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7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8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9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rontiereconom.sharepoint.com/sites/Projects/Shared Documents/ENT13 - Return on debt/FE documents/2022 Response to DD/CEPA RAB multiples/"/>
    </mc:Choice>
  </mc:AlternateContent>
  <xr:revisionPtr revIDLastSave="12" documentId="8_{6E62D589-4557-4672-AE1F-5485C634C196}" xr6:coauthVersionLast="47" xr6:coauthVersionMax="47" xr10:uidLastSave="{D9828E2F-8EB5-42D6-8489-E192989F6879}"/>
  <bookViews>
    <workbookView xWindow="-120" yWindow="-120" windowWidth="29040" windowHeight="15840" activeTab="2" xr2:uid="{E283218E-8BCE-46DA-9C03-BFCAB4C8EFB5}"/>
  </bookViews>
  <sheets>
    <sheet name="Cover" sheetId="2" r:id="rId1"/>
    <sheet name="Controls" sheetId="30" r:id="rId2"/>
    <sheet name="Summary - AST" sheetId="4" r:id="rId3"/>
    <sheet name="Summary - SKI" sheetId="8" r:id="rId4"/>
    <sheet name="FinalGraphs" sheetId="44" r:id="rId5"/>
    <sheet name="REV - AED" sheetId="22" r:id="rId6"/>
    <sheet name="REV - ANT" sheetId="36" r:id="rId7"/>
    <sheet name="REV - AGD" sheetId="35" r:id="rId8"/>
    <sheet name="REV - SAPN" sheetId="37" r:id="rId9"/>
    <sheet name="REV - Citi" sheetId="38" r:id="rId10"/>
    <sheet name="REV - Powercor" sheetId="39" r:id="rId11"/>
    <sheet name="REV - TransGrid" sheetId="40" r:id="rId12"/>
    <sheet name="GraphInputs" sheetId="33" r:id="rId13"/>
  </sheets>
  <externalReferences>
    <externalReference r:id="rId14"/>
  </externalReferences>
  <definedNames>
    <definedName name="_xlchart.v1.0" hidden="1">GraphInputs!$A$2:$A$11</definedName>
    <definedName name="_xlchart.v1.1" hidden="1">GraphInputs!$B$2:$B$11</definedName>
    <definedName name="_xlchart.v1.10" hidden="1">GraphInputs!$E$2:$E$11</definedName>
    <definedName name="_xlchart.v1.11" hidden="1">GraphInputs!$A$2:$A$11</definedName>
    <definedName name="_xlchart.v1.12" hidden="1">GraphInputs!$AA$2:$AA$11</definedName>
    <definedName name="_xlchart.v1.13" hidden="1">GraphInputs!$Z$2:$Z$11</definedName>
    <definedName name="_xlchart.v1.14" hidden="1">GraphInputs!$A$2:$A$11</definedName>
    <definedName name="_xlchart.v1.15" hidden="1">GraphInputs!$T$2:$T$11</definedName>
    <definedName name="_xlchart.v1.16" hidden="1">GraphInputs!$U$2:$U$11</definedName>
    <definedName name="_xlchart.v1.17" hidden="1">GraphInputs!$A$2:$A$11</definedName>
    <definedName name="_xlchart.v1.18" hidden="1">GraphInputs!$N$2:$N$11</definedName>
    <definedName name="_xlchart.v1.19" hidden="1">GraphInputs!$O$2:$O$11</definedName>
    <definedName name="_xlchart.v1.2" hidden="1">GraphInputs!$A$2:$A$11</definedName>
    <definedName name="_xlchart.v1.20" hidden="1">GraphInputs!$A$2:$A$11</definedName>
    <definedName name="_xlchart.v1.21" hidden="1">GraphInputs!$Q$2:$Q$11</definedName>
    <definedName name="_xlchart.v1.22" hidden="1">GraphInputs!$R$2:$R$11</definedName>
    <definedName name="_xlchart.v1.23" hidden="1">GraphInputs!$A$2:$A$11</definedName>
    <definedName name="_xlchart.v1.24" hidden="1">GraphInputs!$W$2:$W$11</definedName>
    <definedName name="_xlchart.v1.25" hidden="1">GraphInputs!$X$2:$X$11</definedName>
    <definedName name="_xlchart.v1.3" hidden="1">GraphInputs!$J$2:$J$11</definedName>
    <definedName name="_xlchart.v1.4" hidden="1">GraphInputs!$K$2:$K$11</definedName>
    <definedName name="_xlchart.v1.5" hidden="1">GraphInputs!$A$2:$A$11</definedName>
    <definedName name="_xlchart.v1.6" hidden="1">GraphInputs!$G$2:$G$11</definedName>
    <definedName name="_xlchart.v1.7" hidden="1">GraphInputs!$H$2:$H$11</definedName>
    <definedName name="_xlchart.v1.8" hidden="1">GraphInputs!$A$2:$A$11</definedName>
    <definedName name="_xlchart.v1.9" hidden="1">GraphInputs!$D$2:$D$11</definedName>
    <definedName name="ModelDate">[1]Intro!$B$4</definedName>
    <definedName name="ModelName">[1]Intro!$B$3</definedName>
    <definedName name="ModelStatus">[1]Intro!$E$4</definedName>
    <definedName name="ModelVersion">[1]Intro!$D$4</definedName>
    <definedName name="OrganisationName">[1]Intro!$B$2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87" i="35" l="1"/>
  <c r="Q383" i="35"/>
  <c r="Q371" i="36"/>
  <c r="Q367" i="36"/>
  <c r="Q375" i="22"/>
  <c r="Q371" i="22"/>
  <c r="R45" i="22"/>
  <c r="R47" i="22"/>
  <c r="R49" i="22"/>
  <c r="R51" i="22"/>
  <c r="R53" i="22"/>
  <c r="R55" i="22"/>
  <c r="R57" i="22"/>
  <c r="R59" i="22"/>
  <c r="R61" i="22"/>
  <c r="R63" i="22"/>
  <c r="R65" i="22"/>
  <c r="R67" i="22"/>
  <c r="R69" i="22"/>
  <c r="R71" i="22"/>
  <c r="R73" i="22"/>
  <c r="R75" i="22"/>
  <c r="R77" i="22"/>
  <c r="R79" i="22"/>
  <c r="R81" i="22"/>
  <c r="R83" i="22"/>
  <c r="R85" i="22"/>
  <c r="R87" i="22"/>
  <c r="R89" i="22"/>
  <c r="R91" i="22"/>
  <c r="R93" i="22"/>
  <c r="R95" i="22"/>
  <c r="R97" i="22"/>
  <c r="R99" i="22"/>
  <c r="R101" i="22"/>
  <c r="R103" i="22"/>
  <c r="R105" i="22"/>
  <c r="R107" i="22"/>
  <c r="R109" i="22"/>
  <c r="R111" i="22"/>
  <c r="R113" i="22"/>
  <c r="R115" i="22"/>
  <c r="R117" i="22"/>
  <c r="R119" i="22"/>
  <c r="R121" i="22"/>
  <c r="R123" i="22"/>
  <c r="R125" i="22"/>
  <c r="R127" i="22"/>
  <c r="R129" i="22"/>
  <c r="R131" i="22"/>
  <c r="R133" i="22"/>
  <c r="R135" i="22"/>
  <c r="R137" i="22"/>
  <c r="R139" i="22"/>
  <c r="R141" i="22"/>
  <c r="R143" i="22"/>
  <c r="R145" i="22"/>
  <c r="R147" i="22"/>
  <c r="R8" i="22"/>
  <c r="R156" i="22"/>
  <c r="Q158" i="22"/>
  <c r="R155" i="22"/>
  <c r="R157" i="22"/>
  <c r="R325" i="22"/>
  <c r="R169" i="22"/>
  <c r="R191" i="22"/>
  <c r="R193" i="22"/>
  <c r="R195" i="22"/>
  <c r="R197" i="22"/>
  <c r="R199" i="22"/>
  <c r="R201" i="22"/>
  <c r="R203" i="22"/>
  <c r="R205" i="22"/>
  <c r="R207" i="22"/>
  <c r="R209" i="22"/>
  <c r="R211" i="22"/>
  <c r="R213" i="22"/>
  <c r="R215" i="22"/>
  <c r="R217" i="22"/>
  <c r="R219" i="22"/>
  <c r="R221" i="22"/>
  <c r="R223" i="22"/>
  <c r="R225" i="22"/>
  <c r="R227" i="22"/>
  <c r="R229" i="22"/>
  <c r="R231" i="22"/>
  <c r="R233" i="22"/>
  <c r="R235" i="22"/>
  <c r="R237" i="22"/>
  <c r="R239" i="22"/>
  <c r="R241" i="22"/>
  <c r="R243" i="22"/>
  <c r="R245" i="22"/>
  <c r="R247" i="22"/>
  <c r="R249" i="22"/>
  <c r="R251" i="22"/>
  <c r="R253" i="22"/>
  <c r="R255" i="22"/>
  <c r="R257" i="22"/>
  <c r="R259" i="22"/>
  <c r="R261" i="22"/>
  <c r="R263" i="22"/>
  <c r="R265" i="22"/>
  <c r="R267" i="22"/>
  <c r="R269" i="22"/>
  <c r="R271" i="22"/>
  <c r="R273" i="22"/>
  <c r="R275" i="22"/>
  <c r="R277" i="22"/>
  <c r="R279" i="22"/>
  <c r="R281" i="22"/>
  <c r="R283" i="22"/>
  <c r="R285" i="22"/>
  <c r="R287" i="22"/>
  <c r="R289" i="22"/>
  <c r="R291" i="22"/>
  <c r="R297" i="22"/>
  <c r="R162" i="22"/>
  <c r="R165" i="22"/>
  <c r="R320" i="22"/>
  <c r="R328" i="22"/>
  <c r="R299" i="22"/>
  <c r="R163" i="22"/>
  <c r="R166" i="22"/>
  <c r="R309" i="22"/>
  <c r="R171" i="22"/>
  <c r="R172" i="22"/>
  <c r="R174" i="22"/>
  <c r="R303" i="22"/>
  <c r="R305" i="22"/>
  <c r="R307" i="22"/>
  <c r="R308" i="22"/>
  <c r="R327" i="22"/>
  <c r="R324" i="22"/>
  <c r="R326" i="22"/>
  <c r="R329" i="22"/>
  <c r="R370" i="22"/>
  <c r="R373" i="22"/>
  <c r="R377" i="22"/>
  <c r="R404" i="22"/>
  <c r="R405" i="22"/>
  <c r="R348" i="22"/>
  <c r="Q345" i="22"/>
  <c r="R345" i="22"/>
  <c r="O27" i="22"/>
  <c r="R33" i="22"/>
  <c r="R346" i="22"/>
  <c r="O334" i="22"/>
  <c r="O336" i="22"/>
  <c r="R336" i="22"/>
  <c r="R341" i="22"/>
  <c r="R374" i="22"/>
  <c r="R349" i="22"/>
  <c r="R350" i="22"/>
  <c r="Q351" i="22"/>
  <c r="R352" i="22"/>
  <c r="R354" i="22"/>
  <c r="R406" i="22"/>
  <c r="R407" i="22"/>
  <c r="R20" i="22"/>
  <c r="R21" i="22"/>
  <c r="R40" i="22"/>
  <c r="R154" i="22"/>
  <c r="R408" i="22"/>
  <c r="R410" i="22"/>
  <c r="R357" i="22"/>
  <c r="R413" i="22"/>
  <c r="O337" i="22"/>
  <c r="O338" i="22"/>
  <c r="O335" i="22"/>
  <c r="R364" i="22"/>
  <c r="R365" i="22"/>
  <c r="R366" i="22"/>
  <c r="R414" i="22"/>
  <c r="R39" i="22"/>
  <c r="R149" i="22"/>
  <c r="R158" i="22"/>
  <c r="S162" i="22"/>
  <c r="S165" i="22"/>
  <c r="S163" i="22"/>
  <c r="S166" i="22"/>
  <c r="S324" i="22"/>
  <c r="S45" i="22"/>
  <c r="S47" i="22"/>
  <c r="S49" i="22"/>
  <c r="S51" i="22"/>
  <c r="S44" i="22"/>
  <c r="S46" i="22"/>
  <c r="S48" i="22"/>
  <c r="S50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7" i="22"/>
  <c r="S8" i="22"/>
  <c r="S156" i="22"/>
  <c r="S155" i="22"/>
  <c r="S157" i="22"/>
  <c r="S325" i="22"/>
  <c r="S169" i="22"/>
  <c r="S191" i="22"/>
  <c r="S193" i="22"/>
  <c r="S195" i="22"/>
  <c r="S197" i="22"/>
  <c r="S190" i="22"/>
  <c r="S192" i="22"/>
  <c r="S194" i="22"/>
  <c r="S196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S226" i="22"/>
  <c r="S227" i="22"/>
  <c r="S228" i="22"/>
  <c r="S229" i="22"/>
  <c r="S230" i="22"/>
  <c r="S231" i="22"/>
  <c r="S232" i="22"/>
  <c r="S233" i="22"/>
  <c r="S234" i="22"/>
  <c r="S235" i="22"/>
  <c r="S236" i="22"/>
  <c r="S237" i="22"/>
  <c r="S238" i="22"/>
  <c r="S239" i="22"/>
  <c r="S240" i="22"/>
  <c r="S241" i="22"/>
  <c r="S242" i="22"/>
  <c r="S243" i="22"/>
  <c r="S244" i="22"/>
  <c r="S245" i="22"/>
  <c r="S246" i="22"/>
  <c r="S247" i="22"/>
  <c r="S248" i="22"/>
  <c r="S249" i="22"/>
  <c r="S250" i="22"/>
  <c r="S251" i="22"/>
  <c r="S252" i="22"/>
  <c r="S253" i="22"/>
  <c r="S254" i="22"/>
  <c r="S255" i="22"/>
  <c r="S256" i="22"/>
  <c r="S257" i="22"/>
  <c r="S258" i="22"/>
  <c r="S259" i="22"/>
  <c r="S260" i="22"/>
  <c r="S261" i="22"/>
  <c r="S262" i="22"/>
  <c r="S263" i="22"/>
  <c r="S264" i="22"/>
  <c r="S265" i="22"/>
  <c r="S266" i="22"/>
  <c r="S267" i="22"/>
  <c r="S268" i="22"/>
  <c r="S269" i="22"/>
  <c r="S270" i="22"/>
  <c r="S271" i="22"/>
  <c r="S272" i="22"/>
  <c r="S273" i="22"/>
  <c r="S274" i="22"/>
  <c r="S275" i="22"/>
  <c r="S276" i="22"/>
  <c r="S277" i="22"/>
  <c r="S278" i="22"/>
  <c r="S279" i="22"/>
  <c r="S280" i="22"/>
  <c r="S281" i="22"/>
  <c r="S282" i="22"/>
  <c r="S283" i="22"/>
  <c r="S284" i="22"/>
  <c r="S285" i="22"/>
  <c r="S286" i="22"/>
  <c r="S287" i="22"/>
  <c r="S288" i="22"/>
  <c r="S289" i="22"/>
  <c r="S290" i="22"/>
  <c r="S291" i="22"/>
  <c r="S297" i="22"/>
  <c r="S320" i="22"/>
  <c r="S328" i="22"/>
  <c r="S299" i="22"/>
  <c r="R304" i="22"/>
  <c r="S309" i="22"/>
  <c r="S171" i="22"/>
  <c r="S172" i="22"/>
  <c r="S174" i="22"/>
  <c r="S303" i="22"/>
  <c r="S305" i="22"/>
  <c r="S307" i="22"/>
  <c r="S308" i="22"/>
  <c r="S327" i="22"/>
  <c r="S326" i="22"/>
  <c r="S329" i="22"/>
  <c r="S370" i="22"/>
  <c r="S373" i="22"/>
  <c r="S377" i="22"/>
  <c r="S404" i="22"/>
  <c r="S405" i="22"/>
  <c r="S348" i="22"/>
  <c r="S336" i="22"/>
  <c r="S341" i="22"/>
  <c r="S345" i="22"/>
  <c r="S346" i="22"/>
  <c r="S374" i="22"/>
  <c r="S349" i="22"/>
  <c r="S350" i="22"/>
  <c r="R351" i="22"/>
  <c r="S352" i="22"/>
  <c r="S354" i="22"/>
  <c r="S406" i="22"/>
  <c r="S407" i="22"/>
  <c r="S20" i="22"/>
  <c r="S21" i="22"/>
  <c r="S40" i="22"/>
  <c r="S154" i="22"/>
  <c r="S408" i="22"/>
  <c r="S410" i="22"/>
  <c r="S357" i="22"/>
  <c r="S413" i="22"/>
  <c r="S364" i="22"/>
  <c r="S365" i="22"/>
  <c r="S366" i="22"/>
  <c r="S414" i="22"/>
  <c r="S39" i="22"/>
  <c r="S149" i="22"/>
  <c r="S158" i="22"/>
  <c r="T162" i="22"/>
  <c r="T165" i="22"/>
  <c r="T163" i="22"/>
  <c r="T166" i="22"/>
  <c r="T324" i="22"/>
  <c r="T45" i="22"/>
  <c r="T47" i="22"/>
  <c r="T49" i="22"/>
  <c r="T51" i="22"/>
  <c r="T44" i="22"/>
  <c r="T46" i="22"/>
  <c r="T48" i="22"/>
  <c r="T50" i="22"/>
  <c r="T52" i="22"/>
  <c r="T53" i="22"/>
  <c r="T54" i="22"/>
  <c r="T55" i="22"/>
  <c r="T56" i="22"/>
  <c r="T57" i="22"/>
  <c r="T58" i="22"/>
  <c r="T59" i="22"/>
  <c r="T60" i="22"/>
  <c r="T61" i="22"/>
  <c r="T62" i="22"/>
  <c r="T63" i="22"/>
  <c r="T64" i="22"/>
  <c r="T65" i="22"/>
  <c r="T66" i="22"/>
  <c r="T67" i="22"/>
  <c r="T68" i="22"/>
  <c r="T69" i="22"/>
  <c r="T70" i="22"/>
  <c r="T71" i="22"/>
  <c r="T72" i="22"/>
  <c r="T73" i="22"/>
  <c r="T74" i="22"/>
  <c r="T75" i="22"/>
  <c r="T76" i="22"/>
  <c r="T77" i="22"/>
  <c r="T78" i="22"/>
  <c r="T79" i="22"/>
  <c r="T80" i="22"/>
  <c r="T81" i="22"/>
  <c r="T82" i="22"/>
  <c r="T83" i="22"/>
  <c r="T84" i="22"/>
  <c r="T85" i="22"/>
  <c r="T86" i="22"/>
  <c r="T87" i="22"/>
  <c r="T88" i="22"/>
  <c r="T89" i="22"/>
  <c r="T90" i="22"/>
  <c r="T91" i="22"/>
  <c r="T92" i="22"/>
  <c r="T93" i="22"/>
  <c r="T94" i="22"/>
  <c r="T95" i="22"/>
  <c r="T96" i="22"/>
  <c r="T97" i="22"/>
  <c r="T98" i="22"/>
  <c r="T99" i="22"/>
  <c r="T100" i="22"/>
  <c r="T101" i="22"/>
  <c r="T102" i="22"/>
  <c r="T103" i="22"/>
  <c r="T104" i="22"/>
  <c r="T105" i="22"/>
  <c r="T106" i="22"/>
  <c r="T107" i="22"/>
  <c r="T108" i="22"/>
  <c r="T109" i="22"/>
  <c r="T110" i="22"/>
  <c r="T111" i="22"/>
  <c r="T112" i="22"/>
  <c r="T113" i="22"/>
  <c r="T114" i="22"/>
  <c r="T115" i="22"/>
  <c r="T116" i="22"/>
  <c r="T117" i="22"/>
  <c r="T118" i="22"/>
  <c r="T119" i="22"/>
  <c r="T120" i="22"/>
  <c r="T121" i="22"/>
  <c r="T122" i="22"/>
  <c r="T123" i="22"/>
  <c r="T124" i="22"/>
  <c r="T125" i="22"/>
  <c r="T126" i="22"/>
  <c r="T127" i="22"/>
  <c r="T128" i="22"/>
  <c r="T129" i="22"/>
  <c r="T130" i="22"/>
  <c r="T131" i="22"/>
  <c r="T132" i="22"/>
  <c r="T133" i="22"/>
  <c r="T134" i="22"/>
  <c r="T135" i="22"/>
  <c r="T136" i="22"/>
  <c r="T137" i="22"/>
  <c r="T138" i="22"/>
  <c r="T139" i="22"/>
  <c r="T140" i="22"/>
  <c r="T141" i="22"/>
  <c r="T142" i="22"/>
  <c r="T143" i="22"/>
  <c r="T144" i="22"/>
  <c r="T145" i="22"/>
  <c r="T147" i="22"/>
  <c r="T8" i="22"/>
  <c r="T156" i="22"/>
  <c r="T155" i="22"/>
  <c r="T157" i="22"/>
  <c r="T325" i="22"/>
  <c r="T169" i="22"/>
  <c r="T191" i="22"/>
  <c r="T193" i="22"/>
  <c r="T195" i="22"/>
  <c r="T197" i="22"/>
  <c r="T190" i="22"/>
  <c r="T192" i="22"/>
  <c r="T194" i="22"/>
  <c r="T196" i="22"/>
  <c r="T198" i="22"/>
  <c r="T199" i="22"/>
  <c r="T200" i="22"/>
  <c r="T201" i="22"/>
  <c r="T202" i="22"/>
  <c r="T203" i="22"/>
  <c r="T204" i="22"/>
  <c r="T205" i="22"/>
  <c r="T206" i="22"/>
  <c r="T207" i="22"/>
  <c r="T208" i="22"/>
  <c r="T209" i="22"/>
  <c r="T210" i="22"/>
  <c r="T211" i="22"/>
  <c r="T212" i="22"/>
  <c r="T213" i="22"/>
  <c r="T214" i="22"/>
  <c r="T215" i="22"/>
  <c r="T216" i="22"/>
  <c r="T217" i="22"/>
  <c r="T218" i="22"/>
  <c r="T219" i="22"/>
  <c r="T220" i="22"/>
  <c r="T221" i="22"/>
  <c r="T222" i="22"/>
  <c r="T223" i="22"/>
  <c r="T224" i="22"/>
  <c r="T225" i="22"/>
  <c r="T226" i="22"/>
  <c r="T227" i="22"/>
  <c r="T228" i="22"/>
  <c r="T229" i="22"/>
  <c r="T230" i="22"/>
  <c r="T231" i="22"/>
  <c r="T232" i="22"/>
  <c r="T233" i="22"/>
  <c r="T234" i="22"/>
  <c r="T235" i="22"/>
  <c r="T236" i="22"/>
  <c r="T237" i="22"/>
  <c r="T238" i="22"/>
  <c r="T239" i="22"/>
  <c r="T240" i="22"/>
  <c r="T241" i="22"/>
  <c r="T242" i="22"/>
  <c r="T243" i="22"/>
  <c r="T244" i="22"/>
  <c r="T245" i="22"/>
  <c r="T246" i="22"/>
  <c r="T247" i="22"/>
  <c r="T248" i="22"/>
  <c r="T249" i="22"/>
  <c r="T250" i="22"/>
  <c r="T251" i="22"/>
  <c r="T252" i="22"/>
  <c r="T253" i="22"/>
  <c r="T254" i="22"/>
  <c r="T255" i="22"/>
  <c r="T256" i="22"/>
  <c r="T257" i="22"/>
  <c r="T258" i="22"/>
  <c r="T259" i="22"/>
  <c r="T260" i="22"/>
  <c r="T261" i="22"/>
  <c r="T262" i="22"/>
  <c r="T263" i="22"/>
  <c r="T264" i="22"/>
  <c r="T265" i="22"/>
  <c r="T266" i="22"/>
  <c r="T267" i="22"/>
  <c r="T268" i="22"/>
  <c r="T269" i="22"/>
  <c r="T270" i="22"/>
  <c r="T271" i="22"/>
  <c r="T272" i="22"/>
  <c r="T273" i="22"/>
  <c r="T274" i="22"/>
  <c r="T275" i="22"/>
  <c r="T276" i="22"/>
  <c r="T277" i="22"/>
  <c r="T278" i="22"/>
  <c r="T279" i="22"/>
  <c r="T280" i="22"/>
  <c r="T281" i="22"/>
  <c r="T282" i="22"/>
  <c r="T283" i="22"/>
  <c r="T284" i="22"/>
  <c r="T285" i="22"/>
  <c r="T286" i="22"/>
  <c r="T287" i="22"/>
  <c r="T288" i="22"/>
  <c r="T289" i="22"/>
  <c r="T290" i="22"/>
  <c r="T291" i="22"/>
  <c r="T297" i="22"/>
  <c r="T320" i="22"/>
  <c r="T328" i="22"/>
  <c r="T299" i="22"/>
  <c r="S304" i="22"/>
  <c r="T309" i="22"/>
  <c r="T171" i="22"/>
  <c r="T172" i="22"/>
  <c r="T174" i="22"/>
  <c r="T303" i="22"/>
  <c r="T305" i="22"/>
  <c r="T307" i="22"/>
  <c r="T308" i="22"/>
  <c r="T327" i="22"/>
  <c r="T326" i="22"/>
  <c r="T329" i="22"/>
  <c r="T370" i="22"/>
  <c r="T373" i="22"/>
  <c r="T377" i="22"/>
  <c r="T404" i="22"/>
  <c r="T405" i="22"/>
  <c r="T348" i="22"/>
  <c r="T336" i="22"/>
  <c r="T341" i="22"/>
  <c r="T345" i="22"/>
  <c r="T346" i="22"/>
  <c r="T374" i="22"/>
  <c r="T349" i="22"/>
  <c r="T350" i="22"/>
  <c r="S351" i="22"/>
  <c r="T352" i="22"/>
  <c r="T354" i="22"/>
  <c r="T406" i="22"/>
  <c r="T407" i="22"/>
  <c r="T20" i="22"/>
  <c r="T21" i="22"/>
  <c r="T40" i="22"/>
  <c r="T154" i="22"/>
  <c r="T408" i="22"/>
  <c r="T410" i="22"/>
  <c r="T357" i="22"/>
  <c r="T413" i="22"/>
  <c r="T364" i="22"/>
  <c r="T365" i="22"/>
  <c r="T366" i="22"/>
  <c r="T414" i="22"/>
  <c r="T39" i="22"/>
  <c r="T149" i="22"/>
  <c r="T158" i="22"/>
  <c r="U162" i="22"/>
  <c r="U165" i="22"/>
  <c r="U163" i="22"/>
  <c r="U166" i="22"/>
  <c r="U324" i="22"/>
  <c r="U45" i="22"/>
  <c r="U47" i="22"/>
  <c r="U49" i="22"/>
  <c r="U51" i="22"/>
  <c r="U44" i="22"/>
  <c r="U46" i="22"/>
  <c r="U48" i="22"/>
  <c r="U50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7" i="22"/>
  <c r="U8" i="22"/>
  <c r="U156" i="22"/>
  <c r="U155" i="22"/>
  <c r="U157" i="22"/>
  <c r="U325" i="22"/>
  <c r="U169" i="22"/>
  <c r="U191" i="22"/>
  <c r="U193" i="22"/>
  <c r="U195" i="22"/>
  <c r="U197" i="22"/>
  <c r="U190" i="22"/>
  <c r="U192" i="22"/>
  <c r="U194" i="22"/>
  <c r="U196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222" i="22"/>
  <c r="U223" i="22"/>
  <c r="U224" i="22"/>
  <c r="U225" i="22"/>
  <c r="U226" i="22"/>
  <c r="U227" i="22"/>
  <c r="U228" i="22"/>
  <c r="U229" i="22"/>
  <c r="U230" i="22"/>
  <c r="U231" i="22"/>
  <c r="U232" i="22"/>
  <c r="U233" i="22"/>
  <c r="U234" i="22"/>
  <c r="U235" i="22"/>
  <c r="U236" i="22"/>
  <c r="U237" i="22"/>
  <c r="U238" i="22"/>
  <c r="U239" i="22"/>
  <c r="U240" i="22"/>
  <c r="U241" i="22"/>
  <c r="U242" i="22"/>
  <c r="U243" i="22"/>
  <c r="U244" i="22"/>
  <c r="U245" i="22"/>
  <c r="U246" i="22"/>
  <c r="U247" i="22"/>
  <c r="U248" i="22"/>
  <c r="U249" i="22"/>
  <c r="U250" i="22"/>
  <c r="U251" i="22"/>
  <c r="U252" i="22"/>
  <c r="U253" i="22"/>
  <c r="U254" i="22"/>
  <c r="U255" i="22"/>
  <c r="U256" i="22"/>
  <c r="U257" i="22"/>
  <c r="U258" i="22"/>
  <c r="U259" i="22"/>
  <c r="U260" i="22"/>
  <c r="U261" i="22"/>
  <c r="U262" i="22"/>
  <c r="U263" i="22"/>
  <c r="U264" i="22"/>
  <c r="U265" i="22"/>
  <c r="U266" i="22"/>
  <c r="U267" i="22"/>
  <c r="U268" i="22"/>
  <c r="U269" i="22"/>
  <c r="U270" i="22"/>
  <c r="U271" i="22"/>
  <c r="U272" i="22"/>
  <c r="U273" i="22"/>
  <c r="U274" i="22"/>
  <c r="U275" i="22"/>
  <c r="U276" i="22"/>
  <c r="U277" i="22"/>
  <c r="U278" i="22"/>
  <c r="U279" i="22"/>
  <c r="U280" i="22"/>
  <c r="U281" i="22"/>
  <c r="U282" i="22"/>
  <c r="U283" i="22"/>
  <c r="U284" i="22"/>
  <c r="U285" i="22"/>
  <c r="U286" i="22"/>
  <c r="U287" i="22"/>
  <c r="U288" i="22"/>
  <c r="U289" i="22"/>
  <c r="U290" i="22"/>
  <c r="U291" i="22"/>
  <c r="U297" i="22"/>
  <c r="U320" i="22"/>
  <c r="U328" i="22"/>
  <c r="U299" i="22"/>
  <c r="T304" i="22"/>
  <c r="U309" i="22"/>
  <c r="U171" i="22"/>
  <c r="U172" i="22"/>
  <c r="U174" i="22"/>
  <c r="U303" i="22"/>
  <c r="U305" i="22"/>
  <c r="U307" i="22"/>
  <c r="U308" i="22"/>
  <c r="U327" i="22"/>
  <c r="U326" i="22"/>
  <c r="U329" i="22"/>
  <c r="U370" i="22"/>
  <c r="U373" i="22"/>
  <c r="U377" i="22"/>
  <c r="U404" i="22"/>
  <c r="U405" i="22"/>
  <c r="U348" i="22"/>
  <c r="U336" i="22"/>
  <c r="U341" i="22"/>
  <c r="U345" i="22"/>
  <c r="U346" i="22"/>
  <c r="U374" i="22"/>
  <c r="U349" i="22"/>
  <c r="U350" i="22"/>
  <c r="T351" i="22"/>
  <c r="U352" i="22"/>
  <c r="U354" i="22"/>
  <c r="U406" i="22"/>
  <c r="U407" i="22"/>
  <c r="U20" i="22"/>
  <c r="U21" i="22"/>
  <c r="U40" i="22"/>
  <c r="U154" i="22"/>
  <c r="U408" i="22"/>
  <c r="U410" i="22"/>
  <c r="U357" i="22"/>
  <c r="U413" i="22"/>
  <c r="U364" i="22"/>
  <c r="U365" i="22"/>
  <c r="U366" i="22"/>
  <c r="U414" i="22"/>
  <c r="U39" i="22"/>
  <c r="U149" i="22"/>
  <c r="U158" i="22"/>
  <c r="V162" i="22"/>
  <c r="V165" i="22"/>
  <c r="V163" i="22"/>
  <c r="V166" i="22"/>
  <c r="V324" i="22"/>
  <c r="V31" i="22"/>
  <c r="V20" i="22"/>
  <c r="V21" i="22"/>
  <c r="V40" i="22"/>
  <c r="V44" i="22"/>
  <c r="V32" i="22"/>
  <c r="V45" i="22"/>
  <c r="V47" i="22"/>
  <c r="V49" i="22"/>
  <c r="V51" i="22"/>
  <c r="V46" i="22"/>
  <c r="V48" i="22"/>
  <c r="V50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V65" i="22"/>
  <c r="V66" i="22"/>
  <c r="V6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V105" i="22"/>
  <c r="V106" i="22"/>
  <c r="V107" i="22"/>
  <c r="V108" i="22"/>
  <c r="V109" i="22"/>
  <c r="V110" i="22"/>
  <c r="V111" i="22"/>
  <c r="V112" i="22"/>
  <c r="V113" i="22"/>
  <c r="V114" i="22"/>
  <c r="V115" i="22"/>
  <c r="V116" i="22"/>
  <c r="V117" i="22"/>
  <c r="V118" i="22"/>
  <c r="V119" i="22"/>
  <c r="V120" i="22"/>
  <c r="V121" i="22"/>
  <c r="V122" i="22"/>
  <c r="V123" i="22"/>
  <c r="V124" i="22"/>
  <c r="V125" i="22"/>
  <c r="V126" i="22"/>
  <c r="V127" i="22"/>
  <c r="V128" i="22"/>
  <c r="V129" i="22"/>
  <c r="V130" i="22"/>
  <c r="V131" i="22"/>
  <c r="V132" i="22"/>
  <c r="V133" i="22"/>
  <c r="V134" i="22"/>
  <c r="V135" i="22"/>
  <c r="V136" i="22"/>
  <c r="V137" i="22"/>
  <c r="V138" i="22"/>
  <c r="V139" i="22"/>
  <c r="V140" i="22"/>
  <c r="V141" i="22"/>
  <c r="V142" i="22"/>
  <c r="V143" i="22"/>
  <c r="V144" i="22"/>
  <c r="V145" i="22"/>
  <c r="V147" i="22"/>
  <c r="V8" i="22"/>
  <c r="V156" i="22"/>
  <c r="V155" i="22"/>
  <c r="V157" i="22"/>
  <c r="V325" i="22"/>
  <c r="V169" i="22"/>
  <c r="V187" i="22"/>
  <c r="V190" i="22"/>
  <c r="V33" i="22"/>
  <c r="V191" i="22"/>
  <c r="V193" i="22"/>
  <c r="V195" i="22"/>
  <c r="V197" i="22"/>
  <c r="V192" i="22"/>
  <c r="V194" i="22"/>
  <c r="V196" i="22"/>
  <c r="V198" i="22"/>
  <c r="V199" i="22"/>
  <c r="V200" i="22"/>
  <c r="V201" i="22"/>
  <c r="V202" i="22"/>
  <c r="V203" i="22"/>
  <c r="V204" i="22"/>
  <c r="V205" i="22"/>
  <c r="V206" i="22"/>
  <c r="V207" i="22"/>
  <c r="V208" i="22"/>
  <c r="V209" i="22"/>
  <c r="V210" i="22"/>
  <c r="V211" i="22"/>
  <c r="V212" i="22"/>
  <c r="V213" i="22"/>
  <c r="V214" i="22"/>
  <c r="V215" i="22"/>
  <c r="V216" i="22"/>
  <c r="V217" i="22"/>
  <c r="V218" i="22"/>
  <c r="V219" i="22"/>
  <c r="V220" i="22"/>
  <c r="V221" i="22"/>
  <c r="V222" i="22"/>
  <c r="V223" i="22"/>
  <c r="V224" i="22"/>
  <c r="V225" i="22"/>
  <c r="V226" i="22"/>
  <c r="V227" i="22"/>
  <c r="V228" i="22"/>
  <c r="V229" i="22"/>
  <c r="V230" i="22"/>
  <c r="V231" i="22"/>
  <c r="V232" i="22"/>
  <c r="V233" i="22"/>
  <c r="V234" i="22"/>
  <c r="V235" i="22"/>
  <c r="V236" i="22"/>
  <c r="V237" i="22"/>
  <c r="V238" i="22"/>
  <c r="V239" i="22"/>
  <c r="V240" i="22"/>
  <c r="V241" i="22"/>
  <c r="V242" i="22"/>
  <c r="V243" i="22"/>
  <c r="V244" i="22"/>
  <c r="V245" i="22"/>
  <c r="V246" i="22"/>
  <c r="V247" i="22"/>
  <c r="V248" i="22"/>
  <c r="V249" i="22"/>
  <c r="V250" i="22"/>
  <c r="V251" i="22"/>
  <c r="V252" i="22"/>
  <c r="V253" i="22"/>
  <c r="V254" i="22"/>
  <c r="V255" i="22"/>
  <c r="V256" i="22"/>
  <c r="V257" i="22"/>
  <c r="V258" i="22"/>
  <c r="V259" i="22"/>
  <c r="V260" i="22"/>
  <c r="V261" i="22"/>
  <c r="V262" i="22"/>
  <c r="V263" i="22"/>
  <c r="V264" i="22"/>
  <c r="V265" i="22"/>
  <c r="V266" i="22"/>
  <c r="V267" i="22"/>
  <c r="V268" i="22"/>
  <c r="V269" i="22"/>
  <c r="V270" i="22"/>
  <c r="V271" i="22"/>
  <c r="V272" i="22"/>
  <c r="V273" i="22"/>
  <c r="V274" i="22"/>
  <c r="V275" i="22"/>
  <c r="V276" i="22"/>
  <c r="V277" i="22"/>
  <c r="V278" i="22"/>
  <c r="V279" i="22"/>
  <c r="V280" i="22"/>
  <c r="V281" i="22"/>
  <c r="V282" i="22"/>
  <c r="V283" i="22"/>
  <c r="V284" i="22"/>
  <c r="V285" i="22"/>
  <c r="V286" i="22"/>
  <c r="V287" i="22"/>
  <c r="V288" i="22"/>
  <c r="V289" i="22"/>
  <c r="V290" i="22"/>
  <c r="V291" i="22"/>
  <c r="V297" i="22"/>
  <c r="V168" i="22"/>
  <c r="V328" i="22"/>
  <c r="V299" i="22"/>
  <c r="U304" i="22"/>
  <c r="V309" i="22"/>
  <c r="V171" i="22"/>
  <c r="V172" i="22"/>
  <c r="V174" i="22"/>
  <c r="V303" i="22"/>
  <c r="V305" i="22"/>
  <c r="V307" i="22"/>
  <c r="V308" i="22"/>
  <c r="V327" i="22"/>
  <c r="V326" i="22"/>
  <c r="V329" i="22"/>
  <c r="V370" i="22"/>
  <c r="V373" i="22"/>
  <c r="V377" i="22"/>
  <c r="V404" i="22"/>
  <c r="V405" i="22"/>
  <c r="V348" i="22"/>
  <c r="V336" i="22"/>
  <c r="V341" i="22"/>
  <c r="V345" i="22"/>
  <c r="V346" i="22"/>
  <c r="V374" i="22"/>
  <c r="V349" i="22"/>
  <c r="V350" i="22"/>
  <c r="U351" i="22"/>
  <c r="V352" i="22"/>
  <c r="V354" i="22"/>
  <c r="V406" i="22"/>
  <c r="V407" i="22"/>
  <c r="V154" i="22"/>
  <c r="V408" i="22"/>
  <c r="V410" i="22"/>
  <c r="V357" i="22"/>
  <c r="V413" i="22"/>
  <c r="V364" i="22"/>
  <c r="V365" i="22"/>
  <c r="V366" i="22"/>
  <c r="V414" i="22"/>
  <c r="V39" i="22"/>
  <c r="V149" i="22"/>
  <c r="V158" i="22"/>
  <c r="W162" i="22"/>
  <c r="W165" i="22"/>
  <c r="W163" i="22"/>
  <c r="W166" i="22"/>
  <c r="W324" i="22"/>
  <c r="W44" i="22"/>
  <c r="W45" i="22"/>
  <c r="W31" i="22"/>
  <c r="W20" i="22"/>
  <c r="W21" i="22"/>
  <c r="W40" i="22"/>
  <c r="W46" i="22"/>
  <c r="W32" i="22"/>
  <c r="W47" i="22"/>
  <c r="W49" i="22"/>
  <c r="W51" i="22"/>
  <c r="W48" i="22"/>
  <c r="W50" i="22"/>
  <c r="W52" i="22"/>
  <c r="W53" i="22"/>
  <c r="W54" i="22"/>
  <c r="W55" i="22"/>
  <c r="W56" i="22"/>
  <c r="W57" i="22"/>
  <c r="W58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94" i="22"/>
  <c r="W95" i="22"/>
  <c r="W96" i="22"/>
  <c r="W97" i="22"/>
  <c r="W98" i="22"/>
  <c r="W99" i="22"/>
  <c r="W100" i="22"/>
  <c r="W101" i="22"/>
  <c r="W102" i="22"/>
  <c r="W103" i="22"/>
  <c r="W104" i="22"/>
  <c r="W105" i="22"/>
  <c r="W106" i="22"/>
  <c r="W107" i="22"/>
  <c r="W108" i="22"/>
  <c r="W109" i="22"/>
  <c r="W110" i="22"/>
  <c r="W111" i="22"/>
  <c r="W112" i="22"/>
  <c r="W113" i="22"/>
  <c r="W114" i="22"/>
  <c r="W115" i="22"/>
  <c r="W116" i="22"/>
  <c r="W117" i="22"/>
  <c r="W118" i="22"/>
  <c r="W119" i="22"/>
  <c r="W120" i="22"/>
  <c r="W121" i="22"/>
  <c r="W122" i="22"/>
  <c r="W123" i="22"/>
  <c r="W124" i="22"/>
  <c r="W125" i="22"/>
  <c r="W126" i="22"/>
  <c r="W127" i="22"/>
  <c r="W128" i="22"/>
  <c r="W129" i="22"/>
  <c r="W130" i="22"/>
  <c r="W131" i="22"/>
  <c r="W132" i="22"/>
  <c r="W133" i="22"/>
  <c r="W134" i="22"/>
  <c r="W135" i="22"/>
  <c r="W136" i="22"/>
  <c r="W137" i="22"/>
  <c r="W138" i="22"/>
  <c r="W139" i="22"/>
  <c r="W140" i="22"/>
  <c r="W141" i="22"/>
  <c r="W142" i="22"/>
  <c r="W143" i="22"/>
  <c r="W144" i="22"/>
  <c r="W145" i="22"/>
  <c r="W147" i="22"/>
  <c r="W8" i="22"/>
  <c r="W156" i="22"/>
  <c r="W155" i="22"/>
  <c r="W157" i="22"/>
  <c r="W325" i="22"/>
  <c r="W169" i="22"/>
  <c r="W190" i="22"/>
  <c r="W191" i="22"/>
  <c r="W187" i="22"/>
  <c r="W192" i="22"/>
  <c r="W33" i="22"/>
  <c r="W193" i="22"/>
  <c r="W195" i="22"/>
  <c r="W197" i="22"/>
  <c r="W194" i="22"/>
  <c r="W196" i="22"/>
  <c r="W198" i="22"/>
  <c r="W199" i="22"/>
  <c r="W200" i="22"/>
  <c r="W201" i="22"/>
  <c r="W202" i="22"/>
  <c r="W203" i="22"/>
  <c r="W204" i="22"/>
  <c r="W205" i="22"/>
  <c r="W206" i="22"/>
  <c r="W207" i="22"/>
  <c r="W208" i="22"/>
  <c r="W209" i="22"/>
  <c r="W210" i="22"/>
  <c r="W211" i="22"/>
  <c r="W212" i="22"/>
  <c r="W213" i="22"/>
  <c r="W214" i="22"/>
  <c r="W215" i="22"/>
  <c r="W216" i="22"/>
  <c r="W217" i="22"/>
  <c r="W218" i="22"/>
  <c r="W219" i="22"/>
  <c r="W220" i="22"/>
  <c r="W221" i="22"/>
  <c r="W222" i="22"/>
  <c r="W223" i="22"/>
  <c r="W224" i="22"/>
  <c r="W225" i="22"/>
  <c r="W226" i="22"/>
  <c r="W227" i="22"/>
  <c r="W228" i="22"/>
  <c r="W229" i="22"/>
  <c r="W230" i="22"/>
  <c r="W231" i="22"/>
  <c r="W232" i="22"/>
  <c r="W233" i="22"/>
  <c r="W234" i="22"/>
  <c r="W235" i="22"/>
  <c r="W236" i="22"/>
  <c r="W237" i="22"/>
  <c r="W238" i="22"/>
  <c r="W239" i="22"/>
  <c r="W240" i="22"/>
  <c r="W241" i="22"/>
  <c r="W242" i="22"/>
  <c r="W243" i="22"/>
  <c r="W244" i="22"/>
  <c r="W245" i="22"/>
  <c r="W246" i="22"/>
  <c r="W247" i="22"/>
  <c r="W248" i="22"/>
  <c r="W249" i="22"/>
  <c r="W250" i="22"/>
  <c r="W251" i="22"/>
  <c r="W252" i="22"/>
  <c r="W253" i="22"/>
  <c r="W254" i="22"/>
  <c r="W255" i="22"/>
  <c r="W256" i="22"/>
  <c r="W257" i="22"/>
  <c r="W258" i="22"/>
  <c r="W259" i="22"/>
  <c r="W260" i="22"/>
  <c r="W261" i="22"/>
  <c r="W262" i="22"/>
  <c r="W263" i="22"/>
  <c r="W264" i="22"/>
  <c r="W265" i="22"/>
  <c r="W266" i="22"/>
  <c r="W267" i="22"/>
  <c r="W268" i="22"/>
  <c r="W269" i="22"/>
  <c r="W270" i="22"/>
  <c r="W271" i="22"/>
  <c r="W272" i="22"/>
  <c r="W273" i="22"/>
  <c r="W274" i="22"/>
  <c r="W275" i="22"/>
  <c r="W276" i="22"/>
  <c r="W277" i="22"/>
  <c r="W278" i="22"/>
  <c r="W279" i="22"/>
  <c r="W280" i="22"/>
  <c r="W281" i="22"/>
  <c r="W282" i="22"/>
  <c r="W283" i="22"/>
  <c r="W284" i="22"/>
  <c r="W285" i="22"/>
  <c r="W286" i="22"/>
  <c r="W287" i="22"/>
  <c r="W288" i="22"/>
  <c r="W289" i="22"/>
  <c r="W290" i="22"/>
  <c r="W291" i="22"/>
  <c r="W297" i="22"/>
  <c r="W168" i="22"/>
  <c r="W328" i="22"/>
  <c r="W299" i="22"/>
  <c r="V304" i="22"/>
  <c r="W309" i="22"/>
  <c r="W171" i="22"/>
  <c r="W172" i="22"/>
  <c r="W174" i="22"/>
  <c r="W303" i="22"/>
  <c r="W305" i="22"/>
  <c r="W307" i="22"/>
  <c r="W308" i="22"/>
  <c r="W327" i="22"/>
  <c r="W326" i="22"/>
  <c r="W329" i="22"/>
  <c r="W370" i="22"/>
  <c r="W373" i="22"/>
  <c r="W377" i="22"/>
  <c r="W404" i="22"/>
  <c r="W405" i="22"/>
  <c r="W348" i="22"/>
  <c r="W336" i="22"/>
  <c r="W341" i="22"/>
  <c r="W345" i="22"/>
  <c r="W346" i="22"/>
  <c r="W374" i="22"/>
  <c r="W349" i="22"/>
  <c r="W350" i="22"/>
  <c r="V351" i="22"/>
  <c r="W352" i="22"/>
  <c r="O339" i="22"/>
  <c r="W354" i="22"/>
  <c r="W406" i="22"/>
  <c r="W407" i="22"/>
  <c r="W154" i="22"/>
  <c r="W408" i="22"/>
  <c r="W410" i="22"/>
  <c r="W357" i="22"/>
  <c r="W413" i="22"/>
  <c r="W364" i="22"/>
  <c r="W365" i="22"/>
  <c r="W366" i="22"/>
  <c r="W414" i="22"/>
  <c r="W39" i="22"/>
  <c r="W149" i="22"/>
  <c r="W158" i="22"/>
  <c r="X162" i="22"/>
  <c r="X165" i="22"/>
  <c r="X163" i="22"/>
  <c r="X166" i="22"/>
  <c r="X324" i="22"/>
  <c r="X44" i="22"/>
  <c r="X45" i="22"/>
  <c r="X46" i="22"/>
  <c r="X47" i="22"/>
  <c r="X31" i="22"/>
  <c r="X20" i="22"/>
  <c r="X21" i="22"/>
  <c r="X40" i="22"/>
  <c r="X48" i="22"/>
  <c r="X32" i="22"/>
  <c r="X49" i="22"/>
  <c r="X51" i="22"/>
  <c r="X50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122" i="22"/>
  <c r="X123" i="22"/>
  <c r="X124" i="22"/>
  <c r="X125" i="22"/>
  <c r="X126" i="22"/>
  <c r="X127" i="22"/>
  <c r="X128" i="22"/>
  <c r="X129" i="22"/>
  <c r="X130" i="22"/>
  <c r="X131" i="22"/>
  <c r="X132" i="22"/>
  <c r="X133" i="22"/>
  <c r="X134" i="22"/>
  <c r="X135" i="22"/>
  <c r="X136" i="22"/>
  <c r="X137" i="22"/>
  <c r="X138" i="22"/>
  <c r="X139" i="22"/>
  <c r="X140" i="22"/>
  <c r="X141" i="22"/>
  <c r="X142" i="22"/>
  <c r="X143" i="22"/>
  <c r="X144" i="22"/>
  <c r="X145" i="22"/>
  <c r="X147" i="22"/>
  <c r="X8" i="22"/>
  <c r="X156" i="22"/>
  <c r="X155" i="22"/>
  <c r="X157" i="22"/>
  <c r="X325" i="22"/>
  <c r="X169" i="22"/>
  <c r="X190" i="22"/>
  <c r="X191" i="22"/>
  <c r="X192" i="22"/>
  <c r="X193" i="22"/>
  <c r="X187" i="22"/>
  <c r="X194" i="22"/>
  <c r="X33" i="22"/>
  <c r="X195" i="22"/>
  <c r="X197" i="22"/>
  <c r="X196" i="22"/>
  <c r="X198" i="22"/>
  <c r="X199" i="22"/>
  <c r="X200" i="22"/>
  <c r="X201" i="22"/>
  <c r="X202" i="22"/>
  <c r="X203" i="22"/>
  <c r="X204" i="22"/>
  <c r="X205" i="22"/>
  <c r="X206" i="22"/>
  <c r="X207" i="22"/>
  <c r="X208" i="22"/>
  <c r="X209" i="22"/>
  <c r="X210" i="22"/>
  <c r="X211" i="22"/>
  <c r="X212" i="22"/>
  <c r="X213" i="22"/>
  <c r="X214" i="22"/>
  <c r="X215" i="22"/>
  <c r="X216" i="22"/>
  <c r="X217" i="22"/>
  <c r="X218" i="22"/>
  <c r="X219" i="22"/>
  <c r="X220" i="22"/>
  <c r="X221" i="22"/>
  <c r="X222" i="22"/>
  <c r="X223" i="22"/>
  <c r="X224" i="22"/>
  <c r="X225" i="22"/>
  <c r="X226" i="22"/>
  <c r="X227" i="22"/>
  <c r="X228" i="22"/>
  <c r="X229" i="22"/>
  <c r="X230" i="22"/>
  <c r="X231" i="22"/>
  <c r="X232" i="22"/>
  <c r="X233" i="22"/>
  <c r="X234" i="22"/>
  <c r="X235" i="22"/>
  <c r="X236" i="22"/>
  <c r="X237" i="22"/>
  <c r="X238" i="22"/>
  <c r="X239" i="22"/>
  <c r="X240" i="22"/>
  <c r="X241" i="22"/>
  <c r="X242" i="22"/>
  <c r="X243" i="22"/>
  <c r="X244" i="22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7" i="22"/>
  <c r="X258" i="22"/>
  <c r="X259" i="22"/>
  <c r="X260" i="22"/>
  <c r="X261" i="22"/>
  <c r="X262" i="22"/>
  <c r="X263" i="22"/>
  <c r="X264" i="22"/>
  <c r="X265" i="22"/>
  <c r="X266" i="22"/>
  <c r="X267" i="22"/>
  <c r="X268" i="22"/>
  <c r="X269" i="22"/>
  <c r="X270" i="22"/>
  <c r="X271" i="22"/>
  <c r="X272" i="22"/>
  <c r="X273" i="22"/>
  <c r="X274" i="22"/>
  <c r="X275" i="22"/>
  <c r="X276" i="22"/>
  <c r="X277" i="22"/>
  <c r="X278" i="22"/>
  <c r="X279" i="22"/>
  <c r="X280" i="22"/>
  <c r="X281" i="22"/>
  <c r="X282" i="22"/>
  <c r="X283" i="22"/>
  <c r="X284" i="22"/>
  <c r="X285" i="22"/>
  <c r="X286" i="22"/>
  <c r="X287" i="22"/>
  <c r="X288" i="22"/>
  <c r="X289" i="22"/>
  <c r="X290" i="22"/>
  <c r="X291" i="22"/>
  <c r="X297" i="22"/>
  <c r="X168" i="22"/>
  <c r="X328" i="22"/>
  <c r="X299" i="22"/>
  <c r="W304" i="22"/>
  <c r="X309" i="22"/>
  <c r="X171" i="22"/>
  <c r="X172" i="22"/>
  <c r="X174" i="22"/>
  <c r="X303" i="22"/>
  <c r="X305" i="22"/>
  <c r="X307" i="22"/>
  <c r="X308" i="22"/>
  <c r="X327" i="22"/>
  <c r="X326" i="22"/>
  <c r="X329" i="22"/>
  <c r="X370" i="22"/>
  <c r="X373" i="22"/>
  <c r="X377" i="22"/>
  <c r="X404" i="22"/>
  <c r="X405" i="22"/>
  <c r="X348" i="22"/>
  <c r="X336" i="22"/>
  <c r="X341" i="22"/>
  <c r="X345" i="22"/>
  <c r="X346" i="22"/>
  <c r="X374" i="22"/>
  <c r="X349" i="22"/>
  <c r="X350" i="22"/>
  <c r="W351" i="22"/>
  <c r="X352" i="22"/>
  <c r="X354" i="22"/>
  <c r="X406" i="22"/>
  <c r="X407" i="22"/>
  <c r="X154" i="22"/>
  <c r="X408" i="22"/>
  <c r="X410" i="22"/>
  <c r="X357" i="22"/>
  <c r="X413" i="22"/>
  <c r="X364" i="22"/>
  <c r="X365" i="22"/>
  <c r="X366" i="22"/>
  <c r="X414" i="22"/>
  <c r="X39" i="22"/>
  <c r="X149" i="22"/>
  <c r="X158" i="22"/>
  <c r="Y162" i="22"/>
  <c r="Y165" i="22"/>
  <c r="Y163" i="22"/>
  <c r="Y166" i="22"/>
  <c r="Y324" i="22"/>
  <c r="Y44" i="22"/>
  <c r="Y45" i="22"/>
  <c r="Y46" i="22"/>
  <c r="Y47" i="22"/>
  <c r="Y48" i="22"/>
  <c r="Y49" i="22"/>
  <c r="Y31" i="22"/>
  <c r="Y20" i="22"/>
  <c r="Y21" i="22"/>
  <c r="Y40" i="22"/>
  <c r="Y50" i="22"/>
  <c r="Y32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Y79" i="22"/>
  <c r="Y80" i="22"/>
  <c r="Y81" i="22"/>
  <c r="Y82" i="22"/>
  <c r="Y83" i="22"/>
  <c r="Y84" i="22"/>
  <c r="Y85" i="22"/>
  <c r="Y86" i="22"/>
  <c r="Y87" i="22"/>
  <c r="Y88" i="22"/>
  <c r="Y89" i="22"/>
  <c r="Y90" i="22"/>
  <c r="Y91" i="22"/>
  <c r="Y92" i="22"/>
  <c r="Y93" i="22"/>
  <c r="Y94" i="22"/>
  <c r="Y95" i="22"/>
  <c r="Y96" i="22"/>
  <c r="Y97" i="22"/>
  <c r="Y98" i="22"/>
  <c r="Y99" i="22"/>
  <c r="Y100" i="22"/>
  <c r="Y101" i="22"/>
  <c r="Y102" i="22"/>
  <c r="Y103" i="22"/>
  <c r="Y104" i="22"/>
  <c r="Y105" i="22"/>
  <c r="Y106" i="22"/>
  <c r="Y107" i="22"/>
  <c r="Y108" i="22"/>
  <c r="Y109" i="22"/>
  <c r="Y110" i="22"/>
  <c r="Y111" i="22"/>
  <c r="Y112" i="22"/>
  <c r="Y113" i="22"/>
  <c r="Y114" i="22"/>
  <c r="Y115" i="22"/>
  <c r="Y116" i="22"/>
  <c r="Y117" i="22"/>
  <c r="Y118" i="22"/>
  <c r="Y119" i="22"/>
  <c r="Y120" i="22"/>
  <c r="Y121" i="22"/>
  <c r="Y122" i="22"/>
  <c r="Y123" i="22"/>
  <c r="Y124" i="22"/>
  <c r="Y125" i="22"/>
  <c r="Y126" i="22"/>
  <c r="Y127" i="22"/>
  <c r="Y128" i="22"/>
  <c r="Y129" i="22"/>
  <c r="Y130" i="22"/>
  <c r="Y131" i="22"/>
  <c r="Y132" i="22"/>
  <c r="Y133" i="22"/>
  <c r="Y134" i="22"/>
  <c r="Y135" i="22"/>
  <c r="Y136" i="22"/>
  <c r="Y137" i="22"/>
  <c r="Y138" i="22"/>
  <c r="Y139" i="22"/>
  <c r="Y140" i="22"/>
  <c r="Y141" i="22"/>
  <c r="Y142" i="22"/>
  <c r="Y143" i="22"/>
  <c r="Y144" i="22"/>
  <c r="Y145" i="22"/>
  <c r="Y147" i="22"/>
  <c r="Y8" i="22"/>
  <c r="Y156" i="22"/>
  <c r="Y155" i="22"/>
  <c r="Y157" i="22"/>
  <c r="Y325" i="22"/>
  <c r="Y169" i="22"/>
  <c r="Y190" i="22"/>
  <c r="Y191" i="22"/>
  <c r="Y192" i="22"/>
  <c r="Y193" i="22"/>
  <c r="Y194" i="22"/>
  <c r="Y195" i="22"/>
  <c r="Y187" i="22"/>
  <c r="Y196" i="22"/>
  <c r="Y33" i="22"/>
  <c r="Y197" i="22"/>
  <c r="Y198" i="22"/>
  <c r="Y199" i="22"/>
  <c r="Y200" i="22"/>
  <c r="Y201" i="22"/>
  <c r="Y202" i="22"/>
  <c r="Y203" i="22"/>
  <c r="Y204" i="22"/>
  <c r="Y205" i="22"/>
  <c r="Y206" i="22"/>
  <c r="Y207" i="22"/>
  <c r="Y208" i="22"/>
  <c r="Y209" i="22"/>
  <c r="Y210" i="22"/>
  <c r="Y211" i="22"/>
  <c r="Y212" i="22"/>
  <c r="Y213" i="22"/>
  <c r="Y214" i="22"/>
  <c r="Y215" i="22"/>
  <c r="Y216" i="22"/>
  <c r="Y217" i="22"/>
  <c r="Y218" i="22"/>
  <c r="Y219" i="22"/>
  <c r="Y220" i="22"/>
  <c r="Y221" i="22"/>
  <c r="Y222" i="22"/>
  <c r="Y223" i="22"/>
  <c r="Y224" i="22"/>
  <c r="Y225" i="22"/>
  <c r="Y226" i="22"/>
  <c r="Y227" i="22"/>
  <c r="Y228" i="22"/>
  <c r="Y229" i="22"/>
  <c r="Y230" i="22"/>
  <c r="Y231" i="22"/>
  <c r="Y232" i="22"/>
  <c r="Y233" i="22"/>
  <c r="Y234" i="22"/>
  <c r="Y235" i="22"/>
  <c r="Y236" i="22"/>
  <c r="Y237" i="22"/>
  <c r="Y238" i="22"/>
  <c r="Y239" i="22"/>
  <c r="Y240" i="22"/>
  <c r="Y241" i="22"/>
  <c r="Y242" i="22"/>
  <c r="Y243" i="22"/>
  <c r="Y244" i="22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7" i="22"/>
  <c r="Y258" i="22"/>
  <c r="Y259" i="22"/>
  <c r="Y260" i="22"/>
  <c r="Y261" i="22"/>
  <c r="Y262" i="22"/>
  <c r="Y263" i="22"/>
  <c r="Y264" i="22"/>
  <c r="Y265" i="22"/>
  <c r="Y266" i="22"/>
  <c r="Y267" i="22"/>
  <c r="Y268" i="22"/>
  <c r="Y269" i="22"/>
  <c r="Y270" i="22"/>
  <c r="Y271" i="22"/>
  <c r="Y272" i="22"/>
  <c r="Y273" i="22"/>
  <c r="Y274" i="22"/>
  <c r="Y275" i="22"/>
  <c r="Y276" i="22"/>
  <c r="Y277" i="22"/>
  <c r="Y278" i="22"/>
  <c r="Y279" i="22"/>
  <c r="Y280" i="22"/>
  <c r="Y281" i="22"/>
  <c r="Y282" i="22"/>
  <c r="Y283" i="22"/>
  <c r="Y284" i="22"/>
  <c r="Y285" i="22"/>
  <c r="Y286" i="22"/>
  <c r="Y287" i="22"/>
  <c r="Y288" i="22"/>
  <c r="Y289" i="22"/>
  <c r="Y290" i="22"/>
  <c r="Y291" i="22"/>
  <c r="Y297" i="22"/>
  <c r="Y168" i="22"/>
  <c r="Y328" i="22"/>
  <c r="Y299" i="22"/>
  <c r="X304" i="22"/>
  <c r="Y309" i="22"/>
  <c r="Y171" i="22"/>
  <c r="Y172" i="22"/>
  <c r="Y174" i="22"/>
  <c r="Y303" i="22"/>
  <c r="Y305" i="22"/>
  <c r="Y307" i="22"/>
  <c r="Y308" i="22"/>
  <c r="Y327" i="22"/>
  <c r="Y326" i="22"/>
  <c r="Y329" i="22"/>
  <c r="Y370" i="22"/>
  <c r="Y373" i="22"/>
  <c r="Y377" i="22"/>
  <c r="Y404" i="22"/>
  <c r="Y405" i="22"/>
  <c r="Y348" i="22"/>
  <c r="Y336" i="22"/>
  <c r="Y341" i="22"/>
  <c r="Y345" i="22"/>
  <c r="Y346" i="22"/>
  <c r="Y374" i="22"/>
  <c r="Y349" i="22"/>
  <c r="Y350" i="22"/>
  <c r="X351" i="22"/>
  <c r="Y352" i="22"/>
  <c r="Y354" i="22"/>
  <c r="Y406" i="22"/>
  <c r="Y407" i="22"/>
  <c r="Y154" i="22"/>
  <c r="Y408" i="22"/>
  <c r="Y410" i="22"/>
  <c r="Y357" i="22"/>
  <c r="Y413" i="22"/>
  <c r="Y364" i="22"/>
  <c r="Y365" i="22"/>
  <c r="Y366" i="22"/>
  <c r="Y414" i="22"/>
  <c r="Y39" i="22"/>
  <c r="Y149" i="22"/>
  <c r="Y158" i="22"/>
  <c r="Z162" i="22"/>
  <c r="Z165" i="22"/>
  <c r="Z163" i="22"/>
  <c r="Z166" i="22"/>
  <c r="Z324" i="22"/>
  <c r="Z44" i="22"/>
  <c r="Z45" i="22"/>
  <c r="Z46" i="22"/>
  <c r="Z47" i="22"/>
  <c r="Z48" i="22"/>
  <c r="Z49" i="22"/>
  <c r="Z50" i="22"/>
  <c r="Z51" i="22"/>
  <c r="Z31" i="22"/>
  <c r="Z20" i="22"/>
  <c r="Z21" i="22"/>
  <c r="Z40" i="22"/>
  <c r="Z52" i="22"/>
  <c r="Z3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7" i="22"/>
  <c r="Z8" i="22"/>
  <c r="Z156" i="22"/>
  <c r="Z155" i="22"/>
  <c r="Z157" i="22"/>
  <c r="Z325" i="22"/>
  <c r="Z169" i="22"/>
  <c r="Z190" i="22"/>
  <c r="Z191" i="22"/>
  <c r="Z192" i="22"/>
  <c r="Z193" i="22"/>
  <c r="Z194" i="22"/>
  <c r="Z195" i="22"/>
  <c r="Z196" i="22"/>
  <c r="Z197" i="22"/>
  <c r="Z187" i="22"/>
  <c r="Z198" i="22"/>
  <c r="Z33" i="22"/>
  <c r="Z199" i="22"/>
  <c r="Z200" i="22"/>
  <c r="Z201" i="22"/>
  <c r="Z202" i="22"/>
  <c r="Z203" i="22"/>
  <c r="Z204" i="22"/>
  <c r="Z205" i="22"/>
  <c r="Z206" i="22"/>
  <c r="Z207" i="22"/>
  <c r="Z208" i="22"/>
  <c r="Z209" i="22"/>
  <c r="Z210" i="22"/>
  <c r="Z211" i="22"/>
  <c r="Z212" i="22"/>
  <c r="Z213" i="22"/>
  <c r="Z214" i="22"/>
  <c r="Z215" i="22"/>
  <c r="Z216" i="22"/>
  <c r="Z217" i="22"/>
  <c r="Z218" i="22"/>
  <c r="Z219" i="22"/>
  <c r="Z220" i="22"/>
  <c r="Z221" i="22"/>
  <c r="Z222" i="22"/>
  <c r="Z223" i="22"/>
  <c r="Z224" i="22"/>
  <c r="Z225" i="22"/>
  <c r="Z226" i="22"/>
  <c r="Z227" i="22"/>
  <c r="Z228" i="22"/>
  <c r="Z229" i="22"/>
  <c r="Z230" i="22"/>
  <c r="Z231" i="22"/>
  <c r="Z232" i="22"/>
  <c r="Z233" i="22"/>
  <c r="Z234" i="22"/>
  <c r="Z235" i="22"/>
  <c r="Z236" i="22"/>
  <c r="Z237" i="22"/>
  <c r="Z238" i="22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Z297" i="22"/>
  <c r="Z168" i="22"/>
  <c r="Z328" i="22"/>
  <c r="Z299" i="22"/>
  <c r="Y304" i="22"/>
  <c r="Z309" i="22"/>
  <c r="Z171" i="22"/>
  <c r="Z172" i="22"/>
  <c r="Z174" i="22"/>
  <c r="Z303" i="22"/>
  <c r="Z305" i="22"/>
  <c r="Z307" i="22"/>
  <c r="Z308" i="22"/>
  <c r="Z327" i="22"/>
  <c r="Z326" i="22"/>
  <c r="Z329" i="22"/>
  <c r="Z370" i="22"/>
  <c r="Z373" i="22"/>
  <c r="Z377" i="22"/>
  <c r="Z404" i="22"/>
  <c r="Z405" i="22"/>
  <c r="Z348" i="22"/>
  <c r="Z336" i="22"/>
  <c r="Z341" i="22"/>
  <c r="Z345" i="22"/>
  <c r="Z346" i="22"/>
  <c r="Z374" i="22"/>
  <c r="Z349" i="22"/>
  <c r="Z350" i="22"/>
  <c r="Y351" i="22"/>
  <c r="Z352" i="22"/>
  <c r="Z354" i="22"/>
  <c r="Z406" i="22"/>
  <c r="Z407" i="22"/>
  <c r="Z154" i="22"/>
  <c r="Z408" i="22"/>
  <c r="Z410" i="22"/>
  <c r="Z357" i="22"/>
  <c r="Z413" i="22"/>
  <c r="Z364" i="22"/>
  <c r="Z365" i="22"/>
  <c r="Z366" i="22"/>
  <c r="Z414" i="22"/>
  <c r="Z39" i="22"/>
  <c r="Z149" i="22"/>
  <c r="Z158" i="22"/>
  <c r="AA162" i="22"/>
  <c r="AA165" i="22"/>
  <c r="AA163" i="22"/>
  <c r="AA166" i="22"/>
  <c r="AA324" i="22"/>
  <c r="AA44" i="22"/>
  <c r="AA45" i="22"/>
  <c r="AA46" i="22"/>
  <c r="AA47" i="22"/>
  <c r="AA48" i="22"/>
  <c r="AA49" i="22"/>
  <c r="AA50" i="22"/>
  <c r="AA51" i="22"/>
  <c r="AA52" i="22"/>
  <c r="AA53" i="22"/>
  <c r="AA31" i="22"/>
  <c r="AA20" i="22"/>
  <c r="AA21" i="22"/>
  <c r="AA40" i="22"/>
  <c r="AA54" i="22"/>
  <c r="AA32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124" i="22"/>
  <c r="AA125" i="22"/>
  <c r="AA126" i="22"/>
  <c r="AA127" i="22"/>
  <c r="AA128" i="22"/>
  <c r="AA129" i="22"/>
  <c r="AA130" i="22"/>
  <c r="AA131" i="22"/>
  <c r="AA132" i="22"/>
  <c r="AA133" i="22"/>
  <c r="AA134" i="22"/>
  <c r="AA135" i="22"/>
  <c r="AA136" i="22"/>
  <c r="AA137" i="22"/>
  <c r="AA138" i="22"/>
  <c r="AA139" i="22"/>
  <c r="AA140" i="22"/>
  <c r="AA141" i="22"/>
  <c r="AA142" i="22"/>
  <c r="AA143" i="22"/>
  <c r="AA144" i="22"/>
  <c r="AA145" i="22"/>
  <c r="AA147" i="22"/>
  <c r="AA8" i="22"/>
  <c r="AA156" i="22"/>
  <c r="AA155" i="22"/>
  <c r="AA157" i="22"/>
  <c r="AA325" i="22"/>
  <c r="AA169" i="22"/>
  <c r="AA190" i="22"/>
  <c r="AA191" i="22"/>
  <c r="AA192" i="22"/>
  <c r="AA193" i="22"/>
  <c r="AA194" i="22"/>
  <c r="AA195" i="22"/>
  <c r="AA196" i="22"/>
  <c r="AA197" i="22"/>
  <c r="AA187" i="22"/>
  <c r="AA198" i="22"/>
  <c r="AA199" i="22"/>
  <c r="AA200" i="22"/>
  <c r="AA33" i="22"/>
  <c r="AA201" i="22"/>
  <c r="AA202" i="22"/>
  <c r="AA203" i="22"/>
  <c r="AA204" i="22"/>
  <c r="AA205" i="22"/>
  <c r="AA206" i="22"/>
  <c r="AA207" i="22"/>
  <c r="AA208" i="22"/>
  <c r="AA209" i="22"/>
  <c r="AA210" i="22"/>
  <c r="AA211" i="22"/>
  <c r="AA212" i="22"/>
  <c r="AA213" i="22"/>
  <c r="AA214" i="22"/>
  <c r="AA215" i="22"/>
  <c r="AA216" i="22"/>
  <c r="AA217" i="22"/>
  <c r="AA218" i="22"/>
  <c r="AA219" i="22"/>
  <c r="AA220" i="22"/>
  <c r="AA221" i="22"/>
  <c r="AA222" i="22"/>
  <c r="AA223" i="22"/>
  <c r="AA224" i="22"/>
  <c r="AA225" i="22"/>
  <c r="AA226" i="22"/>
  <c r="AA227" i="22"/>
  <c r="AA228" i="22"/>
  <c r="AA229" i="22"/>
  <c r="AA230" i="22"/>
  <c r="AA231" i="22"/>
  <c r="AA232" i="22"/>
  <c r="AA233" i="22"/>
  <c r="AA234" i="22"/>
  <c r="AA235" i="22"/>
  <c r="AA236" i="22"/>
  <c r="AA237" i="22"/>
  <c r="AA238" i="22"/>
  <c r="AA239" i="22"/>
  <c r="AA240" i="22"/>
  <c r="AA241" i="22"/>
  <c r="AA242" i="22"/>
  <c r="AA243" i="22"/>
  <c r="AA244" i="22"/>
  <c r="AA245" i="22"/>
  <c r="AA246" i="22"/>
  <c r="AA247" i="22"/>
  <c r="AA248" i="22"/>
  <c r="AA249" i="22"/>
  <c r="AA250" i="22"/>
  <c r="AA251" i="22"/>
  <c r="AA252" i="22"/>
  <c r="AA253" i="22"/>
  <c r="AA254" i="22"/>
  <c r="AA255" i="22"/>
  <c r="AA256" i="22"/>
  <c r="AA257" i="22"/>
  <c r="AA258" i="22"/>
  <c r="AA259" i="22"/>
  <c r="AA260" i="22"/>
  <c r="AA261" i="22"/>
  <c r="AA262" i="22"/>
  <c r="AA263" i="22"/>
  <c r="AA264" i="22"/>
  <c r="AA265" i="22"/>
  <c r="AA266" i="22"/>
  <c r="AA267" i="22"/>
  <c r="AA268" i="22"/>
  <c r="AA269" i="22"/>
  <c r="AA270" i="22"/>
  <c r="AA271" i="22"/>
  <c r="AA272" i="22"/>
  <c r="AA273" i="22"/>
  <c r="AA274" i="22"/>
  <c r="AA275" i="22"/>
  <c r="AA276" i="22"/>
  <c r="AA277" i="22"/>
  <c r="AA278" i="22"/>
  <c r="AA279" i="22"/>
  <c r="AA280" i="22"/>
  <c r="AA281" i="22"/>
  <c r="AA282" i="22"/>
  <c r="AA283" i="22"/>
  <c r="AA284" i="22"/>
  <c r="AA285" i="22"/>
  <c r="AA286" i="22"/>
  <c r="AA287" i="22"/>
  <c r="AA288" i="22"/>
  <c r="AA289" i="22"/>
  <c r="AA290" i="22"/>
  <c r="AA291" i="22"/>
  <c r="AA297" i="22"/>
  <c r="AA168" i="22"/>
  <c r="AA328" i="22"/>
  <c r="AA299" i="22"/>
  <c r="Z304" i="22"/>
  <c r="AA309" i="22"/>
  <c r="AA171" i="22"/>
  <c r="AA172" i="22"/>
  <c r="AA174" i="22"/>
  <c r="AA303" i="22"/>
  <c r="AA305" i="22"/>
  <c r="AA307" i="22"/>
  <c r="AA308" i="22"/>
  <c r="AA327" i="22"/>
  <c r="AA326" i="22"/>
  <c r="AA329" i="22"/>
  <c r="AA370" i="22"/>
  <c r="AA373" i="22"/>
  <c r="AA377" i="22"/>
  <c r="AA404" i="22"/>
  <c r="AA405" i="22"/>
  <c r="AA348" i="22"/>
  <c r="AA336" i="22"/>
  <c r="AA341" i="22"/>
  <c r="AA345" i="22"/>
  <c r="AA346" i="22"/>
  <c r="AA374" i="22"/>
  <c r="AA349" i="22"/>
  <c r="AA350" i="22"/>
  <c r="Z351" i="22"/>
  <c r="AA352" i="22"/>
  <c r="AA354" i="22"/>
  <c r="AA406" i="22"/>
  <c r="AA407" i="22"/>
  <c r="AA154" i="22"/>
  <c r="AA408" i="22"/>
  <c r="AA410" i="22"/>
  <c r="AA357" i="22"/>
  <c r="AA413" i="22"/>
  <c r="AA364" i="22"/>
  <c r="AA365" i="22"/>
  <c r="AA366" i="22"/>
  <c r="AA414" i="22"/>
  <c r="AA39" i="22"/>
  <c r="AA149" i="22"/>
  <c r="AA158" i="22"/>
  <c r="AB162" i="22"/>
  <c r="AB165" i="22"/>
  <c r="AB163" i="22"/>
  <c r="AB166" i="22"/>
  <c r="AB324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31" i="22"/>
  <c r="AB20" i="22"/>
  <c r="AB21" i="22"/>
  <c r="AB40" i="22"/>
  <c r="AB56" i="22"/>
  <c r="AB32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7" i="22"/>
  <c r="AB8" i="22"/>
  <c r="AB156" i="22"/>
  <c r="AB155" i="22"/>
  <c r="AB157" i="22"/>
  <c r="AB325" i="22"/>
  <c r="AB169" i="22"/>
  <c r="AB190" i="22"/>
  <c r="AB191" i="22"/>
  <c r="AB192" i="22"/>
  <c r="AB193" i="22"/>
  <c r="AB194" i="22"/>
  <c r="AB195" i="22"/>
  <c r="AB196" i="22"/>
  <c r="AB197" i="22"/>
  <c r="AB187" i="22"/>
  <c r="AB198" i="22"/>
  <c r="AB199" i="22"/>
  <c r="AB200" i="22"/>
  <c r="AB201" i="22"/>
  <c r="AB202" i="22"/>
  <c r="AB33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7" i="22"/>
  <c r="AB168" i="22"/>
  <c r="AB328" i="22"/>
  <c r="AB299" i="22"/>
  <c r="AA304" i="22"/>
  <c r="AB309" i="22"/>
  <c r="AB171" i="22"/>
  <c r="AB172" i="22"/>
  <c r="AB174" i="22"/>
  <c r="AB303" i="22"/>
  <c r="AB305" i="22"/>
  <c r="AB307" i="22"/>
  <c r="AB308" i="22"/>
  <c r="AB327" i="22"/>
  <c r="AB326" i="22"/>
  <c r="AB329" i="22"/>
  <c r="AB370" i="22"/>
  <c r="AB373" i="22"/>
  <c r="AB377" i="22"/>
  <c r="AB404" i="22"/>
  <c r="AB405" i="22"/>
  <c r="AB348" i="22"/>
  <c r="AB336" i="22"/>
  <c r="AB341" i="22"/>
  <c r="AB345" i="22"/>
  <c r="AB346" i="22"/>
  <c r="AB374" i="22"/>
  <c r="AB349" i="22"/>
  <c r="AB350" i="22"/>
  <c r="AA351" i="22"/>
  <c r="AB352" i="22"/>
  <c r="AB354" i="22"/>
  <c r="AB406" i="22"/>
  <c r="AB407" i="22"/>
  <c r="AB154" i="22"/>
  <c r="AB408" i="22"/>
  <c r="AB410" i="22"/>
  <c r="AB357" i="22"/>
  <c r="AB413" i="22"/>
  <c r="AB364" i="22"/>
  <c r="AB365" i="22"/>
  <c r="AB366" i="22"/>
  <c r="AB414" i="22"/>
  <c r="AB39" i="22"/>
  <c r="AB149" i="22"/>
  <c r="AB158" i="22"/>
  <c r="AC162" i="22"/>
  <c r="AC165" i="22"/>
  <c r="AC163" i="22"/>
  <c r="AC166" i="22"/>
  <c r="AC324" i="22"/>
  <c r="AC44" i="22"/>
  <c r="AC45" i="22"/>
  <c r="AC46" i="22"/>
  <c r="AC47" i="22"/>
  <c r="AC48" i="22"/>
  <c r="AC49" i="22"/>
  <c r="AC50" i="22"/>
  <c r="AC51" i="22"/>
  <c r="AC52" i="22"/>
  <c r="AC53" i="22"/>
  <c r="AC54" i="22"/>
  <c r="AC55" i="22"/>
  <c r="AC56" i="22"/>
  <c r="AC57" i="22"/>
  <c r="AC31" i="22"/>
  <c r="AC20" i="22"/>
  <c r="AC21" i="22"/>
  <c r="AC40" i="22"/>
  <c r="AC58" i="22"/>
  <c r="AC32" i="22"/>
  <c r="AC59" i="22"/>
  <c r="AC60" i="22"/>
  <c r="AC61" i="22"/>
  <c r="AC62" i="22"/>
  <c r="AC63" i="22"/>
  <c r="AC64" i="22"/>
  <c r="AC65" i="22"/>
  <c r="AC66" i="22"/>
  <c r="AC67" i="22"/>
  <c r="AC68" i="22"/>
  <c r="AC69" i="22"/>
  <c r="AC70" i="22"/>
  <c r="AC71" i="22"/>
  <c r="AC72" i="22"/>
  <c r="AC73" i="22"/>
  <c r="AC74" i="22"/>
  <c r="AC75" i="22"/>
  <c r="AC76" i="22"/>
  <c r="AC77" i="22"/>
  <c r="AC78" i="22"/>
  <c r="AC79" i="22"/>
  <c r="AC80" i="22"/>
  <c r="AC81" i="22"/>
  <c r="AC82" i="22"/>
  <c r="AC83" i="22"/>
  <c r="AC84" i="22"/>
  <c r="AC85" i="22"/>
  <c r="AC86" i="22"/>
  <c r="AC87" i="22"/>
  <c r="AC88" i="22"/>
  <c r="AC89" i="22"/>
  <c r="AC90" i="22"/>
  <c r="AC91" i="22"/>
  <c r="AC92" i="22"/>
  <c r="AC93" i="22"/>
  <c r="AC94" i="22"/>
  <c r="AC95" i="22"/>
  <c r="AC96" i="22"/>
  <c r="AC97" i="22"/>
  <c r="AC98" i="22"/>
  <c r="AC99" i="22"/>
  <c r="AC100" i="22"/>
  <c r="AC101" i="22"/>
  <c r="AC102" i="22"/>
  <c r="AC103" i="22"/>
  <c r="AC104" i="22"/>
  <c r="AC105" i="22"/>
  <c r="AC106" i="22"/>
  <c r="AC107" i="22"/>
  <c r="AC108" i="22"/>
  <c r="AC109" i="22"/>
  <c r="AC110" i="22"/>
  <c r="AC111" i="22"/>
  <c r="AC112" i="22"/>
  <c r="AC113" i="22"/>
  <c r="AC114" i="22"/>
  <c r="AC115" i="22"/>
  <c r="AC116" i="22"/>
  <c r="AC117" i="22"/>
  <c r="AC118" i="22"/>
  <c r="AC119" i="22"/>
  <c r="AC120" i="22"/>
  <c r="AC121" i="22"/>
  <c r="AC122" i="22"/>
  <c r="AC123" i="22"/>
  <c r="AC124" i="22"/>
  <c r="AC125" i="22"/>
  <c r="AC126" i="22"/>
  <c r="AC127" i="22"/>
  <c r="AC128" i="22"/>
  <c r="AC129" i="22"/>
  <c r="AC130" i="22"/>
  <c r="AC131" i="22"/>
  <c r="AC132" i="22"/>
  <c r="AC133" i="22"/>
  <c r="AC134" i="22"/>
  <c r="AC135" i="22"/>
  <c r="AC136" i="22"/>
  <c r="AC137" i="22"/>
  <c r="AC138" i="22"/>
  <c r="AC139" i="22"/>
  <c r="AC140" i="22"/>
  <c r="AC141" i="22"/>
  <c r="AC142" i="22"/>
  <c r="AC143" i="22"/>
  <c r="AC144" i="22"/>
  <c r="AC145" i="22"/>
  <c r="AC147" i="22"/>
  <c r="AC8" i="22"/>
  <c r="AC156" i="22"/>
  <c r="AC155" i="22"/>
  <c r="AC157" i="22"/>
  <c r="AC325" i="22"/>
  <c r="AC169" i="22"/>
  <c r="AC190" i="22"/>
  <c r="AC191" i="22"/>
  <c r="AC192" i="22"/>
  <c r="AC193" i="22"/>
  <c r="AC194" i="22"/>
  <c r="AC195" i="22"/>
  <c r="AC196" i="22"/>
  <c r="AC197" i="22"/>
  <c r="AC187" i="22"/>
  <c r="AC198" i="22"/>
  <c r="AC199" i="22"/>
  <c r="AC200" i="22"/>
  <c r="AC201" i="22"/>
  <c r="AC202" i="22"/>
  <c r="AC203" i="22"/>
  <c r="AC204" i="22"/>
  <c r="AC33" i="22"/>
  <c r="AC205" i="22"/>
  <c r="AC206" i="22"/>
  <c r="AC207" i="22"/>
  <c r="AC208" i="22"/>
  <c r="AC209" i="22"/>
  <c r="AC210" i="22"/>
  <c r="AC211" i="22"/>
  <c r="AC212" i="22"/>
  <c r="AC213" i="22"/>
  <c r="AC214" i="22"/>
  <c r="AC215" i="22"/>
  <c r="AC216" i="22"/>
  <c r="AC217" i="22"/>
  <c r="AC218" i="22"/>
  <c r="AC219" i="22"/>
  <c r="AC220" i="22"/>
  <c r="AC221" i="22"/>
  <c r="AC222" i="22"/>
  <c r="AC223" i="22"/>
  <c r="AC224" i="22"/>
  <c r="AC225" i="22"/>
  <c r="AC226" i="22"/>
  <c r="AC227" i="22"/>
  <c r="AC228" i="22"/>
  <c r="AC229" i="22"/>
  <c r="AC230" i="22"/>
  <c r="AC231" i="22"/>
  <c r="AC232" i="22"/>
  <c r="AC233" i="22"/>
  <c r="AC234" i="22"/>
  <c r="AC235" i="22"/>
  <c r="AC236" i="22"/>
  <c r="AC237" i="22"/>
  <c r="AC238" i="22"/>
  <c r="AC239" i="22"/>
  <c r="AC240" i="22"/>
  <c r="AC241" i="22"/>
  <c r="AC242" i="22"/>
  <c r="AC243" i="22"/>
  <c r="AC244" i="22"/>
  <c r="AC245" i="22"/>
  <c r="AC246" i="22"/>
  <c r="AC247" i="22"/>
  <c r="AC248" i="22"/>
  <c r="AC249" i="22"/>
  <c r="AC250" i="22"/>
  <c r="AC251" i="22"/>
  <c r="AC252" i="22"/>
  <c r="AC253" i="22"/>
  <c r="AC254" i="22"/>
  <c r="AC255" i="22"/>
  <c r="AC256" i="22"/>
  <c r="AC257" i="22"/>
  <c r="AC258" i="22"/>
  <c r="AC259" i="22"/>
  <c r="AC260" i="22"/>
  <c r="AC261" i="22"/>
  <c r="AC262" i="22"/>
  <c r="AC263" i="22"/>
  <c r="AC264" i="22"/>
  <c r="AC265" i="22"/>
  <c r="AC266" i="22"/>
  <c r="AC267" i="22"/>
  <c r="AC268" i="22"/>
  <c r="AC269" i="22"/>
  <c r="AC270" i="22"/>
  <c r="AC271" i="22"/>
  <c r="AC272" i="22"/>
  <c r="AC273" i="22"/>
  <c r="AC274" i="22"/>
  <c r="AC275" i="22"/>
  <c r="AC276" i="22"/>
  <c r="AC277" i="22"/>
  <c r="AC278" i="22"/>
  <c r="AC279" i="22"/>
  <c r="AC280" i="22"/>
  <c r="AC281" i="22"/>
  <c r="AC282" i="22"/>
  <c r="AC283" i="22"/>
  <c r="AC284" i="22"/>
  <c r="AC285" i="22"/>
  <c r="AC286" i="22"/>
  <c r="AC287" i="22"/>
  <c r="AC288" i="22"/>
  <c r="AC289" i="22"/>
  <c r="AC290" i="22"/>
  <c r="AC291" i="22"/>
  <c r="AC297" i="22"/>
  <c r="AC168" i="22"/>
  <c r="AC328" i="22"/>
  <c r="AC299" i="22"/>
  <c r="AB304" i="22"/>
  <c r="AC309" i="22"/>
  <c r="AC171" i="22"/>
  <c r="AC172" i="22"/>
  <c r="AC174" i="22"/>
  <c r="AC303" i="22"/>
  <c r="AC305" i="22"/>
  <c r="AC307" i="22"/>
  <c r="AC308" i="22"/>
  <c r="AC327" i="22"/>
  <c r="AC326" i="22"/>
  <c r="AC329" i="22"/>
  <c r="AC370" i="22"/>
  <c r="AC373" i="22"/>
  <c r="AC377" i="22"/>
  <c r="AC404" i="22"/>
  <c r="AC405" i="22"/>
  <c r="AC348" i="22"/>
  <c r="AC336" i="22"/>
  <c r="AC341" i="22"/>
  <c r="AC345" i="22"/>
  <c r="AC346" i="22"/>
  <c r="AC374" i="22"/>
  <c r="AC349" i="22"/>
  <c r="AC350" i="22"/>
  <c r="AB351" i="22"/>
  <c r="AC352" i="22"/>
  <c r="AC354" i="22"/>
  <c r="AC406" i="22"/>
  <c r="AC407" i="22"/>
  <c r="AC154" i="22"/>
  <c r="AC408" i="22"/>
  <c r="AC410" i="22"/>
  <c r="AC357" i="22"/>
  <c r="AC413" i="22"/>
  <c r="AC364" i="22"/>
  <c r="AC365" i="22"/>
  <c r="AC366" i="22"/>
  <c r="AC414" i="22"/>
  <c r="AC39" i="22"/>
  <c r="AC149" i="22"/>
  <c r="AC158" i="22"/>
  <c r="AD162" i="22"/>
  <c r="AD165" i="22"/>
  <c r="AD163" i="22"/>
  <c r="AD166" i="22"/>
  <c r="AD324" i="22"/>
  <c r="AD44" i="22"/>
  <c r="AD45" i="22"/>
  <c r="AD46" i="22"/>
  <c r="AD47" i="22"/>
  <c r="AD48" i="22"/>
  <c r="AD49" i="22"/>
  <c r="AD50" i="22"/>
  <c r="AD51" i="22"/>
  <c r="AD52" i="22"/>
  <c r="AD53" i="22"/>
  <c r="AD54" i="22"/>
  <c r="AD55" i="22"/>
  <c r="AD56" i="22"/>
  <c r="AD57" i="22"/>
  <c r="AD58" i="22"/>
  <c r="AD59" i="22"/>
  <c r="AD31" i="22"/>
  <c r="AD20" i="22"/>
  <c r="AD21" i="22"/>
  <c r="AD40" i="22"/>
  <c r="AD60" i="22"/>
  <c r="AD32" i="22"/>
  <c r="AD61" i="22"/>
  <c r="AD62" i="22"/>
  <c r="AD63" i="22"/>
  <c r="AD64" i="22"/>
  <c r="AD65" i="22"/>
  <c r="AD66" i="22"/>
  <c r="AD67" i="22"/>
  <c r="AD68" i="22"/>
  <c r="AD69" i="22"/>
  <c r="AD70" i="22"/>
  <c r="AD71" i="22"/>
  <c r="AD72" i="22"/>
  <c r="AD73" i="22"/>
  <c r="AD74" i="22"/>
  <c r="AD75" i="22"/>
  <c r="AD76" i="22"/>
  <c r="AD77" i="22"/>
  <c r="AD78" i="22"/>
  <c r="AD79" i="22"/>
  <c r="AD80" i="22"/>
  <c r="AD81" i="22"/>
  <c r="AD82" i="22"/>
  <c r="AD83" i="22"/>
  <c r="AD84" i="22"/>
  <c r="AD85" i="22"/>
  <c r="AD86" i="22"/>
  <c r="AD87" i="22"/>
  <c r="AD88" i="22"/>
  <c r="AD89" i="22"/>
  <c r="AD90" i="22"/>
  <c r="AD91" i="22"/>
  <c r="AD92" i="22"/>
  <c r="AD93" i="22"/>
  <c r="AD94" i="22"/>
  <c r="AD95" i="22"/>
  <c r="AD96" i="22"/>
  <c r="AD97" i="22"/>
  <c r="AD98" i="22"/>
  <c r="AD99" i="22"/>
  <c r="AD100" i="22"/>
  <c r="AD101" i="22"/>
  <c r="AD102" i="22"/>
  <c r="AD103" i="22"/>
  <c r="AD104" i="22"/>
  <c r="AD105" i="22"/>
  <c r="AD106" i="22"/>
  <c r="AD107" i="22"/>
  <c r="AD108" i="22"/>
  <c r="AD109" i="22"/>
  <c r="AD110" i="22"/>
  <c r="AD111" i="22"/>
  <c r="AD112" i="22"/>
  <c r="AD113" i="22"/>
  <c r="AD114" i="22"/>
  <c r="AD115" i="22"/>
  <c r="AD116" i="22"/>
  <c r="AD117" i="22"/>
  <c r="AD118" i="22"/>
  <c r="AD119" i="22"/>
  <c r="AD120" i="22"/>
  <c r="AD121" i="22"/>
  <c r="AD122" i="22"/>
  <c r="AD123" i="22"/>
  <c r="AD124" i="22"/>
  <c r="AD125" i="22"/>
  <c r="AD126" i="22"/>
  <c r="AD127" i="22"/>
  <c r="AD128" i="22"/>
  <c r="AD129" i="22"/>
  <c r="AD130" i="22"/>
  <c r="AD131" i="22"/>
  <c r="AD132" i="22"/>
  <c r="AD133" i="22"/>
  <c r="AD134" i="22"/>
  <c r="AD135" i="22"/>
  <c r="AD136" i="22"/>
  <c r="AD137" i="22"/>
  <c r="AD138" i="22"/>
  <c r="AD139" i="22"/>
  <c r="AD140" i="22"/>
  <c r="AD141" i="22"/>
  <c r="AD142" i="22"/>
  <c r="AD143" i="22"/>
  <c r="AD144" i="22"/>
  <c r="AD145" i="22"/>
  <c r="AD147" i="22"/>
  <c r="AD8" i="22"/>
  <c r="AD156" i="22"/>
  <c r="AD155" i="22"/>
  <c r="AD157" i="22"/>
  <c r="AD325" i="22"/>
  <c r="AD169" i="22"/>
  <c r="AD190" i="22"/>
  <c r="AD191" i="22"/>
  <c r="AD192" i="22"/>
  <c r="AD193" i="22"/>
  <c r="AD194" i="22"/>
  <c r="AD195" i="22"/>
  <c r="AD196" i="22"/>
  <c r="AD197" i="22"/>
  <c r="AD187" i="22"/>
  <c r="AD198" i="22"/>
  <c r="AD199" i="22"/>
  <c r="AD200" i="22"/>
  <c r="AD201" i="22"/>
  <c r="AD202" i="22"/>
  <c r="AD203" i="22"/>
  <c r="AD204" i="22"/>
  <c r="AD205" i="22"/>
  <c r="AD206" i="22"/>
  <c r="AD33" i="22"/>
  <c r="AD207" i="22"/>
  <c r="AD208" i="22"/>
  <c r="AD209" i="22"/>
  <c r="AD210" i="22"/>
  <c r="AD211" i="22"/>
  <c r="AD212" i="22"/>
  <c r="AD213" i="22"/>
  <c r="AD214" i="22"/>
  <c r="AD215" i="22"/>
  <c r="AD216" i="22"/>
  <c r="AD217" i="22"/>
  <c r="AD218" i="22"/>
  <c r="AD219" i="22"/>
  <c r="AD220" i="22"/>
  <c r="AD221" i="22"/>
  <c r="AD222" i="22"/>
  <c r="AD223" i="22"/>
  <c r="AD224" i="22"/>
  <c r="AD225" i="22"/>
  <c r="AD226" i="22"/>
  <c r="AD227" i="22"/>
  <c r="AD228" i="22"/>
  <c r="AD229" i="22"/>
  <c r="AD230" i="22"/>
  <c r="AD231" i="22"/>
  <c r="AD232" i="22"/>
  <c r="AD233" i="22"/>
  <c r="AD234" i="22"/>
  <c r="AD235" i="22"/>
  <c r="AD236" i="22"/>
  <c r="AD237" i="22"/>
  <c r="AD238" i="22"/>
  <c r="AD239" i="22"/>
  <c r="AD240" i="22"/>
  <c r="AD241" i="22"/>
  <c r="AD242" i="22"/>
  <c r="AD243" i="22"/>
  <c r="AD244" i="22"/>
  <c r="AD245" i="22"/>
  <c r="AD246" i="22"/>
  <c r="AD247" i="22"/>
  <c r="AD248" i="22"/>
  <c r="AD249" i="22"/>
  <c r="AD250" i="22"/>
  <c r="AD251" i="22"/>
  <c r="AD252" i="22"/>
  <c r="AD253" i="22"/>
  <c r="AD254" i="22"/>
  <c r="AD255" i="22"/>
  <c r="AD256" i="22"/>
  <c r="AD257" i="22"/>
  <c r="AD258" i="22"/>
  <c r="AD259" i="22"/>
  <c r="AD260" i="22"/>
  <c r="AD261" i="22"/>
  <c r="AD262" i="22"/>
  <c r="AD263" i="22"/>
  <c r="AD264" i="22"/>
  <c r="AD265" i="22"/>
  <c r="AD266" i="22"/>
  <c r="AD267" i="22"/>
  <c r="AD268" i="22"/>
  <c r="AD269" i="22"/>
  <c r="AD270" i="22"/>
  <c r="AD271" i="22"/>
  <c r="AD272" i="22"/>
  <c r="AD273" i="22"/>
  <c r="AD274" i="22"/>
  <c r="AD275" i="22"/>
  <c r="AD276" i="22"/>
  <c r="AD277" i="22"/>
  <c r="AD278" i="22"/>
  <c r="AD279" i="22"/>
  <c r="AD280" i="22"/>
  <c r="AD281" i="22"/>
  <c r="AD282" i="22"/>
  <c r="AD283" i="22"/>
  <c r="AD284" i="22"/>
  <c r="AD285" i="22"/>
  <c r="AD286" i="22"/>
  <c r="AD287" i="22"/>
  <c r="AD288" i="22"/>
  <c r="AD289" i="22"/>
  <c r="AD290" i="22"/>
  <c r="AD291" i="22"/>
  <c r="AD297" i="22"/>
  <c r="AD168" i="22"/>
  <c r="AD328" i="22"/>
  <c r="AD299" i="22"/>
  <c r="AC304" i="22"/>
  <c r="AD309" i="22"/>
  <c r="AD171" i="22"/>
  <c r="AD172" i="22"/>
  <c r="AD174" i="22"/>
  <c r="AD303" i="22"/>
  <c r="AD305" i="22"/>
  <c r="AD307" i="22"/>
  <c r="AD308" i="22"/>
  <c r="AD327" i="22"/>
  <c r="AD326" i="22"/>
  <c r="AD329" i="22"/>
  <c r="AD370" i="22"/>
  <c r="AD373" i="22"/>
  <c r="AD377" i="22"/>
  <c r="AD404" i="22"/>
  <c r="AD405" i="22"/>
  <c r="AD348" i="22"/>
  <c r="AD336" i="22"/>
  <c r="AD341" i="22"/>
  <c r="AD345" i="22"/>
  <c r="AD346" i="22"/>
  <c r="AD374" i="22"/>
  <c r="AD349" i="22"/>
  <c r="AD350" i="22"/>
  <c r="AC351" i="22"/>
  <c r="AD352" i="22"/>
  <c r="AD354" i="22"/>
  <c r="AD406" i="22"/>
  <c r="AD407" i="22"/>
  <c r="AD154" i="22"/>
  <c r="AD408" i="22"/>
  <c r="AD410" i="22"/>
  <c r="AD357" i="22"/>
  <c r="AD413" i="22"/>
  <c r="AD364" i="22"/>
  <c r="AD365" i="22"/>
  <c r="AD366" i="22"/>
  <c r="AD414" i="22"/>
  <c r="AD39" i="22"/>
  <c r="AD149" i="22"/>
  <c r="AD158" i="22"/>
  <c r="AE162" i="22"/>
  <c r="AE165" i="22"/>
  <c r="AE163" i="22"/>
  <c r="AE166" i="22"/>
  <c r="AE324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31" i="22"/>
  <c r="AE20" i="22"/>
  <c r="AE21" i="22"/>
  <c r="AE40" i="22"/>
  <c r="AE62" i="22"/>
  <c r="AE3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113" i="22"/>
  <c r="AE114" i="22"/>
  <c r="AE115" i="22"/>
  <c r="AE116" i="22"/>
  <c r="AE117" i="22"/>
  <c r="AE118" i="22"/>
  <c r="AE119" i="22"/>
  <c r="AE120" i="22"/>
  <c r="AE121" i="22"/>
  <c r="AE122" i="22"/>
  <c r="AE123" i="22"/>
  <c r="AE124" i="22"/>
  <c r="AE125" i="22"/>
  <c r="AE126" i="22"/>
  <c r="AE127" i="22"/>
  <c r="AE128" i="22"/>
  <c r="AE129" i="22"/>
  <c r="AE130" i="22"/>
  <c r="AE131" i="22"/>
  <c r="AE132" i="22"/>
  <c r="AE133" i="22"/>
  <c r="AE134" i="22"/>
  <c r="AE135" i="22"/>
  <c r="AE136" i="22"/>
  <c r="AE137" i="22"/>
  <c r="AE138" i="22"/>
  <c r="AE139" i="22"/>
  <c r="AE140" i="22"/>
  <c r="AE141" i="22"/>
  <c r="AE142" i="22"/>
  <c r="AE143" i="22"/>
  <c r="AE144" i="22"/>
  <c r="AE145" i="22"/>
  <c r="AE147" i="22"/>
  <c r="AE8" i="22"/>
  <c r="AE156" i="22"/>
  <c r="AE155" i="22"/>
  <c r="AE157" i="22"/>
  <c r="AE325" i="22"/>
  <c r="AE169" i="22"/>
  <c r="AE190" i="22"/>
  <c r="AE191" i="22"/>
  <c r="AE192" i="22"/>
  <c r="AE193" i="22"/>
  <c r="AE194" i="22"/>
  <c r="AE195" i="22"/>
  <c r="AE196" i="22"/>
  <c r="AE197" i="22"/>
  <c r="AE187" i="22"/>
  <c r="AE198" i="22"/>
  <c r="AE199" i="22"/>
  <c r="AE200" i="22"/>
  <c r="AE201" i="22"/>
  <c r="AE202" i="22"/>
  <c r="AE203" i="22"/>
  <c r="AE204" i="22"/>
  <c r="AE205" i="22"/>
  <c r="AE206" i="22"/>
  <c r="AE207" i="22"/>
  <c r="AE208" i="22"/>
  <c r="AE33" i="22"/>
  <c r="AE209" i="22"/>
  <c r="AE210" i="22"/>
  <c r="AE211" i="22"/>
  <c r="AE212" i="22"/>
  <c r="AE213" i="22"/>
  <c r="AE214" i="22"/>
  <c r="AE215" i="22"/>
  <c r="AE216" i="22"/>
  <c r="AE217" i="22"/>
  <c r="AE218" i="22"/>
  <c r="AE219" i="22"/>
  <c r="AE220" i="22"/>
  <c r="AE221" i="22"/>
  <c r="AE222" i="22"/>
  <c r="AE223" i="22"/>
  <c r="AE224" i="22"/>
  <c r="AE225" i="22"/>
  <c r="AE226" i="22"/>
  <c r="AE227" i="22"/>
  <c r="AE228" i="22"/>
  <c r="AE229" i="22"/>
  <c r="AE230" i="22"/>
  <c r="AE231" i="22"/>
  <c r="AE232" i="22"/>
  <c r="AE233" i="22"/>
  <c r="AE234" i="22"/>
  <c r="AE235" i="22"/>
  <c r="AE236" i="22"/>
  <c r="AE237" i="22"/>
  <c r="AE238" i="22"/>
  <c r="AE239" i="22"/>
  <c r="AE240" i="22"/>
  <c r="AE241" i="22"/>
  <c r="AE242" i="22"/>
  <c r="AE243" i="22"/>
  <c r="AE244" i="22"/>
  <c r="AE245" i="22"/>
  <c r="AE246" i="22"/>
  <c r="AE247" i="22"/>
  <c r="AE248" i="22"/>
  <c r="AE249" i="22"/>
  <c r="AE250" i="22"/>
  <c r="AE251" i="22"/>
  <c r="AE252" i="22"/>
  <c r="AE253" i="22"/>
  <c r="AE254" i="22"/>
  <c r="AE255" i="22"/>
  <c r="AE256" i="22"/>
  <c r="AE257" i="22"/>
  <c r="AE258" i="22"/>
  <c r="AE259" i="22"/>
  <c r="AE260" i="22"/>
  <c r="AE261" i="22"/>
  <c r="AE262" i="22"/>
  <c r="AE263" i="22"/>
  <c r="AE264" i="22"/>
  <c r="AE265" i="22"/>
  <c r="AE266" i="22"/>
  <c r="AE267" i="22"/>
  <c r="AE268" i="22"/>
  <c r="AE269" i="22"/>
  <c r="AE270" i="22"/>
  <c r="AE271" i="22"/>
  <c r="AE272" i="22"/>
  <c r="AE273" i="22"/>
  <c r="AE274" i="22"/>
  <c r="AE275" i="22"/>
  <c r="AE276" i="22"/>
  <c r="AE277" i="22"/>
  <c r="AE278" i="22"/>
  <c r="AE279" i="22"/>
  <c r="AE280" i="22"/>
  <c r="AE281" i="22"/>
  <c r="AE282" i="22"/>
  <c r="AE283" i="22"/>
  <c r="AE284" i="22"/>
  <c r="AE285" i="22"/>
  <c r="AE286" i="22"/>
  <c r="AE287" i="22"/>
  <c r="AE288" i="22"/>
  <c r="AE289" i="22"/>
  <c r="AE290" i="22"/>
  <c r="AE291" i="22"/>
  <c r="AE297" i="22"/>
  <c r="AE168" i="22"/>
  <c r="AE328" i="22"/>
  <c r="AE299" i="22"/>
  <c r="AD304" i="22"/>
  <c r="AE309" i="22"/>
  <c r="AE171" i="22"/>
  <c r="AE172" i="22"/>
  <c r="AE174" i="22"/>
  <c r="AE303" i="22"/>
  <c r="AE305" i="22"/>
  <c r="AE307" i="22"/>
  <c r="AE308" i="22"/>
  <c r="AE327" i="22"/>
  <c r="AE326" i="22"/>
  <c r="AE329" i="22"/>
  <c r="AE370" i="22"/>
  <c r="AE373" i="22"/>
  <c r="AE377" i="22"/>
  <c r="AE404" i="22"/>
  <c r="AE405" i="22"/>
  <c r="AE348" i="22"/>
  <c r="AE336" i="22"/>
  <c r="AE341" i="22"/>
  <c r="AE345" i="22"/>
  <c r="AE346" i="22"/>
  <c r="AE374" i="22"/>
  <c r="AE349" i="22"/>
  <c r="AE350" i="22"/>
  <c r="AD351" i="22"/>
  <c r="AE352" i="22"/>
  <c r="AE354" i="22"/>
  <c r="AE406" i="22"/>
  <c r="AE407" i="22"/>
  <c r="AE154" i="22"/>
  <c r="AE408" i="22"/>
  <c r="AE410" i="22"/>
  <c r="AE357" i="22"/>
  <c r="AE413" i="22"/>
  <c r="AE364" i="22"/>
  <c r="AE365" i="22"/>
  <c r="AE366" i="22"/>
  <c r="AE414" i="22"/>
  <c r="AE39" i="22"/>
  <c r="AE149" i="22"/>
  <c r="AE158" i="22"/>
  <c r="AF162" i="22"/>
  <c r="AF165" i="22"/>
  <c r="AF163" i="22"/>
  <c r="AF166" i="22"/>
  <c r="AF324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31" i="22"/>
  <c r="AF20" i="22"/>
  <c r="AF21" i="22"/>
  <c r="AF40" i="22"/>
  <c r="AF64" i="22"/>
  <c r="AF32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92" i="22"/>
  <c r="AF93" i="22"/>
  <c r="AF94" i="22"/>
  <c r="AF95" i="22"/>
  <c r="AF96" i="22"/>
  <c r="AF97" i="22"/>
  <c r="AF98" i="22"/>
  <c r="AF99" i="22"/>
  <c r="AF100" i="22"/>
  <c r="AF101" i="22"/>
  <c r="AF102" i="22"/>
  <c r="AF103" i="22"/>
  <c r="AF104" i="22"/>
  <c r="AF105" i="22"/>
  <c r="AF106" i="22"/>
  <c r="AF107" i="22"/>
  <c r="AF108" i="22"/>
  <c r="AF109" i="22"/>
  <c r="AF110" i="22"/>
  <c r="AF111" i="22"/>
  <c r="AF112" i="22"/>
  <c r="AF113" i="22"/>
  <c r="AF114" i="22"/>
  <c r="AF115" i="22"/>
  <c r="AF116" i="22"/>
  <c r="AF117" i="22"/>
  <c r="AF118" i="22"/>
  <c r="AF119" i="22"/>
  <c r="AF120" i="22"/>
  <c r="AF121" i="22"/>
  <c r="AF122" i="22"/>
  <c r="AF123" i="22"/>
  <c r="AF124" i="22"/>
  <c r="AF125" i="22"/>
  <c r="AF126" i="22"/>
  <c r="AF127" i="22"/>
  <c r="AF128" i="22"/>
  <c r="AF129" i="22"/>
  <c r="AF130" i="22"/>
  <c r="AF131" i="22"/>
  <c r="AF132" i="22"/>
  <c r="AF133" i="22"/>
  <c r="AF134" i="22"/>
  <c r="AF135" i="22"/>
  <c r="AF136" i="22"/>
  <c r="AF137" i="22"/>
  <c r="AF138" i="22"/>
  <c r="AF139" i="22"/>
  <c r="AF140" i="22"/>
  <c r="AF141" i="22"/>
  <c r="AF142" i="22"/>
  <c r="AF143" i="22"/>
  <c r="AF144" i="22"/>
  <c r="AF145" i="22"/>
  <c r="AF147" i="22"/>
  <c r="AF8" i="22"/>
  <c r="AF156" i="22"/>
  <c r="AF155" i="22"/>
  <c r="AF157" i="22"/>
  <c r="AF325" i="22"/>
  <c r="AF169" i="22"/>
  <c r="AF190" i="22"/>
  <c r="AF191" i="22"/>
  <c r="AF192" i="22"/>
  <c r="AF193" i="22"/>
  <c r="AF194" i="22"/>
  <c r="AF195" i="22"/>
  <c r="AF196" i="22"/>
  <c r="AF197" i="22"/>
  <c r="AF187" i="22"/>
  <c r="AF198" i="22"/>
  <c r="AF199" i="22"/>
  <c r="AF200" i="22"/>
  <c r="AF201" i="22"/>
  <c r="AF202" i="22"/>
  <c r="AF203" i="22"/>
  <c r="AF204" i="22"/>
  <c r="AF205" i="22"/>
  <c r="AF206" i="22"/>
  <c r="AF207" i="22"/>
  <c r="AF208" i="22"/>
  <c r="AF209" i="22"/>
  <c r="AF210" i="22"/>
  <c r="AF33" i="22"/>
  <c r="AF211" i="22"/>
  <c r="AF212" i="22"/>
  <c r="AF213" i="22"/>
  <c r="AF214" i="22"/>
  <c r="AF215" i="22"/>
  <c r="AF216" i="22"/>
  <c r="AF217" i="22"/>
  <c r="AF218" i="22"/>
  <c r="AF219" i="22"/>
  <c r="AF220" i="22"/>
  <c r="AF221" i="22"/>
  <c r="AF222" i="22"/>
  <c r="AF223" i="22"/>
  <c r="AF224" i="22"/>
  <c r="AF225" i="22"/>
  <c r="AF226" i="22"/>
  <c r="AF227" i="22"/>
  <c r="AF228" i="22"/>
  <c r="AF229" i="22"/>
  <c r="AF230" i="22"/>
  <c r="AF231" i="22"/>
  <c r="AF232" i="22"/>
  <c r="AF233" i="22"/>
  <c r="AF234" i="22"/>
  <c r="AF235" i="22"/>
  <c r="AF236" i="22"/>
  <c r="AF237" i="22"/>
  <c r="AF238" i="22"/>
  <c r="AF239" i="22"/>
  <c r="AF240" i="22"/>
  <c r="AF241" i="22"/>
  <c r="AF242" i="22"/>
  <c r="AF243" i="22"/>
  <c r="AF244" i="22"/>
  <c r="AF245" i="22"/>
  <c r="AF246" i="22"/>
  <c r="AF247" i="22"/>
  <c r="AF248" i="22"/>
  <c r="AF249" i="22"/>
  <c r="AF250" i="22"/>
  <c r="AF251" i="22"/>
  <c r="AF252" i="22"/>
  <c r="AF253" i="22"/>
  <c r="AF254" i="22"/>
  <c r="AF255" i="22"/>
  <c r="AF256" i="22"/>
  <c r="AF257" i="22"/>
  <c r="AF258" i="22"/>
  <c r="AF259" i="22"/>
  <c r="AF260" i="22"/>
  <c r="AF261" i="22"/>
  <c r="AF262" i="22"/>
  <c r="AF263" i="22"/>
  <c r="AF264" i="22"/>
  <c r="AF265" i="22"/>
  <c r="AF266" i="22"/>
  <c r="AF267" i="22"/>
  <c r="AF268" i="22"/>
  <c r="AF269" i="22"/>
  <c r="AF270" i="22"/>
  <c r="AF271" i="22"/>
  <c r="AF272" i="22"/>
  <c r="AF273" i="22"/>
  <c r="AF274" i="22"/>
  <c r="AF275" i="22"/>
  <c r="AF276" i="22"/>
  <c r="AF277" i="22"/>
  <c r="AF278" i="22"/>
  <c r="AF279" i="22"/>
  <c r="AF280" i="22"/>
  <c r="AF281" i="22"/>
  <c r="AF282" i="22"/>
  <c r="AF283" i="22"/>
  <c r="AF284" i="22"/>
  <c r="AF285" i="22"/>
  <c r="AF286" i="22"/>
  <c r="AF287" i="22"/>
  <c r="AF288" i="22"/>
  <c r="AF289" i="22"/>
  <c r="AF290" i="22"/>
  <c r="AF291" i="22"/>
  <c r="AF297" i="22"/>
  <c r="AF168" i="22"/>
  <c r="AF328" i="22"/>
  <c r="AF299" i="22"/>
  <c r="AE304" i="22"/>
  <c r="AF309" i="22"/>
  <c r="AF171" i="22"/>
  <c r="AF172" i="22"/>
  <c r="AF174" i="22"/>
  <c r="AF303" i="22"/>
  <c r="AF305" i="22"/>
  <c r="AF307" i="22"/>
  <c r="AF308" i="22"/>
  <c r="AF327" i="22"/>
  <c r="AF326" i="22"/>
  <c r="AF329" i="22"/>
  <c r="AF370" i="22"/>
  <c r="AF373" i="22"/>
  <c r="AF377" i="22"/>
  <c r="AF404" i="22"/>
  <c r="AF405" i="22"/>
  <c r="AF348" i="22"/>
  <c r="AF336" i="22"/>
  <c r="AF341" i="22"/>
  <c r="AF345" i="22"/>
  <c r="AF346" i="22"/>
  <c r="AF374" i="22"/>
  <c r="AF349" i="22"/>
  <c r="AF350" i="22"/>
  <c r="AE351" i="22"/>
  <c r="AF352" i="22"/>
  <c r="AF354" i="22"/>
  <c r="AF406" i="22"/>
  <c r="AF407" i="22"/>
  <c r="AF154" i="22"/>
  <c r="AF408" i="22"/>
  <c r="AF410" i="22"/>
  <c r="AF357" i="22"/>
  <c r="AF413" i="22"/>
  <c r="AF364" i="22"/>
  <c r="AF365" i="22"/>
  <c r="AF366" i="22"/>
  <c r="AF414" i="22"/>
  <c r="AF39" i="22"/>
  <c r="AF149" i="22"/>
  <c r="AF158" i="22"/>
  <c r="AG162" i="22"/>
  <c r="AG165" i="22"/>
  <c r="AG163" i="22"/>
  <c r="AG166" i="22"/>
  <c r="AG324" i="22"/>
  <c r="AG44" i="22"/>
  <c r="AG45" i="22"/>
  <c r="AG46" i="22"/>
  <c r="AG47" i="22"/>
  <c r="AG48" i="22"/>
  <c r="AG49" i="22"/>
  <c r="AG50" i="22"/>
  <c r="AG51" i="22"/>
  <c r="AG52" i="22"/>
  <c r="AG53" i="22"/>
  <c r="AG54" i="22"/>
  <c r="AG55" i="22"/>
  <c r="AG56" i="22"/>
  <c r="AG57" i="22"/>
  <c r="AG58" i="22"/>
  <c r="AG59" i="22"/>
  <c r="AG60" i="22"/>
  <c r="AG61" i="22"/>
  <c r="AG62" i="22"/>
  <c r="AG63" i="22"/>
  <c r="AG64" i="22"/>
  <c r="AG65" i="22"/>
  <c r="AG31" i="22"/>
  <c r="AG20" i="22"/>
  <c r="AG21" i="22"/>
  <c r="AG40" i="22"/>
  <c r="AG66" i="22"/>
  <c r="AG32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AG118" i="22"/>
  <c r="AG119" i="22"/>
  <c r="AG120" i="22"/>
  <c r="AG121" i="22"/>
  <c r="AG122" i="22"/>
  <c r="AG123" i="22"/>
  <c r="AG124" i="22"/>
  <c r="AG125" i="22"/>
  <c r="AG126" i="22"/>
  <c r="AG127" i="22"/>
  <c r="AG128" i="22"/>
  <c r="AG129" i="22"/>
  <c r="AG130" i="22"/>
  <c r="AG131" i="22"/>
  <c r="AG132" i="22"/>
  <c r="AG133" i="22"/>
  <c r="AG134" i="22"/>
  <c r="AG135" i="22"/>
  <c r="AG136" i="22"/>
  <c r="AG137" i="22"/>
  <c r="AG138" i="22"/>
  <c r="AG139" i="22"/>
  <c r="AG140" i="22"/>
  <c r="AG141" i="22"/>
  <c r="AG142" i="22"/>
  <c r="AG143" i="22"/>
  <c r="AG144" i="22"/>
  <c r="AG145" i="22"/>
  <c r="AG147" i="22"/>
  <c r="AG8" i="22"/>
  <c r="AG156" i="22"/>
  <c r="AG155" i="22"/>
  <c r="AG157" i="22"/>
  <c r="AG325" i="22"/>
  <c r="AG169" i="22"/>
  <c r="AG190" i="22"/>
  <c r="AG191" i="22"/>
  <c r="AG192" i="22"/>
  <c r="AG193" i="22"/>
  <c r="AG194" i="22"/>
  <c r="AG195" i="22"/>
  <c r="AG196" i="22"/>
  <c r="AG197" i="22"/>
  <c r="AG187" i="22"/>
  <c r="AG198" i="22"/>
  <c r="AG199" i="22"/>
  <c r="AG200" i="22"/>
  <c r="AG201" i="22"/>
  <c r="AG202" i="22"/>
  <c r="AG203" i="22"/>
  <c r="AG204" i="22"/>
  <c r="AG205" i="22"/>
  <c r="AG206" i="22"/>
  <c r="AG207" i="22"/>
  <c r="AG208" i="22"/>
  <c r="AG209" i="22"/>
  <c r="AG210" i="22"/>
  <c r="AG211" i="22"/>
  <c r="AG212" i="22"/>
  <c r="AG33" i="22"/>
  <c r="AG213" i="22"/>
  <c r="AG214" i="22"/>
  <c r="AG215" i="22"/>
  <c r="AG216" i="22"/>
  <c r="AG217" i="22"/>
  <c r="AG218" i="22"/>
  <c r="AG219" i="22"/>
  <c r="AG220" i="22"/>
  <c r="AG221" i="22"/>
  <c r="AG222" i="22"/>
  <c r="AG223" i="22"/>
  <c r="AG224" i="22"/>
  <c r="AG225" i="22"/>
  <c r="AG226" i="22"/>
  <c r="AG227" i="22"/>
  <c r="AG228" i="22"/>
  <c r="AG229" i="22"/>
  <c r="AG230" i="22"/>
  <c r="AG231" i="22"/>
  <c r="AG232" i="22"/>
  <c r="AG233" i="22"/>
  <c r="AG234" i="22"/>
  <c r="AG235" i="22"/>
  <c r="AG236" i="22"/>
  <c r="AG237" i="22"/>
  <c r="AG238" i="22"/>
  <c r="AG239" i="22"/>
  <c r="AG240" i="22"/>
  <c r="AG241" i="22"/>
  <c r="AG242" i="22"/>
  <c r="AG243" i="22"/>
  <c r="AG244" i="22"/>
  <c r="AG245" i="22"/>
  <c r="AG246" i="22"/>
  <c r="AG247" i="22"/>
  <c r="AG248" i="22"/>
  <c r="AG249" i="22"/>
  <c r="AG250" i="22"/>
  <c r="AG251" i="22"/>
  <c r="AG252" i="22"/>
  <c r="AG253" i="22"/>
  <c r="AG254" i="22"/>
  <c r="AG255" i="22"/>
  <c r="AG256" i="22"/>
  <c r="AG257" i="22"/>
  <c r="AG258" i="22"/>
  <c r="AG259" i="22"/>
  <c r="AG260" i="22"/>
  <c r="AG261" i="22"/>
  <c r="AG262" i="22"/>
  <c r="AG263" i="22"/>
  <c r="AG264" i="22"/>
  <c r="AG265" i="22"/>
  <c r="AG266" i="22"/>
  <c r="AG267" i="22"/>
  <c r="AG268" i="22"/>
  <c r="AG269" i="22"/>
  <c r="AG270" i="22"/>
  <c r="AG271" i="22"/>
  <c r="AG272" i="22"/>
  <c r="AG273" i="22"/>
  <c r="AG274" i="22"/>
  <c r="AG275" i="22"/>
  <c r="AG276" i="22"/>
  <c r="AG277" i="22"/>
  <c r="AG278" i="22"/>
  <c r="AG279" i="22"/>
  <c r="AG280" i="22"/>
  <c r="AG281" i="22"/>
  <c r="AG282" i="22"/>
  <c r="AG283" i="22"/>
  <c r="AG284" i="22"/>
  <c r="AG285" i="22"/>
  <c r="AG286" i="22"/>
  <c r="AG287" i="22"/>
  <c r="AG288" i="22"/>
  <c r="AG289" i="22"/>
  <c r="AG290" i="22"/>
  <c r="AG291" i="22"/>
  <c r="AG297" i="22"/>
  <c r="AG168" i="22"/>
  <c r="AG328" i="22"/>
  <c r="AG299" i="22"/>
  <c r="AF304" i="22"/>
  <c r="AG309" i="22"/>
  <c r="AG171" i="22"/>
  <c r="AG172" i="22"/>
  <c r="AG174" i="22"/>
  <c r="AG303" i="22"/>
  <c r="AG305" i="22"/>
  <c r="AG307" i="22"/>
  <c r="AG308" i="22"/>
  <c r="AG327" i="22"/>
  <c r="AG326" i="22"/>
  <c r="AG329" i="22"/>
  <c r="AG370" i="22"/>
  <c r="AG373" i="22"/>
  <c r="AG377" i="22"/>
  <c r="AG404" i="22"/>
  <c r="AG405" i="22"/>
  <c r="AG348" i="22"/>
  <c r="AG336" i="22"/>
  <c r="AG341" i="22"/>
  <c r="AG345" i="22"/>
  <c r="AG346" i="22"/>
  <c r="AG374" i="22"/>
  <c r="AG349" i="22"/>
  <c r="AG350" i="22"/>
  <c r="AF351" i="22"/>
  <c r="AG352" i="22"/>
  <c r="AG354" i="22"/>
  <c r="AG406" i="22"/>
  <c r="AG407" i="22"/>
  <c r="AG154" i="22"/>
  <c r="AG408" i="22"/>
  <c r="AG410" i="22"/>
  <c r="AG357" i="22"/>
  <c r="AG413" i="22"/>
  <c r="AG364" i="22"/>
  <c r="AG365" i="22"/>
  <c r="AG366" i="22"/>
  <c r="AG414" i="22"/>
  <c r="AG39" i="22"/>
  <c r="AG149" i="22"/>
  <c r="AG158" i="22"/>
  <c r="AH162" i="22"/>
  <c r="AH165" i="22"/>
  <c r="AH163" i="22"/>
  <c r="AH166" i="22"/>
  <c r="AH324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31" i="22"/>
  <c r="AH20" i="22"/>
  <c r="AH21" i="22"/>
  <c r="AH40" i="22"/>
  <c r="AH68" i="22"/>
  <c r="AH32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7" i="22"/>
  <c r="AH8" i="22"/>
  <c r="AH156" i="22"/>
  <c r="AH155" i="22"/>
  <c r="AH157" i="22"/>
  <c r="AH325" i="22"/>
  <c r="AH169" i="22"/>
  <c r="AH190" i="22"/>
  <c r="AH191" i="22"/>
  <c r="AH192" i="22"/>
  <c r="AH193" i="22"/>
  <c r="AH194" i="22"/>
  <c r="AH195" i="22"/>
  <c r="AH196" i="22"/>
  <c r="AH197" i="22"/>
  <c r="AH18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33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7" i="22"/>
  <c r="AH168" i="22"/>
  <c r="AH328" i="22"/>
  <c r="AH299" i="22"/>
  <c r="AG304" i="22"/>
  <c r="AH309" i="22"/>
  <c r="AH171" i="22"/>
  <c r="AH172" i="22"/>
  <c r="AH174" i="22"/>
  <c r="AH303" i="22"/>
  <c r="AH305" i="22"/>
  <c r="AH307" i="22"/>
  <c r="AH308" i="22"/>
  <c r="AH327" i="22"/>
  <c r="AH326" i="22"/>
  <c r="AH329" i="22"/>
  <c r="AH370" i="22"/>
  <c r="AH373" i="22"/>
  <c r="AH377" i="22"/>
  <c r="AH404" i="22"/>
  <c r="AH405" i="22"/>
  <c r="AH348" i="22"/>
  <c r="AH336" i="22"/>
  <c r="AH341" i="22"/>
  <c r="AH345" i="22"/>
  <c r="AH346" i="22"/>
  <c r="AH374" i="22"/>
  <c r="AH349" i="22"/>
  <c r="AH350" i="22"/>
  <c r="AG351" i="22"/>
  <c r="AH352" i="22"/>
  <c r="AH354" i="22"/>
  <c r="AH406" i="22"/>
  <c r="AH407" i="22"/>
  <c r="AH154" i="22"/>
  <c r="AH408" i="22"/>
  <c r="AH410" i="22"/>
  <c r="AH357" i="22"/>
  <c r="AH413" i="22"/>
  <c r="AH364" i="22"/>
  <c r="AH365" i="22"/>
  <c r="AH366" i="22"/>
  <c r="AH414" i="22"/>
  <c r="AH39" i="22"/>
  <c r="AH149" i="22"/>
  <c r="AH158" i="22"/>
  <c r="AI162" i="22"/>
  <c r="AI165" i="22"/>
  <c r="AI163" i="22"/>
  <c r="AI166" i="22"/>
  <c r="AI324" i="22"/>
  <c r="AI44" i="22"/>
  <c r="AI45" i="22"/>
  <c r="AI46" i="22"/>
  <c r="AI47" i="22"/>
  <c r="AI48" i="22"/>
  <c r="AI49" i="22"/>
  <c r="AI50" i="22"/>
  <c r="AI51" i="22"/>
  <c r="AI52" i="22"/>
  <c r="AI53" i="22"/>
  <c r="AI54" i="22"/>
  <c r="AI55" i="22"/>
  <c r="AI56" i="22"/>
  <c r="AI57" i="22"/>
  <c r="AI58" i="22"/>
  <c r="AI59" i="22"/>
  <c r="AI60" i="22"/>
  <c r="AI61" i="22"/>
  <c r="AI62" i="22"/>
  <c r="AI63" i="22"/>
  <c r="AI64" i="22"/>
  <c r="AI65" i="22"/>
  <c r="AI66" i="22"/>
  <c r="AI67" i="22"/>
  <c r="AI68" i="22"/>
  <c r="AI69" i="22"/>
  <c r="AI31" i="22"/>
  <c r="AI20" i="22"/>
  <c r="AI21" i="22"/>
  <c r="AI40" i="22"/>
  <c r="AI70" i="22"/>
  <c r="AI32" i="22"/>
  <c r="AI71" i="22"/>
  <c r="AI72" i="22"/>
  <c r="AI73" i="22"/>
  <c r="AI74" i="22"/>
  <c r="AI75" i="22"/>
  <c r="AI76" i="22"/>
  <c r="AI77" i="22"/>
  <c r="AI78" i="22"/>
  <c r="AI79" i="22"/>
  <c r="AI80" i="22"/>
  <c r="AI81" i="22"/>
  <c r="AI82" i="22"/>
  <c r="AI83" i="22"/>
  <c r="AI84" i="22"/>
  <c r="AI85" i="22"/>
  <c r="AI86" i="22"/>
  <c r="AI87" i="22"/>
  <c r="AI88" i="22"/>
  <c r="AI89" i="22"/>
  <c r="AI90" i="22"/>
  <c r="AI91" i="22"/>
  <c r="AI92" i="22"/>
  <c r="AI93" i="22"/>
  <c r="AI94" i="22"/>
  <c r="AI95" i="22"/>
  <c r="AI96" i="22"/>
  <c r="AI97" i="22"/>
  <c r="AI98" i="22"/>
  <c r="AI99" i="22"/>
  <c r="AI100" i="22"/>
  <c r="AI101" i="22"/>
  <c r="AI102" i="22"/>
  <c r="AI103" i="22"/>
  <c r="AI104" i="22"/>
  <c r="AI105" i="22"/>
  <c r="AI106" i="22"/>
  <c r="AI107" i="22"/>
  <c r="AI108" i="22"/>
  <c r="AI109" i="22"/>
  <c r="AI110" i="22"/>
  <c r="AI111" i="22"/>
  <c r="AI112" i="22"/>
  <c r="AI113" i="22"/>
  <c r="AI114" i="22"/>
  <c r="AI115" i="22"/>
  <c r="AI116" i="22"/>
  <c r="AI117" i="22"/>
  <c r="AI118" i="22"/>
  <c r="AI119" i="22"/>
  <c r="AI120" i="22"/>
  <c r="AI121" i="22"/>
  <c r="AI122" i="22"/>
  <c r="AI123" i="22"/>
  <c r="AI124" i="22"/>
  <c r="AI125" i="22"/>
  <c r="AI126" i="22"/>
  <c r="AI127" i="22"/>
  <c r="AI128" i="22"/>
  <c r="AI129" i="22"/>
  <c r="AI130" i="22"/>
  <c r="AI131" i="22"/>
  <c r="AI132" i="22"/>
  <c r="AI133" i="22"/>
  <c r="AI134" i="22"/>
  <c r="AI135" i="22"/>
  <c r="AI136" i="22"/>
  <c r="AI137" i="22"/>
  <c r="AI138" i="22"/>
  <c r="AI139" i="22"/>
  <c r="AI140" i="22"/>
  <c r="AI141" i="22"/>
  <c r="AI142" i="22"/>
  <c r="AI143" i="22"/>
  <c r="AI144" i="22"/>
  <c r="AI145" i="22"/>
  <c r="AI147" i="22"/>
  <c r="AI8" i="22"/>
  <c r="AI156" i="22"/>
  <c r="AI155" i="22"/>
  <c r="AI157" i="22"/>
  <c r="AI325" i="22"/>
  <c r="AI169" i="22"/>
  <c r="AI190" i="22"/>
  <c r="AI191" i="22"/>
  <c r="AI192" i="22"/>
  <c r="AI193" i="22"/>
  <c r="AI194" i="22"/>
  <c r="AI195" i="22"/>
  <c r="AI196" i="22"/>
  <c r="AI197" i="22"/>
  <c r="AI187" i="22"/>
  <c r="AI198" i="22"/>
  <c r="AI199" i="22"/>
  <c r="AI200" i="22"/>
  <c r="AI201" i="22"/>
  <c r="AI202" i="22"/>
  <c r="AI203" i="22"/>
  <c r="AI204" i="22"/>
  <c r="AI205" i="22"/>
  <c r="AI206" i="22"/>
  <c r="AI207" i="22"/>
  <c r="AI208" i="22"/>
  <c r="AI209" i="22"/>
  <c r="AI210" i="22"/>
  <c r="AI211" i="22"/>
  <c r="AI212" i="22"/>
  <c r="AI213" i="22"/>
  <c r="AI214" i="22"/>
  <c r="AI215" i="22"/>
  <c r="AI216" i="22"/>
  <c r="AI33" i="22"/>
  <c r="AI217" i="22"/>
  <c r="AI218" i="22"/>
  <c r="AI219" i="22"/>
  <c r="AI220" i="22"/>
  <c r="AI221" i="22"/>
  <c r="AI222" i="22"/>
  <c r="AI223" i="22"/>
  <c r="AI224" i="22"/>
  <c r="AI225" i="22"/>
  <c r="AI226" i="22"/>
  <c r="AI227" i="22"/>
  <c r="AI228" i="22"/>
  <c r="AI229" i="22"/>
  <c r="AI230" i="22"/>
  <c r="AI231" i="22"/>
  <c r="AI232" i="22"/>
  <c r="AI233" i="22"/>
  <c r="AI234" i="22"/>
  <c r="AI235" i="22"/>
  <c r="AI236" i="22"/>
  <c r="AI237" i="22"/>
  <c r="AI238" i="22"/>
  <c r="AI239" i="22"/>
  <c r="AI240" i="22"/>
  <c r="AI241" i="22"/>
  <c r="AI242" i="22"/>
  <c r="AI243" i="22"/>
  <c r="AI244" i="22"/>
  <c r="AI245" i="22"/>
  <c r="AI246" i="22"/>
  <c r="AI247" i="22"/>
  <c r="AI248" i="22"/>
  <c r="AI249" i="22"/>
  <c r="AI250" i="22"/>
  <c r="AI251" i="22"/>
  <c r="AI252" i="22"/>
  <c r="AI253" i="22"/>
  <c r="AI254" i="22"/>
  <c r="AI255" i="22"/>
  <c r="AI256" i="22"/>
  <c r="AI257" i="22"/>
  <c r="AI258" i="22"/>
  <c r="AI259" i="22"/>
  <c r="AI260" i="22"/>
  <c r="AI261" i="22"/>
  <c r="AI262" i="22"/>
  <c r="AI263" i="22"/>
  <c r="AI264" i="22"/>
  <c r="AI265" i="22"/>
  <c r="AI266" i="22"/>
  <c r="AI267" i="22"/>
  <c r="AI268" i="22"/>
  <c r="AI269" i="22"/>
  <c r="AI270" i="22"/>
  <c r="AI271" i="22"/>
  <c r="AI272" i="22"/>
  <c r="AI273" i="22"/>
  <c r="AI274" i="22"/>
  <c r="AI275" i="22"/>
  <c r="AI276" i="22"/>
  <c r="AI277" i="22"/>
  <c r="AI278" i="22"/>
  <c r="AI279" i="22"/>
  <c r="AI280" i="22"/>
  <c r="AI281" i="22"/>
  <c r="AI282" i="22"/>
  <c r="AI283" i="22"/>
  <c r="AI284" i="22"/>
  <c r="AI285" i="22"/>
  <c r="AI286" i="22"/>
  <c r="AI287" i="22"/>
  <c r="AI288" i="22"/>
  <c r="AI289" i="22"/>
  <c r="AI290" i="22"/>
  <c r="AI291" i="22"/>
  <c r="AI297" i="22"/>
  <c r="AI168" i="22"/>
  <c r="AI328" i="22"/>
  <c r="AI299" i="22"/>
  <c r="AH304" i="22"/>
  <c r="AI309" i="22"/>
  <c r="AI171" i="22"/>
  <c r="AI172" i="22"/>
  <c r="AI174" i="22"/>
  <c r="AI303" i="22"/>
  <c r="AI305" i="22"/>
  <c r="AI307" i="22"/>
  <c r="AI308" i="22"/>
  <c r="AI327" i="22"/>
  <c r="AI326" i="22"/>
  <c r="AI329" i="22"/>
  <c r="AI370" i="22"/>
  <c r="AI373" i="22"/>
  <c r="AI377" i="22"/>
  <c r="AI404" i="22"/>
  <c r="AI405" i="22"/>
  <c r="AI348" i="22"/>
  <c r="AI336" i="22"/>
  <c r="AI341" i="22"/>
  <c r="AI345" i="22"/>
  <c r="AI346" i="22"/>
  <c r="AI374" i="22"/>
  <c r="AI349" i="22"/>
  <c r="AI350" i="22"/>
  <c r="AH351" i="22"/>
  <c r="AI352" i="22"/>
  <c r="AI354" i="22"/>
  <c r="AI406" i="22"/>
  <c r="AI407" i="22"/>
  <c r="AI154" i="22"/>
  <c r="AI408" i="22"/>
  <c r="AI410" i="22"/>
  <c r="AI357" i="22"/>
  <c r="AI413" i="22"/>
  <c r="AI364" i="22"/>
  <c r="AI365" i="22"/>
  <c r="AI366" i="22"/>
  <c r="AI414" i="22"/>
  <c r="AI39" i="22"/>
  <c r="AI149" i="22"/>
  <c r="AI158" i="22"/>
  <c r="AJ162" i="22"/>
  <c r="AJ165" i="22"/>
  <c r="AJ163" i="22"/>
  <c r="AJ166" i="22"/>
  <c r="AJ324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31" i="22"/>
  <c r="AJ20" i="22"/>
  <c r="AJ21" i="22"/>
  <c r="AJ40" i="22"/>
  <c r="AJ72" i="22"/>
  <c r="AJ3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7" i="22"/>
  <c r="AJ8" i="22"/>
  <c r="AJ156" i="22"/>
  <c r="AJ155" i="22"/>
  <c r="AJ157" i="22"/>
  <c r="AJ325" i="22"/>
  <c r="AJ169" i="22"/>
  <c r="AJ190" i="22"/>
  <c r="AJ191" i="22"/>
  <c r="AJ192" i="22"/>
  <c r="AJ193" i="22"/>
  <c r="AJ194" i="22"/>
  <c r="AJ195" i="22"/>
  <c r="AJ196" i="22"/>
  <c r="AJ197" i="22"/>
  <c r="AJ187" i="22"/>
  <c r="AJ198" i="22"/>
  <c r="AJ199" i="22"/>
  <c r="AJ200" i="22"/>
  <c r="AJ201" i="22"/>
  <c r="AJ202" i="22"/>
  <c r="AJ203" i="22"/>
  <c r="AJ204" i="22"/>
  <c r="AJ205" i="22"/>
  <c r="AJ206" i="22"/>
  <c r="AJ207" i="22"/>
  <c r="AJ208" i="22"/>
  <c r="AJ209" i="22"/>
  <c r="AJ210" i="22"/>
  <c r="AJ211" i="22"/>
  <c r="AJ212" i="22"/>
  <c r="AJ213" i="22"/>
  <c r="AJ214" i="22"/>
  <c r="AJ215" i="22"/>
  <c r="AJ216" i="22"/>
  <c r="AJ217" i="22"/>
  <c r="AJ218" i="22"/>
  <c r="AJ33" i="22"/>
  <c r="AJ219" i="22"/>
  <c r="AJ220" i="22"/>
  <c r="AJ221" i="22"/>
  <c r="AJ222" i="22"/>
  <c r="AJ223" i="22"/>
  <c r="AJ224" i="22"/>
  <c r="AJ225" i="22"/>
  <c r="AJ226" i="22"/>
  <c r="AJ227" i="22"/>
  <c r="AJ228" i="22"/>
  <c r="AJ229" i="22"/>
  <c r="AJ230" i="22"/>
  <c r="AJ231" i="22"/>
  <c r="AJ232" i="22"/>
  <c r="AJ233" i="22"/>
  <c r="AJ234" i="22"/>
  <c r="AJ235" i="22"/>
  <c r="AJ236" i="22"/>
  <c r="AJ237" i="22"/>
  <c r="AJ238" i="22"/>
  <c r="AJ239" i="22"/>
  <c r="AJ240" i="22"/>
  <c r="AJ241" i="22"/>
  <c r="AJ242" i="22"/>
  <c r="AJ243" i="22"/>
  <c r="AJ244" i="22"/>
  <c r="AJ245" i="22"/>
  <c r="AJ246" i="22"/>
  <c r="AJ247" i="22"/>
  <c r="AJ248" i="22"/>
  <c r="AJ249" i="22"/>
  <c r="AJ250" i="22"/>
  <c r="AJ251" i="22"/>
  <c r="AJ252" i="22"/>
  <c r="AJ253" i="22"/>
  <c r="AJ254" i="22"/>
  <c r="AJ255" i="22"/>
  <c r="AJ256" i="22"/>
  <c r="AJ257" i="22"/>
  <c r="AJ258" i="22"/>
  <c r="AJ259" i="22"/>
  <c r="AJ260" i="22"/>
  <c r="AJ261" i="22"/>
  <c r="AJ262" i="22"/>
  <c r="AJ263" i="22"/>
  <c r="AJ264" i="22"/>
  <c r="AJ265" i="22"/>
  <c r="AJ266" i="22"/>
  <c r="AJ267" i="22"/>
  <c r="AJ268" i="22"/>
  <c r="AJ269" i="22"/>
  <c r="AJ270" i="22"/>
  <c r="AJ271" i="22"/>
  <c r="AJ272" i="22"/>
  <c r="AJ273" i="22"/>
  <c r="AJ274" i="22"/>
  <c r="AJ275" i="22"/>
  <c r="AJ276" i="22"/>
  <c r="AJ277" i="22"/>
  <c r="AJ278" i="22"/>
  <c r="AJ279" i="22"/>
  <c r="AJ280" i="22"/>
  <c r="AJ281" i="22"/>
  <c r="AJ282" i="22"/>
  <c r="AJ283" i="22"/>
  <c r="AJ284" i="22"/>
  <c r="AJ285" i="22"/>
  <c r="AJ286" i="22"/>
  <c r="AJ287" i="22"/>
  <c r="AJ288" i="22"/>
  <c r="AJ289" i="22"/>
  <c r="AJ290" i="22"/>
  <c r="AJ291" i="22"/>
  <c r="AJ297" i="22"/>
  <c r="AJ168" i="22"/>
  <c r="AJ328" i="22"/>
  <c r="AJ299" i="22"/>
  <c r="AI304" i="22"/>
  <c r="AJ309" i="22"/>
  <c r="AJ171" i="22"/>
  <c r="AJ172" i="22"/>
  <c r="AJ174" i="22"/>
  <c r="AJ303" i="22"/>
  <c r="AJ305" i="22"/>
  <c r="AJ307" i="22"/>
  <c r="AJ308" i="22"/>
  <c r="AJ327" i="22"/>
  <c r="AJ326" i="22"/>
  <c r="AJ329" i="22"/>
  <c r="AJ370" i="22"/>
  <c r="AJ373" i="22"/>
  <c r="AJ377" i="22"/>
  <c r="AJ404" i="22"/>
  <c r="AJ405" i="22"/>
  <c r="AJ348" i="22"/>
  <c r="AJ336" i="22"/>
  <c r="AJ341" i="22"/>
  <c r="AJ345" i="22"/>
  <c r="AJ346" i="22"/>
  <c r="AJ374" i="22"/>
  <c r="AJ349" i="22"/>
  <c r="AJ350" i="22"/>
  <c r="AI351" i="22"/>
  <c r="AJ352" i="22"/>
  <c r="AJ354" i="22"/>
  <c r="AJ406" i="22"/>
  <c r="AJ407" i="22"/>
  <c r="AJ154" i="22"/>
  <c r="AJ408" i="22"/>
  <c r="AJ410" i="22"/>
  <c r="AJ357" i="22"/>
  <c r="AJ413" i="22"/>
  <c r="AJ364" i="22"/>
  <c r="AJ365" i="22"/>
  <c r="AJ366" i="22"/>
  <c r="AJ414" i="22"/>
  <c r="AJ39" i="22"/>
  <c r="AJ149" i="22"/>
  <c r="AJ158" i="22"/>
  <c r="AK162" i="22"/>
  <c r="AK165" i="22"/>
  <c r="AK163" i="22"/>
  <c r="AK166" i="22"/>
  <c r="AK324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59" i="22"/>
  <c r="AK60" i="22"/>
  <c r="AK61" i="22"/>
  <c r="AK62" i="22"/>
  <c r="AK63" i="22"/>
  <c r="AK64" i="22"/>
  <c r="AK65" i="22"/>
  <c r="AK66" i="22"/>
  <c r="AK67" i="22"/>
  <c r="AK68" i="22"/>
  <c r="AK69" i="22"/>
  <c r="AK70" i="22"/>
  <c r="AK71" i="22"/>
  <c r="AK72" i="22"/>
  <c r="AK73" i="22"/>
  <c r="AK31" i="22"/>
  <c r="AK20" i="22"/>
  <c r="AK21" i="22"/>
  <c r="AK40" i="22"/>
  <c r="AK74" i="22"/>
  <c r="AK32" i="22"/>
  <c r="AK75" i="22"/>
  <c r="AK76" i="22"/>
  <c r="AK77" i="22"/>
  <c r="AK78" i="22"/>
  <c r="AK79" i="22"/>
  <c r="AK80" i="22"/>
  <c r="AK81" i="22"/>
  <c r="AK82" i="22"/>
  <c r="AK83" i="22"/>
  <c r="AK84" i="22"/>
  <c r="AK85" i="22"/>
  <c r="AK86" i="22"/>
  <c r="AK87" i="22"/>
  <c r="AK88" i="22"/>
  <c r="AK89" i="22"/>
  <c r="AK90" i="22"/>
  <c r="AK91" i="22"/>
  <c r="AK92" i="22"/>
  <c r="AK93" i="22"/>
  <c r="AK94" i="22"/>
  <c r="AK95" i="22"/>
  <c r="AK96" i="22"/>
  <c r="AK97" i="22"/>
  <c r="AK98" i="22"/>
  <c r="AK99" i="22"/>
  <c r="AK100" i="22"/>
  <c r="AK101" i="22"/>
  <c r="AK102" i="22"/>
  <c r="AK103" i="22"/>
  <c r="AK104" i="22"/>
  <c r="AK105" i="22"/>
  <c r="AK106" i="22"/>
  <c r="AK107" i="22"/>
  <c r="AK108" i="22"/>
  <c r="AK109" i="22"/>
  <c r="AK110" i="22"/>
  <c r="AK111" i="22"/>
  <c r="AK112" i="22"/>
  <c r="AK113" i="22"/>
  <c r="AK114" i="22"/>
  <c r="AK115" i="22"/>
  <c r="AK116" i="22"/>
  <c r="AK117" i="22"/>
  <c r="AK118" i="22"/>
  <c r="AK119" i="22"/>
  <c r="AK120" i="22"/>
  <c r="AK121" i="22"/>
  <c r="AK122" i="22"/>
  <c r="AK123" i="22"/>
  <c r="AK124" i="22"/>
  <c r="AK125" i="22"/>
  <c r="AK126" i="22"/>
  <c r="AK127" i="22"/>
  <c r="AK128" i="22"/>
  <c r="AK129" i="22"/>
  <c r="AK130" i="22"/>
  <c r="AK131" i="22"/>
  <c r="AK132" i="22"/>
  <c r="AK133" i="22"/>
  <c r="AK134" i="22"/>
  <c r="AK135" i="22"/>
  <c r="AK136" i="22"/>
  <c r="AK137" i="22"/>
  <c r="AK138" i="22"/>
  <c r="AK139" i="22"/>
  <c r="AK140" i="22"/>
  <c r="AK141" i="22"/>
  <c r="AK142" i="22"/>
  <c r="AK143" i="22"/>
  <c r="AK144" i="22"/>
  <c r="AK145" i="22"/>
  <c r="AK147" i="22"/>
  <c r="AK8" i="22"/>
  <c r="AK156" i="22"/>
  <c r="AK155" i="22"/>
  <c r="AK157" i="22"/>
  <c r="AK325" i="22"/>
  <c r="AK169" i="22"/>
  <c r="AK190" i="22"/>
  <c r="AK191" i="22"/>
  <c r="AK192" i="22"/>
  <c r="AK193" i="22"/>
  <c r="AK194" i="22"/>
  <c r="AK195" i="22"/>
  <c r="AK196" i="22"/>
  <c r="AK197" i="22"/>
  <c r="AK187" i="22"/>
  <c r="AK198" i="22"/>
  <c r="AK199" i="22"/>
  <c r="AK200" i="22"/>
  <c r="AK201" i="22"/>
  <c r="AK202" i="22"/>
  <c r="AK203" i="22"/>
  <c r="AK204" i="22"/>
  <c r="AK205" i="22"/>
  <c r="AK206" i="22"/>
  <c r="AK207" i="22"/>
  <c r="AK208" i="22"/>
  <c r="AK209" i="22"/>
  <c r="AK210" i="22"/>
  <c r="AK211" i="22"/>
  <c r="AK212" i="22"/>
  <c r="AK213" i="22"/>
  <c r="AK214" i="22"/>
  <c r="AK215" i="22"/>
  <c r="AK216" i="22"/>
  <c r="AK217" i="22"/>
  <c r="AK218" i="22"/>
  <c r="AK219" i="22"/>
  <c r="AK220" i="22"/>
  <c r="AK33" i="22"/>
  <c r="AK221" i="22"/>
  <c r="AK222" i="22"/>
  <c r="AK223" i="22"/>
  <c r="AK224" i="22"/>
  <c r="AK225" i="22"/>
  <c r="AK226" i="22"/>
  <c r="AK227" i="22"/>
  <c r="AK228" i="22"/>
  <c r="AK229" i="22"/>
  <c r="AK230" i="22"/>
  <c r="AK231" i="22"/>
  <c r="AK232" i="22"/>
  <c r="AK233" i="22"/>
  <c r="AK234" i="22"/>
  <c r="AK235" i="22"/>
  <c r="AK236" i="22"/>
  <c r="AK237" i="22"/>
  <c r="AK238" i="22"/>
  <c r="AK239" i="22"/>
  <c r="AK240" i="22"/>
  <c r="AK241" i="22"/>
  <c r="AK242" i="22"/>
  <c r="AK243" i="22"/>
  <c r="AK244" i="22"/>
  <c r="AK245" i="22"/>
  <c r="AK246" i="22"/>
  <c r="AK247" i="22"/>
  <c r="AK248" i="22"/>
  <c r="AK249" i="22"/>
  <c r="AK250" i="22"/>
  <c r="AK251" i="22"/>
  <c r="AK252" i="22"/>
  <c r="AK253" i="22"/>
  <c r="AK254" i="22"/>
  <c r="AK255" i="22"/>
  <c r="AK256" i="22"/>
  <c r="AK257" i="22"/>
  <c r="AK258" i="22"/>
  <c r="AK259" i="22"/>
  <c r="AK260" i="22"/>
  <c r="AK261" i="22"/>
  <c r="AK262" i="22"/>
  <c r="AK263" i="22"/>
  <c r="AK264" i="22"/>
  <c r="AK265" i="22"/>
  <c r="AK266" i="22"/>
  <c r="AK267" i="22"/>
  <c r="AK268" i="22"/>
  <c r="AK269" i="22"/>
  <c r="AK270" i="22"/>
  <c r="AK271" i="22"/>
  <c r="AK272" i="22"/>
  <c r="AK273" i="22"/>
  <c r="AK274" i="22"/>
  <c r="AK275" i="22"/>
  <c r="AK276" i="22"/>
  <c r="AK277" i="22"/>
  <c r="AK278" i="22"/>
  <c r="AK279" i="22"/>
  <c r="AK280" i="22"/>
  <c r="AK281" i="22"/>
  <c r="AK282" i="22"/>
  <c r="AK283" i="22"/>
  <c r="AK284" i="22"/>
  <c r="AK285" i="22"/>
  <c r="AK286" i="22"/>
  <c r="AK287" i="22"/>
  <c r="AK288" i="22"/>
  <c r="AK289" i="22"/>
  <c r="AK290" i="22"/>
  <c r="AK291" i="22"/>
  <c r="AK297" i="22"/>
  <c r="AK168" i="22"/>
  <c r="AK328" i="22"/>
  <c r="AK299" i="22"/>
  <c r="AJ304" i="22"/>
  <c r="AK309" i="22"/>
  <c r="AK171" i="22"/>
  <c r="AK172" i="22"/>
  <c r="AK174" i="22"/>
  <c r="AK303" i="22"/>
  <c r="AK305" i="22"/>
  <c r="AK307" i="22"/>
  <c r="AK308" i="22"/>
  <c r="AK327" i="22"/>
  <c r="AK326" i="22"/>
  <c r="AK329" i="22"/>
  <c r="AK370" i="22"/>
  <c r="AK373" i="22"/>
  <c r="AK377" i="22"/>
  <c r="AK404" i="22"/>
  <c r="AK405" i="22"/>
  <c r="AK348" i="22"/>
  <c r="AK336" i="22"/>
  <c r="AK341" i="22"/>
  <c r="AK345" i="22"/>
  <c r="AK346" i="22"/>
  <c r="AK374" i="22"/>
  <c r="AK349" i="22"/>
  <c r="AK350" i="22"/>
  <c r="AJ351" i="22"/>
  <c r="AK352" i="22"/>
  <c r="AK354" i="22"/>
  <c r="AK406" i="22"/>
  <c r="AK407" i="22"/>
  <c r="AK154" i="22"/>
  <c r="AK408" i="22"/>
  <c r="AK410" i="22"/>
  <c r="AK357" i="22"/>
  <c r="AK413" i="22"/>
  <c r="AK364" i="22"/>
  <c r="AK365" i="22"/>
  <c r="AK366" i="22"/>
  <c r="AK414" i="22"/>
  <c r="AK39" i="22"/>
  <c r="AK149" i="22"/>
  <c r="AK158" i="22"/>
  <c r="AL162" i="22"/>
  <c r="AL165" i="22"/>
  <c r="AL163" i="22"/>
  <c r="AL166" i="22"/>
  <c r="AL324" i="22"/>
  <c r="AL44" i="22"/>
  <c r="AL45" i="22"/>
  <c r="AL46" i="22"/>
  <c r="AL47" i="22"/>
  <c r="AL48" i="22"/>
  <c r="AL49" i="22"/>
  <c r="AL50" i="22"/>
  <c r="AL51" i="22"/>
  <c r="AL52" i="22"/>
  <c r="AL53" i="22"/>
  <c r="AL54" i="22"/>
  <c r="AL55" i="22"/>
  <c r="AL56" i="22"/>
  <c r="AL57" i="22"/>
  <c r="AL58" i="22"/>
  <c r="AL59" i="22"/>
  <c r="AL60" i="22"/>
  <c r="AL61" i="22"/>
  <c r="AL62" i="22"/>
  <c r="AL63" i="22"/>
  <c r="AL64" i="22"/>
  <c r="AL65" i="22"/>
  <c r="AL66" i="22"/>
  <c r="AL67" i="22"/>
  <c r="AL68" i="22"/>
  <c r="AL69" i="22"/>
  <c r="AL70" i="22"/>
  <c r="AL71" i="22"/>
  <c r="AL72" i="22"/>
  <c r="AL73" i="22"/>
  <c r="AL74" i="22"/>
  <c r="AL75" i="22"/>
  <c r="AL31" i="22"/>
  <c r="AL20" i="22"/>
  <c r="AL21" i="22"/>
  <c r="AL40" i="22"/>
  <c r="AL76" i="22"/>
  <c r="AL32" i="22"/>
  <c r="AL77" i="22"/>
  <c r="AL78" i="22"/>
  <c r="AL79" i="22"/>
  <c r="AL80" i="22"/>
  <c r="AL81" i="22"/>
  <c r="AL82" i="22"/>
  <c r="AL83" i="22"/>
  <c r="AL84" i="22"/>
  <c r="AL85" i="22"/>
  <c r="AL86" i="22"/>
  <c r="AL87" i="22"/>
  <c r="AL88" i="22"/>
  <c r="AL89" i="22"/>
  <c r="AL90" i="22"/>
  <c r="AL91" i="22"/>
  <c r="AL92" i="22"/>
  <c r="AL93" i="22"/>
  <c r="AL94" i="22"/>
  <c r="AL95" i="22"/>
  <c r="AL96" i="22"/>
  <c r="AL97" i="22"/>
  <c r="AL98" i="22"/>
  <c r="AL99" i="22"/>
  <c r="AL100" i="22"/>
  <c r="AL101" i="22"/>
  <c r="AL102" i="22"/>
  <c r="AL103" i="22"/>
  <c r="AL104" i="22"/>
  <c r="AL105" i="22"/>
  <c r="AL106" i="22"/>
  <c r="AL107" i="22"/>
  <c r="AL108" i="22"/>
  <c r="AL109" i="22"/>
  <c r="AL110" i="22"/>
  <c r="AL111" i="22"/>
  <c r="AL112" i="22"/>
  <c r="AL113" i="22"/>
  <c r="AL114" i="22"/>
  <c r="AL115" i="22"/>
  <c r="AL116" i="22"/>
  <c r="AL117" i="22"/>
  <c r="AL118" i="22"/>
  <c r="AL119" i="22"/>
  <c r="AL120" i="22"/>
  <c r="AL121" i="22"/>
  <c r="AL122" i="22"/>
  <c r="AL123" i="22"/>
  <c r="AL124" i="22"/>
  <c r="AL125" i="22"/>
  <c r="AL126" i="22"/>
  <c r="AL127" i="22"/>
  <c r="AL128" i="22"/>
  <c r="AL129" i="22"/>
  <c r="AL130" i="22"/>
  <c r="AL131" i="22"/>
  <c r="AL132" i="22"/>
  <c r="AL133" i="22"/>
  <c r="AL134" i="22"/>
  <c r="AL135" i="22"/>
  <c r="AL136" i="22"/>
  <c r="AL137" i="22"/>
  <c r="AL138" i="22"/>
  <c r="AL139" i="22"/>
  <c r="AL140" i="22"/>
  <c r="AL141" i="22"/>
  <c r="AL142" i="22"/>
  <c r="AL143" i="22"/>
  <c r="AL144" i="22"/>
  <c r="AL145" i="22"/>
  <c r="AL147" i="22"/>
  <c r="AL8" i="22"/>
  <c r="AL156" i="22"/>
  <c r="AL155" i="22"/>
  <c r="AL157" i="22"/>
  <c r="AL325" i="22"/>
  <c r="AL169" i="22"/>
  <c r="AL190" i="22"/>
  <c r="AL191" i="22"/>
  <c r="AL192" i="22"/>
  <c r="AL193" i="22"/>
  <c r="AL194" i="22"/>
  <c r="AL195" i="22"/>
  <c r="AL196" i="22"/>
  <c r="AL197" i="22"/>
  <c r="AL187" i="22"/>
  <c r="AL198" i="22"/>
  <c r="AL199" i="22"/>
  <c r="AL200" i="22"/>
  <c r="AL201" i="22"/>
  <c r="AL202" i="22"/>
  <c r="AL203" i="22"/>
  <c r="AL204" i="22"/>
  <c r="AL205" i="22"/>
  <c r="AL206" i="22"/>
  <c r="AL207" i="22"/>
  <c r="AL208" i="22"/>
  <c r="AL209" i="22"/>
  <c r="AL210" i="22"/>
  <c r="AL211" i="22"/>
  <c r="AL212" i="22"/>
  <c r="AL213" i="22"/>
  <c r="AL214" i="22"/>
  <c r="AL215" i="22"/>
  <c r="AL216" i="22"/>
  <c r="AL217" i="22"/>
  <c r="AL218" i="22"/>
  <c r="AL219" i="22"/>
  <c r="AL220" i="22"/>
  <c r="AL221" i="22"/>
  <c r="AL222" i="22"/>
  <c r="AL33" i="22"/>
  <c r="AL223" i="22"/>
  <c r="AL224" i="22"/>
  <c r="AL225" i="22"/>
  <c r="AL226" i="22"/>
  <c r="AL227" i="22"/>
  <c r="AL228" i="22"/>
  <c r="AL229" i="22"/>
  <c r="AL230" i="22"/>
  <c r="AL231" i="22"/>
  <c r="AL232" i="22"/>
  <c r="AL233" i="22"/>
  <c r="AL234" i="22"/>
  <c r="AL235" i="22"/>
  <c r="AL236" i="22"/>
  <c r="AL237" i="22"/>
  <c r="AL238" i="22"/>
  <c r="AL239" i="22"/>
  <c r="AL240" i="22"/>
  <c r="AL241" i="22"/>
  <c r="AL242" i="22"/>
  <c r="AL243" i="22"/>
  <c r="AL244" i="22"/>
  <c r="AL245" i="22"/>
  <c r="AL246" i="22"/>
  <c r="AL247" i="22"/>
  <c r="AL248" i="22"/>
  <c r="AL249" i="22"/>
  <c r="AL250" i="22"/>
  <c r="AL251" i="22"/>
  <c r="AL252" i="22"/>
  <c r="AL253" i="22"/>
  <c r="AL254" i="22"/>
  <c r="AL255" i="22"/>
  <c r="AL256" i="22"/>
  <c r="AL257" i="22"/>
  <c r="AL258" i="22"/>
  <c r="AL259" i="22"/>
  <c r="AL260" i="22"/>
  <c r="AL261" i="22"/>
  <c r="AL262" i="22"/>
  <c r="AL263" i="22"/>
  <c r="AL264" i="22"/>
  <c r="AL265" i="22"/>
  <c r="AL266" i="22"/>
  <c r="AL267" i="22"/>
  <c r="AL268" i="22"/>
  <c r="AL269" i="22"/>
  <c r="AL270" i="22"/>
  <c r="AL271" i="22"/>
  <c r="AL272" i="22"/>
  <c r="AL273" i="22"/>
  <c r="AL274" i="22"/>
  <c r="AL275" i="22"/>
  <c r="AL276" i="22"/>
  <c r="AL277" i="22"/>
  <c r="AL278" i="22"/>
  <c r="AL279" i="22"/>
  <c r="AL280" i="22"/>
  <c r="AL281" i="22"/>
  <c r="AL282" i="22"/>
  <c r="AL283" i="22"/>
  <c r="AL284" i="22"/>
  <c r="AL285" i="22"/>
  <c r="AL286" i="22"/>
  <c r="AL287" i="22"/>
  <c r="AL288" i="22"/>
  <c r="AL289" i="22"/>
  <c r="AL290" i="22"/>
  <c r="AL291" i="22"/>
  <c r="AL297" i="22"/>
  <c r="AL168" i="22"/>
  <c r="AL328" i="22"/>
  <c r="AL299" i="22"/>
  <c r="AK304" i="22"/>
  <c r="AL309" i="22"/>
  <c r="AL171" i="22"/>
  <c r="AL172" i="22"/>
  <c r="AL174" i="22"/>
  <c r="AL303" i="22"/>
  <c r="AL305" i="22"/>
  <c r="AL307" i="22"/>
  <c r="AL308" i="22"/>
  <c r="AL327" i="22"/>
  <c r="AL326" i="22"/>
  <c r="AL329" i="22"/>
  <c r="AL370" i="22"/>
  <c r="AL373" i="22"/>
  <c r="AL377" i="22"/>
  <c r="AL404" i="22"/>
  <c r="AL405" i="22"/>
  <c r="AL348" i="22"/>
  <c r="AL336" i="22"/>
  <c r="AL341" i="22"/>
  <c r="AL345" i="22"/>
  <c r="AL346" i="22"/>
  <c r="AL374" i="22"/>
  <c r="AL349" i="22"/>
  <c r="AL350" i="22"/>
  <c r="AK351" i="22"/>
  <c r="AL352" i="22"/>
  <c r="AL354" i="22"/>
  <c r="AL406" i="22"/>
  <c r="AL407" i="22"/>
  <c r="AL154" i="22"/>
  <c r="AL408" i="22"/>
  <c r="AL410" i="22"/>
  <c r="AL357" i="22"/>
  <c r="AL413" i="22"/>
  <c r="AL364" i="22"/>
  <c r="AL365" i="22"/>
  <c r="AL366" i="22"/>
  <c r="AL414" i="22"/>
  <c r="AL39" i="22"/>
  <c r="AL149" i="22"/>
  <c r="AL158" i="22"/>
  <c r="AM162" i="22"/>
  <c r="AM165" i="22"/>
  <c r="AM163" i="22"/>
  <c r="AM166" i="22"/>
  <c r="AM324" i="22"/>
  <c r="AM44" i="22"/>
  <c r="AM45" i="22"/>
  <c r="AM46" i="22"/>
  <c r="AM47" i="22"/>
  <c r="AM48" i="22"/>
  <c r="AM49" i="22"/>
  <c r="AM50" i="22"/>
  <c r="AM51" i="22"/>
  <c r="AM52" i="22"/>
  <c r="AM53" i="22"/>
  <c r="AM54" i="22"/>
  <c r="AM55" i="22"/>
  <c r="AM56" i="22"/>
  <c r="AM57" i="22"/>
  <c r="AM58" i="22"/>
  <c r="AM59" i="22"/>
  <c r="AM60" i="22"/>
  <c r="AM61" i="22"/>
  <c r="AM62" i="22"/>
  <c r="AM63" i="22"/>
  <c r="AM64" i="22"/>
  <c r="AM65" i="22"/>
  <c r="AM66" i="22"/>
  <c r="AM67" i="22"/>
  <c r="AM68" i="22"/>
  <c r="AM69" i="22"/>
  <c r="AM70" i="22"/>
  <c r="AM71" i="22"/>
  <c r="AM72" i="22"/>
  <c r="AM73" i="22"/>
  <c r="AM74" i="22"/>
  <c r="AM75" i="22"/>
  <c r="AM76" i="22"/>
  <c r="AM77" i="22"/>
  <c r="AM31" i="22"/>
  <c r="AM20" i="22"/>
  <c r="AM21" i="22"/>
  <c r="AM40" i="22"/>
  <c r="AM78" i="22"/>
  <c r="AM32" i="22"/>
  <c r="AM79" i="22"/>
  <c r="AM80" i="22"/>
  <c r="AM81" i="22"/>
  <c r="AM82" i="22"/>
  <c r="AM83" i="22"/>
  <c r="AM84" i="22"/>
  <c r="AM85" i="22"/>
  <c r="AM86" i="22"/>
  <c r="AM87" i="22"/>
  <c r="AM88" i="22"/>
  <c r="AM89" i="22"/>
  <c r="AM90" i="22"/>
  <c r="AM91" i="22"/>
  <c r="AM92" i="22"/>
  <c r="AM93" i="22"/>
  <c r="AM94" i="22"/>
  <c r="AM95" i="22"/>
  <c r="AM96" i="22"/>
  <c r="AM97" i="22"/>
  <c r="AM98" i="22"/>
  <c r="AM99" i="22"/>
  <c r="AM100" i="22"/>
  <c r="AM101" i="22"/>
  <c r="AM102" i="22"/>
  <c r="AM103" i="22"/>
  <c r="AM104" i="22"/>
  <c r="AM105" i="22"/>
  <c r="AM106" i="22"/>
  <c r="AM107" i="22"/>
  <c r="AM108" i="22"/>
  <c r="AM109" i="22"/>
  <c r="AM110" i="22"/>
  <c r="AM111" i="22"/>
  <c r="AM112" i="22"/>
  <c r="AM113" i="22"/>
  <c r="AM114" i="22"/>
  <c r="AM115" i="22"/>
  <c r="AM116" i="22"/>
  <c r="AM117" i="22"/>
  <c r="AM118" i="22"/>
  <c r="AM119" i="22"/>
  <c r="AM120" i="22"/>
  <c r="AM121" i="22"/>
  <c r="AM122" i="22"/>
  <c r="AM123" i="22"/>
  <c r="AM124" i="22"/>
  <c r="AM125" i="22"/>
  <c r="AM126" i="22"/>
  <c r="AM127" i="22"/>
  <c r="AM128" i="22"/>
  <c r="AM129" i="22"/>
  <c r="AM130" i="22"/>
  <c r="AM131" i="22"/>
  <c r="AM132" i="22"/>
  <c r="AM133" i="22"/>
  <c r="AM134" i="22"/>
  <c r="AM135" i="22"/>
  <c r="AM136" i="22"/>
  <c r="AM137" i="22"/>
  <c r="AM138" i="22"/>
  <c r="AM139" i="22"/>
  <c r="AM140" i="22"/>
  <c r="AM141" i="22"/>
  <c r="AM142" i="22"/>
  <c r="AM143" i="22"/>
  <c r="AM144" i="22"/>
  <c r="AM145" i="22"/>
  <c r="AM147" i="22"/>
  <c r="AM8" i="22"/>
  <c r="AM156" i="22"/>
  <c r="AM155" i="22"/>
  <c r="AM157" i="22"/>
  <c r="AM325" i="22"/>
  <c r="AM169" i="22"/>
  <c r="AM190" i="22"/>
  <c r="AM191" i="22"/>
  <c r="AM192" i="22"/>
  <c r="AM193" i="22"/>
  <c r="AM194" i="22"/>
  <c r="AM195" i="22"/>
  <c r="AM196" i="22"/>
  <c r="AM197" i="22"/>
  <c r="AM187" i="22"/>
  <c r="AM198" i="22"/>
  <c r="AM199" i="22"/>
  <c r="AM200" i="22"/>
  <c r="AM201" i="22"/>
  <c r="AM202" i="22"/>
  <c r="AM203" i="22"/>
  <c r="AM204" i="22"/>
  <c r="AM205" i="22"/>
  <c r="AM206" i="22"/>
  <c r="AM207" i="22"/>
  <c r="AM208" i="22"/>
  <c r="AM209" i="22"/>
  <c r="AM210" i="22"/>
  <c r="AM211" i="22"/>
  <c r="AM212" i="22"/>
  <c r="AM213" i="22"/>
  <c r="AM214" i="22"/>
  <c r="AM215" i="22"/>
  <c r="AM216" i="22"/>
  <c r="AM217" i="22"/>
  <c r="AM218" i="22"/>
  <c r="AM219" i="22"/>
  <c r="AM220" i="22"/>
  <c r="AM221" i="22"/>
  <c r="AM222" i="22"/>
  <c r="AM223" i="22"/>
  <c r="AM224" i="22"/>
  <c r="AM33" i="22"/>
  <c r="AM225" i="22"/>
  <c r="AM226" i="22"/>
  <c r="AM227" i="22"/>
  <c r="AM228" i="22"/>
  <c r="AM229" i="22"/>
  <c r="AM230" i="22"/>
  <c r="AM231" i="22"/>
  <c r="AM232" i="22"/>
  <c r="AM233" i="22"/>
  <c r="AM234" i="22"/>
  <c r="AM235" i="22"/>
  <c r="AM236" i="22"/>
  <c r="AM237" i="22"/>
  <c r="AM238" i="22"/>
  <c r="AM239" i="22"/>
  <c r="AM240" i="22"/>
  <c r="AM241" i="22"/>
  <c r="AM242" i="22"/>
  <c r="AM243" i="22"/>
  <c r="AM244" i="22"/>
  <c r="AM245" i="22"/>
  <c r="AM246" i="22"/>
  <c r="AM247" i="22"/>
  <c r="AM248" i="22"/>
  <c r="AM249" i="22"/>
  <c r="AM250" i="22"/>
  <c r="AM251" i="22"/>
  <c r="AM252" i="22"/>
  <c r="AM253" i="22"/>
  <c r="AM254" i="22"/>
  <c r="AM255" i="22"/>
  <c r="AM256" i="22"/>
  <c r="AM257" i="22"/>
  <c r="AM258" i="22"/>
  <c r="AM259" i="22"/>
  <c r="AM260" i="22"/>
  <c r="AM261" i="22"/>
  <c r="AM262" i="22"/>
  <c r="AM263" i="22"/>
  <c r="AM264" i="22"/>
  <c r="AM265" i="22"/>
  <c r="AM266" i="22"/>
  <c r="AM267" i="22"/>
  <c r="AM268" i="22"/>
  <c r="AM269" i="22"/>
  <c r="AM270" i="22"/>
  <c r="AM271" i="22"/>
  <c r="AM272" i="22"/>
  <c r="AM273" i="22"/>
  <c r="AM274" i="22"/>
  <c r="AM275" i="22"/>
  <c r="AM276" i="22"/>
  <c r="AM277" i="22"/>
  <c r="AM278" i="22"/>
  <c r="AM279" i="22"/>
  <c r="AM280" i="22"/>
  <c r="AM281" i="22"/>
  <c r="AM282" i="22"/>
  <c r="AM283" i="22"/>
  <c r="AM284" i="22"/>
  <c r="AM285" i="22"/>
  <c r="AM286" i="22"/>
  <c r="AM287" i="22"/>
  <c r="AM288" i="22"/>
  <c r="AM289" i="22"/>
  <c r="AM290" i="22"/>
  <c r="AM291" i="22"/>
  <c r="AM297" i="22"/>
  <c r="AM168" i="22"/>
  <c r="AM328" i="22"/>
  <c r="AM299" i="22"/>
  <c r="AL304" i="22"/>
  <c r="AM309" i="22"/>
  <c r="AM171" i="22"/>
  <c r="AM172" i="22"/>
  <c r="AM174" i="22"/>
  <c r="AM303" i="22"/>
  <c r="AM305" i="22"/>
  <c r="AM307" i="22"/>
  <c r="AM308" i="22"/>
  <c r="AM327" i="22"/>
  <c r="AM326" i="22"/>
  <c r="AM329" i="22"/>
  <c r="AM370" i="22"/>
  <c r="AM373" i="22"/>
  <c r="AM377" i="22"/>
  <c r="AM404" i="22"/>
  <c r="AM405" i="22"/>
  <c r="AM348" i="22"/>
  <c r="AM336" i="22"/>
  <c r="AM341" i="22"/>
  <c r="AM345" i="22"/>
  <c r="AM346" i="22"/>
  <c r="AM374" i="22"/>
  <c r="AM349" i="22"/>
  <c r="AM350" i="22"/>
  <c r="AL351" i="22"/>
  <c r="AM352" i="22"/>
  <c r="AM354" i="22"/>
  <c r="AM406" i="22"/>
  <c r="AM407" i="22"/>
  <c r="AM154" i="22"/>
  <c r="AM408" i="22"/>
  <c r="AM410" i="22"/>
  <c r="AM357" i="22"/>
  <c r="AM413" i="22"/>
  <c r="AM364" i="22"/>
  <c r="AM365" i="22"/>
  <c r="AM366" i="22"/>
  <c r="AM414" i="22"/>
  <c r="AM39" i="22"/>
  <c r="AM149" i="22"/>
  <c r="AM158" i="22"/>
  <c r="AN162" i="22"/>
  <c r="AN165" i="22"/>
  <c r="AN163" i="22"/>
  <c r="AN166" i="22"/>
  <c r="AN324" i="22"/>
  <c r="AN44" i="22"/>
  <c r="AN45" i="22"/>
  <c r="AN46" i="22"/>
  <c r="AN47" i="22"/>
  <c r="AN48" i="22"/>
  <c r="AN49" i="22"/>
  <c r="AN50" i="22"/>
  <c r="AN51" i="22"/>
  <c r="AN52" i="22"/>
  <c r="AN53" i="22"/>
  <c r="AN54" i="22"/>
  <c r="AN55" i="22"/>
  <c r="AN56" i="22"/>
  <c r="AN57" i="22"/>
  <c r="AN58" i="22"/>
  <c r="AN59" i="22"/>
  <c r="AN60" i="22"/>
  <c r="AN61" i="22"/>
  <c r="AN62" i="22"/>
  <c r="AN63" i="22"/>
  <c r="AN64" i="22"/>
  <c r="AN65" i="22"/>
  <c r="AN66" i="22"/>
  <c r="AN67" i="22"/>
  <c r="AN68" i="22"/>
  <c r="AN69" i="22"/>
  <c r="AN70" i="22"/>
  <c r="AN71" i="22"/>
  <c r="AN72" i="22"/>
  <c r="AN73" i="22"/>
  <c r="AN74" i="22"/>
  <c r="AN75" i="22"/>
  <c r="AN76" i="22"/>
  <c r="AN77" i="22"/>
  <c r="AN78" i="22"/>
  <c r="AN79" i="22"/>
  <c r="AN31" i="22"/>
  <c r="AN20" i="22"/>
  <c r="AN21" i="22"/>
  <c r="AN40" i="22"/>
  <c r="AN80" i="22"/>
  <c r="AN32" i="22"/>
  <c r="AN81" i="22"/>
  <c r="AN82" i="22"/>
  <c r="AN83" i="22"/>
  <c r="AN84" i="22"/>
  <c r="AN85" i="22"/>
  <c r="AN86" i="22"/>
  <c r="AN87" i="22"/>
  <c r="AN88" i="22"/>
  <c r="AN89" i="22"/>
  <c r="AN90" i="22"/>
  <c r="AN91" i="22"/>
  <c r="AN92" i="22"/>
  <c r="AN93" i="22"/>
  <c r="AN94" i="22"/>
  <c r="AN95" i="22"/>
  <c r="AN96" i="22"/>
  <c r="AN97" i="22"/>
  <c r="AN98" i="22"/>
  <c r="AN99" i="22"/>
  <c r="AN100" i="22"/>
  <c r="AN101" i="22"/>
  <c r="AN102" i="22"/>
  <c r="AN103" i="22"/>
  <c r="AN104" i="22"/>
  <c r="AN105" i="22"/>
  <c r="AN106" i="22"/>
  <c r="AN107" i="22"/>
  <c r="AN108" i="22"/>
  <c r="AN109" i="22"/>
  <c r="AN110" i="22"/>
  <c r="AN111" i="22"/>
  <c r="AN112" i="22"/>
  <c r="AN113" i="22"/>
  <c r="AN114" i="22"/>
  <c r="AN115" i="22"/>
  <c r="AN116" i="22"/>
  <c r="AN117" i="22"/>
  <c r="AN118" i="22"/>
  <c r="AN119" i="22"/>
  <c r="AN120" i="22"/>
  <c r="AN121" i="22"/>
  <c r="AN122" i="22"/>
  <c r="AN123" i="22"/>
  <c r="AN124" i="22"/>
  <c r="AN125" i="22"/>
  <c r="AN126" i="22"/>
  <c r="AN127" i="22"/>
  <c r="AN128" i="22"/>
  <c r="AN129" i="22"/>
  <c r="AN130" i="22"/>
  <c r="AN131" i="22"/>
  <c r="AN132" i="22"/>
  <c r="AN133" i="22"/>
  <c r="AN134" i="22"/>
  <c r="AN135" i="22"/>
  <c r="AN136" i="22"/>
  <c r="AN137" i="22"/>
  <c r="AN138" i="22"/>
  <c r="AN139" i="22"/>
  <c r="AN140" i="22"/>
  <c r="AN141" i="22"/>
  <c r="AN142" i="22"/>
  <c r="AN143" i="22"/>
  <c r="AN144" i="22"/>
  <c r="AN145" i="22"/>
  <c r="AN147" i="22"/>
  <c r="AN8" i="22"/>
  <c r="AN156" i="22"/>
  <c r="AN155" i="22"/>
  <c r="AN157" i="22"/>
  <c r="AN325" i="22"/>
  <c r="AN169" i="22"/>
  <c r="AN190" i="22"/>
  <c r="AN191" i="22"/>
  <c r="AN192" i="22"/>
  <c r="AN193" i="22"/>
  <c r="AN194" i="22"/>
  <c r="AN195" i="22"/>
  <c r="AN196" i="22"/>
  <c r="AN197" i="22"/>
  <c r="AN187" i="22"/>
  <c r="AN198" i="22"/>
  <c r="AN199" i="22"/>
  <c r="AN200" i="22"/>
  <c r="AN201" i="22"/>
  <c r="AN202" i="22"/>
  <c r="AN203" i="22"/>
  <c r="AN204" i="22"/>
  <c r="AN205" i="22"/>
  <c r="AN206" i="22"/>
  <c r="AN207" i="22"/>
  <c r="AN208" i="22"/>
  <c r="AN209" i="22"/>
  <c r="AN210" i="22"/>
  <c r="AN211" i="22"/>
  <c r="AN212" i="22"/>
  <c r="AN213" i="22"/>
  <c r="AN214" i="22"/>
  <c r="AN215" i="22"/>
  <c r="AN216" i="22"/>
  <c r="AN217" i="22"/>
  <c r="AN218" i="22"/>
  <c r="AN219" i="22"/>
  <c r="AN220" i="22"/>
  <c r="AN221" i="22"/>
  <c r="AN222" i="22"/>
  <c r="AN223" i="22"/>
  <c r="AN224" i="22"/>
  <c r="AN225" i="22"/>
  <c r="AN226" i="22"/>
  <c r="AN33" i="22"/>
  <c r="AN227" i="22"/>
  <c r="AN228" i="22"/>
  <c r="AN229" i="22"/>
  <c r="AN230" i="22"/>
  <c r="AN231" i="22"/>
  <c r="AN232" i="22"/>
  <c r="AN233" i="22"/>
  <c r="AN234" i="22"/>
  <c r="AN235" i="22"/>
  <c r="AN236" i="22"/>
  <c r="AN237" i="22"/>
  <c r="AN238" i="22"/>
  <c r="AN239" i="22"/>
  <c r="AN240" i="22"/>
  <c r="AN241" i="22"/>
  <c r="AN242" i="22"/>
  <c r="AN243" i="22"/>
  <c r="AN244" i="22"/>
  <c r="AN245" i="22"/>
  <c r="AN246" i="22"/>
  <c r="AN247" i="22"/>
  <c r="AN248" i="22"/>
  <c r="AN249" i="22"/>
  <c r="AN250" i="22"/>
  <c r="AN251" i="22"/>
  <c r="AN252" i="22"/>
  <c r="AN253" i="22"/>
  <c r="AN254" i="22"/>
  <c r="AN255" i="22"/>
  <c r="AN256" i="22"/>
  <c r="AN257" i="22"/>
  <c r="AN258" i="22"/>
  <c r="AN259" i="22"/>
  <c r="AN260" i="22"/>
  <c r="AN261" i="22"/>
  <c r="AN262" i="22"/>
  <c r="AN263" i="22"/>
  <c r="AN264" i="22"/>
  <c r="AN265" i="22"/>
  <c r="AN266" i="22"/>
  <c r="AN267" i="22"/>
  <c r="AN268" i="22"/>
  <c r="AN269" i="22"/>
  <c r="AN270" i="22"/>
  <c r="AN271" i="22"/>
  <c r="AN272" i="22"/>
  <c r="AN273" i="22"/>
  <c r="AN274" i="22"/>
  <c r="AN275" i="22"/>
  <c r="AN276" i="22"/>
  <c r="AN277" i="22"/>
  <c r="AN278" i="22"/>
  <c r="AN279" i="22"/>
  <c r="AN280" i="22"/>
  <c r="AN281" i="22"/>
  <c r="AN282" i="22"/>
  <c r="AN283" i="22"/>
  <c r="AN284" i="22"/>
  <c r="AN285" i="22"/>
  <c r="AN286" i="22"/>
  <c r="AN287" i="22"/>
  <c r="AN288" i="22"/>
  <c r="AN289" i="22"/>
  <c r="AN290" i="22"/>
  <c r="AN291" i="22"/>
  <c r="AN297" i="22"/>
  <c r="AN168" i="22"/>
  <c r="AN328" i="22"/>
  <c r="AN299" i="22"/>
  <c r="AM304" i="22"/>
  <c r="AN309" i="22"/>
  <c r="AN171" i="22"/>
  <c r="AN172" i="22"/>
  <c r="AN174" i="22"/>
  <c r="AN303" i="22"/>
  <c r="AN305" i="22"/>
  <c r="AN307" i="22"/>
  <c r="AN308" i="22"/>
  <c r="AN327" i="22"/>
  <c r="AN326" i="22"/>
  <c r="AN329" i="22"/>
  <c r="AN370" i="22"/>
  <c r="AN373" i="22"/>
  <c r="AN377" i="22"/>
  <c r="AN404" i="22"/>
  <c r="AN405" i="22"/>
  <c r="AN348" i="22"/>
  <c r="AN336" i="22"/>
  <c r="AN341" i="22"/>
  <c r="AN345" i="22"/>
  <c r="AN346" i="22"/>
  <c r="AN374" i="22"/>
  <c r="AN349" i="22"/>
  <c r="AN350" i="22"/>
  <c r="AM351" i="22"/>
  <c r="AN352" i="22"/>
  <c r="AN354" i="22"/>
  <c r="AN406" i="22"/>
  <c r="AN407" i="22"/>
  <c r="AN154" i="22"/>
  <c r="AN408" i="22"/>
  <c r="AN410" i="22"/>
  <c r="AN357" i="22"/>
  <c r="AN413" i="22"/>
  <c r="AN364" i="22"/>
  <c r="AN365" i="22"/>
  <c r="AN366" i="22"/>
  <c r="AN414" i="22"/>
  <c r="AN39" i="22"/>
  <c r="AN149" i="22"/>
  <c r="AN158" i="22"/>
  <c r="AO162" i="22"/>
  <c r="AO165" i="22"/>
  <c r="AO163" i="22"/>
  <c r="AO166" i="22"/>
  <c r="AO324" i="22"/>
  <c r="AO44" i="22"/>
  <c r="AO45" i="22"/>
  <c r="AO46" i="22"/>
  <c r="AO47" i="22"/>
  <c r="AO48" i="22"/>
  <c r="AO49" i="22"/>
  <c r="AO50" i="22"/>
  <c r="AO51" i="22"/>
  <c r="AO52" i="22"/>
  <c r="AO53" i="22"/>
  <c r="AO54" i="22"/>
  <c r="AO55" i="22"/>
  <c r="AO56" i="22"/>
  <c r="AO57" i="22"/>
  <c r="AO58" i="22"/>
  <c r="AO59" i="22"/>
  <c r="AO60" i="22"/>
  <c r="AO61" i="22"/>
  <c r="AO62" i="22"/>
  <c r="AO63" i="22"/>
  <c r="AO64" i="22"/>
  <c r="AO65" i="22"/>
  <c r="AO66" i="22"/>
  <c r="AO67" i="22"/>
  <c r="AO68" i="22"/>
  <c r="AO69" i="22"/>
  <c r="AO70" i="22"/>
  <c r="AO71" i="22"/>
  <c r="AO72" i="22"/>
  <c r="AO73" i="22"/>
  <c r="AO74" i="22"/>
  <c r="AO75" i="22"/>
  <c r="AO76" i="22"/>
  <c r="AO77" i="22"/>
  <c r="AO78" i="22"/>
  <c r="AO79" i="22"/>
  <c r="AO80" i="22"/>
  <c r="AO81" i="22"/>
  <c r="AO31" i="22"/>
  <c r="AO20" i="22"/>
  <c r="AO21" i="22"/>
  <c r="AO40" i="22"/>
  <c r="AO82" i="22"/>
  <c r="AO32" i="22"/>
  <c r="AO83" i="22"/>
  <c r="AO84" i="22"/>
  <c r="AO85" i="22"/>
  <c r="AO86" i="22"/>
  <c r="AO87" i="22"/>
  <c r="AO88" i="22"/>
  <c r="AO89" i="22"/>
  <c r="AO90" i="22"/>
  <c r="AO91" i="22"/>
  <c r="AO92" i="22"/>
  <c r="AO93" i="22"/>
  <c r="AO94" i="22"/>
  <c r="AO95" i="22"/>
  <c r="AO96" i="22"/>
  <c r="AO97" i="22"/>
  <c r="AO98" i="22"/>
  <c r="AO99" i="22"/>
  <c r="AO100" i="22"/>
  <c r="AO101" i="22"/>
  <c r="AO102" i="22"/>
  <c r="AO103" i="22"/>
  <c r="AO104" i="22"/>
  <c r="AO105" i="22"/>
  <c r="AO106" i="22"/>
  <c r="AO107" i="22"/>
  <c r="AO108" i="22"/>
  <c r="AO109" i="22"/>
  <c r="AO110" i="22"/>
  <c r="AO111" i="22"/>
  <c r="AO112" i="22"/>
  <c r="AO113" i="22"/>
  <c r="AO114" i="22"/>
  <c r="AO115" i="22"/>
  <c r="AO116" i="22"/>
  <c r="AO117" i="22"/>
  <c r="AO118" i="22"/>
  <c r="AO119" i="22"/>
  <c r="AO120" i="22"/>
  <c r="AO121" i="22"/>
  <c r="AO122" i="22"/>
  <c r="AO123" i="22"/>
  <c r="AO124" i="22"/>
  <c r="AO125" i="22"/>
  <c r="AO126" i="22"/>
  <c r="AO127" i="22"/>
  <c r="AO128" i="22"/>
  <c r="AO129" i="22"/>
  <c r="AO130" i="22"/>
  <c r="AO131" i="22"/>
  <c r="AO132" i="22"/>
  <c r="AO133" i="22"/>
  <c r="AO134" i="22"/>
  <c r="AO135" i="22"/>
  <c r="AO136" i="22"/>
  <c r="AO137" i="22"/>
  <c r="AO138" i="22"/>
  <c r="AO139" i="22"/>
  <c r="AO140" i="22"/>
  <c r="AO141" i="22"/>
  <c r="AO142" i="22"/>
  <c r="AO143" i="22"/>
  <c r="AO144" i="22"/>
  <c r="AO145" i="22"/>
  <c r="AO147" i="22"/>
  <c r="AO8" i="22"/>
  <c r="AO156" i="22"/>
  <c r="AO155" i="22"/>
  <c r="AO157" i="22"/>
  <c r="AO325" i="22"/>
  <c r="AO169" i="22"/>
  <c r="AO190" i="22"/>
  <c r="AO191" i="22"/>
  <c r="AO192" i="22"/>
  <c r="AO193" i="22"/>
  <c r="AO194" i="22"/>
  <c r="AO195" i="22"/>
  <c r="AO196" i="22"/>
  <c r="AO197" i="22"/>
  <c r="AO187" i="22"/>
  <c r="AO198" i="22"/>
  <c r="AO199" i="22"/>
  <c r="AO200" i="22"/>
  <c r="AO201" i="22"/>
  <c r="AO202" i="22"/>
  <c r="AO203" i="22"/>
  <c r="AO204" i="22"/>
  <c r="AO205" i="22"/>
  <c r="AO206" i="22"/>
  <c r="AO207" i="22"/>
  <c r="AO208" i="22"/>
  <c r="AO209" i="22"/>
  <c r="AO210" i="22"/>
  <c r="AO211" i="22"/>
  <c r="AO212" i="22"/>
  <c r="AO213" i="22"/>
  <c r="AO214" i="22"/>
  <c r="AO215" i="22"/>
  <c r="AO216" i="22"/>
  <c r="AO217" i="22"/>
  <c r="AO218" i="22"/>
  <c r="AO219" i="22"/>
  <c r="AO220" i="22"/>
  <c r="AO221" i="22"/>
  <c r="AO222" i="22"/>
  <c r="AO223" i="22"/>
  <c r="AO224" i="22"/>
  <c r="AO225" i="22"/>
  <c r="AO226" i="22"/>
  <c r="AO227" i="22"/>
  <c r="AO228" i="22"/>
  <c r="AO33" i="22"/>
  <c r="AO229" i="22"/>
  <c r="AO230" i="22"/>
  <c r="AO231" i="22"/>
  <c r="AO232" i="22"/>
  <c r="AO233" i="22"/>
  <c r="AO234" i="22"/>
  <c r="AO235" i="22"/>
  <c r="AO236" i="22"/>
  <c r="AO237" i="22"/>
  <c r="AO238" i="22"/>
  <c r="AO239" i="22"/>
  <c r="AO240" i="22"/>
  <c r="AO241" i="22"/>
  <c r="AO242" i="22"/>
  <c r="AO243" i="22"/>
  <c r="AO244" i="22"/>
  <c r="AO245" i="22"/>
  <c r="AO246" i="22"/>
  <c r="AO247" i="22"/>
  <c r="AO248" i="22"/>
  <c r="AO249" i="22"/>
  <c r="AO250" i="22"/>
  <c r="AO251" i="22"/>
  <c r="AO252" i="22"/>
  <c r="AO253" i="22"/>
  <c r="AO254" i="22"/>
  <c r="AO255" i="22"/>
  <c r="AO256" i="22"/>
  <c r="AO257" i="22"/>
  <c r="AO258" i="22"/>
  <c r="AO259" i="22"/>
  <c r="AO260" i="22"/>
  <c r="AO261" i="22"/>
  <c r="AO262" i="22"/>
  <c r="AO263" i="22"/>
  <c r="AO264" i="22"/>
  <c r="AO265" i="22"/>
  <c r="AO266" i="22"/>
  <c r="AO267" i="22"/>
  <c r="AO268" i="22"/>
  <c r="AO269" i="22"/>
  <c r="AO270" i="22"/>
  <c r="AO271" i="22"/>
  <c r="AO272" i="22"/>
  <c r="AO273" i="22"/>
  <c r="AO274" i="22"/>
  <c r="AO275" i="22"/>
  <c r="AO276" i="22"/>
  <c r="AO277" i="22"/>
  <c r="AO278" i="22"/>
  <c r="AO279" i="22"/>
  <c r="AO280" i="22"/>
  <c r="AO281" i="22"/>
  <c r="AO282" i="22"/>
  <c r="AO283" i="22"/>
  <c r="AO284" i="22"/>
  <c r="AO285" i="22"/>
  <c r="AO286" i="22"/>
  <c r="AO287" i="22"/>
  <c r="AO288" i="22"/>
  <c r="AO289" i="22"/>
  <c r="AO290" i="22"/>
  <c r="AO291" i="22"/>
  <c r="AO297" i="22"/>
  <c r="AO168" i="22"/>
  <c r="AO328" i="22"/>
  <c r="AO299" i="22"/>
  <c r="AN304" i="22"/>
  <c r="AO309" i="22"/>
  <c r="AO171" i="22"/>
  <c r="AO172" i="22"/>
  <c r="AO174" i="22"/>
  <c r="AO303" i="22"/>
  <c r="AO305" i="22"/>
  <c r="AO307" i="22"/>
  <c r="AO308" i="22"/>
  <c r="AO327" i="22"/>
  <c r="AO326" i="22"/>
  <c r="AO329" i="22"/>
  <c r="AO370" i="22"/>
  <c r="AO373" i="22"/>
  <c r="AO377" i="22"/>
  <c r="AO404" i="22"/>
  <c r="AO405" i="22"/>
  <c r="AO348" i="22"/>
  <c r="AO336" i="22"/>
  <c r="AO341" i="22"/>
  <c r="AO345" i="22"/>
  <c r="AO346" i="22"/>
  <c r="AO374" i="22"/>
  <c r="AO349" i="22"/>
  <c r="AO350" i="22"/>
  <c r="AN351" i="22"/>
  <c r="AO352" i="22"/>
  <c r="AO354" i="22"/>
  <c r="AO406" i="22"/>
  <c r="AO407" i="22"/>
  <c r="AO154" i="22"/>
  <c r="AO408" i="22"/>
  <c r="AO410" i="22"/>
  <c r="AO357" i="22"/>
  <c r="AO413" i="22"/>
  <c r="AO364" i="22"/>
  <c r="AO365" i="22"/>
  <c r="AO366" i="22"/>
  <c r="AO414" i="22"/>
  <c r="AO39" i="22"/>
  <c r="AO149" i="22"/>
  <c r="AO158" i="22"/>
  <c r="AP162" i="22"/>
  <c r="AP165" i="22"/>
  <c r="AP163" i="22"/>
  <c r="AP166" i="22"/>
  <c r="AP324" i="22"/>
  <c r="AP44" i="22"/>
  <c r="AP45" i="22"/>
  <c r="AP46" i="22"/>
  <c r="AP47" i="22"/>
  <c r="AP48" i="22"/>
  <c r="AP49" i="22"/>
  <c r="AP50" i="22"/>
  <c r="AP51" i="22"/>
  <c r="AP52" i="22"/>
  <c r="AP53" i="22"/>
  <c r="AP54" i="22"/>
  <c r="AP55" i="22"/>
  <c r="AP56" i="22"/>
  <c r="AP57" i="22"/>
  <c r="AP58" i="22"/>
  <c r="AP59" i="22"/>
  <c r="AP60" i="22"/>
  <c r="AP61" i="22"/>
  <c r="AP62" i="22"/>
  <c r="AP63" i="22"/>
  <c r="AP64" i="22"/>
  <c r="AP65" i="22"/>
  <c r="AP66" i="22"/>
  <c r="AP67" i="22"/>
  <c r="AP68" i="22"/>
  <c r="AP69" i="22"/>
  <c r="AP70" i="22"/>
  <c r="AP71" i="22"/>
  <c r="AP72" i="22"/>
  <c r="AP73" i="22"/>
  <c r="AP74" i="22"/>
  <c r="AP75" i="22"/>
  <c r="AP76" i="22"/>
  <c r="AP77" i="22"/>
  <c r="AP78" i="22"/>
  <c r="AP79" i="22"/>
  <c r="AP80" i="22"/>
  <c r="AP81" i="22"/>
  <c r="AP82" i="22"/>
  <c r="AP83" i="22"/>
  <c r="AP31" i="22"/>
  <c r="AP20" i="22"/>
  <c r="AP21" i="22"/>
  <c r="AP40" i="22"/>
  <c r="AP84" i="22"/>
  <c r="AP32" i="22"/>
  <c r="AP85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P98" i="22"/>
  <c r="AP99" i="22"/>
  <c r="AP100" i="22"/>
  <c r="AP101" i="22"/>
  <c r="AP102" i="22"/>
  <c r="AP103" i="22"/>
  <c r="AP104" i="22"/>
  <c r="AP105" i="22"/>
  <c r="AP106" i="22"/>
  <c r="AP107" i="22"/>
  <c r="AP108" i="22"/>
  <c r="AP109" i="22"/>
  <c r="AP110" i="22"/>
  <c r="AP111" i="22"/>
  <c r="AP112" i="22"/>
  <c r="AP113" i="22"/>
  <c r="AP114" i="22"/>
  <c r="AP115" i="22"/>
  <c r="AP116" i="22"/>
  <c r="AP117" i="22"/>
  <c r="AP118" i="22"/>
  <c r="AP119" i="22"/>
  <c r="AP120" i="22"/>
  <c r="AP121" i="22"/>
  <c r="AP122" i="22"/>
  <c r="AP123" i="22"/>
  <c r="AP124" i="22"/>
  <c r="AP125" i="22"/>
  <c r="AP126" i="22"/>
  <c r="AP127" i="22"/>
  <c r="AP128" i="22"/>
  <c r="AP129" i="22"/>
  <c r="AP130" i="22"/>
  <c r="AP131" i="22"/>
  <c r="AP132" i="22"/>
  <c r="AP133" i="22"/>
  <c r="AP134" i="22"/>
  <c r="AP135" i="22"/>
  <c r="AP136" i="22"/>
  <c r="AP137" i="22"/>
  <c r="AP138" i="22"/>
  <c r="AP139" i="22"/>
  <c r="AP140" i="22"/>
  <c r="AP141" i="22"/>
  <c r="AP142" i="22"/>
  <c r="AP143" i="22"/>
  <c r="AP144" i="22"/>
  <c r="AP145" i="22"/>
  <c r="AP147" i="22"/>
  <c r="AP8" i="22"/>
  <c r="AP156" i="22"/>
  <c r="AP155" i="22"/>
  <c r="AP157" i="22"/>
  <c r="AP325" i="22"/>
  <c r="AP169" i="22"/>
  <c r="AP190" i="22"/>
  <c r="AP191" i="22"/>
  <c r="AP192" i="22"/>
  <c r="AP193" i="22"/>
  <c r="AP194" i="22"/>
  <c r="AP195" i="22"/>
  <c r="AP196" i="22"/>
  <c r="AP197" i="22"/>
  <c r="AP187" i="22"/>
  <c r="AP198" i="22"/>
  <c r="AP199" i="22"/>
  <c r="AP200" i="22"/>
  <c r="AP201" i="22"/>
  <c r="AP202" i="22"/>
  <c r="AP203" i="22"/>
  <c r="AP204" i="22"/>
  <c r="AP205" i="22"/>
  <c r="AP206" i="22"/>
  <c r="AP207" i="22"/>
  <c r="AP208" i="22"/>
  <c r="AP209" i="22"/>
  <c r="AP210" i="22"/>
  <c r="AP211" i="22"/>
  <c r="AP212" i="22"/>
  <c r="AP213" i="22"/>
  <c r="AP214" i="22"/>
  <c r="AP215" i="22"/>
  <c r="AP216" i="22"/>
  <c r="AP217" i="22"/>
  <c r="AP218" i="22"/>
  <c r="AP219" i="22"/>
  <c r="AP220" i="22"/>
  <c r="AP221" i="22"/>
  <c r="AP222" i="22"/>
  <c r="AP223" i="22"/>
  <c r="AP224" i="22"/>
  <c r="AP225" i="22"/>
  <c r="AP226" i="22"/>
  <c r="AP227" i="22"/>
  <c r="AP228" i="22"/>
  <c r="AP229" i="22"/>
  <c r="AP230" i="22"/>
  <c r="AP33" i="22"/>
  <c r="AP231" i="22"/>
  <c r="AP232" i="22"/>
  <c r="AP233" i="22"/>
  <c r="AP234" i="22"/>
  <c r="AP235" i="22"/>
  <c r="AP236" i="22"/>
  <c r="AP237" i="22"/>
  <c r="AP238" i="22"/>
  <c r="AP239" i="22"/>
  <c r="AP240" i="22"/>
  <c r="AP241" i="22"/>
  <c r="AP242" i="22"/>
  <c r="AP243" i="22"/>
  <c r="AP244" i="22"/>
  <c r="AP245" i="22"/>
  <c r="AP246" i="22"/>
  <c r="AP247" i="22"/>
  <c r="AP248" i="22"/>
  <c r="AP249" i="22"/>
  <c r="AP250" i="22"/>
  <c r="AP251" i="22"/>
  <c r="AP252" i="22"/>
  <c r="AP253" i="22"/>
  <c r="AP254" i="22"/>
  <c r="AP255" i="22"/>
  <c r="AP256" i="22"/>
  <c r="AP257" i="22"/>
  <c r="AP258" i="22"/>
  <c r="AP259" i="22"/>
  <c r="AP260" i="22"/>
  <c r="AP261" i="22"/>
  <c r="AP262" i="22"/>
  <c r="AP263" i="22"/>
  <c r="AP264" i="22"/>
  <c r="AP265" i="22"/>
  <c r="AP266" i="22"/>
  <c r="AP267" i="22"/>
  <c r="AP268" i="22"/>
  <c r="AP269" i="22"/>
  <c r="AP270" i="22"/>
  <c r="AP271" i="22"/>
  <c r="AP272" i="22"/>
  <c r="AP273" i="22"/>
  <c r="AP274" i="22"/>
  <c r="AP275" i="22"/>
  <c r="AP276" i="22"/>
  <c r="AP277" i="22"/>
  <c r="AP278" i="22"/>
  <c r="AP279" i="22"/>
  <c r="AP280" i="22"/>
  <c r="AP281" i="22"/>
  <c r="AP282" i="22"/>
  <c r="AP283" i="22"/>
  <c r="AP284" i="22"/>
  <c r="AP285" i="22"/>
  <c r="AP286" i="22"/>
  <c r="AP287" i="22"/>
  <c r="AP288" i="22"/>
  <c r="AP289" i="22"/>
  <c r="AP290" i="22"/>
  <c r="AP291" i="22"/>
  <c r="AP297" i="22"/>
  <c r="AP168" i="22"/>
  <c r="AP328" i="22"/>
  <c r="AP299" i="22"/>
  <c r="AO304" i="22"/>
  <c r="AP309" i="22"/>
  <c r="AP171" i="22"/>
  <c r="AP172" i="22"/>
  <c r="AP174" i="22"/>
  <c r="AP303" i="22"/>
  <c r="AP305" i="22"/>
  <c r="AP307" i="22"/>
  <c r="AP308" i="22"/>
  <c r="AP327" i="22"/>
  <c r="AP326" i="22"/>
  <c r="AP329" i="22"/>
  <c r="AP370" i="22"/>
  <c r="AP373" i="22"/>
  <c r="AP377" i="22"/>
  <c r="AP404" i="22"/>
  <c r="AP405" i="22"/>
  <c r="AP348" i="22"/>
  <c r="AP336" i="22"/>
  <c r="AP341" i="22"/>
  <c r="AP345" i="22"/>
  <c r="AP346" i="22"/>
  <c r="AP374" i="22"/>
  <c r="AP349" i="22"/>
  <c r="AP350" i="22"/>
  <c r="AO351" i="22"/>
  <c r="AP352" i="22"/>
  <c r="AP354" i="22"/>
  <c r="AP406" i="22"/>
  <c r="AP407" i="22"/>
  <c r="AP154" i="22"/>
  <c r="AP408" i="22"/>
  <c r="AP410" i="22"/>
  <c r="AP357" i="22"/>
  <c r="AP413" i="22"/>
  <c r="AP364" i="22"/>
  <c r="AP365" i="22"/>
  <c r="AP366" i="22"/>
  <c r="AP414" i="22"/>
  <c r="AP39" i="22"/>
  <c r="AP149" i="22"/>
  <c r="AP158" i="22"/>
  <c r="AQ162" i="22"/>
  <c r="AQ165" i="22"/>
  <c r="AQ163" i="22"/>
  <c r="AQ166" i="22"/>
  <c r="AQ324" i="22"/>
  <c r="AQ44" i="22"/>
  <c r="AQ45" i="22"/>
  <c r="AQ46" i="22"/>
  <c r="AQ47" i="22"/>
  <c r="AQ48" i="22"/>
  <c r="AQ49" i="22"/>
  <c r="AQ50" i="22"/>
  <c r="AQ51" i="22"/>
  <c r="AQ52" i="22"/>
  <c r="AQ53" i="22"/>
  <c r="AQ54" i="22"/>
  <c r="AQ55" i="22"/>
  <c r="AQ56" i="22"/>
  <c r="AQ57" i="22"/>
  <c r="AQ58" i="22"/>
  <c r="AQ59" i="22"/>
  <c r="AQ60" i="22"/>
  <c r="AQ61" i="22"/>
  <c r="AQ62" i="22"/>
  <c r="AQ63" i="22"/>
  <c r="AQ64" i="22"/>
  <c r="AQ65" i="22"/>
  <c r="AQ66" i="22"/>
  <c r="AQ67" i="22"/>
  <c r="AQ68" i="22"/>
  <c r="AQ69" i="22"/>
  <c r="AQ70" i="22"/>
  <c r="AQ71" i="22"/>
  <c r="AQ72" i="22"/>
  <c r="AQ73" i="22"/>
  <c r="AQ74" i="22"/>
  <c r="AQ75" i="22"/>
  <c r="AQ76" i="22"/>
  <c r="AQ77" i="22"/>
  <c r="AQ78" i="22"/>
  <c r="AQ79" i="22"/>
  <c r="AQ80" i="22"/>
  <c r="AQ81" i="22"/>
  <c r="AQ82" i="22"/>
  <c r="AQ83" i="22"/>
  <c r="AQ84" i="22"/>
  <c r="AQ85" i="22"/>
  <c r="AQ31" i="22"/>
  <c r="AQ20" i="22"/>
  <c r="AQ21" i="22"/>
  <c r="AQ40" i="22"/>
  <c r="AQ86" i="22"/>
  <c r="AQ32" i="22"/>
  <c r="AQ87" i="22"/>
  <c r="AQ88" i="22"/>
  <c r="AQ89" i="22"/>
  <c r="AQ90" i="22"/>
  <c r="AQ91" i="22"/>
  <c r="AQ92" i="22"/>
  <c r="AQ93" i="22"/>
  <c r="AQ94" i="22"/>
  <c r="AQ95" i="22"/>
  <c r="AQ96" i="22"/>
  <c r="AQ97" i="22"/>
  <c r="AQ98" i="22"/>
  <c r="AQ99" i="22"/>
  <c r="AQ100" i="22"/>
  <c r="AQ101" i="22"/>
  <c r="AQ102" i="22"/>
  <c r="AQ103" i="22"/>
  <c r="AQ104" i="22"/>
  <c r="AQ105" i="22"/>
  <c r="AQ106" i="22"/>
  <c r="AQ107" i="22"/>
  <c r="AQ108" i="22"/>
  <c r="AQ109" i="22"/>
  <c r="AQ110" i="22"/>
  <c r="AQ111" i="22"/>
  <c r="AQ112" i="22"/>
  <c r="AQ113" i="22"/>
  <c r="AQ114" i="22"/>
  <c r="AQ115" i="22"/>
  <c r="AQ116" i="22"/>
  <c r="AQ117" i="22"/>
  <c r="AQ118" i="22"/>
  <c r="AQ119" i="22"/>
  <c r="AQ120" i="22"/>
  <c r="AQ121" i="22"/>
  <c r="AQ122" i="22"/>
  <c r="AQ123" i="22"/>
  <c r="AQ124" i="22"/>
  <c r="AQ125" i="22"/>
  <c r="AQ126" i="22"/>
  <c r="AQ127" i="22"/>
  <c r="AQ128" i="22"/>
  <c r="AQ129" i="22"/>
  <c r="AQ130" i="22"/>
  <c r="AQ131" i="22"/>
  <c r="AQ132" i="22"/>
  <c r="AQ133" i="22"/>
  <c r="AQ134" i="22"/>
  <c r="AQ135" i="22"/>
  <c r="AQ136" i="22"/>
  <c r="AQ137" i="22"/>
  <c r="AQ138" i="22"/>
  <c r="AQ139" i="22"/>
  <c r="AQ140" i="22"/>
  <c r="AQ141" i="22"/>
  <c r="AQ142" i="22"/>
  <c r="AQ143" i="22"/>
  <c r="AQ144" i="22"/>
  <c r="AQ145" i="22"/>
  <c r="AQ147" i="22"/>
  <c r="AQ8" i="22"/>
  <c r="AQ156" i="22"/>
  <c r="AQ155" i="22"/>
  <c r="AQ157" i="22"/>
  <c r="AQ325" i="22"/>
  <c r="AQ169" i="22"/>
  <c r="AQ190" i="22"/>
  <c r="AQ191" i="22"/>
  <c r="AQ192" i="22"/>
  <c r="AQ193" i="22"/>
  <c r="AQ194" i="22"/>
  <c r="AQ195" i="22"/>
  <c r="AQ196" i="22"/>
  <c r="AQ197" i="22"/>
  <c r="AQ187" i="22"/>
  <c r="AQ198" i="22"/>
  <c r="AQ199" i="22"/>
  <c r="AQ200" i="22"/>
  <c r="AQ201" i="22"/>
  <c r="AQ202" i="22"/>
  <c r="AQ203" i="22"/>
  <c r="AQ204" i="22"/>
  <c r="AQ205" i="22"/>
  <c r="AQ206" i="22"/>
  <c r="AQ207" i="22"/>
  <c r="AQ208" i="22"/>
  <c r="AQ209" i="22"/>
  <c r="AQ210" i="22"/>
  <c r="AQ211" i="22"/>
  <c r="AQ212" i="22"/>
  <c r="AQ213" i="22"/>
  <c r="AQ214" i="22"/>
  <c r="AQ215" i="22"/>
  <c r="AQ216" i="22"/>
  <c r="AQ217" i="22"/>
  <c r="AQ218" i="22"/>
  <c r="AQ219" i="22"/>
  <c r="AQ220" i="22"/>
  <c r="AQ221" i="22"/>
  <c r="AQ222" i="22"/>
  <c r="AQ223" i="22"/>
  <c r="AQ224" i="22"/>
  <c r="AQ225" i="22"/>
  <c r="AQ226" i="22"/>
  <c r="AQ227" i="22"/>
  <c r="AQ228" i="22"/>
  <c r="AQ229" i="22"/>
  <c r="AQ230" i="22"/>
  <c r="AQ231" i="22"/>
  <c r="AQ232" i="22"/>
  <c r="AQ33" i="22"/>
  <c r="AQ233" i="22"/>
  <c r="AQ234" i="22"/>
  <c r="AQ235" i="22"/>
  <c r="AQ236" i="22"/>
  <c r="AQ237" i="22"/>
  <c r="AQ238" i="22"/>
  <c r="AQ239" i="22"/>
  <c r="AQ240" i="22"/>
  <c r="AQ241" i="22"/>
  <c r="AQ242" i="22"/>
  <c r="AQ243" i="22"/>
  <c r="AQ244" i="22"/>
  <c r="AQ245" i="22"/>
  <c r="AQ246" i="22"/>
  <c r="AQ247" i="22"/>
  <c r="AQ248" i="22"/>
  <c r="AQ249" i="22"/>
  <c r="AQ250" i="22"/>
  <c r="AQ251" i="22"/>
  <c r="AQ252" i="22"/>
  <c r="AQ253" i="22"/>
  <c r="AQ254" i="22"/>
  <c r="AQ255" i="22"/>
  <c r="AQ256" i="22"/>
  <c r="AQ257" i="22"/>
  <c r="AQ258" i="22"/>
  <c r="AQ259" i="22"/>
  <c r="AQ260" i="22"/>
  <c r="AQ261" i="22"/>
  <c r="AQ262" i="22"/>
  <c r="AQ263" i="22"/>
  <c r="AQ264" i="22"/>
  <c r="AQ265" i="22"/>
  <c r="AQ266" i="22"/>
  <c r="AQ267" i="22"/>
  <c r="AQ268" i="22"/>
  <c r="AQ269" i="22"/>
  <c r="AQ270" i="22"/>
  <c r="AQ271" i="22"/>
  <c r="AQ272" i="22"/>
  <c r="AQ273" i="22"/>
  <c r="AQ274" i="22"/>
  <c r="AQ275" i="22"/>
  <c r="AQ276" i="22"/>
  <c r="AQ277" i="22"/>
  <c r="AQ278" i="22"/>
  <c r="AQ279" i="22"/>
  <c r="AQ280" i="22"/>
  <c r="AQ281" i="22"/>
  <c r="AQ282" i="22"/>
  <c r="AQ283" i="22"/>
  <c r="AQ284" i="22"/>
  <c r="AQ285" i="22"/>
  <c r="AQ286" i="22"/>
  <c r="AQ287" i="22"/>
  <c r="AQ288" i="22"/>
  <c r="AQ289" i="22"/>
  <c r="AQ290" i="22"/>
  <c r="AQ291" i="22"/>
  <c r="AQ297" i="22"/>
  <c r="AQ168" i="22"/>
  <c r="AQ328" i="22"/>
  <c r="AQ299" i="22"/>
  <c r="AP304" i="22"/>
  <c r="AQ309" i="22"/>
  <c r="AQ171" i="22"/>
  <c r="AQ172" i="22"/>
  <c r="AQ174" i="22"/>
  <c r="AQ303" i="22"/>
  <c r="AQ305" i="22"/>
  <c r="AQ307" i="22"/>
  <c r="AQ308" i="22"/>
  <c r="AQ327" i="22"/>
  <c r="AQ326" i="22"/>
  <c r="AQ329" i="22"/>
  <c r="AQ370" i="22"/>
  <c r="AQ373" i="22"/>
  <c r="AQ377" i="22"/>
  <c r="AQ404" i="22"/>
  <c r="AQ405" i="22"/>
  <c r="AQ348" i="22"/>
  <c r="AQ336" i="22"/>
  <c r="AQ341" i="22"/>
  <c r="AQ345" i="22"/>
  <c r="AQ346" i="22"/>
  <c r="AQ374" i="22"/>
  <c r="AQ349" i="22"/>
  <c r="AQ350" i="22"/>
  <c r="AP351" i="22"/>
  <c r="AQ352" i="22"/>
  <c r="AQ354" i="22"/>
  <c r="AQ406" i="22"/>
  <c r="AQ407" i="22"/>
  <c r="AQ154" i="22"/>
  <c r="AQ408" i="22"/>
  <c r="AQ410" i="22"/>
  <c r="AQ357" i="22"/>
  <c r="AQ413" i="22"/>
  <c r="AQ364" i="22"/>
  <c r="AQ365" i="22"/>
  <c r="AQ366" i="22"/>
  <c r="AQ414" i="22"/>
  <c r="AQ39" i="22"/>
  <c r="AQ149" i="22"/>
  <c r="AQ158" i="22"/>
  <c r="AR162" i="22"/>
  <c r="AR165" i="22"/>
  <c r="AR163" i="22"/>
  <c r="AR166" i="22"/>
  <c r="AR324" i="22"/>
  <c r="AR44" i="22"/>
  <c r="AR45" i="22"/>
  <c r="AR46" i="22"/>
  <c r="AR47" i="22"/>
  <c r="AR48" i="22"/>
  <c r="AR49" i="22"/>
  <c r="AR50" i="22"/>
  <c r="AR51" i="22"/>
  <c r="AR52" i="22"/>
  <c r="AR53" i="22"/>
  <c r="AR54" i="22"/>
  <c r="AR55" i="22"/>
  <c r="AR56" i="22"/>
  <c r="AR57" i="22"/>
  <c r="AR58" i="22"/>
  <c r="AR59" i="22"/>
  <c r="AR60" i="22"/>
  <c r="AR61" i="22"/>
  <c r="AR62" i="22"/>
  <c r="AR63" i="22"/>
  <c r="AR64" i="22"/>
  <c r="AR65" i="22"/>
  <c r="AR66" i="22"/>
  <c r="AR67" i="22"/>
  <c r="AR68" i="22"/>
  <c r="AR69" i="22"/>
  <c r="AR70" i="22"/>
  <c r="AR71" i="22"/>
  <c r="AR72" i="22"/>
  <c r="AR73" i="22"/>
  <c r="AR74" i="22"/>
  <c r="AR75" i="22"/>
  <c r="AR76" i="22"/>
  <c r="AR77" i="22"/>
  <c r="AR78" i="22"/>
  <c r="AR79" i="22"/>
  <c r="AR80" i="22"/>
  <c r="AR81" i="22"/>
  <c r="AR82" i="22"/>
  <c r="AR83" i="22"/>
  <c r="AR84" i="22"/>
  <c r="AR85" i="22"/>
  <c r="AR86" i="22"/>
  <c r="AR87" i="22"/>
  <c r="AR31" i="22"/>
  <c r="AR20" i="22"/>
  <c r="AR21" i="22"/>
  <c r="AR40" i="22"/>
  <c r="AR88" i="22"/>
  <c r="AR32" i="22"/>
  <c r="AR89" i="22"/>
  <c r="AR90" i="22"/>
  <c r="AR91" i="22"/>
  <c r="AR92" i="22"/>
  <c r="AR93" i="22"/>
  <c r="AR94" i="22"/>
  <c r="AR95" i="22"/>
  <c r="AR96" i="22"/>
  <c r="AR97" i="22"/>
  <c r="AR98" i="22"/>
  <c r="AR99" i="22"/>
  <c r="AR100" i="22"/>
  <c r="AR101" i="22"/>
  <c r="AR102" i="22"/>
  <c r="AR103" i="22"/>
  <c r="AR104" i="22"/>
  <c r="AR105" i="22"/>
  <c r="AR106" i="22"/>
  <c r="AR107" i="22"/>
  <c r="AR108" i="22"/>
  <c r="AR109" i="22"/>
  <c r="AR110" i="22"/>
  <c r="AR111" i="22"/>
  <c r="AR112" i="22"/>
  <c r="AR113" i="22"/>
  <c r="AR114" i="22"/>
  <c r="AR115" i="22"/>
  <c r="AR116" i="22"/>
  <c r="AR117" i="22"/>
  <c r="AR118" i="22"/>
  <c r="AR119" i="22"/>
  <c r="AR120" i="22"/>
  <c r="AR121" i="22"/>
  <c r="AR122" i="22"/>
  <c r="AR123" i="22"/>
  <c r="AR124" i="22"/>
  <c r="AR125" i="22"/>
  <c r="AR126" i="22"/>
  <c r="AR127" i="22"/>
  <c r="AR128" i="22"/>
  <c r="AR129" i="22"/>
  <c r="AR130" i="22"/>
  <c r="AR131" i="22"/>
  <c r="AR132" i="22"/>
  <c r="AR133" i="22"/>
  <c r="AR134" i="22"/>
  <c r="AR135" i="22"/>
  <c r="AR136" i="22"/>
  <c r="AR137" i="22"/>
  <c r="AR138" i="22"/>
  <c r="AR139" i="22"/>
  <c r="AR140" i="22"/>
  <c r="AR141" i="22"/>
  <c r="AR142" i="22"/>
  <c r="AR143" i="22"/>
  <c r="AR144" i="22"/>
  <c r="AR145" i="22"/>
  <c r="AR147" i="22"/>
  <c r="AR8" i="22"/>
  <c r="AR156" i="22"/>
  <c r="AR155" i="22"/>
  <c r="AR157" i="22"/>
  <c r="AR325" i="22"/>
  <c r="AR169" i="22"/>
  <c r="AR190" i="22"/>
  <c r="AR191" i="22"/>
  <c r="AR192" i="22"/>
  <c r="AR193" i="22"/>
  <c r="AR194" i="22"/>
  <c r="AR195" i="22"/>
  <c r="AR196" i="22"/>
  <c r="AR197" i="22"/>
  <c r="AR187" i="22"/>
  <c r="AR198" i="22"/>
  <c r="AR199" i="22"/>
  <c r="AR200" i="22"/>
  <c r="AR201" i="22"/>
  <c r="AR202" i="22"/>
  <c r="AR203" i="22"/>
  <c r="AR204" i="22"/>
  <c r="AR205" i="22"/>
  <c r="AR206" i="22"/>
  <c r="AR207" i="22"/>
  <c r="AR208" i="22"/>
  <c r="AR209" i="22"/>
  <c r="AR210" i="22"/>
  <c r="AR211" i="22"/>
  <c r="AR212" i="22"/>
  <c r="AR213" i="22"/>
  <c r="AR214" i="22"/>
  <c r="AR215" i="22"/>
  <c r="AR216" i="22"/>
  <c r="AR217" i="22"/>
  <c r="AR218" i="22"/>
  <c r="AR219" i="22"/>
  <c r="AR220" i="22"/>
  <c r="AR221" i="22"/>
  <c r="AR222" i="22"/>
  <c r="AR223" i="22"/>
  <c r="AR224" i="22"/>
  <c r="AR225" i="22"/>
  <c r="AR226" i="22"/>
  <c r="AR227" i="22"/>
  <c r="AR228" i="22"/>
  <c r="AR229" i="22"/>
  <c r="AR230" i="22"/>
  <c r="AR231" i="22"/>
  <c r="AR232" i="22"/>
  <c r="AR233" i="22"/>
  <c r="AR234" i="22"/>
  <c r="AR33" i="22"/>
  <c r="AR235" i="22"/>
  <c r="AR236" i="22"/>
  <c r="AR237" i="22"/>
  <c r="AR238" i="22"/>
  <c r="AR239" i="22"/>
  <c r="AR240" i="22"/>
  <c r="AR241" i="22"/>
  <c r="AR242" i="22"/>
  <c r="AR243" i="22"/>
  <c r="AR244" i="22"/>
  <c r="AR245" i="22"/>
  <c r="AR246" i="22"/>
  <c r="AR247" i="22"/>
  <c r="AR248" i="22"/>
  <c r="AR249" i="22"/>
  <c r="AR250" i="22"/>
  <c r="AR251" i="22"/>
  <c r="AR252" i="22"/>
  <c r="AR253" i="22"/>
  <c r="AR254" i="22"/>
  <c r="AR255" i="22"/>
  <c r="AR256" i="22"/>
  <c r="AR257" i="22"/>
  <c r="AR258" i="22"/>
  <c r="AR259" i="22"/>
  <c r="AR260" i="22"/>
  <c r="AR261" i="22"/>
  <c r="AR262" i="22"/>
  <c r="AR263" i="22"/>
  <c r="AR264" i="22"/>
  <c r="AR265" i="22"/>
  <c r="AR266" i="22"/>
  <c r="AR267" i="22"/>
  <c r="AR268" i="22"/>
  <c r="AR269" i="22"/>
  <c r="AR270" i="22"/>
  <c r="AR271" i="22"/>
  <c r="AR272" i="22"/>
  <c r="AR273" i="22"/>
  <c r="AR274" i="22"/>
  <c r="AR275" i="22"/>
  <c r="AR276" i="22"/>
  <c r="AR277" i="22"/>
  <c r="AR278" i="22"/>
  <c r="AR279" i="22"/>
  <c r="AR280" i="22"/>
  <c r="AR281" i="22"/>
  <c r="AR282" i="22"/>
  <c r="AR283" i="22"/>
  <c r="AR284" i="22"/>
  <c r="AR285" i="22"/>
  <c r="AR286" i="22"/>
  <c r="AR287" i="22"/>
  <c r="AR288" i="22"/>
  <c r="AR289" i="22"/>
  <c r="AR290" i="22"/>
  <c r="AR291" i="22"/>
  <c r="AR297" i="22"/>
  <c r="AR168" i="22"/>
  <c r="AR328" i="22"/>
  <c r="AR299" i="22"/>
  <c r="AQ304" i="22"/>
  <c r="AR309" i="22"/>
  <c r="AR171" i="22"/>
  <c r="AR172" i="22"/>
  <c r="AR174" i="22"/>
  <c r="AR303" i="22"/>
  <c r="AR305" i="22"/>
  <c r="AR307" i="22"/>
  <c r="AR308" i="22"/>
  <c r="AR327" i="22"/>
  <c r="AR326" i="22"/>
  <c r="AR329" i="22"/>
  <c r="AR370" i="22"/>
  <c r="AR373" i="22"/>
  <c r="AR377" i="22"/>
  <c r="AR404" i="22"/>
  <c r="AR405" i="22"/>
  <c r="AR348" i="22"/>
  <c r="AR336" i="22"/>
  <c r="AR341" i="22"/>
  <c r="AR345" i="22"/>
  <c r="AR346" i="22"/>
  <c r="AR374" i="22"/>
  <c r="AR349" i="22"/>
  <c r="AR350" i="22"/>
  <c r="AQ351" i="22"/>
  <c r="AR352" i="22"/>
  <c r="AR354" i="22"/>
  <c r="AR406" i="22"/>
  <c r="AR407" i="22"/>
  <c r="AR154" i="22"/>
  <c r="AR408" i="22"/>
  <c r="AR410" i="22"/>
  <c r="AR357" i="22"/>
  <c r="AR413" i="22"/>
  <c r="AR364" i="22"/>
  <c r="AR365" i="22"/>
  <c r="AR366" i="22"/>
  <c r="AR414" i="22"/>
  <c r="AR39" i="22"/>
  <c r="AR149" i="22"/>
  <c r="AR158" i="22"/>
  <c r="AS162" i="22"/>
  <c r="AS165" i="22"/>
  <c r="AS163" i="22"/>
  <c r="AS166" i="22"/>
  <c r="AS324" i="22"/>
  <c r="AS44" i="22"/>
  <c r="AS45" i="22"/>
  <c r="AS46" i="22"/>
  <c r="AS47" i="22"/>
  <c r="AS48" i="22"/>
  <c r="AS49" i="22"/>
  <c r="AS50" i="22"/>
  <c r="AS51" i="22"/>
  <c r="AS52" i="22"/>
  <c r="AS53" i="22"/>
  <c r="AS54" i="22"/>
  <c r="AS55" i="22"/>
  <c r="AS56" i="22"/>
  <c r="AS57" i="22"/>
  <c r="AS58" i="22"/>
  <c r="AS59" i="22"/>
  <c r="AS60" i="22"/>
  <c r="AS61" i="22"/>
  <c r="AS62" i="22"/>
  <c r="AS63" i="22"/>
  <c r="AS64" i="22"/>
  <c r="AS65" i="22"/>
  <c r="AS66" i="22"/>
  <c r="AS67" i="22"/>
  <c r="AS68" i="22"/>
  <c r="AS69" i="22"/>
  <c r="AS70" i="22"/>
  <c r="AS71" i="22"/>
  <c r="AS72" i="22"/>
  <c r="AS73" i="22"/>
  <c r="AS74" i="22"/>
  <c r="AS75" i="22"/>
  <c r="AS76" i="22"/>
  <c r="AS77" i="22"/>
  <c r="AS78" i="22"/>
  <c r="AS79" i="22"/>
  <c r="AS80" i="22"/>
  <c r="AS81" i="22"/>
  <c r="AS82" i="22"/>
  <c r="AS83" i="22"/>
  <c r="AS84" i="22"/>
  <c r="AS85" i="22"/>
  <c r="AS86" i="22"/>
  <c r="AS87" i="22"/>
  <c r="AS88" i="22"/>
  <c r="AS89" i="22"/>
  <c r="AS31" i="22"/>
  <c r="AS20" i="22"/>
  <c r="AS21" i="22"/>
  <c r="AS40" i="22"/>
  <c r="AS90" i="22"/>
  <c r="AS32" i="22"/>
  <c r="AS91" i="22"/>
  <c r="AS92" i="22"/>
  <c r="AS93" i="22"/>
  <c r="AS94" i="22"/>
  <c r="AS95" i="22"/>
  <c r="AS96" i="22"/>
  <c r="AS97" i="22"/>
  <c r="AS98" i="22"/>
  <c r="AS99" i="22"/>
  <c r="AS100" i="22"/>
  <c r="AS101" i="22"/>
  <c r="AS102" i="22"/>
  <c r="AS103" i="22"/>
  <c r="AS104" i="22"/>
  <c r="AS105" i="22"/>
  <c r="AS106" i="22"/>
  <c r="AS107" i="22"/>
  <c r="AS108" i="22"/>
  <c r="AS109" i="22"/>
  <c r="AS110" i="22"/>
  <c r="AS111" i="22"/>
  <c r="AS112" i="22"/>
  <c r="AS113" i="22"/>
  <c r="AS114" i="22"/>
  <c r="AS115" i="22"/>
  <c r="AS116" i="22"/>
  <c r="AS117" i="22"/>
  <c r="AS118" i="22"/>
  <c r="AS119" i="22"/>
  <c r="AS120" i="22"/>
  <c r="AS121" i="22"/>
  <c r="AS122" i="22"/>
  <c r="AS123" i="22"/>
  <c r="AS124" i="22"/>
  <c r="AS125" i="22"/>
  <c r="AS126" i="22"/>
  <c r="AS127" i="22"/>
  <c r="AS128" i="22"/>
  <c r="AS129" i="22"/>
  <c r="AS130" i="22"/>
  <c r="AS131" i="22"/>
  <c r="AS132" i="22"/>
  <c r="AS133" i="22"/>
  <c r="AS134" i="22"/>
  <c r="AS135" i="22"/>
  <c r="AS136" i="22"/>
  <c r="AS137" i="22"/>
  <c r="AS138" i="22"/>
  <c r="AS139" i="22"/>
  <c r="AS140" i="22"/>
  <c r="AS141" i="22"/>
  <c r="AS142" i="22"/>
  <c r="AS143" i="22"/>
  <c r="AS144" i="22"/>
  <c r="AS145" i="22"/>
  <c r="AS147" i="22"/>
  <c r="AS8" i="22"/>
  <c r="AS156" i="22"/>
  <c r="AS155" i="22"/>
  <c r="AS157" i="22"/>
  <c r="AS325" i="22"/>
  <c r="AS169" i="22"/>
  <c r="AS190" i="22"/>
  <c r="AS191" i="22"/>
  <c r="AS192" i="22"/>
  <c r="AS193" i="22"/>
  <c r="AS194" i="22"/>
  <c r="AS195" i="22"/>
  <c r="AS196" i="22"/>
  <c r="AS197" i="22"/>
  <c r="AS187" i="22"/>
  <c r="AS198" i="22"/>
  <c r="AS199" i="22"/>
  <c r="AS200" i="22"/>
  <c r="AS201" i="22"/>
  <c r="AS202" i="22"/>
  <c r="AS203" i="22"/>
  <c r="AS204" i="22"/>
  <c r="AS205" i="22"/>
  <c r="AS206" i="22"/>
  <c r="AS207" i="22"/>
  <c r="AS208" i="22"/>
  <c r="AS209" i="22"/>
  <c r="AS210" i="22"/>
  <c r="AS211" i="22"/>
  <c r="AS212" i="22"/>
  <c r="AS213" i="22"/>
  <c r="AS214" i="22"/>
  <c r="AS215" i="22"/>
  <c r="AS216" i="22"/>
  <c r="AS217" i="22"/>
  <c r="AS218" i="22"/>
  <c r="AS219" i="22"/>
  <c r="AS220" i="22"/>
  <c r="AS221" i="22"/>
  <c r="AS222" i="22"/>
  <c r="AS223" i="22"/>
  <c r="AS224" i="22"/>
  <c r="AS225" i="22"/>
  <c r="AS226" i="22"/>
  <c r="AS227" i="22"/>
  <c r="AS228" i="22"/>
  <c r="AS229" i="22"/>
  <c r="AS230" i="22"/>
  <c r="AS231" i="22"/>
  <c r="AS232" i="22"/>
  <c r="AS233" i="22"/>
  <c r="AS234" i="22"/>
  <c r="AS235" i="22"/>
  <c r="AS236" i="22"/>
  <c r="AS33" i="22"/>
  <c r="AS237" i="22"/>
  <c r="AS238" i="22"/>
  <c r="AS239" i="22"/>
  <c r="AS240" i="22"/>
  <c r="AS241" i="22"/>
  <c r="AS242" i="22"/>
  <c r="AS243" i="22"/>
  <c r="AS244" i="22"/>
  <c r="AS245" i="22"/>
  <c r="AS246" i="22"/>
  <c r="AS247" i="22"/>
  <c r="AS248" i="22"/>
  <c r="AS249" i="22"/>
  <c r="AS250" i="22"/>
  <c r="AS251" i="22"/>
  <c r="AS252" i="22"/>
  <c r="AS253" i="22"/>
  <c r="AS254" i="22"/>
  <c r="AS255" i="22"/>
  <c r="AS256" i="22"/>
  <c r="AS257" i="22"/>
  <c r="AS258" i="22"/>
  <c r="AS259" i="22"/>
  <c r="AS260" i="22"/>
  <c r="AS261" i="22"/>
  <c r="AS262" i="22"/>
  <c r="AS263" i="22"/>
  <c r="AS264" i="22"/>
  <c r="AS265" i="22"/>
  <c r="AS266" i="22"/>
  <c r="AS267" i="22"/>
  <c r="AS268" i="22"/>
  <c r="AS269" i="22"/>
  <c r="AS270" i="22"/>
  <c r="AS271" i="22"/>
  <c r="AS272" i="22"/>
  <c r="AS273" i="22"/>
  <c r="AS274" i="22"/>
  <c r="AS275" i="22"/>
  <c r="AS276" i="22"/>
  <c r="AS277" i="22"/>
  <c r="AS278" i="22"/>
  <c r="AS279" i="22"/>
  <c r="AS280" i="22"/>
  <c r="AS281" i="22"/>
  <c r="AS282" i="22"/>
  <c r="AS283" i="22"/>
  <c r="AS284" i="22"/>
  <c r="AS285" i="22"/>
  <c r="AS286" i="22"/>
  <c r="AS287" i="22"/>
  <c r="AS288" i="22"/>
  <c r="AS289" i="22"/>
  <c r="AS290" i="22"/>
  <c r="AS291" i="22"/>
  <c r="AS297" i="22"/>
  <c r="AS168" i="22"/>
  <c r="AS328" i="22"/>
  <c r="AS299" i="22"/>
  <c r="AR304" i="22"/>
  <c r="AS309" i="22"/>
  <c r="AS171" i="22"/>
  <c r="AS172" i="22"/>
  <c r="AS174" i="22"/>
  <c r="AS303" i="22"/>
  <c r="AS305" i="22"/>
  <c r="AS307" i="22"/>
  <c r="AS308" i="22"/>
  <c r="AS327" i="22"/>
  <c r="AS326" i="22"/>
  <c r="AS329" i="22"/>
  <c r="AS370" i="22"/>
  <c r="AS373" i="22"/>
  <c r="AS377" i="22"/>
  <c r="AS404" i="22"/>
  <c r="AS405" i="22"/>
  <c r="AS348" i="22"/>
  <c r="AS336" i="22"/>
  <c r="AS341" i="22"/>
  <c r="AS345" i="22"/>
  <c r="AS346" i="22"/>
  <c r="AS374" i="22"/>
  <c r="AS349" i="22"/>
  <c r="AS350" i="22"/>
  <c r="AR351" i="22"/>
  <c r="AS352" i="22"/>
  <c r="AS354" i="22"/>
  <c r="AS406" i="22"/>
  <c r="AS407" i="22"/>
  <c r="AS154" i="22"/>
  <c r="AS408" i="22"/>
  <c r="AS410" i="22"/>
  <c r="AS357" i="22"/>
  <c r="AS413" i="22"/>
  <c r="AS364" i="22"/>
  <c r="AS365" i="22"/>
  <c r="AS366" i="22"/>
  <c r="AS414" i="22"/>
  <c r="AS39" i="22"/>
  <c r="AS149" i="22"/>
  <c r="AS158" i="22"/>
  <c r="AT162" i="22"/>
  <c r="AT165" i="22"/>
  <c r="AT163" i="22"/>
  <c r="AT166" i="22"/>
  <c r="AT324" i="22"/>
  <c r="AT44" i="22"/>
  <c r="AT45" i="22"/>
  <c r="AT46" i="22"/>
  <c r="AT47" i="22"/>
  <c r="AT48" i="22"/>
  <c r="AT49" i="22"/>
  <c r="AT50" i="22"/>
  <c r="AT51" i="22"/>
  <c r="AT52" i="22"/>
  <c r="AT53" i="22"/>
  <c r="AT54" i="22"/>
  <c r="AT55" i="22"/>
  <c r="AT56" i="22"/>
  <c r="AT57" i="22"/>
  <c r="AT58" i="22"/>
  <c r="AT59" i="22"/>
  <c r="AT60" i="22"/>
  <c r="AT61" i="22"/>
  <c r="AT62" i="22"/>
  <c r="AT63" i="22"/>
  <c r="AT64" i="22"/>
  <c r="AT65" i="22"/>
  <c r="AT66" i="22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4" i="22"/>
  <c r="AT85" i="22"/>
  <c r="AT86" i="22"/>
  <c r="AT87" i="22"/>
  <c r="AT88" i="22"/>
  <c r="AT89" i="22"/>
  <c r="AT90" i="22"/>
  <c r="AT91" i="22"/>
  <c r="AT31" i="22"/>
  <c r="AT20" i="22"/>
  <c r="AT21" i="22"/>
  <c r="AT40" i="22"/>
  <c r="AT92" i="22"/>
  <c r="AT32" i="22"/>
  <c r="AT93" i="22"/>
  <c r="AT94" i="22"/>
  <c r="AT95" i="22"/>
  <c r="AT96" i="22"/>
  <c r="AT97" i="22"/>
  <c r="AT98" i="22"/>
  <c r="AT99" i="22"/>
  <c r="AT100" i="22"/>
  <c r="AT101" i="22"/>
  <c r="AT102" i="22"/>
  <c r="AT103" i="22"/>
  <c r="AT104" i="22"/>
  <c r="AT105" i="22"/>
  <c r="AT106" i="22"/>
  <c r="AT107" i="22"/>
  <c r="AT108" i="22"/>
  <c r="AT109" i="22"/>
  <c r="AT110" i="22"/>
  <c r="AT111" i="22"/>
  <c r="AT112" i="22"/>
  <c r="AT113" i="22"/>
  <c r="AT114" i="22"/>
  <c r="AT115" i="22"/>
  <c r="AT116" i="22"/>
  <c r="AT117" i="22"/>
  <c r="AT118" i="22"/>
  <c r="AT119" i="22"/>
  <c r="AT120" i="22"/>
  <c r="AT121" i="22"/>
  <c r="AT122" i="22"/>
  <c r="AT123" i="22"/>
  <c r="AT124" i="22"/>
  <c r="AT125" i="22"/>
  <c r="AT126" i="22"/>
  <c r="AT127" i="22"/>
  <c r="AT128" i="22"/>
  <c r="AT129" i="22"/>
  <c r="AT130" i="22"/>
  <c r="AT131" i="22"/>
  <c r="AT132" i="22"/>
  <c r="AT133" i="22"/>
  <c r="AT134" i="22"/>
  <c r="AT135" i="22"/>
  <c r="AT136" i="22"/>
  <c r="AT137" i="22"/>
  <c r="AT138" i="22"/>
  <c r="AT139" i="22"/>
  <c r="AT140" i="22"/>
  <c r="AT141" i="22"/>
  <c r="AT142" i="22"/>
  <c r="AT143" i="22"/>
  <c r="AT144" i="22"/>
  <c r="AT145" i="22"/>
  <c r="AT147" i="22"/>
  <c r="AT8" i="22"/>
  <c r="AT156" i="22"/>
  <c r="AT155" i="22"/>
  <c r="AT157" i="22"/>
  <c r="AT325" i="22"/>
  <c r="AT169" i="22"/>
  <c r="AT190" i="22"/>
  <c r="AT191" i="22"/>
  <c r="AT192" i="22"/>
  <c r="AT193" i="22"/>
  <c r="AT194" i="22"/>
  <c r="AT195" i="22"/>
  <c r="AT196" i="22"/>
  <c r="AT197" i="22"/>
  <c r="AT187" i="22"/>
  <c r="AT198" i="22"/>
  <c r="AT199" i="22"/>
  <c r="AT200" i="22"/>
  <c r="AT201" i="22"/>
  <c r="AT202" i="22"/>
  <c r="AT203" i="22"/>
  <c r="AT204" i="22"/>
  <c r="AT205" i="22"/>
  <c r="AT206" i="22"/>
  <c r="AT207" i="22"/>
  <c r="AT208" i="22"/>
  <c r="AT209" i="22"/>
  <c r="AT210" i="22"/>
  <c r="AT211" i="22"/>
  <c r="AT212" i="22"/>
  <c r="AT213" i="22"/>
  <c r="AT214" i="22"/>
  <c r="AT215" i="22"/>
  <c r="AT216" i="22"/>
  <c r="AT217" i="22"/>
  <c r="AT218" i="22"/>
  <c r="AT219" i="22"/>
  <c r="AT220" i="22"/>
  <c r="AT221" i="22"/>
  <c r="AT222" i="22"/>
  <c r="AT223" i="22"/>
  <c r="AT224" i="22"/>
  <c r="AT225" i="22"/>
  <c r="AT226" i="22"/>
  <c r="AT227" i="22"/>
  <c r="AT228" i="22"/>
  <c r="AT229" i="22"/>
  <c r="AT230" i="22"/>
  <c r="AT231" i="22"/>
  <c r="AT232" i="22"/>
  <c r="AT233" i="22"/>
  <c r="AT234" i="22"/>
  <c r="AT235" i="22"/>
  <c r="AT236" i="22"/>
  <c r="AT237" i="22"/>
  <c r="AT238" i="22"/>
  <c r="AT33" i="22"/>
  <c r="AT239" i="22"/>
  <c r="AT240" i="22"/>
  <c r="AT241" i="22"/>
  <c r="AT242" i="22"/>
  <c r="AT243" i="22"/>
  <c r="AT244" i="22"/>
  <c r="AT245" i="22"/>
  <c r="AT246" i="22"/>
  <c r="AT247" i="22"/>
  <c r="AT248" i="22"/>
  <c r="AT249" i="22"/>
  <c r="AT250" i="22"/>
  <c r="AT251" i="22"/>
  <c r="AT252" i="22"/>
  <c r="AT253" i="22"/>
  <c r="AT254" i="22"/>
  <c r="AT255" i="22"/>
  <c r="AT256" i="22"/>
  <c r="AT257" i="22"/>
  <c r="AT258" i="22"/>
  <c r="AT259" i="22"/>
  <c r="AT260" i="22"/>
  <c r="AT261" i="22"/>
  <c r="AT262" i="22"/>
  <c r="AT263" i="22"/>
  <c r="AT264" i="22"/>
  <c r="AT265" i="22"/>
  <c r="AT266" i="22"/>
  <c r="AT267" i="22"/>
  <c r="AT268" i="22"/>
  <c r="AT269" i="22"/>
  <c r="AT270" i="22"/>
  <c r="AT271" i="22"/>
  <c r="AT272" i="22"/>
  <c r="AT273" i="22"/>
  <c r="AT274" i="22"/>
  <c r="AT275" i="22"/>
  <c r="AT276" i="22"/>
  <c r="AT277" i="22"/>
  <c r="AT278" i="22"/>
  <c r="AT279" i="22"/>
  <c r="AT280" i="22"/>
  <c r="AT281" i="22"/>
  <c r="AT282" i="22"/>
  <c r="AT283" i="22"/>
  <c r="AT284" i="22"/>
  <c r="AT285" i="22"/>
  <c r="AT286" i="22"/>
  <c r="AT287" i="22"/>
  <c r="AT288" i="22"/>
  <c r="AT289" i="22"/>
  <c r="AT290" i="22"/>
  <c r="AT291" i="22"/>
  <c r="AT297" i="22"/>
  <c r="AT168" i="22"/>
  <c r="AT328" i="22"/>
  <c r="AT299" i="22"/>
  <c r="AS304" i="22"/>
  <c r="AT309" i="22"/>
  <c r="AT171" i="22"/>
  <c r="AT172" i="22"/>
  <c r="AT174" i="22"/>
  <c r="AT303" i="22"/>
  <c r="AT305" i="22"/>
  <c r="AT307" i="22"/>
  <c r="AT308" i="22"/>
  <c r="AT327" i="22"/>
  <c r="AT326" i="22"/>
  <c r="AT329" i="22"/>
  <c r="AT370" i="22"/>
  <c r="AT373" i="22"/>
  <c r="AT377" i="22"/>
  <c r="AT404" i="22"/>
  <c r="AT405" i="22"/>
  <c r="AT348" i="22"/>
  <c r="AT336" i="22"/>
  <c r="AT341" i="22"/>
  <c r="AT345" i="22"/>
  <c r="AT346" i="22"/>
  <c r="AT374" i="22"/>
  <c r="AT349" i="22"/>
  <c r="AT350" i="22"/>
  <c r="AS351" i="22"/>
  <c r="AT352" i="22"/>
  <c r="AT354" i="22"/>
  <c r="AT406" i="22"/>
  <c r="AT407" i="22"/>
  <c r="AT154" i="22"/>
  <c r="AT408" i="22"/>
  <c r="AT410" i="22"/>
  <c r="AT357" i="22"/>
  <c r="AT413" i="22"/>
  <c r="AT364" i="22"/>
  <c r="AT365" i="22"/>
  <c r="AT366" i="22"/>
  <c r="AT414" i="22"/>
  <c r="AT39" i="22"/>
  <c r="AT149" i="22"/>
  <c r="AT158" i="22"/>
  <c r="AU162" i="22"/>
  <c r="AU165" i="22"/>
  <c r="AU163" i="22"/>
  <c r="AU166" i="22"/>
  <c r="AU324" i="22"/>
  <c r="AU44" i="22"/>
  <c r="AU45" i="22"/>
  <c r="AU46" i="22"/>
  <c r="AU47" i="22"/>
  <c r="AU48" i="22"/>
  <c r="AU49" i="22"/>
  <c r="AU50" i="22"/>
  <c r="AU51" i="22"/>
  <c r="AU52" i="22"/>
  <c r="AU53" i="22"/>
  <c r="AU54" i="22"/>
  <c r="AU55" i="22"/>
  <c r="AU56" i="22"/>
  <c r="AU57" i="22"/>
  <c r="AU58" i="22"/>
  <c r="AU59" i="22"/>
  <c r="AU60" i="22"/>
  <c r="AU61" i="22"/>
  <c r="AU62" i="22"/>
  <c r="AU63" i="22"/>
  <c r="AU64" i="22"/>
  <c r="AU65" i="22"/>
  <c r="AU66" i="22"/>
  <c r="AU67" i="22"/>
  <c r="AU68" i="22"/>
  <c r="AU69" i="22"/>
  <c r="AU70" i="22"/>
  <c r="AU71" i="22"/>
  <c r="AU72" i="22"/>
  <c r="AU73" i="22"/>
  <c r="AU74" i="22"/>
  <c r="AU75" i="22"/>
  <c r="AU76" i="22"/>
  <c r="AU77" i="22"/>
  <c r="AU78" i="22"/>
  <c r="AU79" i="22"/>
  <c r="AU80" i="22"/>
  <c r="AU81" i="22"/>
  <c r="AU82" i="22"/>
  <c r="AU83" i="22"/>
  <c r="AU84" i="22"/>
  <c r="AU85" i="22"/>
  <c r="AU86" i="22"/>
  <c r="AU87" i="22"/>
  <c r="AU88" i="22"/>
  <c r="AU89" i="22"/>
  <c r="AU90" i="22"/>
  <c r="AU91" i="22"/>
  <c r="AU92" i="22"/>
  <c r="AU93" i="22"/>
  <c r="AU31" i="22"/>
  <c r="AU20" i="22"/>
  <c r="AU21" i="22"/>
  <c r="AU40" i="22"/>
  <c r="AU94" i="22"/>
  <c r="AU32" i="22"/>
  <c r="AU95" i="22"/>
  <c r="AU96" i="22"/>
  <c r="AU97" i="22"/>
  <c r="AU98" i="22"/>
  <c r="AU99" i="22"/>
  <c r="AU100" i="22"/>
  <c r="AU101" i="22"/>
  <c r="AU102" i="22"/>
  <c r="AU103" i="22"/>
  <c r="AU104" i="22"/>
  <c r="AU105" i="22"/>
  <c r="AU106" i="22"/>
  <c r="AU107" i="22"/>
  <c r="AU108" i="22"/>
  <c r="AU109" i="22"/>
  <c r="AU110" i="22"/>
  <c r="AU111" i="22"/>
  <c r="AU112" i="22"/>
  <c r="AU113" i="22"/>
  <c r="AU114" i="22"/>
  <c r="AU115" i="22"/>
  <c r="AU116" i="22"/>
  <c r="AU117" i="22"/>
  <c r="AU118" i="22"/>
  <c r="AU119" i="22"/>
  <c r="AU120" i="22"/>
  <c r="AU121" i="22"/>
  <c r="AU122" i="22"/>
  <c r="AU123" i="22"/>
  <c r="AU124" i="22"/>
  <c r="AU125" i="22"/>
  <c r="AU126" i="22"/>
  <c r="AU127" i="22"/>
  <c r="AU128" i="22"/>
  <c r="AU129" i="22"/>
  <c r="AU130" i="22"/>
  <c r="AU131" i="22"/>
  <c r="AU132" i="22"/>
  <c r="AU133" i="22"/>
  <c r="AU134" i="22"/>
  <c r="AU135" i="22"/>
  <c r="AU136" i="22"/>
  <c r="AU137" i="22"/>
  <c r="AU138" i="22"/>
  <c r="AU139" i="22"/>
  <c r="AU140" i="22"/>
  <c r="AU141" i="22"/>
  <c r="AU142" i="22"/>
  <c r="AU143" i="22"/>
  <c r="AU144" i="22"/>
  <c r="AU145" i="22"/>
  <c r="AU147" i="22"/>
  <c r="AU8" i="22"/>
  <c r="AU156" i="22"/>
  <c r="AU155" i="22"/>
  <c r="AU157" i="22"/>
  <c r="AU325" i="22"/>
  <c r="AU169" i="22"/>
  <c r="AU190" i="22"/>
  <c r="AU191" i="22"/>
  <c r="AU192" i="22"/>
  <c r="AU193" i="22"/>
  <c r="AU194" i="22"/>
  <c r="AU195" i="22"/>
  <c r="AU196" i="22"/>
  <c r="AU197" i="22"/>
  <c r="AU187" i="22"/>
  <c r="AU198" i="22"/>
  <c r="AU199" i="22"/>
  <c r="AU200" i="22"/>
  <c r="AU201" i="22"/>
  <c r="AU202" i="22"/>
  <c r="AU203" i="22"/>
  <c r="AU204" i="22"/>
  <c r="AU205" i="22"/>
  <c r="AU206" i="22"/>
  <c r="AU207" i="22"/>
  <c r="AU208" i="22"/>
  <c r="AU209" i="22"/>
  <c r="AU210" i="22"/>
  <c r="AU211" i="22"/>
  <c r="AU212" i="22"/>
  <c r="AU213" i="22"/>
  <c r="AU214" i="22"/>
  <c r="AU215" i="22"/>
  <c r="AU216" i="22"/>
  <c r="AU217" i="22"/>
  <c r="AU218" i="22"/>
  <c r="AU219" i="22"/>
  <c r="AU220" i="22"/>
  <c r="AU221" i="22"/>
  <c r="AU222" i="22"/>
  <c r="AU223" i="22"/>
  <c r="AU224" i="22"/>
  <c r="AU225" i="22"/>
  <c r="AU226" i="22"/>
  <c r="AU227" i="22"/>
  <c r="AU228" i="22"/>
  <c r="AU229" i="22"/>
  <c r="AU230" i="22"/>
  <c r="AU231" i="22"/>
  <c r="AU232" i="22"/>
  <c r="AU233" i="22"/>
  <c r="AU234" i="22"/>
  <c r="AU235" i="22"/>
  <c r="AU236" i="22"/>
  <c r="AU237" i="22"/>
  <c r="AU238" i="22"/>
  <c r="AU239" i="22"/>
  <c r="AU240" i="22"/>
  <c r="AU33" i="22"/>
  <c r="AU241" i="22"/>
  <c r="AU242" i="22"/>
  <c r="AU243" i="22"/>
  <c r="AU244" i="22"/>
  <c r="AU245" i="22"/>
  <c r="AU246" i="22"/>
  <c r="AU247" i="22"/>
  <c r="AU248" i="22"/>
  <c r="AU249" i="22"/>
  <c r="AU250" i="22"/>
  <c r="AU251" i="22"/>
  <c r="AU252" i="22"/>
  <c r="AU253" i="22"/>
  <c r="AU254" i="22"/>
  <c r="AU255" i="22"/>
  <c r="AU256" i="22"/>
  <c r="AU257" i="22"/>
  <c r="AU258" i="22"/>
  <c r="AU259" i="22"/>
  <c r="AU260" i="22"/>
  <c r="AU261" i="22"/>
  <c r="AU262" i="22"/>
  <c r="AU263" i="22"/>
  <c r="AU264" i="22"/>
  <c r="AU265" i="22"/>
  <c r="AU266" i="22"/>
  <c r="AU267" i="22"/>
  <c r="AU268" i="22"/>
  <c r="AU269" i="22"/>
  <c r="AU270" i="22"/>
  <c r="AU271" i="22"/>
  <c r="AU272" i="22"/>
  <c r="AU273" i="22"/>
  <c r="AU274" i="22"/>
  <c r="AU275" i="22"/>
  <c r="AU276" i="22"/>
  <c r="AU277" i="22"/>
  <c r="AU278" i="22"/>
  <c r="AU279" i="22"/>
  <c r="AU280" i="22"/>
  <c r="AU281" i="22"/>
  <c r="AU282" i="22"/>
  <c r="AU283" i="22"/>
  <c r="AU284" i="22"/>
  <c r="AU285" i="22"/>
  <c r="AU286" i="22"/>
  <c r="AU287" i="22"/>
  <c r="AU288" i="22"/>
  <c r="AU289" i="22"/>
  <c r="AU290" i="22"/>
  <c r="AU291" i="22"/>
  <c r="AU297" i="22"/>
  <c r="AU168" i="22"/>
  <c r="AU328" i="22"/>
  <c r="AU299" i="22"/>
  <c r="AT304" i="22"/>
  <c r="AU309" i="22"/>
  <c r="AU171" i="22"/>
  <c r="AU172" i="22"/>
  <c r="AU174" i="22"/>
  <c r="AU303" i="22"/>
  <c r="AU305" i="22"/>
  <c r="AU307" i="22"/>
  <c r="AU308" i="22"/>
  <c r="AU327" i="22"/>
  <c r="AU326" i="22"/>
  <c r="AU329" i="22"/>
  <c r="AU370" i="22"/>
  <c r="AU373" i="22"/>
  <c r="AU377" i="22"/>
  <c r="AU404" i="22"/>
  <c r="AU405" i="22"/>
  <c r="AU348" i="22"/>
  <c r="AU336" i="22"/>
  <c r="AU341" i="22"/>
  <c r="AU345" i="22"/>
  <c r="AU346" i="22"/>
  <c r="AU374" i="22"/>
  <c r="AU349" i="22"/>
  <c r="AU350" i="22"/>
  <c r="AT351" i="22"/>
  <c r="AU352" i="22"/>
  <c r="AU354" i="22"/>
  <c r="AU406" i="22"/>
  <c r="AU407" i="22"/>
  <c r="AU154" i="22"/>
  <c r="AU408" i="22"/>
  <c r="AU410" i="22"/>
  <c r="AU357" i="22"/>
  <c r="AU413" i="22"/>
  <c r="AU364" i="22"/>
  <c r="AU365" i="22"/>
  <c r="AU366" i="22"/>
  <c r="AU414" i="22"/>
  <c r="AU39" i="22"/>
  <c r="AU149" i="22"/>
  <c r="AU158" i="22"/>
  <c r="AV162" i="22"/>
  <c r="AV165" i="22"/>
  <c r="AV163" i="22"/>
  <c r="AV166" i="22"/>
  <c r="AV324" i="22"/>
  <c r="AV44" i="22"/>
  <c r="AV45" i="22"/>
  <c r="AV46" i="22"/>
  <c r="AV47" i="22"/>
  <c r="AV48" i="22"/>
  <c r="AV49" i="22"/>
  <c r="AV50" i="22"/>
  <c r="AV51" i="22"/>
  <c r="AV52" i="22"/>
  <c r="AV53" i="22"/>
  <c r="AV54" i="22"/>
  <c r="AV55" i="22"/>
  <c r="AV56" i="22"/>
  <c r="AV57" i="22"/>
  <c r="AV58" i="22"/>
  <c r="AV59" i="22"/>
  <c r="AV60" i="22"/>
  <c r="AV61" i="22"/>
  <c r="AV62" i="22"/>
  <c r="AV63" i="22"/>
  <c r="AV64" i="22"/>
  <c r="AV65" i="22"/>
  <c r="AV66" i="22"/>
  <c r="AV67" i="22"/>
  <c r="AV68" i="22"/>
  <c r="AV69" i="22"/>
  <c r="AV70" i="22"/>
  <c r="AV71" i="22"/>
  <c r="AV72" i="22"/>
  <c r="AV73" i="22"/>
  <c r="AV74" i="22"/>
  <c r="AV75" i="22"/>
  <c r="AV76" i="22"/>
  <c r="AV77" i="22"/>
  <c r="AV78" i="22"/>
  <c r="AV79" i="22"/>
  <c r="AV80" i="22"/>
  <c r="AV81" i="22"/>
  <c r="AV82" i="22"/>
  <c r="AV83" i="22"/>
  <c r="AV84" i="22"/>
  <c r="AV85" i="22"/>
  <c r="AV86" i="22"/>
  <c r="AV87" i="22"/>
  <c r="AV88" i="22"/>
  <c r="AV89" i="22"/>
  <c r="AV90" i="22"/>
  <c r="AV91" i="22"/>
  <c r="AV92" i="22"/>
  <c r="AV93" i="22"/>
  <c r="AV94" i="22"/>
  <c r="AV95" i="22"/>
  <c r="AV31" i="22"/>
  <c r="AV20" i="22"/>
  <c r="AV21" i="22"/>
  <c r="AV40" i="22"/>
  <c r="AV96" i="22"/>
  <c r="AV32" i="22"/>
  <c r="AV97" i="22"/>
  <c r="AV98" i="22"/>
  <c r="AV99" i="22"/>
  <c r="AV100" i="22"/>
  <c r="AV101" i="22"/>
  <c r="AV102" i="22"/>
  <c r="AV103" i="22"/>
  <c r="AV104" i="22"/>
  <c r="AV105" i="22"/>
  <c r="AV106" i="22"/>
  <c r="AV107" i="22"/>
  <c r="AV108" i="22"/>
  <c r="AV109" i="22"/>
  <c r="AV110" i="22"/>
  <c r="AV111" i="22"/>
  <c r="AV112" i="22"/>
  <c r="AV113" i="22"/>
  <c r="AV114" i="22"/>
  <c r="AV115" i="22"/>
  <c r="AV116" i="22"/>
  <c r="AV117" i="22"/>
  <c r="AV118" i="22"/>
  <c r="AV119" i="22"/>
  <c r="AV120" i="22"/>
  <c r="AV121" i="22"/>
  <c r="AV122" i="22"/>
  <c r="AV123" i="22"/>
  <c r="AV124" i="22"/>
  <c r="AV125" i="22"/>
  <c r="AV126" i="22"/>
  <c r="AV127" i="22"/>
  <c r="AV128" i="22"/>
  <c r="AV129" i="22"/>
  <c r="AV130" i="22"/>
  <c r="AV131" i="22"/>
  <c r="AV132" i="22"/>
  <c r="AV133" i="22"/>
  <c r="AV134" i="22"/>
  <c r="AV135" i="22"/>
  <c r="AV136" i="22"/>
  <c r="AV137" i="22"/>
  <c r="AV138" i="22"/>
  <c r="AV139" i="22"/>
  <c r="AV140" i="22"/>
  <c r="AV141" i="22"/>
  <c r="AV142" i="22"/>
  <c r="AV143" i="22"/>
  <c r="AV144" i="22"/>
  <c r="AV145" i="22"/>
  <c r="AV147" i="22"/>
  <c r="AV8" i="22"/>
  <c r="AV156" i="22"/>
  <c r="AV155" i="22"/>
  <c r="AV157" i="22"/>
  <c r="AV325" i="22"/>
  <c r="AV169" i="22"/>
  <c r="AV190" i="22"/>
  <c r="AV191" i="22"/>
  <c r="AV192" i="22"/>
  <c r="AV193" i="22"/>
  <c r="AV194" i="22"/>
  <c r="AV195" i="22"/>
  <c r="AV196" i="22"/>
  <c r="AV197" i="22"/>
  <c r="AV187" i="22"/>
  <c r="AV198" i="22"/>
  <c r="AV199" i="22"/>
  <c r="AV200" i="22"/>
  <c r="AV201" i="22"/>
  <c r="AV202" i="22"/>
  <c r="AV203" i="22"/>
  <c r="AV204" i="22"/>
  <c r="AV205" i="22"/>
  <c r="AV206" i="22"/>
  <c r="AV207" i="22"/>
  <c r="AV208" i="22"/>
  <c r="AV209" i="22"/>
  <c r="AV210" i="22"/>
  <c r="AV211" i="22"/>
  <c r="AV212" i="22"/>
  <c r="AV213" i="22"/>
  <c r="AV214" i="22"/>
  <c r="AV215" i="22"/>
  <c r="AV216" i="22"/>
  <c r="AV217" i="22"/>
  <c r="AV218" i="22"/>
  <c r="AV219" i="22"/>
  <c r="AV220" i="22"/>
  <c r="AV221" i="22"/>
  <c r="AV222" i="22"/>
  <c r="AV223" i="22"/>
  <c r="AV224" i="22"/>
  <c r="AV225" i="22"/>
  <c r="AV226" i="22"/>
  <c r="AV227" i="22"/>
  <c r="AV228" i="22"/>
  <c r="AV229" i="22"/>
  <c r="AV230" i="22"/>
  <c r="AV231" i="22"/>
  <c r="AV232" i="22"/>
  <c r="AV233" i="22"/>
  <c r="AV234" i="22"/>
  <c r="AV235" i="22"/>
  <c r="AV236" i="22"/>
  <c r="AV237" i="22"/>
  <c r="AV238" i="22"/>
  <c r="AV239" i="22"/>
  <c r="AV240" i="22"/>
  <c r="AV241" i="22"/>
  <c r="AV242" i="22"/>
  <c r="AV33" i="22"/>
  <c r="AV243" i="22"/>
  <c r="AV244" i="22"/>
  <c r="AV245" i="22"/>
  <c r="AV246" i="22"/>
  <c r="AV247" i="22"/>
  <c r="AV248" i="22"/>
  <c r="AV249" i="22"/>
  <c r="AV250" i="22"/>
  <c r="AV251" i="22"/>
  <c r="AV252" i="22"/>
  <c r="AV253" i="22"/>
  <c r="AV254" i="22"/>
  <c r="AV255" i="22"/>
  <c r="AV256" i="22"/>
  <c r="AV257" i="22"/>
  <c r="AV258" i="22"/>
  <c r="AV259" i="22"/>
  <c r="AV260" i="22"/>
  <c r="AV261" i="22"/>
  <c r="AV262" i="22"/>
  <c r="AV263" i="22"/>
  <c r="AV264" i="22"/>
  <c r="AV265" i="22"/>
  <c r="AV266" i="22"/>
  <c r="AV267" i="22"/>
  <c r="AV268" i="22"/>
  <c r="AV269" i="22"/>
  <c r="AV270" i="22"/>
  <c r="AV271" i="22"/>
  <c r="AV272" i="22"/>
  <c r="AV273" i="22"/>
  <c r="AV274" i="22"/>
  <c r="AV275" i="22"/>
  <c r="AV276" i="22"/>
  <c r="AV277" i="22"/>
  <c r="AV278" i="22"/>
  <c r="AV279" i="22"/>
  <c r="AV280" i="22"/>
  <c r="AV281" i="22"/>
  <c r="AV282" i="22"/>
  <c r="AV283" i="22"/>
  <c r="AV284" i="22"/>
  <c r="AV285" i="22"/>
  <c r="AV286" i="22"/>
  <c r="AV287" i="22"/>
  <c r="AV288" i="22"/>
  <c r="AV289" i="22"/>
  <c r="AV290" i="22"/>
  <c r="AV291" i="22"/>
  <c r="AV297" i="22"/>
  <c r="AV168" i="22"/>
  <c r="AV328" i="22"/>
  <c r="AV299" i="22"/>
  <c r="AU304" i="22"/>
  <c r="AV309" i="22"/>
  <c r="AV171" i="22"/>
  <c r="AV172" i="22"/>
  <c r="AV174" i="22"/>
  <c r="AV303" i="22"/>
  <c r="AV305" i="22"/>
  <c r="AV307" i="22"/>
  <c r="AV308" i="22"/>
  <c r="AV327" i="22"/>
  <c r="AV326" i="22"/>
  <c r="AV329" i="22"/>
  <c r="AV370" i="22"/>
  <c r="AV373" i="22"/>
  <c r="AV377" i="22"/>
  <c r="AV404" i="22"/>
  <c r="AV405" i="22"/>
  <c r="AV348" i="22"/>
  <c r="AV336" i="22"/>
  <c r="AV341" i="22"/>
  <c r="AV345" i="22"/>
  <c r="AV346" i="22"/>
  <c r="AV374" i="22"/>
  <c r="AV349" i="22"/>
  <c r="AV350" i="22"/>
  <c r="AU351" i="22"/>
  <c r="AV352" i="22"/>
  <c r="AV354" i="22"/>
  <c r="AV406" i="22"/>
  <c r="AV407" i="22"/>
  <c r="AV154" i="22"/>
  <c r="AV408" i="22"/>
  <c r="AV410" i="22"/>
  <c r="AV357" i="22"/>
  <c r="AV413" i="22"/>
  <c r="AV364" i="22"/>
  <c r="AV365" i="22"/>
  <c r="AV366" i="22"/>
  <c r="AV414" i="22"/>
  <c r="AV39" i="22"/>
  <c r="AV149" i="22"/>
  <c r="AV158" i="22"/>
  <c r="AW162" i="22"/>
  <c r="AW165" i="22"/>
  <c r="AW163" i="22"/>
  <c r="AW166" i="22"/>
  <c r="AW324" i="22"/>
  <c r="AW44" i="22"/>
  <c r="AW45" i="22"/>
  <c r="AW46" i="22"/>
  <c r="AW47" i="22"/>
  <c r="AW48" i="22"/>
  <c r="AW49" i="22"/>
  <c r="AW50" i="22"/>
  <c r="AW51" i="22"/>
  <c r="AW52" i="22"/>
  <c r="AW53" i="22"/>
  <c r="AW54" i="22"/>
  <c r="AW55" i="22"/>
  <c r="AW56" i="22"/>
  <c r="AW57" i="22"/>
  <c r="AW58" i="22"/>
  <c r="AW59" i="22"/>
  <c r="AW60" i="22"/>
  <c r="AW61" i="22"/>
  <c r="AW62" i="22"/>
  <c r="AW63" i="22"/>
  <c r="AW64" i="22"/>
  <c r="AW65" i="22"/>
  <c r="AW66" i="22"/>
  <c r="AW67" i="22"/>
  <c r="AW68" i="22"/>
  <c r="AW69" i="22"/>
  <c r="AW70" i="22"/>
  <c r="AW71" i="22"/>
  <c r="AW72" i="22"/>
  <c r="AW73" i="22"/>
  <c r="AW74" i="22"/>
  <c r="AW75" i="22"/>
  <c r="AW76" i="22"/>
  <c r="AW77" i="22"/>
  <c r="AW78" i="22"/>
  <c r="AW79" i="22"/>
  <c r="AW80" i="22"/>
  <c r="AW81" i="22"/>
  <c r="AW82" i="22"/>
  <c r="AW83" i="22"/>
  <c r="AW84" i="22"/>
  <c r="AW85" i="22"/>
  <c r="AW86" i="22"/>
  <c r="AW87" i="22"/>
  <c r="AW88" i="22"/>
  <c r="AW89" i="22"/>
  <c r="AW90" i="22"/>
  <c r="AW91" i="22"/>
  <c r="AW92" i="22"/>
  <c r="AW93" i="22"/>
  <c r="AW94" i="22"/>
  <c r="AW95" i="22"/>
  <c r="AW96" i="22"/>
  <c r="AW97" i="22"/>
  <c r="AW31" i="22"/>
  <c r="AW20" i="22"/>
  <c r="AW21" i="22"/>
  <c r="AW40" i="22"/>
  <c r="AW98" i="22"/>
  <c r="AW32" i="22"/>
  <c r="AW99" i="22"/>
  <c r="AW100" i="22"/>
  <c r="AW101" i="22"/>
  <c r="AW102" i="22"/>
  <c r="AW103" i="22"/>
  <c r="AW104" i="22"/>
  <c r="AW105" i="22"/>
  <c r="AW106" i="22"/>
  <c r="AW107" i="22"/>
  <c r="AW108" i="22"/>
  <c r="AW109" i="22"/>
  <c r="AW110" i="22"/>
  <c r="AW111" i="22"/>
  <c r="AW112" i="22"/>
  <c r="AW113" i="22"/>
  <c r="AW114" i="22"/>
  <c r="AW115" i="22"/>
  <c r="AW116" i="22"/>
  <c r="AW117" i="22"/>
  <c r="AW118" i="22"/>
  <c r="AW119" i="22"/>
  <c r="AW120" i="22"/>
  <c r="AW121" i="22"/>
  <c r="AW122" i="22"/>
  <c r="AW123" i="22"/>
  <c r="AW124" i="22"/>
  <c r="AW125" i="22"/>
  <c r="AW126" i="22"/>
  <c r="AW127" i="22"/>
  <c r="AW128" i="22"/>
  <c r="AW129" i="22"/>
  <c r="AW130" i="22"/>
  <c r="AW131" i="22"/>
  <c r="AW132" i="22"/>
  <c r="AW133" i="22"/>
  <c r="AW134" i="22"/>
  <c r="AW135" i="22"/>
  <c r="AW136" i="22"/>
  <c r="AW137" i="22"/>
  <c r="AW138" i="22"/>
  <c r="AW139" i="22"/>
  <c r="AW140" i="22"/>
  <c r="AW141" i="22"/>
  <c r="AW142" i="22"/>
  <c r="AW143" i="22"/>
  <c r="AW144" i="22"/>
  <c r="AW145" i="22"/>
  <c r="AW147" i="22"/>
  <c r="AW8" i="22"/>
  <c r="AW156" i="22"/>
  <c r="AW155" i="22"/>
  <c r="AW157" i="22"/>
  <c r="AW325" i="22"/>
  <c r="AW169" i="22"/>
  <c r="AW190" i="22"/>
  <c r="AW191" i="22"/>
  <c r="AW192" i="22"/>
  <c r="AW193" i="22"/>
  <c r="AW194" i="22"/>
  <c r="AW195" i="22"/>
  <c r="AW196" i="22"/>
  <c r="AW197" i="22"/>
  <c r="AW187" i="22"/>
  <c r="AW198" i="22"/>
  <c r="AW199" i="22"/>
  <c r="AW200" i="22"/>
  <c r="AW201" i="22"/>
  <c r="AW202" i="22"/>
  <c r="AW203" i="22"/>
  <c r="AW204" i="22"/>
  <c r="AW205" i="22"/>
  <c r="AW206" i="22"/>
  <c r="AW207" i="22"/>
  <c r="AW208" i="22"/>
  <c r="AW209" i="22"/>
  <c r="AW210" i="22"/>
  <c r="AW211" i="22"/>
  <c r="AW212" i="22"/>
  <c r="AW213" i="22"/>
  <c r="AW214" i="22"/>
  <c r="AW215" i="22"/>
  <c r="AW216" i="22"/>
  <c r="AW217" i="22"/>
  <c r="AW218" i="22"/>
  <c r="AW219" i="22"/>
  <c r="AW220" i="22"/>
  <c r="AW221" i="22"/>
  <c r="AW222" i="22"/>
  <c r="AW223" i="22"/>
  <c r="AW224" i="22"/>
  <c r="AW225" i="22"/>
  <c r="AW226" i="22"/>
  <c r="AW227" i="22"/>
  <c r="AW228" i="22"/>
  <c r="AW229" i="22"/>
  <c r="AW230" i="22"/>
  <c r="AW231" i="22"/>
  <c r="AW232" i="22"/>
  <c r="AW233" i="22"/>
  <c r="AW234" i="22"/>
  <c r="AW235" i="22"/>
  <c r="AW236" i="22"/>
  <c r="AW237" i="22"/>
  <c r="AW238" i="22"/>
  <c r="AW239" i="22"/>
  <c r="AW240" i="22"/>
  <c r="AW241" i="22"/>
  <c r="AW242" i="22"/>
  <c r="AW243" i="22"/>
  <c r="AW244" i="22"/>
  <c r="AW33" i="22"/>
  <c r="AW245" i="22"/>
  <c r="AW246" i="22"/>
  <c r="AW247" i="22"/>
  <c r="AW248" i="22"/>
  <c r="AW249" i="22"/>
  <c r="AW250" i="22"/>
  <c r="AW251" i="22"/>
  <c r="AW252" i="22"/>
  <c r="AW253" i="22"/>
  <c r="AW254" i="22"/>
  <c r="AW255" i="22"/>
  <c r="AW256" i="22"/>
  <c r="AW257" i="22"/>
  <c r="AW258" i="22"/>
  <c r="AW259" i="22"/>
  <c r="AW260" i="22"/>
  <c r="AW261" i="22"/>
  <c r="AW262" i="22"/>
  <c r="AW263" i="22"/>
  <c r="AW264" i="22"/>
  <c r="AW265" i="22"/>
  <c r="AW266" i="22"/>
  <c r="AW267" i="22"/>
  <c r="AW268" i="22"/>
  <c r="AW269" i="22"/>
  <c r="AW270" i="22"/>
  <c r="AW271" i="22"/>
  <c r="AW272" i="22"/>
  <c r="AW273" i="22"/>
  <c r="AW274" i="22"/>
  <c r="AW275" i="22"/>
  <c r="AW276" i="22"/>
  <c r="AW277" i="22"/>
  <c r="AW278" i="22"/>
  <c r="AW279" i="22"/>
  <c r="AW280" i="22"/>
  <c r="AW281" i="22"/>
  <c r="AW282" i="22"/>
  <c r="AW283" i="22"/>
  <c r="AW284" i="22"/>
  <c r="AW285" i="22"/>
  <c r="AW286" i="22"/>
  <c r="AW287" i="22"/>
  <c r="AW288" i="22"/>
  <c r="AW289" i="22"/>
  <c r="AW290" i="22"/>
  <c r="AW291" i="22"/>
  <c r="AW297" i="22"/>
  <c r="AW168" i="22"/>
  <c r="AW328" i="22"/>
  <c r="AW299" i="22"/>
  <c r="AV304" i="22"/>
  <c r="AW309" i="22"/>
  <c r="AW171" i="22"/>
  <c r="AW172" i="22"/>
  <c r="AW174" i="22"/>
  <c r="AW303" i="22"/>
  <c r="AW305" i="22"/>
  <c r="AW307" i="22"/>
  <c r="AW308" i="22"/>
  <c r="AW327" i="22"/>
  <c r="AW326" i="22"/>
  <c r="AW329" i="22"/>
  <c r="AW370" i="22"/>
  <c r="AW373" i="22"/>
  <c r="AW377" i="22"/>
  <c r="AW404" i="22"/>
  <c r="AW405" i="22"/>
  <c r="AW348" i="22"/>
  <c r="AW336" i="22"/>
  <c r="AW341" i="22"/>
  <c r="AW345" i="22"/>
  <c r="AW346" i="22"/>
  <c r="AW374" i="22"/>
  <c r="AW349" i="22"/>
  <c r="AW350" i="22"/>
  <c r="AV351" i="22"/>
  <c r="AW352" i="22"/>
  <c r="AW354" i="22"/>
  <c r="AW406" i="22"/>
  <c r="AW407" i="22"/>
  <c r="AW154" i="22"/>
  <c r="AW408" i="22"/>
  <c r="AW410" i="22"/>
  <c r="AW357" i="22"/>
  <c r="AW413" i="22"/>
  <c r="AW364" i="22"/>
  <c r="AW365" i="22"/>
  <c r="AW366" i="22"/>
  <c r="AW414" i="22"/>
  <c r="AW39" i="22"/>
  <c r="AW149" i="22"/>
  <c r="AW158" i="22"/>
  <c r="AX162" i="22"/>
  <c r="AX165" i="22"/>
  <c r="AX163" i="22"/>
  <c r="AX166" i="22"/>
  <c r="AX324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X64" i="22"/>
  <c r="AX65" i="22"/>
  <c r="AX66" i="22"/>
  <c r="AX67" i="22"/>
  <c r="AX68" i="22"/>
  <c r="AX69" i="22"/>
  <c r="AX70" i="22"/>
  <c r="AX71" i="22"/>
  <c r="AX72" i="22"/>
  <c r="AX73" i="22"/>
  <c r="AX74" i="22"/>
  <c r="AX75" i="22"/>
  <c r="AX76" i="22"/>
  <c r="AX77" i="22"/>
  <c r="AX78" i="22"/>
  <c r="AX79" i="22"/>
  <c r="AX80" i="22"/>
  <c r="AX81" i="22"/>
  <c r="AX82" i="22"/>
  <c r="AX83" i="22"/>
  <c r="AX84" i="22"/>
  <c r="AX85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X98" i="22"/>
  <c r="AX99" i="22"/>
  <c r="AX31" i="22"/>
  <c r="AX20" i="22"/>
  <c r="AX21" i="22"/>
  <c r="AX40" i="22"/>
  <c r="AX100" i="22"/>
  <c r="AX32" i="22"/>
  <c r="AX101" i="22"/>
  <c r="AX102" i="22"/>
  <c r="AX103" i="22"/>
  <c r="AX104" i="22"/>
  <c r="AX105" i="22"/>
  <c r="AX106" i="22"/>
  <c r="AX107" i="22"/>
  <c r="AX108" i="22"/>
  <c r="AX109" i="22"/>
  <c r="AX110" i="22"/>
  <c r="AX111" i="22"/>
  <c r="AX112" i="22"/>
  <c r="AX113" i="22"/>
  <c r="AX114" i="22"/>
  <c r="AX115" i="22"/>
  <c r="AX116" i="22"/>
  <c r="AX117" i="22"/>
  <c r="AX118" i="22"/>
  <c r="AX119" i="22"/>
  <c r="AX120" i="22"/>
  <c r="AX121" i="22"/>
  <c r="AX122" i="22"/>
  <c r="AX123" i="22"/>
  <c r="AX124" i="22"/>
  <c r="AX125" i="22"/>
  <c r="AX126" i="22"/>
  <c r="AX127" i="22"/>
  <c r="AX128" i="22"/>
  <c r="AX129" i="22"/>
  <c r="AX130" i="22"/>
  <c r="AX131" i="22"/>
  <c r="AX132" i="22"/>
  <c r="AX133" i="22"/>
  <c r="AX134" i="22"/>
  <c r="AX135" i="22"/>
  <c r="AX136" i="22"/>
  <c r="AX137" i="22"/>
  <c r="AX138" i="22"/>
  <c r="AX139" i="22"/>
  <c r="AX140" i="22"/>
  <c r="AX141" i="22"/>
  <c r="AX142" i="22"/>
  <c r="AX143" i="22"/>
  <c r="AX144" i="22"/>
  <c r="AX145" i="22"/>
  <c r="AX147" i="22"/>
  <c r="AX8" i="22"/>
  <c r="AX156" i="22"/>
  <c r="AX155" i="22"/>
  <c r="AX157" i="22"/>
  <c r="AX325" i="22"/>
  <c r="AX169" i="22"/>
  <c r="AX190" i="22"/>
  <c r="AX191" i="22"/>
  <c r="AX192" i="22"/>
  <c r="AX193" i="22"/>
  <c r="AX194" i="22"/>
  <c r="AX195" i="22"/>
  <c r="AX196" i="22"/>
  <c r="AX197" i="22"/>
  <c r="AX187" i="22"/>
  <c r="AX198" i="22"/>
  <c r="AX199" i="22"/>
  <c r="AX200" i="22"/>
  <c r="AX201" i="22"/>
  <c r="AX202" i="22"/>
  <c r="AX203" i="22"/>
  <c r="AX204" i="22"/>
  <c r="AX205" i="22"/>
  <c r="AX206" i="22"/>
  <c r="AX207" i="22"/>
  <c r="AX208" i="22"/>
  <c r="AX209" i="22"/>
  <c r="AX210" i="22"/>
  <c r="AX211" i="22"/>
  <c r="AX212" i="22"/>
  <c r="AX213" i="22"/>
  <c r="AX214" i="22"/>
  <c r="AX215" i="22"/>
  <c r="AX216" i="22"/>
  <c r="AX217" i="22"/>
  <c r="AX218" i="22"/>
  <c r="AX219" i="22"/>
  <c r="AX220" i="22"/>
  <c r="AX221" i="22"/>
  <c r="AX222" i="22"/>
  <c r="AX223" i="22"/>
  <c r="AX224" i="22"/>
  <c r="AX225" i="22"/>
  <c r="AX226" i="22"/>
  <c r="AX227" i="22"/>
  <c r="AX228" i="22"/>
  <c r="AX229" i="22"/>
  <c r="AX230" i="22"/>
  <c r="AX231" i="22"/>
  <c r="AX232" i="22"/>
  <c r="AX233" i="22"/>
  <c r="AX234" i="22"/>
  <c r="AX235" i="22"/>
  <c r="AX236" i="22"/>
  <c r="AX237" i="22"/>
  <c r="AX238" i="22"/>
  <c r="AX239" i="22"/>
  <c r="AX240" i="22"/>
  <c r="AX241" i="22"/>
  <c r="AX242" i="22"/>
  <c r="AX243" i="22"/>
  <c r="AX244" i="22"/>
  <c r="AX245" i="22"/>
  <c r="AX246" i="22"/>
  <c r="AX33" i="22"/>
  <c r="AX247" i="22"/>
  <c r="AX248" i="22"/>
  <c r="AX249" i="22"/>
  <c r="AX250" i="22"/>
  <c r="AX251" i="22"/>
  <c r="AX252" i="22"/>
  <c r="AX253" i="22"/>
  <c r="AX254" i="22"/>
  <c r="AX255" i="22"/>
  <c r="AX256" i="22"/>
  <c r="AX257" i="22"/>
  <c r="AX258" i="22"/>
  <c r="AX259" i="22"/>
  <c r="AX260" i="22"/>
  <c r="AX261" i="22"/>
  <c r="AX262" i="22"/>
  <c r="AX263" i="22"/>
  <c r="AX264" i="22"/>
  <c r="AX265" i="22"/>
  <c r="AX266" i="22"/>
  <c r="AX267" i="22"/>
  <c r="AX268" i="22"/>
  <c r="AX269" i="22"/>
  <c r="AX270" i="22"/>
  <c r="AX271" i="22"/>
  <c r="AX272" i="22"/>
  <c r="AX273" i="22"/>
  <c r="AX274" i="22"/>
  <c r="AX275" i="22"/>
  <c r="AX276" i="22"/>
  <c r="AX277" i="22"/>
  <c r="AX278" i="22"/>
  <c r="AX279" i="22"/>
  <c r="AX280" i="22"/>
  <c r="AX281" i="22"/>
  <c r="AX282" i="22"/>
  <c r="AX283" i="22"/>
  <c r="AX284" i="22"/>
  <c r="AX285" i="22"/>
  <c r="AX286" i="22"/>
  <c r="AX287" i="22"/>
  <c r="AX288" i="22"/>
  <c r="AX289" i="22"/>
  <c r="AX290" i="22"/>
  <c r="AX291" i="22"/>
  <c r="AX297" i="22"/>
  <c r="AX168" i="22"/>
  <c r="AX328" i="22"/>
  <c r="AX299" i="22"/>
  <c r="AW304" i="22"/>
  <c r="AX309" i="22"/>
  <c r="AX171" i="22"/>
  <c r="AX172" i="22"/>
  <c r="AX174" i="22"/>
  <c r="AX303" i="22"/>
  <c r="AX305" i="22"/>
  <c r="AX307" i="22"/>
  <c r="AX308" i="22"/>
  <c r="AX327" i="22"/>
  <c r="AX326" i="22"/>
  <c r="AX329" i="22"/>
  <c r="AX370" i="22"/>
  <c r="AX373" i="22"/>
  <c r="AX377" i="22"/>
  <c r="AX404" i="22"/>
  <c r="AX405" i="22"/>
  <c r="AX348" i="22"/>
  <c r="AX336" i="22"/>
  <c r="AX341" i="22"/>
  <c r="AX345" i="22"/>
  <c r="AX346" i="22"/>
  <c r="AX374" i="22"/>
  <c r="AX349" i="22"/>
  <c r="AX350" i="22"/>
  <c r="AW351" i="22"/>
  <c r="AX352" i="22"/>
  <c r="AX354" i="22"/>
  <c r="AX406" i="22"/>
  <c r="AX407" i="22"/>
  <c r="AX154" i="22"/>
  <c r="AX408" i="22"/>
  <c r="AX410" i="22"/>
  <c r="AX357" i="22"/>
  <c r="AX413" i="22"/>
  <c r="AX364" i="22"/>
  <c r="AX365" i="22"/>
  <c r="AX366" i="22"/>
  <c r="AX414" i="22"/>
  <c r="AX39" i="22"/>
  <c r="AX149" i="22"/>
  <c r="AX158" i="22"/>
  <c r="AY162" i="22"/>
  <c r="AY165" i="22"/>
  <c r="AY163" i="22"/>
  <c r="AY166" i="22"/>
  <c r="AY324" i="22"/>
  <c r="AY44" i="22"/>
  <c r="AY45" i="22"/>
  <c r="AY46" i="22"/>
  <c r="AY47" i="22"/>
  <c r="AY48" i="22"/>
  <c r="AY49" i="22"/>
  <c r="AY50" i="22"/>
  <c r="AY51" i="22"/>
  <c r="AY52" i="22"/>
  <c r="AY53" i="22"/>
  <c r="AY54" i="22"/>
  <c r="AY55" i="22"/>
  <c r="AY56" i="22"/>
  <c r="AY57" i="22"/>
  <c r="AY58" i="22"/>
  <c r="AY59" i="22"/>
  <c r="AY60" i="22"/>
  <c r="AY61" i="22"/>
  <c r="AY62" i="22"/>
  <c r="AY63" i="22"/>
  <c r="AY64" i="22"/>
  <c r="AY65" i="22"/>
  <c r="AY66" i="22"/>
  <c r="AY67" i="22"/>
  <c r="AY68" i="22"/>
  <c r="AY69" i="22"/>
  <c r="AY70" i="22"/>
  <c r="AY71" i="22"/>
  <c r="AY72" i="22"/>
  <c r="AY73" i="22"/>
  <c r="AY74" i="22"/>
  <c r="AY75" i="22"/>
  <c r="AY76" i="22"/>
  <c r="AY77" i="22"/>
  <c r="AY78" i="22"/>
  <c r="AY79" i="22"/>
  <c r="AY80" i="22"/>
  <c r="AY81" i="22"/>
  <c r="AY82" i="22"/>
  <c r="AY83" i="22"/>
  <c r="AY84" i="22"/>
  <c r="AY85" i="22"/>
  <c r="AY86" i="22"/>
  <c r="AY87" i="22"/>
  <c r="AY88" i="22"/>
  <c r="AY89" i="22"/>
  <c r="AY90" i="22"/>
  <c r="AY91" i="22"/>
  <c r="AY92" i="22"/>
  <c r="AY93" i="22"/>
  <c r="AY94" i="22"/>
  <c r="AY95" i="22"/>
  <c r="AY96" i="22"/>
  <c r="AY97" i="22"/>
  <c r="AY98" i="22"/>
  <c r="AY99" i="22"/>
  <c r="AY100" i="22"/>
  <c r="AY101" i="22"/>
  <c r="AY31" i="22"/>
  <c r="AY20" i="22"/>
  <c r="AY21" i="22"/>
  <c r="AY40" i="22"/>
  <c r="AY102" i="22"/>
  <c r="AY32" i="22"/>
  <c r="AY103" i="22"/>
  <c r="AY104" i="22"/>
  <c r="AY105" i="22"/>
  <c r="AY106" i="22"/>
  <c r="AY107" i="22"/>
  <c r="AY108" i="22"/>
  <c r="AY109" i="22"/>
  <c r="AY110" i="22"/>
  <c r="AY111" i="22"/>
  <c r="AY112" i="22"/>
  <c r="AY113" i="22"/>
  <c r="AY114" i="22"/>
  <c r="AY115" i="22"/>
  <c r="AY116" i="22"/>
  <c r="AY117" i="22"/>
  <c r="AY118" i="22"/>
  <c r="AY119" i="22"/>
  <c r="AY120" i="22"/>
  <c r="AY121" i="22"/>
  <c r="AY122" i="22"/>
  <c r="AY123" i="22"/>
  <c r="AY124" i="22"/>
  <c r="AY125" i="22"/>
  <c r="AY126" i="22"/>
  <c r="AY127" i="22"/>
  <c r="AY128" i="22"/>
  <c r="AY129" i="22"/>
  <c r="AY130" i="22"/>
  <c r="AY131" i="22"/>
  <c r="AY132" i="22"/>
  <c r="AY133" i="22"/>
  <c r="AY134" i="22"/>
  <c r="AY135" i="22"/>
  <c r="AY136" i="22"/>
  <c r="AY137" i="22"/>
  <c r="AY138" i="22"/>
  <c r="AY139" i="22"/>
  <c r="AY140" i="22"/>
  <c r="AY141" i="22"/>
  <c r="AY142" i="22"/>
  <c r="AY143" i="22"/>
  <c r="AY144" i="22"/>
  <c r="AY145" i="22"/>
  <c r="AY147" i="22"/>
  <c r="AY8" i="22"/>
  <c r="AY156" i="22"/>
  <c r="AY155" i="22"/>
  <c r="AY157" i="22"/>
  <c r="AY325" i="22"/>
  <c r="AY169" i="22"/>
  <c r="AY190" i="22"/>
  <c r="AY191" i="22"/>
  <c r="AY192" i="22"/>
  <c r="AY193" i="22"/>
  <c r="AY194" i="22"/>
  <c r="AY195" i="22"/>
  <c r="AY196" i="22"/>
  <c r="AY197" i="22"/>
  <c r="AY187" i="22"/>
  <c r="AY198" i="22"/>
  <c r="AY199" i="22"/>
  <c r="AY200" i="22"/>
  <c r="AY201" i="22"/>
  <c r="AY202" i="22"/>
  <c r="AY203" i="22"/>
  <c r="AY204" i="22"/>
  <c r="AY205" i="22"/>
  <c r="AY206" i="22"/>
  <c r="AY207" i="22"/>
  <c r="AY208" i="22"/>
  <c r="AY209" i="22"/>
  <c r="AY210" i="22"/>
  <c r="AY211" i="22"/>
  <c r="AY212" i="22"/>
  <c r="AY213" i="22"/>
  <c r="AY214" i="22"/>
  <c r="AY215" i="22"/>
  <c r="AY216" i="22"/>
  <c r="AY217" i="22"/>
  <c r="AY218" i="22"/>
  <c r="AY219" i="22"/>
  <c r="AY220" i="22"/>
  <c r="AY221" i="22"/>
  <c r="AY222" i="22"/>
  <c r="AY223" i="22"/>
  <c r="AY224" i="22"/>
  <c r="AY225" i="22"/>
  <c r="AY226" i="22"/>
  <c r="AY227" i="22"/>
  <c r="AY228" i="22"/>
  <c r="AY229" i="22"/>
  <c r="AY230" i="22"/>
  <c r="AY231" i="22"/>
  <c r="AY232" i="22"/>
  <c r="AY233" i="22"/>
  <c r="AY234" i="22"/>
  <c r="AY235" i="22"/>
  <c r="AY236" i="22"/>
  <c r="AY237" i="22"/>
  <c r="AY238" i="22"/>
  <c r="AY239" i="22"/>
  <c r="AY240" i="22"/>
  <c r="AY241" i="22"/>
  <c r="AY242" i="22"/>
  <c r="AY243" i="22"/>
  <c r="AY244" i="22"/>
  <c r="AY245" i="22"/>
  <c r="AY246" i="22"/>
  <c r="AY247" i="22"/>
  <c r="AY248" i="22"/>
  <c r="AY33" i="22"/>
  <c r="AY249" i="22"/>
  <c r="AY250" i="22"/>
  <c r="AY251" i="22"/>
  <c r="AY252" i="22"/>
  <c r="AY253" i="22"/>
  <c r="AY254" i="22"/>
  <c r="AY255" i="22"/>
  <c r="AY256" i="22"/>
  <c r="AY257" i="22"/>
  <c r="AY258" i="22"/>
  <c r="AY259" i="22"/>
  <c r="AY260" i="22"/>
  <c r="AY261" i="22"/>
  <c r="AY262" i="22"/>
  <c r="AY263" i="22"/>
  <c r="AY264" i="22"/>
  <c r="AY265" i="22"/>
  <c r="AY266" i="22"/>
  <c r="AY267" i="22"/>
  <c r="AY268" i="22"/>
  <c r="AY269" i="22"/>
  <c r="AY270" i="22"/>
  <c r="AY271" i="22"/>
  <c r="AY272" i="22"/>
  <c r="AY273" i="22"/>
  <c r="AY274" i="22"/>
  <c r="AY275" i="22"/>
  <c r="AY276" i="22"/>
  <c r="AY277" i="22"/>
  <c r="AY278" i="22"/>
  <c r="AY279" i="22"/>
  <c r="AY280" i="22"/>
  <c r="AY281" i="22"/>
  <c r="AY282" i="22"/>
  <c r="AY283" i="22"/>
  <c r="AY284" i="22"/>
  <c r="AY285" i="22"/>
  <c r="AY286" i="22"/>
  <c r="AY287" i="22"/>
  <c r="AY288" i="22"/>
  <c r="AY289" i="22"/>
  <c r="AY290" i="22"/>
  <c r="AY291" i="22"/>
  <c r="AY297" i="22"/>
  <c r="AY168" i="22"/>
  <c r="AY328" i="22"/>
  <c r="AY299" i="22"/>
  <c r="AX304" i="22"/>
  <c r="AY309" i="22"/>
  <c r="AY171" i="22"/>
  <c r="AY172" i="22"/>
  <c r="AY174" i="22"/>
  <c r="AY303" i="22"/>
  <c r="AY305" i="22"/>
  <c r="AY307" i="22"/>
  <c r="AY308" i="22"/>
  <c r="AY327" i="22"/>
  <c r="AY326" i="22"/>
  <c r="AY329" i="22"/>
  <c r="AY370" i="22"/>
  <c r="AY373" i="22"/>
  <c r="AY377" i="22"/>
  <c r="AY404" i="22"/>
  <c r="AY405" i="22"/>
  <c r="AY348" i="22"/>
  <c r="AY336" i="22"/>
  <c r="AY341" i="22"/>
  <c r="AY345" i="22"/>
  <c r="AY346" i="22"/>
  <c r="AY374" i="22"/>
  <c r="AY349" i="22"/>
  <c r="AY350" i="22"/>
  <c r="AX351" i="22"/>
  <c r="AY352" i="22"/>
  <c r="AY354" i="22"/>
  <c r="AY406" i="22"/>
  <c r="AY407" i="22"/>
  <c r="AY154" i="22"/>
  <c r="AY408" i="22"/>
  <c r="AY410" i="22"/>
  <c r="AY357" i="22"/>
  <c r="AY413" i="22"/>
  <c r="AY364" i="22"/>
  <c r="AY365" i="22"/>
  <c r="AY366" i="22"/>
  <c r="AY414" i="22"/>
  <c r="AY39" i="22"/>
  <c r="AY149" i="22"/>
  <c r="AY158" i="22"/>
  <c r="AZ162" i="22"/>
  <c r="AZ165" i="22"/>
  <c r="AZ163" i="22"/>
  <c r="AZ166" i="22"/>
  <c r="AZ324" i="22"/>
  <c r="AZ44" i="22"/>
  <c r="AZ45" i="22"/>
  <c r="AZ46" i="22"/>
  <c r="AZ47" i="22"/>
  <c r="AZ48" i="22"/>
  <c r="AZ49" i="22"/>
  <c r="AZ50" i="22"/>
  <c r="AZ51" i="22"/>
  <c r="AZ52" i="22"/>
  <c r="AZ53" i="22"/>
  <c r="AZ54" i="22"/>
  <c r="AZ55" i="22"/>
  <c r="AZ56" i="22"/>
  <c r="AZ57" i="22"/>
  <c r="AZ58" i="22"/>
  <c r="AZ59" i="22"/>
  <c r="AZ60" i="22"/>
  <c r="AZ61" i="22"/>
  <c r="AZ62" i="22"/>
  <c r="AZ63" i="22"/>
  <c r="AZ64" i="22"/>
  <c r="AZ65" i="22"/>
  <c r="AZ66" i="22"/>
  <c r="AZ67" i="22"/>
  <c r="AZ68" i="22"/>
  <c r="AZ69" i="22"/>
  <c r="AZ70" i="22"/>
  <c r="AZ71" i="22"/>
  <c r="AZ72" i="22"/>
  <c r="AZ73" i="22"/>
  <c r="AZ74" i="22"/>
  <c r="AZ75" i="22"/>
  <c r="AZ76" i="22"/>
  <c r="AZ77" i="22"/>
  <c r="AZ78" i="22"/>
  <c r="AZ79" i="22"/>
  <c r="AZ80" i="22"/>
  <c r="AZ81" i="22"/>
  <c r="AZ82" i="22"/>
  <c r="AZ83" i="22"/>
  <c r="AZ84" i="22"/>
  <c r="AZ85" i="22"/>
  <c r="AZ86" i="22"/>
  <c r="AZ87" i="22"/>
  <c r="AZ88" i="22"/>
  <c r="AZ89" i="22"/>
  <c r="AZ90" i="22"/>
  <c r="AZ91" i="22"/>
  <c r="AZ92" i="22"/>
  <c r="AZ93" i="22"/>
  <c r="AZ94" i="22"/>
  <c r="AZ95" i="22"/>
  <c r="AZ96" i="22"/>
  <c r="AZ97" i="22"/>
  <c r="AZ98" i="22"/>
  <c r="AZ99" i="22"/>
  <c r="AZ100" i="22"/>
  <c r="AZ101" i="22"/>
  <c r="AZ102" i="22"/>
  <c r="AZ103" i="22"/>
  <c r="AZ31" i="22"/>
  <c r="AZ20" i="22"/>
  <c r="AZ21" i="22"/>
  <c r="AZ40" i="22"/>
  <c r="AZ104" i="22"/>
  <c r="AZ32" i="22"/>
  <c r="AZ105" i="22"/>
  <c r="AZ106" i="22"/>
  <c r="AZ107" i="22"/>
  <c r="AZ108" i="22"/>
  <c r="AZ109" i="22"/>
  <c r="AZ110" i="22"/>
  <c r="AZ111" i="22"/>
  <c r="AZ112" i="22"/>
  <c r="AZ113" i="22"/>
  <c r="AZ114" i="22"/>
  <c r="AZ115" i="22"/>
  <c r="AZ116" i="22"/>
  <c r="AZ117" i="22"/>
  <c r="AZ118" i="22"/>
  <c r="AZ119" i="22"/>
  <c r="AZ120" i="22"/>
  <c r="AZ121" i="22"/>
  <c r="AZ122" i="22"/>
  <c r="AZ123" i="22"/>
  <c r="AZ124" i="22"/>
  <c r="AZ125" i="22"/>
  <c r="AZ126" i="22"/>
  <c r="AZ127" i="22"/>
  <c r="AZ128" i="22"/>
  <c r="AZ129" i="22"/>
  <c r="AZ130" i="22"/>
  <c r="AZ131" i="22"/>
  <c r="AZ132" i="22"/>
  <c r="AZ133" i="22"/>
  <c r="AZ134" i="22"/>
  <c r="AZ135" i="22"/>
  <c r="AZ136" i="22"/>
  <c r="AZ137" i="22"/>
  <c r="AZ138" i="22"/>
  <c r="AZ139" i="22"/>
  <c r="AZ140" i="22"/>
  <c r="AZ141" i="22"/>
  <c r="AZ142" i="22"/>
  <c r="AZ143" i="22"/>
  <c r="AZ144" i="22"/>
  <c r="AZ145" i="22"/>
  <c r="AZ147" i="22"/>
  <c r="AZ8" i="22"/>
  <c r="AZ156" i="22"/>
  <c r="AZ155" i="22"/>
  <c r="AZ157" i="22"/>
  <c r="AZ325" i="22"/>
  <c r="AZ169" i="22"/>
  <c r="AZ190" i="22"/>
  <c r="AZ191" i="22"/>
  <c r="AZ192" i="22"/>
  <c r="AZ193" i="22"/>
  <c r="AZ194" i="22"/>
  <c r="AZ195" i="22"/>
  <c r="AZ196" i="22"/>
  <c r="AZ197" i="22"/>
  <c r="AZ187" i="22"/>
  <c r="AZ198" i="22"/>
  <c r="AZ199" i="22"/>
  <c r="AZ200" i="22"/>
  <c r="AZ201" i="22"/>
  <c r="AZ202" i="22"/>
  <c r="AZ203" i="22"/>
  <c r="AZ204" i="22"/>
  <c r="AZ205" i="22"/>
  <c r="AZ206" i="22"/>
  <c r="AZ207" i="22"/>
  <c r="AZ208" i="22"/>
  <c r="AZ209" i="22"/>
  <c r="AZ210" i="22"/>
  <c r="AZ211" i="22"/>
  <c r="AZ212" i="22"/>
  <c r="AZ213" i="22"/>
  <c r="AZ214" i="22"/>
  <c r="AZ215" i="22"/>
  <c r="AZ216" i="22"/>
  <c r="AZ217" i="22"/>
  <c r="AZ218" i="22"/>
  <c r="AZ219" i="22"/>
  <c r="AZ220" i="22"/>
  <c r="AZ221" i="22"/>
  <c r="AZ222" i="22"/>
  <c r="AZ223" i="22"/>
  <c r="AZ224" i="22"/>
  <c r="AZ225" i="22"/>
  <c r="AZ226" i="22"/>
  <c r="AZ227" i="22"/>
  <c r="AZ228" i="22"/>
  <c r="AZ229" i="22"/>
  <c r="AZ230" i="22"/>
  <c r="AZ231" i="22"/>
  <c r="AZ232" i="22"/>
  <c r="AZ233" i="22"/>
  <c r="AZ234" i="22"/>
  <c r="AZ235" i="22"/>
  <c r="AZ236" i="22"/>
  <c r="AZ237" i="22"/>
  <c r="AZ238" i="22"/>
  <c r="AZ239" i="22"/>
  <c r="AZ240" i="22"/>
  <c r="AZ241" i="22"/>
  <c r="AZ242" i="22"/>
  <c r="AZ243" i="22"/>
  <c r="AZ244" i="22"/>
  <c r="AZ245" i="22"/>
  <c r="AZ246" i="22"/>
  <c r="AZ247" i="22"/>
  <c r="AZ248" i="22"/>
  <c r="AZ249" i="22"/>
  <c r="AZ250" i="22"/>
  <c r="AZ33" i="22"/>
  <c r="AZ251" i="22"/>
  <c r="AZ252" i="22"/>
  <c r="AZ253" i="22"/>
  <c r="AZ254" i="22"/>
  <c r="AZ255" i="22"/>
  <c r="AZ256" i="22"/>
  <c r="AZ257" i="22"/>
  <c r="AZ258" i="22"/>
  <c r="AZ259" i="22"/>
  <c r="AZ260" i="22"/>
  <c r="AZ261" i="22"/>
  <c r="AZ262" i="22"/>
  <c r="AZ263" i="22"/>
  <c r="AZ264" i="22"/>
  <c r="AZ265" i="22"/>
  <c r="AZ266" i="22"/>
  <c r="AZ267" i="22"/>
  <c r="AZ268" i="22"/>
  <c r="AZ269" i="22"/>
  <c r="AZ270" i="22"/>
  <c r="AZ271" i="22"/>
  <c r="AZ272" i="22"/>
  <c r="AZ273" i="22"/>
  <c r="AZ274" i="22"/>
  <c r="AZ275" i="22"/>
  <c r="AZ276" i="22"/>
  <c r="AZ277" i="22"/>
  <c r="AZ278" i="22"/>
  <c r="AZ279" i="22"/>
  <c r="AZ280" i="22"/>
  <c r="AZ281" i="22"/>
  <c r="AZ282" i="22"/>
  <c r="AZ283" i="22"/>
  <c r="AZ284" i="22"/>
  <c r="AZ285" i="22"/>
  <c r="AZ286" i="22"/>
  <c r="AZ287" i="22"/>
  <c r="AZ288" i="22"/>
  <c r="AZ289" i="22"/>
  <c r="AZ290" i="22"/>
  <c r="AZ291" i="22"/>
  <c r="AZ297" i="22"/>
  <c r="AZ168" i="22"/>
  <c r="AZ328" i="22"/>
  <c r="AZ299" i="22"/>
  <c r="AY304" i="22"/>
  <c r="AZ309" i="22"/>
  <c r="AZ171" i="22"/>
  <c r="AZ172" i="22"/>
  <c r="AZ174" i="22"/>
  <c r="AZ303" i="22"/>
  <c r="AZ305" i="22"/>
  <c r="AZ307" i="22"/>
  <c r="AZ308" i="22"/>
  <c r="AZ327" i="22"/>
  <c r="AZ326" i="22"/>
  <c r="AZ329" i="22"/>
  <c r="AZ370" i="22"/>
  <c r="AZ373" i="22"/>
  <c r="AZ377" i="22"/>
  <c r="AZ404" i="22"/>
  <c r="AZ405" i="22"/>
  <c r="AZ348" i="22"/>
  <c r="AZ336" i="22"/>
  <c r="AZ341" i="22"/>
  <c r="AZ345" i="22"/>
  <c r="AZ346" i="22"/>
  <c r="AZ374" i="22"/>
  <c r="AZ349" i="22"/>
  <c r="AZ350" i="22"/>
  <c r="AY351" i="22"/>
  <c r="AZ352" i="22"/>
  <c r="AZ354" i="22"/>
  <c r="AZ406" i="22"/>
  <c r="AZ407" i="22"/>
  <c r="AZ154" i="22"/>
  <c r="AZ408" i="22"/>
  <c r="AZ410" i="22"/>
  <c r="AZ357" i="22"/>
  <c r="AZ413" i="22"/>
  <c r="AZ364" i="22"/>
  <c r="AZ365" i="22"/>
  <c r="AZ366" i="22"/>
  <c r="AZ414" i="22"/>
  <c r="AZ39" i="22"/>
  <c r="AZ149" i="22"/>
  <c r="AZ158" i="22"/>
  <c r="BA162" i="22"/>
  <c r="BA165" i="22"/>
  <c r="BA163" i="22"/>
  <c r="BA166" i="22"/>
  <c r="BA324" i="22"/>
  <c r="BA44" i="22"/>
  <c r="BA45" i="22"/>
  <c r="BA46" i="22"/>
  <c r="BA47" i="22"/>
  <c r="BA48" i="22"/>
  <c r="BA49" i="22"/>
  <c r="BA50" i="22"/>
  <c r="BA51" i="22"/>
  <c r="BA52" i="22"/>
  <c r="BA53" i="22"/>
  <c r="BA54" i="22"/>
  <c r="BA55" i="22"/>
  <c r="BA56" i="22"/>
  <c r="BA57" i="22"/>
  <c r="BA58" i="22"/>
  <c r="BA59" i="22"/>
  <c r="BA60" i="22"/>
  <c r="BA61" i="22"/>
  <c r="BA62" i="22"/>
  <c r="BA63" i="22"/>
  <c r="BA64" i="22"/>
  <c r="BA65" i="22"/>
  <c r="BA66" i="22"/>
  <c r="BA67" i="22"/>
  <c r="BA68" i="22"/>
  <c r="BA69" i="22"/>
  <c r="BA70" i="22"/>
  <c r="BA71" i="22"/>
  <c r="BA72" i="22"/>
  <c r="BA73" i="22"/>
  <c r="BA74" i="22"/>
  <c r="BA75" i="22"/>
  <c r="BA76" i="22"/>
  <c r="BA77" i="22"/>
  <c r="BA78" i="22"/>
  <c r="BA79" i="22"/>
  <c r="BA80" i="22"/>
  <c r="BA81" i="22"/>
  <c r="BA82" i="22"/>
  <c r="BA83" i="22"/>
  <c r="BA84" i="22"/>
  <c r="BA85" i="22"/>
  <c r="BA86" i="22"/>
  <c r="BA87" i="22"/>
  <c r="BA88" i="22"/>
  <c r="BA89" i="22"/>
  <c r="BA90" i="22"/>
  <c r="BA91" i="22"/>
  <c r="BA92" i="22"/>
  <c r="BA93" i="22"/>
  <c r="BA94" i="22"/>
  <c r="BA95" i="22"/>
  <c r="BA96" i="22"/>
  <c r="BA97" i="22"/>
  <c r="BA98" i="22"/>
  <c r="BA99" i="22"/>
  <c r="BA100" i="22"/>
  <c r="BA101" i="22"/>
  <c r="BA102" i="22"/>
  <c r="BA103" i="22"/>
  <c r="BA104" i="22"/>
  <c r="BA105" i="22"/>
  <c r="BA31" i="22"/>
  <c r="BA20" i="22"/>
  <c r="BA21" i="22"/>
  <c r="BA40" i="22"/>
  <c r="BA106" i="22"/>
  <c r="BA32" i="22"/>
  <c r="BA107" i="22"/>
  <c r="BA108" i="22"/>
  <c r="BA109" i="22"/>
  <c r="BA110" i="22"/>
  <c r="BA111" i="22"/>
  <c r="BA112" i="22"/>
  <c r="BA113" i="22"/>
  <c r="BA114" i="22"/>
  <c r="BA115" i="22"/>
  <c r="BA116" i="22"/>
  <c r="BA117" i="22"/>
  <c r="BA118" i="22"/>
  <c r="BA119" i="22"/>
  <c r="BA120" i="22"/>
  <c r="BA121" i="22"/>
  <c r="BA122" i="22"/>
  <c r="BA123" i="22"/>
  <c r="BA124" i="22"/>
  <c r="BA125" i="22"/>
  <c r="BA126" i="22"/>
  <c r="BA127" i="22"/>
  <c r="BA128" i="22"/>
  <c r="BA129" i="22"/>
  <c r="BA130" i="22"/>
  <c r="BA131" i="22"/>
  <c r="BA132" i="22"/>
  <c r="BA133" i="22"/>
  <c r="BA134" i="22"/>
  <c r="BA135" i="22"/>
  <c r="BA136" i="22"/>
  <c r="BA137" i="22"/>
  <c r="BA138" i="22"/>
  <c r="BA139" i="22"/>
  <c r="BA140" i="22"/>
  <c r="BA141" i="22"/>
  <c r="BA142" i="22"/>
  <c r="BA143" i="22"/>
  <c r="BA144" i="22"/>
  <c r="BA145" i="22"/>
  <c r="BA147" i="22"/>
  <c r="BA8" i="22"/>
  <c r="BA156" i="22"/>
  <c r="BA155" i="22"/>
  <c r="BA157" i="22"/>
  <c r="BA325" i="22"/>
  <c r="BA169" i="22"/>
  <c r="BA190" i="22"/>
  <c r="BA191" i="22"/>
  <c r="BA192" i="22"/>
  <c r="BA193" i="22"/>
  <c r="BA194" i="22"/>
  <c r="BA195" i="22"/>
  <c r="BA196" i="22"/>
  <c r="BA197" i="22"/>
  <c r="BA187" i="22"/>
  <c r="BA198" i="22"/>
  <c r="BA199" i="22"/>
  <c r="BA200" i="22"/>
  <c r="BA201" i="22"/>
  <c r="BA202" i="22"/>
  <c r="BA203" i="22"/>
  <c r="BA204" i="22"/>
  <c r="BA205" i="22"/>
  <c r="BA206" i="22"/>
  <c r="BA207" i="22"/>
  <c r="BA208" i="22"/>
  <c r="BA209" i="22"/>
  <c r="BA210" i="22"/>
  <c r="BA211" i="22"/>
  <c r="BA212" i="22"/>
  <c r="BA213" i="22"/>
  <c r="BA214" i="22"/>
  <c r="BA215" i="22"/>
  <c r="BA216" i="22"/>
  <c r="BA217" i="22"/>
  <c r="BA218" i="22"/>
  <c r="BA219" i="22"/>
  <c r="BA220" i="22"/>
  <c r="BA221" i="22"/>
  <c r="BA222" i="22"/>
  <c r="BA223" i="22"/>
  <c r="BA224" i="22"/>
  <c r="BA225" i="22"/>
  <c r="BA226" i="22"/>
  <c r="BA227" i="22"/>
  <c r="BA228" i="22"/>
  <c r="BA229" i="22"/>
  <c r="BA230" i="22"/>
  <c r="BA231" i="22"/>
  <c r="BA232" i="22"/>
  <c r="BA233" i="22"/>
  <c r="BA234" i="22"/>
  <c r="BA235" i="22"/>
  <c r="BA236" i="22"/>
  <c r="BA237" i="22"/>
  <c r="BA238" i="22"/>
  <c r="BA239" i="22"/>
  <c r="BA240" i="22"/>
  <c r="BA241" i="22"/>
  <c r="BA242" i="22"/>
  <c r="BA243" i="22"/>
  <c r="BA244" i="22"/>
  <c r="BA245" i="22"/>
  <c r="BA246" i="22"/>
  <c r="BA247" i="22"/>
  <c r="BA248" i="22"/>
  <c r="BA249" i="22"/>
  <c r="BA250" i="22"/>
  <c r="BA251" i="22"/>
  <c r="BA252" i="22"/>
  <c r="BA33" i="22"/>
  <c r="BA253" i="22"/>
  <c r="BA254" i="22"/>
  <c r="BA255" i="22"/>
  <c r="BA256" i="22"/>
  <c r="BA257" i="22"/>
  <c r="BA258" i="22"/>
  <c r="BA259" i="22"/>
  <c r="BA260" i="22"/>
  <c r="BA261" i="22"/>
  <c r="BA262" i="22"/>
  <c r="BA263" i="22"/>
  <c r="BA264" i="22"/>
  <c r="BA265" i="22"/>
  <c r="BA266" i="22"/>
  <c r="BA267" i="22"/>
  <c r="BA268" i="22"/>
  <c r="BA269" i="22"/>
  <c r="BA270" i="22"/>
  <c r="BA271" i="22"/>
  <c r="BA272" i="22"/>
  <c r="BA273" i="22"/>
  <c r="BA274" i="22"/>
  <c r="BA275" i="22"/>
  <c r="BA276" i="22"/>
  <c r="BA277" i="22"/>
  <c r="BA278" i="22"/>
  <c r="BA279" i="22"/>
  <c r="BA280" i="22"/>
  <c r="BA281" i="22"/>
  <c r="BA282" i="22"/>
  <c r="BA283" i="22"/>
  <c r="BA284" i="22"/>
  <c r="BA285" i="22"/>
  <c r="BA286" i="22"/>
  <c r="BA287" i="22"/>
  <c r="BA288" i="22"/>
  <c r="BA289" i="22"/>
  <c r="BA290" i="22"/>
  <c r="BA291" i="22"/>
  <c r="BA297" i="22"/>
  <c r="BA168" i="22"/>
  <c r="BA328" i="22"/>
  <c r="BA299" i="22"/>
  <c r="AZ304" i="22"/>
  <c r="BA309" i="22"/>
  <c r="BA171" i="22"/>
  <c r="BA172" i="22"/>
  <c r="BA174" i="22"/>
  <c r="BA303" i="22"/>
  <c r="BA305" i="22"/>
  <c r="BA307" i="22"/>
  <c r="BA308" i="22"/>
  <c r="BA327" i="22"/>
  <c r="BA326" i="22"/>
  <c r="BA329" i="22"/>
  <c r="BA370" i="22"/>
  <c r="BA373" i="22"/>
  <c r="BA377" i="22"/>
  <c r="BA404" i="22"/>
  <c r="BA405" i="22"/>
  <c r="BA348" i="22"/>
  <c r="BA336" i="22"/>
  <c r="BA341" i="22"/>
  <c r="BA345" i="22"/>
  <c r="BA346" i="22"/>
  <c r="BA374" i="22"/>
  <c r="BA349" i="22"/>
  <c r="BA350" i="22"/>
  <c r="AZ351" i="22"/>
  <c r="BA352" i="22"/>
  <c r="BA354" i="22"/>
  <c r="BA406" i="22"/>
  <c r="BA407" i="22"/>
  <c r="BA154" i="22"/>
  <c r="BA408" i="22"/>
  <c r="BA410" i="22"/>
  <c r="BA357" i="22"/>
  <c r="BA413" i="22"/>
  <c r="BA364" i="22"/>
  <c r="BA365" i="22"/>
  <c r="BA366" i="22"/>
  <c r="BA414" i="22"/>
  <c r="BA39" i="22"/>
  <c r="BA149" i="22"/>
  <c r="BA158" i="22"/>
  <c r="BB162" i="22"/>
  <c r="BB165" i="22"/>
  <c r="BB163" i="22"/>
  <c r="BB166" i="22"/>
  <c r="BB324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64" i="22"/>
  <c r="BB65" i="22"/>
  <c r="BB66" i="22"/>
  <c r="BB67" i="22"/>
  <c r="BB68" i="22"/>
  <c r="BB69" i="22"/>
  <c r="BB70" i="22"/>
  <c r="BB71" i="22"/>
  <c r="BB72" i="22"/>
  <c r="BB73" i="22"/>
  <c r="BB74" i="22"/>
  <c r="BB75" i="22"/>
  <c r="BB76" i="22"/>
  <c r="BB77" i="22"/>
  <c r="BB78" i="22"/>
  <c r="BB79" i="22"/>
  <c r="BB80" i="22"/>
  <c r="BB81" i="22"/>
  <c r="BB82" i="22"/>
  <c r="BB83" i="22"/>
  <c r="BB84" i="22"/>
  <c r="BB85" i="22"/>
  <c r="BB86" i="22"/>
  <c r="BB87" i="22"/>
  <c r="BB88" i="22"/>
  <c r="BB89" i="22"/>
  <c r="BB90" i="22"/>
  <c r="BB91" i="22"/>
  <c r="BB92" i="22"/>
  <c r="BB93" i="22"/>
  <c r="BB94" i="22"/>
  <c r="BB95" i="22"/>
  <c r="BB96" i="22"/>
  <c r="BB97" i="22"/>
  <c r="BB98" i="22"/>
  <c r="BB99" i="22"/>
  <c r="BB100" i="22"/>
  <c r="BB101" i="22"/>
  <c r="BB102" i="22"/>
  <c r="BB103" i="22"/>
  <c r="BB104" i="22"/>
  <c r="BB105" i="22"/>
  <c r="BB106" i="22"/>
  <c r="BB107" i="22"/>
  <c r="BB31" i="22"/>
  <c r="BB20" i="22"/>
  <c r="BB21" i="22"/>
  <c r="BB40" i="22"/>
  <c r="BB108" i="22"/>
  <c r="BB32" i="22"/>
  <c r="BB109" i="22"/>
  <c r="BB110" i="22"/>
  <c r="BB111" i="22"/>
  <c r="BB112" i="22"/>
  <c r="BB113" i="22"/>
  <c r="BB114" i="22"/>
  <c r="BB115" i="22"/>
  <c r="BB116" i="22"/>
  <c r="BB117" i="22"/>
  <c r="BB118" i="22"/>
  <c r="BB119" i="22"/>
  <c r="BB120" i="22"/>
  <c r="BB121" i="22"/>
  <c r="BB122" i="22"/>
  <c r="BB123" i="22"/>
  <c r="BB124" i="22"/>
  <c r="BB125" i="22"/>
  <c r="BB126" i="22"/>
  <c r="BB127" i="22"/>
  <c r="BB128" i="22"/>
  <c r="BB129" i="22"/>
  <c r="BB130" i="22"/>
  <c r="BB131" i="22"/>
  <c r="BB132" i="22"/>
  <c r="BB133" i="22"/>
  <c r="BB134" i="22"/>
  <c r="BB135" i="22"/>
  <c r="BB136" i="22"/>
  <c r="BB137" i="22"/>
  <c r="BB138" i="22"/>
  <c r="BB139" i="22"/>
  <c r="BB140" i="22"/>
  <c r="BB141" i="22"/>
  <c r="BB142" i="22"/>
  <c r="BB143" i="22"/>
  <c r="BB144" i="22"/>
  <c r="BB145" i="22"/>
  <c r="BB147" i="22"/>
  <c r="BB8" i="22"/>
  <c r="BB156" i="22"/>
  <c r="BB155" i="22"/>
  <c r="BB157" i="22"/>
  <c r="BB325" i="22"/>
  <c r="BB169" i="22"/>
  <c r="BB190" i="22"/>
  <c r="BB191" i="22"/>
  <c r="BB192" i="22"/>
  <c r="BB193" i="22"/>
  <c r="BB194" i="22"/>
  <c r="BB195" i="22"/>
  <c r="BB196" i="22"/>
  <c r="BB197" i="22"/>
  <c r="BB187" i="22"/>
  <c r="BB198" i="22"/>
  <c r="BB199" i="22"/>
  <c r="BB200" i="22"/>
  <c r="BB201" i="22"/>
  <c r="BB202" i="22"/>
  <c r="BB203" i="22"/>
  <c r="BB204" i="22"/>
  <c r="BB205" i="22"/>
  <c r="BB206" i="22"/>
  <c r="BB207" i="22"/>
  <c r="BB208" i="22"/>
  <c r="BB209" i="22"/>
  <c r="BB210" i="22"/>
  <c r="BB211" i="22"/>
  <c r="BB212" i="22"/>
  <c r="BB213" i="22"/>
  <c r="BB214" i="22"/>
  <c r="BB215" i="22"/>
  <c r="BB216" i="22"/>
  <c r="BB217" i="22"/>
  <c r="BB218" i="22"/>
  <c r="BB219" i="22"/>
  <c r="BB220" i="22"/>
  <c r="BB221" i="22"/>
  <c r="BB222" i="22"/>
  <c r="BB223" i="22"/>
  <c r="BB224" i="22"/>
  <c r="BB225" i="22"/>
  <c r="BB226" i="22"/>
  <c r="BB227" i="22"/>
  <c r="BB228" i="22"/>
  <c r="BB229" i="22"/>
  <c r="BB230" i="22"/>
  <c r="BB231" i="22"/>
  <c r="BB232" i="22"/>
  <c r="BB233" i="22"/>
  <c r="BB234" i="22"/>
  <c r="BB235" i="22"/>
  <c r="BB236" i="22"/>
  <c r="BB237" i="22"/>
  <c r="BB238" i="22"/>
  <c r="BB239" i="22"/>
  <c r="BB240" i="22"/>
  <c r="BB241" i="22"/>
  <c r="BB242" i="22"/>
  <c r="BB243" i="22"/>
  <c r="BB244" i="22"/>
  <c r="BB245" i="22"/>
  <c r="BB246" i="22"/>
  <c r="BB247" i="22"/>
  <c r="BB248" i="22"/>
  <c r="BB249" i="22"/>
  <c r="BB250" i="22"/>
  <c r="BB251" i="22"/>
  <c r="BB252" i="22"/>
  <c r="BB253" i="22"/>
  <c r="BB254" i="22"/>
  <c r="BB33" i="22"/>
  <c r="BB255" i="22"/>
  <c r="BB256" i="22"/>
  <c r="BB257" i="22"/>
  <c r="BB258" i="22"/>
  <c r="BB259" i="22"/>
  <c r="BB260" i="22"/>
  <c r="BB261" i="22"/>
  <c r="BB262" i="22"/>
  <c r="BB263" i="22"/>
  <c r="BB264" i="22"/>
  <c r="BB265" i="22"/>
  <c r="BB266" i="22"/>
  <c r="BB267" i="22"/>
  <c r="BB268" i="22"/>
  <c r="BB269" i="22"/>
  <c r="BB270" i="22"/>
  <c r="BB271" i="22"/>
  <c r="BB272" i="22"/>
  <c r="BB273" i="22"/>
  <c r="BB274" i="22"/>
  <c r="BB275" i="22"/>
  <c r="BB276" i="22"/>
  <c r="BB277" i="22"/>
  <c r="BB278" i="22"/>
  <c r="BB279" i="22"/>
  <c r="BB280" i="22"/>
  <c r="BB281" i="22"/>
  <c r="BB282" i="22"/>
  <c r="BB283" i="22"/>
  <c r="BB284" i="22"/>
  <c r="BB285" i="22"/>
  <c r="BB286" i="22"/>
  <c r="BB287" i="22"/>
  <c r="BB288" i="22"/>
  <c r="BB289" i="22"/>
  <c r="BB290" i="22"/>
  <c r="BB291" i="22"/>
  <c r="BB297" i="22"/>
  <c r="BB168" i="22"/>
  <c r="BB328" i="22"/>
  <c r="BB299" i="22"/>
  <c r="BA304" i="22"/>
  <c r="BB309" i="22"/>
  <c r="BB171" i="22"/>
  <c r="BB172" i="22"/>
  <c r="BB174" i="22"/>
  <c r="BB303" i="22"/>
  <c r="BB305" i="22"/>
  <c r="BB307" i="22"/>
  <c r="BB308" i="22"/>
  <c r="BB327" i="22"/>
  <c r="BB326" i="22"/>
  <c r="BB329" i="22"/>
  <c r="BB370" i="22"/>
  <c r="BB373" i="22"/>
  <c r="BB377" i="22"/>
  <c r="BB404" i="22"/>
  <c r="BB405" i="22"/>
  <c r="BB348" i="22"/>
  <c r="BB336" i="22"/>
  <c r="BB341" i="22"/>
  <c r="BB345" i="22"/>
  <c r="BB346" i="22"/>
  <c r="BB374" i="22"/>
  <c r="BB349" i="22"/>
  <c r="BB350" i="22"/>
  <c r="BA351" i="22"/>
  <c r="BB352" i="22"/>
  <c r="BB354" i="22"/>
  <c r="BB406" i="22"/>
  <c r="BB407" i="22"/>
  <c r="BB154" i="22"/>
  <c r="BB408" i="22"/>
  <c r="BB410" i="22"/>
  <c r="BB357" i="22"/>
  <c r="BB413" i="22"/>
  <c r="BB364" i="22"/>
  <c r="BB365" i="22"/>
  <c r="BB366" i="22"/>
  <c r="BB414" i="22"/>
  <c r="BB39" i="22"/>
  <c r="BB149" i="22"/>
  <c r="BB158" i="22"/>
  <c r="BC162" i="22"/>
  <c r="BC165" i="22"/>
  <c r="BC163" i="22"/>
  <c r="BC166" i="22"/>
  <c r="BC324" i="22"/>
  <c r="BC44" i="22"/>
  <c r="BC45" i="22"/>
  <c r="BC46" i="22"/>
  <c r="BC47" i="22"/>
  <c r="BC48" i="22"/>
  <c r="BC49" i="22"/>
  <c r="BC50" i="22"/>
  <c r="BC51" i="22"/>
  <c r="BC52" i="22"/>
  <c r="BC53" i="22"/>
  <c r="BC54" i="22"/>
  <c r="BC55" i="22"/>
  <c r="BC56" i="22"/>
  <c r="BC57" i="22"/>
  <c r="BC58" i="22"/>
  <c r="BC59" i="22"/>
  <c r="BC60" i="22"/>
  <c r="BC61" i="22"/>
  <c r="BC62" i="22"/>
  <c r="BC63" i="22"/>
  <c r="BC64" i="22"/>
  <c r="BC65" i="22"/>
  <c r="BC66" i="22"/>
  <c r="BC67" i="22"/>
  <c r="BC68" i="22"/>
  <c r="BC69" i="22"/>
  <c r="BC70" i="22"/>
  <c r="BC71" i="22"/>
  <c r="BC72" i="22"/>
  <c r="BC73" i="22"/>
  <c r="BC74" i="22"/>
  <c r="BC75" i="22"/>
  <c r="BC76" i="22"/>
  <c r="BC77" i="22"/>
  <c r="BC78" i="22"/>
  <c r="BC79" i="22"/>
  <c r="BC80" i="22"/>
  <c r="BC81" i="22"/>
  <c r="BC82" i="22"/>
  <c r="BC83" i="22"/>
  <c r="BC84" i="22"/>
  <c r="BC85" i="22"/>
  <c r="BC86" i="22"/>
  <c r="BC87" i="22"/>
  <c r="BC88" i="22"/>
  <c r="BC89" i="22"/>
  <c r="BC90" i="22"/>
  <c r="BC91" i="22"/>
  <c r="BC92" i="22"/>
  <c r="BC93" i="22"/>
  <c r="BC94" i="22"/>
  <c r="BC95" i="22"/>
  <c r="BC96" i="22"/>
  <c r="BC97" i="22"/>
  <c r="BC98" i="22"/>
  <c r="BC99" i="22"/>
  <c r="BC100" i="22"/>
  <c r="BC101" i="22"/>
  <c r="BC102" i="22"/>
  <c r="BC103" i="22"/>
  <c r="BC104" i="22"/>
  <c r="BC105" i="22"/>
  <c r="BC106" i="22"/>
  <c r="BC107" i="22"/>
  <c r="BC108" i="22"/>
  <c r="BC109" i="22"/>
  <c r="BC31" i="22"/>
  <c r="BC20" i="22"/>
  <c r="BC21" i="22"/>
  <c r="BC40" i="22"/>
  <c r="BC110" i="22"/>
  <c r="BC32" i="22"/>
  <c r="BC111" i="22"/>
  <c r="BC112" i="22"/>
  <c r="BC113" i="22"/>
  <c r="BC114" i="22"/>
  <c r="BC115" i="22"/>
  <c r="BC116" i="22"/>
  <c r="BC117" i="22"/>
  <c r="BC118" i="22"/>
  <c r="BC119" i="22"/>
  <c r="BC120" i="22"/>
  <c r="BC121" i="22"/>
  <c r="BC122" i="22"/>
  <c r="BC123" i="22"/>
  <c r="BC124" i="22"/>
  <c r="BC125" i="22"/>
  <c r="BC126" i="22"/>
  <c r="BC127" i="22"/>
  <c r="BC128" i="22"/>
  <c r="BC129" i="22"/>
  <c r="BC130" i="22"/>
  <c r="BC131" i="22"/>
  <c r="BC132" i="22"/>
  <c r="BC133" i="22"/>
  <c r="BC134" i="22"/>
  <c r="BC135" i="22"/>
  <c r="BC136" i="22"/>
  <c r="BC137" i="22"/>
  <c r="BC138" i="22"/>
  <c r="BC139" i="22"/>
  <c r="BC140" i="22"/>
  <c r="BC141" i="22"/>
  <c r="BC142" i="22"/>
  <c r="BC143" i="22"/>
  <c r="BC144" i="22"/>
  <c r="BC145" i="22"/>
  <c r="BC147" i="22"/>
  <c r="BC8" i="22"/>
  <c r="BC156" i="22"/>
  <c r="BC155" i="22"/>
  <c r="BC157" i="22"/>
  <c r="BC325" i="22"/>
  <c r="BC169" i="22"/>
  <c r="BC190" i="22"/>
  <c r="BC191" i="22"/>
  <c r="BC192" i="22"/>
  <c r="BC193" i="22"/>
  <c r="BC194" i="22"/>
  <c r="BC195" i="22"/>
  <c r="BC196" i="22"/>
  <c r="BC197" i="22"/>
  <c r="BC187" i="22"/>
  <c r="BC198" i="22"/>
  <c r="BC199" i="22"/>
  <c r="BC200" i="22"/>
  <c r="BC201" i="22"/>
  <c r="BC202" i="22"/>
  <c r="BC203" i="22"/>
  <c r="BC204" i="22"/>
  <c r="BC205" i="22"/>
  <c r="BC206" i="22"/>
  <c r="BC207" i="22"/>
  <c r="BC208" i="22"/>
  <c r="BC209" i="22"/>
  <c r="BC210" i="22"/>
  <c r="BC211" i="22"/>
  <c r="BC212" i="22"/>
  <c r="BC213" i="22"/>
  <c r="BC214" i="22"/>
  <c r="BC215" i="22"/>
  <c r="BC216" i="22"/>
  <c r="BC217" i="22"/>
  <c r="BC218" i="22"/>
  <c r="BC219" i="22"/>
  <c r="BC220" i="22"/>
  <c r="BC221" i="22"/>
  <c r="BC222" i="22"/>
  <c r="BC223" i="22"/>
  <c r="BC224" i="22"/>
  <c r="BC225" i="22"/>
  <c r="BC226" i="22"/>
  <c r="BC227" i="22"/>
  <c r="BC228" i="22"/>
  <c r="BC229" i="22"/>
  <c r="BC230" i="22"/>
  <c r="BC231" i="22"/>
  <c r="BC232" i="22"/>
  <c r="BC233" i="22"/>
  <c r="BC234" i="22"/>
  <c r="BC235" i="22"/>
  <c r="BC236" i="22"/>
  <c r="BC237" i="22"/>
  <c r="BC238" i="22"/>
  <c r="BC239" i="22"/>
  <c r="BC240" i="22"/>
  <c r="BC241" i="22"/>
  <c r="BC242" i="22"/>
  <c r="BC243" i="22"/>
  <c r="BC244" i="22"/>
  <c r="BC245" i="22"/>
  <c r="BC246" i="22"/>
  <c r="BC247" i="22"/>
  <c r="BC248" i="22"/>
  <c r="BC249" i="22"/>
  <c r="BC250" i="22"/>
  <c r="BC251" i="22"/>
  <c r="BC252" i="22"/>
  <c r="BC253" i="22"/>
  <c r="BC254" i="22"/>
  <c r="BC255" i="22"/>
  <c r="BC256" i="22"/>
  <c r="BC33" i="22"/>
  <c r="BC257" i="22"/>
  <c r="BC258" i="22"/>
  <c r="BC259" i="22"/>
  <c r="BC260" i="22"/>
  <c r="BC261" i="22"/>
  <c r="BC262" i="22"/>
  <c r="BC263" i="22"/>
  <c r="BC264" i="22"/>
  <c r="BC265" i="22"/>
  <c r="BC266" i="22"/>
  <c r="BC267" i="22"/>
  <c r="BC268" i="22"/>
  <c r="BC269" i="22"/>
  <c r="BC270" i="22"/>
  <c r="BC271" i="22"/>
  <c r="BC272" i="22"/>
  <c r="BC273" i="22"/>
  <c r="BC274" i="22"/>
  <c r="BC275" i="22"/>
  <c r="BC276" i="22"/>
  <c r="BC277" i="22"/>
  <c r="BC278" i="22"/>
  <c r="BC279" i="22"/>
  <c r="BC280" i="22"/>
  <c r="BC281" i="22"/>
  <c r="BC282" i="22"/>
  <c r="BC283" i="22"/>
  <c r="BC284" i="22"/>
  <c r="BC285" i="22"/>
  <c r="BC286" i="22"/>
  <c r="BC287" i="22"/>
  <c r="BC288" i="22"/>
  <c r="BC289" i="22"/>
  <c r="BC290" i="22"/>
  <c r="BC291" i="22"/>
  <c r="BC297" i="22"/>
  <c r="BC168" i="22"/>
  <c r="BC328" i="22"/>
  <c r="BC299" i="22"/>
  <c r="BB304" i="22"/>
  <c r="BC309" i="22"/>
  <c r="BC171" i="22"/>
  <c r="BC172" i="22"/>
  <c r="BC174" i="22"/>
  <c r="BC303" i="22"/>
  <c r="BC305" i="22"/>
  <c r="BC307" i="22"/>
  <c r="BC308" i="22"/>
  <c r="BC327" i="22"/>
  <c r="BC326" i="22"/>
  <c r="BC329" i="22"/>
  <c r="BC370" i="22"/>
  <c r="BC373" i="22"/>
  <c r="BC377" i="22"/>
  <c r="BC404" i="22"/>
  <c r="BC405" i="22"/>
  <c r="BC348" i="22"/>
  <c r="BC336" i="22"/>
  <c r="BC341" i="22"/>
  <c r="BC345" i="22"/>
  <c r="BC346" i="22"/>
  <c r="BC374" i="22"/>
  <c r="BC349" i="22"/>
  <c r="BC350" i="22"/>
  <c r="BB351" i="22"/>
  <c r="BC352" i="22"/>
  <c r="BC354" i="22"/>
  <c r="BC406" i="22"/>
  <c r="BC407" i="22"/>
  <c r="BC154" i="22"/>
  <c r="BC408" i="22"/>
  <c r="BC410" i="22"/>
  <c r="BC357" i="22"/>
  <c r="BC413" i="22"/>
  <c r="BC364" i="22"/>
  <c r="BC365" i="22"/>
  <c r="BC366" i="22"/>
  <c r="BC414" i="22"/>
  <c r="BC39" i="22"/>
  <c r="BC149" i="22"/>
  <c r="BC158" i="22"/>
  <c r="BD162" i="22"/>
  <c r="BD165" i="22"/>
  <c r="BD163" i="22"/>
  <c r="BD166" i="22"/>
  <c r="BD324" i="22"/>
  <c r="BD44" i="22"/>
  <c r="BD45" i="22"/>
  <c r="BD46" i="22"/>
  <c r="BD47" i="22"/>
  <c r="BD48" i="22"/>
  <c r="BD49" i="22"/>
  <c r="BD50" i="22"/>
  <c r="BD51" i="22"/>
  <c r="BD52" i="22"/>
  <c r="BD53" i="22"/>
  <c r="BD54" i="22"/>
  <c r="BD55" i="22"/>
  <c r="BD56" i="22"/>
  <c r="BD57" i="22"/>
  <c r="BD58" i="22"/>
  <c r="BD59" i="22"/>
  <c r="BD60" i="22"/>
  <c r="BD61" i="22"/>
  <c r="BD62" i="22"/>
  <c r="BD63" i="22"/>
  <c r="BD64" i="22"/>
  <c r="BD65" i="22"/>
  <c r="BD66" i="22"/>
  <c r="BD67" i="22"/>
  <c r="BD68" i="22"/>
  <c r="BD69" i="22"/>
  <c r="BD70" i="22"/>
  <c r="BD71" i="22"/>
  <c r="BD72" i="22"/>
  <c r="BD73" i="22"/>
  <c r="BD74" i="22"/>
  <c r="BD75" i="22"/>
  <c r="BD76" i="22"/>
  <c r="BD77" i="22"/>
  <c r="BD78" i="22"/>
  <c r="BD79" i="22"/>
  <c r="BD80" i="22"/>
  <c r="BD81" i="22"/>
  <c r="BD82" i="22"/>
  <c r="BD83" i="22"/>
  <c r="BD84" i="22"/>
  <c r="BD85" i="22"/>
  <c r="BD86" i="22"/>
  <c r="BD87" i="22"/>
  <c r="BD88" i="22"/>
  <c r="BD89" i="22"/>
  <c r="BD90" i="22"/>
  <c r="BD91" i="22"/>
  <c r="BD92" i="22"/>
  <c r="BD93" i="22"/>
  <c r="BD94" i="22"/>
  <c r="BD95" i="22"/>
  <c r="BD96" i="22"/>
  <c r="BD97" i="22"/>
  <c r="BD98" i="22"/>
  <c r="BD99" i="22"/>
  <c r="BD100" i="22"/>
  <c r="BD101" i="22"/>
  <c r="BD102" i="22"/>
  <c r="BD103" i="22"/>
  <c r="BD104" i="22"/>
  <c r="BD105" i="22"/>
  <c r="BD106" i="22"/>
  <c r="BD107" i="22"/>
  <c r="BD108" i="22"/>
  <c r="BD109" i="22"/>
  <c r="BD110" i="22"/>
  <c r="BD111" i="22"/>
  <c r="BD31" i="22"/>
  <c r="BD20" i="22"/>
  <c r="BD21" i="22"/>
  <c r="BD40" i="22"/>
  <c r="BD112" i="22"/>
  <c r="BD32" i="22"/>
  <c r="BD113" i="22"/>
  <c r="BD114" i="22"/>
  <c r="BD115" i="22"/>
  <c r="BD116" i="22"/>
  <c r="BD117" i="22"/>
  <c r="BD118" i="22"/>
  <c r="BD119" i="22"/>
  <c r="BD120" i="22"/>
  <c r="BD121" i="22"/>
  <c r="BD122" i="22"/>
  <c r="BD123" i="22"/>
  <c r="BD124" i="22"/>
  <c r="BD125" i="22"/>
  <c r="BD126" i="22"/>
  <c r="BD127" i="22"/>
  <c r="BD128" i="22"/>
  <c r="BD129" i="22"/>
  <c r="BD130" i="22"/>
  <c r="BD131" i="22"/>
  <c r="BD132" i="22"/>
  <c r="BD133" i="22"/>
  <c r="BD134" i="22"/>
  <c r="BD135" i="22"/>
  <c r="BD136" i="22"/>
  <c r="BD137" i="22"/>
  <c r="BD138" i="22"/>
  <c r="BD139" i="22"/>
  <c r="BD140" i="22"/>
  <c r="BD141" i="22"/>
  <c r="BD142" i="22"/>
  <c r="BD143" i="22"/>
  <c r="BD144" i="22"/>
  <c r="BD145" i="22"/>
  <c r="BD147" i="22"/>
  <c r="BD8" i="22"/>
  <c r="BD156" i="22"/>
  <c r="BD155" i="22"/>
  <c r="BD157" i="22"/>
  <c r="BD325" i="22"/>
  <c r="BD169" i="22"/>
  <c r="BD190" i="22"/>
  <c r="BD191" i="22"/>
  <c r="BD192" i="22"/>
  <c r="BD193" i="22"/>
  <c r="BD194" i="22"/>
  <c r="BD195" i="22"/>
  <c r="BD196" i="22"/>
  <c r="BD197" i="22"/>
  <c r="BD187" i="22"/>
  <c r="BD198" i="22"/>
  <c r="BD199" i="22"/>
  <c r="BD200" i="22"/>
  <c r="BD201" i="22"/>
  <c r="BD202" i="22"/>
  <c r="BD203" i="22"/>
  <c r="BD204" i="22"/>
  <c r="BD205" i="22"/>
  <c r="BD206" i="22"/>
  <c r="BD207" i="22"/>
  <c r="BD208" i="22"/>
  <c r="BD209" i="22"/>
  <c r="BD210" i="22"/>
  <c r="BD211" i="22"/>
  <c r="BD212" i="22"/>
  <c r="BD213" i="22"/>
  <c r="BD214" i="22"/>
  <c r="BD215" i="22"/>
  <c r="BD216" i="22"/>
  <c r="BD217" i="22"/>
  <c r="BD218" i="22"/>
  <c r="BD219" i="22"/>
  <c r="BD220" i="22"/>
  <c r="BD221" i="22"/>
  <c r="BD222" i="22"/>
  <c r="BD223" i="22"/>
  <c r="BD224" i="22"/>
  <c r="BD225" i="22"/>
  <c r="BD226" i="22"/>
  <c r="BD227" i="22"/>
  <c r="BD228" i="22"/>
  <c r="BD229" i="22"/>
  <c r="BD230" i="22"/>
  <c r="BD231" i="22"/>
  <c r="BD232" i="22"/>
  <c r="BD233" i="22"/>
  <c r="BD234" i="22"/>
  <c r="BD235" i="22"/>
  <c r="BD236" i="22"/>
  <c r="BD237" i="22"/>
  <c r="BD238" i="22"/>
  <c r="BD239" i="22"/>
  <c r="BD240" i="22"/>
  <c r="BD241" i="22"/>
  <c r="BD242" i="22"/>
  <c r="BD243" i="22"/>
  <c r="BD244" i="22"/>
  <c r="BD245" i="22"/>
  <c r="BD246" i="22"/>
  <c r="BD247" i="22"/>
  <c r="BD248" i="22"/>
  <c r="BD249" i="22"/>
  <c r="BD250" i="22"/>
  <c r="BD251" i="22"/>
  <c r="BD252" i="22"/>
  <c r="BD253" i="22"/>
  <c r="BD254" i="22"/>
  <c r="BD255" i="22"/>
  <c r="BD256" i="22"/>
  <c r="BD257" i="22"/>
  <c r="BD258" i="22"/>
  <c r="BD33" i="22"/>
  <c r="BD259" i="22"/>
  <c r="BD260" i="22"/>
  <c r="BD261" i="22"/>
  <c r="BD262" i="22"/>
  <c r="BD263" i="22"/>
  <c r="BD264" i="22"/>
  <c r="BD265" i="22"/>
  <c r="BD266" i="22"/>
  <c r="BD267" i="22"/>
  <c r="BD268" i="22"/>
  <c r="BD269" i="22"/>
  <c r="BD270" i="22"/>
  <c r="BD271" i="22"/>
  <c r="BD272" i="22"/>
  <c r="BD273" i="22"/>
  <c r="BD274" i="22"/>
  <c r="BD275" i="22"/>
  <c r="BD276" i="22"/>
  <c r="BD277" i="22"/>
  <c r="BD278" i="22"/>
  <c r="BD279" i="22"/>
  <c r="BD280" i="22"/>
  <c r="BD281" i="22"/>
  <c r="BD282" i="22"/>
  <c r="BD283" i="22"/>
  <c r="BD284" i="22"/>
  <c r="BD285" i="22"/>
  <c r="BD286" i="22"/>
  <c r="BD287" i="22"/>
  <c r="BD288" i="22"/>
  <c r="BD289" i="22"/>
  <c r="BD290" i="22"/>
  <c r="BD291" i="22"/>
  <c r="BD297" i="22"/>
  <c r="BD168" i="22"/>
  <c r="BD328" i="22"/>
  <c r="BD299" i="22"/>
  <c r="BC304" i="22"/>
  <c r="BD309" i="22"/>
  <c r="BD171" i="22"/>
  <c r="BD172" i="22"/>
  <c r="BD174" i="22"/>
  <c r="BD303" i="22"/>
  <c r="BD305" i="22"/>
  <c r="BD307" i="22"/>
  <c r="BD308" i="22"/>
  <c r="BD327" i="22"/>
  <c r="BD326" i="22"/>
  <c r="BD329" i="22"/>
  <c r="BD370" i="22"/>
  <c r="BD373" i="22"/>
  <c r="BD377" i="22"/>
  <c r="BD404" i="22"/>
  <c r="BD405" i="22"/>
  <c r="BD348" i="22"/>
  <c r="BD336" i="22"/>
  <c r="BD341" i="22"/>
  <c r="BD345" i="22"/>
  <c r="BD346" i="22"/>
  <c r="BD374" i="22"/>
  <c r="BD349" i="22"/>
  <c r="BD350" i="22"/>
  <c r="BC351" i="22"/>
  <c r="BD352" i="22"/>
  <c r="BD354" i="22"/>
  <c r="BD406" i="22"/>
  <c r="BD407" i="22"/>
  <c r="BD154" i="22"/>
  <c r="BD408" i="22"/>
  <c r="BD410" i="22"/>
  <c r="BD357" i="22"/>
  <c r="BD413" i="22"/>
  <c r="BD364" i="22"/>
  <c r="BD365" i="22"/>
  <c r="BD366" i="22"/>
  <c r="BD414" i="22"/>
  <c r="BD39" i="22"/>
  <c r="BD149" i="22"/>
  <c r="BD158" i="22"/>
  <c r="BE162" i="22"/>
  <c r="BE165" i="22"/>
  <c r="BE163" i="22"/>
  <c r="BE166" i="22"/>
  <c r="BE324" i="22"/>
  <c r="BE44" i="22"/>
  <c r="BE45" i="22"/>
  <c r="BE46" i="22"/>
  <c r="BE47" i="22"/>
  <c r="BE48" i="22"/>
  <c r="BE49" i="22"/>
  <c r="BE50" i="22"/>
  <c r="BE51" i="22"/>
  <c r="BE52" i="22"/>
  <c r="BE53" i="22"/>
  <c r="BE54" i="22"/>
  <c r="BE55" i="22"/>
  <c r="BE56" i="22"/>
  <c r="BE57" i="22"/>
  <c r="BE58" i="22"/>
  <c r="BE59" i="22"/>
  <c r="BE60" i="22"/>
  <c r="BE61" i="22"/>
  <c r="BE62" i="22"/>
  <c r="BE63" i="22"/>
  <c r="BE64" i="22"/>
  <c r="BE65" i="22"/>
  <c r="BE66" i="22"/>
  <c r="BE67" i="22"/>
  <c r="BE68" i="22"/>
  <c r="BE69" i="22"/>
  <c r="BE70" i="22"/>
  <c r="BE71" i="22"/>
  <c r="BE72" i="22"/>
  <c r="BE73" i="22"/>
  <c r="BE74" i="22"/>
  <c r="BE75" i="22"/>
  <c r="BE76" i="22"/>
  <c r="BE77" i="22"/>
  <c r="BE78" i="22"/>
  <c r="BE79" i="22"/>
  <c r="BE80" i="22"/>
  <c r="BE81" i="22"/>
  <c r="BE82" i="22"/>
  <c r="BE83" i="22"/>
  <c r="BE84" i="22"/>
  <c r="BE85" i="22"/>
  <c r="BE86" i="22"/>
  <c r="BE87" i="22"/>
  <c r="BE88" i="22"/>
  <c r="BE89" i="22"/>
  <c r="BE90" i="22"/>
  <c r="BE91" i="22"/>
  <c r="BE92" i="22"/>
  <c r="BE93" i="22"/>
  <c r="BE94" i="22"/>
  <c r="BE95" i="22"/>
  <c r="BE96" i="22"/>
  <c r="BE97" i="22"/>
  <c r="BE98" i="22"/>
  <c r="BE99" i="22"/>
  <c r="BE100" i="22"/>
  <c r="BE101" i="22"/>
  <c r="BE102" i="22"/>
  <c r="BE103" i="22"/>
  <c r="BE104" i="22"/>
  <c r="BE105" i="22"/>
  <c r="BE106" i="22"/>
  <c r="BE107" i="22"/>
  <c r="BE108" i="22"/>
  <c r="BE109" i="22"/>
  <c r="BE110" i="22"/>
  <c r="BE111" i="22"/>
  <c r="BE112" i="22"/>
  <c r="BE113" i="22"/>
  <c r="BE31" i="22"/>
  <c r="BE20" i="22"/>
  <c r="BE21" i="22"/>
  <c r="BE40" i="22"/>
  <c r="BE114" i="22"/>
  <c r="BE32" i="22"/>
  <c r="BE115" i="22"/>
  <c r="BE116" i="22"/>
  <c r="BE117" i="22"/>
  <c r="BE118" i="22"/>
  <c r="BE119" i="22"/>
  <c r="BE120" i="22"/>
  <c r="BE121" i="22"/>
  <c r="BE122" i="22"/>
  <c r="BE123" i="22"/>
  <c r="BE124" i="22"/>
  <c r="BE125" i="22"/>
  <c r="BE126" i="22"/>
  <c r="BE127" i="22"/>
  <c r="BE128" i="22"/>
  <c r="BE129" i="22"/>
  <c r="BE130" i="22"/>
  <c r="BE131" i="22"/>
  <c r="BE132" i="22"/>
  <c r="BE133" i="22"/>
  <c r="BE134" i="22"/>
  <c r="BE135" i="22"/>
  <c r="BE136" i="22"/>
  <c r="BE137" i="22"/>
  <c r="BE138" i="22"/>
  <c r="BE139" i="22"/>
  <c r="BE140" i="22"/>
  <c r="BE141" i="22"/>
  <c r="BE142" i="22"/>
  <c r="BE143" i="22"/>
  <c r="BE144" i="22"/>
  <c r="BE145" i="22"/>
  <c r="BE147" i="22"/>
  <c r="BE8" i="22"/>
  <c r="BE156" i="22"/>
  <c r="BE155" i="22"/>
  <c r="BE157" i="22"/>
  <c r="BE325" i="22"/>
  <c r="BE169" i="22"/>
  <c r="BE190" i="22"/>
  <c r="BE191" i="22"/>
  <c r="BE192" i="22"/>
  <c r="BE193" i="22"/>
  <c r="BE194" i="22"/>
  <c r="BE195" i="22"/>
  <c r="BE196" i="22"/>
  <c r="BE197" i="22"/>
  <c r="BE187" i="22"/>
  <c r="BE198" i="22"/>
  <c r="BE199" i="22"/>
  <c r="BE200" i="22"/>
  <c r="BE201" i="22"/>
  <c r="BE202" i="22"/>
  <c r="BE203" i="22"/>
  <c r="BE204" i="22"/>
  <c r="BE205" i="22"/>
  <c r="BE206" i="22"/>
  <c r="BE207" i="22"/>
  <c r="BE208" i="22"/>
  <c r="BE209" i="22"/>
  <c r="BE210" i="22"/>
  <c r="BE211" i="22"/>
  <c r="BE212" i="22"/>
  <c r="BE213" i="22"/>
  <c r="BE214" i="22"/>
  <c r="BE215" i="22"/>
  <c r="BE216" i="22"/>
  <c r="BE217" i="22"/>
  <c r="BE218" i="22"/>
  <c r="BE219" i="22"/>
  <c r="BE220" i="22"/>
  <c r="BE221" i="22"/>
  <c r="BE222" i="22"/>
  <c r="BE223" i="22"/>
  <c r="BE224" i="22"/>
  <c r="BE225" i="22"/>
  <c r="BE226" i="22"/>
  <c r="BE227" i="22"/>
  <c r="BE228" i="22"/>
  <c r="BE229" i="22"/>
  <c r="BE230" i="22"/>
  <c r="BE231" i="22"/>
  <c r="BE232" i="22"/>
  <c r="BE233" i="22"/>
  <c r="BE234" i="22"/>
  <c r="BE235" i="22"/>
  <c r="BE236" i="22"/>
  <c r="BE237" i="22"/>
  <c r="BE238" i="22"/>
  <c r="BE239" i="22"/>
  <c r="BE240" i="22"/>
  <c r="BE241" i="22"/>
  <c r="BE242" i="22"/>
  <c r="BE243" i="22"/>
  <c r="BE244" i="22"/>
  <c r="BE245" i="22"/>
  <c r="BE246" i="22"/>
  <c r="BE247" i="22"/>
  <c r="BE248" i="22"/>
  <c r="BE249" i="22"/>
  <c r="BE250" i="22"/>
  <c r="BE251" i="22"/>
  <c r="BE252" i="22"/>
  <c r="BE253" i="22"/>
  <c r="BE254" i="22"/>
  <c r="BE255" i="22"/>
  <c r="BE256" i="22"/>
  <c r="BE257" i="22"/>
  <c r="BE258" i="22"/>
  <c r="BE259" i="22"/>
  <c r="BE260" i="22"/>
  <c r="BE33" i="22"/>
  <c r="BE261" i="22"/>
  <c r="BE262" i="22"/>
  <c r="BE263" i="22"/>
  <c r="BE264" i="22"/>
  <c r="BE265" i="22"/>
  <c r="BE266" i="22"/>
  <c r="BE267" i="22"/>
  <c r="BE268" i="22"/>
  <c r="BE269" i="22"/>
  <c r="BE270" i="22"/>
  <c r="BE271" i="22"/>
  <c r="BE272" i="22"/>
  <c r="BE273" i="22"/>
  <c r="BE274" i="22"/>
  <c r="BE275" i="22"/>
  <c r="BE276" i="22"/>
  <c r="BE277" i="22"/>
  <c r="BE278" i="22"/>
  <c r="BE279" i="22"/>
  <c r="BE280" i="22"/>
  <c r="BE281" i="22"/>
  <c r="BE282" i="22"/>
  <c r="BE283" i="22"/>
  <c r="BE284" i="22"/>
  <c r="BE285" i="22"/>
  <c r="BE286" i="22"/>
  <c r="BE287" i="22"/>
  <c r="BE288" i="22"/>
  <c r="BE289" i="22"/>
  <c r="BE290" i="22"/>
  <c r="BE291" i="22"/>
  <c r="BE297" i="22"/>
  <c r="BE168" i="22"/>
  <c r="BE328" i="22"/>
  <c r="BE299" i="22"/>
  <c r="BD304" i="22"/>
  <c r="BE309" i="22"/>
  <c r="BE171" i="22"/>
  <c r="BE172" i="22"/>
  <c r="BE174" i="22"/>
  <c r="BE303" i="22"/>
  <c r="BE305" i="22"/>
  <c r="BE307" i="22"/>
  <c r="BE308" i="22"/>
  <c r="BE327" i="22"/>
  <c r="BE326" i="22"/>
  <c r="BE329" i="22"/>
  <c r="BE370" i="22"/>
  <c r="BE373" i="22"/>
  <c r="BE377" i="22"/>
  <c r="BE404" i="22"/>
  <c r="BE405" i="22"/>
  <c r="BE348" i="22"/>
  <c r="BE336" i="22"/>
  <c r="BE341" i="22"/>
  <c r="BE345" i="22"/>
  <c r="BE346" i="22"/>
  <c r="BE374" i="22"/>
  <c r="BE349" i="22"/>
  <c r="BE350" i="22"/>
  <c r="BD351" i="22"/>
  <c r="BE352" i="22"/>
  <c r="BE354" i="22"/>
  <c r="BE406" i="22"/>
  <c r="BE407" i="22"/>
  <c r="BE154" i="22"/>
  <c r="BE408" i="22"/>
  <c r="BE410" i="22"/>
  <c r="BE357" i="22"/>
  <c r="BE413" i="22"/>
  <c r="BE364" i="22"/>
  <c r="BE365" i="22"/>
  <c r="BE366" i="22"/>
  <c r="BE414" i="22"/>
  <c r="BE39" i="22"/>
  <c r="BE149" i="22"/>
  <c r="BE158" i="22"/>
  <c r="BF162" i="22"/>
  <c r="BF165" i="22"/>
  <c r="BF163" i="22"/>
  <c r="BF166" i="22"/>
  <c r="BF324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31" i="22"/>
  <c r="BF20" i="22"/>
  <c r="BF21" i="22"/>
  <c r="BF40" i="22"/>
  <c r="BF116" i="22"/>
  <c r="BF32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7" i="22"/>
  <c r="BF8" i="22"/>
  <c r="BF156" i="22"/>
  <c r="BF155" i="22"/>
  <c r="BF157" i="22"/>
  <c r="BF325" i="22"/>
  <c r="BF169" i="22"/>
  <c r="BF190" i="22"/>
  <c r="BF191" i="22"/>
  <c r="BF192" i="22"/>
  <c r="BF193" i="22"/>
  <c r="BF194" i="22"/>
  <c r="BF195" i="22"/>
  <c r="BF196" i="22"/>
  <c r="BF197" i="22"/>
  <c r="BF18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33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7" i="22"/>
  <c r="BF168" i="22"/>
  <c r="BF328" i="22"/>
  <c r="BF299" i="22"/>
  <c r="BE304" i="22"/>
  <c r="BF309" i="22"/>
  <c r="BF171" i="22"/>
  <c r="BF172" i="22"/>
  <c r="BF174" i="22"/>
  <c r="BF303" i="22"/>
  <c r="BF305" i="22"/>
  <c r="BF307" i="22"/>
  <c r="BF308" i="22"/>
  <c r="BF327" i="22"/>
  <c r="BF326" i="22"/>
  <c r="BF329" i="22"/>
  <c r="BF370" i="22"/>
  <c r="BF373" i="22"/>
  <c r="BF377" i="22"/>
  <c r="BF404" i="22"/>
  <c r="BF405" i="22"/>
  <c r="BF348" i="22"/>
  <c r="BF336" i="22"/>
  <c r="BF341" i="22"/>
  <c r="BF345" i="22"/>
  <c r="BF346" i="22"/>
  <c r="BF374" i="22"/>
  <c r="BF349" i="22"/>
  <c r="BF350" i="22"/>
  <c r="BE351" i="22"/>
  <c r="BF352" i="22"/>
  <c r="BF354" i="22"/>
  <c r="BF406" i="22"/>
  <c r="BF407" i="22"/>
  <c r="BF154" i="22"/>
  <c r="BF408" i="22"/>
  <c r="BF410" i="22"/>
  <c r="BF357" i="22"/>
  <c r="BF413" i="22"/>
  <c r="BF364" i="22"/>
  <c r="BF365" i="22"/>
  <c r="BF366" i="22"/>
  <c r="BF414" i="22"/>
  <c r="BF39" i="22"/>
  <c r="BF149" i="22"/>
  <c r="BF158" i="22"/>
  <c r="BG162" i="22"/>
  <c r="BG165" i="22"/>
  <c r="BG163" i="22"/>
  <c r="BG166" i="22"/>
  <c r="BG324" i="22"/>
  <c r="BG44" i="22"/>
  <c r="BG45" i="22"/>
  <c r="BG46" i="22"/>
  <c r="BG47" i="22"/>
  <c r="BG48" i="22"/>
  <c r="BG49" i="22"/>
  <c r="BG50" i="22"/>
  <c r="BG51" i="22"/>
  <c r="BG52" i="22"/>
  <c r="BG53" i="22"/>
  <c r="BG54" i="22"/>
  <c r="BG55" i="22"/>
  <c r="BG56" i="22"/>
  <c r="BG57" i="22"/>
  <c r="BG58" i="22"/>
  <c r="BG59" i="22"/>
  <c r="BG60" i="22"/>
  <c r="BG61" i="22"/>
  <c r="BG62" i="22"/>
  <c r="BG63" i="22"/>
  <c r="BG64" i="22"/>
  <c r="BG65" i="22"/>
  <c r="BG66" i="22"/>
  <c r="BG67" i="22"/>
  <c r="BG68" i="22"/>
  <c r="BG69" i="22"/>
  <c r="BG70" i="22"/>
  <c r="BG71" i="22"/>
  <c r="BG72" i="22"/>
  <c r="BG73" i="22"/>
  <c r="BG74" i="22"/>
  <c r="BG75" i="22"/>
  <c r="BG76" i="22"/>
  <c r="BG77" i="22"/>
  <c r="BG78" i="22"/>
  <c r="BG79" i="22"/>
  <c r="BG80" i="22"/>
  <c r="BG81" i="22"/>
  <c r="BG82" i="22"/>
  <c r="BG83" i="22"/>
  <c r="BG84" i="22"/>
  <c r="BG85" i="22"/>
  <c r="BG86" i="22"/>
  <c r="BG87" i="22"/>
  <c r="BG88" i="22"/>
  <c r="BG89" i="22"/>
  <c r="BG90" i="22"/>
  <c r="BG91" i="22"/>
  <c r="BG92" i="22"/>
  <c r="BG93" i="22"/>
  <c r="BG94" i="22"/>
  <c r="BG95" i="22"/>
  <c r="BG96" i="22"/>
  <c r="BG97" i="22"/>
  <c r="BG98" i="22"/>
  <c r="BG99" i="22"/>
  <c r="BG100" i="22"/>
  <c r="BG101" i="22"/>
  <c r="BG102" i="22"/>
  <c r="BG103" i="22"/>
  <c r="BG104" i="22"/>
  <c r="BG105" i="22"/>
  <c r="BG106" i="22"/>
  <c r="BG107" i="22"/>
  <c r="BG108" i="22"/>
  <c r="BG109" i="22"/>
  <c r="BG110" i="22"/>
  <c r="BG111" i="22"/>
  <c r="BG112" i="22"/>
  <c r="BG113" i="22"/>
  <c r="BG114" i="22"/>
  <c r="BG115" i="22"/>
  <c r="BG116" i="22"/>
  <c r="BG117" i="22"/>
  <c r="BG31" i="22"/>
  <c r="BG20" i="22"/>
  <c r="BG21" i="22"/>
  <c r="BG40" i="22"/>
  <c r="BG118" i="22"/>
  <c r="BG32" i="22"/>
  <c r="BG119" i="22"/>
  <c r="BG120" i="22"/>
  <c r="BG121" i="22"/>
  <c r="BG122" i="22"/>
  <c r="BG123" i="22"/>
  <c r="BG124" i="22"/>
  <c r="BG125" i="22"/>
  <c r="BG126" i="22"/>
  <c r="BG127" i="22"/>
  <c r="BG128" i="22"/>
  <c r="BG129" i="22"/>
  <c r="BG130" i="22"/>
  <c r="BG131" i="22"/>
  <c r="BG132" i="22"/>
  <c r="BG133" i="22"/>
  <c r="BG134" i="22"/>
  <c r="BG135" i="22"/>
  <c r="BG136" i="22"/>
  <c r="BG137" i="22"/>
  <c r="BG138" i="22"/>
  <c r="BG139" i="22"/>
  <c r="BG140" i="22"/>
  <c r="BG141" i="22"/>
  <c r="BG142" i="22"/>
  <c r="BG143" i="22"/>
  <c r="BG144" i="22"/>
  <c r="BG145" i="22"/>
  <c r="BG147" i="22"/>
  <c r="BG8" i="22"/>
  <c r="BG156" i="22"/>
  <c r="BG155" i="22"/>
  <c r="BG157" i="22"/>
  <c r="BG325" i="22"/>
  <c r="BG169" i="22"/>
  <c r="BG190" i="22"/>
  <c r="BG191" i="22"/>
  <c r="BG192" i="22"/>
  <c r="BG193" i="22"/>
  <c r="BG194" i="22"/>
  <c r="BG195" i="22"/>
  <c r="BG196" i="22"/>
  <c r="BG197" i="22"/>
  <c r="BG187" i="22"/>
  <c r="BG198" i="22"/>
  <c r="BG199" i="22"/>
  <c r="BG200" i="22"/>
  <c r="BG201" i="22"/>
  <c r="BG202" i="22"/>
  <c r="BG203" i="22"/>
  <c r="BG204" i="22"/>
  <c r="BG205" i="22"/>
  <c r="BG206" i="22"/>
  <c r="BG207" i="22"/>
  <c r="BG208" i="22"/>
  <c r="BG209" i="22"/>
  <c r="BG210" i="22"/>
  <c r="BG211" i="22"/>
  <c r="BG212" i="22"/>
  <c r="BG213" i="22"/>
  <c r="BG214" i="22"/>
  <c r="BG215" i="22"/>
  <c r="BG216" i="22"/>
  <c r="BG217" i="22"/>
  <c r="BG218" i="22"/>
  <c r="BG219" i="22"/>
  <c r="BG220" i="22"/>
  <c r="BG221" i="22"/>
  <c r="BG222" i="22"/>
  <c r="BG223" i="22"/>
  <c r="BG224" i="22"/>
  <c r="BG225" i="22"/>
  <c r="BG226" i="22"/>
  <c r="BG227" i="22"/>
  <c r="BG228" i="22"/>
  <c r="BG229" i="22"/>
  <c r="BG230" i="22"/>
  <c r="BG231" i="22"/>
  <c r="BG232" i="22"/>
  <c r="BG233" i="22"/>
  <c r="BG234" i="22"/>
  <c r="BG235" i="22"/>
  <c r="BG236" i="22"/>
  <c r="BG237" i="22"/>
  <c r="BG238" i="22"/>
  <c r="BG239" i="22"/>
  <c r="BG240" i="22"/>
  <c r="BG241" i="22"/>
  <c r="BG242" i="22"/>
  <c r="BG243" i="22"/>
  <c r="BG244" i="22"/>
  <c r="BG245" i="22"/>
  <c r="BG246" i="22"/>
  <c r="BG247" i="22"/>
  <c r="BG248" i="22"/>
  <c r="BG249" i="22"/>
  <c r="BG250" i="22"/>
  <c r="BG251" i="22"/>
  <c r="BG252" i="22"/>
  <c r="BG253" i="22"/>
  <c r="BG254" i="22"/>
  <c r="BG255" i="22"/>
  <c r="BG256" i="22"/>
  <c r="BG257" i="22"/>
  <c r="BG258" i="22"/>
  <c r="BG259" i="22"/>
  <c r="BG260" i="22"/>
  <c r="BG261" i="22"/>
  <c r="BG262" i="22"/>
  <c r="BG263" i="22"/>
  <c r="BG264" i="22"/>
  <c r="BG33" i="22"/>
  <c r="BG265" i="22"/>
  <c r="BG266" i="22"/>
  <c r="BG267" i="22"/>
  <c r="BG268" i="22"/>
  <c r="BG269" i="22"/>
  <c r="BG270" i="22"/>
  <c r="BG271" i="22"/>
  <c r="BG272" i="22"/>
  <c r="BG273" i="22"/>
  <c r="BG274" i="22"/>
  <c r="BG275" i="22"/>
  <c r="BG276" i="22"/>
  <c r="BG277" i="22"/>
  <c r="BG278" i="22"/>
  <c r="BG279" i="22"/>
  <c r="BG280" i="22"/>
  <c r="BG281" i="22"/>
  <c r="BG282" i="22"/>
  <c r="BG283" i="22"/>
  <c r="BG284" i="22"/>
  <c r="BG285" i="22"/>
  <c r="BG286" i="22"/>
  <c r="BG287" i="22"/>
  <c r="BG288" i="22"/>
  <c r="BG289" i="22"/>
  <c r="BG290" i="22"/>
  <c r="BG291" i="22"/>
  <c r="BG297" i="22"/>
  <c r="BG168" i="22"/>
  <c r="BG328" i="22"/>
  <c r="BG299" i="22"/>
  <c r="BF304" i="22"/>
  <c r="BG309" i="22"/>
  <c r="BG171" i="22"/>
  <c r="BG172" i="22"/>
  <c r="BG174" i="22"/>
  <c r="BG303" i="22"/>
  <c r="BG305" i="22"/>
  <c r="BG307" i="22"/>
  <c r="BG308" i="22"/>
  <c r="BG327" i="22"/>
  <c r="BG326" i="22"/>
  <c r="BG329" i="22"/>
  <c r="BG370" i="22"/>
  <c r="BG373" i="22"/>
  <c r="BG377" i="22"/>
  <c r="BG404" i="22"/>
  <c r="BG405" i="22"/>
  <c r="BG348" i="22"/>
  <c r="BG336" i="22"/>
  <c r="BG341" i="22"/>
  <c r="BG345" i="22"/>
  <c r="BG346" i="22"/>
  <c r="BG374" i="22"/>
  <c r="BG349" i="22"/>
  <c r="BG350" i="22"/>
  <c r="BF351" i="22"/>
  <c r="BG352" i="22"/>
  <c r="BG354" i="22"/>
  <c r="BG406" i="22"/>
  <c r="BG407" i="22"/>
  <c r="BG154" i="22"/>
  <c r="BG408" i="22"/>
  <c r="BG410" i="22"/>
  <c r="BG357" i="22"/>
  <c r="BG413" i="22"/>
  <c r="BG364" i="22"/>
  <c r="BG365" i="22"/>
  <c r="BG366" i="22"/>
  <c r="BG414" i="22"/>
  <c r="BG39" i="22"/>
  <c r="BG149" i="22"/>
  <c r="BG158" i="22"/>
  <c r="BH162" i="22"/>
  <c r="BH165" i="22"/>
  <c r="BH163" i="22"/>
  <c r="BH166" i="22"/>
  <c r="BH324" i="22"/>
  <c r="BH44" i="22"/>
  <c r="BH45" i="22"/>
  <c r="BH46" i="22"/>
  <c r="BH47" i="22"/>
  <c r="BH48" i="22"/>
  <c r="BH49" i="22"/>
  <c r="BH50" i="22"/>
  <c r="BH51" i="22"/>
  <c r="BH52" i="22"/>
  <c r="BH53" i="22"/>
  <c r="BH54" i="22"/>
  <c r="BH55" i="22"/>
  <c r="BH56" i="22"/>
  <c r="BH57" i="22"/>
  <c r="BH58" i="22"/>
  <c r="BH59" i="22"/>
  <c r="BH60" i="22"/>
  <c r="BH61" i="22"/>
  <c r="BH62" i="22"/>
  <c r="BH63" i="22"/>
  <c r="BH64" i="22"/>
  <c r="BH65" i="22"/>
  <c r="BH66" i="22"/>
  <c r="BH67" i="22"/>
  <c r="BH68" i="22"/>
  <c r="BH69" i="22"/>
  <c r="BH70" i="22"/>
  <c r="BH71" i="22"/>
  <c r="BH72" i="22"/>
  <c r="BH73" i="22"/>
  <c r="BH74" i="22"/>
  <c r="BH75" i="22"/>
  <c r="BH76" i="22"/>
  <c r="BH77" i="22"/>
  <c r="BH78" i="22"/>
  <c r="BH79" i="22"/>
  <c r="BH80" i="22"/>
  <c r="BH81" i="22"/>
  <c r="BH82" i="22"/>
  <c r="BH83" i="22"/>
  <c r="BH84" i="22"/>
  <c r="BH85" i="22"/>
  <c r="BH86" i="22"/>
  <c r="BH87" i="22"/>
  <c r="BH88" i="22"/>
  <c r="BH89" i="22"/>
  <c r="BH90" i="22"/>
  <c r="BH91" i="22"/>
  <c r="BH92" i="22"/>
  <c r="BH93" i="22"/>
  <c r="BH94" i="22"/>
  <c r="BH95" i="22"/>
  <c r="BH96" i="22"/>
  <c r="BH97" i="22"/>
  <c r="BH98" i="22"/>
  <c r="BH99" i="22"/>
  <c r="BH100" i="22"/>
  <c r="BH101" i="22"/>
  <c r="BH102" i="22"/>
  <c r="BH103" i="22"/>
  <c r="BH104" i="22"/>
  <c r="BH105" i="22"/>
  <c r="BH106" i="22"/>
  <c r="BH107" i="22"/>
  <c r="BH108" i="22"/>
  <c r="BH109" i="22"/>
  <c r="BH110" i="22"/>
  <c r="BH111" i="22"/>
  <c r="BH112" i="22"/>
  <c r="BH113" i="22"/>
  <c r="BH114" i="22"/>
  <c r="BH115" i="22"/>
  <c r="BH116" i="22"/>
  <c r="BH117" i="22"/>
  <c r="BH118" i="22"/>
  <c r="BH119" i="22"/>
  <c r="BH31" i="22"/>
  <c r="BH20" i="22"/>
  <c r="BH21" i="22"/>
  <c r="BH40" i="22"/>
  <c r="BH120" i="22"/>
  <c r="BH32" i="22"/>
  <c r="BH121" i="22"/>
  <c r="BH122" i="22"/>
  <c r="BH123" i="22"/>
  <c r="BH124" i="22"/>
  <c r="BH125" i="22"/>
  <c r="BH126" i="22"/>
  <c r="BH127" i="22"/>
  <c r="BH128" i="22"/>
  <c r="BH129" i="22"/>
  <c r="BH130" i="22"/>
  <c r="BH131" i="22"/>
  <c r="BH132" i="22"/>
  <c r="BH133" i="22"/>
  <c r="BH134" i="22"/>
  <c r="BH135" i="22"/>
  <c r="BH136" i="22"/>
  <c r="BH137" i="22"/>
  <c r="BH138" i="22"/>
  <c r="BH139" i="22"/>
  <c r="BH140" i="22"/>
  <c r="BH141" i="22"/>
  <c r="BH142" i="22"/>
  <c r="BH143" i="22"/>
  <c r="BH144" i="22"/>
  <c r="BH145" i="22"/>
  <c r="BH147" i="22"/>
  <c r="BH8" i="22"/>
  <c r="BH156" i="22"/>
  <c r="BH155" i="22"/>
  <c r="BH157" i="22"/>
  <c r="BH325" i="22"/>
  <c r="BH169" i="22"/>
  <c r="BH190" i="22"/>
  <c r="BH191" i="22"/>
  <c r="BH192" i="22"/>
  <c r="BH193" i="22"/>
  <c r="BH194" i="22"/>
  <c r="BH195" i="22"/>
  <c r="BH196" i="22"/>
  <c r="BH197" i="22"/>
  <c r="BH187" i="22"/>
  <c r="BH198" i="22"/>
  <c r="BH199" i="22"/>
  <c r="BH200" i="22"/>
  <c r="BH201" i="22"/>
  <c r="BH202" i="22"/>
  <c r="BH203" i="22"/>
  <c r="BH204" i="22"/>
  <c r="BH205" i="22"/>
  <c r="BH206" i="22"/>
  <c r="BH207" i="22"/>
  <c r="BH208" i="22"/>
  <c r="BH209" i="22"/>
  <c r="BH210" i="22"/>
  <c r="BH211" i="22"/>
  <c r="BH212" i="22"/>
  <c r="BH213" i="22"/>
  <c r="BH214" i="22"/>
  <c r="BH215" i="22"/>
  <c r="BH216" i="22"/>
  <c r="BH217" i="22"/>
  <c r="BH218" i="22"/>
  <c r="BH219" i="22"/>
  <c r="BH220" i="22"/>
  <c r="BH221" i="22"/>
  <c r="BH222" i="22"/>
  <c r="BH223" i="22"/>
  <c r="BH224" i="22"/>
  <c r="BH225" i="22"/>
  <c r="BH226" i="22"/>
  <c r="BH227" i="22"/>
  <c r="BH228" i="22"/>
  <c r="BH229" i="22"/>
  <c r="BH230" i="22"/>
  <c r="BH231" i="22"/>
  <c r="BH232" i="22"/>
  <c r="BH233" i="22"/>
  <c r="BH234" i="22"/>
  <c r="BH235" i="22"/>
  <c r="BH236" i="22"/>
  <c r="BH237" i="22"/>
  <c r="BH238" i="22"/>
  <c r="BH239" i="22"/>
  <c r="BH240" i="22"/>
  <c r="BH241" i="22"/>
  <c r="BH242" i="22"/>
  <c r="BH243" i="22"/>
  <c r="BH244" i="22"/>
  <c r="BH245" i="22"/>
  <c r="BH246" i="22"/>
  <c r="BH247" i="22"/>
  <c r="BH248" i="22"/>
  <c r="BH249" i="22"/>
  <c r="BH250" i="22"/>
  <c r="BH251" i="22"/>
  <c r="BH252" i="22"/>
  <c r="BH253" i="22"/>
  <c r="BH254" i="22"/>
  <c r="BH255" i="22"/>
  <c r="BH256" i="22"/>
  <c r="BH257" i="22"/>
  <c r="BH258" i="22"/>
  <c r="BH259" i="22"/>
  <c r="BH260" i="22"/>
  <c r="BH261" i="22"/>
  <c r="BH262" i="22"/>
  <c r="BH263" i="22"/>
  <c r="BH264" i="22"/>
  <c r="BH265" i="22"/>
  <c r="BH266" i="22"/>
  <c r="BH33" i="22"/>
  <c r="BH267" i="22"/>
  <c r="BH268" i="22"/>
  <c r="BH269" i="22"/>
  <c r="BH270" i="22"/>
  <c r="BH271" i="22"/>
  <c r="BH272" i="22"/>
  <c r="BH273" i="22"/>
  <c r="BH274" i="22"/>
  <c r="BH275" i="22"/>
  <c r="BH276" i="22"/>
  <c r="BH277" i="22"/>
  <c r="BH278" i="22"/>
  <c r="BH279" i="22"/>
  <c r="BH280" i="22"/>
  <c r="BH281" i="22"/>
  <c r="BH282" i="22"/>
  <c r="BH283" i="22"/>
  <c r="BH284" i="22"/>
  <c r="BH285" i="22"/>
  <c r="BH286" i="22"/>
  <c r="BH287" i="22"/>
  <c r="BH288" i="22"/>
  <c r="BH289" i="22"/>
  <c r="BH290" i="22"/>
  <c r="BH291" i="22"/>
  <c r="BH297" i="22"/>
  <c r="BH168" i="22"/>
  <c r="BH328" i="22"/>
  <c r="BH299" i="22"/>
  <c r="BG304" i="22"/>
  <c r="BH309" i="22"/>
  <c r="BH171" i="22"/>
  <c r="BH172" i="22"/>
  <c r="BH174" i="22"/>
  <c r="BH303" i="22"/>
  <c r="BH305" i="22"/>
  <c r="BH307" i="22"/>
  <c r="BH308" i="22"/>
  <c r="BH327" i="22"/>
  <c r="BH326" i="22"/>
  <c r="BH329" i="22"/>
  <c r="BH370" i="22"/>
  <c r="BH373" i="22"/>
  <c r="BH377" i="22"/>
  <c r="BH404" i="22"/>
  <c r="BH405" i="22"/>
  <c r="BH348" i="22"/>
  <c r="BH336" i="22"/>
  <c r="BH341" i="22"/>
  <c r="BH345" i="22"/>
  <c r="BH346" i="22"/>
  <c r="BH374" i="22"/>
  <c r="BH349" i="22"/>
  <c r="BH350" i="22"/>
  <c r="BG351" i="22"/>
  <c r="BH352" i="22"/>
  <c r="BH354" i="22"/>
  <c r="BH406" i="22"/>
  <c r="BH407" i="22"/>
  <c r="BH154" i="22"/>
  <c r="BH408" i="22"/>
  <c r="BH410" i="22"/>
  <c r="BH357" i="22"/>
  <c r="BH413" i="22"/>
  <c r="BH364" i="22"/>
  <c r="BH365" i="22"/>
  <c r="BH366" i="22"/>
  <c r="BH414" i="22"/>
  <c r="BH39" i="22"/>
  <c r="BH149" i="22"/>
  <c r="BH158" i="22"/>
  <c r="BI162" i="22"/>
  <c r="BI165" i="22"/>
  <c r="BI163" i="22"/>
  <c r="BI166" i="22"/>
  <c r="BI324" i="22"/>
  <c r="BI44" i="22"/>
  <c r="BI45" i="22"/>
  <c r="BI46" i="22"/>
  <c r="BI47" i="22"/>
  <c r="BI48" i="22"/>
  <c r="BI49" i="22"/>
  <c r="BI50" i="22"/>
  <c r="BI51" i="22"/>
  <c r="BI52" i="22"/>
  <c r="BI53" i="22"/>
  <c r="BI54" i="22"/>
  <c r="BI55" i="22"/>
  <c r="BI56" i="22"/>
  <c r="BI57" i="22"/>
  <c r="BI58" i="22"/>
  <c r="BI59" i="22"/>
  <c r="BI60" i="22"/>
  <c r="BI61" i="22"/>
  <c r="BI62" i="22"/>
  <c r="BI63" i="22"/>
  <c r="BI64" i="22"/>
  <c r="BI65" i="22"/>
  <c r="BI66" i="22"/>
  <c r="BI67" i="22"/>
  <c r="BI68" i="22"/>
  <c r="BI69" i="22"/>
  <c r="BI70" i="22"/>
  <c r="BI71" i="22"/>
  <c r="BI72" i="22"/>
  <c r="BI73" i="22"/>
  <c r="BI74" i="22"/>
  <c r="BI75" i="22"/>
  <c r="BI76" i="22"/>
  <c r="BI77" i="22"/>
  <c r="BI78" i="22"/>
  <c r="BI79" i="22"/>
  <c r="BI80" i="22"/>
  <c r="BI81" i="22"/>
  <c r="BI82" i="22"/>
  <c r="BI83" i="22"/>
  <c r="BI84" i="22"/>
  <c r="BI85" i="22"/>
  <c r="BI86" i="22"/>
  <c r="BI87" i="22"/>
  <c r="BI88" i="22"/>
  <c r="BI89" i="22"/>
  <c r="BI90" i="22"/>
  <c r="BI91" i="22"/>
  <c r="BI92" i="22"/>
  <c r="BI93" i="22"/>
  <c r="BI94" i="22"/>
  <c r="BI95" i="22"/>
  <c r="BI96" i="22"/>
  <c r="BI97" i="22"/>
  <c r="BI98" i="22"/>
  <c r="BI99" i="22"/>
  <c r="BI100" i="22"/>
  <c r="BI101" i="22"/>
  <c r="BI102" i="22"/>
  <c r="BI103" i="22"/>
  <c r="BI104" i="22"/>
  <c r="BI105" i="22"/>
  <c r="BI106" i="22"/>
  <c r="BI107" i="22"/>
  <c r="BI108" i="22"/>
  <c r="BI109" i="22"/>
  <c r="BI110" i="22"/>
  <c r="BI111" i="22"/>
  <c r="BI112" i="22"/>
  <c r="BI113" i="22"/>
  <c r="BI114" i="22"/>
  <c r="BI115" i="22"/>
  <c r="BI116" i="22"/>
  <c r="BI117" i="22"/>
  <c r="BI118" i="22"/>
  <c r="BI119" i="22"/>
  <c r="BI120" i="22"/>
  <c r="BI121" i="22"/>
  <c r="BI31" i="22"/>
  <c r="BI20" i="22"/>
  <c r="BI21" i="22"/>
  <c r="BI40" i="22"/>
  <c r="BI122" i="22"/>
  <c r="BI32" i="22"/>
  <c r="BI123" i="22"/>
  <c r="BI124" i="22"/>
  <c r="BI125" i="22"/>
  <c r="BI126" i="22"/>
  <c r="BI127" i="22"/>
  <c r="BI128" i="22"/>
  <c r="BI129" i="22"/>
  <c r="BI130" i="22"/>
  <c r="BI131" i="22"/>
  <c r="BI132" i="22"/>
  <c r="BI133" i="22"/>
  <c r="BI134" i="22"/>
  <c r="BI135" i="22"/>
  <c r="BI136" i="22"/>
  <c r="BI137" i="22"/>
  <c r="BI138" i="22"/>
  <c r="BI139" i="22"/>
  <c r="BI140" i="22"/>
  <c r="BI141" i="22"/>
  <c r="BI142" i="22"/>
  <c r="BI143" i="22"/>
  <c r="BI144" i="22"/>
  <c r="BI145" i="22"/>
  <c r="BI147" i="22"/>
  <c r="BI8" i="22"/>
  <c r="BI156" i="22"/>
  <c r="BI155" i="22"/>
  <c r="BI157" i="22"/>
  <c r="BI325" i="22"/>
  <c r="BI169" i="22"/>
  <c r="BI190" i="22"/>
  <c r="BI191" i="22"/>
  <c r="BI192" i="22"/>
  <c r="BI193" i="22"/>
  <c r="BI194" i="22"/>
  <c r="BI195" i="22"/>
  <c r="BI196" i="22"/>
  <c r="BI197" i="22"/>
  <c r="BI187" i="22"/>
  <c r="BI198" i="22"/>
  <c r="BI199" i="22"/>
  <c r="BI200" i="22"/>
  <c r="BI201" i="22"/>
  <c r="BI202" i="22"/>
  <c r="BI203" i="22"/>
  <c r="BI204" i="22"/>
  <c r="BI205" i="22"/>
  <c r="BI206" i="22"/>
  <c r="BI207" i="22"/>
  <c r="BI208" i="22"/>
  <c r="BI209" i="22"/>
  <c r="BI210" i="22"/>
  <c r="BI211" i="22"/>
  <c r="BI212" i="22"/>
  <c r="BI213" i="22"/>
  <c r="BI214" i="22"/>
  <c r="BI215" i="22"/>
  <c r="BI216" i="22"/>
  <c r="BI217" i="22"/>
  <c r="BI218" i="22"/>
  <c r="BI219" i="22"/>
  <c r="BI220" i="22"/>
  <c r="BI221" i="22"/>
  <c r="BI222" i="22"/>
  <c r="BI223" i="22"/>
  <c r="BI224" i="22"/>
  <c r="BI225" i="22"/>
  <c r="BI226" i="22"/>
  <c r="BI227" i="22"/>
  <c r="BI228" i="22"/>
  <c r="BI229" i="22"/>
  <c r="BI230" i="22"/>
  <c r="BI231" i="22"/>
  <c r="BI232" i="22"/>
  <c r="BI233" i="22"/>
  <c r="BI234" i="22"/>
  <c r="BI235" i="22"/>
  <c r="BI236" i="22"/>
  <c r="BI237" i="22"/>
  <c r="BI238" i="22"/>
  <c r="BI239" i="22"/>
  <c r="BI240" i="22"/>
  <c r="BI241" i="22"/>
  <c r="BI242" i="22"/>
  <c r="BI243" i="22"/>
  <c r="BI244" i="22"/>
  <c r="BI245" i="22"/>
  <c r="BI246" i="22"/>
  <c r="BI247" i="22"/>
  <c r="BI248" i="22"/>
  <c r="BI249" i="22"/>
  <c r="BI250" i="22"/>
  <c r="BI251" i="22"/>
  <c r="BI252" i="22"/>
  <c r="BI253" i="22"/>
  <c r="BI254" i="22"/>
  <c r="BI255" i="22"/>
  <c r="BI256" i="22"/>
  <c r="BI257" i="22"/>
  <c r="BI258" i="22"/>
  <c r="BI259" i="22"/>
  <c r="BI260" i="22"/>
  <c r="BI261" i="22"/>
  <c r="BI262" i="22"/>
  <c r="BI263" i="22"/>
  <c r="BI264" i="22"/>
  <c r="BI265" i="22"/>
  <c r="BI266" i="22"/>
  <c r="BI267" i="22"/>
  <c r="BI268" i="22"/>
  <c r="BI33" i="22"/>
  <c r="BI269" i="22"/>
  <c r="BI270" i="22"/>
  <c r="BI271" i="22"/>
  <c r="BI272" i="22"/>
  <c r="BI273" i="22"/>
  <c r="BI274" i="22"/>
  <c r="BI275" i="22"/>
  <c r="BI276" i="22"/>
  <c r="BI277" i="22"/>
  <c r="BI278" i="22"/>
  <c r="BI279" i="22"/>
  <c r="BI280" i="22"/>
  <c r="BI281" i="22"/>
  <c r="BI282" i="22"/>
  <c r="BI283" i="22"/>
  <c r="BI284" i="22"/>
  <c r="BI285" i="22"/>
  <c r="BI286" i="22"/>
  <c r="BI287" i="22"/>
  <c r="BI288" i="22"/>
  <c r="BI289" i="22"/>
  <c r="BI290" i="22"/>
  <c r="BI291" i="22"/>
  <c r="BI297" i="22"/>
  <c r="BI168" i="22"/>
  <c r="BI328" i="22"/>
  <c r="BI299" i="22"/>
  <c r="BH304" i="22"/>
  <c r="BI309" i="22"/>
  <c r="BI171" i="22"/>
  <c r="BI172" i="22"/>
  <c r="BI174" i="22"/>
  <c r="BI303" i="22"/>
  <c r="BI305" i="22"/>
  <c r="BI307" i="22"/>
  <c r="BI308" i="22"/>
  <c r="BI327" i="22"/>
  <c r="BI326" i="22"/>
  <c r="BI329" i="22"/>
  <c r="BI370" i="22"/>
  <c r="BI373" i="22"/>
  <c r="BI377" i="22"/>
  <c r="BI404" i="22"/>
  <c r="BI405" i="22"/>
  <c r="BI348" i="22"/>
  <c r="BI336" i="22"/>
  <c r="BI341" i="22"/>
  <c r="BI345" i="22"/>
  <c r="BI346" i="22"/>
  <c r="BI374" i="22"/>
  <c r="BI349" i="22"/>
  <c r="BI350" i="22"/>
  <c r="BH351" i="22"/>
  <c r="BI352" i="22"/>
  <c r="BI354" i="22"/>
  <c r="BI406" i="22"/>
  <c r="BI407" i="22"/>
  <c r="BI154" i="22"/>
  <c r="BI408" i="22"/>
  <c r="BI410" i="22"/>
  <c r="BI357" i="22"/>
  <c r="BI413" i="22"/>
  <c r="BI364" i="22"/>
  <c r="BI365" i="22"/>
  <c r="BI366" i="22"/>
  <c r="BI414" i="22"/>
  <c r="BI39" i="22"/>
  <c r="BI149" i="22"/>
  <c r="BI158" i="22"/>
  <c r="BJ162" i="22"/>
  <c r="BJ165" i="22"/>
  <c r="BJ163" i="22"/>
  <c r="BJ166" i="22"/>
  <c r="BJ324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31" i="22"/>
  <c r="BJ20" i="22"/>
  <c r="BJ21" i="22"/>
  <c r="BJ40" i="22"/>
  <c r="BJ124" i="22"/>
  <c r="BJ32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7" i="22"/>
  <c r="BJ8" i="22"/>
  <c r="BJ156" i="22"/>
  <c r="BJ155" i="22"/>
  <c r="BJ157" i="22"/>
  <c r="BJ325" i="22"/>
  <c r="BJ169" i="22"/>
  <c r="BJ190" i="22"/>
  <c r="BJ191" i="22"/>
  <c r="BJ192" i="22"/>
  <c r="BJ193" i="22"/>
  <c r="BJ194" i="22"/>
  <c r="BJ195" i="22"/>
  <c r="BJ196" i="22"/>
  <c r="BJ197" i="22"/>
  <c r="BJ18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33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7" i="22"/>
  <c r="BJ168" i="22"/>
  <c r="BJ328" i="22"/>
  <c r="BJ299" i="22"/>
  <c r="BI304" i="22"/>
  <c r="BJ309" i="22"/>
  <c r="BJ171" i="22"/>
  <c r="BJ172" i="22"/>
  <c r="BJ174" i="22"/>
  <c r="BJ303" i="22"/>
  <c r="BJ305" i="22"/>
  <c r="BJ307" i="22"/>
  <c r="BJ308" i="22"/>
  <c r="BJ327" i="22"/>
  <c r="BJ326" i="22"/>
  <c r="BJ329" i="22"/>
  <c r="BJ370" i="22"/>
  <c r="BJ373" i="22"/>
  <c r="BJ377" i="22"/>
  <c r="BJ404" i="22"/>
  <c r="BJ405" i="22"/>
  <c r="BJ348" i="22"/>
  <c r="BJ336" i="22"/>
  <c r="BJ341" i="22"/>
  <c r="BJ345" i="22"/>
  <c r="BJ346" i="22"/>
  <c r="BJ374" i="22"/>
  <c r="BJ349" i="22"/>
  <c r="BJ350" i="22"/>
  <c r="BI351" i="22"/>
  <c r="BJ352" i="22"/>
  <c r="BJ354" i="22"/>
  <c r="BJ406" i="22"/>
  <c r="BJ407" i="22"/>
  <c r="BJ154" i="22"/>
  <c r="BJ408" i="22"/>
  <c r="BJ410" i="22"/>
  <c r="BJ357" i="22"/>
  <c r="BJ413" i="22"/>
  <c r="BJ364" i="22"/>
  <c r="BJ365" i="22"/>
  <c r="BJ366" i="22"/>
  <c r="BJ414" i="22"/>
  <c r="BJ39" i="22"/>
  <c r="BJ149" i="22"/>
  <c r="BJ158" i="22"/>
  <c r="BK162" i="22"/>
  <c r="BK165" i="22"/>
  <c r="BK163" i="22"/>
  <c r="BK166" i="22"/>
  <c r="BK324" i="22"/>
  <c r="BK44" i="22"/>
  <c r="BK45" i="22"/>
  <c r="BK46" i="22"/>
  <c r="BK47" i="22"/>
  <c r="BK48" i="22"/>
  <c r="BK49" i="22"/>
  <c r="BK50" i="22"/>
  <c r="BK51" i="22"/>
  <c r="BK52" i="22"/>
  <c r="BK53" i="22"/>
  <c r="BK54" i="22"/>
  <c r="BK55" i="22"/>
  <c r="BK56" i="22"/>
  <c r="BK57" i="22"/>
  <c r="BK58" i="22"/>
  <c r="BK59" i="22"/>
  <c r="BK60" i="22"/>
  <c r="BK61" i="22"/>
  <c r="BK62" i="22"/>
  <c r="BK63" i="22"/>
  <c r="BK64" i="22"/>
  <c r="BK65" i="22"/>
  <c r="BK66" i="22"/>
  <c r="BK67" i="22"/>
  <c r="BK68" i="22"/>
  <c r="BK69" i="22"/>
  <c r="BK70" i="22"/>
  <c r="BK71" i="22"/>
  <c r="BK72" i="22"/>
  <c r="BK73" i="22"/>
  <c r="BK74" i="22"/>
  <c r="BK75" i="22"/>
  <c r="BK76" i="22"/>
  <c r="BK77" i="22"/>
  <c r="BK78" i="22"/>
  <c r="BK79" i="22"/>
  <c r="BK80" i="22"/>
  <c r="BK81" i="22"/>
  <c r="BK82" i="22"/>
  <c r="BK83" i="22"/>
  <c r="BK84" i="22"/>
  <c r="BK85" i="22"/>
  <c r="BK86" i="22"/>
  <c r="BK87" i="22"/>
  <c r="BK88" i="22"/>
  <c r="BK89" i="22"/>
  <c r="BK90" i="22"/>
  <c r="BK91" i="22"/>
  <c r="BK92" i="22"/>
  <c r="BK93" i="22"/>
  <c r="BK94" i="22"/>
  <c r="BK95" i="22"/>
  <c r="BK96" i="22"/>
  <c r="BK97" i="22"/>
  <c r="BK98" i="22"/>
  <c r="BK99" i="22"/>
  <c r="BK100" i="22"/>
  <c r="BK101" i="22"/>
  <c r="BK102" i="22"/>
  <c r="BK103" i="22"/>
  <c r="BK104" i="22"/>
  <c r="BK105" i="22"/>
  <c r="BK106" i="22"/>
  <c r="BK107" i="22"/>
  <c r="BK108" i="22"/>
  <c r="BK109" i="22"/>
  <c r="BK110" i="22"/>
  <c r="BK111" i="22"/>
  <c r="BK112" i="22"/>
  <c r="BK113" i="22"/>
  <c r="BK114" i="22"/>
  <c r="BK115" i="22"/>
  <c r="BK116" i="22"/>
  <c r="BK117" i="22"/>
  <c r="BK118" i="22"/>
  <c r="BK119" i="22"/>
  <c r="BK120" i="22"/>
  <c r="BK121" i="22"/>
  <c r="BK122" i="22"/>
  <c r="BK123" i="22"/>
  <c r="BK124" i="22"/>
  <c r="BK125" i="22"/>
  <c r="BK31" i="22"/>
  <c r="BK20" i="22"/>
  <c r="BK21" i="22"/>
  <c r="BK40" i="22"/>
  <c r="BK126" i="22"/>
  <c r="BK32" i="22"/>
  <c r="BK127" i="22"/>
  <c r="BK128" i="22"/>
  <c r="BK129" i="22"/>
  <c r="BK130" i="22"/>
  <c r="BK131" i="22"/>
  <c r="BK132" i="22"/>
  <c r="BK133" i="22"/>
  <c r="BK134" i="22"/>
  <c r="BK135" i="22"/>
  <c r="BK136" i="22"/>
  <c r="BK137" i="22"/>
  <c r="BK138" i="22"/>
  <c r="BK139" i="22"/>
  <c r="BK140" i="22"/>
  <c r="BK141" i="22"/>
  <c r="BK142" i="22"/>
  <c r="BK143" i="22"/>
  <c r="BK144" i="22"/>
  <c r="BK145" i="22"/>
  <c r="BK147" i="22"/>
  <c r="BK8" i="22"/>
  <c r="BK156" i="22"/>
  <c r="BK155" i="22"/>
  <c r="BK157" i="22"/>
  <c r="BK325" i="22"/>
  <c r="BK169" i="22"/>
  <c r="BK190" i="22"/>
  <c r="BK191" i="22"/>
  <c r="BK192" i="22"/>
  <c r="BK193" i="22"/>
  <c r="BK194" i="22"/>
  <c r="BK195" i="22"/>
  <c r="BK196" i="22"/>
  <c r="BK197" i="22"/>
  <c r="BK187" i="22"/>
  <c r="BK198" i="22"/>
  <c r="BK199" i="22"/>
  <c r="BK200" i="22"/>
  <c r="BK201" i="22"/>
  <c r="BK202" i="22"/>
  <c r="BK203" i="22"/>
  <c r="BK204" i="22"/>
  <c r="BK205" i="22"/>
  <c r="BK206" i="22"/>
  <c r="BK207" i="22"/>
  <c r="BK208" i="22"/>
  <c r="BK209" i="22"/>
  <c r="BK210" i="22"/>
  <c r="BK211" i="22"/>
  <c r="BK212" i="22"/>
  <c r="BK213" i="22"/>
  <c r="BK214" i="22"/>
  <c r="BK215" i="22"/>
  <c r="BK216" i="22"/>
  <c r="BK217" i="22"/>
  <c r="BK218" i="22"/>
  <c r="BK219" i="22"/>
  <c r="BK220" i="22"/>
  <c r="BK221" i="22"/>
  <c r="BK222" i="22"/>
  <c r="BK223" i="22"/>
  <c r="BK224" i="22"/>
  <c r="BK225" i="22"/>
  <c r="BK226" i="22"/>
  <c r="BK227" i="22"/>
  <c r="BK228" i="22"/>
  <c r="BK229" i="22"/>
  <c r="BK230" i="22"/>
  <c r="BK231" i="22"/>
  <c r="BK232" i="22"/>
  <c r="BK233" i="22"/>
  <c r="BK234" i="22"/>
  <c r="BK235" i="22"/>
  <c r="BK236" i="22"/>
  <c r="BK237" i="22"/>
  <c r="BK238" i="22"/>
  <c r="BK239" i="22"/>
  <c r="BK240" i="22"/>
  <c r="BK241" i="22"/>
  <c r="BK242" i="22"/>
  <c r="BK243" i="22"/>
  <c r="BK244" i="22"/>
  <c r="BK245" i="22"/>
  <c r="BK246" i="22"/>
  <c r="BK247" i="22"/>
  <c r="BK248" i="22"/>
  <c r="BK249" i="22"/>
  <c r="BK250" i="22"/>
  <c r="BK251" i="22"/>
  <c r="BK252" i="22"/>
  <c r="BK253" i="22"/>
  <c r="BK254" i="22"/>
  <c r="BK255" i="22"/>
  <c r="BK256" i="22"/>
  <c r="BK257" i="22"/>
  <c r="BK258" i="22"/>
  <c r="BK259" i="22"/>
  <c r="BK260" i="22"/>
  <c r="BK261" i="22"/>
  <c r="BK262" i="22"/>
  <c r="BK263" i="22"/>
  <c r="BK264" i="22"/>
  <c r="BK265" i="22"/>
  <c r="BK266" i="22"/>
  <c r="BK267" i="22"/>
  <c r="BK268" i="22"/>
  <c r="BK269" i="22"/>
  <c r="BK270" i="22"/>
  <c r="BK271" i="22"/>
  <c r="BK272" i="22"/>
  <c r="BK33" i="22"/>
  <c r="BK273" i="22"/>
  <c r="BK274" i="22"/>
  <c r="BK275" i="22"/>
  <c r="BK276" i="22"/>
  <c r="BK277" i="22"/>
  <c r="BK278" i="22"/>
  <c r="BK279" i="22"/>
  <c r="BK280" i="22"/>
  <c r="BK281" i="22"/>
  <c r="BK282" i="22"/>
  <c r="BK283" i="22"/>
  <c r="BK284" i="22"/>
  <c r="BK285" i="22"/>
  <c r="BK286" i="22"/>
  <c r="BK287" i="22"/>
  <c r="BK288" i="22"/>
  <c r="BK289" i="22"/>
  <c r="BK290" i="22"/>
  <c r="BK291" i="22"/>
  <c r="BK297" i="22"/>
  <c r="BK168" i="22"/>
  <c r="BK328" i="22"/>
  <c r="BK299" i="22"/>
  <c r="BJ304" i="22"/>
  <c r="BK309" i="22"/>
  <c r="BK171" i="22"/>
  <c r="BK172" i="22"/>
  <c r="BK174" i="22"/>
  <c r="BK303" i="22"/>
  <c r="BK305" i="22"/>
  <c r="BK307" i="22"/>
  <c r="BK308" i="22"/>
  <c r="BK327" i="22"/>
  <c r="BK326" i="22"/>
  <c r="BK329" i="22"/>
  <c r="BK370" i="22"/>
  <c r="BK373" i="22"/>
  <c r="BK377" i="22"/>
  <c r="BK404" i="22"/>
  <c r="BK405" i="22"/>
  <c r="BK348" i="22"/>
  <c r="BK336" i="22"/>
  <c r="BK341" i="22"/>
  <c r="BK345" i="22"/>
  <c r="BK346" i="22"/>
  <c r="BK374" i="22"/>
  <c r="BK349" i="22"/>
  <c r="BK350" i="22"/>
  <c r="BJ351" i="22"/>
  <c r="BK352" i="22"/>
  <c r="BK354" i="22"/>
  <c r="BK406" i="22"/>
  <c r="BK407" i="22"/>
  <c r="BK154" i="22"/>
  <c r="BK408" i="22"/>
  <c r="BK410" i="22"/>
  <c r="BK357" i="22"/>
  <c r="BK413" i="22"/>
  <c r="BK364" i="22"/>
  <c r="BK365" i="22"/>
  <c r="BK366" i="22"/>
  <c r="BK414" i="22"/>
  <c r="BK39" i="22"/>
  <c r="BK149" i="22"/>
  <c r="BK158" i="22"/>
  <c r="BL162" i="22"/>
  <c r="BL165" i="22"/>
  <c r="BL163" i="22"/>
  <c r="BL166" i="22"/>
  <c r="BL324" i="22"/>
  <c r="BL44" i="22"/>
  <c r="BL45" i="22"/>
  <c r="BL46" i="22"/>
  <c r="BL47" i="22"/>
  <c r="BL48" i="22"/>
  <c r="BL49" i="22"/>
  <c r="BL50" i="22"/>
  <c r="BL51" i="22"/>
  <c r="BL52" i="22"/>
  <c r="BL53" i="22"/>
  <c r="BL54" i="22"/>
  <c r="BL55" i="22"/>
  <c r="BL56" i="22"/>
  <c r="BL57" i="22"/>
  <c r="BL58" i="22"/>
  <c r="BL59" i="22"/>
  <c r="BL60" i="22"/>
  <c r="BL61" i="22"/>
  <c r="BL62" i="22"/>
  <c r="BL63" i="22"/>
  <c r="BL64" i="22"/>
  <c r="BL65" i="22"/>
  <c r="BL66" i="22"/>
  <c r="BL67" i="22"/>
  <c r="BL68" i="22"/>
  <c r="BL69" i="22"/>
  <c r="BL70" i="22"/>
  <c r="BL71" i="22"/>
  <c r="BL72" i="22"/>
  <c r="BL73" i="22"/>
  <c r="BL74" i="22"/>
  <c r="BL75" i="22"/>
  <c r="BL76" i="22"/>
  <c r="BL77" i="22"/>
  <c r="BL78" i="22"/>
  <c r="BL79" i="22"/>
  <c r="BL80" i="22"/>
  <c r="BL81" i="22"/>
  <c r="BL82" i="22"/>
  <c r="BL83" i="22"/>
  <c r="BL84" i="22"/>
  <c r="BL85" i="22"/>
  <c r="BL86" i="22"/>
  <c r="BL87" i="22"/>
  <c r="BL88" i="22"/>
  <c r="BL89" i="22"/>
  <c r="BL90" i="22"/>
  <c r="BL91" i="22"/>
  <c r="BL92" i="22"/>
  <c r="BL93" i="22"/>
  <c r="BL94" i="22"/>
  <c r="BL95" i="22"/>
  <c r="BL96" i="22"/>
  <c r="BL97" i="22"/>
  <c r="BL98" i="22"/>
  <c r="BL99" i="22"/>
  <c r="BL100" i="22"/>
  <c r="BL101" i="22"/>
  <c r="BL102" i="22"/>
  <c r="BL103" i="22"/>
  <c r="BL104" i="22"/>
  <c r="BL105" i="22"/>
  <c r="BL106" i="22"/>
  <c r="BL107" i="22"/>
  <c r="BL108" i="22"/>
  <c r="BL109" i="22"/>
  <c r="BL110" i="22"/>
  <c r="BL111" i="22"/>
  <c r="BL112" i="22"/>
  <c r="BL113" i="22"/>
  <c r="BL114" i="22"/>
  <c r="BL115" i="22"/>
  <c r="BL116" i="22"/>
  <c r="BL117" i="22"/>
  <c r="BL118" i="22"/>
  <c r="BL119" i="22"/>
  <c r="BL120" i="22"/>
  <c r="BL121" i="22"/>
  <c r="BL122" i="22"/>
  <c r="BL123" i="22"/>
  <c r="BL124" i="22"/>
  <c r="BL125" i="22"/>
  <c r="BL126" i="22"/>
  <c r="BL127" i="22"/>
  <c r="BL31" i="22"/>
  <c r="BL20" i="22"/>
  <c r="BL21" i="22"/>
  <c r="BL40" i="22"/>
  <c r="BL128" i="22"/>
  <c r="BL32" i="22"/>
  <c r="BL129" i="22"/>
  <c r="BL130" i="22"/>
  <c r="BL131" i="22"/>
  <c r="BL132" i="22"/>
  <c r="BL133" i="22"/>
  <c r="BL134" i="22"/>
  <c r="BL135" i="22"/>
  <c r="BL136" i="22"/>
  <c r="BL137" i="22"/>
  <c r="BL138" i="22"/>
  <c r="BL139" i="22"/>
  <c r="BL140" i="22"/>
  <c r="BL141" i="22"/>
  <c r="BL142" i="22"/>
  <c r="BL143" i="22"/>
  <c r="BL144" i="22"/>
  <c r="BL145" i="22"/>
  <c r="BL147" i="22"/>
  <c r="BL8" i="22"/>
  <c r="BL156" i="22"/>
  <c r="BL155" i="22"/>
  <c r="BL157" i="22"/>
  <c r="BL325" i="22"/>
  <c r="BL169" i="22"/>
  <c r="BL190" i="22"/>
  <c r="BL191" i="22"/>
  <c r="BL192" i="22"/>
  <c r="BL193" i="22"/>
  <c r="BL194" i="22"/>
  <c r="BL195" i="22"/>
  <c r="BL196" i="22"/>
  <c r="BL197" i="22"/>
  <c r="BL187" i="22"/>
  <c r="BL198" i="22"/>
  <c r="BL199" i="22"/>
  <c r="BL200" i="22"/>
  <c r="BL201" i="22"/>
  <c r="BL202" i="22"/>
  <c r="BL203" i="22"/>
  <c r="BL204" i="22"/>
  <c r="BL205" i="22"/>
  <c r="BL206" i="22"/>
  <c r="BL207" i="22"/>
  <c r="BL208" i="22"/>
  <c r="BL209" i="22"/>
  <c r="BL210" i="22"/>
  <c r="BL211" i="22"/>
  <c r="BL212" i="22"/>
  <c r="BL213" i="22"/>
  <c r="BL214" i="22"/>
  <c r="BL215" i="22"/>
  <c r="BL216" i="22"/>
  <c r="BL217" i="22"/>
  <c r="BL218" i="22"/>
  <c r="BL219" i="22"/>
  <c r="BL220" i="22"/>
  <c r="BL221" i="22"/>
  <c r="BL222" i="22"/>
  <c r="BL223" i="22"/>
  <c r="BL224" i="22"/>
  <c r="BL225" i="22"/>
  <c r="BL226" i="22"/>
  <c r="BL227" i="22"/>
  <c r="BL228" i="22"/>
  <c r="BL229" i="22"/>
  <c r="BL230" i="22"/>
  <c r="BL231" i="22"/>
  <c r="BL232" i="22"/>
  <c r="BL233" i="22"/>
  <c r="BL234" i="22"/>
  <c r="BL235" i="22"/>
  <c r="BL236" i="22"/>
  <c r="BL237" i="22"/>
  <c r="BL238" i="22"/>
  <c r="BL239" i="22"/>
  <c r="BL240" i="22"/>
  <c r="BL241" i="22"/>
  <c r="BL242" i="22"/>
  <c r="BL243" i="22"/>
  <c r="BL244" i="22"/>
  <c r="BL245" i="22"/>
  <c r="BL246" i="22"/>
  <c r="BL247" i="22"/>
  <c r="BL248" i="22"/>
  <c r="BL249" i="22"/>
  <c r="BL250" i="22"/>
  <c r="BL251" i="22"/>
  <c r="BL252" i="22"/>
  <c r="BL253" i="22"/>
  <c r="BL254" i="22"/>
  <c r="BL255" i="22"/>
  <c r="BL256" i="22"/>
  <c r="BL257" i="22"/>
  <c r="BL258" i="22"/>
  <c r="BL259" i="22"/>
  <c r="BL260" i="22"/>
  <c r="BL261" i="22"/>
  <c r="BL262" i="22"/>
  <c r="BL263" i="22"/>
  <c r="BL264" i="22"/>
  <c r="BL265" i="22"/>
  <c r="BL266" i="22"/>
  <c r="BL267" i="22"/>
  <c r="BL268" i="22"/>
  <c r="BL269" i="22"/>
  <c r="BL270" i="22"/>
  <c r="BL271" i="22"/>
  <c r="BL272" i="22"/>
  <c r="BL273" i="22"/>
  <c r="BL274" i="22"/>
  <c r="BL33" i="22"/>
  <c r="BL275" i="22"/>
  <c r="BL276" i="22"/>
  <c r="BL277" i="22"/>
  <c r="BL278" i="22"/>
  <c r="BL279" i="22"/>
  <c r="BL280" i="22"/>
  <c r="BL281" i="22"/>
  <c r="BL282" i="22"/>
  <c r="BL283" i="22"/>
  <c r="BL284" i="22"/>
  <c r="BL285" i="22"/>
  <c r="BL286" i="22"/>
  <c r="BL287" i="22"/>
  <c r="BL288" i="22"/>
  <c r="BL289" i="22"/>
  <c r="BL290" i="22"/>
  <c r="BL291" i="22"/>
  <c r="BL297" i="22"/>
  <c r="BL168" i="22"/>
  <c r="BL328" i="22"/>
  <c r="BL299" i="22"/>
  <c r="BK304" i="22"/>
  <c r="BL309" i="22"/>
  <c r="BL171" i="22"/>
  <c r="BL172" i="22"/>
  <c r="BL174" i="22"/>
  <c r="BL303" i="22"/>
  <c r="BL305" i="22"/>
  <c r="BL307" i="22"/>
  <c r="BL308" i="22"/>
  <c r="BL327" i="22"/>
  <c r="BL326" i="22"/>
  <c r="BL329" i="22"/>
  <c r="BL370" i="22"/>
  <c r="BL373" i="22"/>
  <c r="BL377" i="22"/>
  <c r="BL404" i="22"/>
  <c r="BL405" i="22"/>
  <c r="BL348" i="22"/>
  <c r="BL336" i="22"/>
  <c r="BL341" i="22"/>
  <c r="BL345" i="22"/>
  <c r="BL346" i="22"/>
  <c r="BL374" i="22"/>
  <c r="BL349" i="22"/>
  <c r="BL350" i="22"/>
  <c r="BK351" i="22"/>
  <c r="BL352" i="22"/>
  <c r="BL354" i="22"/>
  <c r="BL406" i="22"/>
  <c r="BL407" i="22"/>
  <c r="BL154" i="22"/>
  <c r="BL408" i="22"/>
  <c r="BL410" i="22"/>
  <c r="BL357" i="22"/>
  <c r="BL413" i="22"/>
  <c r="BL364" i="22"/>
  <c r="BL365" i="22"/>
  <c r="BL366" i="22"/>
  <c r="BL414" i="22"/>
  <c r="BL39" i="22"/>
  <c r="BL149" i="22"/>
  <c r="BL158" i="22"/>
  <c r="BM162" i="22"/>
  <c r="BM165" i="22"/>
  <c r="BM163" i="22"/>
  <c r="BM166" i="22"/>
  <c r="BM324" i="22"/>
  <c r="BM44" i="22"/>
  <c r="BM45" i="22"/>
  <c r="BM46" i="22"/>
  <c r="BM47" i="22"/>
  <c r="BM48" i="22"/>
  <c r="BM49" i="22"/>
  <c r="BM50" i="22"/>
  <c r="BM51" i="22"/>
  <c r="BM52" i="22"/>
  <c r="BM53" i="22"/>
  <c r="BM54" i="22"/>
  <c r="BM55" i="22"/>
  <c r="BM56" i="22"/>
  <c r="BM57" i="22"/>
  <c r="BM58" i="22"/>
  <c r="BM59" i="22"/>
  <c r="BM60" i="22"/>
  <c r="BM61" i="22"/>
  <c r="BM62" i="22"/>
  <c r="BM63" i="22"/>
  <c r="BM64" i="22"/>
  <c r="BM65" i="22"/>
  <c r="BM66" i="22"/>
  <c r="BM67" i="22"/>
  <c r="BM68" i="22"/>
  <c r="BM69" i="22"/>
  <c r="BM70" i="22"/>
  <c r="BM71" i="22"/>
  <c r="BM72" i="22"/>
  <c r="BM73" i="22"/>
  <c r="BM74" i="22"/>
  <c r="BM75" i="22"/>
  <c r="BM76" i="22"/>
  <c r="BM77" i="22"/>
  <c r="BM78" i="22"/>
  <c r="BM79" i="22"/>
  <c r="BM80" i="22"/>
  <c r="BM81" i="22"/>
  <c r="BM82" i="22"/>
  <c r="BM83" i="22"/>
  <c r="BM84" i="22"/>
  <c r="BM85" i="22"/>
  <c r="BM86" i="22"/>
  <c r="BM87" i="22"/>
  <c r="BM88" i="22"/>
  <c r="BM89" i="22"/>
  <c r="BM90" i="22"/>
  <c r="BM91" i="22"/>
  <c r="BM92" i="22"/>
  <c r="BM93" i="22"/>
  <c r="BM94" i="22"/>
  <c r="BM95" i="22"/>
  <c r="BM96" i="22"/>
  <c r="BM97" i="22"/>
  <c r="BM98" i="22"/>
  <c r="BM99" i="22"/>
  <c r="BM100" i="22"/>
  <c r="BM101" i="22"/>
  <c r="BM102" i="22"/>
  <c r="BM103" i="22"/>
  <c r="BM104" i="22"/>
  <c r="BM105" i="22"/>
  <c r="BM106" i="22"/>
  <c r="BM107" i="22"/>
  <c r="BM108" i="22"/>
  <c r="BM109" i="22"/>
  <c r="BM110" i="22"/>
  <c r="BM111" i="22"/>
  <c r="BM112" i="22"/>
  <c r="BM113" i="22"/>
  <c r="BM114" i="22"/>
  <c r="BM115" i="22"/>
  <c r="BM116" i="22"/>
  <c r="BM117" i="22"/>
  <c r="BM118" i="22"/>
  <c r="BM119" i="22"/>
  <c r="BM120" i="22"/>
  <c r="BM121" i="22"/>
  <c r="BM122" i="22"/>
  <c r="BM123" i="22"/>
  <c r="BM124" i="22"/>
  <c r="BM125" i="22"/>
  <c r="BM126" i="22"/>
  <c r="BM127" i="22"/>
  <c r="BM128" i="22"/>
  <c r="BM129" i="22"/>
  <c r="BM31" i="22"/>
  <c r="BM20" i="22"/>
  <c r="BM21" i="22"/>
  <c r="BM40" i="22"/>
  <c r="BM130" i="22"/>
  <c r="BM32" i="22"/>
  <c r="BM131" i="22"/>
  <c r="BM132" i="22"/>
  <c r="BM133" i="22"/>
  <c r="BM134" i="22"/>
  <c r="BM135" i="22"/>
  <c r="BM136" i="22"/>
  <c r="BM137" i="22"/>
  <c r="BM138" i="22"/>
  <c r="BM139" i="22"/>
  <c r="BM140" i="22"/>
  <c r="BM141" i="22"/>
  <c r="BM142" i="22"/>
  <c r="BM143" i="22"/>
  <c r="BM144" i="22"/>
  <c r="BM145" i="22"/>
  <c r="BM147" i="22"/>
  <c r="BM8" i="22"/>
  <c r="BM156" i="22"/>
  <c r="BM155" i="22"/>
  <c r="BM157" i="22"/>
  <c r="BM325" i="22"/>
  <c r="BM169" i="22"/>
  <c r="BM190" i="22"/>
  <c r="BM191" i="22"/>
  <c r="BM192" i="22"/>
  <c r="BM193" i="22"/>
  <c r="BM194" i="22"/>
  <c r="BM195" i="22"/>
  <c r="BM196" i="22"/>
  <c r="BM197" i="22"/>
  <c r="BM187" i="22"/>
  <c r="BM198" i="22"/>
  <c r="BM199" i="22"/>
  <c r="BM200" i="22"/>
  <c r="BM201" i="22"/>
  <c r="BM202" i="22"/>
  <c r="BM203" i="22"/>
  <c r="BM204" i="22"/>
  <c r="BM205" i="22"/>
  <c r="BM206" i="22"/>
  <c r="BM207" i="22"/>
  <c r="BM208" i="22"/>
  <c r="BM209" i="22"/>
  <c r="BM210" i="22"/>
  <c r="BM211" i="22"/>
  <c r="BM212" i="22"/>
  <c r="BM213" i="22"/>
  <c r="BM214" i="22"/>
  <c r="BM215" i="22"/>
  <c r="BM216" i="22"/>
  <c r="BM217" i="22"/>
  <c r="BM218" i="22"/>
  <c r="BM219" i="22"/>
  <c r="BM220" i="22"/>
  <c r="BM221" i="22"/>
  <c r="BM222" i="22"/>
  <c r="BM223" i="22"/>
  <c r="BM224" i="22"/>
  <c r="BM225" i="22"/>
  <c r="BM226" i="22"/>
  <c r="BM227" i="22"/>
  <c r="BM228" i="22"/>
  <c r="BM229" i="22"/>
  <c r="BM230" i="22"/>
  <c r="BM231" i="22"/>
  <c r="BM232" i="22"/>
  <c r="BM233" i="22"/>
  <c r="BM234" i="22"/>
  <c r="BM235" i="22"/>
  <c r="BM236" i="22"/>
  <c r="BM237" i="22"/>
  <c r="BM238" i="22"/>
  <c r="BM239" i="22"/>
  <c r="BM240" i="22"/>
  <c r="BM241" i="22"/>
  <c r="BM242" i="22"/>
  <c r="BM243" i="22"/>
  <c r="BM244" i="22"/>
  <c r="BM245" i="22"/>
  <c r="BM246" i="22"/>
  <c r="BM247" i="22"/>
  <c r="BM248" i="22"/>
  <c r="BM249" i="22"/>
  <c r="BM250" i="22"/>
  <c r="BM251" i="22"/>
  <c r="BM252" i="22"/>
  <c r="BM253" i="22"/>
  <c r="BM254" i="22"/>
  <c r="BM255" i="22"/>
  <c r="BM256" i="22"/>
  <c r="BM257" i="22"/>
  <c r="BM258" i="22"/>
  <c r="BM259" i="22"/>
  <c r="BM260" i="22"/>
  <c r="BM261" i="22"/>
  <c r="BM262" i="22"/>
  <c r="BM263" i="22"/>
  <c r="BM264" i="22"/>
  <c r="BM265" i="22"/>
  <c r="BM266" i="22"/>
  <c r="BM267" i="22"/>
  <c r="BM268" i="22"/>
  <c r="BM269" i="22"/>
  <c r="BM270" i="22"/>
  <c r="BM271" i="22"/>
  <c r="BM272" i="22"/>
  <c r="BM273" i="22"/>
  <c r="BM274" i="22"/>
  <c r="BM275" i="22"/>
  <c r="BM276" i="22"/>
  <c r="BM33" i="22"/>
  <c r="BM277" i="22"/>
  <c r="BM278" i="22"/>
  <c r="BM279" i="22"/>
  <c r="BM280" i="22"/>
  <c r="BM281" i="22"/>
  <c r="BM282" i="22"/>
  <c r="BM283" i="22"/>
  <c r="BM284" i="22"/>
  <c r="BM285" i="22"/>
  <c r="BM286" i="22"/>
  <c r="BM287" i="22"/>
  <c r="BM288" i="22"/>
  <c r="BM289" i="22"/>
  <c r="BM290" i="22"/>
  <c r="BM291" i="22"/>
  <c r="BM297" i="22"/>
  <c r="BM168" i="22"/>
  <c r="BM328" i="22"/>
  <c r="BM299" i="22"/>
  <c r="BL304" i="22"/>
  <c r="BM309" i="22"/>
  <c r="BM171" i="22"/>
  <c r="BM172" i="22"/>
  <c r="BM174" i="22"/>
  <c r="BM303" i="22"/>
  <c r="BM305" i="22"/>
  <c r="BM307" i="22"/>
  <c r="BM308" i="22"/>
  <c r="BM327" i="22"/>
  <c r="BM326" i="22"/>
  <c r="BM329" i="22"/>
  <c r="BM370" i="22"/>
  <c r="BM373" i="22"/>
  <c r="BM377" i="22"/>
  <c r="BM404" i="22"/>
  <c r="BM405" i="22"/>
  <c r="BM348" i="22"/>
  <c r="BM336" i="22"/>
  <c r="BM341" i="22"/>
  <c r="BM345" i="22"/>
  <c r="BM346" i="22"/>
  <c r="BM374" i="22"/>
  <c r="BM349" i="22"/>
  <c r="BM350" i="22"/>
  <c r="BL351" i="22"/>
  <c r="BM352" i="22"/>
  <c r="BM354" i="22"/>
  <c r="BM406" i="22"/>
  <c r="BM407" i="22"/>
  <c r="BM154" i="22"/>
  <c r="BM408" i="22"/>
  <c r="BM410" i="22"/>
  <c r="BM357" i="22"/>
  <c r="BM413" i="22"/>
  <c r="BM364" i="22"/>
  <c r="BM365" i="22"/>
  <c r="BM366" i="22"/>
  <c r="BM414" i="22"/>
  <c r="BM39" i="22"/>
  <c r="BM149" i="22"/>
  <c r="BM158" i="22"/>
  <c r="BN162" i="22"/>
  <c r="BN165" i="22"/>
  <c r="BN163" i="22"/>
  <c r="BN166" i="22"/>
  <c r="BN324" i="22"/>
  <c r="BN44" i="22"/>
  <c r="BN45" i="22"/>
  <c r="BN46" i="22"/>
  <c r="BN47" i="22"/>
  <c r="BN48" i="22"/>
  <c r="BN49" i="22"/>
  <c r="BN50" i="22"/>
  <c r="BN51" i="22"/>
  <c r="BN52" i="22"/>
  <c r="BN53" i="22"/>
  <c r="BN54" i="22"/>
  <c r="BN55" i="22"/>
  <c r="BN56" i="22"/>
  <c r="BN57" i="22"/>
  <c r="BN58" i="22"/>
  <c r="BN59" i="22"/>
  <c r="BN60" i="22"/>
  <c r="BN61" i="22"/>
  <c r="BN62" i="22"/>
  <c r="BN63" i="22"/>
  <c r="BN64" i="22"/>
  <c r="BN65" i="22"/>
  <c r="BN66" i="22"/>
  <c r="BN67" i="22"/>
  <c r="BN68" i="22"/>
  <c r="BN69" i="22"/>
  <c r="BN70" i="22"/>
  <c r="BN71" i="22"/>
  <c r="BN72" i="22"/>
  <c r="BN73" i="22"/>
  <c r="BN74" i="22"/>
  <c r="BN75" i="22"/>
  <c r="BN76" i="22"/>
  <c r="BN77" i="22"/>
  <c r="BN78" i="22"/>
  <c r="BN79" i="22"/>
  <c r="BN80" i="22"/>
  <c r="BN81" i="22"/>
  <c r="BN82" i="22"/>
  <c r="BN83" i="22"/>
  <c r="BN84" i="22"/>
  <c r="BN85" i="22"/>
  <c r="BN86" i="22"/>
  <c r="BN87" i="22"/>
  <c r="BN88" i="22"/>
  <c r="BN89" i="22"/>
  <c r="BN90" i="22"/>
  <c r="BN91" i="22"/>
  <c r="BN92" i="22"/>
  <c r="BN93" i="22"/>
  <c r="BN94" i="22"/>
  <c r="BN95" i="22"/>
  <c r="BN96" i="22"/>
  <c r="BN97" i="22"/>
  <c r="BN98" i="22"/>
  <c r="BN99" i="22"/>
  <c r="BN100" i="22"/>
  <c r="BN101" i="22"/>
  <c r="BN102" i="22"/>
  <c r="BN103" i="22"/>
  <c r="BN104" i="22"/>
  <c r="BN105" i="22"/>
  <c r="BN106" i="22"/>
  <c r="BN107" i="22"/>
  <c r="BN108" i="22"/>
  <c r="BN109" i="22"/>
  <c r="BN110" i="22"/>
  <c r="BN111" i="22"/>
  <c r="BN112" i="22"/>
  <c r="BN113" i="22"/>
  <c r="BN114" i="22"/>
  <c r="BN115" i="22"/>
  <c r="BN116" i="22"/>
  <c r="BN117" i="22"/>
  <c r="BN118" i="22"/>
  <c r="BN119" i="22"/>
  <c r="BN120" i="22"/>
  <c r="BN121" i="22"/>
  <c r="BN122" i="22"/>
  <c r="BN123" i="22"/>
  <c r="BN124" i="22"/>
  <c r="BN125" i="22"/>
  <c r="BN126" i="22"/>
  <c r="BN127" i="22"/>
  <c r="BN128" i="22"/>
  <c r="BN129" i="22"/>
  <c r="BN130" i="22"/>
  <c r="BN131" i="22"/>
  <c r="BN31" i="22"/>
  <c r="BN20" i="22"/>
  <c r="BN21" i="22"/>
  <c r="BN40" i="22"/>
  <c r="BN132" i="22"/>
  <c r="BN32" i="22"/>
  <c r="BN133" i="22"/>
  <c r="BN134" i="22"/>
  <c r="BN135" i="22"/>
  <c r="BN136" i="22"/>
  <c r="BN137" i="22"/>
  <c r="BN138" i="22"/>
  <c r="BN139" i="22"/>
  <c r="BN140" i="22"/>
  <c r="BN141" i="22"/>
  <c r="BN142" i="22"/>
  <c r="BN143" i="22"/>
  <c r="BN144" i="22"/>
  <c r="BN145" i="22"/>
  <c r="BN147" i="22"/>
  <c r="BN8" i="22"/>
  <c r="BN156" i="22"/>
  <c r="BN155" i="22"/>
  <c r="BN157" i="22"/>
  <c r="BN325" i="22"/>
  <c r="BN169" i="22"/>
  <c r="BN190" i="22"/>
  <c r="BN191" i="22"/>
  <c r="BN192" i="22"/>
  <c r="BN193" i="22"/>
  <c r="BN194" i="22"/>
  <c r="BN195" i="22"/>
  <c r="BN196" i="22"/>
  <c r="BN197" i="22"/>
  <c r="BN187" i="22"/>
  <c r="BN198" i="22"/>
  <c r="BN199" i="22"/>
  <c r="BN200" i="22"/>
  <c r="BN201" i="22"/>
  <c r="BN202" i="22"/>
  <c r="BN203" i="22"/>
  <c r="BN204" i="22"/>
  <c r="BN205" i="22"/>
  <c r="BN206" i="22"/>
  <c r="BN207" i="22"/>
  <c r="BN208" i="22"/>
  <c r="BN209" i="22"/>
  <c r="BN210" i="22"/>
  <c r="BN211" i="22"/>
  <c r="BN212" i="22"/>
  <c r="BN213" i="22"/>
  <c r="BN214" i="22"/>
  <c r="BN215" i="22"/>
  <c r="BN216" i="22"/>
  <c r="BN217" i="22"/>
  <c r="BN218" i="22"/>
  <c r="BN219" i="22"/>
  <c r="BN220" i="22"/>
  <c r="BN221" i="22"/>
  <c r="BN222" i="22"/>
  <c r="BN223" i="22"/>
  <c r="BN224" i="22"/>
  <c r="BN225" i="22"/>
  <c r="BN226" i="22"/>
  <c r="BN227" i="22"/>
  <c r="BN228" i="22"/>
  <c r="BN229" i="22"/>
  <c r="BN230" i="22"/>
  <c r="BN231" i="22"/>
  <c r="BN232" i="22"/>
  <c r="BN233" i="22"/>
  <c r="BN234" i="22"/>
  <c r="BN235" i="22"/>
  <c r="BN236" i="22"/>
  <c r="BN237" i="22"/>
  <c r="BN238" i="22"/>
  <c r="BN239" i="22"/>
  <c r="BN240" i="22"/>
  <c r="BN241" i="22"/>
  <c r="BN242" i="22"/>
  <c r="BN243" i="22"/>
  <c r="BN244" i="22"/>
  <c r="BN245" i="22"/>
  <c r="BN246" i="22"/>
  <c r="BN247" i="22"/>
  <c r="BN248" i="22"/>
  <c r="BN249" i="22"/>
  <c r="BN250" i="22"/>
  <c r="BN251" i="22"/>
  <c r="BN252" i="22"/>
  <c r="BN253" i="22"/>
  <c r="BN254" i="22"/>
  <c r="BN255" i="22"/>
  <c r="BN256" i="22"/>
  <c r="BN257" i="22"/>
  <c r="BN258" i="22"/>
  <c r="BN259" i="22"/>
  <c r="BN260" i="22"/>
  <c r="BN261" i="22"/>
  <c r="BN262" i="22"/>
  <c r="BN263" i="22"/>
  <c r="BN264" i="22"/>
  <c r="BN265" i="22"/>
  <c r="BN266" i="22"/>
  <c r="BN267" i="22"/>
  <c r="BN268" i="22"/>
  <c r="BN269" i="22"/>
  <c r="BN270" i="22"/>
  <c r="BN271" i="22"/>
  <c r="BN272" i="22"/>
  <c r="BN273" i="22"/>
  <c r="BN274" i="22"/>
  <c r="BN275" i="22"/>
  <c r="BN276" i="22"/>
  <c r="BN277" i="22"/>
  <c r="BN278" i="22"/>
  <c r="BN33" i="22"/>
  <c r="BN279" i="22"/>
  <c r="BN280" i="22"/>
  <c r="BN281" i="22"/>
  <c r="BN282" i="22"/>
  <c r="BN283" i="22"/>
  <c r="BN284" i="22"/>
  <c r="BN285" i="22"/>
  <c r="BN286" i="22"/>
  <c r="BN287" i="22"/>
  <c r="BN288" i="22"/>
  <c r="BN289" i="22"/>
  <c r="BN290" i="22"/>
  <c r="BN291" i="22"/>
  <c r="BN297" i="22"/>
  <c r="BN168" i="22"/>
  <c r="BN328" i="22"/>
  <c r="BN299" i="22"/>
  <c r="BM304" i="22"/>
  <c r="BN309" i="22"/>
  <c r="BN171" i="22"/>
  <c r="BN172" i="22"/>
  <c r="BN174" i="22"/>
  <c r="BN303" i="22"/>
  <c r="BN305" i="22"/>
  <c r="BN307" i="22"/>
  <c r="BN308" i="22"/>
  <c r="BN327" i="22"/>
  <c r="BN326" i="22"/>
  <c r="BN329" i="22"/>
  <c r="BN370" i="22"/>
  <c r="BN373" i="22"/>
  <c r="BN377" i="22"/>
  <c r="BN404" i="22"/>
  <c r="BN405" i="22"/>
  <c r="BN348" i="22"/>
  <c r="BN336" i="22"/>
  <c r="BN341" i="22"/>
  <c r="BN345" i="22"/>
  <c r="BN346" i="22"/>
  <c r="BN374" i="22"/>
  <c r="BN349" i="22"/>
  <c r="BN350" i="22"/>
  <c r="BM351" i="22"/>
  <c r="BN352" i="22"/>
  <c r="BN354" i="22"/>
  <c r="BN406" i="22"/>
  <c r="BN407" i="22"/>
  <c r="BN154" i="22"/>
  <c r="BN408" i="22"/>
  <c r="BN410" i="22"/>
  <c r="BN357" i="22"/>
  <c r="BN413" i="22"/>
  <c r="BN364" i="22"/>
  <c r="BN365" i="22"/>
  <c r="BN366" i="22"/>
  <c r="BN414" i="22"/>
  <c r="BN39" i="22"/>
  <c r="BN149" i="22"/>
  <c r="BN158" i="22"/>
  <c r="BO162" i="22"/>
  <c r="BO165" i="22"/>
  <c r="BO163" i="22"/>
  <c r="BO166" i="22"/>
  <c r="BO324" i="22"/>
  <c r="BO44" i="22"/>
  <c r="BO45" i="22"/>
  <c r="BO46" i="22"/>
  <c r="BO47" i="22"/>
  <c r="BO48" i="22"/>
  <c r="BO49" i="22"/>
  <c r="BO50" i="22"/>
  <c r="BO51" i="22"/>
  <c r="BO52" i="22"/>
  <c r="BO53" i="22"/>
  <c r="BO54" i="22"/>
  <c r="BO55" i="22"/>
  <c r="BO56" i="22"/>
  <c r="BO57" i="22"/>
  <c r="BO58" i="22"/>
  <c r="BO59" i="22"/>
  <c r="BO60" i="22"/>
  <c r="BO61" i="22"/>
  <c r="BO62" i="22"/>
  <c r="BO63" i="22"/>
  <c r="BO64" i="22"/>
  <c r="BO65" i="22"/>
  <c r="BO66" i="22"/>
  <c r="BO67" i="22"/>
  <c r="BO68" i="22"/>
  <c r="BO69" i="22"/>
  <c r="BO70" i="22"/>
  <c r="BO71" i="22"/>
  <c r="BO72" i="22"/>
  <c r="BO73" i="22"/>
  <c r="BO74" i="22"/>
  <c r="BO75" i="22"/>
  <c r="BO76" i="22"/>
  <c r="BO77" i="22"/>
  <c r="BO78" i="22"/>
  <c r="BO79" i="22"/>
  <c r="BO80" i="22"/>
  <c r="BO81" i="22"/>
  <c r="BO82" i="22"/>
  <c r="BO83" i="22"/>
  <c r="BO84" i="22"/>
  <c r="BO85" i="22"/>
  <c r="BO86" i="22"/>
  <c r="BO87" i="22"/>
  <c r="BO88" i="22"/>
  <c r="BO89" i="22"/>
  <c r="BO90" i="22"/>
  <c r="BO91" i="22"/>
  <c r="BO92" i="22"/>
  <c r="BO93" i="22"/>
  <c r="BO94" i="22"/>
  <c r="BO95" i="22"/>
  <c r="BO96" i="22"/>
  <c r="BO97" i="22"/>
  <c r="BO98" i="22"/>
  <c r="BO99" i="22"/>
  <c r="BO100" i="22"/>
  <c r="BO101" i="22"/>
  <c r="BO102" i="22"/>
  <c r="BO103" i="22"/>
  <c r="BO104" i="22"/>
  <c r="BO105" i="22"/>
  <c r="BO106" i="22"/>
  <c r="BO107" i="22"/>
  <c r="BO108" i="22"/>
  <c r="BO109" i="22"/>
  <c r="BO110" i="22"/>
  <c r="BO111" i="22"/>
  <c r="BO112" i="22"/>
  <c r="BO113" i="22"/>
  <c r="BO114" i="22"/>
  <c r="BO115" i="22"/>
  <c r="BO116" i="22"/>
  <c r="BO117" i="22"/>
  <c r="BO118" i="22"/>
  <c r="BO119" i="22"/>
  <c r="BO120" i="22"/>
  <c r="BO121" i="22"/>
  <c r="BO122" i="22"/>
  <c r="BO123" i="22"/>
  <c r="BO124" i="22"/>
  <c r="BO125" i="22"/>
  <c r="BO126" i="22"/>
  <c r="BO127" i="22"/>
  <c r="BO128" i="22"/>
  <c r="BO129" i="22"/>
  <c r="BO130" i="22"/>
  <c r="BO131" i="22"/>
  <c r="BO132" i="22"/>
  <c r="BO133" i="22"/>
  <c r="BO31" i="22"/>
  <c r="BO20" i="22"/>
  <c r="BO21" i="22"/>
  <c r="BO40" i="22"/>
  <c r="BO134" i="22"/>
  <c r="BO32" i="22"/>
  <c r="BO135" i="22"/>
  <c r="BO136" i="22"/>
  <c r="BO137" i="22"/>
  <c r="BO138" i="22"/>
  <c r="BO139" i="22"/>
  <c r="BO140" i="22"/>
  <c r="BO141" i="22"/>
  <c r="BO142" i="22"/>
  <c r="BO143" i="22"/>
  <c r="BO144" i="22"/>
  <c r="BO145" i="22"/>
  <c r="BO147" i="22"/>
  <c r="BO8" i="22"/>
  <c r="BO156" i="22"/>
  <c r="BO155" i="22"/>
  <c r="BO157" i="22"/>
  <c r="BO325" i="22"/>
  <c r="BO169" i="22"/>
  <c r="BO190" i="22"/>
  <c r="BO191" i="22"/>
  <c r="BO192" i="22"/>
  <c r="BO193" i="22"/>
  <c r="BO194" i="22"/>
  <c r="BO195" i="22"/>
  <c r="BO196" i="22"/>
  <c r="BO197" i="22"/>
  <c r="BO187" i="22"/>
  <c r="BO198" i="22"/>
  <c r="BO199" i="22"/>
  <c r="BO200" i="22"/>
  <c r="BO201" i="22"/>
  <c r="BO202" i="22"/>
  <c r="BO203" i="22"/>
  <c r="BO204" i="22"/>
  <c r="BO205" i="22"/>
  <c r="BO206" i="22"/>
  <c r="BO207" i="22"/>
  <c r="BO208" i="22"/>
  <c r="BO209" i="22"/>
  <c r="BO210" i="22"/>
  <c r="BO211" i="22"/>
  <c r="BO212" i="22"/>
  <c r="BO213" i="22"/>
  <c r="BO214" i="22"/>
  <c r="BO215" i="22"/>
  <c r="BO216" i="22"/>
  <c r="BO217" i="22"/>
  <c r="BO218" i="22"/>
  <c r="BO219" i="22"/>
  <c r="BO220" i="22"/>
  <c r="BO221" i="22"/>
  <c r="BO222" i="22"/>
  <c r="BO223" i="22"/>
  <c r="BO224" i="22"/>
  <c r="BO225" i="22"/>
  <c r="BO226" i="22"/>
  <c r="BO227" i="22"/>
  <c r="BO228" i="22"/>
  <c r="BO229" i="22"/>
  <c r="BO230" i="22"/>
  <c r="BO231" i="22"/>
  <c r="BO232" i="22"/>
  <c r="BO233" i="22"/>
  <c r="BO234" i="22"/>
  <c r="BO235" i="22"/>
  <c r="BO236" i="22"/>
  <c r="BO237" i="22"/>
  <c r="BO238" i="22"/>
  <c r="BO239" i="22"/>
  <c r="BO240" i="22"/>
  <c r="BO241" i="22"/>
  <c r="BO242" i="22"/>
  <c r="BO243" i="22"/>
  <c r="BO244" i="22"/>
  <c r="BO245" i="22"/>
  <c r="BO246" i="22"/>
  <c r="BO247" i="22"/>
  <c r="BO248" i="22"/>
  <c r="BO249" i="22"/>
  <c r="BO250" i="22"/>
  <c r="BO251" i="22"/>
  <c r="BO252" i="22"/>
  <c r="BO253" i="22"/>
  <c r="BO254" i="22"/>
  <c r="BO255" i="22"/>
  <c r="BO256" i="22"/>
  <c r="BO257" i="22"/>
  <c r="BO258" i="22"/>
  <c r="BO259" i="22"/>
  <c r="BO260" i="22"/>
  <c r="BO261" i="22"/>
  <c r="BO262" i="22"/>
  <c r="BO263" i="22"/>
  <c r="BO264" i="22"/>
  <c r="BO265" i="22"/>
  <c r="BO266" i="22"/>
  <c r="BO267" i="22"/>
  <c r="BO268" i="22"/>
  <c r="BO269" i="22"/>
  <c r="BO270" i="22"/>
  <c r="BO271" i="22"/>
  <c r="BO272" i="22"/>
  <c r="BO273" i="22"/>
  <c r="BO274" i="22"/>
  <c r="BO275" i="22"/>
  <c r="BO276" i="22"/>
  <c r="BO277" i="22"/>
  <c r="BO278" i="22"/>
  <c r="BO279" i="22"/>
  <c r="BO280" i="22"/>
  <c r="BO33" i="22"/>
  <c r="BO281" i="22"/>
  <c r="BO282" i="22"/>
  <c r="BO283" i="22"/>
  <c r="BO284" i="22"/>
  <c r="BO285" i="22"/>
  <c r="BO286" i="22"/>
  <c r="BO287" i="22"/>
  <c r="BO288" i="22"/>
  <c r="BO289" i="22"/>
  <c r="BO290" i="22"/>
  <c r="BO291" i="22"/>
  <c r="BO297" i="22"/>
  <c r="BO168" i="22"/>
  <c r="BO328" i="22"/>
  <c r="BO299" i="22"/>
  <c r="BN304" i="22"/>
  <c r="BO309" i="22"/>
  <c r="BO171" i="22"/>
  <c r="BO172" i="22"/>
  <c r="BO174" i="22"/>
  <c r="BO303" i="22"/>
  <c r="BO305" i="22"/>
  <c r="BO307" i="22"/>
  <c r="BO308" i="22"/>
  <c r="BO327" i="22"/>
  <c r="BO326" i="22"/>
  <c r="BO329" i="22"/>
  <c r="BO370" i="22"/>
  <c r="BO373" i="22"/>
  <c r="BO377" i="22"/>
  <c r="BO404" i="22"/>
  <c r="BO405" i="22"/>
  <c r="BO348" i="22"/>
  <c r="BO336" i="22"/>
  <c r="BO341" i="22"/>
  <c r="BO345" i="22"/>
  <c r="BO346" i="22"/>
  <c r="BO374" i="22"/>
  <c r="BO349" i="22"/>
  <c r="BO350" i="22"/>
  <c r="BN351" i="22"/>
  <c r="BO352" i="22"/>
  <c r="BO354" i="22"/>
  <c r="BO406" i="22"/>
  <c r="BO407" i="22"/>
  <c r="BO154" i="22"/>
  <c r="BO408" i="22"/>
  <c r="BO410" i="22"/>
  <c r="BO357" i="22"/>
  <c r="BO413" i="22"/>
  <c r="BO364" i="22"/>
  <c r="BO365" i="22"/>
  <c r="BO366" i="22"/>
  <c r="BO414" i="22"/>
  <c r="BO39" i="22"/>
  <c r="BO149" i="22"/>
  <c r="BO158" i="22"/>
  <c r="BP162" i="22"/>
  <c r="BP165" i="22"/>
  <c r="BP163" i="22"/>
  <c r="BP166" i="22"/>
  <c r="BP324" i="22"/>
  <c r="BP44" i="22"/>
  <c r="BP45" i="22"/>
  <c r="BP46" i="22"/>
  <c r="BP47" i="22"/>
  <c r="BP48" i="22"/>
  <c r="BP49" i="22"/>
  <c r="BP50" i="22"/>
  <c r="BP51" i="22"/>
  <c r="BP52" i="22"/>
  <c r="BP53" i="22"/>
  <c r="BP54" i="22"/>
  <c r="BP55" i="22"/>
  <c r="BP56" i="22"/>
  <c r="BP57" i="22"/>
  <c r="BP58" i="22"/>
  <c r="BP59" i="22"/>
  <c r="BP60" i="22"/>
  <c r="BP61" i="22"/>
  <c r="BP62" i="22"/>
  <c r="BP63" i="22"/>
  <c r="BP64" i="22"/>
  <c r="BP65" i="22"/>
  <c r="BP66" i="22"/>
  <c r="BP67" i="22"/>
  <c r="BP68" i="22"/>
  <c r="BP69" i="22"/>
  <c r="BP70" i="22"/>
  <c r="BP71" i="22"/>
  <c r="BP72" i="22"/>
  <c r="BP73" i="22"/>
  <c r="BP74" i="22"/>
  <c r="BP75" i="22"/>
  <c r="BP76" i="22"/>
  <c r="BP77" i="22"/>
  <c r="BP78" i="22"/>
  <c r="BP79" i="22"/>
  <c r="BP80" i="22"/>
  <c r="BP81" i="22"/>
  <c r="BP82" i="22"/>
  <c r="BP83" i="22"/>
  <c r="BP84" i="22"/>
  <c r="BP85" i="22"/>
  <c r="BP86" i="22"/>
  <c r="BP87" i="22"/>
  <c r="BP88" i="22"/>
  <c r="BP89" i="22"/>
  <c r="BP90" i="22"/>
  <c r="BP91" i="22"/>
  <c r="BP92" i="22"/>
  <c r="BP93" i="22"/>
  <c r="BP94" i="22"/>
  <c r="BP95" i="22"/>
  <c r="BP96" i="22"/>
  <c r="BP97" i="22"/>
  <c r="BP98" i="22"/>
  <c r="BP99" i="22"/>
  <c r="BP100" i="22"/>
  <c r="BP101" i="22"/>
  <c r="BP102" i="22"/>
  <c r="BP103" i="22"/>
  <c r="BP104" i="22"/>
  <c r="BP105" i="22"/>
  <c r="BP106" i="22"/>
  <c r="BP107" i="22"/>
  <c r="BP108" i="22"/>
  <c r="BP109" i="22"/>
  <c r="BP110" i="22"/>
  <c r="BP111" i="22"/>
  <c r="BP112" i="22"/>
  <c r="BP113" i="22"/>
  <c r="BP114" i="22"/>
  <c r="BP115" i="22"/>
  <c r="BP116" i="22"/>
  <c r="BP117" i="22"/>
  <c r="BP118" i="22"/>
  <c r="BP119" i="22"/>
  <c r="BP120" i="22"/>
  <c r="BP121" i="22"/>
  <c r="BP122" i="22"/>
  <c r="BP123" i="22"/>
  <c r="BP124" i="22"/>
  <c r="BP125" i="22"/>
  <c r="BP126" i="22"/>
  <c r="BP127" i="22"/>
  <c r="BP128" i="22"/>
  <c r="BP129" i="22"/>
  <c r="BP130" i="22"/>
  <c r="BP131" i="22"/>
  <c r="BP132" i="22"/>
  <c r="BP133" i="22"/>
  <c r="BP134" i="22"/>
  <c r="BP135" i="22"/>
  <c r="BP31" i="22"/>
  <c r="BP20" i="22"/>
  <c r="BP21" i="22"/>
  <c r="BP40" i="22"/>
  <c r="BP136" i="22"/>
  <c r="BP32" i="22"/>
  <c r="BP137" i="22"/>
  <c r="BP138" i="22"/>
  <c r="BP139" i="22"/>
  <c r="BP140" i="22"/>
  <c r="BP141" i="22"/>
  <c r="BP142" i="22"/>
  <c r="BP143" i="22"/>
  <c r="BP144" i="22"/>
  <c r="BP145" i="22"/>
  <c r="BP147" i="22"/>
  <c r="BP8" i="22"/>
  <c r="BP156" i="22"/>
  <c r="BP155" i="22"/>
  <c r="BP157" i="22"/>
  <c r="BP325" i="22"/>
  <c r="BP169" i="22"/>
  <c r="BP190" i="22"/>
  <c r="BP191" i="22"/>
  <c r="BP192" i="22"/>
  <c r="BP193" i="22"/>
  <c r="BP194" i="22"/>
  <c r="BP195" i="22"/>
  <c r="BP196" i="22"/>
  <c r="BP197" i="22"/>
  <c r="BP187" i="22"/>
  <c r="BP198" i="22"/>
  <c r="BP199" i="22"/>
  <c r="BP200" i="22"/>
  <c r="BP201" i="22"/>
  <c r="BP202" i="22"/>
  <c r="BP203" i="22"/>
  <c r="BP204" i="22"/>
  <c r="BP205" i="22"/>
  <c r="BP206" i="22"/>
  <c r="BP207" i="22"/>
  <c r="BP208" i="22"/>
  <c r="BP209" i="22"/>
  <c r="BP210" i="22"/>
  <c r="BP211" i="22"/>
  <c r="BP212" i="22"/>
  <c r="BP213" i="22"/>
  <c r="BP214" i="22"/>
  <c r="BP215" i="22"/>
  <c r="BP216" i="22"/>
  <c r="BP217" i="22"/>
  <c r="BP218" i="22"/>
  <c r="BP219" i="22"/>
  <c r="BP220" i="22"/>
  <c r="BP221" i="22"/>
  <c r="BP222" i="22"/>
  <c r="BP223" i="22"/>
  <c r="BP224" i="22"/>
  <c r="BP225" i="22"/>
  <c r="BP226" i="22"/>
  <c r="BP227" i="22"/>
  <c r="BP228" i="22"/>
  <c r="BP229" i="22"/>
  <c r="BP230" i="22"/>
  <c r="BP231" i="22"/>
  <c r="BP232" i="22"/>
  <c r="BP233" i="22"/>
  <c r="BP234" i="22"/>
  <c r="BP235" i="22"/>
  <c r="BP236" i="22"/>
  <c r="BP237" i="22"/>
  <c r="BP238" i="22"/>
  <c r="BP239" i="22"/>
  <c r="BP240" i="22"/>
  <c r="BP241" i="22"/>
  <c r="BP242" i="22"/>
  <c r="BP243" i="22"/>
  <c r="BP244" i="22"/>
  <c r="BP245" i="22"/>
  <c r="BP246" i="22"/>
  <c r="BP247" i="22"/>
  <c r="BP248" i="22"/>
  <c r="BP249" i="22"/>
  <c r="BP250" i="22"/>
  <c r="BP251" i="22"/>
  <c r="BP252" i="22"/>
  <c r="BP253" i="22"/>
  <c r="BP254" i="22"/>
  <c r="BP255" i="22"/>
  <c r="BP256" i="22"/>
  <c r="BP257" i="22"/>
  <c r="BP258" i="22"/>
  <c r="BP259" i="22"/>
  <c r="BP260" i="22"/>
  <c r="BP261" i="22"/>
  <c r="BP262" i="22"/>
  <c r="BP263" i="22"/>
  <c r="BP264" i="22"/>
  <c r="BP265" i="22"/>
  <c r="BP266" i="22"/>
  <c r="BP267" i="22"/>
  <c r="BP268" i="22"/>
  <c r="BP269" i="22"/>
  <c r="BP270" i="22"/>
  <c r="BP271" i="22"/>
  <c r="BP272" i="22"/>
  <c r="BP273" i="22"/>
  <c r="BP274" i="22"/>
  <c r="BP275" i="22"/>
  <c r="BP276" i="22"/>
  <c r="BP277" i="22"/>
  <c r="BP278" i="22"/>
  <c r="BP279" i="22"/>
  <c r="BP280" i="22"/>
  <c r="BP281" i="22"/>
  <c r="BP282" i="22"/>
  <c r="BP33" i="22"/>
  <c r="BP283" i="22"/>
  <c r="BP284" i="22"/>
  <c r="BP285" i="22"/>
  <c r="BP286" i="22"/>
  <c r="BP287" i="22"/>
  <c r="BP288" i="22"/>
  <c r="BP289" i="22"/>
  <c r="BP290" i="22"/>
  <c r="BP291" i="22"/>
  <c r="BP297" i="22"/>
  <c r="BP168" i="22"/>
  <c r="BP328" i="22"/>
  <c r="BP299" i="22"/>
  <c r="BO304" i="22"/>
  <c r="BP309" i="22"/>
  <c r="BP171" i="22"/>
  <c r="BP172" i="22"/>
  <c r="BP174" i="22"/>
  <c r="BP303" i="22"/>
  <c r="BP305" i="22"/>
  <c r="BP307" i="22"/>
  <c r="BP308" i="22"/>
  <c r="BP327" i="22"/>
  <c r="BP326" i="22"/>
  <c r="BP329" i="22"/>
  <c r="BP370" i="22"/>
  <c r="BP373" i="22"/>
  <c r="BP377" i="22"/>
  <c r="BP404" i="22"/>
  <c r="BP405" i="22"/>
  <c r="BP348" i="22"/>
  <c r="BP336" i="22"/>
  <c r="BP341" i="22"/>
  <c r="BP345" i="22"/>
  <c r="BP346" i="22"/>
  <c r="BP374" i="22"/>
  <c r="BP349" i="22"/>
  <c r="BP350" i="22"/>
  <c r="BO351" i="22"/>
  <c r="BP352" i="22"/>
  <c r="BP354" i="22"/>
  <c r="BP406" i="22"/>
  <c r="BP407" i="22"/>
  <c r="BP154" i="22"/>
  <c r="BP408" i="22"/>
  <c r="BP410" i="22"/>
  <c r="BP357" i="22"/>
  <c r="BP413" i="22"/>
  <c r="BP364" i="22"/>
  <c r="BP365" i="22"/>
  <c r="BP366" i="22"/>
  <c r="BP414" i="22"/>
  <c r="BP39" i="22"/>
  <c r="BP149" i="22"/>
  <c r="BP158" i="22"/>
  <c r="BQ162" i="22"/>
  <c r="BQ165" i="22"/>
  <c r="BQ163" i="22"/>
  <c r="BQ166" i="22"/>
  <c r="BQ324" i="22"/>
  <c r="BQ44" i="22"/>
  <c r="BQ45" i="22"/>
  <c r="BQ46" i="22"/>
  <c r="BQ47" i="22"/>
  <c r="BQ48" i="22"/>
  <c r="BQ49" i="22"/>
  <c r="BQ50" i="22"/>
  <c r="BQ51" i="22"/>
  <c r="BQ52" i="22"/>
  <c r="BQ53" i="22"/>
  <c r="BQ54" i="22"/>
  <c r="BQ55" i="22"/>
  <c r="BQ56" i="22"/>
  <c r="BQ57" i="22"/>
  <c r="BQ58" i="22"/>
  <c r="BQ59" i="22"/>
  <c r="BQ60" i="22"/>
  <c r="BQ61" i="22"/>
  <c r="BQ62" i="22"/>
  <c r="BQ63" i="22"/>
  <c r="BQ64" i="22"/>
  <c r="BQ65" i="22"/>
  <c r="BQ66" i="22"/>
  <c r="BQ67" i="22"/>
  <c r="BQ68" i="22"/>
  <c r="BQ69" i="22"/>
  <c r="BQ70" i="22"/>
  <c r="BQ71" i="22"/>
  <c r="BQ72" i="22"/>
  <c r="BQ73" i="22"/>
  <c r="BQ74" i="22"/>
  <c r="BQ75" i="22"/>
  <c r="BQ76" i="22"/>
  <c r="BQ77" i="22"/>
  <c r="BQ78" i="22"/>
  <c r="BQ79" i="22"/>
  <c r="BQ80" i="22"/>
  <c r="BQ81" i="22"/>
  <c r="BQ82" i="22"/>
  <c r="BQ83" i="22"/>
  <c r="BQ84" i="22"/>
  <c r="BQ85" i="22"/>
  <c r="BQ86" i="22"/>
  <c r="BQ87" i="22"/>
  <c r="BQ88" i="22"/>
  <c r="BQ89" i="22"/>
  <c r="BQ90" i="22"/>
  <c r="BQ91" i="22"/>
  <c r="BQ92" i="22"/>
  <c r="BQ93" i="22"/>
  <c r="BQ94" i="22"/>
  <c r="BQ95" i="22"/>
  <c r="BQ96" i="22"/>
  <c r="BQ97" i="22"/>
  <c r="BQ98" i="22"/>
  <c r="BQ99" i="22"/>
  <c r="BQ100" i="22"/>
  <c r="BQ101" i="22"/>
  <c r="BQ102" i="22"/>
  <c r="BQ103" i="22"/>
  <c r="BQ104" i="22"/>
  <c r="BQ105" i="22"/>
  <c r="BQ106" i="22"/>
  <c r="BQ107" i="22"/>
  <c r="BQ108" i="22"/>
  <c r="BQ109" i="22"/>
  <c r="BQ110" i="22"/>
  <c r="BQ111" i="22"/>
  <c r="BQ112" i="22"/>
  <c r="BQ113" i="22"/>
  <c r="BQ114" i="22"/>
  <c r="BQ115" i="22"/>
  <c r="BQ116" i="22"/>
  <c r="BQ117" i="22"/>
  <c r="BQ118" i="22"/>
  <c r="BQ119" i="22"/>
  <c r="BQ120" i="22"/>
  <c r="BQ121" i="22"/>
  <c r="BQ122" i="22"/>
  <c r="BQ123" i="22"/>
  <c r="BQ124" i="22"/>
  <c r="BQ125" i="22"/>
  <c r="BQ126" i="22"/>
  <c r="BQ127" i="22"/>
  <c r="BQ128" i="22"/>
  <c r="BQ129" i="22"/>
  <c r="BQ130" i="22"/>
  <c r="BQ131" i="22"/>
  <c r="BQ132" i="22"/>
  <c r="BQ133" i="22"/>
  <c r="BQ134" i="22"/>
  <c r="BQ135" i="22"/>
  <c r="BQ136" i="22"/>
  <c r="BQ137" i="22"/>
  <c r="BQ31" i="22"/>
  <c r="BQ20" i="22"/>
  <c r="BQ21" i="22"/>
  <c r="BQ40" i="22"/>
  <c r="BQ138" i="22"/>
  <c r="BQ32" i="22"/>
  <c r="BQ139" i="22"/>
  <c r="BQ140" i="22"/>
  <c r="BQ141" i="22"/>
  <c r="BQ142" i="22"/>
  <c r="BQ143" i="22"/>
  <c r="BQ144" i="22"/>
  <c r="BQ145" i="22"/>
  <c r="BQ147" i="22"/>
  <c r="BQ8" i="22"/>
  <c r="BQ156" i="22"/>
  <c r="BQ155" i="22"/>
  <c r="BQ157" i="22"/>
  <c r="BQ325" i="22"/>
  <c r="BQ169" i="22"/>
  <c r="BQ190" i="22"/>
  <c r="BQ191" i="22"/>
  <c r="BQ192" i="22"/>
  <c r="BQ193" i="22"/>
  <c r="BQ194" i="22"/>
  <c r="BQ195" i="22"/>
  <c r="BQ196" i="22"/>
  <c r="BQ197" i="22"/>
  <c r="BQ187" i="22"/>
  <c r="BQ198" i="22"/>
  <c r="BQ199" i="22"/>
  <c r="BQ200" i="22"/>
  <c r="BQ201" i="22"/>
  <c r="BQ202" i="22"/>
  <c r="BQ203" i="22"/>
  <c r="BQ204" i="22"/>
  <c r="BQ205" i="22"/>
  <c r="BQ206" i="22"/>
  <c r="BQ207" i="22"/>
  <c r="BQ208" i="22"/>
  <c r="BQ209" i="22"/>
  <c r="BQ210" i="22"/>
  <c r="BQ211" i="22"/>
  <c r="BQ212" i="22"/>
  <c r="BQ213" i="22"/>
  <c r="BQ214" i="22"/>
  <c r="BQ215" i="22"/>
  <c r="BQ216" i="22"/>
  <c r="BQ217" i="22"/>
  <c r="BQ218" i="22"/>
  <c r="BQ219" i="22"/>
  <c r="BQ220" i="22"/>
  <c r="BQ221" i="22"/>
  <c r="BQ222" i="22"/>
  <c r="BQ223" i="22"/>
  <c r="BQ224" i="22"/>
  <c r="BQ225" i="22"/>
  <c r="BQ226" i="22"/>
  <c r="BQ227" i="22"/>
  <c r="BQ228" i="22"/>
  <c r="BQ229" i="22"/>
  <c r="BQ230" i="22"/>
  <c r="BQ231" i="22"/>
  <c r="BQ232" i="22"/>
  <c r="BQ233" i="22"/>
  <c r="BQ234" i="22"/>
  <c r="BQ235" i="22"/>
  <c r="BQ236" i="22"/>
  <c r="BQ237" i="22"/>
  <c r="BQ238" i="22"/>
  <c r="BQ239" i="22"/>
  <c r="BQ240" i="22"/>
  <c r="BQ241" i="22"/>
  <c r="BQ242" i="22"/>
  <c r="BQ243" i="22"/>
  <c r="BQ244" i="22"/>
  <c r="BQ245" i="22"/>
  <c r="BQ246" i="22"/>
  <c r="BQ247" i="22"/>
  <c r="BQ248" i="22"/>
  <c r="BQ249" i="22"/>
  <c r="BQ250" i="22"/>
  <c r="BQ251" i="22"/>
  <c r="BQ252" i="22"/>
  <c r="BQ253" i="22"/>
  <c r="BQ254" i="22"/>
  <c r="BQ255" i="22"/>
  <c r="BQ256" i="22"/>
  <c r="BQ257" i="22"/>
  <c r="BQ258" i="22"/>
  <c r="BQ259" i="22"/>
  <c r="BQ260" i="22"/>
  <c r="BQ261" i="22"/>
  <c r="BQ262" i="22"/>
  <c r="BQ263" i="22"/>
  <c r="BQ264" i="22"/>
  <c r="BQ265" i="22"/>
  <c r="BQ266" i="22"/>
  <c r="BQ267" i="22"/>
  <c r="BQ268" i="22"/>
  <c r="BQ269" i="22"/>
  <c r="BQ270" i="22"/>
  <c r="BQ271" i="22"/>
  <c r="BQ272" i="22"/>
  <c r="BQ273" i="22"/>
  <c r="BQ274" i="22"/>
  <c r="BQ275" i="22"/>
  <c r="BQ276" i="22"/>
  <c r="BQ277" i="22"/>
  <c r="BQ278" i="22"/>
  <c r="BQ279" i="22"/>
  <c r="BQ280" i="22"/>
  <c r="BQ281" i="22"/>
  <c r="BQ282" i="22"/>
  <c r="BQ283" i="22"/>
  <c r="BQ284" i="22"/>
  <c r="BQ33" i="22"/>
  <c r="BQ285" i="22"/>
  <c r="BQ286" i="22"/>
  <c r="BQ287" i="22"/>
  <c r="BQ288" i="22"/>
  <c r="BQ289" i="22"/>
  <c r="BQ290" i="22"/>
  <c r="BQ291" i="22"/>
  <c r="BQ297" i="22"/>
  <c r="BQ168" i="22"/>
  <c r="BQ328" i="22"/>
  <c r="BQ299" i="22"/>
  <c r="BP304" i="22"/>
  <c r="BQ309" i="22"/>
  <c r="BQ171" i="22"/>
  <c r="BQ172" i="22"/>
  <c r="BQ174" i="22"/>
  <c r="BQ303" i="22"/>
  <c r="BQ305" i="22"/>
  <c r="BQ307" i="22"/>
  <c r="BQ308" i="22"/>
  <c r="BQ327" i="22"/>
  <c r="BQ326" i="22"/>
  <c r="BQ329" i="22"/>
  <c r="BQ370" i="22"/>
  <c r="BQ373" i="22"/>
  <c r="BQ377" i="22"/>
  <c r="BQ404" i="22"/>
  <c r="BQ405" i="22"/>
  <c r="BQ348" i="22"/>
  <c r="BQ336" i="22"/>
  <c r="BQ341" i="22"/>
  <c r="BQ345" i="22"/>
  <c r="BQ346" i="22"/>
  <c r="BQ374" i="22"/>
  <c r="BQ349" i="22"/>
  <c r="BQ350" i="22"/>
  <c r="BP351" i="22"/>
  <c r="BQ352" i="22"/>
  <c r="BQ354" i="22"/>
  <c r="BQ406" i="22"/>
  <c r="BQ407" i="22"/>
  <c r="BQ154" i="22"/>
  <c r="BQ408" i="22"/>
  <c r="BQ410" i="22"/>
  <c r="BQ357" i="22"/>
  <c r="BQ413" i="22"/>
  <c r="BQ364" i="22"/>
  <c r="BQ365" i="22"/>
  <c r="BQ366" i="22"/>
  <c r="BQ414" i="22"/>
  <c r="BQ39" i="22"/>
  <c r="BQ149" i="22"/>
  <c r="BQ158" i="22"/>
  <c r="BR162" i="22"/>
  <c r="BR165" i="22"/>
  <c r="BR163" i="22"/>
  <c r="BR166" i="22"/>
  <c r="BR324" i="22"/>
  <c r="BR44" i="22"/>
  <c r="BR45" i="22"/>
  <c r="BR46" i="22"/>
  <c r="BR47" i="22"/>
  <c r="BR48" i="22"/>
  <c r="BR49" i="22"/>
  <c r="BR50" i="22"/>
  <c r="BR51" i="22"/>
  <c r="BR52" i="22"/>
  <c r="BR53" i="22"/>
  <c r="BR54" i="22"/>
  <c r="BR55" i="22"/>
  <c r="BR56" i="22"/>
  <c r="BR57" i="22"/>
  <c r="BR58" i="22"/>
  <c r="BR59" i="22"/>
  <c r="BR60" i="22"/>
  <c r="BR61" i="22"/>
  <c r="BR62" i="22"/>
  <c r="BR63" i="22"/>
  <c r="BR64" i="22"/>
  <c r="BR65" i="22"/>
  <c r="BR66" i="22"/>
  <c r="BR67" i="22"/>
  <c r="BR68" i="22"/>
  <c r="BR69" i="22"/>
  <c r="BR70" i="22"/>
  <c r="BR71" i="22"/>
  <c r="BR72" i="22"/>
  <c r="BR73" i="22"/>
  <c r="BR74" i="22"/>
  <c r="BR75" i="22"/>
  <c r="BR76" i="22"/>
  <c r="BR77" i="22"/>
  <c r="BR78" i="22"/>
  <c r="BR79" i="22"/>
  <c r="BR80" i="22"/>
  <c r="BR81" i="22"/>
  <c r="BR82" i="22"/>
  <c r="BR83" i="22"/>
  <c r="BR84" i="22"/>
  <c r="BR85" i="22"/>
  <c r="BR86" i="22"/>
  <c r="BR87" i="22"/>
  <c r="BR88" i="22"/>
  <c r="BR89" i="22"/>
  <c r="BR90" i="22"/>
  <c r="BR91" i="22"/>
  <c r="BR92" i="22"/>
  <c r="BR93" i="22"/>
  <c r="BR94" i="22"/>
  <c r="BR95" i="22"/>
  <c r="BR96" i="22"/>
  <c r="BR97" i="22"/>
  <c r="BR98" i="22"/>
  <c r="BR99" i="22"/>
  <c r="BR100" i="22"/>
  <c r="BR101" i="22"/>
  <c r="BR102" i="22"/>
  <c r="BR103" i="22"/>
  <c r="BR104" i="22"/>
  <c r="BR105" i="22"/>
  <c r="BR106" i="22"/>
  <c r="BR107" i="22"/>
  <c r="BR108" i="22"/>
  <c r="BR109" i="22"/>
  <c r="BR110" i="22"/>
  <c r="BR111" i="22"/>
  <c r="BR112" i="22"/>
  <c r="BR113" i="22"/>
  <c r="BR114" i="22"/>
  <c r="BR115" i="22"/>
  <c r="BR116" i="22"/>
  <c r="BR117" i="22"/>
  <c r="BR118" i="22"/>
  <c r="BR119" i="22"/>
  <c r="BR120" i="22"/>
  <c r="BR121" i="22"/>
  <c r="BR122" i="22"/>
  <c r="BR123" i="22"/>
  <c r="BR124" i="22"/>
  <c r="BR125" i="22"/>
  <c r="BR126" i="22"/>
  <c r="BR127" i="22"/>
  <c r="BR128" i="22"/>
  <c r="BR129" i="22"/>
  <c r="BR130" i="22"/>
  <c r="BR131" i="22"/>
  <c r="BR132" i="22"/>
  <c r="BR133" i="22"/>
  <c r="BR134" i="22"/>
  <c r="BR135" i="22"/>
  <c r="BR136" i="22"/>
  <c r="BR137" i="22"/>
  <c r="BR138" i="22"/>
  <c r="BR139" i="22"/>
  <c r="BR31" i="22"/>
  <c r="BR20" i="22"/>
  <c r="BR21" i="22"/>
  <c r="BR40" i="22"/>
  <c r="BR140" i="22"/>
  <c r="BR32" i="22"/>
  <c r="BR141" i="22"/>
  <c r="BR142" i="22"/>
  <c r="BR143" i="22"/>
  <c r="BR144" i="22"/>
  <c r="BR145" i="22"/>
  <c r="BR147" i="22"/>
  <c r="BR8" i="22"/>
  <c r="BR156" i="22"/>
  <c r="BR155" i="22"/>
  <c r="BR157" i="22"/>
  <c r="BR325" i="22"/>
  <c r="BR169" i="22"/>
  <c r="BR190" i="22"/>
  <c r="BR191" i="22"/>
  <c r="BR192" i="22"/>
  <c r="BR193" i="22"/>
  <c r="BR194" i="22"/>
  <c r="BR195" i="22"/>
  <c r="BR196" i="22"/>
  <c r="BR197" i="22"/>
  <c r="BR187" i="22"/>
  <c r="BR198" i="22"/>
  <c r="BR199" i="22"/>
  <c r="BR200" i="22"/>
  <c r="BR201" i="22"/>
  <c r="BR202" i="22"/>
  <c r="BR203" i="22"/>
  <c r="BR204" i="22"/>
  <c r="BR205" i="22"/>
  <c r="BR206" i="22"/>
  <c r="BR207" i="22"/>
  <c r="BR208" i="22"/>
  <c r="BR209" i="22"/>
  <c r="BR210" i="22"/>
  <c r="BR211" i="22"/>
  <c r="BR212" i="22"/>
  <c r="BR213" i="22"/>
  <c r="BR214" i="22"/>
  <c r="BR215" i="22"/>
  <c r="BR216" i="22"/>
  <c r="BR217" i="22"/>
  <c r="BR218" i="22"/>
  <c r="BR219" i="22"/>
  <c r="BR220" i="22"/>
  <c r="BR221" i="22"/>
  <c r="BR222" i="22"/>
  <c r="BR223" i="22"/>
  <c r="BR224" i="22"/>
  <c r="BR225" i="22"/>
  <c r="BR226" i="22"/>
  <c r="BR227" i="22"/>
  <c r="BR228" i="22"/>
  <c r="BR229" i="22"/>
  <c r="BR230" i="22"/>
  <c r="BR231" i="22"/>
  <c r="BR232" i="22"/>
  <c r="BR233" i="22"/>
  <c r="BR234" i="22"/>
  <c r="BR235" i="22"/>
  <c r="BR236" i="22"/>
  <c r="BR237" i="22"/>
  <c r="BR238" i="22"/>
  <c r="BR239" i="22"/>
  <c r="BR240" i="22"/>
  <c r="BR241" i="22"/>
  <c r="BR242" i="22"/>
  <c r="BR243" i="22"/>
  <c r="BR244" i="22"/>
  <c r="BR245" i="22"/>
  <c r="BR246" i="22"/>
  <c r="BR247" i="22"/>
  <c r="BR248" i="22"/>
  <c r="BR249" i="22"/>
  <c r="BR250" i="22"/>
  <c r="BR251" i="22"/>
  <c r="BR252" i="22"/>
  <c r="BR253" i="22"/>
  <c r="BR254" i="22"/>
  <c r="BR255" i="22"/>
  <c r="BR256" i="22"/>
  <c r="BR257" i="22"/>
  <c r="BR258" i="22"/>
  <c r="BR259" i="22"/>
  <c r="BR260" i="22"/>
  <c r="BR261" i="22"/>
  <c r="BR262" i="22"/>
  <c r="BR263" i="22"/>
  <c r="BR264" i="22"/>
  <c r="BR265" i="22"/>
  <c r="BR266" i="22"/>
  <c r="BR267" i="22"/>
  <c r="BR268" i="22"/>
  <c r="BR269" i="22"/>
  <c r="BR270" i="22"/>
  <c r="BR271" i="22"/>
  <c r="BR272" i="22"/>
  <c r="BR273" i="22"/>
  <c r="BR274" i="22"/>
  <c r="BR275" i="22"/>
  <c r="BR276" i="22"/>
  <c r="BR277" i="22"/>
  <c r="BR278" i="22"/>
  <c r="BR279" i="22"/>
  <c r="BR280" i="22"/>
  <c r="BR281" i="22"/>
  <c r="BR282" i="22"/>
  <c r="BR283" i="22"/>
  <c r="BR284" i="22"/>
  <c r="BR285" i="22"/>
  <c r="BR286" i="22"/>
  <c r="BR33" i="22"/>
  <c r="BR287" i="22"/>
  <c r="BR288" i="22"/>
  <c r="BR289" i="22"/>
  <c r="BR290" i="22"/>
  <c r="BR291" i="22"/>
  <c r="BR297" i="22"/>
  <c r="BR168" i="22"/>
  <c r="BR328" i="22"/>
  <c r="BR299" i="22"/>
  <c r="BQ304" i="22"/>
  <c r="BR309" i="22"/>
  <c r="BR171" i="22"/>
  <c r="BR172" i="22"/>
  <c r="BR174" i="22"/>
  <c r="BR303" i="22"/>
  <c r="BR305" i="22"/>
  <c r="BR307" i="22"/>
  <c r="BR308" i="22"/>
  <c r="BR327" i="22"/>
  <c r="BR326" i="22"/>
  <c r="BR329" i="22"/>
  <c r="BR370" i="22"/>
  <c r="BR373" i="22"/>
  <c r="BR377" i="22"/>
  <c r="BR404" i="22"/>
  <c r="BR405" i="22"/>
  <c r="BR348" i="22"/>
  <c r="BR336" i="22"/>
  <c r="BR341" i="22"/>
  <c r="BR345" i="22"/>
  <c r="BR346" i="22"/>
  <c r="BR374" i="22"/>
  <c r="BR349" i="22"/>
  <c r="BR350" i="22"/>
  <c r="BQ351" i="22"/>
  <c r="BR352" i="22"/>
  <c r="BR354" i="22"/>
  <c r="BR406" i="22"/>
  <c r="BR407" i="22"/>
  <c r="BR154" i="22"/>
  <c r="BR408" i="22"/>
  <c r="BR410" i="22"/>
  <c r="BR357" i="22"/>
  <c r="BR413" i="22"/>
  <c r="BR364" i="22"/>
  <c r="BR365" i="22"/>
  <c r="BR366" i="22"/>
  <c r="BR414" i="22"/>
  <c r="BR39" i="22"/>
  <c r="BR149" i="22"/>
  <c r="BR158" i="22"/>
  <c r="BS162" i="22"/>
  <c r="BS165" i="22"/>
  <c r="BS163" i="22"/>
  <c r="BS166" i="22"/>
  <c r="BS324" i="22"/>
  <c r="BS44" i="22"/>
  <c r="BS45" i="22"/>
  <c r="BS46" i="22"/>
  <c r="BS47" i="22"/>
  <c r="BS48" i="22"/>
  <c r="BS49" i="22"/>
  <c r="BS50" i="22"/>
  <c r="BS51" i="22"/>
  <c r="BS52" i="22"/>
  <c r="BS53" i="22"/>
  <c r="BS54" i="22"/>
  <c r="BS55" i="22"/>
  <c r="BS56" i="22"/>
  <c r="BS57" i="22"/>
  <c r="BS58" i="22"/>
  <c r="BS59" i="22"/>
  <c r="BS60" i="22"/>
  <c r="BS61" i="22"/>
  <c r="BS62" i="22"/>
  <c r="BS63" i="22"/>
  <c r="BS64" i="22"/>
  <c r="BS65" i="22"/>
  <c r="BS66" i="22"/>
  <c r="BS67" i="22"/>
  <c r="BS68" i="22"/>
  <c r="BS69" i="22"/>
  <c r="BS70" i="22"/>
  <c r="BS71" i="22"/>
  <c r="BS72" i="22"/>
  <c r="BS73" i="22"/>
  <c r="BS74" i="22"/>
  <c r="BS75" i="22"/>
  <c r="BS76" i="22"/>
  <c r="BS77" i="22"/>
  <c r="BS78" i="22"/>
  <c r="BS79" i="22"/>
  <c r="BS80" i="22"/>
  <c r="BS81" i="22"/>
  <c r="BS82" i="22"/>
  <c r="BS83" i="22"/>
  <c r="BS84" i="22"/>
  <c r="BS85" i="22"/>
  <c r="BS86" i="22"/>
  <c r="BS87" i="22"/>
  <c r="BS88" i="22"/>
  <c r="BS89" i="22"/>
  <c r="BS90" i="22"/>
  <c r="BS91" i="22"/>
  <c r="BS92" i="22"/>
  <c r="BS93" i="22"/>
  <c r="BS94" i="22"/>
  <c r="BS95" i="22"/>
  <c r="BS96" i="22"/>
  <c r="BS97" i="22"/>
  <c r="BS98" i="22"/>
  <c r="BS99" i="22"/>
  <c r="BS100" i="22"/>
  <c r="BS101" i="22"/>
  <c r="BS102" i="22"/>
  <c r="BS103" i="22"/>
  <c r="BS104" i="22"/>
  <c r="BS105" i="22"/>
  <c r="BS106" i="22"/>
  <c r="BS107" i="22"/>
  <c r="BS108" i="22"/>
  <c r="BS109" i="22"/>
  <c r="BS110" i="22"/>
  <c r="BS111" i="22"/>
  <c r="BS112" i="22"/>
  <c r="BS113" i="22"/>
  <c r="BS114" i="22"/>
  <c r="BS115" i="22"/>
  <c r="BS116" i="22"/>
  <c r="BS117" i="22"/>
  <c r="BS118" i="22"/>
  <c r="BS119" i="22"/>
  <c r="BS120" i="22"/>
  <c r="BS121" i="22"/>
  <c r="BS122" i="22"/>
  <c r="BS123" i="22"/>
  <c r="BS124" i="22"/>
  <c r="BS125" i="22"/>
  <c r="BS126" i="22"/>
  <c r="BS127" i="22"/>
  <c r="BS128" i="22"/>
  <c r="BS129" i="22"/>
  <c r="BS130" i="22"/>
  <c r="BS131" i="22"/>
  <c r="BS132" i="22"/>
  <c r="BS133" i="22"/>
  <c r="BS134" i="22"/>
  <c r="BS135" i="22"/>
  <c r="BS136" i="22"/>
  <c r="BS137" i="22"/>
  <c r="BS138" i="22"/>
  <c r="BS139" i="22"/>
  <c r="BS140" i="22"/>
  <c r="BS141" i="22"/>
  <c r="BS31" i="22"/>
  <c r="BS20" i="22"/>
  <c r="BS21" i="22"/>
  <c r="BS40" i="22"/>
  <c r="BS142" i="22"/>
  <c r="BS32" i="22"/>
  <c r="BS143" i="22"/>
  <c r="BS144" i="22"/>
  <c r="BS145" i="22"/>
  <c r="BS147" i="22"/>
  <c r="BS8" i="22"/>
  <c r="BS156" i="22"/>
  <c r="BS155" i="22"/>
  <c r="BS157" i="22"/>
  <c r="BS325" i="22"/>
  <c r="BS169" i="22"/>
  <c r="BS190" i="22"/>
  <c r="BS191" i="22"/>
  <c r="BS192" i="22"/>
  <c r="BS193" i="22"/>
  <c r="BS194" i="22"/>
  <c r="BS195" i="22"/>
  <c r="BS196" i="22"/>
  <c r="BS197" i="22"/>
  <c r="BS187" i="22"/>
  <c r="BS198" i="22"/>
  <c r="BS199" i="22"/>
  <c r="BS200" i="22"/>
  <c r="BS201" i="22"/>
  <c r="BS202" i="22"/>
  <c r="BS203" i="22"/>
  <c r="BS204" i="22"/>
  <c r="BS205" i="22"/>
  <c r="BS206" i="22"/>
  <c r="BS207" i="22"/>
  <c r="BS208" i="22"/>
  <c r="BS209" i="22"/>
  <c r="BS210" i="22"/>
  <c r="BS211" i="22"/>
  <c r="BS212" i="22"/>
  <c r="BS213" i="22"/>
  <c r="BS214" i="22"/>
  <c r="BS215" i="22"/>
  <c r="BS216" i="22"/>
  <c r="BS217" i="22"/>
  <c r="BS218" i="22"/>
  <c r="BS219" i="22"/>
  <c r="BS220" i="22"/>
  <c r="BS221" i="22"/>
  <c r="BS222" i="22"/>
  <c r="BS223" i="22"/>
  <c r="BS224" i="22"/>
  <c r="BS225" i="22"/>
  <c r="BS226" i="22"/>
  <c r="BS227" i="22"/>
  <c r="BS228" i="22"/>
  <c r="BS229" i="22"/>
  <c r="BS230" i="22"/>
  <c r="BS231" i="22"/>
  <c r="BS232" i="22"/>
  <c r="BS233" i="22"/>
  <c r="BS234" i="22"/>
  <c r="BS235" i="22"/>
  <c r="BS236" i="22"/>
  <c r="BS237" i="22"/>
  <c r="BS238" i="22"/>
  <c r="BS239" i="22"/>
  <c r="BS240" i="22"/>
  <c r="BS241" i="22"/>
  <c r="BS242" i="22"/>
  <c r="BS243" i="22"/>
  <c r="BS244" i="22"/>
  <c r="BS245" i="22"/>
  <c r="BS246" i="22"/>
  <c r="BS247" i="22"/>
  <c r="BS248" i="22"/>
  <c r="BS249" i="22"/>
  <c r="BS250" i="22"/>
  <c r="BS251" i="22"/>
  <c r="BS252" i="22"/>
  <c r="BS253" i="22"/>
  <c r="BS254" i="22"/>
  <c r="BS255" i="22"/>
  <c r="BS256" i="22"/>
  <c r="BS257" i="22"/>
  <c r="BS258" i="22"/>
  <c r="BS259" i="22"/>
  <c r="BS260" i="22"/>
  <c r="BS261" i="22"/>
  <c r="BS262" i="22"/>
  <c r="BS263" i="22"/>
  <c r="BS264" i="22"/>
  <c r="BS265" i="22"/>
  <c r="BS266" i="22"/>
  <c r="BS267" i="22"/>
  <c r="BS268" i="22"/>
  <c r="BS269" i="22"/>
  <c r="BS270" i="22"/>
  <c r="BS271" i="22"/>
  <c r="BS272" i="22"/>
  <c r="BS273" i="22"/>
  <c r="BS274" i="22"/>
  <c r="BS275" i="22"/>
  <c r="BS276" i="22"/>
  <c r="BS277" i="22"/>
  <c r="BS278" i="22"/>
  <c r="BS279" i="22"/>
  <c r="BS280" i="22"/>
  <c r="BS281" i="22"/>
  <c r="BS282" i="22"/>
  <c r="BS283" i="22"/>
  <c r="BS284" i="22"/>
  <c r="BS285" i="22"/>
  <c r="BS286" i="22"/>
  <c r="BS287" i="22"/>
  <c r="BS288" i="22"/>
  <c r="BS33" i="22"/>
  <c r="BS289" i="22"/>
  <c r="BS290" i="22"/>
  <c r="BS291" i="22"/>
  <c r="BS297" i="22"/>
  <c r="BS168" i="22"/>
  <c r="BS328" i="22"/>
  <c r="BS299" i="22"/>
  <c r="BR304" i="22"/>
  <c r="BS309" i="22"/>
  <c r="BS171" i="22"/>
  <c r="BS172" i="22"/>
  <c r="BS174" i="22"/>
  <c r="BS303" i="22"/>
  <c r="BS305" i="22"/>
  <c r="BS307" i="22"/>
  <c r="BS308" i="22"/>
  <c r="BS327" i="22"/>
  <c r="BS326" i="22"/>
  <c r="BS329" i="22"/>
  <c r="BS370" i="22"/>
  <c r="BS373" i="22"/>
  <c r="BS377" i="22"/>
  <c r="BS404" i="22"/>
  <c r="BS405" i="22"/>
  <c r="BS348" i="22"/>
  <c r="BS336" i="22"/>
  <c r="BS341" i="22"/>
  <c r="BS345" i="22"/>
  <c r="BS346" i="22"/>
  <c r="BS374" i="22"/>
  <c r="BS349" i="22"/>
  <c r="BS350" i="22"/>
  <c r="BR351" i="22"/>
  <c r="BS352" i="22"/>
  <c r="BS354" i="22"/>
  <c r="BS406" i="22"/>
  <c r="BS407" i="22"/>
  <c r="BS154" i="22"/>
  <c r="BS408" i="22"/>
  <c r="BS410" i="22"/>
  <c r="BS357" i="22"/>
  <c r="BS413" i="22"/>
  <c r="BS364" i="22"/>
  <c r="BS365" i="22"/>
  <c r="BS366" i="22"/>
  <c r="BS414" i="22"/>
  <c r="H419" i="22"/>
  <c r="BS39" i="22"/>
  <c r="BS149" i="22"/>
  <c r="BS158" i="22"/>
  <c r="H399" i="22"/>
  <c r="H422" i="22"/>
  <c r="H424" i="22"/>
  <c r="I15" i="4"/>
  <c r="R45" i="36"/>
  <c r="R47" i="36"/>
  <c r="R49" i="36"/>
  <c r="R51" i="36"/>
  <c r="R53" i="36"/>
  <c r="R55" i="36"/>
  <c r="R57" i="36"/>
  <c r="R59" i="36"/>
  <c r="R61" i="36"/>
  <c r="R63" i="36"/>
  <c r="R65" i="36"/>
  <c r="R67" i="36"/>
  <c r="R69" i="36"/>
  <c r="R71" i="36"/>
  <c r="R73" i="36"/>
  <c r="R75" i="36"/>
  <c r="R77" i="36"/>
  <c r="R79" i="36"/>
  <c r="R81" i="36"/>
  <c r="R83" i="36"/>
  <c r="R85" i="36"/>
  <c r="R87" i="36"/>
  <c r="R89" i="36"/>
  <c r="R91" i="36"/>
  <c r="R93" i="36"/>
  <c r="R95" i="36"/>
  <c r="R97" i="36"/>
  <c r="R99" i="36"/>
  <c r="R101" i="36"/>
  <c r="R103" i="36"/>
  <c r="R105" i="36"/>
  <c r="R107" i="36"/>
  <c r="R109" i="36"/>
  <c r="R111" i="36"/>
  <c r="R113" i="36"/>
  <c r="R115" i="36"/>
  <c r="R117" i="36"/>
  <c r="R119" i="36"/>
  <c r="R121" i="36"/>
  <c r="R123" i="36"/>
  <c r="R125" i="36"/>
  <c r="R127" i="36"/>
  <c r="R129" i="36"/>
  <c r="R131" i="36"/>
  <c r="R133" i="36"/>
  <c r="R135" i="36"/>
  <c r="R137" i="36"/>
  <c r="R139" i="36"/>
  <c r="R141" i="36"/>
  <c r="R143" i="36"/>
  <c r="R145" i="36"/>
  <c r="R8" i="36"/>
  <c r="R154" i="36"/>
  <c r="Q156" i="36"/>
  <c r="R153" i="36"/>
  <c r="R155" i="36"/>
  <c r="R321" i="36"/>
  <c r="R167" i="36"/>
  <c r="R189" i="36"/>
  <c r="R191" i="36"/>
  <c r="R193" i="36"/>
  <c r="R195" i="36"/>
  <c r="R197" i="36"/>
  <c r="R199" i="36"/>
  <c r="R201" i="36"/>
  <c r="R203" i="36"/>
  <c r="R205" i="36"/>
  <c r="R207" i="36"/>
  <c r="R209" i="36"/>
  <c r="R211" i="36"/>
  <c r="R213" i="36"/>
  <c r="R215" i="36"/>
  <c r="R217" i="36"/>
  <c r="R219" i="36"/>
  <c r="R221" i="36"/>
  <c r="R223" i="36"/>
  <c r="R225" i="36"/>
  <c r="R227" i="36"/>
  <c r="R229" i="36"/>
  <c r="R231" i="36"/>
  <c r="R233" i="36"/>
  <c r="R235" i="36"/>
  <c r="R237" i="36"/>
  <c r="R239" i="36"/>
  <c r="R241" i="36"/>
  <c r="R243" i="36"/>
  <c r="R245" i="36"/>
  <c r="R247" i="36"/>
  <c r="R249" i="36"/>
  <c r="R251" i="36"/>
  <c r="R253" i="36"/>
  <c r="R255" i="36"/>
  <c r="R257" i="36"/>
  <c r="R259" i="36"/>
  <c r="R261" i="36"/>
  <c r="R263" i="36"/>
  <c r="R265" i="36"/>
  <c r="R267" i="36"/>
  <c r="R269" i="36"/>
  <c r="R271" i="36"/>
  <c r="R273" i="36"/>
  <c r="R275" i="36"/>
  <c r="R277" i="36"/>
  <c r="R279" i="36"/>
  <c r="R281" i="36"/>
  <c r="R283" i="36"/>
  <c r="R285" i="36"/>
  <c r="R287" i="36"/>
  <c r="R293" i="36"/>
  <c r="R160" i="36"/>
  <c r="R163" i="36"/>
  <c r="R316" i="36"/>
  <c r="R324" i="36"/>
  <c r="R295" i="36"/>
  <c r="R161" i="36"/>
  <c r="R164" i="36"/>
  <c r="R305" i="36"/>
  <c r="R169" i="36"/>
  <c r="R170" i="36"/>
  <c r="R172" i="36"/>
  <c r="R299" i="36"/>
  <c r="R301" i="36"/>
  <c r="R303" i="36"/>
  <c r="R304" i="36"/>
  <c r="R323" i="36"/>
  <c r="R320" i="36"/>
  <c r="R322" i="36"/>
  <c r="R325" i="36"/>
  <c r="R366" i="36"/>
  <c r="R369" i="36"/>
  <c r="R373" i="36"/>
  <c r="R400" i="36"/>
  <c r="R401" i="36"/>
  <c r="R344" i="36"/>
  <c r="Q341" i="36"/>
  <c r="R341" i="36"/>
  <c r="O27" i="36"/>
  <c r="R33" i="36"/>
  <c r="R342" i="36"/>
  <c r="O330" i="36"/>
  <c r="O332" i="36"/>
  <c r="R332" i="36"/>
  <c r="R337" i="36"/>
  <c r="R370" i="36"/>
  <c r="R345" i="36"/>
  <c r="R346" i="36"/>
  <c r="Q347" i="36"/>
  <c r="R348" i="36"/>
  <c r="O335" i="36"/>
  <c r="R350" i="36"/>
  <c r="R402" i="36"/>
  <c r="R403" i="36"/>
  <c r="R20" i="36"/>
  <c r="R21" i="36"/>
  <c r="R40" i="36"/>
  <c r="R152" i="36"/>
  <c r="R404" i="36"/>
  <c r="R406" i="36"/>
  <c r="R353" i="36"/>
  <c r="R409" i="36"/>
  <c r="O333" i="36"/>
  <c r="O334" i="36"/>
  <c r="O331" i="36"/>
  <c r="R360" i="36"/>
  <c r="R361" i="36"/>
  <c r="R362" i="36"/>
  <c r="R410" i="36"/>
  <c r="R39" i="36"/>
  <c r="R147" i="36"/>
  <c r="R156" i="36"/>
  <c r="S160" i="36"/>
  <c r="S163" i="36"/>
  <c r="S161" i="36"/>
  <c r="S164" i="36"/>
  <c r="S320" i="36"/>
  <c r="S45" i="36"/>
  <c r="S47" i="36"/>
  <c r="S49" i="36"/>
  <c r="S51" i="36"/>
  <c r="S44" i="36"/>
  <c r="S46" i="36"/>
  <c r="S48" i="36"/>
  <c r="S50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5" i="36"/>
  <c r="S8" i="36"/>
  <c r="S154" i="36"/>
  <c r="S153" i="36"/>
  <c r="S155" i="36"/>
  <c r="S321" i="36"/>
  <c r="S167" i="36"/>
  <c r="S189" i="36"/>
  <c r="S191" i="36"/>
  <c r="S193" i="36"/>
  <c r="S195" i="36"/>
  <c r="S188" i="36"/>
  <c r="S190" i="36"/>
  <c r="S192" i="36"/>
  <c r="S194" i="36"/>
  <c r="S196" i="36"/>
  <c r="S197" i="36"/>
  <c r="S198" i="36"/>
  <c r="S199" i="36"/>
  <c r="S200" i="36"/>
  <c r="S201" i="36"/>
  <c r="S202" i="36"/>
  <c r="S203" i="36"/>
  <c r="S204" i="36"/>
  <c r="S205" i="36"/>
  <c r="S206" i="36"/>
  <c r="S207" i="36"/>
  <c r="S208" i="36"/>
  <c r="S209" i="36"/>
  <c r="S210" i="36"/>
  <c r="S211" i="36"/>
  <c r="S212" i="36"/>
  <c r="S213" i="36"/>
  <c r="S214" i="36"/>
  <c r="S215" i="36"/>
  <c r="S216" i="36"/>
  <c r="S217" i="36"/>
  <c r="S218" i="36"/>
  <c r="S219" i="36"/>
  <c r="S220" i="36"/>
  <c r="S221" i="36"/>
  <c r="S222" i="36"/>
  <c r="S223" i="36"/>
  <c r="S224" i="36"/>
  <c r="S225" i="36"/>
  <c r="S226" i="36"/>
  <c r="S227" i="36"/>
  <c r="S228" i="36"/>
  <c r="S229" i="36"/>
  <c r="S230" i="36"/>
  <c r="S231" i="36"/>
  <c r="S232" i="36"/>
  <c r="S233" i="36"/>
  <c r="S234" i="36"/>
  <c r="S235" i="36"/>
  <c r="S236" i="36"/>
  <c r="S237" i="36"/>
  <c r="S238" i="36"/>
  <c r="S239" i="36"/>
  <c r="S240" i="36"/>
  <c r="S241" i="36"/>
  <c r="S242" i="36"/>
  <c r="S243" i="36"/>
  <c r="S244" i="36"/>
  <c r="S245" i="36"/>
  <c r="S246" i="36"/>
  <c r="S247" i="36"/>
  <c r="S248" i="36"/>
  <c r="S249" i="36"/>
  <c r="S250" i="36"/>
  <c r="S251" i="36"/>
  <c r="S252" i="36"/>
  <c r="S253" i="36"/>
  <c r="S254" i="36"/>
  <c r="S255" i="36"/>
  <c r="S256" i="36"/>
  <c r="S257" i="36"/>
  <c r="S258" i="36"/>
  <c r="S259" i="36"/>
  <c r="S260" i="36"/>
  <c r="S261" i="36"/>
  <c r="S262" i="36"/>
  <c r="S263" i="36"/>
  <c r="S264" i="36"/>
  <c r="S265" i="36"/>
  <c r="S266" i="36"/>
  <c r="S267" i="36"/>
  <c r="S268" i="36"/>
  <c r="S269" i="36"/>
  <c r="S270" i="36"/>
  <c r="S271" i="36"/>
  <c r="S272" i="36"/>
  <c r="S273" i="36"/>
  <c r="S274" i="36"/>
  <c r="S275" i="36"/>
  <c r="S276" i="36"/>
  <c r="S277" i="36"/>
  <c r="S278" i="36"/>
  <c r="S279" i="36"/>
  <c r="S280" i="36"/>
  <c r="S281" i="36"/>
  <c r="S282" i="36"/>
  <c r="S283" i="36"/>
  <c r="S284" i="36"/>
  <c r="S285" i="36"/>
  <c r="S286" i="36"/>
  <c r="S287" i="36"/>
  <c r="S293" i="36"/>
  <c r="S316" i="36"/>
  <c r="S324" i="36"/>
  <c r="S295" i="36"/>
  <c r="R300" i="36"/>
  <c r="S305" i="36"/>
  <c r="S169" i="36"/>
  <c r="S170" i="36"/>
  <c r="S172" i="36"/>
  <c r="S299" i="36"/>
  <c r="S301" i="36"/>
  <c r="S303" i="36"/>
  <c r="S304" i="36"/>
  <c r="S323" i="36"/>
  <c r="S322" i="36"/>
  <c r="S325" i="36"/>
  <c r="S366" i="36"/>
  <c r="S369" i="36"/>
  <c r="S373" i="36"/>
  <c r="S400" i="36"/>
  <c r="S401" i="36"/>
  <c r="S344" i="36"/>
  <c r="S332" i="36"/>
  <c r="S337" i="36"/>
  <c r="S341" i="36"/>
  <c r="S342" i="36"/>
  <c r="S370" i="36"/>
  <c r="S345" i="36"/>
  <c r="S346" i="36"/>
  <c r="R347" i="36"/>
  <c r="S348" i="36"/>
  <c r="S350" i="36"/>
  <c r="S402" i="36"/>
  <c r="S403" i="36"/>
  <c r="S20" i="36"/>
  <c r="S21" i="36"/>
  <c r="S40" i="36"/>
  <c r="S152" i="36"/>
  <c r="S404" i="36"/>
  <c r="S406" i="36"/>
  <c r="S353" i="36"/>
  <c r="S409" i="36"/>
  <c r="S360" i="36"/>
  <c r="S361" i="36"/>
  <c r="S362" i="36"/>
  <c r="S410" i="36"/>
  <c r="S39" i="36"/>
  <c r="S147" i="36"/>
  <c r="S156" i="36"/>
  <c r="T160" i="36"/>
  <c r="T163" i="36"/>
  <c r="T161" i="36"/>
  <c r="T164" i="36"/>
  <c r="T320" i="36"/>
  <c r="T45" i="36"/>
  <c r="T47" i="36"/>
  <c r="T49" i="36"/>
  <c r="T51" i="36"/>
  <c r="T44" i="36"/>
  <c r="T46" i="36"/>
  <c r="T48" i="36"/>
  <c r="T50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5" i="36"/>
  <c r="T8" i="36"/>
  <c r="T154" i="36"/>
  <c r="T153" i="36"/>
  <c r="T155" i="36"/>
  <c r="T321" i="36"/>
  <c r="T167" i="36"/>
  <c r="T189" i="36"/>
  <c r="T191" i="36"/>
  <c r="T193" i="36"/>
  <c r="T195" i="36"/>
  <c r="T188" i="36"/>
  <c r="T190" i="36"/>
  <c r="T192" i="36"/>
  <c r="T194" i="36"/>
  <c r="T196" i="36"/>
  <c r="T197" i="36"/>
  <c r="T198" i="36"/>
  <c r="T199" i="36"/>
  <c r="T200" i="36"/>
  <c r="T201" i="36"/>
  <c r="T202" i="36"/>
  <c r="T203" i="36"/>
  <c r="T204" i="36"/>
  <c r="T205" i="36"/>
  <c r="T206" i="36"/>
  <c r="T207" i="36"/>
  <c r="T208" i="36"/>
  <c r="T209" i="36"/>
  <c r="T210" i="36"/>
  <c r="T211" i="36"/>
  <c r="T212" i="36"/>
  <c r="T213" i="36"/>
  <c r="T214" i="36"/>
  <c r="T215" i="36"/>
  <c r="T216" i="36"/>
  <c r="T217" i="36"/>
  <c r="T218" i="36"/>
  <c r="T219" i="36"/>
  <c r="T220" i="36"/>
  <c r="T221" i="36"/>
  <c r="T222" i="36"/>
  <c r="T223" i="36"/>
  <c r="T224" i="36"/>
  <c r="T225" i="36"/>
  <c r="T226" i="36"/>
  <c r="T227" i="36"/>
  <c r="T228" i="36"/>
  <c r="T229" i="36"/>
  <c r="T230" i="36"/>
  <c r="T231" i="36"/>
  <c r="T232" i="36"/>
  <c r="T233" i="36"/>
  <c r="T234" i="36"/>
  <c r="T235" i="36"/>
  <c r="T236" i="36"/>
  <c r="T237" i="36"/>
  <c r="T238" i="36"/>
  <c r="T239" i="36"/>
  <c r="T240" i="36"/>
  <c r="T241" i="36"/>
  <c r="T242" i="36"/>
  <c r="T243" i="36"/>
  <c r="T244" i="36"/>
  <c r="T245" i="36"/>
  <c r="T246" i="36"/>
  <c r="T247" i="36"/>
  <c r="T248" i="36"/>
  <c r="T249" i="36"/>
  <c r="T250" i="36"/>
  <c r="T251" i="36"/>
  <c r="T252" i="36"/>
  <c r="T253" i="36"/>
  <c r="T254" i="36"/>
  <c r="T255" i="36"/>
  <c r="T256" i="36"/>
  <c r="T257" i="36"/>
  <c r="T258" i="36"/>
  <c r="T259" i="36"/>
  <c r="T260" i="36"/>
  <c r="T261" i="36"/>
  <c r="T262" i="36"/>
  <c r="T263" i="36"/>
  <c r="T264" i="36"/>
  <c r="T265" i="36"/>
  <c r="T266" i="36"/>
  <c r="T267" i="36"/>
  <c r="T268" i="36"/>
  <c r="T269" i="36"/>
  <c r="T270" i="36"/>
  <c r="T271" i="36"/>
  <c r="T272" i="36"/>
  <c r="T273" i="36"/>
  <c r="T274" i="36"/>
  <c r="T275" i="36"/>
  <c r="T276" i="36"/>
  <c r="T277" i="36"/>
  <c r="T278" i="36"/>
  <c r="T279" i="36"/>
  <c r="T280" i="36"/>
  <c r="T281" i="36"/>
  <c r="T282" i="36"/>
  <c r="T283" i="36"/>
  <c r="T284" i="36"/>
  <c r="T285" i="36"/>
  <c r="T286" i="36"/>
  <c r="T287" i="36"/>
  <c r="T293" i="36"/>
  <c r="T316" i="36"/>
  <c r="T324" i="36"/>
  <c r="T295" i="36"/>
  <c r="S300" i="36"/>
  <c r="T305" i="36"/>
  <c r="T169" i="36"/>
  <c r="T170" i="36"/>
  <c r="T172" i="36"/>
  <c r="T299" i="36"/>
  <c r="T301" i="36"/>
  <c r="T303" i="36"/>
  <c r="T304" i="36"/>
  <c r="T323" i="36"/>
  <c r="T322" i="36"/>
  <c r="T325" i="36"/>
  <c r="T366" i="36"/>
  <c r="T369" i="36"/>
  <c r="T373" i="36"/>
  <c r="T400" i="36"/>
  <c r="T401" i="36"/>
  <c r="T344" i="36"/>
  <c r="T332" i="36"/>
  <c r="T337" i="36"/>
  <c r="T341" i="36"/>
  <c r="T342" i="36"/>
  <c r="T370" i="36"/>
  <c r="T345" i="36"/>
  <c r="T346" i="36"/>
  <c r="S347" i="36"/>
  <c r="T348" i="36"/>
  <c r="T350" i="36"/>
  <c r="T402" i="36"/>
  <c r="T403" i="36"/>
  <c r="T20" i="36"/>
  <c r="T21" i="36"/>
  <c r="T40" i="36"/>
  <c r="T152" i="36"/>
  <c r="T404" i="36"/>
  <c r="T406" i="36"/>
  <c r="T353" i="36"/>
  <c r="T409" i="36"/>
  <c r="T360" i="36"/>
  <c r="T361" i="36"/>
  <c r="T362" i="36"/>
  <c r="T410" i="36"/>
  <c r="T39" i="36"/>
  <c r="T147" i="36"/>
  <c r="T156" i="36"/>
  <c r="U160" i="36"/>
  <c r="U163" i="36"/>
  <c r="U161" i="36"/>
  <c r="U164" i="36"/>
  <c r="U320" i="36"/>
  <c r="U45" i="36"/>
  <c r="U47" i="36"/>
  <c r="U49" i="36"/>
  <c r="U51" i="36"/>
  <c r="U44" i="36"/>
  <c r="U46" i="36"/>
  <c r="U48" i="36"/>
  <c r="U50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5" i="36"/>
  <c r="U8" i="36"/>
  <c r="U154" i="36"/>
  <c r="U153" i="36"/>
  <c r="U155" i="36"/>
  <c r="U321" i="36"/>
  <c r="U167" i="36"/>
  <c r="U189" i="36"/>
  <c r="U191" i="36"/>
  <c r="U193" i="36"/>
  <c r="U195" i="36"/>
  <c r="U188" i="36"/>
  <c r="U190" i="36"/>
  <c r="U192" i="36"/>
  <c r="U194" i="36"/>
  <c r="U196" i="36"/>
  <c r="U197" i="36"/>
  <c r="U198" i="36"/>
  <c r="U199" i="36"/>
  <c r="U200" i="36"/>
  <c r="U201" i="36"/>
  <c r="U202" i="36"/>
  <c r="U203" i="36"/>
  <c r="U204" i="36"/>
  <c r="U205" i="36"/>
  <c r="U206" i="36"/>
  <c r="U207" i="36"/>
  <c r="U208" i="36"/>
  <c r="U209" i="36"/>
  <c r="U210" i="36"/>
  <c r="U211" i="36"/>
  <c r="U212" i="36"/>
  <c r="U213" i="36"/>
  <c r="U214" i="36"/>
  <c r="U215" i="36"/>
  <c r="U216" i="36"/>
  <c r="U217" i="36"/>
  <c r="U218" i="36"/>
  <c r="U219" i="36"/>
  <c r="U220" i="36"/>
  <c r="U221" i="36"/>
  <c r="U222" i="36"/>
  <c r="U223" i="36"/>
  <c r="U224" i="36"/>
  <c r="U225" i="36"/>
  <c r="U226" i="36"/>
  <c r="U227" i="36"/>
  <c r="U228" i="36"/>
  <c r="U229" i="36"/>
  <c r="U230" i="36"/>
  <c r="U231" i="36"/>
  <c r="U232" i="36"/>
  <c r="U233" i="36"/>
  <c r="U234" i="36"/>
  <c r="U235" i="36"/>
  <c r="U236" i="36"/>
  <c r="U237" i="36"/>
  <c r="U238" i="36"/>
  <c r="U239" i="36"/>
  <c r="U240" i="36"/>
  <c r="U241" i="36"/>
  <c r="U242" i="36"/>
  <c r="U243" i="36"/>
  <c r="U244" i="36"/>
  <c r="U245" i="36"/>
  <c r="U246" i="36"/>
  <c r="U247" i="36"/>
  <c r="U248" i="36"/>
  <c r="U249" i="36"/>
  <c r="U250" i="36"/>
  <c r="U251" i="36"/>
  <c r="U252" i="36"/>
  <c r="U253" i="36"/>
  <c r="U254" i="36"/>
  <c r="U255" i="36"/>
  <c r="U256" i="36"/>
  <c r="U257" i="36"/>
  <c r="U258" i="36"/>
  <c r="U259" i="36"/>
  <c r="U260" i="36"/>
  <c r="U261" i="36"/>
  <c r="U262" i="36"/>
  <c r="U263" i="36"/>
  <c r="U264" i="36"/>
  <c r="U265" i="36"/>
  <c r="U266" i="36"/>
  <c r="U267" i="36"/>
  <c r="U268" i="36"/>
  <c r="U269" i="36"/>
  <c r="U270" i="36"/>
  <c r="U271" i="36"/>
  <c r="U272" i="36"/>
  <c r="U273" i="36"/>
  <c r="U274" i="36"/>
  <c r="U275" i="36"/>
  <c r="U276" i="36"/>
  <c r="U277" i="36"/>
  <c r="U278" i="36"/>
  <c r="U279" i="36"/>
  <c r="U280" i="36"/>
  <c r="U281" i="36"/>
  <c r="U282" i="36"/>
  <c r="U283" i="36"/>
  <c r="U284" i="36"/>
  <c r="U285" i="36"/>
  <c r="U286" i="36"/>
  <c r="U287" i="36"/>
  <c r="U293" i="36"/>
  <c r="U316" i="36"/>
  <c r="U324" i="36"/>
  <c r="U295" i="36"/>
  <c r="T300" i="36"/>
  <c r="U305" i="36"/>
  <c r="U169" i="36"/>
  <c r="U170" i="36"/>
  <c r="U172" i="36"/>
  <c r="U299" i="36"/>
  <c r="U301" i="36"/>
  <c r="U303" i="36"/>
  <c r="U304" i="36"/>
  <c r="U323" i="36"/>
  <c r="U322" i="36"/>
  <c r="U325" i="36"/>
  <c r="U366" i="36"/>
  <c r="U369" i="36"/>
  <c r="U373" i="36"/>
  <c r="U400" i="36"/>
  <c r="U401" i="36"/>
  <c r="U344" i="36"/>
  <c r="U332" i="36"/>
  <c r="U337" i="36"/>
  <c r="U341" i="36"/>
  <c r="U342" i="36"/>
  <c r="U370" i="36"/>
  <c r="U345" i="36"/>
  <c r="U346" i="36"/>
  <c r="T347" i="36"/>
  <c r="U348" i="36"/>
  <c r="U350" i="36"/>
  <c r="U402" i="36"/>
  <c r="U403" i="36"/>
  <c r="U20" i="36"/>
  <c r="U21" i="36"/>
  <c r="U40" i="36"/>
  <c r="U152" i="36"/>
  <c r="U404" i="36"/>
  <c r="U406" i="36"/>
  <c r="U353" i="36"/>
  <c r="U409" i="36"/>
  <c r="U360" i="36"/>
  <c r="U361" i="36"/>
  <c r="U362" i="36"/>
  <c r="U410" i="36"/>
  <c r="U39" i="36"/>
  <c r="U147" i="36"/>
  <c r="U156" i="36"/>
  <c r="V160" i="36"/>
  <c r="V163" i="36"/>
  <c r="V161" i="36"/>
  <c r="V164" i="36"/>
  <c r="V320" i="36"/>
  <c r="V45" i="36"/>
  <c r="V47" i="36"/>
  <c r="V49" i="36"/>
  <c r="V51" i="36"/>
  <c r="V44" i="36"/>
  <c r="V46" i="36"/>
  <c r="V48" i="36"/>
  <c r="V50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5" i="36"/>
  <c r="V8" i="36"/>
  <c r="V154" i="36"/>
  <c r="V153" i="36"/>
  <c r="V155" i="36"/>
  <c r="V321" i="36"/>
  <c r="V167" i="36"/>
  <c r="V189" i="36"/>
  <c r="V191" i="36"/>
  <c r="V193" i="36"/>
  <c r="V195" i="36"/>
  <c r="V188" i="36"/>
  <c r="V190" i="36"/>
  <c r="V192" i="36"/>
  <c r="V194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93" i="36"/>
  <c r="V316" i="36"/>
  <c r="V324" i="36"/>
  <c r="V295" i="36"/>
  <c r="U300" i="36"/>
  <c r="V305" i="36"/>
  <c r="V169" i="36"/>
  <c r="V170" i="36"/>
  <c r="V172" i="36"/>
  <c r="V299" i="36"/>
  <c r="V301" i="36"/>
  <c r="V303" i="36"/>
  <c r="V304" i="36"/>
  <c r="V323" i="36"/>
  <c r="V322" i="36"/>
  <c r="V325" i="36"/>
  <c r="V366" i="36"/>
  <c r="V369" i="36"/>
  <c r="V373" i="36"/>
  <c r="V400" i="36"/>
  <c r="V401" i="36"/>
  <c r="V344" i="36"/>
  <c r="V332" i="36"/>
  <c r="V337" i="36"/>
  <c r="V341" i="36"/>
  <c r="V342" i="36"/>
  <c r="V370" i="36"/>
  <c r="V345" i="36"/>
  <c r="V346" i="36"/>
  <c r="U347" i="36"/>
  <c r="V348" i="36"/>
  <c r="V350" i="36"/>
  <c r="V402" i="36"/>
  <c r="V403" i="36"/>
  <c r="V20" i="36"/>
  <c r="V21" i="36"/>
  <c r="V40" i="36"/>
  <c r="V152" i="36"/>
  <c r="V404" i="36"/>
  <c r="V406" i="36"/>
  <c r="V353" i="36"/>
  <c r="V409" i="36"/>
  <c r="V360" i="36"/>
  <c r="V361" i="36"/>
  <c r="V362" i="36"/>
  <c r="V410" i="36"/>
  <c r="V39" i="36"/>
  <c r="V147" i="36"/>
  <c r="V156" i="36"/>
  <c r="W160" i="36"/>
  <c r="W163" i="36"/>
  <c r="W161" i="36"/>
  <c r="W164" i="36"/>
  <c r="W320" i="36"/>
  <c r="W31" i="36"/>
  <c r="W20" i="36"/>
  <c r="W21" i="36"/>
  <c r="W40" i="36"/>
  <c r="W44" i="36"/>
  <c r="W32" i="36"/>
  <c r="W45" i="36"/>
  <c r="W47" i="36"/>
  <c r="W49" i="36"/>
  <c r="W51" i="36"/>
  <c r="W46" i="36"/>
  <c r="W48" i="36"/>
  <c r="W50" i="36"/>
  <c r="W52" i="36"/>
  <c r="W53" i="36"/>
  <c r="W54" i="36"/>
  <c r="W55" i="36"/>
  <c r="W56" i="36"/>
  <c r="W57" i="36"/>
  <c r="W58" i="36"/>
  <c r="W59" i="36"/>
  <c r="W60" i="36"/>
  <c r="W61" i="36"/>
  <c r="W62" i="36"/>
  <c r="W63" i="36"/>
  <c r="W64" i="36"/>
  <c r="W65" i="36"/>
  <c r="W66" i="36"/>
  <c r="W67" i="36"/>
  <c r="W68" i="36"/>
  <c r="W69" i="36"/>
  <c r="W70" i="36"/>
  <c r="W71" i="36"/>
  <c r="W72" i="36"/>
  <c r="W73" i="36"/>
  <c r="W74" i="36"/>
  <c r="W75" i="36"/>
  <c r="W76" i="36"/>
  <c r="W77" i="36"/>
  <c r="W78" i="36"/>
  <c r="W79" i="36"/>
  <c r="W80" i="36"/>
  <c r="W81" i="36"/>
  <c r="W82" i="36"/>
  <c r="W83" i="36"/>
  <c r="W84" i="36"/>
  <c r="W85" i="36"/>
  <c r="W86" i="36"/>
  <c r="W87" i="36"/>
  <c r="W88" i="36"/>
  <c r="W89" i="36"/>
  <c r="W90" i="36"/>
  <c r="W91" i="36"/>
  <c r="W92" i="36"/>
  <c r="W93" i="36"/>
  <c r="W94" i="36"/>
  <c r="W95" i="36"/>
  <c r="W96" i="36"/>
  <c r="W97" i="36"/>
  <c r="W98" i="36"/>
  <c r="W99" i="36"/>
  <c r="W100" i="36"/>
  <c r="W101" i="36"/>
  <c r="W102" i="36"/>
  <c r="W103" i="36"/>
  <c r="W104" i="36"/>
  <c r="W105" i="36"/>
  <c r="W106" i="36"/>
  <c r="W107" i="36"/>
  <c r="W108" i="36"/>
  <c r="W109" i="36"/>
  <c r="W110" i="36"/>
  <c r="W111" i="36"/>
  <c r="W112" i="36"/>
  <c r="W113" i="36"/>
  <c r="W114" i="36"/>
  <c r="W115" i="36"/>
  <c r="W116" i="36"/>
  <c r="W117" i="36"/>
  <c r="W118" i="36"/>
  <c r="W119" i="36"/>
  <c r="W120" i="36"/>
  <c r="W121" i="36"/>
  <c r="W122" i="36"/>
  <c r="W123" i="36"/>
  <c r="W124" i="36"/>
  <c r="W125" i="36"/>
  <c r="W126" i="36"/>
  <c r="W127" i="36"/>
  <c r="W128" i="36"/>
  <c r="W129" i="36"/>
  <c r="W130" i="36"/>
  <c r="W131" i="36"/>
  <c r="W132" i="36"/>
  <c r="W133" i="36"/>
  <c r="W134" i="36"/>
  <c r="W135" i="36"/>
  <c r="W136" i="36"/>
  <c r="W137" i="36"/>
  <c r="W138" i="36"/>
  <c r="W139" i="36"/>
  <c r="W140" i="36"/>
  <c r="W141" i="36"/>
  <c r="W142" i="36"/>
  <c r="W143" i="36"/>
  <c r="W145" i="36"/>
  <c r="W8" i="36"/>
  <c r="W154" i="36"/>
  <c r="W153" i="36"/>
  <c r="W155" i="36"/>
  <c r="W321" i="36"/>
  <c r="W167" i="36"/>
  <c r="W185" i="36"/>
  <c r="W188" i="36"/>
  <c r="W33" i="36"/>
  <c r="W189" i="36"/>
  <c r="W191" i="36"/>
  <c r="W193" i="36"/>
  <c r="W195" i="36"/>
  <c r="W190" i="36"/>
  <c r="W192" i="36"/>
  <c r="W194" i="36"/>
  <c r="W196" i="36"/>
  <c r="W197" i="36"/>
  <c r="W198" i="36"/>
  <c r="W199" i="36"/>
  <c r="W200" i="36"/>
  <c r="W201" i="36"/>
  <c r="W202" i="36"/>
  <c r="W203" i="36"/>
  <c r="W204" i="36"/>
  <c r="W205" i="36"/>
  <c r="W206" i="36"/>
  <c r="W207" i="36"/>
  <c r="W208" i="36"/>
  <c r="W209" i="36"/>
  <c r="W210" i="36"/>
  <c r="W211" i="36"/>
  <c r="W212" i="36"/>
  <c r="W213" i="36"/>
  <c r="W214" i="36"/>
  <c r="W215" i="36"/>
  <c r="W216" i="36"/>
  <c r="W217" i="36"/>
  <c r="W218" i="36"/>
  <c r="W219" i="36"/>
  <c r="W220" i="36"/>
  <c r="W221" i="36"/>
  <c r="W222" i="36"/>
  <c r="W223" i="36"/>
  <c r="W224" i="36"/>
  <c r="W225" i="36"/>
  <c r="W226" i="36"/>
  <c r="W227" i="36"/>
  <c r="W228" i="36"/>
  <c r="W229" i="36"/>
  <c r="W230" i="36"/>
  <c r="W231" i="36"/>
  <c r="W232" i="36"/>
  <c r="W233" i="36"/>
  <c r="W234" i="36"/>
  <c r="W235" i="36"/>
  <c r="W236" i="36"/>
  <c r="W237" i="36"/>
  <c r="W238" i="36"/>
  <c r="W239" i="36"/>
  <c r="W240" i="36"/>
  <c r="W241" i="36"/>
  <c r="W242" i="36"/>
  <c r="W243" i="36"/>
  <c r="W244" i="36"/>
  <c r="W245" i="36"/>
  <c r="W246" i="36"/>
  <c r="W247" i="36"/>
  <c r="W248" i="36"/>
  <c r="W249" i="36"/>
  <c r="W250" i="36"/>
  <c r="W251" i="36"/>
  <c r="W252" i="36"/>
  <c r="W253" i="36"/>
  <c r="W254" i="36"/>
  <c r="W255" i="36"/>
  <c r="W256" i="36"/>
  <c r="W257" i="36"/>
  <c r="W258" i="36"/>
  <c r="W259" i="36"/>
  <c r="W260" i="36"/>
  <c r="W261" i="36"/>
  <c r="W262" i="36"/>
  <c r="W263" i="36"/>
  <c r="W264" i="36"/>
  <c r="W265" i="36"/>
  <c r="W266" i="36"/>
  <c r="W267" i="36"/>
  <c r="W268" i="36"/>
  <c r="W269" i="36"/>
  <c r="W270" i="36"/>
  <c r="W271" i="36"/>
  <c r="W272" i="36"/>
  <c r="W273" i="36"/>
  <c r="W274" i="36"/>
  <c r="W275" i="36"/>
  <c r="W276" i="36"/>
  <c r="W277" i="36"/>
  <c r="W278" i="36"/>
  <c r="W279" i="36"/>
  <c r="W280" i="36"/>
  <c r="W281" i="36"/>
  <c r="W282" i="36"/>
  <c r="W283" i="36"/>
  <c r="W284" i="36"/>
  <c r="W285" i="36"/>
  <c r="W286" i="36"/>
  <c r="W287" i="36"/>
  <c r="W293" i="36"/>
  <c r="W166" i="36"/>
  <c r="W324" i="36"/>
  <c r="W295" i="36"/>
  <c r="V300" i="36"/>
  <c r="W305" i="36"/>
  <c r="W169" i="36"/>
  <c r="W170" i="36"/>
  <c r="W172" i="36"/>
  <c r="W299" i="36"/>
  <c r="W301" i="36"/>
  <c r="W303" i="36"/>
  <c r="W304" i="36"/>
  <c r="W323" i="36"/>
  <c r="W322" i="36"/>
  <c r="W325" i="36"/>
  <c r="W366" i="36"/>
  <c r="W369" i="36"/>
  <c r="W373" i="36"/>
  <c r="W400" i="36"/>
  <c r="W401" i="36"/>
  <c r="W344" i="36"/>
  <c r="W332" i="36"/>
  <c r="W337" i="36"/>
  <c r="W341" i="36"/>
  <c r="W342" i="36"/>
  <c r="W370" i="36"/>
  <c r="W345" i="36"/>
  <c r="W346" i="36"/>
  <c r="V347" i="36"/>
  <c r="W348" i="36"/>
  <c r="W350" i="36"/>
  <c r="W402" i="36"/>
  <c r="W403" i="36"/>
  <c r="W152" i="36"/>
  <c r="W404" i="36"/>
  <c r="W406" i="36"/>
  <c r="W353" i="36"/>
  <c r="W409" i="36"/>
  <c r="W360" i="36"/>
  <c r="W361" i="36"/>
  <c r="W362" i="36"/>
  <c r="W410" i="36"/>
  <c r="W39" i="36"/>
  <c r="W147" i="36"/>
  <c r="W156" i="36"/>
  <c r="X160" i="36"/>
  <c r="X163" i="36"/>
  <c r="X161" i="36"/>
  <c r="X164" i="36"/>
  <c r="X320" i="36"/>
  <c r="X44" i="36"/>
  <c r="X45" i="36"/>
  <c r="X31" i="36"/>
  <c r="X20" i="36"/>
  <c r="X21" i="36"/>
  <c r="X40" i="36"/>
  <c r="X46" i="36"/>
  <c r="X32" i="36"/>
  <c r="X47" i="36"/>
  <c r="X49" i="36"/>
  <c r="X51" i="36"/>
  <c r="X48" i="36"/>
  <c r="X50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11" i="36"/>
  <c r="X112" i="36"/>
  <c r="X113" i="36"/>
  <c r="X114" i="36"/>
  <c r="X115" i="36"/>
  <c r="X116" i="36"/>
  <c r="X117" i="36"/>
  <c r="X118" i="36"/>
  <c r="X119" i="36"/>
  <c r="X120" i="36"/>
  <c r="X121" i="36"/>
  <c r="X122" i="36"/>
  <c r="X123" i="36"/>
  <c r="X124" i="36"/>
  <c r="X125" i="36"/>
  <c r="X126" i="36"/>
  <c r="X127" i="36"/>
  <c r="X128" i="36"/>
  <c r="X129" i="36"/>
  <c r="X130" i="36"/>
  <c r="X131" i="36"/>
  <c r="X132" i="36"/>
  <c r="X133" i="36"/>
  <c r="X134" i="36"/>
  <c r="X135" i="36"/>
  <c r="X136" i="36"/>
  <c r="X137" i="36"/>
  <c r="X138" i="36"/>
  <c r="X139" i="36"/>
  <c r="X140" i="36"/>
  <c r="X141" i="36"/>
  <c r="X142" i="36"/>
  <c r="X143" i="36"/>
  <c r="X145" i="36"/>
  <c r="X8" i="36"/>
  <c r="X154" i="36"/>
  <c r="X153" i="36"/>
  <c r="X155" i="36"/>
  <c r="X321" i="36"/>
  <c r="X167" i="36"/>
  <c r="X188" i="36"/>
  <c r="X189" i="36"/>
  <c r="X185" i="36"/>
  <c r="X190" i="36"/>
  <c r="X33" i="36"/>
  <c r="X191" i="36"/>
  <c r="X193" i="36"/>
  <c r="X195" i="36"/>
  <c r="X192" i="36"/>
  <c r="X194" i="36"/>
  <c r="X196" i="36"/>
  <c r="X197" i="36"/>
  <c r="X198" i="36"/>
  <c r="X199" i="36"/>
  <c r="X200" i="36"/>
  <c r="X201" i="36"/>
  <c r="X202" i="36"/>
  <c r="X203" i="36"/>
  <c r="X204" i="36"/>
  <c r="X205" i="36"/>
  <c r="X206" i="36"/>
  <c r="X207" i="36"/>
  <c r="X208" i="36"/>
  <c r="X209" i="36"/>
  <c r="X210" i="36"/>
  <c r="X211" i="36"/>
  <c r="X212" i="36"/>
  <c r="X213" i="36"/>
  <c r="X214" i="36"/>
  <c r="X215" i="36"/>
  <c r="X216" i="36"/>
  <c r="X217" i="36"/>
  <c r="X218" i="36"/>
  <c r="X219" i="36"/>
  <c r="X220" i="36"/>
  <c r="X221" i="36"/>
  <c r="X222" i="36"/>
  <c r="X223" i="36"/>
  <c r="X224" i="36"/>
  <c r="X225" i="36"/>
  <c r="X226" i="36"/>
  <c r="X227" i="36"/>
  <c r="X228" i="36"/>
  <c r="X229" i="36"/>
  <c r="X230" i="36"/>
  <c r="X231" i="36"/>
  <c r="X232" i="36"/>
  <c r="X233" i="36"/>
  <c r="X234" i="36"/>
  <c r="X235" i="36"/>
  <c r="X236" i="36"/>
  <c r="X237" i="36"/>
  <c r="X238" i="36"/>
  <c r="X239" i="36"/>
  <c r="X240" i="36"/>
  <c r="X241" i="36"/>
  <c r="X242" i="36"/>
  <c r="X243" i="36"/>
  <c r="X244" i="36"/>
  <c r="X245" i="36"/>
  <c r="X246" i="36"/>
  <c r="X247" i="36"/>
  <c r="X248" i="36"/>
  <c r="X249" i="36"/>
  <c r="X250" i="36"/>
  <c r="X251" i="36"/>
  <c r="X252" i="36"/>
  <c r="X253" i="36"/>
  <c r="X254" i="36"/>
  <c r="X255" i="36"/>
  <c r="X256" i="36"/>
  <c r="X257" i="36"/>
  <c r="X258" i="36"/>
  <c r="X259" i="36"/>
  <c r="X260" i="36"/>
  <c r="X261" i="36"/>
  <c r="X262" i="36"/>
  <c r="X263" i="36"/>
  <c r="X264" i="36"/>
  <c r="X265" i="36"/>
  <c r="X266" i="36"/>
  <c r="X267" i="36"/>
  <c r="X268" i="36"/>
  <c r="X269" i="36"/>
  <c r="X270" i="36"/>
  <c r="X271" i="36"/>
  <c r="X272" i="36"/>
  <c r="X273" i="36"/>
  <c r="X274" i="36"/>
  <c r="X275" i="36"/>
  <c r="X276" i="36"/>
  <c r="X277" i="36"/>
  <c r="X278" i="36"/>
  <c r="X279" i="36"/>
  <c r="X280" i="36"/>
  <c r="X281" i="36"/>
  <c r="X282" i="36"/>
  <c r="X283" i="36"/>
  <c r="X284" i="36"/>
  <c r="X285" i="36"/>
  <c r="X286" i="36"/>
  <c r="X287" i="36"/>
  <c r="X293" i="36"/>
  <c r="X166" i="36"/>
  <c r="X324" i="36"/>
  <c r="X295" i="36"/>
  <c r="W300" i="36"/>
  <c r="X305" i="36"/>
  <c r="X169" i="36"/>
  <c r="X170" i="36"/>
  <c r="X172" i="36"/>
  <c r="X299" i="36"/>
  <c r="X301" i="36"/>
  <c r="X303" i="36"/>
  <c r="X304" i="36"/>
  <c r="X323" i="36"/>
  <c r="X322" i="36"/>
  <c r="X325" i="36"/>
  <c r="X366" i="36"/>
  <c r="X369" i="36"/>
  <c r="X373" i="36"/>
  <c r="X400" i="36"/>
  <c r="X401" i="36"/>
  <c r="X344" i="36"/>
  <c r="X332" i="36"/>
  <c r="X337" i="36"/>
  <c r="X341" i="36"/>
  <c r="X342" i="36"/>
  <c r="X370" i="36"/>
  <c r="X345" i="36"/>
  <c r="X346" i="36"/>
  <c r="W347" i="36"/>
  <c r="X348" i="36"/>
  <c r="X350" i="36"/>
  <c r="X402" i="36"/>
  <c r="X403" i="36"/>
  <c r="X152" i="36"/>
  <c r="X404" i="36"/>
  <c r="X406" i="36"/>
  <c r="X353" i="36"/>
  <c r="X409" i="36"/>
  <c r="X360" i="36"/>
  <c r="X361" i="36"/>
  <c r="X362" i="36"/>
  <c r="X410" i="36"/>
  <c r="X39" i="36"/>
  <c r="X147" i="36"/>
  <c r="X156" i="36"/>
  <c r="Y160" i="36"/>
  <c r="Y163" i="36"/>
  <c r="Y161" i="36"/>
  <c r="Y164" i="36"/>
  <c r="Y320" i="36"/>
  <c r="Y44" i="36"/>
  <c r="Y45" i="36"/>
  <c r="Y46" i="36"/>
  <c r="Y47" i="36"/>
  <c r="Y31" i="36"/>
  <c r="Y20" i="36"/>
  <c r="Y21" i="36"/>
  <c r="Y40" i="36"/>
  <c r="Y48" i="36"/>
  <c r="Y32" i="36"/>
  <c r="Y49" i="36"/>
  <c r="Y51" i="36"/>
  <c r="Y50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11" i="36"/>
  <c r="Y112" i="36"/>
  <c r="Y113" i="36"/>
  <c r="Y114" i="36"/>
  <c r="Y115" i="36"/>
  <c r="Y116" i="36"/>
  <c r="Y117" i="36"/>
  <c r="Y118" i="36"/>
  <c r="Y119" i="36"/>
  <c r="Y120" i="36"/>
  <c r="Y121" i="36"/>
  <c r="Y122" i="36"/>
  <c r="Y123" i="36"/>
  <c r="Y124" i="36"/>
  <c r="Y125" i="36"/>
  <c r="Y126" i="36"/>
  <c r="Y127" i="36"/>
  <c r="Y128" i="36"/>
  <c r="Y129" i="36"/>
  <c r="Y130" i="36"/>
  <c r="Y131" i="36"/>
  <c r="Y132" i="36"/>
  <c r="Y133" i="36"/>
  <c r="Y134" i="36"/>
  <c r="Y135" i="36"/>
  <c r="Y136" i="36"/>
  <c r="Y137" i="36"/>
  <c r="Y138" i="36"/>
  <c r="Y139" i="36"/>
  <c r="Y140" i="36"/>
  <c r="Y141" i="36"/>
  <c r="Y142" i="36"/>
  <c r="Y143" i="36"/>
  <c r="Y145" i="36"/>
  <c r="Y8" i="36"/>
  <c r="Y154" i="36"/>
  <c r="Y153" i="36"/>
  <c r="Y155" i="36"/>
  <c r="Y321" i="36"/>
  <c r="Y167" i="36"/>
  <c r="Y188" i="36"/>
  <c r="Y189" i="36"/>
  <c r="Y190" i="36"/>
  <c r="Y191" i="36"/>
  <c r="Y185" i="36"/>
  <c r="Y192" i="36"/>
  <c r="Y33" i="36"/>
  <c r="Y193" i="36"/>
  <c r="Y195" i="36"/>
  <c r="Y194" i="36"/>
  <c r="Y196" i="36"/>
  <c r="Y197" i="36"/>
  <c r="Y198" i="36"/>
  <c r="Y199" i="36"/>
  <c r="Y200" i="36"/>
  <c r="Y201" i="36"/>
  <c r="Y202" i="36"/>
  <c r="Y203" i="36"/>
  <c r="Y204" i="36"/>
  <c r="Y205" i="36"/>
  <c r="Y206" i="36"/>
  <c r="Y207" i="36"/>
  <c r="Y208" i="36"/>
  <c r="Y209" i="36"/>
  <c r="Y210" i="36"/>
  <c r="Y211" i="36"/>
  <c r="Y212" i="36"/>
  <c r="Y213" i="36"/>
  <c r="Y214" i="36"/>
  <c r="Y215" i="36"/>
  <c r="Y216" i="36"/>
  <c r="Y217" i="36"/>
  <c r="Y218" i="36"/>
  <c r="Y219" i="36"/>
  <c r="Y220" i="36"/>
  <c r="Y221" i="36"/>
  <c r="Y222" i="36"/>
  <c r="Y223" i="36"/>
  <c r="Y224" i="36"/>
  <c r="Y225" i="36"/>
  <c r="Y226" i="36"/>
  <c r="Y227" i="36"/>
  <c r="Y228" i="36"/>
  <c r="Y229" i="36"/>
  <c r="Y230" i="36"/>
  <c r="Y231" i="36"/>
  <c r="Y232" i="36"/>
  <c r="Y233" i="36"/>
  <c r="Y234" i="36"/>
  <c r="Y235" i="36"/>
  <c r="Y236" i="36"/>
  <c r="Y237" i="36"/>
  <c r="Y238" i="36"/>
  <c r="Y239" i="36"/>
  <c r="Y240" i="36"/>
  <c r="Y241" i="36"/>
  <c r="Y242" i="36"/>
  <c r="Y243" i="36"/>
  <c r="Y244" i="36"/>
  <c r="Y245" i="36"/>
  <c r="Y246" i="36"/>
  <c r="Y247" i="36"/>
  <c r="Y248" i="36"/>
  <c r="Y249" i="36"/>
  <c r="Y250" i="36"/>
  <c r="Y251" i="36"/>
  <c r="Y252" i="36"/>
  <c r="Y253" i="36"/>
  <c r="Y254" i="36"/>
  <c r="Y255" i="36"/>
  <c r="Y256" i="36"/>
  <c r="Y257" i="36"/>
  <c r="Y258" i="36"/>
  <c r="Y259" i="36"/>
  <c r="Y260" i="36"/>
  <c r="Y261" i="36"/>
  <c r="Y262" i="36"/>
  <c r="Y263" i="36"/>
  <c r="Y264" i="36"/>
  <c r="Y265" i="36"/>
  <c r="Y266" i="36"/>
  <c r="Y267" i="36"/>
  <c r="Y268" i="36"/>
  <c r="Y269" i="36"/>
  <c r="Y270" i="36"/>
  <c r="Y271" i="36"/>
  <c r="Y272" i="36"/>
  <c r="Y273" i="36"/>
  <c r="Y274" i="36"/>
  <c r="Y275" i="36"/>
  <c r="Y276" i="36"/>
  <c r="Y277" i="36"/>
  <c r="Y278" i="36"/>
  <c r="Y279" i="36"/>
  <c r="Y280" i="36"/>
  <c r="Y281" i="36"/>
  <c r="Y282" i="36"/>
  <c r="Y283" i="36"/>
  <c r="Y284" i="36"/>
  <c r="Y285" i="36"/>
  <c r="Y286" i="36"/>
  <c r="Y287" i="36"/>
  <c r="Y293" i="36"/>
  <c r="Y166" i="36"/>
  <c r="Y324" i="36"/>
  <c r="Y295" i="36"/>
  <c r="X300" i="36"/>
  <c r="Y305" i="36"/>
  <c r="Y169" i="36"/>
  <c r="Y170" i="36"/>
  <c r="Y172" i="36"/>
  <c r="Y299" i="36"/>
  <c r="Y301" i="36"/>
  <c r="Y303" i="36"/>
  <c r="Y304" i="36"/>
  <c r="Y323" i="36"/>
  <c r="Y322" i="36"/>
  <c r="Y325" i="36"/>
  <c r="Y366" i="36"/>
  <c r="Y369" i="36"/>
  <c r="Y373" i="36"/>
  <c r="Y400" i="36"/>
  <c r="Y401" i="36"/>
  <c r="Y344" i="36"/>
  <c r="Y332" i="36"/>
  <c r="Y337" i="36"/>
  <c r="Y341" i="36"/>
  <c r="Y342" i="36"/>
  <c r="Y370" i="36"/>
  <c r="Y345" i="36"/>
  <c r="Y346" i="36"/>
  <c r="X347" i="36"/>
  <c r="Y348" i="36"/>
  <c r="Y350" i="36"/>
  <c r="Y402" i="36"/>
  <c r="Y403" i="36"/>
  <c r="Y152" i="36"/>
  <c r="Y404" i="36"/>
  <c r="Y406" i="36"/>
  <c r="Y353" i="36"/>
  <c r="Y409" i="36"/>
  <c r="Y360" i="36"/>
  <c r="Y361" i="36"/>
  <c r="Y362" i="36"/>
  <c r="Y410" i="36"/>
  <c r="Y39" i="36"/>
  <c r="Y147" i="36"/>
  <c r="Y156" i="36"/>
  <c r="Z160" i="36"/>
  <c r="Z163" i="36"/>
  <c r="Z161" i="36"/>
  <c r="Z164" i="36"/>
  <c r="Z320" i="36"/>
  <c r="Z44" i="36"/>
  <c r="Z45" i="36"/>
  <c r="Z46" i="36"/>
  <c r="Z47" i="36"/>
  <c r="Z48" i="36"/>
  <c r="Z49" i="36"/>
  <c r="Z31" i="36"/>
  <c r="Z20" i="36"/>
  <c r="Z21" i="36"/>
  <c r="Z40" i="36"/>
  <c r="Z50" i="36"/>
  <c r="Z32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11" i="36"/>
  <c r="Z112" i="36"/>
  <c r="Z113" i="36"/>
  <c r="Z114" i="36"/>
  <c r="Z115" i="36"/>
  <c r="Z116" i="36"/>
  <c r="Z117" i="36"/>
  <c r="Z118" i="36"/>
  <c r="Z119" i="36"/>
  <c r="Z120" i="36"/>
  <c r="Z121" i="36"/>
  <c r="Z122" i="36"/>
  <c r="Z123" i="36"/>
  <c r="Z124" i="36"/>
  <c r="Z125" i="36"/>
  <c r="Z126" i="36"/>
  <c r="Z127" i="36"/>
  <c r="Z128" i="36"/>
  <c r="Z129" i="36"/>
  <c r="Z130" i="36"/>
  <c r="Z131" i="36"/>
  <c r="Z132" i="36"/>
  <c r="Z133" i="36"/>
  <c r="Z134" i="36"/>
  <c r="Z135" i="36"/>
  <c r="Z136" i="36"/>
  <c r="Z137" i="36"/>
  <c r="Z138" i="36"/>
  <c r="Z139" i="36"/>
  <c r="Z140" i="36"/>
  <c r="Z141" i="36"/>
  <c r="Z142" i="36"/>
  <c r="Z143" i="36"/>
  <c r="Z145" i="36"/>
  <c r="Z8" i="36"/>
  <c r="Z154" i="36"/>
  <c r="Z153" i="36"/>
  <c r="Z155" i="36"/>
  <c r="Z321" i="36"/>
  <c r="Z167" i="36"/>
  <c r="Z188" i="36"/>
  <c r="Z189" i="36"/>
  <c r="Z190" i="36"/>
  <c r="Z191" i="36"/>
  <c r="Z192" i="36"/>
  <c r="Z193" i="36"/>
  <c r="Z185" i="36"/>
  <c r="Z194" i="36"/>
  <c r="Z33" i="36"/>
  <c r="Z195" i="36"/>
  <c r="Z196" i="36"/>
  <c r="Z197" i="36"/>
  <c r="Z198" i="36"/>
  <c r="Z199" i="36"/>
  <c r="Z200" i="36"/>
  <c r="Z201" i="36"/>
  <c r="Z202" i="36"/>
  <c r="Z203" i="36"/>
  <c r="Z204" i="36"/>
  <c r="Z205" i="36"/>
  <c r="Z206" i="36"/>
  <c r="Z207" i="36"/>
  <c r="Z208" i="36"/>
  <c r="Z209" i="36"/>
  <c r="Z210" i="36"/>
  <c r="Z211" i="36"/>
  <c r="Z212" i="36"/>
  <c r="Z213" i="36"/>
  <c r="Z214" i="36"/>
  <c r="Z215" i="36"/>
  <c r="Z216" i="36"/>
  <c r="Z217" i="36"/>
  <c r="Z218" i="36"/>
  <c r="Z219" i="36"/>
  <c r="Z220" i="36"/>
  <c r="Z221" i="36"/>
  <c r="Z222" i="36"/>
  <c r="Z223" i="36"/>
  <c r="Z224" i="36"/>
  <c r="Z225" i="36"/>
  <c r="Z226" i="36"/>
  <c r="Z227" i="36"/>
  <c r="Z228" i="36"/>
  <c r="Z229" i="36"/>
  <c r="Z230" i="36"/>
  <c r="Z231" i="36"/>
  <c r="Z232" i="36"/>
  <c r="Z233" i="36"/>
  <c r="Z234" i="36"/>
  <c r="Z235" i="36"/>
  <c r="Z236" i="36"/>
  <c r="Z237" i="36"/>
  <c r="Z238" i="36"/>
  <c r="Z239" i="36"/>
  <c r="Z240" i="36"/>
  <c r="Z241" i="36"/>
  <c r="Z242" i="36"/>
  <c r="Z243" i="36"/>
  <c r="Z244" i="36"/>
  <c r="Z245" i="36"/>
  <c r="Z246" i="36"/>
  <c r="Z247" i="36"/>
  <c r="Z248" i="36"/>
  <c r="Z249" i="36"/>
  <c r="Z250" i="36"/>
  <c r="Z251" i="36"/>
  <c r="Z252" i="36"/>
  <c r="Z253" i="36"/>
  <c r="Z254" i="36"/>
  <c r="Z255" i="36"/>
  <c r="Z256" i="36"/>
  <c r="Z257" i="36"/>
  <c r="Z258" i="36"/>
  <c r="Z259" i="36"/>
  <c r="Z260" i="36"/>
  <c r="Z261" i="36"/>
  <c r="Z262" i="36"/>
  <c r="Z263" i="36"/>
  <c r="Z264" i="36"/>
  <c r="Z265" i="36"/>
  <c r="Z266" i="36"/>
  <c r="Z267" i="36"/>
  <c r="Z268" i="36"/>
  <c r="Z269" i="36"/>
  <c r="Z270" i="36"/>
  <c r="Z271" i="36"/>
  <c r="Z272" i="36"/>
  <c r="Z273" i="36"/>
  <c r="Z274" i="36"/>
  <c r="Z275" i="36"/>
  <c r="Z276" i="36"/>
  <c r="Z277" i="36"/>
  <c r="Z278" i="36"/>
  <c r="Z279" i="36"/>
  <c r="Z280" i="36"/>
  <c r="Z281" i="36"/>
  <c r="Z282" i="36"/>
  <c r="Z283" i="36"/>
  <c r="Z284" i="36"/>
  <c r="Z285" i="36"/>
  <c r="Z286" i="36"/>
  <c r="Z287" i="36"/>
  <c r="Z293" i="36"/>
  <c r="Z166" i="36"/>
  <c r="Z324" i="36"/>
  <c r="Z295" i="36"/>
  <c r="Y300" i="36"/>
  <c r="Z305" i="36"/>
  <c r="Z169" i="36"/>
  <c r="Z170" i="36"/>
  <c r="Z172" i="36"/>
  <c r="Z299" i="36"/>
  <c r="Z301" i="36"/>
  <c r="Z303" i="36"/>
  <c r="Z304" i="36"/>
  <c r="Z323" i="36"/>
  <c r="Z322" i="36"/>
  <c r="Z325" i="36"/>
  <c r="Z366" i="36"/>
  <c r="Z369" i="36"/>
  <c r="Z373" i="36"/>
  <c r="Z400" i="36"/>
  <c r="Z401" i="36"/>
  <c r="Z344" i="36"/>
  <c r="Z332" i="36"/>
  <c r="Z337" i="36"/>
  <c r="Z341" i="36"/>
  <c r="Z342" i="36"/>
  <c r="Z370" i="36"/>
  <c r="Z345" i="36"/>
  <c r="Z346" i="36"/>
  <c r="Y347" i="36"/>
  <c r="Z348" i="36"/>
  <c r="Z350" i="36"/>
  <c r="Z402" i="36"/>
  <c r="Z403" i="36"/>
  <c r="Z152" i="36"/>
  <c r="Z404" i="36"/>
  <c r="Z406" i="36"/>
  <c r="Z353" i="36"/>
  <c r="Z409" i="36"/>
  <c r="Z360" i="36"/>
  <c r="Z361" i="36"/>
  <c r="Z362" i="36"/>
  <c r="Z410" i="36"/>
  <c r="Z39" i="36"/>
  <c r="Z147" i="36"/>
  <c r="Z156" i="36"/>
  <c r="AA160" i="36"/>
  <c r="AA163" i="36"/>
  <c r="AA161" i="36"/>
  <c r="AA164" i="36"/>
  <c r="AA320" i="36"/>
  <c r="AA44" i="36"/>
  <c r="AA45" i="36"/>
  <c r="AA46" i="36"/>
  <c r="AA47" i="36"/>
  <c r="AA48" i="36"/>
  <c r="AA49" i="36"/>
  <c r="AA50" i="36"/>
  <c r="AA51" i="36"/>
  <c r="AA31" i="36"/>
  <c r="AA20" i="36"/>
  <c r="AA21" i="36"/>
  <c r="AA40" i="36"/>
  <c r="AA52" i="36"/>
  <c r="AA32" i="36"/>
  <c r="AA53" i="36"/>
  <c r="AA54" i="36"/>
  <c r="AA55" i="36"/>
  <c r="AA56" i="36"/>
  <c r="AA57" i="36"/>
  <c r="AA58" i="36"/>
  <c r="AA59" i="36"/>
  <c r="AA60" i="36"/>
  <c r="AA61" i="36"/>
  <c r="AA62" i="36"/>
  <c r="AA63" i="36"/>
  <c r="AA64" i="36"/>
  <c r="AA65" i="36"/>
  <c r="AA66" i="36"/>
  <c r="AA67" i="36"/>
  <c r="AA68" i="36"/>
  <c r="AA69" i="36"/>
  <c r="AA70" i="36"/>
  <c r="AA71" i="36"/>
  <c r="AA72" i="36"/>
  <c r="AA73" i="36"/>
  <c r="AA74" i="36"/>
  <c r="AA75" i="36"/>
  <c r="AA76" i="36"/>
  <c r="AA77" i="36"/>
  <c r="AA78" i="36"/>
  <c r="AA79" i="36"/>
  <c r="AA80" i="36"/>
  <c r="AA81" i="36"/>
  <c r="AA82" i="36"/>
  <c r="AA83" i="36"/>
  <c r="AA84" i="36"/>
  <c r="AA85" i="36"/>
  <c r="AA86" i="36"/>
  <c r="AA87" i="36"/>
  <c r="AA88" i="36"/>
  <c r="AA89" i="36"/>
  <c r="AA90" i="36"/>
  <c r="AA91" i="36"/>
  <c r="AA92" i="36"/>
  <c r="AA93" i="36"/>
  <c r="AA94" i="36"/>
  <c r="AA95" i="36"/>
  <c r="AA96" i="36"/>
  <c r="AA97" i="36"/>
  <c r="AA98" i="36"/>
  <c r="AA99" i="36"/>
  <c r="AA100" i="36"/>
  <c r="AA101" i="36"/>
  <c r="AA102" i="36"/>
  <c r="AA103" i="36"/>
  <c r="AA104" i="36"/>
  <c r="AA105" i="36"/>
  <c r="AA106" i="36"/>
  <c r="AA107" i="36"/>
  <c r="AA108" i="36"/>
  <c r="AA109" i="36"/>
  <c r="AA110" i="36"/>
  <c r="AA111" i="36"/>
  <c r="AA112" i="36"/>
  <c r="AA113" i="36"/>
  <c r="AA114" i="36"/>
  <c r="AA115" i="36"/>
  <c r="AA116" i="36"/>
  <c r="AA117" i="36"/>
  <c r="AA118" i="36"/>
  <c r="AA119" i="36"/>
  <c r="AA120" i="36"/>
  <c r="AA121" i="36"/>
  <c r="AA122" i="36"/>
  <c r="AA123" i="36"/>
  <c r="AA124" i="36"/>
  <c r="AA125" i="36"/>
  <c r="AA126" i="36"/>
  <c r="AA127" i="36"/>
  <c r="AA128" i="36"/>
  <c r="AA129" i="36"/>
  <c r="AA130" i="36"/>
  <c r="AA131" i="36"/>
  <c r="AA132" i="36"/>
  <c r="AA133" i="36"/>
  <c r="AA134" i="36"/>
  <c r="AA135" i="36"/>
  <c r="AA136" i="36"/>
  <c r="AA137" i="36"/>
  <c r="AA138" i="36"/>
  <c r="AA139" i="36"/>
  <c r="AA140" i="36"/>
  <c r="AA141" i="36"/>
  <c r="AA142" i="36"/>
  <c r="AA143" i="36"/>
  <c r="AA145" i="36"/>
  <c r="AA8" i="36"/>
  <c r="AA154" i="36"/>
  <c r="AA153" i="36"/>
  <c r="AA155" i="36"/>
  <c r="AA321" i="36"/>
  <c r="AA167" i="36"/>
  <c r="AA188" i="36"/>
  <c r="AA189" i="36"/>
  <c r="AA190" i="36"/>
  <c r="AA191" i="36"/>
  <c r="AA192" i="36"/>
  <c r="AA193" i="36"/>
  <c r="AA194" i="36"/>
  <c r="AA195" i="36"/>
  <c r="AA185" i="36"/>
  <c r="AA196" i="36"/>
  <c r="AA33" i="36"/>
  <c r="AA197" i="36"/>
  <c r="AA198" i="36"/>
  <c r="AA199" i="36"/>
  <c r="AA200" i="36"/>
  <c r="AA201" i="36"/>
  <c r="AA202" i="36"/>
  <c r="AA203" i="36"/>
  <c r="AA204" i="36"/>
  <c r="AA205" i="36"/>
  <c r="AA206" i="36"/>
  <c r="AA207" i="36"/>
  <c r="AA208" i="36"/>
  <c r="AA209" i="36"/>
  <c r="AA210" i="36"/>
  <c r="AA211" i="36"/>
  <c r="AA212" i="36"/>
  <c r="AA213" i="36"/>
  <c r="AA214" i="36"/>
  <c r="AA215" i="36"/>
  <c r="AA216" i="36"/>
  <c r="AA217" i="36"/>
  <c r="AA218" i="36"/>
  <c r="AA219" i="36"/>
  <c r="AA220" i="36"/>
  <c r="AA221" i="36"/>
  <c r="AA222" i="36"/>
  <c r="AA223" i="36"/>
  <c r="AA224" i="36"/>
  <c r="AA225" i="36"/>
  <c r="AA226" i="36"/>
  <c r="AA227" i="36"/>
  <c r="AA228" i="36"/>
  <c r="AA229" i="36"/>
  <c r="AA230" i="36"/>
  <c r="AA231" i="36"/>
  <c r="AA232" i="36"/>
  <c r="AA233" i="36"/>
  <c r="AA234" i="36"/>
  <c r="AA235" i="36"/>
  <c r="AA236" i="36"/>
  <c r="AA237" i="36"/>
  <c r="AA238" i="36"/>
  <c r="AA239" i="36"/>
  <c r="AA240" i="36"/>
  <c r="AA241" i="36"/>
  <c r="AA242" i="36"/>
  <c r="AA243" i="36"/>
  <c r="AA244" i="36"/>
  <c r="AA245" i="36"/>
  <c r="AA246" i="36"/>
  <c r="AA247" i="36"/>
  <c r="AA248" i="36"/>
  <c r="AA249" i="36"/>
  <c r="AA250" i="36"/>
  <c r="AA251" i="36"/>
  <c r="AA252" i="36"/>
  <c r="AA253" i="36"/>
  <c r="AA254" i="36"/>
  <c r="AA255" i="36"/>
  <c r="AA256" i="36"/>
  <c r="AA257" i="36"/>
  <c r="AA258" i="36"/>
  <c r="AA259" i="36"/>
  <c r="AA260" i="36"/>
  <c r="AA261" i="36"/>
  <c r="AA262" i="36"/>
  <c r="AA263" i="36"/>
  <c r="AA264" i="36"/>
  <c r="AA265" i="36"/>
  <c r="AA266" i="36"/>
  <c r="AA267" i="36"/>
  <c r="AA268" i="36"/>
  <c r="AA269" i="36"/>
  <c r="AA270" i="36"/>
  <c r="AA271" i="36"/>
  <c r="AA272" i="36"/>
  <c r="AA273" i="36"/>
  <c r="AA274" i="36"/>
  <c r="AA275" i="36"/>
  <c r="AA276" i="36"/>
  <c r="AA277" i="36"/>
  <c r="AA278" i="36"/>
  <c r="AA279" i="36"/>
  <c r="AA280" i="36"/>
  <c r="AA281" i="36"/>
  <c r="AA282" i="36"/>
  <c r="AA283" i="36"/>
  <c r="AA284" i="36"/>
  <c r="AA285" i="36"/>
  <c r="AA286" i="36"/>
  <c r="AA287" i="36"/>
  <c r="AA293" i="36"/>
  <c r="AA166" i="36"/>
  <c r="AA324" i="36"/>
  <c r="AA295" i="36"/>
  <c r="Z300" i="36"/>
  <c r="AA305" i="36"/>
  <c r="AA169" i="36"/>
  <c r="AA170" i="36"/>
  <c r="AA172" i="36"/>
  <c r="AA299" i="36"/>
  <c r="AA301" i="36"/>
  <c r="AA303" i="36"/>
  <c r="AA304" i="36"/>
  <c r="AA323" i="36"/>
  <c r="AA322" i="36"/>
  <c r="AA325" i="36"/>
  <c r="AA366" i="36"/>
  <c r="AA369" i="36"/>
  <c r="AA373" i="36"/>
  <c r="AA400" i="36"/>
  <c r="AA401" i="36"/>
  <c r="AA344" i="36"/>
  <c r="AA332" i="36"/>
  <c r="AA337" i="36"/>
  <c r="AA341" i="36"/>
  <c r="AA342" i="36"/>
  <c r="AA370" i="36"/>
  <c r="AA345" i="36"/>
  <c r="AA346" i="36"/>
  <c r="Z347" i="36"/>
  <c r="AA348" i="36"/>
  <c r="AA350" i="36"/>
  <c r="AA402" i="36"/>
  <c r="AA403" i="36"/>
  <c r="AA152" i="36"/>
  <c r="AA404" i="36"/>
  <c r="AA406" i="36"/>
  <c r="AA353" i="36"/>
  <c r="AA409" i="36"/>
  <c r="AA360" i="36"/>
  <c r="AA361" i="36"/>
  <c r="AA362" i="36"/>
  <c r="AA410" i="36"/>
  <c r="AA39" i="36"/>
  <c r="AA147" i="36"/>
  <c r="AA156" i="36"/>
  <c r="AB160" i="36"/>
  <c r="AB163" i="36"/>
  <c r="AB161" i="36"/>
  <c r="AB164" i="36"/>
  <c r="AB320" i="36"/>
  <c r="AB44" i="36"/>
  <c r="AB45" i="36"/>
  <c r="AB46" i="36"/>
  <c r="AB47" i="36"/>
  <c r="AB48" i="36"/>
  <c r="AB49" i="36"/>
  <c r="AB50" i="36"/>
  <c r="AB51" i="36"/>
  <c r="AB52" i="36"/>
  <c r="AB53" i="36"/>
  <c r="AB31" i="36"/>
  <c r="AB20" i="36"/>
  <c r="AB21" i="36"/>
  <c r="AB40" i="36"/>
  <c r="AB54" i="36"/>
  <c r="AB32" i="36"/>
  <c r="AB55" i="36"/>
  <c r="AB56" i="36"/>
  <c r="AB57" i="36"/>
  <c r="AB58" i="36"/>
  <c r="AB59" i="36"/>
  <c r="AB60" i="36"/>
  <c r="AB61" i="36"/>
  <c r="AB62" i="36"/>
  <c r="AB63" i="36"/>
  <c r="AB64" i="36"/>
  <c r="AB65" i="36"/>
  <c r="AB66" i="36"/>
  <c r="AB67" i="36"/>
  <c r="AB68" i="36"/>
  <c r="AB69" i="36"/>
  <c r="AB70" i="36"/>
  <c r="AB71" i="36"/>
  <c r="AB72" i="36"/>
  <c r="AB73" i="36"/>
  <c r="AB74" i="36"/>
  <c r="AB75" i="36"/>
  <c r="AB76" i="36"/>
  <c r="AB77" i="36"/>
  <c r="AB78" i="36"/>
  <c r="AB79" i="36"/>
  <c r="AB80" i="36"/>
  <c r="AB81" i="36"/>
  <c r="AB82" i="36"/>
  <c r="AB83" i="36"/>
  <c r="AB84" i="36"/>
  <c r="AB85" i="36"/>
  <c r="AB86" i="36"/>
  <c r="AB87" i="36"/>
  <c r="AB88" i="36"/>
  <c r="AB89" i="36"/>
  <c r="AB90" i="36"/>
  <c r="AB91" i="36"/>
  <c r="AB92" i="36"/>
  <c r="AB93" i="36"/>
  <c r="AB94" i="36"/>
  <c r="AB95" i="36"/>
  <c r="AB96" i="36"/>
  <c r="AB97" i="36"/>
  <c r="AB98" i="36"/>
  <c r="AB99" i="36"/>
  <c r="AB100" i="36"/>
  <c r="AB101" i="36"/>
  <c r="AB102" i="36"/>
  <c r="AB103" i="36"/>
  <c r="AB104" i="36"/>
  <c r="AB105" i="36"/>
  <c r="AB106" i="36"/>
  <c r="AB107" i="36"/>
  <c r="AB108" i="36"/>
  <c r="AB109" i="36"/>
  <c r="AB110" i="36"/>
  <c r="AB111" i="36"/>
  <c r="AB112" i="36"/>
  <c r="AB113" i="36"/>
  <c r="AB114" i="36"/>
  <c r="AB115" i="36"/>
  <c r="AB116" i="36"/>
  <c r="AB117" i="36"/>
  <c r="AB118" i="36"/>
  <c r="AB119" i="36"/>
  <c r="AB120" i="36"/>
  <c r="AB121" i="36"/>
  <c r="AB122" i="36"/>
  <c r="AB123" i="36"/>
  <c r="AB124" i="36"/>
  <c r="AB125" i="36"/>
  <c r="AB126" i="36"/>
  <c r="AB127" i="36"/>
  <c r="AB128" i="36"/>
  <c r="AB129" i="36"/>
  <c r="AB130" i="36"/>
  <c r="AB131" i="36"/>
  <c r="AB132" i="36"/>
  <c r="AB133" i="36"/>
  <c r="AB134" i="36"/>
  <c r="AB135" i="36"/>
  <c r="AB136" i="36"/>
  <c r="AB137" i="36"/>
  <c r="AB138" i="36"/>
  <c r="AB139" i="36"/>
  <c r="AB140" i="36"/>
  <c r="AB141" i="36"/>
  <c r="AB142" i="36"/>
  <c r="AB143" i="36"/>
  <c r="AB145" i="36"/>
  <c r="AB8" i="36"/>
  <c r="AB154" i="36"/>
  <c r="AB153" i="36"/>
  <c r="AB155" i="36"/>
  <c r="AB321" i="36"/>
  <c r="AB167" i="36"/>
  <c r="AB188" i="36"/>
  <c r="AB189" i="36"/>
  <c r="AB190" i="36"/>
  <c r="AB191" i="36"/>
  <c r="AB192" i="36"/>
  <c r="AB193" i="36"/>
  <c r="AB194" i="36"/>
  <c r="AB195" i="36"/>
  <c r="AB185" i="36"/>
  <c r="AB196" i="36"/>
  <c r="AB197" i="36"/>
  <c r="AB198" i="36"/>
  <c r="AB33" i="36"/>
  <c r="AB199" i="36"/>
  <c r="AB200" i="36"/>
  <c r="AB201" i="36"/>
  <c r="AB202" i="36"/>
  <c r="AB203" i="36"/>
  <c r="AB204" i="36"/>
  <c r="AB205" i="36"/>
  <c r="AB206" i="36"/>
  <c r="AB207" i="36"/>
  <c r="AB208" i="36"/>
  <c r="AB209" i="36"/>
  <c r="AB210" i="36"/>
  <c r="AB211" i="36"/>
  <c r="AB212" i="36"/>
  <c r="AB213" i="36"/>
  <c r="AB214" i="36"/>
  <c r="AB215" i="36"/>
  <c r="AB216" i="36"/>
  <c r="AB217" i="36"/>
  <c r="AB218" i="36"/>
  <c r="AB219" i="36"/>
  <c r="AB220" i="36"/>
  <c r="AB221" i="36"/>
  <c r="AB222" i="36"/>
  <c r="AB223" i="36"/>
  <c r="AB224" i="36"/>
  <c r="AB225" i="36"/>
  <c r="AB226" i="36"/>
  <c r="AB227" i="36"/>
  <c r="AB228" i="36"/>
  <c r="AB229" i="36"/>
  <c r="AB230" i="36"/>
  <c r="AB231" i="36"/>
  <c r="AB232" i="36"/>
  <c r="AB233" i="36"/>
  <c r="AB234" i="36"/>
  <c r="AB235" i="36"/>
  <c r="AB236" i="36"/>
  <c r="AB237" i="36"/>
  <c r="AB238" i="36"/>
  <c r="AB239" i="36"/>
  <c r="AB240" i="36"/>
  <c r="AB241" i="36"/>
  <c r="AB242" i="36"/>
  <c r="AB243" i="36"/>
  <c r="AB244" i="36"/>
  <c r="AB245" i="36"/>
  <c r="AB246" i="36"/>
  <c r="AB247" i="36"/>
  <c r="AB248" i="36"/>
  <c r="AB249" i="36"/>
  <c r="AB250" i="36"/>
  <c r="AB251" i="36"/>
  <c r="AB252" i="36"/>
  <c r="AB253" i="36"/>
  <c r="AB254" i="36"/>
  <c r="AB255" i="36"/>
  <c r="AB256" i="36"/>
  <c r="AB257" i="36"/>
  <c r="AB258" i="36"/>
  <c r="AB259" i="36"/>
  <c r="AB260" i="36"/>
  <c r="AB261" i="36"/>
  <c r="AB262" i="36"/>
  <c r="AB263" i="36"/>
  <c r="AB264" i="36"/>
  <c r="AB265" i="36"/>
  <c r="AB266" i="36"/>
  <c r="AB267" i="36"/>
  <c r="AB268" i="36"/>
  <c r="AB269" i="36"/>
  <c r="AB270" i="36"/>
  <c r="AB271" i="36"/>
  <c r="AB272" i="36"/>
  <c r="AB273" i="36"/>
  <c r="AB274" i="36"/>
  <c r="AB275" i="36"/>
  <c r="AB276" i="36"/>
  <c r="AB277" i="36"/>
  <c r="AB278" i="36"/>
  <c r="AB279" i="36"/>
  <c r="AB280" i="36"/>
  <c r="AB281" i="36"/>
  <c r="AB282" i="36"/>
  <c r="AB283" i="36"/>
  <c r="AB284" i="36"/>
  <c r="AB285" i="36"/>
  <c r="AB286" i="36"/>
  <c r="AB287" i="36"/>
  <c r="AB293" i="36"/>
  <c r="AB166" i="36"/>
  <c r="AB324" i="36"/>
  <c r="AB295" i="36"/>
  <c r="AA300" i="36"/>
  <c r="AB305" i="36"/>
  <c r="AB169" i="36"/>
  <c r="AB170" i="36"/>
  <c r="AB172" i="36"/>
  <c r="AB299" i="36"/>
  <c r="AB301" i="36"/>
  <c r="AB303" i="36"/>
  <c r="AB304" i="36"/>
  <c r="AB323" i="36"/>
  <c r="AB322" i="36"/>
  <c r="AB325" i="36"/>
  <c r="AB366" i="36"/>
  <c r="AB369" i="36"/>
  <c r="AB373" i="36"/>
  <c r="AB400" i="36"/>
  <c r="AB401" i="36"/>
  <c r="AB344" i="36"/>
  <c r="AB332" i="36"/>
  <c r="AB337" i="36"/>
  <c r="AB341" i="36"/>
  <c r="AB342" i="36"/>
  <c r="AB370" i="36"/>
  <c r="AB345" i="36"/>
  <c r="AB346" i="36"/>
  <c r="AA347" i="36"/>
  <c r="AB348" i="36"/>
  <c r="AB350" i="36"/>
  <c r="AB402" i="36"/>
  <c r="AB403" i="36"/>
  <c r="AB152" i="36"/>
  <c r="AB404" i="36"/>
  <c r="AB406" i="36"/>
  <c r="AB353" i="36"/>
  <c r="AB409" i="36"/>
  <c r="AB360" i="36"/>
  <c r="AB361" i="36"/>
  <c r="AB362" i="36"/>
  <c r="AB410" i="36"/>
  <c r="AB39" i="36"/>
  <c r="AB147" i="36"/>
  <c r="AB156" i="36"/>
  <c r="AC160" i="36"/>
  <c r="AC163" i="36"/>
  <c r="AC161" i="36"/>
  <c r="AC164" i="36"/>
  <c r="AC320" i="36"/>
  <c r="AC44" i="36"/>
  <c r="AC45" i="36"/>
  <c r="AC46" i="36"/>
  <c r="AC47" i="36"/>
  <c r="AC48" i="36"/>
  <c r="AC49" i="36"/>
  <c r="AC50" i="36"/>
  <c r="AC51" i="36"/>
  <c r="AC52" i="36"/>
  <c r="AC53" i="36"/>
  <c r="AC54" i="36"/>
  <c r="AC55" i="36"/>
  <c r="AC31" i="36"/>
  <c r="AC20" i="36"/>
  <c r="AC21" i="36"/>
  <c r="AC40" i="36"/>
  <c r="AC56" i="36"/>
  <c r="AC32" i="36"/>
  <c r="AC57" i="36"/>
  <c r="AC58" i="36"/>
  <c r="AC59" i="36"/>
  <c r="AC60" i="36"/>
  <c r="AC61" i="36"/>
  <c r="AC62" i="36"/>
  <c r="AC63" i="36"/>
  <c r="AC64" i="36"/>
  <c r="AC65" i="36"/>
  <c r="AC66" i="36"/>
  <c r="AC67" i="36"/>
  <c r="AC68" i="36"/>
  <c r="AC69" i="36"/>
  <c r="AC70" i="36"/>
  <c r="AC71" i="36"/>
  <c r="AC72" i="36"/>
  <c r="AC73" i="36"/>
  <c r="AC74" i="36"/>
  <c r="AC75" i="36"/>
  <c r="AC76" i="36"/>
  <c r="AC77" i="36"/>
  <c r="AC78" i="36"/>
  <c r="AC79" i="36"/>
  <c r="AC80" i="36"/>
  <c r="AC81" i="36"/>
  <c r="AC82" i="36"/>
  <c r="AC83" i="36"/>
  <c r="AC84" i="36"/>
  <c r="AC85" i="36"/>
  <c r="AC86" i="36"/>
  <c r="AC87" i="36"/>
  <c r="AC88" i="36"/>
  <c r="AC89" i="36"/>
  <c r="AC90" i="36"/>
  <c r="AC91" i="36"/>
  <c r="AC92" i="36"/>
  <c r="AC93" i="36"/>
  <c r="AC94" i="36"/>
  <c r="AC95" i="36"/>
  <c r="AC96" i="36"/>
  <c r="AC97" i="36"/>
  <c r="AC98" i="36"/>
  <c r="AC99" i="36"/>
  <c r="AC100" i="36"/>
  <c r="AC101" i="36"/>
  <c r="AC102" i="36"/>
  <c r="AC103" i="36"/>
  <c r="AC104" i="36"/>
  <c r="AC105" i="36"/>
  <c r="AC106" i="36"/>
  <c r="AC107" i="36"/>
  <c r="AC108" i="36"/>
  <c r="AC109" i="36"/>
  <c r="AC110" i="36"/>
  <c r="AC111" i="36"/>
  <c r="AC112" i="36"/>
  <c r="AC113" i="36"/>
  <c r="AC114" i="36"/>
  <c r="AC115" i="36"/>
  <c r="AC116" i="36"/>
  <c r="AC117" i="36"/>
  <c r="AC118" i="36"/>
  <c r="AC119" i="36"/>
  <c r="AC120" i="36"/>
  <c r="AC121" i="36"/>
  <c r="AC122" i="36"/>
  <c r="AC123" i="36"/>
  <c r="AC124" i="36"/>
  <c r="AC125" i="36"/>
  <c r="AC126" i="36"/>
  <c r="AC127" i="36"/>
  <c r="AC128" i="36"/>
  <c r="AC129" i="36"/>
  <c r="AC130" i="36"/>
  <c r="AC131" i="36"/>
  <c r="AC132" i="36"/>
  <c r="AC133" i="36"/>
  <c r="AC134" i="36"/>
  <c r="AC135" i="36"/>
  <c r="AC136" i="36"/>
  <c r="AC137" i="36"/>
  <c r="AC138" i="36"/>
  <c r="AC139" i="36"/>
  <c r="AC140" i="36"/>
  <c r="AC141" i="36"/>
  <c r="AC142" i="36"/>
  <c r="AC143" i="36"/>
  <c r="AC145" i="36"/>
  <c r="AC8" i="36"/>
  <c r="AC154" i="36"/>
  <c r="AC153" i="36"/>
  <c r="AC155" i="36"/>
  <c r="AC321" i="36"/>
  <c r="AC167" i="36"/>
  <c r="AC188" i="36"/>
  <c r="AC189" i="36"/>
  <c r="AC190" i="36"/>
  <c r="AC191" i="36"/>
  <c r="AC192" i="36"/>
  <c r="AC193" i="36"/>
  <c r="AC194" i="36"/>
  <c r="AC195" i="36"/>
  <c r="AC185" i="36"/>
  <c r="AC196" i="36"/>
  <c r="AC197" i="36"/>
  <c r="AC198" i="36"/>
  <c r="AC199" i="36"/>
  <c r="AC200" i="36"/>
  <c r="AC33" i="36"/>
  <c r="AC201" i="36"/>
  <c r="AC202" i="36"/>
  <c r="AC203" i="36"/>
  <c r="AC204" i="36"/>
  <c r="AC205" i="36"/>
  <c r="AC206" i="36"/>
  <c r="AC207" i="36"/>
  <c r="AC208" i="36"/>
  <c r="AC209" i="36"/>
  <c r="AC210" i="36"/>
  <c r="AC211" i="36"/>
  <c r="AC212" i="36"/>
  <c r="AC213" i="36"/>
  <c r="AC214" i="36"/>
  <c r="AC215" i="36"/>
  <c r="AC216" i="36"/>
  <c r="AC217" i="36"/>
  <c r="AC218" i="36"/>
  <c r="AC219" i="36"/>
  <c r="AC220" i="36"/>
  <c r="AC221" i="36"/>
  <c r="AC222" i="36"/>
  <c r="AC223" i="36"/>
  <c r="AC224" i="36"/>
  <c r="AC225" i="36"/>
  <c r="AC226" i="36"/>
  <c r="AC227" i="36"/>
  <c r="AC228" i="36"/>
  <c r="AC229" i="36"/>
  <c r="AC230" i="36"/>
  <c r="AC231" i="36"/>
  <c r="AC232" i="36"/>
  <c r="AC233" i="36"/>
  <c r="AC234" i="36"/>
  <c r="AC235" i="36"/>
  <c r="AC236" i="36"/>
  <c r="AC237" i="36"/>
  <c r="AC238" i="36"/>
  <c r="AC239" i="36"/>
  <c r="AC240" i="36"/>
  <c r="AC241" i="36"/>
  <c r="AC242" i="36"/>
  <c r="AC243" i="36"/>
  <c r="AC244" i="36"/>
  <c r="AC245" i="36"/>
  <c r="AC246" i="36"/>
  <c r="AC247" i="36"/>
  <c r="AC248" i="36"/>
  <c r="AC249" i="36"/>
  <c r="AC250" i="36"/>
  <c r="AC251" i="36"/>
  <c r="AC252" i="36"/>
  <c r="AC253" i="36"/>
  <c r="AC254" i="36"/>
  <c r="AC255" i="36"/>
  <c r="AC256" i="36"/>
  <c r="AC257" i="36"/>
  <c r="AC258" i="36"/>
  <c r="AC259" i="36"/>
  <c r="AC260" i="36"/>
  <c r="AC261" i="36"/>
  <c r="AC262" i="36"/>
  <c r="AC263" i="36"/>
  <c r="AC264" i="36"/>
  <c r="AC265" i="36"/>
  <c r="AC266" i="36"/>
  <c r="AC267" i="36"/>
  <c r="AC268" i="36"/>
  <c r="AC269" i="36"/>
  <c r="AC270" i="36"/>
  <c r="AC271" i="36"/>
  <c r="AC272" i="36"/>
  <c r="AC273" i="36"/>
  <c r="AC274" i="36"/>
  <c r="AC275" i="36"/>
  <c r="AC276" i="36"/>
  <c r="AC277" i="36"/>
  <c r="AC278" i="36"/>
  <c r="AC279" i="36"/>
  <c r="AC280" i="36"/>
  <c r="AC281" i="36"/>
  <c r="AC282" i="36"/>
  <c r="AC283" i="36"/>
  <c r="AC284" i="36"/>
  <c r="AC285" i="36"/>
  <c r="AC286" i="36"/>
  <c r="AC287" i="36"/>
  <c r="AC293" i="36"/>
  <c r="AC166" i="36"/>
  <c r="AC324" i="36"/>
  <c r="AC295" i="36"/>
  <c r="AB300" i="36"/>
  <c r="AC305" i="36"/>
  <c r="AC169" i="36"/>
  <c r="AC170" i="36"/>
  <c r="AC172" i="36"/>
  <c r="AC299" i="36"/>
  <c r="AC301" i="36"/>
  <c r="AC303" i="36"/>
  <c r="AC304" i="36"/>
  <c r="AC323" i="36"/>
  <c r="AC322" i="36"/>
  <c r="AC325" i="36"/>
  <c r="AC366" i="36"/>
  <c r="AC369" i="36"/>
  <c r="AC373" i="36"/>
  <c r="AC400" i="36"/>
  <c r="AC401" i="36"/>
  <c r="AC344" i="36"/>
  <c r="AC332" i="36"/>
  <c r="AC337" i="36"/>
  <c r="AC341" i="36"/>
  <c r="AC342" i="36"/>
  <c r="AC370" i="36"/>
  <c r="AC345" i="36"/>
  <c r="AC346" i="36"/>
  <c r="AB347" i="36"/>
  <c r="AC348" i="36"/>
  <c r="AC350" i="36"/>
  <c r="AC402" i="36"/>
  <c r="AC403" i="36"/>
  <c r="AC152" i="36"/>
  <c r="AC404" i="36"/>
  <c r="AC406" i="36"/>
  <c r="AC353" i="36"/>
  <c r="AC409" i="36"/>
  <c r="AC360" i="36"/>
  <c r="AC361" i="36"/>
  <c r="AC362" i="36"/>
  <c r="AC410" i="36"/>
  <c r="AC39" i="36"/>
  <c r="AC147" i="36"/>
  <c r="AC156" i="36"/>
  <c r="AD160" i="36"/>
  <c r="AD163" i="36"/>
  <c r="AD161" i="36"/>
  <c r="AD164" i="36"/>
  <c r="AD320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31" i="36"/>
  <c r="AD20" i="36"/>
  <c r="AD21" i="36"/>
  <c r="AD40" i="36"/>
  <c r="AD58" i="36"/>
  <c r="AD32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5" i="36"/>
  <c r="AD8" i="36"/>
  <c r="AD154" i="36"/>
  <c r="AD153" i="36"/>
  <c r="AD155" i="36"/>
  <c r="AD321" i="36"/>
  <c r="AD167" i="36"/>
  <c r="AD188" i="36"/>
  <c r="AD189" i="36"/>
  <c r="AD190" i="36"/>
  <c r="AD191" i="36"/>
  <c r="AD192" i="36"/>
  <c r="AD193" i="36"/>
  <c r="AD194" i="36"/>
  <c r="AD195" i="36"/>
  <c r="AD185" i="36"/>
  <c r="AD196" i="36"/>
  <c r="AD197" i="36"/>
  <c r="AD198" i="36"/>
  <c r="AD199" i="36"/>
  <c r="AD200" i="36"/>
  <c r="AD201" i="36"/>
  <c r="AD202" i="36"/>
  <c r="AD33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93" i="36"/>
  <c r="AD166" i="36"/>
  <c r="AD324" i="36"/>
  <c r="AD295" i="36"/>
  <c r="AC300" i="36"/>
  <c r="AD305" i="36"/>
  <c r="AD169" i="36"/>
  <c r="AD170" i="36"/>
  <c r="AD172" i="36"/>
  <c r="AD299" i="36"/>
  <c r="AD301" i="36"/>
  <c r="AD303" i="36"/>
  <c r="AD304" i="36"/>
  <c r="AD323" i="36"/>
  <c r="AD322" i="36"/>
  <c r="AD325" i="36"/>
  <c r="AD366" i="36"/>
  <c r="AD369" i="36"/>
  <c r="AD373" i="36"/>
  <c r="AD400" i="36"/>
  <c r="AD401" i="36"/>
  <c r="AD344" i="36"/>
  <c r="AD332" i="36"/>
  <c r="AD337" i="36"/>
  <c r="AD341" i="36"/>
  <c r="AD342" i="36"/>
  <c r="AD370" i="36"/>
  <c r="AD345" i="36"/>
  <c r="AD346" i="36"/>
  <c r="AC347" i="36"/>
  <c r="AD348" i="36"/>
  <c r="AD350" i="36"/>
  <c r="AD402" i="36"/>
  <c r="AD403" i="36"/>
  <c r="AD152" i="36"/>
  <c r="AD404" i="36"/>
  <c r="AD406" i="36"/>
  <c r="AD353" i="36"/>
  <c r="AD409" i="36"/>
  <c r="AD360" i="36"/>
  <c r="AD361" i="36"/>
  <c r="AD362" i="36"/>
  <c r="AD410" i="36"/>
  <c r="AD39" i="36"/>
  <c r="AD147" i="36"/>
  <c r="AD156" i="36"/>
  <c r="AE160" i="36"/>
  <c r="AE163" i="36"/>
  <c r="AE161" i="36"/>
  <c r="AE164" i="36"/>
  <c r="AE320" i="36"/>
  <c r="AE44" i="36"/>
  <c r="AE45" i="36"/>
  <c r="AE46" i="36"/>
  <c r="AE47" i="36"/>
  <c r="AE48" i="36"/>
  <c r="AE49" i="36"/>
  <c r="AE50" i="36"/>
  <c r="AE51" i="36"/>
  <c r="AE52" i="36"/>
  <c r="AE53" i="36"/>
  <c r="AE54" i="36"/>
  <c r="AE55" i="36"/>
  <c r="AE56" i="36"/>
  <c r="AE57" i="36"/>
  <c r="AE58" i="36"/>
  <c r="AE59" i="36"/>
  <c r="AE31" i="36"/>
  <c r="AE20" i="36"/>
  <c r="AE21" i="36"/>
  <c r="AE40" i="36"/>
  <c r="AE60" i="36"/>
  <c r="AE32" i="36"/>
  <c r="AE61" i="36"/>
  <c r="AE62" i="36"/>
  <c r="AE63" i="36"/>
  <c r="AE64" i="36"/>
  <c r="AE65" i="36"/>
  <c r="AE66" i="36"/>
  <c r="AE67" i="36"/>
  <c r="AE68" i="36"/>
  <c r="AE69" i="36"/>
  <c r="AE70" i="36"/>
  <c r="AE71" i="3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8" i="36"/>
  <c r="AE99" i="36"/>
  <c r="AE100" i="36"/>
  <c r="AE101" i="36"/>
  <c r="AE102" i="36"/>
  <c r="AE103" i="36"/>
  <c r="AE104" i="36"/>
  <c r="AE105" i="36"/>
  <c r="AE106" i="36"/>
  <c r="AE107" i="36"/>
  <c r="AE108" i="36"/>
  <c r="AE109" i="36"/>
  <c r="AE110" i="36"/>
  <c r="AE111" i="36"/>
  <c r="AE112" i="36"/>
  <c r="AE113" i="36"/>
  <c r="AE114" i="36"/>
  <c r="AE115" i="36"/>
  <c r="AE116" i="36"/>
  <c r="AE117" i="36"/>
  <c r="AE118" i="36"/>
  <c r="AE119" i="36"/>
  <c r="AE120" i="36"/>
  <c r="AE121" i="36"/>
  <c r="AE122" i="36"/>
  <c r="AE123" i="36"/>
  <c r="AE124" i="36"/>
  <c r="AE125" i="36"/>
  <c r="AE126" i="36"/>
  <c r="AE127" i="36"/>
  <c r="AE128" i="36"/>
  <c r="AE129" i="36"/>
  <c r="AE130" i="36"/>
  <c r="AE131" i="36"/>
  <c r="AE132" i="36"/>
  <c r="AE133" i="36"/>
  <c r="AE134" i="36"/>
  <c r="AE135" i="36"/>
  <c r="AE136" i="36"/>
  <c r="AE137" i="36"/>
  <c r="AE138" i="36"/>
  <c r="AE139" i="36"/>
  <c r="AE140" i="36"/>
  <c r="AE141" i="36"/>
  <c r="AE142" i="36"/>
  <c r="AE143" i="36"/>
  <c r="AE145" i="36"/>
  <c r="AE8" i="36"/>
  <c r="AE154" i="36"/>
  <c r="AE153" i="36"/>
  <c r="AE155" i="36"/>
  <c r="AE321" i="36"/>
  <c r="AE167" i="36"/>
  <c r="AE188" i="36"/>
  <c r="AE189" i="36"/>
  <c r="AE190" i="36"/>
  <c r="AE191" i="36"/>
  <c r="AE192" i="36"/>
  <c r="AE193" i="36"/>
  <c r="AE194" i="36"/>
  <c r="AE195" i="36"/>
  <c r="AE185" i="36"/>
  <c r="AE196" i="36"/>
  <c r="AE197" i="36"/>
  <c r="AE198" i="36"/>
  <c r="AE199" i="36"/>
  <c r="AE200" i="36"/>
  <c r="AE201" i="36"/>
  <c r="AE202" i="36"/>
  <c r="AE203" i="36"/>
  <c r="AE204" i="36"/>
  <c r="AE33" i="36"/>
  <c r="AE205" i="36"/>
  <c r="AE206" i="36"/>
  <c r="AE207" i="36"/>
  <c r="AE208" i="36"/>
  <c r="AE209" i="36"/>
  <c r="AE210" i="36"/>
  <c r="AE211" i="36"/>
  <c r="AE212" i="36"/>
  <c r="AE213" i="36"/>
  <c r="AE214" i="36"/>
  <c r="AE215" i="36"/>
  <c r="AE216" i="36"/>
  <c r="AE217" i="36"/>
  <c r="AE218" i="36"/>
  <c r="AE219" i="36"/>
  <c r="AE220" i="36"/>
  <c r="AE221" i="36"/>
  <c r="AE222" i="36"/>
  <c r="AE223" i="36"/>
  <c r="AE224" i="36"/>
  <c r="AE225" i="36"/>
  <c r="AE226" i="36"/>
  <c r="AE227" i="36"/>
  <c r="AE228" i="36"/>
  <c r="AE229" i="36"/>
  <c r="AE230" i="36"/>
  <c r="AE231" i="36"/>
  <c r="AE232" i="36"/>
  <c r="AE233" i="36"/>
  <c r="AE234" i="36"/>
  <c r="AE235" i="36"/>
  <c r="AE236" i="36"/>
  <c r="AE237" i="36"/>
  <c r="AE238" i="36"/>
  <c r="AE239" i="36"/>
  <c r="AE240" i="36"/>
  <c r="AE241" i="36"/>
  <c r="AE242" i="36"/>
  <c r="AE243" i="36"/>
  <c r="AE244" i="36"/>
  <c r="AE245" i="36"/>
  <c r="AE246" i="36"/>
  <c r="AE247" i="36"/>
  <c r="AE248" i="36"/>
  <c r="AE249" i="36"/>
  <c r="AE250" i="36"/>
  <c r="AE251" i="36"/>
  <c r="AE252" i="36"/>
  <c r="AE253" i="36"/>
  <c r="AE254" i="36"/>
  <c r="AE255" i="36"/>
  <c r="AE256" i="36"/>
  <c r="AE257" i="36"/>
  <c r="AE258" i="36"/>
  <c r="AE259" i="36"/>
  <c r="AE260" i="36"/>
  <c r="AE261" i="36"/>
  <c r="AE262" i="36"/>
  <c r="AE263" i="36"/>
  <c r="AE264" i="36"/>
  <c r="AE265" i="36"/>
  <c r="AE266" i="36"/>
  <c r="AE267" i="36"/>
  <c r="AE268" i="36"/>
  <c r="AE269" i="36"/>
  <c r="AE270" i="36"/>
  <c r="AE271" i="36"/>
  <c r="AE272" i="36"/>
  <c r="AE273" i="36"/>
  <c r="AE274" i="36"/>
  <c r="AE275" i="36"/>
  <c r="AE276" i="36"/>
  <c r="AE277" i="36"/>
  <c r="AE278" i="36"/>
  <c r="AE279" i="36"/>
  <c r="AE280" i="36"/>
  <c r="AE281" i="36"/>
  <c r="AE282" i="36"/>
  <c r="AE283" i="36"/>
  <c r="AE284" i="36"/>
  <c r="AE285" i="36"/>
  <c r="AE286" i="36"/>
  <c r="AE287" i="36"/>
  <c r="AE293" i="36"/>
  <c r="AE166" i="36"/>
  <c r="AE324" i="36"/>
  <c r="AE295" i="36"/>
  <c r="AD300" i="36"/>
  <c r="AE305" i="36"/>
  <c r="AE169" i="36"/>
  <c r="AE170" i="36"/>
  <c r="AE172" i="36"/>
  <c r="AE299" i="36"/>
  <c r="AE301" i="36"/>
  <c r="AE303" i="36"/>
  <c r="AE304" i="36"/>
  <c r="AE323" i="36"/>
  <c r="AE322" i="36"/>
  <c r="AE325" i="36"/>
  <c r="AE366" i="36"/>
  <c r="AE369" i="36"/>
  <c r="AE373" i="36"/>
  <c r="AE400" i="36"/>
  <c r="AE401" i="36"/>
  <c r="AE344" i="36"/>
  <c r="AE332" i="36"/>
  <c r="AE337" i="36"/>
  <c r="AE341" i="36"/>
  <c r="AE342" i="36"/>
  <c r="AE370" i="36"/>
  <c r="AE345" i="36"/>
  <c r="AE346" i="36"/>
  <c r="AD347" i="36"/>
  <c r="AE348" i="36"/>
  <c r="AE350" i="36"/>
  <c r="AE402" i="36"/>
  <c r="AE403" i="36"/>
  <c r="AE152" i="36"/>
  <c r="AE404" i="36"/>
  <c r="AE406" i="36"/>
  <c r="AE353" i="36"/>
  <c r="AE409" i="36"/>
  <c r="AE360" i="36"/>
  <c r="AE361" i="36"/>
  <c r="AE362" i="36"/>
  <c r="AE410" i="36"/>
  <c r="AE39" i="36"/>
  <c r="AE147" i="36"/>
  <c r="AE156" i="36"/>
  <c r="AF160" i="36"/>
  <c r="AF163" i="36"/>
  <c r="AF161" i="36"/>
  <c r="AF164" i="36"/>
  <c r="AF320" i="36"/>
  <c r="AF44" i="36"/>
  <c r="AF45" i="36"/>
  <c r="AF46" i="36"/>
  <c r="AF47" i="36"/>
  <c r="AF48" i="36"/>
  <c r="AF49" i="36"/>
  <c r="AF50" i="36"/>
  <c r="AF51" i="36"/>
  <c r="AF52" i="36"/>
  <c r="AF53" i="36"/>
  <c r="AF54" i="36"/>
  <c r="AF55" i="36"/>
  <c r="AF56" i="36"/>
  <c r="AF57" i="36"/>
  <c r="AF58" i="36"/>
  <c r="AF59" i="36"/>
  <c r="AF60" i="36"/>
  <c r="AF61" i="36"/>
  <c r="AF31" i="36"/>
  <c r="AF20" i="36"/>
  <c r="AF21" i="36"/>
  <c r="AF40" i="36"/>
  <c r="AF62" i="36"/>
  <c r="AF32" i="36"/>
  <c r="AF63" i="36"/>
  <c r="AF64" i="36"/>
  <c r="AF65" i="36"/>
  <c r="AF66" i="36"/>
  <c r="AF67" i="36"/>
  <c r="AF68" i="36"/>
  <c r="AF69" i="36"/>
  <c r="AF70" i="36"/>
  <c r="AF71" i="36"/>
  <c r="AF72" i="36"/>
  <c r="AF73" i="36"/>
  <c r="AF74" i="36"/>
  <c r="AF75" i="36"/>
  <c r="AF76" i="36"/>
  <c r="AF77" i="36"/>
  <c r="AF78" i="36"/>
  <c r="AF79" i="36"/>
  <c r="AF80" i="36"/>
  <c r="AF81" i="36"/>
  <c r="AF82" i="36"/>
  <c r="AF83" i="36"/>
  <c r="AF84" i="36"/>
  <c r="AF85" i="36"/>
  <c r="AF86" i="36"/>
  <c r="AF87" i="36"/>
  <c r="AF88" i="36"/>
  <c r="AF89" i="36"/>
  <c r="AF90" i="36"/>
  <c r="AF91" i="36"/>
  <c r="AF92" i="36"/>
  <c r="AF93" i="36"/>
  <c r="AF94" i="36"/>
  <c r="AF95" i="36"/>
  <c r="AF96" i="36"/>
  <c r="AF97" i="36"/>
  <c r="AF98" i="36"/>
  <c r="AF99" i="36"/>
  <c r="AF100" i="36"/>
  <c r="AF101" i="36"/>
  <c r="AF102" i="36"/>
  <c r="AF103" i="36"/>
  <c r="AF104" i="36"/>
  <c r="AF105" i="36"/>
  <c r="AF106" i="36"/>
  <c r="AF107" i="36"/>
  <c r="AF108" i="36"/>
  <c r="AF109" i="36"/>
  <c r="AF110" i="36"/>
  <c r="AF111" i="36"/>
  <c r="AF112" i="36"/>
  <c r="AF113" i="36"/>
  <c r="AF114" i="36"/>
  <c r="AF115" i="36"/>
  <c r="AF116" i="36"/>
  <c r="AF117" i="36"/>
  <c r="AF118" i="36"/>
  <c r="AF119" i="36"/>
  <c r="AF120" i="36"/>
  <c r="AF121" i="36"/>
  <c r="AF122" i="36"/>
  <c r="AF123" i="36"/>
  <c r="AF124" i="36"/>
  <c r="AF125" i="36"/>
  <c r="AF126" i="36"/>
  <c r="AF127" i="36"/>
  <c r="AF128" i="36"/>
  <c r="AF129" i="36"/>
  <c r="AF130" i="36"/>
  <c r="AF131" i="36"/>
  <c r="AF132" i="36"/>
  <c r="AF133" i="36"/>
  <c r="AF134" i="36"/>
  <c r="AF135" i="36"/>
  <c r="AF136" i="36"/>
  <c r="AF137" i="36"/>
  <c r="AF138" i="36"/>
  <c r="AF139" i="36"/>
  <c r="AF140" i="36"/>
  <c r="AF141" i="36"/>
  <c r="AF142" i="36"/>
  <c r="AF143" i="36"/>
  <c r="AF145" i="36"/>
  <c r="AF8" i="36"/>
  <c r="AF154" i="36"/>
  <c r="AF153" i="36"/>
  <c r="AF155" i="36"/>
  <c r="AF321" i="36"/>
  <c r="AF167" i="36"/>
  <c r="AF188" i="36"/>
  <c r="AF189" i="36"/>
  <c r="AF190" i="36"/>
  <c r="AF191" i="36"/>
  <c r="AF192" i="36"/>
  <c r="AF193" i="36"/>
  <c r="AF194" i="36"/>
  <c r="AF195" i="36"/>
  <c r="AF185" i="36"/>
  <c r="AF196" i="36"/>
  <c r="AF197" i="36"/>
  <c r="AF198" i="36"/>
  <c r="AF199" i="36"/>
  <c r="AF200" i="36"/>
  <c r="AF201" i="36"/>
  <c r="AF202" i="36"/>
  <c r="AF203" i="36"/>
  <c r="AF204" i="36"/>
  <c r="AF205" i="36"/>
  <c r="AF206" i="36"/>
  <c r="AF33" i="36"/>
  <c r="AF207" i="36"/>
  <c r="AF208" i="36"/>
  <c r="AF209" i="36"/>
  <c r="AF210" i="36"/>
  <c r="AF211" i="36"/>
  <c r="AF212" i="36"/>
  <c r="AF213" i="36"/>
  <c r="AF214" i="36"/>
  <c r="AF215" i="36"/>
  <c r="AF216" i="36"/>
  <c r="AF217" i="36"/>
  <c r="AF218" i="36"/>
  <c r="AF219" i="36"/>
  <c r="AF220" i="36"/>
  <c r="AF221" i="36"/>
  <c r="AF222" i="36"/>
  <c r="AF223" i="36"/>
  <c r="AF224" i="36"/>
  <c r="AF225" i="36"/>
  <c r="AF226" i="36"/>
  <c r="AF227" i="36"/>
  <c r="AF228" i="36"/>
  <c r="AF229" i="36"/>
  <c r="AF230" i="36"/>
  <c r="AF231" i="36"/>
  <c r="AF232" i="36"/>
  <c r="AF233" i="36"/>
  <c r="AF234" i="36"/>
  <c r="AF235" i="36"/>
  <c r="AF236" i="36"/>
  <c r="AF237" i="36"/>
  <c r="AF238" i="36"/>
  <c r="AF239" i="36"/>
  <c r="AF240" i="36"/>
  <c r="AF241" i="36"/>
  <c r="AF242" i="36"/>
  <c r="AF243" i="36"/>
  <c r="AF244" i="36"/>
  <c r="AF245" i="36"/>
  <c r="AF246" i="36"/>
  <c r="AF247" i="36"/>
  <c r="AF248" i="36"/>
  <c r="AF249" i="36"/>
  <c r="AF250" i="36"/>
  <c r="AF251" i="36"/>
  <c r="AF252" i="36"/>
  <c r="AF253" i="36"/>
  <c r="AF254" i="36"/>
  <c r="AF255" i="36"/>
  <c r="AF256" i="36"/>
  <c r="AF257" i="36"/>
  <c r="AF258" i="36"/>
  <c r="AF259" i="36"/>
  <c r="AF260" i="36"/>
  <c r="AF261" i="36"/>
  <c r="AF262" i="36"/>
  <c r="AF263" i="36"/>
  <c r="AF264" i="36"/>
  <c r="AF265" i="36"/>
  <c r="AF266" i="36"/>
  <c r="AF267" i="36"/>
  <c r="AF268" i="36"/>
  <c r="AF269" i="36"/>
  <c r="AF270" i="36"/>
  <c r="AF271" i="36"/>
  <c r="AF272" i="36"/>
  <c r="AF273" i="36"/>
  <c r="AF274" i="36"/>
  <c r="AF275" i="36"/>
  <c r="AF276" i="36"/>
  <c r="AF277" i="36"/>
  <c r="AF278" i="36"/>
  <c r="AF279" i="36"/>
  <c r="AF280" i="36"/>
  <c r="AF281" i="36"/>
  <c r="AF282" i="36"/>
  <c r="AF283" i="36"/>
  <c r="AF284" i="36"/>
  <c r="AF285" i="36"/>
  <c r="AF286" i="36"/>
  <c r="AF287" i="36"/>
  <c r="AF293" i="36"/>
  <c r="AF166" i="36"/>
  <c r="AF324" i="36"/>
  <c r="AF295" i="36"/>
  <c r="AE300" i="36"/>
  <c r="AF305" i="36"/>
  <c r="AF169" i="36"/>
  <c r="AF170" i="36"/>
  <c r="AF172" i="36"/>
  <c r="AF299" i="36"/>
  <c r="AF301" i="36"/>
  <c r="AF303" i="36"/>
  <c r="AF304" i="36"/>
  <c r="AF323" i="36"/>
  <c r="AF322" i="36"/>
  <c r="AF325" i="36"/>
  <c r="AF366" i="36"/>
  <c r="AF369" i="36"/>
  <c r="AF373" i="36"/>
  <c r="AF400" i="36"/>
  <c r="AF401" i="36"/>
  <c r="AF344" i="36"/>
  <c r="AF332" i="36"/>
  <c r="AF337" i="36"/>
  <c r="AF341" i="36"/>
  <c r="AF342" i="36"/>
  <c r="AF370" i="36"/>
  <c r="AF345" i="36"/>
  <c r="AF346" i="36"/>
  <c r="AE347" i="36"/>
  <c r="AF348" i="36"/>
  <c r="AF350" i="36"/>
  <c r="AF402" i="36"/>
  <c r="AF403" i="36"/>
  <c r="AF152" i="36"/>
  <c r="AF404" i="36"/>
  <c r="AF406" i="36"/>
  <c r="AF353" i="36"/>
  <c r="AF409" i="36"/>
  <c r="AF360" i="36"/>
  <c r="AF361" i="36"/>
  <c r="AF362" i="36"/>
  <c r="AF410" i="36"/>
  <c r="AF39" i="36"/>
  <c r="AF147" i="36"/>
  <c r="AF156" i="36"/>
  <c r="AG160" i="36"/>
  <c r="AG163" i="36"/>
  <c r="AG161" i="36"/>
  <c r="AG164" i="36"/>
  <c r="AG320" i="36"/>
  <c r="AG44" i="36"/>
  <c r="AG45" i="36"/>
  <c r="AG46" i="36"/>
  <c r="AG47" i="36"/>
  <c r="AG48" i="36"/>
  <c r="AG49" i="36"/>
  <c r="AG50" i="36"/>
  <c r="AG51" i="36"/>
  <c r="AG52" i="36"/>
  <c r="AG53" i="36"/>
  <c r="AG54" i="36"/>
  <c r="AG55" i="36"/>
  <c r="AG56" i="36"/>
  <c r="AG57" i="36"/>
  <c r="AG58" i="36"/>
  <c r="AG59" i="36"/>
  <c r="AG60" i="36"/>
  <c r="AG61" i="36"/>
  <c r="AG62" i="36"/>
  <c r="AG63" i="36"/>
  <c r="AG31" i="36"/>
  <c r="AG20" i="36"/>
  <c r="AG21" i="36"/>
  <c r="AG40" i="36"/>
  <c r="AG64" i="36"/>
  <c r="AG32" i="36"/>
  <c r="AG65" i="36"/>
  <c r="AG66" i="36"/>
  <c r="AG67" i="36"/>
  <c r="AG68" i="36"/>
  <c r="AG69" i="36"/>
  <c r="AG70" i="36"/>
  <c r="AG71" i="36"/>
  <c r="AG72" i="36"/>
  <c r="AG73" i="36"/>
  <c r="AG74" i="36"/>
  <c r="AG75" i="36"/>
  <c r="AG76" i="36"/>
  <c r="AG77" i="36"/>
  <c r="AG78" i="36"/>
  <c r="AG79" i="36"/>
  <c r="AG80" i="36"/>
  <c r="AG81" i="36"/>
  <c r="AG82" i="36"/>
  <c r="AG83" i="36"/>
  <c r="AG84" i="36"/>
  <c r="AG85" i="36"/>
  <c r="AG86" i="36"/>
  <c r="AG87" i="36"/>
  <c r="AG88" i="36"/>
  <c r="AG89" i="36"/>
  <c r="AG90" i="36"/>
  <c r="AG91" i="36"/>
  <c r="AG92" i="36"/>
  <c r="AG93" i="36"/>
  <c r="AG94" i="36"/>
  <c r="AG95" i="36"/>
  <c r="AG96" i="36"/>
  <c r="AG97" i="36"/>
  <c r="AG98" i="36"/>
  <c r="AG99" i="36"/>
  <c r="AG100" i="36"/>
  <c r="AG101" i="36"/>
  <c r="AG102" i="36"/>
  <c r="AG103" i="36"/>
  <c r="AG104" i="36"/>
  <c r="AG105" i="36"/>
  <c r="AG106" i="36"/>
  <c r="AG107" i="36"/>
  <c r="AG108" i="36"/>
  <c r="AG109" i="36"/>
  <c r="AG110" i="36"/>
  <c r="AG111" i="36"/>
  <c r="AG112" i="36"/>
  <c r="AG113" i="36"/>
  <c r="AG114" i="36"/>
  <c r="AG115" i="36"/>
  <c r="AG116" i="36"/>
  <c r="AG117" i="36"/>
  <c r="AG118" i="36"/>
  <c r="AG119" i="36"/>
  <c r="AG120" i="36"/>
  <c r="AG121" i="36"/>
  <c r="AG122" i="36"/>
  <c r="AG123" i="36"/>
  <c r="AG124" i="36"/>
  <c r="AG125" i="36"/>
  <c r="AG126" i="36"/>
  <c r="AG127" i="36"/>
  <c r="AG128" i="36"/>
  <c r="AG129" i="36"/>
  <c r="AG130" i="36"/>
  <c r="AG131" i="36"/>
  <c r="AG132" i="36"/>
  <c r="AG133" i="36"/>
  <c r="AG134" i="36"/>
  <c r="AG135" i="36"/>
  <c r="AG136" i="36"/>
  <c r="AG137" i="36"/>
  <c r="AG138" i="36"/>
  <c r="AG139" i="36"/>
  <c r="AG140" i="36"/>
  <c r="AG141" i="36"/>
  <c r="AG142" i="36"/>
  <c r="AG143" i="36"/>
  <c r="AG145" i="36"/>
  <c r="AG8" i="36"/>
  <c r="AG154" i="36"/>
  <c r="AG153" i="36"/>
  <c r="AG155" i="36"/>
  <c r="AG321" i="36"/>
  <c r="AG167" i="36"/>
  <c r="AG188" i="36"/>
  <c r="AG189" i="36"/>
  <c r="AG190" i="36"/>
  <c r="AG191" i="36"/>
  <c r="AG192" i="36"/>
  <c r="AG193" i="36"/>
  <c r="AG194" i="36"/>
  <c r="AG195" i="36"/>
  <c r="AG185" i="36"/>
  <c r="AG196" i="36"/>
  <c r="AG197" i="36"/>
  <c r="AG198" i="36"/>
  <c r="AG199" i="36"/>
  <c r="AG200" i="36"/>
  <c r="AG201" i="36"/>
  <c r="AG202" i="36"/>
  <c r="AG203" i="36"/>
  <c r="AG204" i="36"/>
  <c r="AG205" i="36"/>
  <c r="AG206" i="36"/>
  <c r="AG207" i="36"/>
  <c r="AG208" i="36"/>
  <c r="AG33" i="36"/>
  <c r="AG209" i="36"/>
  <c r="AG210" i="36"/>
  <c r="AG211" i="36"/>
  <c r="AG212" i="36"/>
  <c r="AG213" i="36"/>
  <c r="AG214" i="36"/>
  <c r="AG215" i="36"/>
  <c r="AG216" i="36"/>
  <c r="AG217" i="36"/>
  <c r="AG218" i="36"/>
  <c r="AG219" i="36"/>
  <c r="AG220" i="36"/>
  <c r="AG221" i="36"/>
  <c r="AG222" i="36"/>
  <c r="AG223" i="36"/>
  <c r="AG224" i="36"/>
  <c r="AG225" i="36"/>
  <c r="AG226" i="36"/>
  <c r="AG227" i="36"/>
  <c r="AG228" i="36"/>
  <c r="AG229" i="36"/>
  <c r="AG230" i="36"/>
  <c r="AG231" i="36"/>
  <c r="AG232" i="36"/>
  <c r="AG233" i="36"/>
  <c r="AG234" i="36"/>
  <c r="AG235" i="36"/>
  <c r="AG236" i="36"/>
  <c r="AG237" i="36"/>
  <c r="AG238" i="36"/>
  <c r="AG239" i="36"/>
  <c r="AG240" i="36"/>
  <c r="AG241" i="36"/>
  <c r="AG242" i="36"/>
  <c r="AG243" i="36"/>
  <c r="AG244" i="36"/>
  <c r="AG245" i="36"/>
  <c r="AG246" i="36"/>
  <c r="AG247" i="36"/>
  <c r="AG248" i="36"/>
  <c r="AG249" i="36"/>
  <c r="AG250" i="36"/>
  <c r="AG251" i="36"/>
  <c r="AG252" i="36"/>
  <c r="AG253" i="36"/>
  <c r="AG254" i="36"/>
  <c r="AG255" i="36"/>
  <c r="AG256" i="36"/>
  <c r="AG257" i="36"/>
  <c r="AG258" i="36"/>
  <c r="AG259" i="36"/>
  <c r="AG260" i="36"/>
  <c r="AG261" i="36"/>
  <c r="AG262" i="36"/>
  <c r="AG263" i="36"/>
  <c r="AG264" i="36"/>
  <c r="AG265" i="36"/>
  <c r="AG266" i="36"/>
  <c r="AG267" i="36"/>
  <c r="AG268" i="36"/>
  <c r="AG269" i="36"/>
  <c r="AG270" i="36"/>
  <c r="AG271" i="36"/>
  <c r="AG272" i="36"/>
  <c r="AG273" i="36"/>
  <c r="AG274" i="36"/>
  <c r="AG275" i="36"/>
  <c r="AG276" i="36"/>
  <c r="AG277" i="36"/>
  <c r="AG278" i="36"/>
  <c r="AG279" i="36"/>
  <c r="AG280" i="36"/>
  <c r="AG281" i="36"/>
  <c r="AG282" i="36"/>
  <c r="AG283" i="36"/>
  <c r="AG284" i="36"/>
  <c r="AG285" i="36"/>
  <c r="AG286" i="36"/>
  <c r="AG287" i="36"/>
  <c r="AG293" i="36"/>
  <c r="AG166" i="36"/>
  <c r="AG324" i="36"/>
  <c r="AG295" i="36"/>
  <c r="AF300" i="36"/>
  <c r="AG305" i="36"/>
  <c r="AG169" i="36"/>
  <c r="AG170" i="36"/>
  <c r="AG172" i="36"/>
  <c r="AG299" i="36"/>
  <c r="AG301" i="36"/>
  <c r="AG303" i="36"/>
  <c r="AG304" i="36"/>
  <c r="AG323" i="36"/>
  <c r="AG322" i="36"/>
  <c r="AG325" i="36"/>
  <c r="AG366" i="36"/>
  <c r="AG369" i="36"/>
  <c r="AG373" i="36"/>
  <c r="AG400" i="36"/>
  <c r="AG401" i="36"/>
  <c r="AG344" i="36"/>
  <c r="AG332" i="36"/>
  <c r="AG337" i="36"/>
  <c r="AG341" i="36"/>
  <c r="AG342" i="36"/>
  <c r="AG370" i="36"/>
  <c r="AG345" i="36"/>
  <c r="AG346" i="36"/>
  <c r="AF347" i="36"/>
  <c r="AG348" i="36"/>
  <c r="AG350" i="36"/>
  <c r="AG402" i="36"/>
  <c r="AG403" i="36"/>
  <c r="AG152" i="36"/>
  <c r="AG404" i="36"/>
  <c r="AG406" i="36"/>
  <c r="AG353" i="36"/>
  <c r="AG409" i="36"/>
  <c r="AG360" i="36"/>
  <c r="AG361" i="36"/>
  <c r="AG362" i="36"/>
  <c r="AG410" i="36"/>
  <c r="AG39" i="36"/>
  <c r="AG147" i="36"/>
  <c r="AG156" i="36"/>
  <c r="AH160" i="36"/>
  <c r="AH163" i="36"/>
  <c r="AH161" i="36"/>
  <c r="AH164" i="36"/>
  <c r="AH320" i="36"/>
  <c r="AH44" i="36"/>
  <c r="AH45" i="36"/>
  <c r="AH46" i="36"/>
  <c r="AH47" i="36"/>
  <c r="AH48" i="36"/>
  <c r="AH49" i="36"/>
  <c r="AH50" i="36"/>
  <c r="AH51" i="36"/>
  <c r="AH52" i="36"/>
  <c r="AH53" i="36"/>
  <c r="AH54" i="36"/>
  <c r="AH55" i="36"/>
  <c r="AH56" i="36"/>
  <c r="AH57" i="36"/>
  <c r="AH58" i="36"/>
  <c r="AH59" i="36"/>
  <c r="AH60" i="36"/>
  <c r="AH61" i="36"/>
  <c r="AH62" i="36"/>
  <c r="AH63" i="36"/>
  <c r="AH64" i="36"/>
  <c r="AH65" i="36"/>
  <c r="AH31" i="36"/>
  <c r="AH20" i="36"/>
  <c r="AH21" i="36"/>
  <c r="AH40" i="36"/>
  <c r="AH66" i="36"/>
  <c r="AH32" i="36"/>
  <c r="AH67" i="36"/>
  <c r="AH68" i="36"/>
  <c r="AH69" i="36"/>
  <c r="AH70" i="36"/>
  <c r="AH71" i="36"/>
  <c r="AH72" i="36"/>
  <c r="AH73" i="36"/>
  <c r="AH74" i="36"/>
  <c r="AH75" i="36"/>
  <c r="AH76" i="36"/>
  <c r="AH77" i="36"/>
  <c r="AH78" i="36"/>
  <c r="AH79" i="36"/>
  <c r="AH80" i="36"/>
  <c r="AH81" i="36"/>
  <c r="AH82" i="36"/>
  <c r="AH83" i="36"/>
  <c r="AH84" i="36"/>
  <c r="AH85" i="36"/>
  <c r="AH86" i="36"/>
  <c r="AH87" i="36"/>
  <c r="AH88" i="36"/>
  <c r="AH89" i="36"/>
  <c r="AH90" i="36"/>
  <c r="AH91" i="36"/>
  <c r="AH92" i="36"/>
  <c r="AH93" i="36"/>
  <c r="AH94" i="36"/>
  <c r="AH95" i="36"/>
  <c r="AH96" i="36"/>
  <c r="AH97" i="36"/>
  <c r="AH98" i="36"/>
  <c r="AH99" i="36"/>
  <c r="AH100" i="36"/>
  <c r="AH101" i="36"/>
  <c r="AH102" i="36"/>
  <c r="AH103" i="36"/>
  <c r="AH104" i="36"/>
  <c r="AH105" i="36"/>
  <c r="AH106" i="36"/>
  <c r="AH107" i="36"/>
  <c r="AH108" i="36"/>
  <c r="AH109" i="36"/>
  <c r="AH110" i="36"/>
  <c r="AH111" i="36"/>
  <c r="AH112" i="36"/>
  <c r="AH113" i="36"/>
  <c r="AH114" i="36"/>
  <c r="AH115" i="36"/>
  <c r="AH116" i="36"/>
  <c r="AH117" i="36"/>
  <c r="AH118" i="36"/>
  <c r="AH119" i="36"/>
  <c r="AH120" i="36"/>
  <c r="AH121" i="36"/>
  <c r="AH122" i="36"/>
  <c r="AH123" i="36"/>
  <c r="AH124" i="36"/>
  <c r="AH125" i="36"/>
  <c r="AH126" i="36"/>
  <c r="AH127" i="36"/>
  <c r="AH128" i="36"/>
  <c r="AH129" i="36"/>
  <c r="AH130" i="36"/>
  <c r="AH131" i="36"/>
  <c r="AH132" i="36"/>
  <c r="AH133" i="36"/>
  <c r="AH134" i="36"/>
  <c r="AH135" i="36"/>
  <c r="AH136" i="36"/>
  <c r="AH137" i="36"/>
  <c r="AH138" i="36"/>
  <c r="AH139" i="36"/>
  <c r="AH140" i="36"/>
  <c r="AH141" i="36"/>
  <c r="AH142" i="36"/>
  <c r="AH143" i="36"/>
  <c r="AH145" i="36"/>
  <c r="AH8" i="36"/>
  <c r="AH154" i="36"/>
  <c r="AH153" i="36"/>
  <c r="AH155" i="36"/>
  <c r="AH321" i="36"/>
  <c r="AH167" i="36"/>
  <c r="AH188" i="36"/>
  <c r="AH189" i="36"/>
  <c r="AH190" i="36"/>
  <c r="AH191" i="36"/>
  <c r="AH192" i="36"/>
  <c r="AH193" i="36"/>
  <c r="AH194" i="36"/>
  <c r="AH195" i="36"/>
  <c r="AH185" i="36"/>
  <c r="AH196" i="36"/>
  <c r="AH197" i="36"/>
  <c r="AH198" i="36"/>
  <c r="AH199" i="36"/>
  <c r="AH200" i="36"/>
  <c r="AH201" i="36"/>
  <c r="AH202" i="36"/>
  <c r="AH203" i="36"/>
  <c r="AH204" i="36"/>
  <c r="AH205" i="36"/>
  <c r="AH206" i="36"/>
  <c r="AH207" i="36"/>
  <c r="AH208" i="36"/>
  <c r="AH209" i="36"/>
  <c r="AH210" i="36"/>
  <c r="AH33" i="36"/>
  <c r="AH211" i="36"/>
  <c r="AH212" i="36"/>
  <c r="AH213" i="36"/>
  <c r="AH214" i="36"/>
  <c r="AH215" i="36"/>
  <c r="AH216" i="36"/>
  <c r="AH217" i="36"/>
  <c r="AH218" i="36"/>
  <c r="AH219" i="36"/>
  <c r="AH220" i="36"/>
  <c r="AH221" i="36"/>
  <c r="AH222" i="36"/>
  <c r="AH223" i="36"/>
  <c r="AH224" i="36"/>
  <c r="AH225" i="36"/>
  <c r="AH226" i="36"/>
  <c r="AH227" i="36"/>
  <c r="AH228" i="36"/>
  <c r="AH229" i="36"/>
  <c r="AH230" i="36"/>
  <c r="AH231" i="36"/>
  <c r="AH232" i="36"/>
  <c r="AH233" i="36"/>
  <c r="AH234" i="36"/>
  <c r="AH235" i="36"/>
  <c r="AH236" i="36"/>
  <c r="AH237" i="36"/>
  <c r="AH238" i="36"/>
  <c r="AH239" i="36"/>
  <c r="AH240" i="36"/>
  <c r="AH241" i="36"/>
  <c r="AH242" i="36"/>
  <c r="AH243" i="36"/>
  <c r="AH244" i="36"/>
  <c r="AH245" i="36"/>
  <c r="AH246" i="36"/>
  <c r="AH247" i="36"/>
  <c r="AH248" i="36"/>
  <c r="AH249" i="36"/>
  <c r="AH250" i="36"/>
  <c r="AH251" i="36"/>
  <c r="AH252" i="36"/>
  <c r="AH253" i="36"/>
  <c r="AH254" i="36"/>
  <c r="AH255" i="36"/>
  <c r="AH256" i="36"/>
  <c r="AH257" i="36"/>
  <c r="AH258" i="36"/>
  <c r="AH259" i="36"/>
  <c r="AH260" i="36"/>
  <c r="AH261" i="36"/>
  <c r="AH262" i="36"/>
  <c r="AH263" i="36"/>
  <c r="AH264" i="36"/>
  <c r="AH265" i="36"/>
  <c r="AH266" i="36"/>
  <c r="AH267" i="36"/>
  <c r="AH268" i="36"/>
  <c r="AH269" i="36"/>
  <c r="AH270" i="36"/>
  <c r="AH271" i="36"/>
  <c r="AH272" i="36"/>
  <c r="AH273" i="36"/>
  <c r="AH274" i="36"/>
  <c r="AH275" i="36"/>
  <c r="AH276" i="36"/>
  <c r="AH277" i="36"/>
  <c r="AH278" i="36"/>
  <c r="AH279" i="36"/>
  <c r="AH280" i="36"/>
  <c r="AH281" i="36"/>
  <c r="AH282" i="36"/>
  <c r="AH283" i="36"/>
  <c r="AH284" i="36"/>
  <c r="AH285" i="36"/>
  <c r="AH286" i="36"/>
  <c r="AH287" i="36"/>
  <c r="AH293" i="36"/>
  <c r="AH166" i="36"/>
  <c r="AH324" i="36"/>
  <c r="AH295" i="36"/>
  <c r="AG300" i="36"/>
  <c r="AH305" i="36"/>
  <c r="AH169" i="36"/>
  <c r="AH170" i="36"/>
  <c r="AH172" i="36"/>
  <c r="AH299" i="36"/>
  <c r="AH301" i="36"/>
  <c r="AH303" i="36"/>
  <c r="AH304" i="36"/>
  <c r="AH323" i="36"/>
  <c r="AH322" i="36"/>
  <c r="AH325" i="36"/>
  <c r="AH366" i="36"/>
  <c r="AH369" i="36"/>
  <c r="AH373" i="36"/>
  <c r="AH400" i="36"/>
  <c r="AH401" i="36"/>
  <c r="AH344" i="36"/>
  <c r="AH332" i="36"/>
  <c r="AH337" i="36"/>
  <c r="AH341" i="36"/>
  <c r="AH342" i="36"/>
  <c r="AH370" i="36"/>
  <c r="AH345" i="36"/>
  <c r="AH346" i="36"/>
  <c r="AG347" i="36"/>
  <c r="AH348" i="36"/>
  <c r="AH350" i="36"/>
  <c r="AH402" i="36"/>
  <c r="AH403" i="36"/>
  <c r="AH152" i="36"/>
  <c r="AH404" i="36"/>
  <c r="AH406" i="36"/>
  <c r="AH353" i="36"/>
  <c r="AH409" i="36"/>
  <c r="AH360" i="36"/>
  <c r="AH361" i="36"/>
  <c r="AH362" i="36"/>
  <c r="AH410" i="36"/>
  <c r="AH39" i="36"/>
  <c r="AH147" i="36"/>
  <c r="AH156" i="36"/>
  <c r="AI160" i="36"/>
  <c r="AI163" i="36"/>
  <c r="AI161" i="36"/>
  <c r="AI164" i="36"/>
  <c r="AI320" i="36"/>
  <c r="AI44" i="36"/>
  <c r="AI45" i="36"/>
  <c r="AI46" i="36"/>
  <c r="AI47" i="36"/>
  <c r="AI48" i="36"/>
  <c r="AI49" i="36"/>
  <c r="AI50" i="36"/>
  <c r="AI51" i="36"/>
  <c r="AI52" i="36"/>
  <c r="AI53" i="36"/>
  <c r="AI54" i="36"/>
  <c r="AI55" i="36"/>
  <c r="AI56" i="36"/>
  <c r="AI57" i="36"/>
  <c r="AI58" i="36"/>
  <c r="AI59" i="36"/>
  <c r="AI60" i="36"/>
  <c r="AI61" i="36"/>
  <c r="AI62" i="36"/>
  <c r="AI63" i="36"/>
  <c r="AI64" i="36"/>
  <c r="AI65" i="36"/>
  <c r="AI66" i="36"/>
  <c r="AI67" i="36"/>
  <c r="AI31" i="36"/>
  <c r="AI20" i="36"/>
  <c r="AI21" i="36"/>
  <c r="AI40" i="36"/>
  <c r="AI68" i="36"/>
  <c r="AI32" i="36"/>
  <c r="AI69" i="36"/>
  <c r="AI70" i="36"/>
  <c r="AI71" i="36"/>
  <c r="AI72" i="36"/>
  <c r="AI73" i="36"/>
  <c r="AI74" i="36"/>
  <c r="AI75" i="36"/>
  <c r="AI76" i="36"/>
  <c r="AI77" i="36"/>
  <c r="AI78" i="36"/>
  <c r="AI79" i="36"/>
  <c r="AI80" i="36"/>
  <c r="AI81" i="36"/>
  <c r="AI82" i="36"/>
  <c r="AI83" i="36"/>
  <c r="AI84" i="36"/>
  <c r="AI85" i="36"/>
  <c r="AI86" i="36"/>
  <c r="AI87" i="36"/>
  <c r="AI88" i="36"/>
  <c r="AI89" i="36"/>
  <c r="AI90" i="36"/>
  <c r="AI91" i="36"/>
  <c r="AI92" i="36"/>
  <c r="AI93" i="36"/>
  <c r="AI94" i="36"/>
  <c r="AI95" i="36"/>
  <c r="AI96" i="36"/>
  <c r="AI97" i="36"/>
  <c r="AI98" i="36"/>
  <c r="AI99" i="36"/>
  <c r="AI100" i="36"/>
  <c r="AI101" i="36"/>
  <c r="AI102" i="36"/>
  <c r="AI103" i="36"/>
  <c r="AI104" i="36"/>
  <c r="AI105" i="36"/>
  <c r="AI106" i="36"/>
  <c r="AI107" i="36"/>
  <c r="AI108" i="36"/>
  <c r="AI109" i="36"/>
  <c r="AI110" i="36"/>
  <c r="AI111" i="36"/>
  <c r="AI112" i="36"/>
  <c r="AI113" i="36"/>
  <c r="AI114" i="36"/>
  <c r="AI115" i="36"/>
  <c r="AI116" i="36"/>
  <c r="AI117" i="36"/>
  <c r="AI118" i="36"/>
  <c r="AI119" i="36"/>
  <c r="AI120" i="36"/>
  <c r="AI121" i="36"/>
  <c r="AI122" i="36"/>
  <c r="AI123" i="36"/>
  <c r="AI124" i="36"/>
  <c r="AI125" i="36"/>
  <c r="AI126" i="36"/>
  <c r="AI127" i="36"/>
  <c r="AI128" i="36"/>
  <c r="AI129" i="36"/>
  <c r="AI130" i="36"/>
  <c r="AI131" i="36"/>
  <c r="AI132" i="36"/>
  <c r="AI133" i="36"/>
  <c r="AI134" i="36"/>
  <c r="AI135" i="36"/>
  <c r="AI136" i="36"/>
  <c r="AI137" i="36"/>
  <c r="AI138" i="36"/>
  <c r="AI139" i="36"/>
  <c r="AI140" i="36"/>
  <c r="AI141" i="36"/>
  <c r="AI142" i="36"/>
  <c r="AI143" i="36"/>
  <c r="AI145" i="36"/>
  <c r="AI8" i="36"/>
  <c r="AI154" i="36"/>
  <c r="AI153" i="36"/>
  <c r="AI155" i="36"/>
  <c r="AI321" i="36"/>
  <c r="AI167" i="36"/>
  <c r="AI188" i="36"/>
  <c r="AI189" i="36"/>
  <c r="AI190" i="36"/>
  <c r="AI191" i="36"/>
  <c r="AI192" i="36"/>
  <c r="AI193" i="36"/>
  <c r="AI194" i="36"/>
  <c r="AI195" i="36"/>
  <c r="AI185" i="36"/>
  <c r="AI196" i="36"/>
  <c r="AI197" i="36"/>
  <c r="AI198" i="36"/>
  <c r="AI199" i="36"/>
  <c r="AI200" i="36"/>
  <c r="AI201" i="36"/>
  <c r="AI202" i="36"/>
  <c r="AI203" i="36"/>
  <c r="AI204" i="36"/>
  <c r="AI205" i="36"/>
  <c r="AI206" i="36"/>
  <c r="AI207" i="36"/>
  <c r="AI208" i="36"/>
  <c r="AI209" i="36"/>
  <c r="AI210" i="36"/>
  <c r="AI211" i="36"/>
  <c r="AI212" i="36"/>
  <c r="AI33" i="36"/>
  <c r="AI213" i="36"/>
  <c r="AI214" i="36"/>
  <c r="AI215" i="36"/>
  <c r="AI216" i="36"/>
  <c r="AI217" i="36"/>
  <c r="AI218" i="36"/>
  <c r="AI219" i="36"/>
  <c r="AI220" i="36"/>
  <c r="AI221" i="36"/>
  <c r="AI222" i="36"/>
  <c r="AI223" i="36"/>
  <c r="AI224" i="36"/>
  <c r="AI225" i="36"/>
  <c r="AI226" i="36"/>
  <c r="AI227" i="36"/>
  <c r="AI228" i="36"/>
  <c r="AI229" i="36"/>
  <c r="AI230" i="36"/>
  <c r="AI231" i="36"/>
  <c r="AI232" i="36"/>
  <c r="AI233" i="36"/>
  <c r="AI234" i="36"/>
  <c r="AI235" i="36"/>
  <c r="AI236" i="36"/>
  <c r="AI237" i="36"/>
  <c r="AI238" i="36"/>
  <c r="AI239" i="36"/>
  <c r="AI240" i="36"/>
  <c r="AI241" i="36"/>
  <c r="AI242" i="36"/>
  <c r="AI243" i="36"/>
  <c r="AI244" i="36"/>
  <c r="AI245" i="36"/>
  <c r="AI246" i="36"/>
  <c r="AI247" i="36"/>
  <c r="AI248" i="36"/>
  <c r="AI249" i="36"/>
  <c r="AI250" i="36"/>
  <c r="AI251" i="36"/>
  <c r="AI252" i="36"/>
  <c r="AI253" i="36"/>
  <c r="AI254" i="36"/>
  <c r="AI255" i="36"/>
  <c r="AI256" i="36"/>
  <c r="AI257" i="36"/>
  <c r="AI258" i="36"/>
  <c r="AI259" i="36"/>
  <c r="AI260" i="36"/>
  <c r="AI261" i="36"/>
  <c r="AI262" i="36"/>
  <c r="AI263" i="36"/>
  <c r="AI264" i="36"/>
  <c r="AI265" i="36"/>
  <c r="AI266" i="36"/>
  <c r="AI267" i="36"/>
  <c r="AI268" i="36"/>
  <c r="AI269" i="36"/>
  <c r="AI270" i="36"/>
  <c r="AI271" i="36"/>
  <c r="AI272" i="36"/>
  <c r="AI273" i="36"/>
  <c r="AI274" i="36"/>
  <c r="AI275" i="36"/>
  <c r="AI276" i="36"/>
  <c r="AI277" i="36"/>
  <c r="AI278" i="36"/>
  <c r="AI279" i="36"/>
  <c r="AI280" i="36"/>
  <c r="AI281" i="36"/>
  <c r="AI282" i="36"/>
  <c r="AI283" i="36"/>
  <c r="AI284" i="36"/>
  <c r="AI285" i="36"/>
  <c r="AI286" i="36"/>
  <c r="AI287" i="36"/>
  <c r="AI293" i="36"/>
  <c r="AI166" i="36"/>
  <c r="AI324" i="36"/>
  <c r="AI295" i="36"/>
  <c r="AH300" i="36"/>
  <c r="AI305" i="36"/>
  <c r="AI169" i="36"/>
  <c r="AI170" i="36"/>
  <c r="AI172" i="36"/>
  <c r="AI299" i="36"/>
  <c r="AI301" i="36"/>
  <c r="AI303" i="36"/>
  <c r="AI304" i="36"/>
  <c r="AI323" i="36"/>
  <c r="AI322" i="36"/>
  <c r="AI325" i="36"/>
  <c r="AI366" i="36"/>
  <c r="AI369" i="36"/>
  <c r="AI373" i="36"/>
  <c r="AI400" i="36"/>
  <c r="AI401" i="36"/>
  <c r="AI344" i="36"/>
  <c r="AI332" i="36"/>
  <c r="AI337" i="36"/>
  <c r="AI341" i="36"/>
  <c r="AI342" i="36"/>
  <c r="AI370" i="36"/>
  <c r="AI345" i="36"/>
  <c r="AI346" i="36"/>
  <c r="AH347" i="36"/>
  <c r="AI348" i="36"/>
  <c r="AI350" i="36"/>
  <c r="AI402" i="36"/>
  <c r="AI403" i="36"/>
  <c r="AI152" i="36"/>
  <c r="AI404" i="36"/>
  <c r="AI406" i="36"/>
  <c r="AI353" i="36"/>
  <c r="AI409" i="36"/>
  <c r="AI360" i="36"/>
  <c r="AI361" i="36"/>
  <c r="AI362" i="36"/>
  <c r="AI410" i="36"/>
  <c r="AI39" i="36"/>
  <c r="AI147" i="36"/>
  <c r="AI156" i="36"/>
  <c r="AJ160" i="36"/>
  <c r="AJ163" i="36"/>
  <c r="AJ161" i="36"/>
  <c r="AJ164" i="36"/>
  <c r="AJ320" i="36"/>
  <c r="AJ44" i="36"/>
  <c r="AJ45" i="36"/>
  <c r="AJ46" i="36"/>
  <c r="AJ47" i="36"/>
  <c r="AJ48" i="36"/>
  <c r="AJ49" i="36"/>
  <c r="AJ50" i="36"/>
  <c r="AJ51" i="36"/>
  <c r="AJ52" i="36"/>
  <c r="AJ53" i="36"/>
  <c r="AJ54" i="36"/>
  <c r="AJ55" i="36"/>
  <c r="AJ56" i="36"/>
  <c r="AJ57" i="36"/>
  <c r="AJ58" i="36"/>
  <c r="AJ59" i="36"/>
  <c r="AJ60" i="36"/>
  <c r="AJ61" i="36"/>
  <c r="AJ62" i="36"/>
  <c r="AJ63" i="36"/>
  <c r="AJ64" i="36"/>
  <c r="AJ65" i="36"/>
  <c r="AJ66" i="36"/>
  <c r="AJ67" i="36"/>
  <c r="AJ68" i="36"/>
  <c r="AJ69" i="36"/>
  <c r="AJ31" i="36"/>
  <c r="AJ20" i="36"/>
  <c r="AJ21" i="36"/>
  <c r="AJ40" i="36"/>
  <c r="AJ70" i="36"/>
  <c r="AJ32" i="36"/>
  <c r="AJ71" i="36"/>
  <c r="AJ72" i="36"/>
  <c r="AJ73" i="36"/>
  <c r="AJ74" i="36"/>
  <c r="AJ75" i="36"/>
  <c r="AJ76" i="36"/>
  <c r="AJ77" i="36"/>
  <c r="AJ78" i="36"/>
  <c r="AJ79" i="36"/>
  <c r="AJ80" i="36"/>
  <c r="AJ81" i="36"/>
  <c r="AJ82" i="36"/>
  <c r="AJ83" i="36"/>
  <c r="AJ84" i="36"/>
  <c r="AJ85" i="36"/>
  <c r="AJ86" i="36"/>
  <c r="AJ87" i="36"/>
  <c r="AJ88" i="36"/>
  <c r="AJ89" i="36"/>
  <c r="AJ90" i="36"/>
  <c r="AJ91" i="36"/>
  <c r="AJ92" i="36"/>
  <c r="AJ93" i="36"/>
  <c r="AJ94" i="36"/>
  <c r="AJ95" i="36"/>
  <c r="AJ96" i="36"/>
  <c r="AJ97" i="36"/>
  <c r="AJ98" i="36"/>
  <c r="AJ99" i="36"/>
  <c r="AJ100" i="36"/>
  <c r="AJ101" i="36"/>
  <c r="AJ102" i="36"/>
  <c r="AJ103" i="36"/>
  <c r="AJ104" i="36"/>
  <c r="AJ105" i="36"/>
  <c r="AJ106" i="36"/>
  <c r="AJ107" i="36"/>
  <c r="AJ108" i="36"/>
  <c r="AJ109" i="36"/>
  <c r="AJ110" i="36"/>
  <c r="AJ111" i="36"/>
  <c r="AJ112" i="36"/>
  <c r="AJ113" i="36"/>
  <c r="AJ114" i="36"/>
  <c r="AJ115" i="36"/>
  <c r="AJ116" i="36"/>
  <c r="AJ117" i="36"/>
  <c r="AJ118" i="36"/>
  <c r="AJ119" i="36"/>
  <c r="AJ120" i="36"/>
  <c r="AJ121" i="36"/>
  <c r="AJ122" i="36"/>
  <c r="AJ123" i="36"/>
  <c r="AJ124" i="36"/>
  <c r="AJ125" i="36"/>
  <c r="AJ126" i="36"/>
  <c r="AJ127" i="36"/>
  <c r="AJ128" i="36"/>
  <c r="AJ129" i="36"/>
  <c r="AJ130" i="36"/>
  <c r="AJ131" i="36"/>
  <c r="AJ132" i="36"/>
  <c r="AJ133" i="36"/>
  <c r="AJ134" i="36"/>
  <c r="AJ135" i="36"/>
  <c r="AJ136" i="36"/>
  <c r="AJ137" i="36"/>
  <c r="AJ138" i="36"/>
  <c r="AJ139" i="36"/>
  <c r="AJ140" i="36"/>
  <c r="AJ141" i="36"/>
  <c r="AJ142" i="36"/>
  <c r="AJ143" i="36"/>
  <c r="AJ145" i="36"/>
  <c r="AJ8" i="36"/>
  <c r="AJ154" i="36"/>
  <c r="AJ153" i="36"/>
  <c r="AJ155" i="36"/>
  <c r="AJ321" i="36"/>
  <c r="AJ167" i="36"/>
  <c r="AJ188" i="36"/>
  <c r="AJ189" i="36"/>
  <c r="AJ190" i="36"/>
  <c r="AJ191" i="36"/>
  <c r="AJ192" i="36"/>
  <c r="AJ193" i="36"/>
  <c r="AJ194" i="36"/>
  <c r="AJ195" i="36"/>
  <c r="AJ185" i="36"/>
  <c r="AJ196" i="36"/>
  <c r="AJ197" i="36"/>
  <c r="AJ198" i="36"/>
  <c r="AJ199" i="36"/>
  <c r="AJ200" i="36"/>
  <c r="AJ201" i="36"/>
  <c r="AJ202" i="36"/>
  <c r="AJ203" i="36"/>
  <c r="AJ204" i="36"/>
  <c r="AJ205" i="36"/>
  <c r="AJ206" i="36"/>
  <c r="AJ207" i="36"/>
  <c r="AJ208" i="36"/>
  <c r="AJ209" i="36"/>
  <c r="AJ210" i="36"/>
  <c r="AJ211" i="36"/>
  <c r="AJ212" i="36"/>
  <c r="AJ213" i="36"/>
  <c r="AJ214" i="36"/>
  <c r="AJ33" i="36"/>
  <c r="AJ215" i="36"/>
  <c r="AJ216" i="36"/>
  <c r="AJ217" i="36"/>
  <c r="AJ218" i="36"/>
  <c r="AJ219" i="36"/>
  <c r="AJ220" i="36"/>
  <c r="AJ221" i="36"/>
  <c r="AJ222" i="36"/>
  <c r="AJ223" i="36"/>
  <c r="AJ224" i="36"/>
  <c r="AJ225" i="36"/>
  <c r="AJ226" i="36"/>
  <c r="AJ227" i="36"/>
  <c r="AJ228" i="36"/>
  <c r="AJ229" i="36"/>
  <c r="AJ230" i="36"/>
  <c r="AJ231" i="36"/>
  <c r="AJ232" i="36"/>
  <c r="AJ233" i="36"/>
  <c r="AJ234" i="36"/>
  <c r="AJ235" i="36"/>
  <c r="AJ236" i="36"/>
  <c r="AJ237" i="36"/>
  <c r="AJ238" i="36"/>
  <c r="AJ239" i="36"/>
  <c r="AJ240" i="36"/>
  <c r="AJ241" i="36"/>
  <c r="AJ242" i="36"/>
  <c r="AJ243" i="36"/>
  <c r="AJ244" i="36"/>
  <c r="AJ245" i="36"/>
  <c r="AJ246" i="36"/>
  <c r="AJ247" i="36"/>
  <c r="AJ248" i="36"/>
  <c r="AJ249" i="36"/>
  <c r="AJ250" i="36"/>
  <c r="AJ251" i="36"/>
  <c r="AJ252" i="36"/>
  <c r="AJ253" i="36"/>
  <c r="AJ254" i="36"/>
  <c r="AJ255" i="36"/>
  <c r="AJ256" i="36"/>
  <c r="AJ257" i="36"/>
  <c r="AJ258" i="36"/>
  <c r="AJ259" i="36"/>
  <c r="AJ260" i="36"/>
  <c r="AJ261" i="36"/>
  <c r="AJ262" i="36"/>
  <c r="AJ263" i="36"/>
  <c r="AJ264" i="36"/>
  <c r="AJ265" i="36"/>
  <c r="AJ266" i="36"/>
  <c r="AJ267" i="36"/>
  <c r="AJ268" i="36"/>
  <c r="AJ269" i="36"/>
  <c r="AJ270" i="36"/>
  <c r="AJ271" i="36"/>
  <c r="AJ272" i="36"/>
  <c r="AJ273" i="36"/>
  <c r="AJ274" i="36"/>
  <c r="AJ275" i="36"/>
  <c r="AJ276" i="36"/>
  <c r="AJ277" i="36"/>
  <c r="AJ278" i="36"/>
  <c r="AJ279" i="36"/>
  <c r="AJ280" i="36"/>
  <c r="AJ281" i="36"/>
  <c r="AJ282" i="36"/>
  <c r="AJ283" i="36"/>
  <c r="AJ284" i="36"/>
  <c r="AJ285" i="36"/>
  <c r="AJ286" i="36"/>
  <c r="AJ287" i="36"/>
  <c r="AJ293" i="36"/>
  <c r="AJ166" i="36"/>
  <c r="AJ324" i="36"/>
  <c r="AJ295" i="36"/>
  <c r="AI300" i="36"/>
  <c r="AJ305" i="36"/>
  <c r="AJ169" i="36"/>
  <c r="AJ170" i="36"/>
  <c r="AJ172" i="36"/>
  <c r="AJ299" i="36"/>
  <c r="AJ301" i="36"/>
  <c r="AJ303" i="36"/>
  <c r="AJ304" i="36"/>
  <c r="AJ323" i="36"/>
  <c r="AJ322" i="36"/>
  <c r="AJ325" i="36"/>
  <c r="AJ366" i="36"/>
  <c r="AJ369" i="36"/>
  <c r="AJ373" i="36"/>
  <c r="AJ400" i="36"/>
  <c r="AJ401" i="36"/>
  <c r="AJ344" i="36"/>
  <c r="AJ332" i="36"/>
  <c r="AJ337" i="36"/>
  <c r="AJ341" i="36"/>
  <c r="AJ342" i="36"/>
  <c r="AJ370" i="36"/>
  <c r="AJ345" i="36"/>
  <c r="AJ346" i="36"/>
  <c r="AI347" i="36"/>
  <c r="AJ348" i="36"/>
  <c r="AJ350" i="36"/>
  <c r="AJ402" i="36"/>
  <c r="AJ403" i="36"/>
  <c r="AJ152" i="36"/>
  <c r="AJ404" i="36"/>
  <c r="AJ406" i="36"/>
  <c r="AJ353" i="36"/>
  <c r="AJ409" i="36"/>
  <c r="AJ360" i="36"/>
  <c r="AJ361" i="36"/>
  <c r="AJ362" i="36"/>
  <c r="AJ410" i="36"/>
  <c r="AJ39" i="36"/>
  <c r="AJ147" i="36"/>
  <c r="AJ156" i="36"/>
  <c r="AK160" i="36"/>
  <c r="AK163" i="36"/>
  <c r="AK161" i="36"/>
  <c r="AK164" i="36"/>
  <c r="AK320" i="36"/>
  <c r="AK44" i="36"/>
  <c r="AK45" i="36"/>
  <c r="AK46" i="36"/>
  <c r="AK47" i="36"/>
  <c r="AK48" i="36"/>
  <c r="AK49" i="36"/>
  <c r="AK50" i="36"/>
  <c r="AK51" i="36"/>
  <c r="AK52" i="36"/>
  <c r="AK53" i="36"/>
  <c r="AK54" i="36"/>
  <c r="AK55" i="36"/>
  <c r="AK56" i="36"/>
  <c r="AK57" i="36"/>
  <c r="AK58" i="36"/>
  <c r="AK59" i="36"/>
  <c r="AK60" i="36"/>
  <c r="AK61" i="36"/>
  <c r="AK62" i="36"/>
  <c r="AK63" i="36"/>
  <c r="AK64" i="36"/>
  <c r="AK65" i="36"/>
  <c r="AK66" i="36"/>
  <c r="AK67" i="36"/>
  <c r="AK68" i="36"/>
  <c r="AK69" i="36"/>
  <c r="AK70" i="36"/>
  <c r="AK71" i="36"/>
  <c r="AK31" i="36"/>
  <c r="AK20" i="36"/>
  <c r="AK21" i="36"/>
  <c r="AK40" i="36"/>
  <c r="AK72" i="36"/>
  <c r="AK32" i="36"/>
  <c r="AK73" i="36"/>
  <c r="AK74" i="36"/>
  <c r="AK75" i="36"/>
  <c r="AK76" i="36"/>
  <c r="AK77" i="36"/>
  <c r="AK78" i="36"/>
  <c r="AK79" i="36"/>
  <c r="AK80" i="36"/>
  <c r="AK81" i="36"/>
  <c r="AK82" i="36"/>
  <c r="AK83" i="36"/>
  <c r="AK84" i="36"/>
  <c r="AK85" i="36"/>
  <c r="AK86" i="36"/>
  <c r="AK87" i="36"/>
  <c r="AK88" i="36"/>
  <c r="AK89" i="36"/>
  <c r="AK90" i="36"/>
  <c r="AK91" i="36"/>
  <c r="AK92" i="36"/>
  <c r="AK93" i="36"/>
  <c r="AK94" i="36"/>
  <c r="AK95" i="36"/>
  <c r="AK96" i="36"/>
  <c r="AK97" i="36"/>
  <c r="AK98" i="36"/>
  <c r="AK99" i="36"/>
  <c r="AK100" i="36"/>
  <c r="AK101" i="36"/>
  <c r="AK102" i="36"/>
  <c r="AK103" i="36"/>
  <c r="AK104" i="36"/>
  <c r="AK105" i="36"/>
  <c r="AK106" i="36"/>
  <c r="AK107" i="36"/>
  <c r="AK108" i="36"/>
  <c r="AK109" i="36"/>
  <c r="AK110" i="36"/>
  <c r="AK111" i="36"/>
  <c r="AK112" i="36"/>
  <c r="AK113" i="36"/>
  <c r="AK114" i="36"/>
  <c r="AK115" i="36"/>
  <c r="AK116" i="36"/>
  <c r="AK117" i="36"/>
  <c r="AK118" i="36"/>
  <c r="AK119" i="36"/>
  <c r="AK120" i="36"/>
  <c r="AK121" i="36"/>
  <c r="AK122" i="36"/>
  <c r="AK123" i="36"/>
  <c r="AK124" i="36"/>
  <c r="AK125" i="36"/>
  <c r="AK126" i="36"/>
  <c r="AK127" i="36"/>
  <c r="AK128" i="36"/>
  <c r="AK129" i="36"/>
  <c r="AK130" i="36"/>
  <c r="AK131" i="36"/>
  <c r="AK132" i="36"/>
  <c r="AK133" i="36"/>
  <c r="AK134" i="36"/>
  <c r="AK135" i="36"/>
  <c r="AK136" i="36"/>
  <c r="AK137" i="36"/>
  <c r="AK138" i="36"/>
  <c r="AK139" i="36"/>
  <c r="AK140" i="36"/>
  <c r="AK141" i="36"/>
  <c r="AK142" i="36"/>
  <c r="AK143" i="36"/>
  <c r="AK145" i="36"/>
  <c r="AK8" i="36"/>
  <c r="AK154" i="36"/>
  <c r="AK153" i="36"/>
  <c r="AK155" i="36"/>
  <c r="AK321" i="36"/>
  <c r="AK167" i="36"/>
  <c r="AK188" i="36"/>
  <c r="AK189" i="36"/>
  <c r="AK190" i="36"/>
  <c r="AK191" i="36"/>
  <c r="AK192" i="36"/>
  <c r="AK193" i="36"/>
  <c r="AK194" i="36"/>
  <c r="AK195" i="36"/>
  <c r="AK185" i="36"/>
  <c r="AK196" i="36"/>
  <c r="AK197" i="36"/>
  <c r="AK198" i="36"/>
  <c r="AK199" i="36"/>
  <c r="AK200" i="36"/>
  <c r="AK201" i="36"/>
  <c r="AK202" i="36"/>
  <c r="AK203" i="36"/>
  <c r="AK204" i="36"/>
  <c r="AK205" i="36"/>
  <c r="AK206" i="36"/>
  <c r="AK207" i="36"/>
  <c r="AK208" i="36"/>
  <c r="AK209" i="36"/>
  <c r="AK210" i="36"/>
  <c r="AK211" i="36"/>
  <c r="AK212" i="36"/>
  <c r="AK213" i="36"/>
  <c r="AK214" i="36"/>
  <c r="AK215" i="36"/>
  <c r="AK216" i="36"/>
  <c r="AK33" i="36"/>
  <c r="AK217" i="36"/>
  <c r="AK218" i="36"/>
  <c r="AK219" i="36"/>
  <c r="AK220" i="36"/>
  <c r="AK221" i="36"/>
  <c r="AK222" i="36"/>
  <c r="AK223" i="36"/>
  <c r="AK224" i="36"/>
  <c r="AK225" i="36"/>
  <c r="AK226" i="36"/>
  <c r="AK227" i="36"/>
  <c r="AK228" i="36"/>
  <c r="AK229" i="36"/>
  <c r="AK230" i="36"/>
  <c r="AK231" i="36"/>
  <c r="AK232" i="36"/>
  <c r="AK233" i="36"/>
  <c r="AK234" i="36"/>
  <c r="AK235" i="36"/>
  <c r="AK236" i="36"/>
  <c r="AK237" i="36"/>
  <c r="AK238" i="36"/>
  <c r="AK239" i="36"/>
  <c r="AK240" i="36"/>
  <c r="AK241" i="36"/>
  <c r="AK242" i="36"/>
  <c r="AK243" i="36"/>
  <c r="AK244" i="36"/>
  <c r="AK245" i="36"/>
  <c r="AK246" i="36"/>
  <c r="AK247" i="36"/>
  <c r="AK248" i="36"/>
  <c r="AK249" i="36"/>
  <c r="AK250" i="36"/>
  <c r="AK251" i="36"/>
  <c r="AK252" i="36"/>
  <c r="AK253" i="36"/>
  <c r="AK254" i="36"/>
  <c r="AK255" i="36"/>
  <c r="AK256" i="36"/>
  <c r="AK257" i="36"/>
  <c r="AK258" i="36"/>
  <c r="AK259" i="36"/>
  <c r="AK260" i="36"/>
  <c r="AK261" i="36"/>
  <c r="AK262" i="36"/>
  <c r="AK263" i="36"/>
  <c r="AK264" i="36"/>
  <c r="AK265" i="36"/>
  <c r="AK266" i="36"/>
  <c r="AK267" i="36"/>
  <c r="AK268" i="36"/>
  <c r="AK269" i="36"/>
  <c r="AK270" i="36"/>
  <c r="AK271" i="36"/>
  <c r="AK272" i="36"/>
  <c r="AK273" i="36"/>
  <c r="AK274" i="36"/>
  <c r="AK275" i="36"/>
  <c r="AK276" i="36"/>
  <c r="AK277" i="36"/>
  <c r="AK278" i="36"/>
  <c r="AK279" i="36"/>
  <c r="AK280" i="36"/>
  <c r="AK281" i="36"/>
  <c r="AK282" i="36"/>
  <c r="AK283" i="36"/>
  <c r="AK284" i="36"/>
  <c r="AK285" i="36"/>
  <c r="AK286" i="36"/>
  <c r="AK287" i="36"/>
  <c r="AK293" i="36"/>
  <c r="AK166" i="36"/>
  <c r="AK324" i="36"/>
  <c r="AK295" i="36"/>
  <c r="AJ300" i="36"/>
  <c r="AK305" i="36"/>
  <c r="AK169" i="36"/>
  <c r="AK170" i="36"/>
  <c r="AK172" i="36"/>
  <c r="AK299" i="36"/>
  <c r="AK301" i="36"/>
  <c r="AK303" i="36"/>
  <c r="AK304" i="36"/>
  <c r="AK323" i="36"/>
  <c r="AK322" i="36"/>
  <c r="AK325" i="36"/>
  <c r="AK366" i="36"/>
  <c r="AK369" i="36"/>
  <c r="AK373" i="36"/>
  <c r="AK400" i="36"/>
  <c r="AK401" i="36"/>
  <c r="AK344" i="36"/>
  <c r="AK332" i="36"/>
  <c r="AK337" i="36"/>
  <c r="AK341" i="36"/>
  <c r="AK342" i="36"/>
  <c r="AK370" i="36"/>
  <c r="AK345" i="36"/>
  <c r="AK346" i="36"/>
  <c r="AJ347" i="36"/>
  <c r="AK348" i="36"/>
  <c r="AK350" i="36"/>
  <c r="AK402" i="36"/>
  <c r="AK403" i="36"/>
  <c r="AK152" i="36"/>
  <c r="AK404" i="36"/>
  <c r="AK406" i="36"/>
  <c r="AK353" i="36"/>
  <c r="AK409" i="36"/>
  <c r="AK360" i="36"/>
  <c r="AK361" i="36"/>
  <c r="AK362" i="36"/>
  <c r="AK410" i="36"/>
  <c r="AK39" i="36"/>
  <c r="AK147" i="36"/>
  <c r="AK156" i="36"/>
  <c r="AL160" i="36"/>
  <c r="AL163" i="36"/>
  <c r="AL161" i="36"/>
  <c r="AL164" i="36"/>
  <c r="AL320" i="36"/>
  <c r="AL44" i="36"/>
  <c r="AL45" i="36"/>
  <c r="AL46" i="36"/>
  <c r="AL47" i="36"/>
  <c r="AL48" i="36"/>
  <c r="AL49" i="36"/>
  <c r="AL50" i="36"/>
  <c r="AL51" i="36"/>
  <c r="AL52" i="36"/>
  <c r="AL53" i="36"/>
  <c r="AL54" i="36"/>
  <c r="AL55" i="36"/>
  <c r="AL56" i="36"/>
  <c r="AL57" i="36"/>
  <c r="AL58" i="36"/>
  <c r="AL59" i="36"/>
  <c r="AL60" i="36"/>
  <c r="AL61" i="36"/>
  <c r="AL62" i="36"/>
  <c r="AL63" i="36"/>
  <c r="AL64" i="36"/>
  <c r="AL65" i="36"/>
  <c r="AL66" i="36"/>
  <c r="AL67" i="36"/>
  <c r="AL68" i="36"/>
  <c r="AL69" i="36"/>
  <c r="AL70" i="36"/>
  <c r="AL71" i="36"/>
  <c r="AL72" i="36"/>
  <c r="AL73" i="36"/>
  <c r="AL31" i="36"/>
  <c r="AL20" i="36"/>
  <c r="AL21" i="36"/>
  <c r="AL40" i="36"/>
  <c r="AL74" i="36"/>
  <c r="AL32" i="36"/>
  <c r="AL75" i="36"/>
  <c r="AL76" i="36"/>
  <c r="AL77" i="36"/>
  <c r="AL78" i="36"/>
  <c r="AL79" i="36"/>
  <c r="AL80" i="36"/>
  <c r="AL81" i="36"/>
  <c r="AL82" i="36"/>
  <c r="AL83" i="36"/>
  <c r="AL84" i="36"/>
  <c r="AL85" i="36"/>
  <c r="AL86" i="36"/>
  <c r="AL87" i="36"/>
  <c r="AL88" i="36"/>
  <c r="AL89" i="36"/>
  <c r="AL90" i="36"/>
  <c r="AL91" i="36"/>
  <c r="AL92" i="36"/>
  <c r="AL93" i="36"/>
  <c r="AL94" i="36"/>
  <c r="AL95" i="36"/>
  <c r="AL96" i="36"/>
  <c r="AL97" i="36"/>
  <c r="AL98" i="36"/>
  <c r="AL99" i="36"/>
  <c r="AL100" i="36"/>
  <c r="AL101" i="36"/>
  <c r="AL102" i="36"/>
  <c r="AL103" i="36"/>
  <c r="AL104" i="36"/>
  <c r="AL105" i="36"/>
  <c r="AL106" i="36"/>
  <c r="AL107" i="36"/>
  <c r="AL108" i="36"/>
  <c r="AL109" i="36"/>
  <c r="AL110" i="36"/>
  <c r="AL111" i="36"/>
  <c r="AL112" i="36"/>
  <c r="AL113" i="36"/>
  <c r="AL114" i="36"/>
  <c r="AL115" i="36"/>
  <c r="AL116" i="36"/>
  <c r="AL117" i="36"/>
  <c r="AL118" i="36"/>
  <c r="AL119" i="36"/>
  <c r="AL120" i="36"/>
  <c r="AL121" i="36"/>
  <c r="AL122" i="36"/>
  <c r="AL123" i="36"/>
  <c r="AL124" i="36"/>
  <c r="AL125" i="36"/>
  <c r="AL126" i="36"/>
  <c r="AL127" i="36"/>
  <c r="AL128" i="36"/>
  <c r="AL129" i="36"/>
  <c r="AL130" i="36"/>
  <c r="AL131" i="36"/>
  <c r="AL132" i="36"/>
  <c r="AL133" i="36"/>
  <c r="AL134" i="36"/>
  <c r="AL135" i="36"/>
  <c r="AL136" i="36"/>
  <c r="AL137" i="36"/>
  <c r="AL138" i="36"/>
  <c r="AL139" i="36"/>
  <c r="AL140" i="36"/>
  <c r="AL141" i="36"/>
  <c r="AL142" i="36"/>
  <c r="AL143" i="36"/>
  <c r="AL145" i="36"/>
  <c r="AL8" i="36"/>
  <c r="AL154" i="36"/>
  <c r="AL153" i="36"/>
  <c r="AL155" i="36"/>
  <c r="AL321" i="36"/>
  <c r="AL167" i="36"/>
  <c r="AL188" i="36"/>
  <c r="AL189" i="36"/>
  <c r="AL190" i="36"/>
  <c r="AL191" i="36"/>
  <c r="AL192" i="36"/>
  <c r="AL193" i="36"/>
  <c r="AL194" i="36"/>
  <c r="AL195" i="36"/>
  <c r="AL185" i="36"/>
  <c r="AL196" i="36"/>
  <c r="AL197" i="36"/>
  <c r="AL198" i="36"/>
  <c r="AL199" i="36"/>
  <c r="AL200" i="36"/>
  <c r="AL201" i="36"/>
  <c r="AL202" i="36"/>
  <c r="AL203" i="36"/>
  <c r="AL204" i="36"/>
  <c r="AL205" i="36"/>
  <c r="AL206" i="36"/>
  <c r="AL207" i="36"/>
  <c r="AL208" i="36"/>
  <c r="AL209" i="36"/>
  <c r="AL210" i="36"/>
  <c r="AL211" i="36"/>
  <c r="AL212" i="36"/>
  <c r="AL213" i="36"/>
  <c r="AL214" i="36"/>
  <c r="AL215" i="36"/>
  <c r="AL216" i="36"/>
  <c r="AL217" i="36"/>
  <c r="AL218" i="36"/>
  <c r="AL33" i="36"/>
  <c r="AL219" i="36"/>
  <c r="AL220" i="36"/>
  <c r="AL221" i="36"/>
  <c r="AL222" i="36"/>
  <c r="AL223" i="36"/>
  <c r="AL224" i="36"/>
  <c r="AL225" i="36"/>
  <c r="AL226" i="36"/>
  <c r="AL227" i="36"/>
  <c r="AL228" i="36"/>
  <c r="AL229" i="36"/>
  <c r="AL230" i="36"/>
  <c r="AL231" i="36"/>
  <c r="AL232" i="36"/>
  <c r="AL233" i="36"/>
  <c r="AL234" i="36"/>
  <c r="AL235" i="36"/>
  <c r="AL236" i="36"/>
  <c r="AL237" i="36"/>
  <c r="AL238" i="36"/>
  <c r="AL239" i="36"/>
  <c r="AL240" i="36"/>
  <c r="AL241" i="36"/>
  <c r="AL242" i="36"/>
  <c r="AL243" i="36"/>
  <c r="AL244" i="36"/>
  <c r="AL245" i="36"/>
  <c r="AL246" i="36"/>
  <c r="AL247" i="36"/>
  <c r="AL248" i="36"/>
  <c r="AL249" i="36"/>
  <c r="AL250" i="36"/>
  <c r="AL251" i="36"/>
  <c r="AL252" i="36"/>
  <c r="AL253" i="36"/>
  <c r="AL254" i="36"/>
  <c r="AL255" i="36"/>
  <c r="AL256" i="36"/>
  <c r="AL257" i="36"/>
  <c r="AL258" i="36"/>
  <c r="AL259" i="36"/>
  <c r="AL260" i="36"/>
  <c r="AL261" i="36"/>
  <c r="AL262" i="36"/>
  <c r="AL263" i="36"/>
  <c r="AL264" i="36"/>
  <c r="AL265" i="36"/>
  <c r="AL266" i="36"/>
  <c r="AL267" i="36"/>
  <c r="AL268" i="36"/>
  <c r="AL269" i="36"/>
  <c r="AL270" i="36"/>
  <c r="AL271" i="36"/>
  <c r="AL272" i="36"/>
  <c r="AL273" i="36"/>
  <c r="AL274" i="36"/>
  <c r="AL275" i="36"/>
  <c r="AL276" i="36"/>
  <c r="AL277" i="36"/>
  <c r="AL278" i="36"/>
  <c r="AL279" i="36"/>
  <c r="AL280" i="36"/>
  <c r="AL281" i="36"/>
  <c r="AL282" i="36"/>
  <c r="AL283" i="36"/>
  <c r="AL284" i="36"/>
  <c r="AL285" i="36"/>
  <c r="AL286" i="36"/>
  <c r="AL287" i="36"/>
  <c r="AL293" i="36"/>
  <c r="AL166" i="36"/>
  <c r="AL324" i="36"/>
  <c r="AL295" i="36"/>
  <c r="AK300" i="36"/>
  <c r="AL305" i="36"/>
  <c r="AL169" i="36"/>
  <c r="AL170" i="36"/>
  <c r="AL172" i="36"/>
  <c r="AL299" i="36"/>
  <c r="AL301" i="36"/>
  <c r="AL303" i="36"/>
  <c r="AL304" i="36"/>
  <c r="AL323" i="36"/>
  <c r="AL322" i="36"/>
  <c r="AL325" i="36"/>
  <c r="AL366" i="36"/>
  <c r="AL369" i="36"/>
  <c r="AL373" i="36"/>
  <c r="AL400" i="36"/>
  <c r="AL401" i="36"/>
  <c r="AL344" i="36"/>
  <c r="AL332" i="36"/>
  <c r="AL337" i="36"/>
  <c r="AL341" i="36"/>
  <c r="AL342" i="36"/>
  <c r="AL370" i="36"/>
  <c r="AL345" i="36"/>
  <c r="AL346" i="36"/>
  <c r="AK347" i="36"/>
  <c r="AL348" i="36"/>
  <c r="AL350" i="36"/>
  <c r="AL402" i="36"/>
  <c r="AL403" i="36"/>
  <c r="AL152" i="36"/>
  <c r="AL404" i="36"/>
  <c r="AL406" i="36"/>
  <c r="AL353" i="36"/>
  <c r="AL409" i="36"/>
  <c r="AL360" i="36"/>
  <c r="AL361" i="36"/>
  <c r="AL362" i="36"/>
  <c r="AL410" i="36"/>
  <c r="AL39" i="36"/>
  <c r="AL147" i="36"/>
  <c r="AL156" i="36"/>
  <c r="AM160" i="36"/>
  <c r="AM163" i="36"/>
  <c r="AM161" i="36"/>
  <c r="AM164" i="36"/>
  <c r="AM320" i="36"/>
  <c r="AM44" i="36"/>
  <c r="AM45" i="36"/>
  <c r="AM46" i="36"/>
  <c r="AM47" i="36"/>
  <c r="AM48" i="36"/>
  <c r="AM49" i="36"/>
  <c r="AM50" i="36"/>
  <c r="AM51" i="36"/>
  <c r="AM52" i="36"/>
  <c r="AM53" i="36"/>
  <c r="AM54" i="36"/>
  <c r="AM55" i="36"/>
  <c r="AM56" i="36"/>
  <c r="AM57" i="36"/>
  <c r="AM58" i="36"/>
  <c r="AM59" i="36"/>
  <c r="AM60" i="36"/>
  <c r="AM61" i="36"/>
  <c r="AM62" i="36"/>
  <c r="AM63" i="36"/>
  <c r="AM64" i="36"/>
  <c r="AM65" i="36"/>
  <c r="AM66" i="36"/>
  <c r="AM67" i="36"/>
  <c r="AM68" i="36"/>
  <c r="AM69" i="36"/>
  <c r="AM70" i="36"/>
  <c r="AM71" i="36"/>
  <c r="AM72" i="36"/>
  <c r="AM73" i="36"/>
  <c r="AM74" i="36"/>
  <c r="AM75" i="36"/>
  <c r="AM31" i="36"/>
  <c r="AM20" i="36"/>
  <c r="AM21" i="36"/>
  <c r="AM40" i="36"/>
  <c r="AM76" i="36"/>
  <c r="AM32" i="36"/>
  <c r="AM77" i="36"/>
  <c r="AM78" i="36"/>
  <c r="AM79" i="36"/>
  <c r="AM80" i="36"/>
  <c r="AM81" i="36"/>
  <c r="AM82" i="36"/>
  <c r="AM83" i="36"/>
  <c r="AM84" i="36"/>
  <c r="AM85" i="36"/>
  <c r="AM86" i="36"/>
  <c r="AM87" i="36"/>
  <c r="AM88" i="36"/>
  <c r="AM89" i="36"/>
  <c r="AM90" i="36"/>
  <c r="AM91" i="36"/>
  <c r="AM92" i="36"/>
  <c r="AM93" i="36"/>
  <c r="AM94" i="36"/>
  <c r="AM95" i="36"/>
  <c r="AM96" i="36"/>
  <c r="AM97" i="36"/>
  <c r="AM98" i="36"/>
  <c r="AM99" i="36"/>
  <c r="AM100" i="36"/>
  <c r="AM101" i="36"/>
  <c r="AM102" i="36"/>
  <c r="AM103" i="36"/>
  <c r="AM104" i="36"/>
  <c r="AM105" i="36"/>
  <c r="AM106" i="36"/>
  <c r="AM107" i="36"/>
  <c r="AM108" i="36"/>
  <c r="AM109" i="36"/>
  <c r="AM110" i="36"/>
  <c r="AM111" i="36"/>
  <c r="AM112" i="36"/>
  <c r="AM113" i="36"/>
  <c r="AM114" i="36"/>
  <c r="AM115" i="36"/>
  <c r="AM116" i="36"/>
  <c r="AM117" i="36"/>
  <c r="AM118" i="36"/>
  <c r="AM119" i="36"/>
  <c r="AM120" i="36"/>
  <c r="AM121" i="36"/>
  <c r="AM122" i="36"/>
  <c r="AM123" i="36"/>
  <c r="AM124" i="36"/>
  <c r="AM125" i="36"/>
  <c r="AM126" i="36"/>
  <c r="AM127" i="36"/>
  <c r="AM128" i="36"/>
  <c r="AM129" i="36"/>
  <c r="AM130" i="36"/>
  <c r="AM131" i="36"/>
  <c r="AM132" i="36"/>
  <c r="AM133" i="36"/>
  <c r="AM134" i="36"/>
  <c r="AM135" i="36"/>
  <c r="AM136" i="36"/>
  <c r="AM137" i="36"/>
  <c r="AM138" i="36"/>
  <c r="AM139" i="36"/>
  <c r="AM140" i="36"/>
  <c r="AM141" i="36"/>
  <c r="AM142" i="36"/>
  <c r="AM143" i="36"/>
  <c r="AM145" i="36"/>
  <c r="AM8" i="36"/>
  <c r="AM154" i="36"/>
  <c r="AM153" i="36"/>
  <c r="AM155" i="36"/>
  <c r="AM321" i="36"/>
  <c r="AM167" i="36"/>
  <c r="AM188" i="36"/>
  <c r="AM189" i="36"/>
  <c r="AM190" i="36"/>
  <c r="AM191" i="36"/>
  <c r="AM192" i="36"/>
  <c r="AM193" i="36"/>
  <c r="AM194" i="36"/>
  <c r="AM195" i="36"/>
  <c r="AM185" i="36"/>
  <c r="AM196" i="36"/>
  <c r="AM197" i="36"/>
  <c r="AM198" i="36"/>
  <c r="AM199" i="36"/>
  <c r="AM200" i="36"/>
  <c r="AM201" i="36"/>
  <c r="AM202" i="36"/>
  <c r="AM203" i="36"/>
  <c r="AM204" i="36"/>
  <c r="AM205" i="36"/>
  <c r="AM206" i="36"/>
  <c r="AM207" i="36"/>
  <c r="AM208" i="36"/>
  <c r="AM209" i="36"/>
  <c r="AM210" i="36"/>
  <c r="AM211" i="36"/>
  <c r="AM212" i="36"/>
  <c r="AM213" i="36"/>
  <c r="AM214" i="36"/>
  <c r="AM215" i="36"/>
  <c r="AM216" i="36"/>
  <c r="AM217" i="36"/>
  <c r="AM218" i="36"/>
  <c r="AM219" i="36"/>
  <c r="AM220" i="36"/>
  <c r="AM33" i="36"/>
  <c r="AM221" i="36"/>
  <c r="AM222" i="36"/>
  <c r="AM223" i="36"/>
  <c r="AM224" i="36"/>
  <c r="AM225" i="36"/>
  <c r="AM226" i="36"/>
  <c r="AM227" i="36"/>
  <c r="AM228" i="36"/>
  <c r="AM229" i="36"/>
  <c r="AM230" i="36"/>
  <c r="AM231" i="36"/>
  <c r="AM232" i="36"/>
  <c r="AM233" i="36"/>
  <c r="AM234" i="36"/>
  <c r="AM235" i="36"/>
  <c r="AM236" i="36"/>
  <c r="AM237" i="36"/>
  <c r="AM238" i="36"/>
  <c r="AM239" i="36"/>
  <c r="AM240" i="36"/>
  <c r="AM241" i="36"/>
  <c r="AM242" i="36"/>
  <c r="AM243" i="36"/>
  <c r="AM244" i="36"/>
  <c r="AM245" i="36"/>
  <c r="AM246" i="36"/>
  <c r="AM247" i="36"/>
  <c r="AM248" i="36"/>
  <c r="AM249" i="36"/>
  <c r="AM250" i="36"/>
  <c r="AM251" i="36"/>
  <c r="AM252" i="36"/>
  <c r="AM253" i="36"/>
  <c r="AM254" i="36"/>
  <c r="AM255" i="36"/>
  <c r="AM256" i="36"/>
  <c r="AM257" i="36"/>
  <c r="AM258" i="36"/>
  <c r="AM259" i="36"/>
  <c r="AM260" i="36"/>
  <c r="AM261" i="36"/>
  <c r="AM262" i="36"/>
  <c r="AM263" i="36"/>
  <c r="AM264" i="36"/>
  <c r="AM265" i="36"/>
  <c r="AM266" i="36"/>
  <c r="AM267" i="36"/>
  <c r="AM268" i="36"/>
  <c r="AM269" i="36"/>
  <c r="AM270" i="36"/>
  <c r="AM271" i="36"/>
  <c r="AM272" i="36"/>
  <c r="AM273" i="36"/>
  <c r="AM274" i="36"/>
  <c r="AM275" i="36"/>
  <c r="AM276" i="36"/>
  <c r="AM277" i="36"/>
  <c r="AM278" i="36"/>
  <c r="AM279" i="36"/>
  <c r="AM280" i="36"/>
  <c r="AM281" i="36"/>
  <c r="AM282" i="36"/>
  <c r="AM283" i="36"/>
  <c r="AM284" i="36"/>
  <c r="AM285" i="36"/>
  <c r="AM286" i="36"/>
  <c r="AM287" i="36"/>
  <c r="AM293" i="36"/>
  <c r="AM166" i="36"/>
  <c r="AM324" i="36"/>
  <c r="AM295" i="36"/>
  <c r="AL300" i="36"/>
  <c r="AM305" i="36"/>
  <c r="AM169" i="36"/>
  <c r="AM170" i="36"/>
  <c r="AM172" i="36"/>
  <c r="AM299" i="36"/>
  <c r="AM301" i="36"/>
  <c r="AM303" i="36"/>
  <c r="AM304" i="36"/>
  <c r="AM323" i="36"/>
  <c r="AM322" i="36"/>
  <c r="AM325" i="36"/>
  <c r="AM366" i="36"/>
  <c r="AM369" i="36"/>
  <c r="AM373" i="36"/>
  <c r="AM400" i="36"/>
  <c r="AM401" i="36"/>
  <c r="AM344" i="36"/>
  <c r="AM332" i="36"/>
  <c r="AM337" i="36"/>
  <c r="AM341" i="36"/>
  <c r="AM342" i="36"/>
  <c r="AM370" i="36"/>
  <c r="AM345" i="36"/>
  <c r="AM346" i="36"/>
  <c r="AL347" i="36"/>
  <c r="AM348" i="36"/>
  <c r="AM350" i="36"/>
  <c r="AM402" i="36"/>
  <c r="AM403" i="36"/>
  <c r="AM152" i="36"/>
  <c r="AM404" i="36"/>
  <c r="AM406" i="36"/>
  <c r="AM353" i="36"/>
  <c r="AM409" i="36"/>
  <c r="AM360" i="36"/>
  <c r="AM361" i="36"/>
  <c r="AM362" i="36"/>
  <c r="AM410" i="36"/>
  <c r="AM39" i="36"/>
  <c r="AM147" i="36"/>
  <c r="AM156" i="36"/>
  <c r="AN160" i="36"/>
  <c r="AN163" i="36"/>
  <c r="AN161" i="36"/>
  <c r="AN164" i="36"/>
  <c r="AN320" i="36"/>
  <c r="AN44" i="36"/>
  <c r="AN45" i="36"/>
  <c r="AN46" i="36"/>
  <c r="AN47" i="36"/>
  <c r="AN48" i="36"/>
  <c r="AN49" i="36"/>
  <c r="AN50" i="36"/>
  <c r="AN51" i="36"/>
  <c r="AN52" i="36"/>
  <c r="AN53" i="36"/>
  <c r="AN54" i="36"/>
  <c r="AN55" i="36"/>
  <c r="AN56" i="36"/>
  <c r="AN57" i="36"/>
  <c r="AN58" i="36"/>
  <c r="AN59" i="36"/>
  <c r="AN60" i="36"/>
  <c r="AN61" i="36"/>
  <c r="AN62" i="36"/>
  <c r="AN63" i="36"/>
  <c r="AN64" i="36"/>
  <c r="AN65" i="36"/>
  <c r="AN66" i="36"/>
  <c r="AN67" i="36"/>
  <c r="AN68" i="36"/>
  <c r="AN69" i="36"/>
  <c r="AN70" i="36"/>
  <c r="AN71" i="36"/>
  <c r="AN72" i="36"/>
  <c r="AN73" i="36"/>
  <c r="AN74" i="36"/>
  <c r="AN75" i="36"/>
  <c r="AN76" i="36"/>
  <c r="AN77" i="36"/>
  <c r="AN31" i="36"/>
  <c r="AN20" i="36"/>
  <c r="AN21" i="36"/>
  <c r="AN40" i="36"/>
  <c r="AN78" i="36"/>
  <c r="AN32" i="36"/>
  <c r="AN79" i="36"/>
  <c r="AN80" i="36"/>
  <c r="AN81" i="36"/>
  <c r="AN82" i="36"/>
  <c r="AN83" i="36"/>
  <c r="AN84" i="36"/>
  <c r="AN85" i="36"/>
  <c r="AN86" i="36"/>
  <c r="AN87" i="36"/>
  <c r="AN88" i="36"/>
  <c r="AN89" i="36"/>
  <c r="AN90" i="36"/>
  <c r="AN91" i="36"/>
  <c r="AN92" i="36"/>
  <c r="AN93" i="36"/>
  <c r="AN94" i="36"/>
  <c r="AN95" i="36"/>
  <c r="AN96" i="36"/>
  <c r="AN97" i="36"/>
  <c r="AN98" i="36"/>
  <c r="AN99" i="36"/>
  <c r="AN100" i="36"/>
  <c r="AN101" i="36"/>
  <c r="AN102" i="36"/>
  <c r="AN103" i="36"/>
  <c r="AN104" i="36"/>
  <c r="AN105" i="36"/>
  <c r="AN106" i="36"/>
  <c r="AN107" i="36"/>
  <c r="AN108" i="36"/>
  <c r="AN109" i="36"/>
  <c r="AN110" i="36"/>
  <c r="AN111" i="36"/>
  <c r="AN112" i="36"/>
  <c r="AN113" i="36"/>
  <c r="AN114" i="36"/>
  <c r="AN115" i="36"/>
  <c r="AN116" i="36"/>
  <c r="AN117" i="36"/>
  <c r="AN118" i="36"/>
  <c r="AN119" i="36"/>
  <c r="AN120" i="36"/>
  <c r="AN121" i="36"/>
  <c r="AN122" i="36"/>
  <c r="AN123" i="36"/>
  <c r="AN124" i="36"/>
  <c r="AN125" i="36"/>
  <c r="AN126" i="36"/>
  <c r="AN127" i="36"/>
  <c r="AN128" i="36"/>
  <c r="AN129" i="36"/>
  <c r="AN130" i="36"/>
  <c r="AN131" i="36"/>
  <c r="AN132" i="36"/>
  <c r="AN133" i="36"/>
  <c r="AN134" i="36"/>
  <c r="AN135" i="36"/>
  <c r="AN136" i="36"/>
  <c r="AN137" i="36"/>
  <c r="AN138" i="36"/>
  <c r="AN139" i="36"/>
  <c r="AN140" i="36"/>
  <c r="AN141" i="36"/>
  <c r="AN142" i="36"/>
  <c r="AN143" i="36"/>
  <c r="AN145" i="36"/>
  <c r="AN8" i="36"/>
  <c r="AN154" i="36"/>
  <c r="AN153" i="36"/>
  <c r="AN155" i="36"/>
  <c r="AN321" i="36"/>
  <c r="AN167" i="36"/>
  <c r="AN188" i="36"/>
  <c r="AN189" i="36"/>
  <c r="AN190" i="36"/>
  <c r="AN191" i="36"/>
  <c r="AN192" i="36"/>
  <c r="AN193" i="36"/>
  <c r="AN194" i="36"/>
  <c r="AN195" i="36"/>
  <c r="AN185" i="36"/>
  <c r="AN196" i="36"/>
  <c r="AN197" i="36"/>
  <c r="AN198" i="36"/>
  <c r="AN199" i="36"/>
  <c r="AN200" i="36"/>
  <c r="AN201" i="36"/>
  <c r="AN202" i="36"/>
  <c r="AN203" i="36"/>
  <c r="AN204" i="36"/>
  <c r="AN205" i="36"/>
  <c r="AN206" i="36"/>
  <c r="AN207" i="36"/>
  <c r="AN208" i="36"/>
  <c r="AN209" i="36"/>
  <c r="AN210" i="36"/>
  <c r="AN211" i="36"/>
  <c r="AN212" i="36"/>
  <c r="AN213" i="36"/>
  <c r="AN214" i="36"/>
  <c r="AN215" i="36"/>
  <c r="AN216" i="36"/>
  <c r="AN217" i="36"/>
  <c r="AN218" i="36"/>
  <c r="AN219" i="36"/>
  <c r="AN220" i="36"/>
  <c r="AN221" i="36"/>
  <c r="AN222" i="36"/>
  <c r="AN33" i="36"/>
  <c r="AN223" i="36"/>
  <c r="AN224" i="36"/>
  <c r="AN225" i="36"/>
  <c r="AN226" i="36"/>
  <c r="AN227" i="36"/>
  <c r="AN228" i="36"/>
  <c r="AN229" i="36"/>
  <c r="AN230" i="36"/>
  <c r="AN231" i="36"/>
  <c r="AN232" i="36"/>
  <c r="AN233" i="36"/>
  <c r="AN234" i="36"/>
  <c r="AN235" i="36"/>
  <c r="AN236" i="36"/>
  <c r="AN237" i="36"/>
  <c r="AN238" i="36"/>
  <c r="AN239" i="36"/>
  <c r="AN240" i="36"/>
  <c r="AN241" i="36"/>
  <c r="AN242" i="36"/>
  <c r="AN243" i="36"/>
  <c r="AN244" i="36"/>
  <c r="AN245" i="36"/>
  <c r="AN246" i="36"/>
  <c r="AN247" i="36"/>
  <c r="AN248" i="36"/>
  <c r="AN249" i="36"/>
  <c r="AN250" i="36"/>
  <c r="AN251" i="36"/>
  <c r="AN252" i="36"/>
  <c r="AN253" i="36"/>
  <c r="AN254" i="36"/>
  <c r="AN255" i="36"/>
  <c r="AN256" i="36"/>
  <c r="AN257" i="36"/>
  <c r="AN258" i="36"/>
  <c r="AN259" i="36"/>
  <c r="AN260" i="36"/>
  <c r="AN261" i="36"/>
  <c r="AN262" i="36"/>
  <c r="AN263" i="36"/>
  <c r="AN264" i="36"/>
  <c r="AN265" i="36"/>
  <c r="AN266" i="36"/>
  <c r="AN267" i="36"/>
  <c r="AN268" i="36"/>
  <c r="AN269" i="36"/>
  <c r="AN270" i="36"/>
  <c r="AN271" i="36"/>
  <c r="AN272" i="36"/>
  <c r="AN273" i="36"/>
  <c r="AN274" i="36"/>
  <c r="AN275" i="36"/>
  <c r="AN276" i="36"/>
  <c r="AN277" i="36"/>
  <c r="AN278" i="36"/>
  <c r="AN279" i="36"/>
  <c r="AN280" i="36"/>
  <c r="AN281" i="36"/>
  <c r="AN282" i="36"/>
  <c r="AN283" i="36"/>
  <c r="AN284" i="36"/>
  <c r="AN285" i="36"/>
  <c r="AN286" i="36"/>
  <c r="AN287" i="36"/>
  <c r="AN293" i="36"/>
  <c r="AN166" i="36"/>
  <c r="AN324" i="36"/>
  <c r="AN295" i="36"/>
  <c r="AM300" i="36"/>
  <c r="AN305" i="36"/>
  <c r="AN169" i="36"/>
  <c r="AN170" i="36"/>
  <c r="AN172" i="36"/>
  <c r="AN299" i="36"/>
  <c r="AN301" i="36"/>
  <c r="AN303" i="36"/>
  <c r="AN304" i="36"/>
  <c r="AN323" i="36"/>
  <c r="AN322" i="36"/>
  <c r="AN325" i="36"/>
  <c r="AN366" i="36"/>
  <c r="AN369" i="36"/>
  <c r="AN373" i="36"/>
  <c r="AN400" i="36"/>
  <c r="AN401" i="36"/>
  <c r="AN344" i="36"/>
  <c r="AN332" i="36"/>
  <c r="AN337" i="36"/>
  <c r="AN341" i="36"/>
  <c r="AN342" i="36"/>
  <c r="AN370" i="36"/>
  <c r="AN345" i="36"/>
  <c r="AN346" i="36"/>
  <c r="AM347" i="36"/>
  <c r="AN348" i="36"/>
  <c r="AN350" i="36"/>
  <c r="AN402" i="36"/>
  <c r="AN403" i="36"/>
  <c r="AN152" i="36"/>
  <c r="AN404" i="36"/>
  <c r="AN406" i="36"/>
  <c r="AN353" i="36"/>
  <c r="AN409" i="36"/>
  <c r="AN360" i="36"/>
  <c r="AN361" i="36"/>
  <c r="AN362" i="36"/>
  <c r="AN410" i="36"/>
  <c r="AN39" i="36"/>
  <c r="AN147" i="36"/>
  <c r="AN156" i="36"/>
  <c r="AO160" i="36"/>
  <c r="AO163" i="36"/>
  <c r="AO161" i="36"/>
  <c r="AO164" i="36"/>
  <c r="AO320" i="36"/>
  <c r="AO44" i="36"/>
  <c r="AO45" i="36"/>
  <c r="AO46" i="36"/>
  <c r="AO47" i="36"/>
  <c r="AO48" i="36"/>
  <c r="AO49" i="36"/>
  <c r="AO50" i="36"/>
  <c r="AO51" i="36"/>
  <c r="AO52" i="36"/>
  <c r="AO53" i="36"/>
  <c r="AO54" i="36"/>
  <c r="AO55" i="36"/>
  <c r="AO56" i="36"/>
  <c r="AO57" i="36"/>
  <c r="AO58" i="36"/>
  <c r="AO59" i="36"/>
  <c r="AO60" i="36"/>
  <c r="AO61" i="36"/>
  <c r="AO62" i="36"/>
  <c r="AO63" i="36"/>
  <c r="AO64" i="36"/>
  <c r="AO65" i="36"/>
  <c r="AO66" i="36"/>
  <c r="AO67" i="36"/>
  <c r="AO68" i="36"/>
  <c r="AO69" i="36"/>
  <c r="AO70" i="36"/>
  <c r="AO71" i="36"/>
  <c r="AO72" i="36"/>
  <c r="AO73" i="36"/>
  <c r="AO74" i="36"/>
  <c r="AO75" i="36"/>
  <c r="AO76" i="36"/>
  <c r="AO77" i="36"/>
  <c r="AO78" i="36"/>
  <c r="AO79" i="36"/>
  <c r="AO31" i="36"/>
  <c r="AO20" i="36"/>
  <c r="AO21" i="36"/>
  <c r="AO40" i="36"/>
  <c r="AO80" i="36"/>
  <c r="AO32" i="36"/>
  <c r="AO81" i="36"/>
  <c r="AO82" i="36"/>
  <c r="AO83" i="36"/>
  <c r="AO84" i="36"/>
  <c r="AO85" i="36"/>
  <c r="AO86" i="36"/>
  <c r="AO87" i="36"/>
  <c r="AO88" i="36"/>
  <c r="AO89" i="36"/>
  <c r="AO90" i="36"/>
  <c r="AO91" i="36"/>
  <c r="AO92" i="36"/>
  <c r="AO93" i="36"/>
  <c r="AO94" i="36"/>
  <c r="AO95" i="36"/>
  <c r="AO96" i="36"/>
  <c r="AO97" i="36"/>
  <c r="AO98" i="36"/>
  <c r="AO99" i="36"/>
  <c r="AO100" i="36"/>
  <c r="AO101" i="36"/>
  <c r="AO102" i="36"/>
  <c r="AO103" i="36"/>
  <c r="AO104" i="36"/>
  <c r="AO105" i="36"/>
  <c r="AO106" i="36"/>
  <c r="AO107" i="36"/>
  <c r="AO108" i="36"/>
  <c r="AO109" i="36"/>
  <c r="AO110" i="36"/>
  <c r="AO111" i="36"/>
  <c r="AO112" i="36"/>
  <c r="AO113" i="36"/>
  <c r="AO114" i="36"/>
  <c r="AO115" i="36"/>
  <c r="AO116" i="36"/>
  <c r="AO117" i="36"/>
  <c r="AO118" i="36"/>
  <c r="AO119" i="36"/>
  <c r="AO120" i="36"/>
  <c r="AO121" i="36"/>
  <c r="AO122" i="36"/>
  <c r="AO123" i="36"/>
  <c r="AO124" i="36"/>
  <c r="AO125" i="36"/>
  <c r="AO126" i="36"/>
  <c r="AO127" i="36"/>
  <c r="AO128" i="36"/>
  <c r="AO129" i="36"/>
  <c r="AO130" i="36"/>
  <c r="AO131" i="36"/>
  <c r="AO132" i="36"/>
  <c r="AO133" i="36"/>
  <c r="AO134" i="36"/>
  <c r="AO135" i="36"/>
  <c r="AO136" i="36"/>
  <c r="AO137" i="36"/>
  <c r="AO138" i="36"/>
  <c r="AO139" i="36"/>
  <c r="AO140" i="36"/>
  <c r="AO141" i="36"/>
  <c r="AO142" i="36"/>
  <c r="AO143" i="36"/>
  <c r="AO145" i="36"/>
  <c r="AO8" i="36"/>
  <c r="AO154" i="36"/>
  <c r="AO153" i="36"/>
  <c r="AO155" i="36"/>
  <c r="AO321" i="36"/>
  <c r="AO167" i="36"/>
  <c r="AO188" i="36"/>
  <c r="AO189" i="36"/>
  <c r="AO190" i="36"/>
  <c r="AO191" i="36"/>
  <c r="AO192" i="36"/>
  <c r="AO193" i="36"/>
  <c r="AO194" i="36"/>
  <c r="AO195" i="36"/>
  <c r="AO185" i="36"/>
  <c r="AO196" i="36"/>
  <c r="AO197" i="36"/>
  <c r="AO198" i="36"/>
  <c r="AO199" i="36"/>
  <c r="AO200" i="36"/>
  <c r="AO201" i="36"/>
  <c r="AO202" i="36"/>
  <c r="AO203" i="36"/>
  <c r="AO204" i="36"/>
  <c r="AO205" i="36"/>
  <c r="AO206" i="36"/>
  <c r="AO207" i="36"/>
  <c r="AO208" i="36"/>
  <c r="AO209" i="36"/>
  <c r="AO210" i="36"/>
  <c r="AO211" i="36"/>
  <c r="AO212" i="36"/>
  <c r="AO213" i="36"/>
  <c r="AO214" i="36"/>
  <c r="AO215" i="36"/>
  <c r="AO216" i="36"/>
  <c r="AO217" i="36"/>
  <c r="AO218" i="36"/>
  <c r="AO219" i="36"/>
  <c r="AO220" i="36"/>
  <c r="AO221" i="36"/>
  <c r="AO222" i="36"/>
  <c r="AO223" i="36"/>
  <c r="AO224" i="36"/>
  <c r="AO33" i="36"/>
  <c r="AO225" i="36"/>
  <c r="AO226" i="36"/>
  <c r="AO227" i="36"/>
  <c r="AO228" i="36"/>
  <c r="AO229" i="36"/>
  <c r="AO230" i="36"/>
  <c r="AO231" i="36"/>
  <c r="AO232" i="36"/>
  <c r="AO233" i="36"/>
  <c r="AO234" i="36"/>
  <c r="AO235" i="36"/>
  <c r="AO236" i="36"/>
  <c r="AO237" i="36"/>
  <c r="AO238" i="36"/>
  <c r="AO239" i="36"/>
  <c r="AO240" i="36"/>
  <c r="AO241" i="36"/>
  <c r="AO242" i="36"/>
  <c r="AO243" i="36"/>
  <c r="AO244" i="36"/>
  <c r="AO245" i="36"/>
  <c r="AO246" i="36"/>
  <c r="AO247" i="36"/>
  <c r="AO248" i="36"/>
  <c r="AO249" i="36"/>
  <c r="AO250" i="36"/>
  <c r="AO251" i="36"/>
  <c r="AO252" i="36"/>
  <c r="AO253" i="36"/>
  <c r="AO254" i="36"/>
  <c r="AO255" i="36"/>
  <c r="AO256" i="36"/>
  <c r="AO257" i="36"/>
  <c r="AO258" i="36"/>
  <c r="AO259" i="36"/>
  <c r="AO260" i="36"/>
  <c r="AO261" i="36"/>
  <c r="AO262" i="36"/>
  <c r="AO263" i="36"/>
  <c r="AO264" i="36"/>
  <c r="AO265" i="36"/>
  <c r="AO266" i="36"/>
  <c r="AO267" i="36"/>
  <c r="AO268" i="36"/>
  <c r="AO269" i="36"/>
  <c r="AO270" i="36"/>
  <c r="AO271" i="36"/>
  <c r="AO272" i="36"/>
  <c r="AO273" i="36"/>
  <c r="AO274" i="36"/>
  <c r="AO275" i="36"/>
  <c r="AO276" i="36"/>
  <c r="AO277" i="36"/>
  <c r="AO278" i="36"/>
  <c r="AO279" i="36"/>
  <c r="AO280" i="36"/>
  <c r="AO281" i="36"/>
  <c r="AO282" i="36"/>
  <c r="AO283" i="36"/>
  <c r="AO284" i="36"/>
  <c r="AO285" i="36"/>
  <c r="AO286" i="36"/>
  <c r="AO287" i="36"/>
  <c r="AO293" i="36"/>
  <c r="AO166" i="36"/>
  <c r="AO324" i="36"/>
  <c r="AO295" i="36"/>
  <c r="AN300" i="36"/>
  <c r="AO305" i="36"/>
  <c r="AO169" i="36"/>
  <c r="AO170" i="36"/>
  <c r="AO172" i="36"/>
  <c r="AO299" i="36"/>
  <c r="AO301" i="36"/>
  <c r="AO303" i="36"/>
  <c r="AO304" i="36"/>
  <c r="AO323" i="36"/>
  <c r="AO322" i="36"/>
  <c r="AO325" i="36"/>
  <c r="AO366" i="36"/>
  <c r="AO369" i="36"/>
  <c r="AO373" i="36"/>
  <c r="AO400" i="36"/>
  <c r="AO401" i="36"/>
  <c r="AO344" i="36"/>
  <c r="AO332" i="36"/>
  <c r="AO337" i="36"/>
  <c r="AO341" i="36"/>
  <c r="AO342" i="36"/>
  <c r="AO370" i="36"/>
  <c r="AO345" i="36"/>
  <c r="AO346" i="36"/>
  <c r="AN347" i="36"/>
  <c r="AO348" i="36"/>
  <c r="AO350" i="36"/>
  <c r="AO402" i="36"/>
  <c r="AO403" i="36"/>
  <c r="AO152" i="36"/>
  <c r="AO404" i="36"/>
  <c r="AO406" i="36"/>
  <c r="AO353" i="36"/>
  <c r="AO409" i="36"/>
  <c r="AO360" i="36"/>
  <c r="AO361" i="36"/>
  <c r="AO362" i="36"/>
  <c r="AO410" i="36"/>
  <c r="AO39" i="36"/>
  <c r="AO147" i="36"/>
  <c r="AO156" i="36"/>
  <c r="AP160" i="36"/>
  <c r="AP163" i="36"/>
  <c r="AP161" i="36"/>
  <c r="AP164" i="36"/>
  <c r="AP320" i="36"/>
  <c r="AP44" i="36"/>
  <c r="AP45" i="36"/>
  <c r="AP46" i="36"/>
  <c r="AP47" i="36"/>
  <c r="AP48" i="36"/>
  <c r="AP49" i="36"/>
  <c r="AP50" i="36"/>
  <c r="AP51" i="36"/>
  <c r="AP52" i="36"/>
  <c r="AP53" i="36"/>
  <c r="AP54" i="36"/>
  <c r="AP55" i="36"/>
  <c r="AP56" i="36"/>
  <c r="AP57" i="36"/>
  <c r="AP58" i="36"/>
  <c r="AP59" i="36"/>
  <c r="AP60" i="36"/>
  <c r="AP61" i="36"/>
  <c r="AP62" i="36"/>
  <c r="AP63" i="36"/>
  <c r="AP64" i="36"/>
  <c r="AP65" i="36"/>
  <c r="AP66" i="36"/>
  <c r="AP67" i="36"/>
  <c r="AP68" i="36"/>
  <c r="AP69" i="36"/>
  <c r="AP70" i="36"/>
  <c r="AP71" i="36"/>
  <c r="AP72" i="36"/>
  <c r="AP73" i="36"/>
  <c r="AP74" i="36"/>
  <c r="AP75" i="36"/>
  <c r="AP76" i="36"/>
  <c r="AP77" i="36"/>
  <c r="AP78" i="36"/>
  <c r="AP79" i="36"/>
  <c r="AP80" i="36"/>
  <c r="AP81" i="36"/>
  <c r="AP31" i="36"/>
  <c r="AP20" i="36"/>
  <c r="AP21" i="36"/>
  <c r="AP40" i="36"/>
  <c r="AP82" i="36"/>
  <c r="AP32" i="36"/>
  <c r="AP83" i="36"/>
  <c r="AP84" i="36"/>
  <c r="AP85" i="36"/>
  <c r="AP86" i="36"/>
  <c r="AP87" i="36"/>
  <c r="AP88" i="36"/>
  <c r="AP89" i="36"/>
  <c r="AP90" i="36"/>
  <c r="AP91" i="36"/>
  <c r="AP92" i="36"/>
  <c r="AP93" i="36"/>
  <c r="AP94" i="36"/>
  <c r="AP95" i="36"/>
  <c r="AP96" i="36"/>
  <c r="AP97" i="36"/>
  <c r="AP98" i="36"/>
  <c r="AP99" i="36"/>
  <c r="AP100" i="36"/>
  <c r="AP101" i="36"/>
  <c r="AP102" i="36"/>
  <c r="AP103" i="36"/>
  <c r="AP104" i="36"/>
  <c r="AP105" i="36"/>
  <c r="AP106" i="36"/>
  <c r="AP107" i="36"/>
  <c r="AP108" i="36"/>
  <c r="AP109" i="36"/>
  <c r="AP110" i="36"/>
  <c r="AP111" i="36"/>
  <c r="AP112" i="36"/>
  <c r="AP113" i="36"/>
  <c r="AP114" i="36"/>
  <c r="AP115" i="36"/>
  <c r="AP116" i="36"/>
  <c r="AP117" i="36"/>
  <c r="AP118" i="36"/>
  <c r="AP119" i="36"/>
  <c r="AP120" i="36"/>
  <c r="AP121" i="36"/>
  <c r="AP122" i="36"/>
  <c r="AP123" i="36"/>
  <c r="AP124" i="36"/>
  <c r="AP125" i="36"/>
  <c r="AP126" i="36"/>
  <c r="AP127" i="36"/>
  <c r="AP128" i="36"/>
  <c r="AP129" i="36"/>
  <c r="AP130" i="36"/>
  <c r="AP131" i="36"/>
  <c r="AP132" i="36"/>
  <c r="AP133" i="36"/>
  <c r="AP134" i="36"/>
  <c r="AP135" i="36"/>
  <c r="AP136" i="36"/>
  <c r="AP137" i="36"/>
  <c r="AP138" i="36"/>
  <c r="AP139" i="36"/>
  <c r="AP140" i="36"/>
  <c r="AP141" i="36"/>
  <c r="AP142" i="36"/>
  <c r="AP143" i="36"/>
  <c r="AP145" i="36"/>
  <c r="AP8" i="36"/>
  <c r="AP154" i="36"/>
  <c r="AP153" i="36"/>
  <c r="AP155" i="36"/>
  <c r="AP321" i="36"/>
  <c r="AP167" i="36"/>
  <c r="AP188" i="36"/>
  <c r="AP189" i="36"/>
  <c r="AP190" i="36"/>
  <c r="AP191" i="36"/>
  <c r="AP192" i="36"/>
  <c r="AP193" i="36"/>
  <c r="AP194" i="36"/>
  <c r="AP195" i="36"/>
  <c r="AP185" i="36"/>
  <c r="AP196" i="36"/>
  <c r="AP197" i="36"/>
  <c r="AP198" i="36"/>
  <c r="AP199" i="36"/>
  <c r="AP200" i="36"/>
  <c r="AP201" i="36"/>
  <c r="AP202" i="36"/>
  <c r="AP203" i="36"/>
  <c r="AP204" i="36"/>
  <c r="AP205" i="36"/>
  <c r="AP206" i="36"/>
  <c r="AP207" i="36"/>
  <c r="AP208" i="36"/>
  <c r="AP209" i="36"/>
  <c r="AP210" i="36"/>
  <c r="AP211" i="36"/>
  <c r="AP212" i="36"/>
  <c r="AP213" i="36"/>
  <c r="AP214" i="36"/>
  <c r="AP215" i="36"/>
  <c r="AP216" i="36"/>
  <c r="AP217" i="36"/>
  <c r="AP218" i="36"/>
  <c r="AP219" i="36"/>
  <c r="AP220" i="36"/>
  <c r="AP221" i="36"/>
  <c r="AP222" i="36"/>
  <c r="AP223" i="36"/>
  <c r="AP224" i="36"/>
  <c r="AP225" i="36"/>
  <c r="AP226" i="36"/>
  <c r="AP33" i="36"/>
  <c r="AP227" i="36"/>
  <c r="AP228" i="36"/>
  <c r="AP229" i="36"/>
  <c r="AP230" i="36"/>
  <c r="AP231" i="36"/>
  <c r="AP232" i="36"/>
  <c r="AP233" i="36"/>
  <c r="AP234" i="36"/>
  <c r="AP235" i="36"/>
  <c r="AP236" i="36"/>
  <c r="AP237" i="36"/>
  <c r="AP238" i="36"/>
  <c r="AP239" i="36"/>
  <c r="AP240" i="36"/>
  <c r="AP241" i="36"/>
  <c r="AP242" i="36"/>
  <c r="AP243" i="36"/>
  <c r="AP244" i="36"/>
  <c r="AP245" i="36"/>
  <c r="AP246" i="36"/>
  <c r="AP247" i="36"/>
  <c r="AP248" i="36"/>
  <c r="AP249" i="36"/>
  <c r="AP250" i="36"/>
  <c r="AP251" i="36"/>
  <c r="AP252" i="36"/>
  <c r="AP253" i="36"/>
  <c r="AP254" i="36"/>
  <c r="AP255" i="36"/>
  <c r="AP256" i="36"/>
  <c r="AP257" i="36"/>
  <c r="AP258" i="36"/>
  <c r="AP259" i="36"/>
  <c r="AP260" i="36"/>
  <c r="AP261" i="36"/>
  <c r="AP262" i="36"/>
  <c r="AP263" i="36"/>
  <c r="AP264" i="36"/>
  <c r="AP265" i="36"/>
  <c r="AP266" i="36"/>
  <c r="AP267" i="36"/>
  <c r="AP268" i="36"/>
  <c r="AP269" i="36"/>
  <c r="AP270" i="36"/>
  <c r="AP271" i="36"/>
  <c r="AP272" i="36"/>
  <c r="AP273" i="36"/>
  <c r="AP274" i="36"/>
  <c r="AP275" i="36"/>
  <c r="AP276" i="36"/>
  <c r="AP277" i="36"/>
  <c r="AP278" i="36"/>
  <c r="AP279" i="36"/>
  <c r="AP280" i="36"/>
  <c r="AP281" i="36"/>
  <c r="AP282" i="36"/>
  <c r="AP283" i="36"/>
  <c r="AP284" i="36"/>
  <c r="AP285" i="36"/>
  <c r="AP286" i="36"/>
  <c r="AP287" i="36"/>
  <c r="AP293" i="36"/>
  <c r="AP166" i="36"/>
  <c r="AP324" i="36"/>
  <c r="AP295" i="36"/>
  <c r="AO300" i="36"/>
  <c r="AP305" i="36"/>
  <c r="AP169" i="36"/>
  <c r="AP170" i="36"/>
  <c r="AP172" i="36"/>
  <c r="AP299" i="36"/>
  <c r="AP301" i="36"/>
  <c r="AP303" i="36"/>
  <c r="AP304" i="36"/>
  <c r="AP323" i="36"/>
  <c r="AP322" i="36"/>
  <c r="AP325" i="36"/>
  <c r="AP366" i="36"/>
  <c r="AP369" i="36"/>
  <c r="AP373" i="36"/>
  <c r="AP400" i="36"/>
  <c r="AP401" i="36"/>
  <c r="AP344" i="36"/>
  <c r="AP332" i="36"/>
  <c r="AP337" i="36"/>
  <c r="AP341" i="36"/>
  <c r="AP342" i="36"/>
  <c r="AP370" i="36"/>
  <c r="AP345" i="36"/>
  <c r="AP346" i="36"/>
  <c r="AO347" i="36"/>
  <c r="AP348" i="36"/>
  <c r="AP350" i="36"/>
  <c r="AP402" i="36"/>
  <c r="AP403" i="36"/>
  <c r="AP152" i="36"/>
  <c r="AP404" i="36"/>
  <c r="AP406" i="36"/>
  <c r="AP353" i="36"/>
  <c r="AP409" i="36"/>
  <c r="AP360" i="36"/>
  <c r="AP361" i="36"/>
  <c r="AP362" i="36"/>
  <c r="AP410" i="36"/>
  <c r="AP39" i="36"/>
  <c r="AP147" i="36"/>
  <c r="AP156" i="36"/>
  <c r="AQ160" i="36"/>
  <c r="AQ163" i="36"/>
  <c r="AQ161" i="36"/>
  <c r="AQ164" i="36"/>
  <c r="AQ320" i="36"/>
  <c r="AQ44" i="36"/>
  <c r="AQ45" i="36"/>
  <c r="AQ46" i="36"/>
  <c r="AQ47" i="36"/>
  <c r="AQ48" i="36"/>
  <c r="AQ49" i="36"/>
  <c r="AQ50" i="36"/>
  <c r="AQ51" i="36"/>
  <c r="AQ52" i="36"/>
  <c r="AQ53" i="36"/>
  <c r="AQ54" i="36"/>
  <c r="AQ55" i="36"/>
  <c r="AQ56" i="36"/>
  <c r="AQ57" i="36"/>
  <c r="AQ58" i="36"/>
  <c r="AQ59" i="36"/>
  <c r="AQ60" i="36"/>
  <c r="AQ61" i="36"/>
  <c r="AQ62" i="36"/>
  <c r="AQ63" i="36"/>
  <c r="AQ64" i="36"/>
  <c r="AQ65" i="36"/>
  <c r="AQ66" i="36"/>
  <c r="AQ67" i="36"/>
  <c r="AQ68" i="36"/>
  <c r="AQ69" i="36"/>
  <c r="AQ70" i="36"/>
  <c r="AQ71" i="36"/>
  <c r="AQ72" i="36"/>
  <c r="AQ73" i="36"/>
  <c r="AQ74" i="36"/>
  <c r="AQ75" i="36"/>
  <c r="AQ76" i="36"/>
  <c r="AQ77" i="36"/>
  <c r="AQ78" i="36"/>
  <c r="AQ79" i="36"/>
  <c r="AQ80" i="36"/>
  <c r="AQ81" i="36"/>
  <c r="AQ82" i="36"/>
  <c r="AQ83" i="36"/>
  <c r="AQ31" i="36"/>
  <c r="AQ20" i="36"/>
  <c r="AQ21" i="36"/>
  <c r="AQ40" i="36"/>
  <c r="AQ84" i="36"/>
  <c r="AQ32" i="36"/>
  <c r="AQ85" i="36"/>
  <c r="AQ86" i="36"/>
  <c r="AQ87" i="36"/>
  <c r="AQ88" i="36"/>
  <c r="AQ89" i="36"/>
  <c r="AQ90" i="36"/>
  <c r="AQ91" i="36"/>
  <c r="AQ92" i="36"/>
  <c r="AQ93" i="36"/>
  <c r="AQ94" i="36"/>
  <c r="AQ95" i="36"/>
  <c r="AQ96" i="36"/>
  <c r="AQ97" i="36"/>
  <c r="AQ98" i="36"/>
  <c r="AQ99" i="36"/>
  <c r="AQ100" i="36"/>
  <c r="AQ101" i="36"/>
  <c r="AQ102" i="36"/>
  <c r="AQ103" i="36"/>
  <c r="AQ104" i="36"/>
  <c r="AQ105" i="36"/>
  <c r="AQ106" i="36"/>
  <c r="AQ107" i="36"/>
  <c r="AQ108" i="36"/>
  <c r="AQ109" i="36"/>
  <c r="AQ110" i="36"/>
  <c r="AQ111" i="36"/>
  <c r="AQ112" i="36"/>
  <c r="AQ113" i="36"/>
  <c r="AQ114" i="36"/>
  <c r="AQ115" i="36"/>
  <c r="AQ116" i="36"/>
  <c r="AQ117" i="36"/>
  <c r="AQ118" i="36"/>
  <c r="AQ119" i="36"/>
  <c r="AQ120" i="36"/>
  <c r="AQ121" i="36"/>
  <c r="AQ122" i="36"/>
  <c r="AQ123" i="36"/>
  <c r="AQ124" i="36"/>
  <c r="AQ125" i="36"/>
  <c r="AQ126" i="36"/>
  <c r="AQ127" i="36"/>
  <c r="AQ128" i="36"/>
  <c r="AQ129" i="36"/>
  <c r="AQ130" i="36"/>
  <c r="AQ131" i="36"/>
  <c r="AQ132" i="36"/>
  <c r="AQ133" i="36"/>
  <c r="AQ134" i="36"/>
  <c r="AQ135" i="36"/>
  <c r="AQ136" i="36"/>
  <c r="AQ137" i="36"/>
  <c r="AQ138" i="36"/>
  <c r="AQ139" i="36"/>
  <c r="AQ140" i="36"/>
  <c r="AQ141" i="36"/>
  <c r="AQ142" i="36"/>
  <c r="AQ143" i="36"/>
  <c r="AQ145" i="36"/>
  <c r="AQ8" i="36"/>
  <c r="AQ154" i="36"/>
  <c r="AQ153" i="36"/>
  <c r="AQ155" i="36"/>
  <c r="AQ321" i="36"/>
  <c r="AQ167" i="36"/>
  <c r="AQ188" i="36"/>
  <c r="AQ189" i="36"/>
  <c r="AQ190" i="36"/>
  <c r="AQ191" i="36"/>
  <c r="AQ192" i="36"/>
  <c r="AQ193" i="36"/>
  <c r="AQ194" i="36"/>
  <c r="AQ195" i="36"/>
  <c r="AQ185" i="36"/>
  <c r="AQ196" i="36"/>
  <c r="AQ197" i="36"/>
  <c r="AQ198" i="36"/>
  <c r="AQ199" i="36"/>
  <c r="AQ200" i="36"/>
  <c r="AQ201" i="36"/>
  <c r="AQ202" i="36"/>
  <c r="AQ203" i="36"/>
  <c r="AQ204" i="36"/>
  <c r="AQ205" i="36"/>
  <c r="AQ206" i="36"/>
  <c r="AQ207" i="36"/>
  <c r="AQ208" i="36"/>
  <c r="AQ209" i="36"/>
  <c r="AQ210" i="36"/>
  <c r="AQ211" i="36"/>
  <c r="AQ212" i="36"/>
  <c r="AQ213" i="36"/>
  <c r="AQ214" i="36"/>
  <c r="AQ215" i="36"/>
  <c r="AQ216" i="36"/>
  <c r="AQ217" i="36"/>
  <c r="AQ218" i="36"/>
  <c r="AQ219" i="36"/>
  <c r="AQ220" i="36"/>
  <c r="AQ221" i="36"/>
  <c r="AQ222" i="36"/>
  <c r="AQ223" i="36"/>
  <c r="AQ224" i="36"/>
  <c r="AQ225" i="36"/>
  <c r="AQ226" i="36"/>
  <c r="AQ227" i="36"/>
  <c r="AQ228" i="36"/>
  <c r="AQ33" i="36"/>
  <c r="AQ229" i="36"/>
  <c r="AQ230" i="36"/>
  <c r="AQ231" i="36"/>
  <c r="AQ232" i="36"/>
  <c r="AQ233" i="36"/>
  <c r="AQ234" i="36"/>
  <c r="AQ235" i="36"/>
  <c r="AQ236" i="36"/>
  <c r="AQ237" i="36"/>
  <c r="AQ238" i="36"/>
  <c r="AQ239" i="36"/>
  <c r="AQ240" i="36"/>
  <c r="AQ241" i="36"/>
  <c r="AQ242" i="36"/>
  <c r="AQ243" i="36"/>
  <c r="AQ244" i="36"/>
  <c r="AQ245" i="36"/>
  <c r="AQ246" i="36"/>
  <c r="AQ247" i="36"/>
  <c r="AQ248" i="36"/>
  <c r="AQ249" i="36"/>
  <c r="AQ250" i="36"/>
  <c r="AQ251" i="36"/>
  <c r="AQ252" i="36"/>
  <c r="AQ253" i="36"/>
  <c r="AQ254" i="36"/>
  <c r="AQ255" i="36"/>
  <c r="AQ256" i="36"/>
  <c r="AQ257" i="36"/>
  <c r="AQ258" i="36"/>
  <c r="AQ259" i="36"/>
  <c r="AQ260" i="36"/>
  <c r="AQ261" i="36"/>
  <c r="AQ262" i="36"/>
  <c r="AQ263" i="36"/>
  <c r="AQ264" i="36"/>
  <c r="AQ265" i="36"/>
  <c r="AQ266" i="36"/>
  <c r="AQ267" i="36"/>
  <c r="AQ268" i="36"/>
  <c r="AQ269" i="36"/>
  <c r="AQ270" i="36"/>
  <c r="AQ271" i="36"/>
  <c r="AQ272" i="36"/>
  <c r="AQ273" i="36"/>
  <c r="AQ274" i="36"/>
  <c r="AQ275" i="36"/>
  <c r="AQ276" i="36"/>
  <c r="AQ277" i="36"/>
  <c r="AQ278" i="36"/>
  <c r="AQ279" i="36"/>
  <c r="AQ280" i="36"/>
  <c r="AQ281" i="36"/>
  <c r="AQ282" i="36"/>
  <c r="AQ283" i="36"/>
  <c r="AQ284" i="36"/>
  <c r="AQ285" i="36"/>
  <c r="AQ286" i="36"/>
  <c r="AQ287" i="36"/>
  <c r="AQ293" i="36"/>
  <c r="AQ166" i="36"/>
  <c r="AQ324" i="36"/>
  <c r="AQ295" i="36"/>
  <c r="AP300" i="36"/>
  <c r="AQ305" i="36"/>
  <c r="AQ169" i="36"/>
  <c r="AQ170" i="36"/>
  <c r="AQ172" i="36"/>
  <c r="AQ299" i="36"/>
  <c r="AQ301" i="36"/>
  <c r="AQ303" i="36"/>
  <c r="AQ304" i="36"/>
  <c r="AQ323" i="36"/>
  <c r="AQ322" i="36"/>
  <c r="AQ325" i="36"/>
  <c r="AQ366" i="36"/>
  <c r="AQ369" i="36"/>
  <c r="AQ373" i="36"/>
  <c r="AQ400" i="36"/>
  <c r="AQ401" i="36"/>
  <c r="AQ344" i="36"/>
  <c r="AQ332" i="36"/>
  <c r="AQ337" i="36"/>
  <c r="AQ341" i="36"/>
  <c r="AQ342" i="36"/>
  <c r="AQ370" i="36"/>
  <c r="AQ345" i="36"/>
  <c r="AQ346" i="36"/>
  <c r="AP347" i="36"/>
  <c r="AQ348" i="36"/>
  <c r="AQ350" i="36"/>
  <c r="AQ402" i="36"/>
  <c r="AQ403" i="36"/>
  <c r="AQ152" i="36"/>
  <c r="AQ404" i="36"/>
  <c r="AQ406" i="36"/>
  <c r="AQ353" i="36"/>
  <c r="AQ409" i="36"/>
  <c r="AQ360" i="36"/>
  <c r="AQ361" i="36"/>
  <c r="AQ362" i="36"/>
  <c r="AQ410" i="36"/>
  <c r="AQ39" i="36"/>
  <c r="AQ147" i="36"/>
  <c r="AQ156" i="36"/>
  <c r="AR160" i="36"/>
  <c r="AR163" i="36"/>
  <c r="AR161" i="36"/>
  <c r="AR164" i="36"/>
  <c r="AR320" i="36"/>
  <c r="AR44" i="36"/>
  <c r="AR45" i="36"/>
  <c r="AR46" i="36"/>
  <c r="AR47" i="36"/>
  <c r="AR48" i="36"/>
  <c r="AR49" i="36"/>
  <c r="AR50" i="36"/>
  <c r="AR51" i="36"/>
  <c r="AR52" i="36"/>
  <c r="AR53" i="36"/>
  <c r="AR54" i="36"/>
  <c r="AR55" i="36"/>
  <c r="AR56" i="36"/>
  <c r="AR57" i="36"/>
  <c r="AR58" i="36"/>
  <c r="AR59" i="36"/>
  <c r="AR60" i="36"/>
  <c r="AR61" i="36"/>
  <c r="AR62" i="36"/>
  <c r="AR63" i="36"/>
  <c r="AR64" i="36"/>
  <c r="AR65" i="36"/>
  <c r="AR66" i="36"/>
  <c r="AR67" i="36"/>
  <c r="AR68" i="36"/>
  <c r="AR69" i="36"/>
  <c r="AR70" i="36"/>
  <c r="AR71" i="36"/>
  <c r="AR72" i="36"/>
  <c r="AR73" i="36"/>
  <c r="AR74" i="36"/>
  <c r="AR75" i="36"/>
  <c r="AR76" i="36"/>
  <c r="AR77" i="36"/>
  <c r="AR78" i="36"/>
  <c r="AR79" i="36"/>
  <c r="AR80" i="36"/>
  <c r="AR81" i="36"/>
  <c r="AR82" i="36"/>
  <c r="AR83" i="36"/>
  <c r="AR84" i="36"/>
  <c r="AR85" i="36"/>
  <c r="AR31" i="36"/>
  <c r="AR20" i="36"/>
  <c r="AR21" i="36"/>
  <c r="AR40" i="36"/>
  <c r="AR86" i="36"/>
  <c r="AR32" i="36"/>
  <c r="AR87" i="36"/>
  <c r="AR88" i="36"/>
  <c r="AR89" i="36"/>
  <c r="AR90" i="36"/>
  <c r="AR91" i="36"/>
  <c r="AR92" i="36"/>
  <c r="AR93" i="36"/>
  <c r="AR94" i="36"/>
  <c r="AR95" i="36"/>
  <c r="AR96" i="36"/>
  <c r="AR97" i="36"/>
  <c r="AR98" i="36"/>
  <c r="AR99" i="36"/>
  <c r="AR100" i="36"/>
  <c r="AR101" i="36"/>
  <c r="AR102" i="36"/>
  <c r="AR103" i="36"/>
  <c r="AR104" i="36"/>
  <c r="AR105" i="36"/>
  <c r="AR106" i="36"/>
  <c r="AR107" i="36"/>
  <c r="AR108" i="36"/>
  <c r="AR109" i="36"/>
  <c r="AR110" i="36"/>
  <c r="AR111" i="36"/>
  <c r="AR112" i="36"/>
  <c r="AR113" i="36"/>
  <c r="AR114" i="36"/>
  <c r="AR115" i="36"/>
  <c r="AR116" i="36"/>
  <c r="AR117" i="36"/>
  <c r="AR118" i="36"/>
  <c r="AR119" i="36"/>
  <c r="AR120" i="36"/>
  <c r="AR121" i="36"/>
  <c r="AR122" i="36"/>
  <c r="AR123" i="36"/>
  <c r="AR124" i="36"/>
  <c r="AR125" i="36"/>
  <c r="AR126" i="36"/>
  <c r="AR127" i="36"/>
  <c r="AR128" i="36"/>
  <c r="AR129" i="36"/>
  <c r="AR130" i="36"/>
  <c r="AR131" i="36"/>
  <c r="AR132" i="36"/>
  <c r="AR133" i="36"/>
  <c r="AR134" i="36"/>
  <c r="AR135" i="36"/>
  <c r="AR136" i="36"/>
  <c r="AR137" i="36"/>
  <c r="AR138" i="36"/>
  <c r="AR139" i="36"/>
  <c r="AR140" i="36"/>
  <c r="AR141" i="36"/>
  <c r="AR142" i="36"/>
  <c r="AR143" i="36"/>
  <c r="AR145" i="36"/>
  <c r="AR8" i="36"/>
  <c r="AR154" i="36"/>
  <c r="AR153" i="36"/>
  <c r="AR155" i="36"/>
  <c r="AR321" i="36"/>
  <c r="AR167" i="36"/>
  <c r="AR188" i="36"/>
  <c r="AR189" i="36"/>
  <c r="AR190" i="36"/>
  <c r="AR191" i="36"/>
  <c r="AR192" i="36"/>
  <c r="AR193" i="36"/>
  <c r="AR194" i="36"/>
  <c r="AR195" i="36"/>
  <c r="AR185" i="36"/>
  <c r="AR196" i="36"/>
  <c r="AR197" i="36"/>
  <c r="AR198" i="36"/>
  <c r="AR199" i="36"/>
  <c r="AR200" i="36"/>
  <c r="AR201" i="36"/>
  <c r="AR202" i="36"/>
  <c r="AR203" i="36"/>
  <c r="AR204" i="36"/>
  <c r="AR205" i="36"/>
  <c r="AR206" i="36"/>
  <c r="AR207" i="36"/>
  <c r="AR208" i="36"/>
  <c r="AR209" i="36"/>
  <c r="AR210" i="36"/>
  <c r="AR211" i="36"/>
  <c r="AR212" i="36"/>
  <c r="AR213" i="36"/>
  <c r="AR214" i="36"/>
  <c r="AR215" i="36"/>
  <c r="AR216" i="36"/>
  <c r="AR217" i="36"/>
  <c r="AR218" i="36"/>
  <c r="AR219" i="36"/>
  <c r="AR220" i="36"/>
  <c r="AR221" i="36"/>
  <c r="AR222" i="36"/>
  <c r="AR223" i="36"/>
  <c r="AR224" i="36"/>
  <c r="AR225" i="36"/>
  <c r="AR226" i="36"/>
  <c r="AR227" i="36"/>
  <c r="AR228" i="36"/>
  <c r="AR229" i="36"/>
  <c r="AR230" i="36"/>
  <c r="AR33" i="36"/>
  <c r="AR231" i="36"/>
  <c r="AR232" i="36"/>
  <c r="AR233" i="36"/>
  <c r="AR234" i="36"/>
  <c r="AR235" i="36"/>
  <c r="AR236" i="36"/>
  <c r="AR237" i="36"/>
  <c r="AR238" i="36"/>
  <c r="AR239" i="36"/>
  <c r="AR240" i="36"/>
  <c r="AR241" i="36"/>
  <c r="AR242" i="36"/>
  <c r="AR243" i="36"/>
  <c r="AR244" i="36"/>
  <c r="AR245" i="36"/>
  <c r="AR246" i="36"/>
  <c r="AR247" i="36"/>
  <c r="AR248" i="36"/>
  <c r="AR249" i="36"/>
  <c r="AR250" i="36"/>
  <c r="AR251" i="36"/>
  <c r="AR252" i="36"/>
  <c r="AR253" i="36"/>
  <c r="AR254" i="36"/>
  <c r="AR255" i="36"/>
  <c r="AR256" i="36"/>
  <c r="AR257" i="36"/>
  <c r="AR258" i="36"/>
  <c r="AR259" i="36"/>
  <c r="AR260" i="36"/>
  <c r="AR261" i="36"/>
  <c r="AR262" i="36"/>
  <c r="AR263" i="36"/>
  <c r="AR264" i="36"/>
  <c r="AR265" i="36"/>
  <c r="AR266" i="36"/>
  <c r="AR267" i="36"/>
  <c r="AR268" i="36"/>
  <c r="AR269" i="36"/>
  <c r="AR270" i="36"/>
  <c r="AR271" i="36"/>
  <c r="AR272" i="36"/>
  <c r="AR273" i="36"/>
  <c r="AR274" i="36"/>
  <c r="AR275" i="36"/>
  <c r="AR276" i="36"/>
  <c r="AR277" i="36"/>
  <c r="AR278" i="36"/>
  <c r="AR279" i="36"/>
  <c r="AR280" i="36"/>
  <c r="AR281" i="36"/>
  <c r="AR282" i="36"/>
  <c r="AR283" i="36"/>
  <c r="AR284" i="36"/>
  <c r="AR285" i="36"/>
  <c r="AR286" i="36"/>
  <c r="AR287" i="36"/>
  <c r="AR293" i="36"/>
  <c r="AR166" i="36"/>
  <c r="AR324" i="36"/>
  <c r="AR295" i="36"/>
  <c r="AQ300" i="36"/>
  <c r="AR305" i="36"/>
  <c r="AR169" i="36"/>
  <c r="AR170" i="36"/>
  <c r="AR172" i="36"/>
  <c r="AR299" i="36"/>
  <c r="AR301" i="36"/>
  <c r="AR303" i="36"/>
  <c r="AR304" i="36"/>
  <c r="AR323" i="36"/>
  <c r="AR322" i="36"/>
  <c r="AR325" i="36"/>
  <c r="AR366" i="36"/>
  <c r="AR369" i="36"/>
  <c r="AR373" i="36"/>
  <c r="AR400" i="36"/>
  <c r="AR401" i="36"/>
  <c r="AR344" i="36"/>
  <c r="AR332" i="36"/>
  <c r="AR337" i="36"/>
  <c r="AR341" i="36"/>
  <c r="AR342" i="36"/>
  <c r="AR370" i="36"/>
  <c r="AR345" i="36"/>
  <c r="AR346" i="36"/>
  <c r="AQ347" i="36"/>
  <c r="AR348" i="36"/>
  <c r="AR350" i="36"/>
  <c r="AR402" i="36"/>
  <c r="AR403" i="36"/>
  <c r="AR152" i="36"/>
  <c r="AR404" i="36"/>
  <c r="AR406" i="36"/>
  <c r="AR353" i="36"/>
  <c r="AR409" i="36"/>
  <c r="AR360" i="36"/>
  <c r="AR361" i="36"/>
  <c r="AR362" i="36"/>
  <c r="AR410" i="36"/>
  <c r="AR39" i="36"/>
  <c r="AR147" i="36"/>
  <c r="AR156" i="36"/>
  <c r="AS160" i="36"/>
  <c r="AS163" i="36"/>
  <c r="AS161" i="36"/>
  <c r="AS164" i="36"/>
  <c r="AS320" i="36"/>
  <c r="AS44" i="36"/>
  <c r="AS45" i="36"/>
  <c r="AS46" i="36"/>
  <c r="AS47" i="36"/>
  <c r="AS48" i="36"/>
  <c r="AS49" i="36"/>
  <c r="AS50" i="36"/>
  <c r="AS51" i="36"/>
  <c r="AS52" i="36"/>
  <c r="AS53" i="36"/>
  <c r="AS54" i="36"/>
  <c r="AS55" i="36"/>
  <c r="AS56" i="36"/>
  <c r="AS57" i="36"/>
  <c r="AS58" i="36"/>
  <c r="AS59" i="36"/>
  <c r="AS60" i="36"/>
  <c r="AS61" i="36"/>
  <c r="AS62" i="36"/>
  <c r="AS63" i="36"/>
  <c r="AS64" i="36"/>
  <c r="AS65" i="36"/>
  <c r="AS66" i="36"/>
  <c r="AS67" i="36"/>
  <c r="AS68" i="36"/>
  <c r="AS69" i="36"/>
  <c r="AS70" i="36"/>
  <c r="AS71" i="36"/>
  <c r="AS72" i="36"/>
  <c r="AS73" i="36"/>
  <c r="AS74" i="36"/>
  <c r="AS75" i="36"/>
  <c r="AS76" i="36"/>
  <c r="AS77" i="36"/>
  <c r="AS78" i="36"/>
  <c r="AS79" i="36"/>
  <c r="AS80" i="36"/>
  <c r="AS81" i="36"/>
  <c r="AS82" i="36"/>
  <c r="AS83" i="36"/>
  <c r="AS84" i="36"/>
  <c r="AS85" i="36"/>
  <c r="AS86" i="36"/>
  <c r="AS87" i="36"/>
  <c r="AS31" i="36"/>
  <c r="AS20" i="36"/>
  <c r="AS21" i="36"/>
  <c r="AS40" i="36"/>
  <c r="AS88" i="36"/>
  <c r="AS32" i="36"/>
  <c r="AS89" i="36"/>
  <c r="AS90" i="36"/>
  <c r="AS91" i="36"/>
  <c r="AS92" i="36"/>
  <c r="AS93" i="36"/>
  <c r="AS94" i="36"/>
  <c r="AS95" i="36"/>
  <c r="AS96" i="36"/>
  <c r="AS97" i="36"/>
  <c r="AS98" i="36"/>
  <c r="AS99" i="36"/>
  <c r="AS100" i="36"/>
  <c r="AS101" i="36"/>
  <c r="AS102" i="36"/>
  <c r="AS103" i="36"/>
  <c r="AS104" i="36"/>
  <c r="AS105" i="36"/>
  <c r="AS106" i="36"/>
  <c r="AS107" i="36"/>
  <c r="AS108" i="36"/>
  <c r="AS109" i="36"/>
  <c r="AS110" i="36"/>
  <c r="AS111" i="36"/>
  <c r="AS112" i="36"/>
  <c r="AS113" i="36"/>
  <c r="AS114" i="36"/>
  <c r="AS115" i="36"/>
  <c r="AS116" i="36"/>
  <c r="AS117" i="36"/>
  <c r="AS118" i="36"/>
  <c r="AS119" i="36"/>
  <c r="AS120" i="36"/>
  <c r="AS121" i="36"/>
  <c r="AS122" i="36"/>
  <c r="AS123" i="36"/>
  <c r="AS124" i="36"/>
  <c r="AS125" i="36"/>
  <c r="AS126" i="36"/>
  <c r="AS127" i="36"/>
  <c r="AS128" i="36"/>
  <c r="AS129" i="36"/>
  <c r="AS130" i="36"/>
  <c r="AS131" i="36"/>
  <c r="AS132" i="36"/>
  <c r="AS133" i="36"/>
  <c r="AS134" i="36"/>
  <c r="AS135" i="36"/>
  <c r="AS136" i="36"/>
  <c r="AS137" i="36"/>
  <c r="AS138" i="36"/>
  <c r="AS139" i="36"/>
  <c r="AS140" i="36"/>
  <c r="AS141" i="36"/>
  <c r="AS142" i="36"/>
  <c r="AS143" i="36"/>
  <c r="AS145" i="36"/>
  <c r="AS8" i="36"/>
  <c r="AS154" i="36"/>
  <c r="AS153" i="36"/>
  <c r="AS155" i="36"/>
  <c r="AS321" i="36"/>
  <c r="AS167" i="36"/>
  <c r="AS188" i="36"/>
  <c r="AS189" i="36"/>
  <c r="AS190" i="36"/>
  <c r="AS191" i="36"/>
  <c r="AS192" i="36"/>
  <c r="AS193" i="36"/>
  <c r="AS194" i="36"/>
  <c r="AS195" i="36"/>
  <c r="AS185" i="36"/>
  <c r="AS196" i="36"/>
  <c r="AS197" i="36"/>
  <c r="AS198" i="36"/>
  <c r="AS199" i="36"/>
  <c r="AS200" i="36"/>
  <c r="AS201" i="36"/>
  <c r="AS202" i="36"/>
  <c r="AS203" i="36"/>
  <c r="AS204" i="36"/>
  <c r="AS205" i="36"/>
  <c r="AS206" i="36"/>
  <c r="AS207" i="36"/>
  <c r="AS208" i="36"/>
  <c r="AS209" i="36"/>
  <c r="AS210" i="36"/>
  <c r="AS211" i="36"/>
  <c r="AS212" i="36"/>
  <c r="AS213" i="36"/>
  <c r="AS214" i="36"/>
  <c r="AS215" i="36"/>
  <c r="AS216" i="36"/>
  <c r="AS217" i="36"/>
  <c r="AS218" i="36"/>
  <c r="AS219" i="36"/>
  <c r="AS220" i="36"/>
  <c r="AS221" i="36"/>
  <c r="AS222" i="36"/>
  <c r="AS223" i="36"/>
  <c r="AS224" i="36"/>
  <c r="AS225" i="36"/>
  <c r="AS226" i="36"/>
  <c r="AS227" i="36"/>
  <c r="AS228" i="36"/>
  <c r="AS229" i="36"/>
  <c r="AS230" i="36"/>
  <c r="AS231" i="36"/>
  <c r="AS232" i="36"/>
  <c r="AS33" i="36"/>
  <c r="AS233" i="36"/>
  <c r="AS234" i="36"/>
  <c r="AS235" i="36"/>
  <c r="AS236" i="36"/>
  <c r="AS237" i="36"/>
  <c r="AS238" i="36"/>
  <c r="AS239" i="36"/>
  <c r="AS240" i="36"/>
  <c r="AS241" i="36"/>
  <c r="AS242" i="36"/>
  <c r="AS243" i="36"/>
  <c r="AS244" i="36"/>
  <c r="AS245" i="36"/>
  <c r="AS246" i="36"/>
  <c r="AS247" i="36"/>
  <c r="AS248" i="36"/>
  <c r="AS249" i="36"/>
  <c r="AS250" i="36"/>
  <c r="AS251" i="36"/>
  <c r="AS252" i="36"/>
  <c r="AS253" i="36"/>
  <c r="AS254" i="36"/>
  <c r="AS255" i="36"/>
  <c r="AS256" i="36"/>
  <c r="AS257" i="36"/>
  <c r="AS258" i="36"/>
  <c r="AS259" i="36"/>
  <c r="AS260" i="36"/>
  <c r="AS261" i="36"/>
  <c r="AS262" i="36"/>
  <c r="AS263" i="36"/>
  <c r="AS264" i="36"/>
  <c r="AS265" i="36"/>
  <c r="AS266" i="36"/>
  <c r="AS267" i="36"/>
  <c r="AS268" i="36"/>
  <c r="AS269" i="36"/>
  <c r="AS270" i="36"/>
  <c r="AS271" i="36"/>
  <c r="AS272" i="36"/>
  <c r="AS273" i="36"/>
  <c r="AS274" i="36"/>
  <c r="AS275" i="36"/>
  <c r="AS276" i="36"/>
  <c r="AS277" i="36"/>
  <c r="AS278" i="36"/>
  <c r="AS279" i="36"/>
  <c r="AS280" i="36"/>
  <c r="AS281" i="36"/>
  <c r="AS282" i="36"/>
  <c r="AS283" i="36"/>
  <c r="AS284" i="36"/>
  <c r="AS285" i="36"/>
  <c r="AS286" i="36"/>
  <c r="AS287" i="36"/>
  <c r="AS293" i="36"/>
  <c r="AS166" i="36"/>
  <c r="AS324" i="36"/>
  <c r="AS295" i="36"/>
  <c r="AR300" i="36"/>
  <c r="AS305" i="36"/>
  <c r="AS169" i="36"/>
  <c r="AS170" i="36"/>
  <c r="AS172" i="36"/>
  <c r="AS299" i="36"/>
  <c r="AS301" i="36"/>
  <c r="AS303" i="36"/>
  <c r="AS304" i="36"/>
  <c r="AS323" i="36"/>
  <c r="AS322" i="36"/>
  <c r="AS325" i="36"/>
  <c r="AS366" i="36"/>
  <c r="AS369" i="36"/>
  <c r="AS373" i="36"/>
  <c r="AS400" i="36"/>
  <c r="AS401" i="36"/>
  <c r="AS344" i="36"/>
  <c r="AS332" i="36"/>
  <c r="AS337" i="36"/>
  <c r="AS341" i="36"/>
  <c r="AS342" i="36"/>
  <c r="AS370" i="36"/>
  <c r="AS345" i="36"/>
  <c r="AS346" i="36"/>
  <c r="AR347" i="36"/>
  <c r="AS348" i="36"/>
  <c r="AS350" i="36"/>
  <c r="AS402" i="36"/>
  <c r="AS403" i="36"/>
  <c r="AS152" i="36"/>
  <c r="AS404" i="36"/>
  <c r="AS406" i="36"/>
  <c r="AS353" i="36"/>
  <c r="AS409" i="36"/>
  <c r="AS360" i="36"/>
  <c r="AS361" i="36"/>
  <c r="AS362" i="36"/>
  <c r="AS410" i="36"/>
  <c r="AS39" i="36"/>
  <c r="AS147" i="36"/>
  <c r="AS156" i="36"/>
  <c r="AT160" i="36"/>
  <c r="AT163" i="36"/>
  <c r="AT161" i="36"/>
  <c r="AT164" i="36"/>
  <c r="AT320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31" i="36"/>
  <c r="AT20" i="36"/>
  <c r="AT21" i="36"/>
  <c r="AT40" i="36"/>
  <c r="AT90" i="36"/>
  <c r="AT32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5" i="36"/>
  <c r="AT8" i="36"/>
  <c r="AT154" i="36"/>
  <c r="AT153" i="36"/>
  <c r="AT155" i="36"/>
  <c r="AT321" i="36"/>
  <c r="AT167" i="36"/>
  <c r="AT188" i="36"/>
  <c r="AT189" i="36"/>
  <c r="AT190" i="36"/>
  <c r="AT191" i="36"/>
  <c r="AT192" i="36"/>
  <c r="AT193" i="36"/>
  <c r="AT194" i="36"/>
  <c r="AT195" i="36"/>
  <c r="AT18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33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93" i="36"/>
  <c r="AT166" i="36"/>
  <c r="AT324" i="36"/>
  <c r="AT295" i="36"/>
  <c r="AS300" i="36"/>
  <c r="AT305" i="36"/>
  <c r="AT169" i="36"/>
  <c r="AT170" i="36"/>
  <c r="AT172" i="36"/>
  <c r="AT299" i="36"/>
  <c r="AT301" i="36"/>
  <c r="AT303" i="36"/>
  <c r="AT304" i="36"/>
  <c r="AT323" i="36"/>
  <c r="AT322" i="36"/>
  <c r="AT325" i="36"/>
  <c r="AT366" i="36"/>
  <c r="AT369" i="36"/>
  <c r="AT373" i="36"/>
  <c r="AT400" i="36"/>
  <c r="AT401" i="36"/>
  <c r="AT344" i="36"/>
  <c r="AT332" i="36"/>
  <c r="AT337" i="36"/>
  <c r="AT341" i="36"/>
  <c r="AT342" i="36"/>
  <c r="AT370" i="36"/>
  <c r="AT345" i="36"/>
  <c r="AT346" i="36"/>
  <c r="AS347" i="36"/>
  <c r="AT348" i="36"/>
  <c r="AT350" i="36"/>
  <c r="AT402" i="36"/>
  <c r="AT403" i="36"/>
  <c r="AT152" i="36"/>
  <c r="AT404" i="36"/>
  <c r="AT406" i="36"/>
  <c r="AT353" i="36"/>
  <c r="AT409" i="36"/>
  <c r="AT360" i="36"/>
  <c r="AT361" i="36"/>
  <c r="AT362" i="36"/>
  <c r="AT410" i="36"/>
  <c r="AT39" i="36"/>
  <c r="AT147" i="36"/>
  <c r="AT156" i="36"/>
  <c r="AU160" i="36"/>
  <c r="AU163" i="36"/>
  <c r="AU161" i="36"/>
  <c r="AU164" i="36"/>
  <c r="AU320" i="36"/>
  <c r="AU44" i="36"/>
  <c r="AU45" i="36"/>
  <c r="AU46" i="36"/>
  <c r="AU47" i="36"/>
  <c r="AU48" i="36"/>
  <c r="AU49" i="36"/>
  <c r="AU50" i="36"/>
  <c r="AU51" i="36"/>
  <c r="AU52" i="36"/>
  <c r="AU53" i="36"/>
  <c r="AU54" i="36"/>
  <c r="AU55" i="36"/>
  <c r="AU56" i="36"/>
  <c r="AU57" i="36"/>
  <c r="AU58" i="36"/>
  <c r="AU59" i="36"/>
  <c r="AU60" i="36"/>
  <c r="AU61" i="36"/>
  <c r="AU62" i="36"/>
  <c r="AU63" i="36"/>
  <c r="AU64" i="36"/>
  <c r="AU65" i="36"/>
  <c r="AU66" i="36"/>
  <c r="AU67" i="36"/>
  <c r="AU68" i="36"/>
  <c r="AU69" i="36"/>
  <c r="AU70" i="36"/>
  <c r="AU71" i="36"/>
  <c r="AU72" i="36"/>
  <c r="AU73" i="36"/>
  <c r="AU74" i="36"/>
  <c r="AU75" i="36"/>
  <c r="AU76" i="36"/>
  <c r="AU77" i="36"/>
  <c r="AU78" i="36"/>
  <c r="AU79" i="36"/>
  <c r="AU80" i="36"/>
  <c r="AU81" i="36"/>
  <c r="AU82" i="36"/>
  <c r="AU83" i="36"/>
  <c r="AU84" i="36"/>
  <c r="AU85" i="36"/>
  <c r="AU86" i="36"/>
  <c r="AU87" i="36"/>
  <c r="AU88" i="36"/>
  <c r="AU89" i="36"/>
  <c r="AU90" i="36"/>
  <c r="AU91" i="36"/>
  <c r="AU31" i="36"/>
  <c r="AU20" i="36"/>
  <c r="AU21" i="36"/>
  <c r="AU40" i="36"/>
  <c r="AU92" i="36"/>
  <c r="AU32" i="36"/>
  <c r="AU93" i="36"/>
  <c r="AU94" i="36"/>
  <c r="AU95" i="36"/>
  <c r="AU96" i="36"/>
  <c r="AU97" i="36"/>
  <c r="AU98" i="36"/>
  <c r="AU99" i="36"/>
  <c r="AU100" i="36"/>
  <c r="AU101" i="36"/>
  <c r="AU102" i="36"/>
  <c r="AU103" i="36"/>
  <c r="AU104" i="36"/>
  <c r="AU105" i="36"/>
  <c r="AU106" i="36"/>
  <c r="AU107" i="36"/>
  <c r="AU108" i="36"/>
  <c r="AU109" i="36"/>
  <c r="AU110" i="36"/>
  <c r="AU111" i="36"/>
  <c r="AU112" i="36"/>
  <c r="AU113" i="36"/>
  <c r="AU114" i="36"/>
  <c r="AU115" i="36"/>
  <c r="AU116" i="36"/>
  <c r="AU117" i="36"/>
  <c r="AU118" i="36"/>
  <c r="AU119" i="36"/>
  <c r="AU120" i="36"/>
  <c r="AU121" i="36"/>
  <c r="AU122" i="36"/>
  <c r="AU123" i="36"/>
  <c r="AU124" i="36"/>
  <c r="AU125" i="36"/>
  <c r="AU126" i="36"/>
  <c r="AU127" i="36"/>
  <c r="AU128" i="36"/>
  <c r="AU129" i="36"/>
  <c r="AU130" i="36"/>
  <c r="AU131" i="36"/>
  <c r="AU132" i="36"/>
  <c r="AU133" i="36"/>
  <c r="AU134" i="36"/>
  <c r="AU135" i="36"/>
  <c r="AU136" i="36"/>
  <c r="AU137" i="36"/>
  <c r="AU138" i="36"/>
  <c r="AU139" i="36"/>
  <c r="AU140" i="36"/>
  <c r="AU141" i="36"/>
  <c r="AU142" i="36"/>
  <c r="AU143" i="36"/>
  <c r="AU145" i="36"/>
  <c r="AU8" i="36"/>
  <c r="AU154" i="36"/>
  <c r="AU153" i="36"/>
  <c r="AU155" i="36"/>
  <c r="AU321" i="36"/>
  <c r="AU167" i="36"/>
  <c r="AU188" i="36"/>
  <c r="AU189" i="36"/>
  <c r="AU190" i="36"/>
  <c r="AU191" i="36"/>
  <c r="AU192" i="36"/>
  <c r="AU193" i="36"/>
  <c r="AU194" i="36"/>
  <c r="AU195" i="36"/>
  <c r="AU185" i="36"/>
  <c r="AU196" i="36"/>
  <c r="AU197" i="36"/>
  <c r="AU198" i="36"/>
  <c r="AU199" i="36"/>
  <c r="AU200" i="36"/>
  <c r="AU201" i="36"/>
  <c r="AU202" i="36"/>
  <c r="AU203" i="36"/>
  <c r="AU204" i="36"/>
  <c r="AU205" i="36"/>
  <c r="AU206" i="36"/>
  <c r="AU207" i="36"/>
  <c r="AU208" i="36"/>
  <c r="AU209" i="36"/>
  <c r="AU210" i="36"/>
  <c r="AU211" i="36"/>
  <c r="AU212" i="36"/>
  <c r="AU213" i="36"/>
  <c r="AU214" i="36"/>
  <c r="AU215" i="36"/>
  <c r="AU216" i="36"/>
  <c r="AU217" i="36"/>
  <c r="AU218" i="36"/>
  <c r="AU219" i="36"/>
  <c r="AU220" i="36"/>
  <c r="AU221" i="36"/>
  <c r="AU222" i="36"/>
  <c r="AU223" i="36"/>
  <c r="AU224" i="36"/>
  <c r="AU225" i="36"/>
  <c r="AU226" i="36"/>
  <c r="AU227" i="36"/>
  <c r="AU228" i="36"/>
  <c r="AU229" i="36"/>
  <c r="AU230" i="36"/>
  <c r="AU231" i="36"/>
  <c r="AU232" i="36"/>
  <c r="AU233" i="36"/>
  <c r="AU234" i="36"/>
  <c r="AU235" i="36"/>
  <c r="AU236" i="36"/>
  <c r="AU33" i="36"/>
  <c r="AU237" i="36"/>
  <c r="AU238" i="36"/>
  <c r="AU239" i="36"/>
  <c r="AU240" i="36"/>
  <c r="AU241" i="36"/>
  <c r="AU242" i="36"/>
  <c r="AU243" i="36"/>
  <c r="AU244" i="36"/>
  <c r="AU245" i="36"/>
  <c r="AU246" i="36"/>
  <c r="AU247" i="36"/>
  <c r="AU248" i="36"/>
  <c r="AU249" i="36"/>
  <c r="AU250" i="36"/>
  <c r="AU251" i="36"/>
  <c r="AU252" i="36"/>
  <c r="AU253" i="36"/>
  <c r="AU254" i="36"/>
  <c r="AU255" i="36"/>
  <c r="AU256" i="36"/>
  <c r="AU257" i="36"/>
  <c r="AU258" i="36"/>
  <c r="AU259" i="36"/>
  <c r="AU260" i="36"/>
  <c r="AU261" i="36"/>
  <c r="AU262" i="36"/>
  <c r="AU263" i="36"/>
  <c r="AU264" i="36"/>
  <c r="AU265" i="36"/>
  <c r="AU266" i="36"/>
  <c r="AU267" i="36"/>
  <c r="AU268" i="36"/>
  <c r="AU269" i="36"/>
  <c r="AU270" i="36"/>
  <c r="AU271" i="36"/>
  <c r="AU272" i="36"/>
  <c r="AU273" i="36"/>
  <c r="AU274" i="36"/>
  <c r="AU275" i="36"/>
  <c r="AU276" i="36"/>
  <c r="AU277" i="36"/>
  <c r="AU278" i="36"/>
  <c r="AU279" i="36"/>
  <c r="AU280" i="36"/>
  <c r="AU281" i="36"/>
  <c r="AU282" i="36"/>
  <c r="AU283" i="36"/>
  <c r="AU284" i="36"/>
  <c r="AU285" i="36"/>
  <c r="AU286" i="36"/>
  <c r="AU287" i="36"/>
  <c r="AU293" i="36"/>
  <c r="AU166" i="36"/>
  <c r="AU324" i="36"/>
  <c r="AU295" i="36"/>
  <c r="AT300" i="36"/>
  <c r="AU305" i="36"/>
  <c r="AU169" i="36"/>
  <c r="AU170" i="36"/>
  <c r="AU172" i="36"/>
  <c r="AU299" i="36"/>
  <c r="AU301" i="36"/>
  <c r="AU303" i="36"/>
  <c r="AU304" i="36"/>
  <c r="AU323" i="36"/>
  <c r="AU322" i="36"/>
  <c r="AU325" i="36"/>
  <c r="AU366" i="36"/>
  <c r="AU369" i="36"/>
  <c r="AU373" i="36"/>
  <c r="AU400" i="36"/>
  <c r="AU401" i="36"/>
  <c r="AU344" i="36"/>
  <c r="AU332" i="36"/>
  <c r="AU337" i="36"/>
  <c r="AU341" i="36"/>
  <c r="AU342" i="36"/>
  <c r="AU370" i="36"/>
  <c r="AU345" i="36"/>
  <c r="AU346" i="36"/>
  <c r="AT347" i="36"/>
  <c r="AU348" i="36"/>
  <c r="AU350" i="36"/>
  <c r="AU402" i="36"/>
  <c r="AU403" i="36"/>
  <c r="AU152" i="36"/>
  <c r="AU404" i="36"/>
  <c r="AU406" i="36"/>
  <c r="AU353" i="36"/>
  <c r="AU409" i="36"/>
  <c r="AU360" i="36"/>
  <c r="AU361" i="36"/>
  <c r="AU362" i="36"/>
  <c r="AU410" i="36"/>
  <c r="AU39" i="36"/>
  <c r="AU147" i="36"/>
  <c r="AU156" i="36"/>
  <c r="AV160" i="36"/>
  <c r="AV163" i="36"/>
  <c r="AV161" i="36"/>
  <c r="AV164" i="36"/>
  <c r="AV320" i="36"/>
  <c r="AV44" i="36"/>
  <c r="AV45" i="36"/>
  <c r="AV46" i="36"/>
  <c r="AV47" i="36"/>
  <c r="AV48" i="36"/>
  <c r="AV49" i="36"/>
  <c r="AV50" i="36"/>
  <c r="AV51" i="36"/>
  <c r="AV52" i="36"/>
  <c r="AV53" i="36"/>
  <c r="AV54" i="36"/>
  <c r="AV55" i="36"/>
  <c r="AV56" i="36"/>
  <c r="AV57" i="36"/>
  <c r="AV58" i="36"/>
  <c r="AV59" i="36"/>
  <c r="AV60" i="36"/>
  <c r="AV61" i="36"/>
  <c r="AV62" i="36"/>
  <c r="AV63" i="36"/>
  <c r="AV64" i="36"/>
  <c r="AV65" i="36"/>
  <c r="AV66" i="36"/>
  <c r="AV67" i="36"/>
  <c r="AV68" i="36"/>
  <c r="AV69" i="36"/>
  <c r="AV70" i="36"/>
  <c r="AV71" i="36"/>
  <c r="AV72" i="36"/>
  <c r="AV73" i="36"/>
  <c r="AV74" i="36"/>
  <c r="AV75" i="36"/>
  <c r="AV76" i="36"/>
  <c r="AV77" i="36"/>
  <c r="AV78" i="36"/>
  <c r="AV79" i="36"/>
  <c r="AV80" i="36"/>
  <c r="AV81" i="36"/>
  <c r="AV82" i="36"/>
  <c r="AV83" i="36"/>
  <c r="AV84" i="36"/>
  <c r="AV85" i="36"/>
  <c r="AV86" i="36"/>
  <c r="AV87" i="36"/>
  <c r="AV88" i="36"/>
  <c r="AV89" i="36"/>
  <c r="AV90" i="36"/>
  <c r="AV91" i="36"/>
  <c r="AV92" i="36"/>
  <c r="AV93" i="36"/>
  <c r="AV31" i="36"/>
  <c r="AV20" i="36"/>
  <c r="AV21" i="36"/>
  <c r="AV40" i="36"/>
  <c r="AV94" i="36"/>
  <c r="AV32" i="36"/>
  <c r="AV95" i="36"/>
  <c r="AV96" i="36"/>
  <c r="AV97" i="36"/>
  <c r="AV98" i="36"/>
  <c r="AV99" i="36"/>
  <c r="AV100" i="36"/>
  <c r="AV101" i="36"/>
  <c r="AV102" i="36"/>
  <c r="AV103" i="36"/>
  <c r="AV104" i="36"/>
  <c r="AV105" i="36"/>
  <c r="AV106" i="36"/>
  <c r="AV107" i="36"/>
  <c r="AV108" i="36"/>
  <c r="AV109" i="36"/>
  <c r="AV110" i="36"/>
  <c r="AV111" i="36"/>
  <c r="AV112" i="36"/>
  <c r="AV113" i="36"/>
  <c r="AV114" i="36"/>
  <c r="AV115" i="36"/>
  <c r="AV116" i="36"/>
  <c r="AV117" i="36"/>
  <c r="AV118" i="36"/>
  <c r="AV119" i="36"/>
  <c r="AV120" i="36"/>
  <c r="AV121" i="36"/>
  <c r="AV122" i="36"/>
  <c r="AV123" i="36"/>
  <c r="AV124" i="36"/>
  <c r="AV125" i="36"/>
  <c r="AV126" i="36"/>
  <c r="AV127" i="36"/>
  <c r="AV128" i="36"/>
  <c r="AV129" i="36"/>
  <c r="AV130" i="36"/>
  <c r="AV131" i="36"/>
  <c r="AV132" i="36"/>
  <c r="AV133" i="36"/>
  <c r="AV134" i="36"/>
  <c r="AV135" i="36"/>
  <c r="AV136" i="36"/>
  <c r="AV137" i="36"/>
  <c r="AV138" i="36"/>
  <c r="AV139" i="36"/>
  <c r="AV140" i="36"/>
  <c r="AV141" i="36"/>
  <c r="AV142" i="36"/>
  <c r="AV143" i="36"/>
  <c r="AV145" i="36"/>
  <c r="AV8" i="36"/>
  <c r="AV154" i="36"/>
  <c r="AV153" i="36"/>
  <c r="AV155" i="36"/>
  <c r="AV321" i="36"/>
  <c r="AV167" i="36"/>
  <c r="AV188" i="36"/>
  <c r="AV189" i="36"/>
  <c r="AV190" i="36"/>
  <c r="AV191" i="36"/>
  <c r="AV192" i="36"/>
  <c r="AV193" i="36"/>
  <c r="AV194" i="36"/>
  <c r="AV195" i="36"/>
  <c r="AV185" i="36"/>
  <c r="AV196" i="36"/>
  <c r="AV197" i="36"/>
  <c r="AV198" i="36"/>
  <c r="AV199" i="36"/>
  <c r="AV200" i="36"/>
  <c r="AV201" i="36"/>
  <c r="AV202" i="36"/>
  <c r="AV203" i="36"/>
  <c r="AV204" i="36"/>
  <c r="AV205" i="36"/>
  <c r="AV206" i="36"/>
  <c r="AV207" i="36"/>
  <c r="AV208" i="36"/>
  <c r="AV209" i="36"/>
  <c r="AV210" i="36"/>
  <c r="AV211" i="36"/>
  <c r="AV212" i="36"/>
  <c r="AV213" i="36"/>
  <c r="AV214" i="36"/>
  <c r="AV215" i="36"/>
  <c r="AV216" i="36"/>
  <c r="AV217" i="36"/>
  <c r="AV218" i="36"/>
  <c r="AV219" i="36"/>
  <c r="AV220" i="36"/>
  <c r="AV221" i="36"/>
  <c r="AV222" i="36"/>
  <c r="AV223" i="36"/>
  <c r="AV224" i="36"/>
  <c r="AV225" i="36"/>
  <c r="AV226" i="36"/>
  <c r="AV227" i="36"/>
  <c r="AV228" i="36"/>
  <c r="AV229" i="36"/>
  <c r="AV230" i="36"/>
  <c r="AV231" i="36"/>
  <c r="AV232" i="36"/>
  <c r="AV233" i="36"/>
  <c r="AV234" i="36"/>
  <c r="AV235" i="36"/>
  <c r="AV236" i="36"/>
  <c r="AV237" i="36"/>
  <c r="AV238" i="36"/>
  <c r="AV33" i="36"/>
  <c r="AV239" i="36"/>
  <c r="AV240" i="36"/>
  <c r="AV241" i="36"/>
  <c r="AV242" i="36"/>
  <c r="AV243" i="36"/>
  <c r="AV244" i="36"/>
  <c r="AV245" i="36"/>
  <c r="AV246" i="36"/>
  <c r="AV247" i="36"/>
  <c r="AV248" i="36"/>
  <c r="AV249" i="36"/>
  <c r="AV250" i="36"/>
  <c r="AV251" i="36"/>
  <c r="AV252" i="36"/>
  <c r="AV253" i="36"/>
  <c r="AV254" i="36"/>
  <c r="AV255" i="36"/>
  <c r="AV256" i="36"/>
  <c r="AV257" i="36"/>
  <c r="AV258" i="36"/>
  <c r="AV259" i="36"/>
  <c r="AV260" i="36"/>
  <c r="AV261" i="36"/>
  <c r="AV262" i="36"/>
  <c r="AV263" i="36"/>
  <c r="AV264" i="36"/>
  <c r="AV265" i="36"/>
  <c r="AV266" i="36"/>
  <c r="AV267" i="36"/>
  <c r="AV268" i="36"/>
  <c r="AV269" i="36"/>
  <c r="AV270" i="36"/>
  <c r="AV271" i="36"/>
  <c r="AV272" i="36"/>
  <c r="AV273" i="36"/>
  <c r="AV274" i="36"/>
  <c r="AV275" i="36"/>
  <c r="AV276" i="36"/>
  <c r="AV277" i="36"/>
  <c r="AV278" i="36"/>
  <c r="AV279" i="36"/>
  <c r="AV280" i="36"/>
  <c r="AV281" i="36"/>
  <c r="AV282" i="36"/>
  <c r="AV283" i="36"/>
  <c r="AV284" i="36"/>
  <c r="AV285" i="36"/>
  <c r="AV286" i="36"/>
  <c r="AV287" i="36"/>
  <c r="AV293" i="36"/>
  <c r="AV166" i="36"/>
  <c r="AV324" i="36"/>
  <c r="AV295" i="36"/>
  <c r="AU300" i="36"/>
  <c r="AV305" i="36"/>
  <c r="AV169" i="36"/>
  <c r="AV170" i="36"/>
  <c r="AV172" i="36"/>
  <c r="AV299" i="36"/>
  <c r="AV301" i="36"/>
  <c r="AV303" i="36"/>
  <c r="AV304" i="36"/>
  <c r="AV323" i="36"/>
  <c r="AV322" i="36"/>
  <c r="AV325" i="36"/>
  <c r="AV366" i="36"/>
  <c r="AV369" i="36"/>
  <c r="AV373" i="36"/>
  <c r="AV400" i="36"/>
  <c r="AV401" i="36"/>
  <c r="AV344" i="36"/>
  <c r="AV332" i="36"/>
  <c r="AV337" i="36"/>
  <c r="AV341" i="36"/>
  <c r="AV342" i="36"/>
  <c r="AV370" i="36"/>
  <c r="AV345" i="36"/>
  <c r="AV346" i="36"/>
  <c r="AU347" i="36"/>
  <c r="AV348" i="36"/>
  <c r="AV350" i="36"/>
  <c r="AV402" i="36"/>
  <c r="AV403" i="36"/>
  <c r="AV152" i="36"/>
  <c r="AV404" i="36"/>
  <c r="AV406" i="36"/>
  <c r="AV353" i="36"/>
  <c r="AV409" i="36"/>
  <c r="AV360" i="36"/>
  <c r="AV361" i="36"/>
  <c r="AV362" i="36"/>
  <c r="AV410" i="36"/>
  <c r="AV39" i="36"/>
  <c r="AV147" i="36"/>
  <c r="AV156" i="36"/>
  <c r="AW160" i="36"/>
  <c r="AW163" i="36"/>
  <c r="AW161" i="36"/>
  <c r="AW164" i="36"/>
  <c r="AW320" i="36"/>
  <c r="AW44" i="36"/>
  <c r="AW45" i="36"/>
  <c r="AW46" i="36"/>
  <c r="AW47" i="36"/>
  <c r="AW48" i="36"/>
  <c r="AW49" i="36"/>
  <c r="AW50" i="36"/>
  <c r="AW51" i="36"/>
  <c r="AW52" i="36"/>
  <c r="AW53" i="36"/>
  <c r="AW54" i="36"/>
  <c r="AW55" i="36"/>
  <c r="AW56" i="36"/>
  <c r="AW57" i="36"/>
  <c r="AW58" i="36"/>
  <c r="AW59" i="36"/>
  <c r="AW60" i="36"/>
  <c r="AW61" i="36"/>
  <c r="AW62" i="36"/>
  <c r="AW63" i="36"/>
  <c r="AW64" i="36"/>
  <c r="AW65" i="36"/>
  <c r="AW66" i="36"/>
  <c r="AW67" i="36"/>
  <c r="AW68" i="36"/>
  <c r="AW69" i="36"/>
  <c r="AW70" i="36"/>
  <c r="AW71" i="36"/>
  <c r="AW72" i="36"/>
  <c r="AW73" i="36"/>
  <c r="AW74" i="36"/>
  <c r="AW75" i="36"/>
  <c r="AW76" i="36"/>
  <c r="AW77" i="36"/>
  <c r="AW78" i="36"/>
  <c r="AW79" i="36"/>
  <c r="AW80" i="36"/>
  <c r="AW81" i="36"/>
  <c r="AW82" i="36"/>
  <c r="AW83" i="36"/>
  <c r="AW84" i="36"/>
  <c r="AW85" i="36"/>
  <c r="AW86" i="36"/>
  <c r="AW87" i="36"/>
  <c r="AW88" i="36"/>
  <c r="AW89" i="36"/>
  <c r="AW90" i="36"/>
  <c r="AW91" i="36"/>
  <c r="AW92" i="36"/>
  <c r="AW93" i="36"/>
  <c r="AW94" i="36"/>
  <c r="AW95" i="36"/>
  <c r="AW31" i="36"/>
  <c r="AW20" i="36"/>
  <c r="AW21" i="36"/>
  <c r="AW40" i="36"/>
  <c r="AW96" i="36"/>
  <c r="AW32" i="36"/>
  <c r="AW97" i="36"/>
  <c r="AW98" i="36"/>
  <c r="AW99" i="36"/>
  <c r="AW100" i="36"/>
  <c r="AW101" i="36"/>
  <c r="AW102" i="36"/>
  <c r="AW103" i="36"/>
  <c r="AW104" i="36"/>
  <c r="AW105" i="36"/>
  <c r="AW106" i="36"/>
  <c r="AW107" i="36"/>
  <c r="AW108" i="36"/>
  <c r="AW109" i="36"/>
  <c r="AW110" i="36"/>
  <c r="AW111" i="36"/>
  <c r="AW112" i="36"/>
  <c r="AW113" i="36"/>
  <c r="AW114" i="36"/>
  <c r="AW115" i="36"/>
  <c r="AW116" i="36"/>
  <c r="AW117" i="36"/>
  <c r="AW118" i="36"/>
  <c r="AW119" i="36"/>
  <c r="AW120" i="36"/>
  <c r="AW121" i="36"/>
  <c r="AW122" i="36"/>
  <c r="AW123" i="36"/>
  <c r="AW124" i="36"/>
  <c r="AW125" i="36"/>
  <c r="AW126" i="36"/>
  <c r="AW127" i="36"/>
  <c r="AW128" i="36"/>
  <c r="AW129" i="36"/>
  <c r="AW130" i="36"/>
  <c r="AW131" i="36"/>
  <c r="AW132" i="36"/>
  <c r="AW133" i="36"/>
  <c r="AW134" i="36"/>
  <c r="AW135" i="36"/>
  <c r="AW136" i="36"/>
  <c r="AW137" i="36"/>
  <c r="AW138" i="36"/>
  <c r="AW139" i="36"/>
  <c r="AW140" i="36"/>
  <c r="AW141" i="36"/>
  <c r="AW142" i="36"/>
  <c r="AW143" i="36"/>
  <c r="AW145" i="36"/>
  <c r="AW8" i="36"/>
  <c r="AW154" i="36"/>
  <c r="AW153" i="36"/>
  <c r="AW155" i="36"/>
  <c r="AW321" i="36"/>
  <c r="AW167" i="36"/>
  <c r="AW188" i="36"/>
  <c r="AW189" i="36"/>
  <c r="AW190" i="36"/>
  <c r="AW191" i="36"/>
  <c r="AW192" i="36"/>
  <c r="AW193" i="36"/>
  <c r="AW194" i="36"/>
  <c r="AW195" i="36"/>
  <c r="AW185" i="36"/>
  <c r="AW196" i="36"/>
  <c r="AW197" i="36"/>
  <c r="AW198" i="36"/>
  <c r="AW199" i="36"/>
  <c r="AW200" i="36"/>
  <c r="AW201" i="36"/>
  <c r="AW202" i="36"/>
  <c r="AW203" i="36"/>
  <c r="AW204" i="36"/>
  <c r="AW205" i="36"/>
  <c r="AW206" i="36"/>
  <c r="AW207" i="36"/>
  <c r="AW208" i="36"/>
  <c r="AW209" i="36"/>
  <c r="AW210" i="36"/>
  <c r="AW211" i="36"/>
  <c r="AW212" i="36"/>
  <c r="AW213" i="36"/>
  <c r="AW214" i="36"/>
  <c r="AW215" i="36"/>
  <c r="AW216" i="36"/>
  <c r="AW217" i="36"/>
  <c r="AW218" i="36"/>
  <c r="AW219" i="36"/>
  <c r="AW220" i="36"/>
  <c r="AW221" i="36"/>
  <c r="AW222" i="36"/>
  <c r="AW223" i="36"/>
  <c r="AW224" i="36"/>
  <c r="AW225" i="36"/>
  <c r="AW226" i="36"/>
  <c r="AW227" i="36"/>
  <c r="AW228" i="36"/>
  <c r="AW229" i="36"/>
  <c r="AW230" i="36"/>
  <c r="AW231" i="36"/>
  <c r="AW232" i="36"/>
  <c r="AW233" i="36"/>
  <c r="AW234" i="36"/>
  <c r="AW235" i="36"/>
  <c r="AW236" i="36"/>
  <c r="AW237" i="36"/>
  <c r="AW238" i="36"/>
  <c r="AW239" i="36"/>
  <c r="AW240" i="36"/>
  <c r="AW33" i="36"/>
  <c r="AW241" i="36"/>
  <c r="AW242" i="36"/>
  <c r="AW243" i="36"/>
  <c r="AW244" i="36"/>
  <c r="AW245" i="36"/>
  <c r="AW246" i="36"/>
  <c r="AW247" i="36"/>
  <c r="AW248" i="36"/>
  <c r="AW249" i="36"/>
  <c r="AW250" i="36"/>
  <c r="AW251" i="36"/>
  <c r="AW252" i="36"/>
  <c r="AW253" i="36"/>
  <c r="AW254" i="36"/>
  <c r="AW255" i="36"/>
  <c r="AW256" i="36"/>
  <c r="AW257" i="36"/>
  <c r="AW258" i="36"/>
  <c r="AW259" i="36"/>
  <c r="AW260" i="36"/>
  <c r="AW261" i="36"/>
  <c r="AW262" i="36"/>
  <c r="AW263" i="36"/>
  <c r="AW264" i="36"/>
  <c r="AW265" i="36"/>
  <c r="AW266" i="36"/>
  <c r="AW267" i="36"/>
  <c r="AW268" i="36"/>
  <c r="AW269" i="36"/>
  <c r="AW270" i="36"/>
  <c r="AW271" i="36"/>
  <c r="AW272" i="36"/>
  <c r="AW273" i="36"/>
  <c r="AW274" i="36"/>
  <c r="AW275" i="36"/>
  <c r="AW276" i="36"/>
  <c r="AW277" i="36"/>
  <c r="AW278" i="36"/>
  <c r="AW279" i="36"/>
  <c r="AW280" i="36"/>
  <c r="AW281" i="36"/>
  <c r="AW282" i="36"/>
  <c r="AW283" i="36"/>
  <c r="AW284" i="36"/>
  <c r="AW285" i="36"/>
  <c r="AW286" i="36"/>
  <c r="AW287" i="36"/>
  <c r="AW293" i="36"/>
  <c r="AW166" i="36"/>
  <c r="AW324" i="36"/>
  <c r="AW295" i="36"/>
  <c r="AV300" i="36"/>
  <c r="AW305" i="36"/>
  <c r="AW169" i="36"/>
  <c r="AW170" i="36"/>
  <c r="AW172" i="36"/>
  <c r="AW299" i="36"/>
  <c r="AW301" i="36"/>
  <c r="AW303" i="36"/>
  <c r="AW304" i="36"/>
  <c r="AW323" i="36"/>
  <c r="AW322" i="36"/>
  <c r="AW325" i="36"/>
  <c r="AW366" i="36"/>
  <c r="AW369" i="36"/>
  <c r="AW373" i="36"/>
  <c r="AW400" i="36"/>
  <c r="AW401" i="36"/>
  <c r="AW344" i="36"/>
  <c r="AW332" i="36"/>
  <c r="AW337" i="36"/>
  <c r="AW341" i="36"/>
  <c r="AW342" i="36"/>
  <c r="AW370" i="36"/>
  <c r="AW345" i="36"/>
  <c r="AW346" i="36"/>
  <c r="AV347" i="36"/>
  <c r="AW348" i="36"/>
  <c r="AW350" i="36"/>
  <c r="AW402" i="36"/>
  <c r="AW403" i="36"/>
  <c r="AW152" i="36"/>
  <c r="AW404" i="36"/>
  <c r="AW406" i="36"/>
  <c r="AW353" i="36"/>
  <c r="AW409" i="36"/>
  <c r="AW360" i="36"/>
  <c r="AW361" i="36"/>
  <c r="AW362" i="36"/>
  <c r="AW410" i="36"/>
  <c r="AW39" i="36"/>
  <c r="AW147" i="36"/>
  <c r="AW156" i="36"/>
  <c r="AX160" i="36"/>
  <c r="AX163" i="36"/>
  <c r="AX161" i="36"/>
  <c r="AX164" i="36"/>
  <c r="AX320" i="36"/>
  <c r="AX44" i="36"/>
  <c r="AX45" i="36"/>
  <c r="AX46" i="36"/>
  <c r="AX47" i="36"/>
  <c r="AX48" i="36"/>
  <c r="AX49" i="36"/>
  <c r="AX50" i="36"/>
  <c r="AX51" i="36"/>
  <c r="AX52" i="36"/>
  <c r="AX53" i="36"/>
  <c r="AX54" i="36"/>
  <c r="AX55" i="36"/>
  <c r="AX56" i="36"/>
  <c r="AX57" i="36"/>
  <c r="AX58" i="36"/>
  <c r="AX59" i="36"/>
  <c r="AX60" i="36"/>
  <c r="AX61" i="36"/>
  <c r="AX62" i="36"/>
  <c r="AX63" i="36"/>
  <c r="AX64" i="36"/>
  <c r="AX65" i="36"/>
  <c r="AX66" i="36"/>
  <c r="AX67" i="36"/>
  <c r="AX68" i="36"/>
  <c r="AX69" i="36"/>
  <c r="AX70" i="36"/>
  <c r="AX71" i="36"/>
  <c r="AX72" i="36"/>
  <c r="AX73" i="36"/>
  <c r="AX74" i="36"/>
  <c r="AX75" i="36"/>
  <c r="AX76" i="36"/>
  <c r="AX77" i="36"/>
  <c r="AX78" i="36"/>
  <c r="AX79" i="36"/>
  <c r="AX80" i="36"/>
  <c r="AX81" i="36"/>
  <c r="AX82" i="36"/>
  <c r="AX83" i="36"/>
  <c r="AX84" i="36"/>
  <c r="AX85" i="36"/>
  <c r="AX86" i="36"/>
  <c r="AX87" i="36"/>
  <c r="AX88" i="36"/>
  <c r="AX89" i="36"/>
  <c r="AX90" i="36"/>
  <c r="AX91" i="36"/>
  <c r="AX92" i="36"/>
  <c r="AX93" i="36"/>
  <c r="AX94" i="36"/>
  <c r="AX95" i="36"/>
  <c r="AX96" i="36"/>
  <c r="AX97" i="36"/>
  <c r="AX31" i="36"/>
  <c r="AX20" i="36"/>
  <c r="AX21" i="36"/>
  <c r="AX40" i="36"/>
  <c r="AX98" i="36"/>
  <c r="AX32" i="36"/>
  <c r="AX99" i="36"/>
  <c r="AX100" i="36"/>
  <c r="AX101" i="36"/>
  <c r="AX102" i="36"/>
  <c r="AX103" i="36"/>
  <c r="AX104" i="36"/>
  <c r="AX105" i="36"/>
  <c r="AX106" i="36"/>
  <c r="AX107" i="36"/>
  <c r="AX108" i="36"/>
  <c r="AX109" i="36"/>
  <c r="AX110" i="36"/>
  <c r="AX111" i="36"/>
  <c r="AX112" i="36"/>
  <c r="AX113" i="36"/>
  <c r="AX114" i="36"/>
  <c r="AX115" i="36"/>
  <c r="AX116" i="36"/>
  <c r="AX117" i="36"/>
  <c r="AX118" i="36"/>
  <c r="AX119" i="36"/>
  <c r="AX120" i="36"/>
  <c r="AX121" i="36"/>
  <c r="AX122" i="36"/>
  <c r="AX123" i="36"/>
  <c r="AX124" i="36"/>
  <c r="AX125" i="36"/>
  <c r="AX126" i="36"/>
  <c r="AX127" i="36"/>
  <c r="AX128" i="36"/>
  <c r="AX129" i="36"/>
  <c r="AX130" i="36"/>
  <c r="AX131" i="36"/>
  <c r="AX132" i="36"/>
  <c r="AX133" i="36"/>
  <c r="AX134" i="36"/>
  <c r="AX135" i="36"/>
  <c r="AX136" i="36"/>
  <c r="AX137" i="36"/>
  <c r="AX138" i="36"/>
  <c r="AX139" i="36"/>
  <c r="AX140" i="36"/>
  <c r="AX141" i="36"/>
  <c r="AX142" i="36"/>
  <c r="AX143" i="36"/>
  <c r="AX145" i="36"/>
  <c r="AX8" i="36"/>
  <c r="AX154" i="36"/>
  <c r="AX153" i="36"/>
  <c r="AX155" i="36"/>
  <c r="AX321" i="36"/>
  <c r="AX167" i="36"/>
  <c r="AX188" i="36"/>
  <c r="AX189" i="36"/>
  <c r="AX190" i="36"/>
  <c r="AX191" i="36"/>
  <c r="AX192" i="36"/>
  <c r="AX193" i="36"/>
  <c r="AX194" i="36"/>
  <c r="AX195" i="36"/>
  <c r="AX185" i="36"/>
  <c r="AX196" i="36"/>
  <c r="AX197" i="36"/>
  <c r="AX198" i="36"/>
  <c r="AX199" i="36"/>
  <c r="AX200" i="36"/>
  <c r="AX201" i="36"/>
  <c r="AX202" i="36"/>
  <c r="AX203" i="36"/>
  <c r="AX204" i="36"/>
  <c r="AX205" i="36"/>
  <c r="AX206" i="36"/>
  <c r="AX207" i="36"/>
  <c r="AX208" i="36"/>
  <c r="AX209" i="36"/>
  <c r="AX210" i="36"/>
  <c r="AX211" i="36"/>
  <c r="AX212" i="36"/>
  <c r="AX213" i="36"/>
  <c r="AX214" i="36"/>
  <c r="AX215" i="36"/>
  <c r="AX216" i="36"/>
  <c r="AX217" i="36"/>
  <c r="AX218" i="36"/>
  <c r="AX219" i="36"/>
  <c r="AX220" i="36"/>
  <c r="AX221" i="36"/>
  <c r="AX222" i="36"/>
  <c r="AX223" i="36"/>
  <c r="AX224" i="36"/>
  <c r="AX225" i="36"/>
  <c r="AX226" i="36"/>
  <c r="AX227" i="36"/>
  <c r="AX228" i="36"/>
  <c r="AX229" i="36"/>
  <c r="AX230" i="36"/>
  <c r="AX231" i="36"/>
  <c r="AX232" i="36"/>
  <c r="AX233" i="36"/>
  <c r="AX234" i="36"/>
  <c r="AX235" i="36"/>
  <c r="AX236" i="36"/>
  <c r="AX237" i="36"/>
  <c r="AX238" i="36"/>
  <c r="AX239" i="36"/>
  <c r="AX240" i="36"/>
  <c r="AX241" i="36"/>
  <c r="AX242" i="36"/>
  <c r="AX33" i="36"/>
  <c r="AX243" i="36"/>
  <c r="AX244" i="36"/>
  <c r="AX245" i="36"/>
  <c r="AX246" i="36"/>
  <c r="AX247" i="36"/>
  <c r="AX248" i="36"/>
  <c r="AX249" i="36"/>
  <c r="AX250" i="36"/>
  <c r="AX251" i="36"/>
  <c r="AX252" i="36"/>
  <c r="AX253" i="36"/>
  <c r="AX254" i="36"/>
  <c r="AX255" i="36"/>
  <c r="AX256" i="36"/>
  <c r="AX257" i="36"/>
  <c r="AX258" i="36"/>
  <c r="AX259" i="36"/>
  <c r="AX260" i="36"/>
  <c r="AX261" i="36"/>
  <c r="AX262" i="36"/>
  <c r="AX263" i="36"/>
  <c r="AX264" i="36"/>
  <c r="AX265" i="36"/>
  <c r="AX266" i="36"/>
  <c r="AX267" i="36"/>
  <c r="AX268" i="36"/>
  <c r="AX269" i="36"/>
  <c r="AX270" i="36"/>
  <c r="AX271" i="36"/>
  <c r="AX272" i="36"/>
  <c r="AX273" i="36"/>
  <c r="AX274" i="36"/>
  <c r="AX275" i="36"/>
  <c r="AX276" i="36"/>
  <c r="AX277" i="36"/>
  <c r="AX278" i="36"/>
  <c r="AX279" i="36"/>
  <c r="AX280" i="36"/>
  <c r="AX281" i="36"/>
  <c r="AX282" i="36"/>
  <c r="AX283" i="36"/>
  <c r="AX284" i="36"/>
  <c r="AX285" i="36"/>
  <c r="AX286" i="36"/>
  <c r="AX287" i="36"/>
  <c r="AX293" i="36"/>
  <c r="AX166" i="36"/>
  <c r="AX324" i="36"/>
  <c r="AX295" i="36"/>
  <c r="AW300" i="36"/>
  <c r="AX305" i="36"/>
  <c r="AX169" i="36"/>
  <c r="AX170" i="36"/>
  <c r="AX172" i="36"/>
  <c r="AX299" i="36"/>
  <c r="AX301" i="36"/>
  <c r="AX303" i="36"/>
  <c r="AX304" i="36"/>
  <c r="AX323" i="36"/>
  <c r="AX322" i="36"/>
  <c r="AX325" i="36"/>
  <c r="AX366" i="36"/>
  <c r="AX369" i="36"/>
  <c r="AX373" i="36"/>
  <c r="AX400" i="36"/>
  <c r="AX401" i="36"/>
  <c r="AX344" i="36"/>
  <c r="AX332" i="36"/>
  <c r="AX337" i="36"/>
  <c r="AX341" i="36"/>
  <c r="AX342" i="36"/>
  <c r="AX370" i="36"/>
  <c r="AX345" i="36"/>
  <c r="AX346" i="36"/>
  <c r="AW347" i="36"/>
  <c r="AX348" i="36"/>
  <c r="AX350" i="36"/>
  <c r="AX402" i="36"/>
  <c r="AX403" i="36"/>
  <c r="AX152" i="36"/>
  <c r="AX404" i="36"/>
  <c r="AX406" i="36"/>
  <c r="AX353" i="36"/>
  <c r="AX409" i="36"/>
  <c r="AX360" i="36"/>
  <c r="AX361" i="36"/>
  <c r="AX362" i="36"/>
  <c r="AX410" i="36"/>
  <c r="AX39" i="36"/>
  <c r="AX147" i="36"/>
  <c r="AX156" i="36"/>
  <c r="AY160" i="36"/>
  <c r="AY163" i="36"/>
  <c r="AY161" i="36"/>
  <c r="AY164" i="36"/>
  <c r="AY320" i="36"/>
  <c r="AY44" i="36"/>
  <c r="AY45" i="36"/>
  <c r="AY46" i="36"/>
  <c r="AY47" i="36"/>
  <c r="AY48" i="36"/>
  <c r="AY49" i="36"/>
  <c r="AY50" i="36"/>
  <c r="AY51" i="36"/>
  <c r="AY52" i="36"/>
  <c r="AY53" i="36"/>
  <c r="AY54" i="36"/>
  <c r="AY55" i="36"/>
  <c r="AY56" i="36"/>
  <c r="AY57" i="36"/>
  <c r="AY58" i="36"/>
  <c r="AY59" i="36"/>
  <c r="AY60" i="36"/>
  <c r="AY61" i="36"/>
  <c r="AY62" i="36"/>
  <c r="AY63" i="36"/>
  <c r="AY64" i="36"/>
  <c r="AY65" i="36"/>
  <c r="AY66" i="36"/>
  <c r="AY67" i="36"/>
  <c r="AY68" i="36"/>
  <c r="AY69" i="36"/>
  <c r="AY70" i="36"/>
  <c r="AY71" i="36"/>
  <c r="AY72" i="36"/>
  <c r="AY73" i="36"/>
  <c r="AY74" i="36"/>
  <c r="AY75" i="36"/>
  <c r="AY76" i="36"/>
  <c r="AY77" i="36"/>
  <c r="AY78" i="36"/>
  <c r="AY79" i="36"/>
  <c r="AY80" i="36"/>
  <c r="AY81" i="36"/>
  <c r="AY82" i="36"/>
  <c r="AY83" i="36"/>
  <c r="AY84" i="36"/>
  <c r="AY85" i="36"/>
  <c r="AY86" i="36"/>
  <c r="AY87" i="36"/>
  <c r="AY88" i="36"/>
  <c r="AY89" i="36"/>
  <c r="AY90" i="36"/>
  <c r="AY91" i="36"/>
  <c r="AY92" i="36"/>
  <c r="AY93" i="36"/>
  <c r="AY94" i="36"/>
  <c r="AY95" i="36"/>
  <c r="AY96" i="36"/>
  <c r="AY97" i="36"/>
  <c r="AY98" i="36"/>
  <c r="AY99" i="36"/>
  <c r="AY31" i="36"/>
  <c r="AY20" i="36"/>
  <c r="AY21" i="36"/>
  <c r="AY40" i="36"/>
  <c r="AY100" i="36"/>
  <c r="AY32" i="36"/>
  <c r="AY101" i="36"/>
  <c r="AY102" i="36"/>
  <c r="AY103" i="36"/>
  <c r="AY104" i="36"/>
  <c r="AY105" i="36"/>
  <c r="AY106" i="36"/>
  <c r="AY107" i="36"/>
  <c r="AY108" i="36"/>
  <c r="AY109" i="36"/>
  <c r="AY110" i="36"/>
  <c r="AY111" i="36"/>
  <c r="AY112" i="36"/>
  <c r="AY113" i="36"/>
  <c r="AY114" i="36"/>
  <c r="AY115" i="36"/>
  <c r="AY116" i="36"/>
  <c r="AY117" i="36"/>
  <c r="AY118" i="36"/>
  <c r="AY119" i="36"/>
  <c r="AY120" i="36"/>
  <c r="AY121" i="36"/>
  <c r="AY122" i="36"/>
  <c r="AY123" i="36"/>
  <c r="AY124" i="36"/>
  <c r="AY125" i="36"/>
  <c r="AY126" i="36"/>
  <c r="AY127" i="36"/>
  <c r="AY128" i="36"/>
  <c r="AY129" i="36"/>
  <c r="AY130" i="36"/>
  <c r="AY131" i="36"/>
  <c r="AY132" i="36"/>
  <c r="AY133" i="36"/>
  <c r="AY134" i="36"/>
  <c r="AY135" i="36"/>
  <c r="AY136" i="36"/>
  <c r="AY137" i="36"/>
  <c r="AY138" i="36"/>
  <c r="AY139" i="36"/>
  <c r="AY140" i="36"/>
  <c r="AY141" i="36"/>
  <c r="AY142" i="36"/>
  <c r="AY143" i="36"/>
  <c r="AY145" i="36"/>
  <c r="AY8" i="36"/>
  <c r="AY154" i="36"/>
  <c r="AY153" i="36"/>
  <c r="AY155" i="36"/>
  <c r="AY321" i="36"/>
  <c r="AY167" i="36"/>
  <c r="AY188" i="36"/>
  <c r="AY189" i="36"/>
  <c r="AY190" i="36"/>
  <c r="AY191" i="36"/>
  <c r="AY192" i="36"/>
  <c r="AY193" i="36"/>
  <c r="AY194" i="36"/>
  <c r="AY195" i="36"/>
  <c r="AY185" i="36"/>
  <c r="AY196" i="36"/>
  <c r="AY197" i="36"/>
  <c r="AY198" i="36"/>
  <c r="AY199" i="36"/>
  <c r="AY200" i="36"/>
  <c r="AY201" i="36"/>
  <c r="AY202" i="36"/>
  <c r="AY203" i="36"/>
  <c r="AY204" i="36"/>
  <c r="AY205" i="36"/>
  <c r="AY206" i="36"/>
  <c r="AY207" i="36"/>
  <c r="AY208" i="36"/>
  <c r="AY209" i="36"/>
  <c r="AY210" i="36"/>
  <c r="AY211" i="36"/>
  <c r="AY212" i="36"/>
  <c r="AY213" i="36"/>
  <c r="AY214" i="36"/>
  <c r="AY215" i="36"/>
  <c r="AY216" i="36"/>
  <c r="AY217" i="36"/>
  <c r="AY218" i="36"/>
  <c r="AY219" i="36"/>
  <c r="AY220" i="36"/>
  <c r="AY221" i="36"/>
  <c r="AY222" i="36"/>
  <c r="AY223" i="36"/>
  <c r="AY224" i="36"/>
  <c r="AY225" i="36"/>
  <c r="AY226" i="36"/>
  <c r="AY227" i="36"/>
  <c r="AY228" i="36"/>
  <c r="AY229" i="36"/>
  <c r="AY230" i="36"/>
  <c r="AY231" i="36"/>
  <c r="AY232" i="36"/>
  <c r="AY233" i="36"/>
  <c r="AY234" i="36"/>
  <c r="AY235" i="36"/>
  <c r="AY236" i="36"/>
  <c r="AY237" i="36"/>
  <c r="AY238" i="36"/>
  <c r="AY239" i="36"/>
  <c r="AY240" i="36"/>
  <c r="AY241" i="36"/>
  <c r="AY242" i="36"/>
  <c r="AY243" i="36"/>
  <c r="AY244" i="36"/>
  <c r="AY33" i="36"/>
  <c r="AY245" i="36"/>
  <c r="AY246" i="36"/>
  <c r="AY247" i="36"/>
  <c r="AY248" i="36"/>
  <c r="AY249" i="36"/>
  <c r="AY250" i="36"/>
  <c r="AY251" i="36"/>
  <c r="AY252" i="36"/>
  <c r="AY253" i="36"/>
  <c r="AY254" i="36"/>
  <c r="AY255" i="36"/>
  <c r="AY256" i="36"/>
  <c r="AY257" i="36"/>
  <c r="AY258" i="36"/>
  <c r="AY259" i="36"/>
  <c r="AY260" i="36"/>
  <c r="AY261" i="36"/>
  <c r="AY262" i="36"/>
  <c r="AY263" i="36"/>
  <c r="AY264" i="36"/>
  <c r="AY265" i="36"/>
  <c r="AY266" i="36"/>
  <c r="AY267" i="36"/>
  <c r="AY268" i="36"/>
  <c r="AY269" i="36"/>
  <c r="AY270" i="36"/>
  <c r="AY271" i="36"/>
  <c r="AY272" i="36"/>
  <c r="AY273" i="36"/>
  <c r="AY274" i="36"/>
  <c r="AY275" i="36"/>
  <c r="AY276" i="36"/>
  <c r="AY277" i="36"/>
  <c r="AY278" i="36"/>
  <c r="AY279" i="36"/>
  <c r="AY280" i="36"/>
  <c r="AY281" i="36"/>
  <c r="AY282" i="36"/>
  <c r="AY283" i="36"/>
  <c r="AY284" i="36"/>
  <c r="AY285" i="36"/>
  <c r="AY286" i="36"/>
  <c r="AY287" i="36"/>
  <c r="AY293" i="36"/>
  <c r="AY166" i="36"/>
  <c r="AY324" i="36"/>
  <c r="AY295" i="36"/>
  <c r="AX300" i="36"/>
  <c r="AY305" i="36"/>
  <c r="AY169" i="36"/>
  <c r="AY170" i="36"/>
  <c r="AY172" i="36"/>
  <c r="AY299" i="36"/>
  <c r="AY301" i="36"/>
  <c r="AY303" i="36"/>
  <c r="AY304" i="36"/>
  <c r="AY323" i="36"/>
  <c r="AY322" i="36"/>
  <c r="AY325" i="36"/>
  <c r="AY366" i="36"/>
  <c r="AY369" i="36"/>
  <c r="AY373" i="36"/>
  <c r="AY400" i="36"/>
  <c r="AY401" i="36"/>
  <c r="AY344" i="36"/>
  <c r="AY332" i="36"/>
  <c r="AY337" i="36"/>
  <c r="AY341" i="36"/>
  <c r="AY342" i="36"/>
  <c r="AY370" i="36"/>
  <c r="AY345" i="36"/>
  <c r="AY346" i="36"/>
  <c r="AX347" i="36"/>
  <c r="AY348" i="36"/>
  <c r="AY350" i="36"/>
  <c r="AY402" i="36"/>
  <c r="AY403" i="36"/>
  <c r="AY152" i="36"/>
  <c r="AY404" i="36"/>
  <c r="AY406" i="36"/>
  <c r="AY353" i="36"/>
  <c r="AY409" i="36"/>
  <c r="AY360" i="36"/>
  <c r="AY361" i="36"/>
  <c r="AY362" i="36"/>
  <c r="AY410" i="36"/>
  <c r="AY39" i="36"/>
  <c r="AY147" i="36"/>
  <c r="AY156" i="36"/>
  <c r="AZ160" i="36"/>
  <c r="AZ163" i="36"/>
  <c r="AZ161" i="36"/>
  <c r="AZ164" i="36"/>
  <c r="AZ320" i="36"/>
  <c r="AZ44" i="36"/>
  <c r="AZ45" i="36"/>
  <c r="AZ46" i="36"/>
  <c r="AZ47" i="36"/>
  <c r="AZ48" i="36"/>
  <c r="AZ49" i="36"/>
  <c r="AZ50" i="36"/>
  <c r="AZ51" i="36"/>
  <c r="AZ52" i="36"/>
  <c r="AZ53" i="36"/>
  <c r="AZ54" i="36"/>
  <c r="AZ55" i="36"/>
  <c r="AZ56" i="36"/>
  <c r="AZ57" i="36"/>
  <c r="AZ58" i="36"/>
  <c r="AZ59" i="36"/>
  <c r="AZ60" i="36"/>
  <c r="AZ61" i="36"/>
  <c r="AZ62" i="36"/>
  <c r="AZ63" i="36"/>
  <c r="AZ64" i="36"/>
  <c r="AZ65" i="36"/>
  <c r="AZ66" i="36"/>
  <c r="AZ67" i="36"/>
  <c r="AZ68" i="36"/>
  <c r="AZ69" i="36"/>
  <c r="AZ70" i="36"/>
  <c r="AZ71" i="36"/>
  <c r="AZ72" i="36"/>
  <c r="AZ73" i="36"/>
  <c r="AZ74" i="36"/>
  <c r="AZ75" i="36"/>
  <c r="AZ76" i="36"/>
  <c r="AZ77" i="36"/>
  <c r="AZ78" i="36"/>
  <c r="AZ79" i="36"/>
  <c r="AZ80" i="36"/>
  <c r="AZ81" i="36"/>
  <c r="AZ82" i="36"/>
  <c r="AZ83" i="36"/>
  <c r="AZ84" i="36"/>
  <c r="AZ85" i="36"/>
  <c r="AZ86" i="36"/>
  <c r="AZ87" i="36"/>
  <c r="AZ88" i="36"/>
  <c r="AZ89" i="36"/>
  <c r="AZ90" i="36"/>
  <c r="AZ91" i="36"/>
  <c r="AZ92" i="36"/>
  <c r="AZ93" i="36"/>
  <c r="AZ94" i="36"/>
  <c r="AZ95" i="36"/>
  <c r="AZ96" i="36"/>
  <c r="AZ97" i="36"/>
  <c r="AZ98" i="36"/>
  <c r="AZ99" i="36"/>
  <c r="AZ100" i="36"/>
  <c r="AZ101" i="36"/>
  <c r="AZ31" i="36"/>
  <c r="AZ20" i="36"/>
  <c r="AZ21" i="36"/>
  <c r="AZ40" i="36"/>
  <c r="AZ102" i="36"/>
  <c r="AZ32" i="36"/>
  <c r="AZ103" i="36"/>
  <c r="AZ104" i="36"/>
  <c r="AZ105" i="36"/>
  <c r="AZ106" i="36"/>
  <c r="AZ107" i="36"/>
  <c r="AZ108" i="36"/>
  <c r="AZ109" i="36"/>
  <c r="AZ110" i="36"/>
  <c r="AZ111" i="36"/>
  <c r="AZ112" i="36"/>
  <c r="AZ113" i="36"/>
  <c r="AZ114" i="36"/>
  <c r="AZ115" i="36"/>
  <c r="AZ116" i="36"/>
  <c r="AZ117" i="36"/>
  <c r="AZ118" i="36"/>
  <c r="AZ119" i="36"/>
  <c r="AZ120" i="36"/>
  <c r="AZ121" i="36"/>
  <c r="AZ122" i="36"/>
  <c r="AZ123" i="36"/>
  <c r="AZ124" i="36"/>
  <c r="AZ125" i="36"/>
  <c r="AZ126" i="36"/>
  <c r="AZ127" i="36"/>
  <c r="AZ128" i="36"/>
  <c r="AZ129" i="36"/>
  <c r="AZ130" i="36"/>
  <c r="AZ131" i="36"/>
  <c r="AZ132" i="36"/>
  <c r="AZ133" i="36"/>
  <c r="AZ134" i="36"/>
  <c r="AZ135" i="36"/>
  <c r="AZ136" i="36"/>
  <c r="AZ137" i="36"/>
  <c r="AZ138" i="36"/>
  <c r="AZ139" i="36"/>
  <c r="AZ140" i="36"/>
  <c r="AZ141" i="36"/>
  <c r="AZ142" i="36"/>
  <c r="AZ143" i="36"/>
  <c r="AZ145" i="36"/>
  <c r="AZ8" i="36"/>
  <c r="AZ154" i="36"/>
  <c r="AZ153" i="36"/>
  <c r="AZ155" i="36"/>
  <c r="AZ321" i="36"/>
  <c r="AZ167" i="36"/>
  <c r="AZ188" i="36"/>
  <c r="AZ189" i="36"/>
  <c r="AZ190" i="36"/>
  <c r="AZ191" i="36"/>
  <c r="AZ192" i="36"/>
  <c r="AZ193" i="36"/>
  <c r="AZ194" i="36"/>
  <c r="AZ195" i="36"/>
  <c r="AZ185" i="36"/>
  <c r="AZ196" i="36"/>
  <c r="AZ197" i="36"/>
  <c r="AZ198" i="36"/>
  <c r="AZ199" i="36"/>
  <c r="AZ200" i="36"/>
  <c r="AZ201" i="36"/>
  <c r="AZ202" i="36"/>
  <c r="AZ203" i="36"/>
  <c r="AZ204" i="36"/>
  <c r="AZ205" i="36"/>
  <c r="AZ206" i="36"/>
  <c r="AZ207" i="36"/>
  <c r="AZ208" i="36"/>
  <c r="AZ209" i="36"/>
  <c r="AZ210" i="36"/>
  <c r="AZ211" i="36"/>
  <c r="AZ212" i="36"/>
  <c r="AZ213" i="36"/>
  <c r="AZ214" i="36"/>
  <c r="AZ215" i="36"/>
  <c r="AZ216" i="36"/>
  <c r="AZ217" i="36"/>
  <c r="AZ218" i="36"/>
  <c r="AZ219" i="36"/>
  <c r="AZ220" i="36"/>
  <c r="AZ221" i="36"/>
  <c r="AZ222" i="36"/>
  <c r="AZ223" i="36"/>
  <c r="AZ224" i="36"/>
  <c r="AZ225" i="36"/>
  <c r="AZ226" i="36"/>
  <c r="AZ227" i="36"/>
  <c r="AZ228" i="36"/>
  <c r="AZ229" i="36"/>
  <c r="AZ230" i="36"/>
  <c r="AZ231" i="36"/>
  <c r="AZ232" i="36"/>
  <c r="AZ233" i="36"/>
  <c r="AZ234" i="36"/>
  <c r="AZ235" i="36"/>
  <c r="AZ236" i="36"/>
  <c r="AZ237" i="36"/>
  <c r="AZ238" i="36"/>
  <c r="AZ239" i="36"/>
  <c r="AZ240" i="36"/>
  <c r="AZ241" i="36"/>
  <c r="AZ242" i="36"/>
  <c r="AZ243" i="36"/>
  <c r="AZ244" i="36"/>
  <c r="AZ245" i="36"/>
  <c r="AZ246" i="36"/>
  <c r="AZ33" i="36"/>
  <c r="AZ247" i="36"/>
  <c r="AZ248" i="36"/>
  <c r="AZ249" i="36"/>
  <c r="AZ250" i="36"/>
  <c r="AZ251" i="36"/>
  <c r="AZ252" i="36"/>
  <c r="AZ253" i="36"/>
  <c r="AZ254" i="36"/>
  <c r="AZ255" i="36"/>
  <c r="AZ256" i="36"/>
  <c r="AZ257" i="36"/>
  <c r="AZ258" i="36"/>
  <c r="AZ259" i="36"/>
  <c r="AZ260" i="36"/>
  <c r="AZ261" i="36"/>
  <c r="AZ262" i="36"/>
  <c r="AZ263" i="36"/>
  <c r="AZ264" i="36"/>
  <c r="AZ265" i="36"/>
  <c r="AZ266" i="36"/>
  <c r="AZ267" i="36"/>
  <c r="AZ268" i="36"/>
  <c r="AZ269" i="36"/>
  <c r="AZ270" i="36"/>
  <c r="AZ271" i="36"/>
  <c r="AZ272" i="36"/>
  <c r="AZ273" i="36"/>
  <c r="AZ274" i="36"/>
  <c r="AZ275" i="36"/>
  <c r="AZ276" i="36"/>
  <c r="AZ277" i="36"/>
  <c r="AZ278" i="36"/>
  <c r="AZ279" i="36"/>
  <c r="AZ280" i="36"/>
  <c r="AZ281" i="36"/>
  <c r="AZ282" i="36"/>
  <c r="AZ283" i="36"/>
  <c r="AZ284" i="36"/>
  <c r="AZ285" i="36"/>
  <c r="AZ286" i="36"/>
  <c r="AZ287" i="36"/>
  <c r="AZ293" i="36"/>
  <c r="AZ166" i="36"/>
  <c r="AZ324" i="36"/>
  <c r="AZ295" i="36"/>
  <c r="AY300" i="36"/>
  <c r="AZ305" i="36"/>
  <c r="AZ169" i="36"/>
  <c r="AZ170" i="36"/>
  <c r="AZ172" i="36"/>
  <c r="AZ299" i="36"/>
  <c r="AZ301" i="36"/>
  <c r="AZ303" i="36"/>
  <c r="AZ304" i="36"/>
  <c r="AZ323" i="36"/>
  <c r="AZ322" i="36"/>
  <c r="AZ325" i="36"/>
  <c r="AZ366" i="36"/>
  <c r="AZ369" i="36"/>
  <c r="AZ373" i="36"/>
  <c r="AZ400" i="36"/>
  <c r="AZ401" i="36"/>
  <c r="AZ344" i="36"/>
  <c r="AZ332" i="36"/>
  <c r="AZ337" i="36"/>
  <c r="AZ341" i="36"/>
  <c r="AZ342" i="36"/>
  <c r="AZ370" i="36"/>
  <c r="AZ345" i="36"/>
  <c r="AZ346" i="36"/>
  <c r="AY347" i="36"/>
  <c r="AZ348" i="36"/>
  <c r="AZ350" i="36"/>
  <c r="AZ402" i="36"/>
  <c r="AZ403" i="36"/>
  <c r="AZ152" i="36"/>
  <c r="AZ404" i="36"/>
  <c r="AZ406" i="36"/>
  <c r="AZ353" i="36"/>
  <c r="AZ409" i="36"/>
  <c r="AZ360" i="36"/>
  <c r="AZ361" i="36"/>
  <c r="AZ362" i="36"/>
  <c r="AZ410" i="36"/>
  <c r="AZ39" i="36"/>
  <c r="AZ147" i="36"/>
  <c r="AZ156" i="36"/>
  <c r="BA160" i="36"/>
  <c r="BA163" i="36"/>
  <c r="BA161" i="36"/>
  <c r="BA164" i="36"/>
  <c r="BA320" i="36"/>
  <c r="BA44" i="36"/>
  <c r="BA45" i="36"/>
  <c r="BA46" i="36"/>
  <c r="BA47" i="36"/>
  <c r="BA48" i="36"/>
  <c r="BA49" i="36"/>
  <c r="BA50" i="36"/>
  <c r="BA51" i="36"/>
  <c r="BA52" i="36"/>
  <c r="BA53" i="36"/>
  <c r="BA54" i="36"/>
  <c r="BA55" i="36"/>
  <c r="BA56" i="36"/>
  <c r="BA57" i="36"/>
  <c r="BA58" i="36"/>
  <c r="BA59" i="36"/>
  <c r="BA60" i="36"/>
  <c r="BA61" i="36"/>
  <c r="BA62" i="36"/>
  <c r="BA63" i="36"/>
  <c r="BA64" i="36"/>
  <c r="BA65" i="36"/>
  <c r="BA66" i="36"/>
  <c r="BA67" i="36"/>
  <c r="BA68" i="36"/>
  <c r="BA69" i="36"/>
  <c r="BA70" i="36"/>
  <c r="BA71" i="36"/>
  <c r="BA72" i="36"/>
  <c r="BA73" i="36"/>
  <c r="BA74" i="36"/>
  <c r="BA75" i="36"/>
  <c r="BA76" i="36"/>
  <c r="BA77" i="36"/>
  <c r="BA78" i="36"/>
  <c r="BA79" i="36"/>
  <c r="BA80" i="36"/>
  <c r="BA81" i="36"/>
  <c r="BA82" i="36"/>
  <c r="BA83" i="36"/>
  <c r="BA84" i="36"/>
  <c r="BA85" i="36"/>
  <c r="BA86" i="36"/>
  <c r="BA87" i="36"/>
  <c r="BA88" i="36"/>
  <c r="BA89" i="36"/>
  <c r="BA90" i="36"/>
  <c r="BA91" i="36"/>
  <c r="BA92" i="36"/>
  <c r="BA93" i="36"/>
  <c r="BA94" i="36"/>
  <c r="BA95" i="36"/>
  <c r="BA96" i="36"/>
  <c r="BA97" i="36"/>
  <c r="BA98" i="36"/>
  <c r="BA99" i="36"/>
  <c r="BA100" i="36"/>
  <c r="BA101" i="36"/>
  <c r="BA102" i="36"/>
  <c r="BA103" i="36"/>
  <c r="BA31" i="36"/>
  <c r="BA20" i="36"/>
  <c r="BA21" i="36"/>
  <c r="BA40" i="36"/>
  <c r="BA104" i="36"/>
  <c r="BA32" i="36"/>
  <c r="BA105" i="36"/>
  <c r="BA106" i="36"/>
  <c r="BA107" i="36"/>
  <c r="BA108" i="36"/>
  <c r="BA109" i="36"/>
  <c r="BA110" i="36"/>
  <c r="BA111" i="36"/>
  <c r="BA112" i="36"/>
  <c r="BA113" i="36"/>
  <c r="BA114" i="36"/>
  <c r="BA115" i="36"/>
  <c r="BA116" i="36"/>
  <c r="BA117" i="36"/>
  <c r="BA118" i="36"/>
  <c r="BA119" i="36"/>
  <c r="BA120" i="36"/>
  <c r="BA121" i="36"/>
  <c r="BA122" i="36"/>
  <c r="BA123" i="36"/>
  <c r="BA124" i="36"/>
  <c r="BA125" i="36"/>
  <c r="BA126" i="36"/>
  <c r="BA127" i="36"/>
  <c r="BA128" i="36"/>
  <c r="BA129" i="36"/>
  <c r="BA130" i="36"/>
  <c r="BA131" i="36"/>
  <c r="BA132" i="36"/>
  <c r="BA133" i="36"/>
  <c r="BA134" i="36"/>
  <c r="BA135" i="36"/>
  <c r="BA136" i="36"/>
  <c r="BA137" i="36"/>
  <c r="BA138" i="36"/>
  <c r="BA139" i="36"/>
  <c r="BA140" i="36"/>
  <c r="BA141" i="36"/>
  <c r="BA142" i="36"/>
  <c r="BA143" i="36"/>
  <c r="BA145" i="36"/>
  <c r="BA8" i="36"/>
  <c r="BA154" i="36"/>
  <c r="BA153" i="36"/>
  <c r="BA155" i="36"/>
  <c r="BA321" i="36"/>
  <c r="BA167" i="36"/>
  <c r="BA188" i="36"/>
  <c r="BA189" i="36"/>
  <c r="BA190" i="36"/>
  <c r="BA191" i="36"/>
  <c r="BA192" i="36"/>
  <c r="BA193" i="36"/>
  <c r="BA194" i="36"/>
  <c r="BA195" i="36"/>
  <c r="BA185" i="36"/>
  <c r="BA196" i="36"/>
  <c r="BA197" i="36"/>
  <c r="BA198" i="36"/>
  <c r="BA199" i="36"/>
  <c r="BA200" i="36"/>
  <c r="BA201" i="36"/>
  <c r="BA202" i="36"/>
  <c r="BA203" i="36"/>
  <c r="BA204" i="36"/>
  <c r="BA205" i="36"/>
  <c r="BA206" i="36"/>
  <c r="BA207" i="36"/>
  <c r="BA208" i="36"/>
  <c r="BA209" i="36"/>
  <c r="BA210" i="36"/>
  <c r="BA211" i="36"/>
  <c r="BA212" i="36"/>
  <c r="BA213" i="36"/>
  <c r="BA214" i="36"/>
  <c r="BA215" i="36"/>
  <c r="BA216" i="36"/>
  <c r="BA217" i="36"/>
  <c r="BA218" i="36"/>
  <c r="BA219" i="36"/>
  <c r="BA220" i="36"/>
  <c r="BA221" i="36"/>
  <c r="BA222" i="36"/>
  <c r="BA223" i="36"/>
  <c r="BA224" i="36"/>
  <c r="BA225" i="36"/>
  <c r="BA226" i="36"/>
  <c r="BA227" i="36"/>
  <c r="BA228" i="36"/>
  <c r="BA229" i="36"/>
  <c r="BA230" i="36"/>
  <c r="BA231" i="36"/>
  <c r="BA232" i="36"/>
  <c r="BA233" i="36"/>
  <c r="BA234" i="36"/>
  <c r="BA235" i="36"/>
  <c r="BA236" i="36"/>
  <c r="BA237" i="36"/>
  <c r="BA238" i="36"/>
  <c r="BA239" i="36"/>
  <c r="BA240" i="36"/>
  <c r="BA241" i="36"/>
  <c r="BA242" i="36"/>
  <c r="BA243" i="36"/>
  <c r="BA244" i="36"/>
  <c r="BA245" i="36"/>
  <c r="BA246" i="36"/>
  <c r="BA247" i="36"/>
  <c r="BA248" i="36"/>
  <c r="BA33" i="36"/>
  <c r="BA249" i="36"/>
  <c r="BA250" i="36"/>
  <c r="BA251" i="36"/>
  <c r="BA252" i="36"/>
  <c r="BA253" i="36"/>
  <c r="BA254" i="36"/>
  <c r="BA255" i="36"/>
  <c r="BA256" i="36"/>
  <c r="BA257" i="36"/>
  <c r="BA258" i="36"/>
  <c r="BA259" i="36"/>
  <c r="BA260" i="36"/>
  <c r="BA261" i="36"/>
  <c r="BA262" i="36"/>
  <c r="BA263" i="36"/>
  <c r="BA264" i="36"/>
  <c r="BA265" i="36"/>
  <c r="BA266" i="36"/>
  <c r="BA267" i="36"/>
  <c r="BA268" i="36"/>
  <c r="BA269" i="36"/>
  <c r="BA270" i="36"/>
  <c r="BA271" i="36"/>
  <c r="BA272" i="36"/>
  <c r="BA273" i="36"/>
  <c r="BA274" i="36"/>
  <c r="BA275" i="36"/>
  <c r="BA276" i="36"/>
  <c r="BA277" i="36"/>
  <c r="BA278" i="36"/>
  <c r="BA279" i="36"/>
  <c r="BA280" i="36"/>
  <c r="BA281" i="36"/>
  <c r="BA282" i="36"/>
  <c r="BA283" i="36"/>
  <c r="BA284" i="36"/>
  <c r="BA285" i="36"/>
  <c r="BA286" i="36"/>
  <c r="BA287" i="36"/>
  <c r="BA293" i="36"/>
  <c r="BA166" i="36"/>
  <c r="BA324" i="36"/>
  <c r="BA295" i="36"/>
  <c r="AZ300" i="36"/>
  <c r="BA305" i="36"/>
  <c r="BA169" i="36"/>
  <c r="BA170" i="36"/>
  <c r="BA172" i="36"/>
  <c r="BA299" i="36"/>
  <c r="BA301" i="36"/>
  <c r="BA303" i="36"/>
  <c r="BA304" i="36"/>
  <c r="BA323" i="36"/>
  <c r="BA322" i="36"/>
  <c r="BA325" i="36"/>
  <c r="BA366" i="36"/>
  <c r="BA369" i="36"/>
  <c r="BA373" i="36"/>
  <c r="BA400" i="36"/>
  <c r="BA401" i="36"/>
  <c r="BA344" i="36"/>
  <c r="BA332" i="36"/>
  <c r="BA337" i="36"/>
  <c r="BA341" i="36"/>
  <c r="BA342" i="36"/>
  <c r="BA370" i="36"/>
  <c r="BA345" i="36"/>
  <c r="BA346" i="36"/>
  <c r="AZ347" i="36"/>
  <c r="BA348" i="36"/>
  <c r="BA350" i="36"/>
  <c r="BA402" i="36"/>
  <c r="BA403" i="36"/>
  <c r="BA152" i="36"/>
  <c r="BA404" i="36"/>
  <c r="BA406" i="36"/>
  <c r="BA353" i="36"/>
  <c r="BA409" i="36"/>
  <c r="BA360" i="36"/>
  <c r="BA361" i="36"/>
  <c r="BA362" i="36"/>
  <c r="BA410" i="36"/>
  <c r="BA39" i="36"/>
  <c r="BA147" i="36"/>
  <c r="BA156" i="36"/>
  <c r="BB160" i="36"/>
  <c r="BB163" i="36"/>
  <c r="BB161" i="36"/>
  <c r="BB164" i="36"/>
  <c r="BB320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31" i="36"/>
  <c r="BB20" i="36"/>
  <c r="BB21" i="36"/>
  <c r="BB40" i="36"/>
  <c r="BB106" i="36"/>
  <c r="BB32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5" i="36"/>
  <c r="BB8" i="36"/>
  <c r="BB154" i="36"/>
  <c r="BB153" i="36"/>
  <c r="BB155" i="36"/>
  <c r="BB321" i="36"/>
  <c r="BB167" i="36"/>
  <c r="BB188" i="36"/>
  <c r="BB189" i="36"/>
  <c r="BB190" i="36"/>
  <c r="BB191" i="36"/>
  <c r="BB192" i="36"/>
  <c r="BB193" i="36"/>
  <c r="BB194" i="36"/>
  <c r="BB195" i="36"/>
  <c r="BB18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33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93" i="36"/>
  <c r="BB166" i="36"/>
  <c r="BB324" i="36"/>
  <c r="BB295" i="36"/>
  <c r="BA300" i="36"/>
  <c r="BB305" i="36"/>
  <c r="BB169" i="36"/>
  <c r="BB170" i="36"/>
  <c r="BB172" i="36"/>
  <c r="BB299" i="36"/>
  <c r="BB301" i="36"/>
  <c r="BB303" i="36"/>
  <c r="BB304" i="36"/>
  <c r="BB323" i="36"/>
  <c r="BB322" i="36"/>
  <c r="BB325" i="36"/>
  <c r="BB366" i="36"/>
  <c r="BB369" i="36"/>
  <c r="BB373" i="36"/>
  <c r="BB400" i="36"/>
  <c r="BB401" i="36"/>
  <c r="BB344" i="36"/>
  <c r="BB332" i="36"/>
  <c r="BB337" i="36"/>
  <c r="BB341" i="36"/>
  <c r="BB342" i="36"/>
  <c r="BB370" i="36"/>
  <c r="BB345" i="36"/>
  <c r="BB346" i="36"/>
  <c r="BA347" i="36"/>
  <c r="BB348" i="36"/>
  <c r="BB350" i="36"/>
  <c r="BB402" i="36"/>
  <c r="BB403" i="36"/>
  <c r="BB152" i="36"/>
  <c r="BB404" i="36"/>
  <c r="BB406" i="36"/>
  <c r="BB353" i="36"/>
  <c r="BB409" i="36"/>
  <c r="BB360" i="36"/>
  <c r="BB361" i="36"/>
  <c r="BB362" i="36"/>
  <c r="BB410" i="36"/>
  <c r="BB39" i="36"/>
  <c r="BB147" i="36"/>
  <c r="BB156" i="36"/>
  <c r="BC160" i="36"/>
  <c r="BC163" i="36"/>
  <c r="BC161" i="36"/>
  <c r="BC164" i="36"/>
  <c r="BC320" i="36"/>
  <c r="BC44" i="36"/>
  <c r="BC45" i="36"/>
  <c r="BC46" i="36"/>
  <c r="BC47" i="36"/>
  <c r="BC48" i="36"/>
  <c r="BC49" i="36"/>
  <c r="BC50" i="36"/>
  <c r="BC51" i="36"/>
  <c r="BC52" i="36"/>
  <c r="BC53" i="36"/>
  <c r="BC54" i="36"/>
  <c r="BC55" i="36"/>
  <c r="BC56" i="36"/>
  <c r="BC57" i="36"/>
  <c r="BC58" i="36"/>
  <c r="BC59" i="36"/>
  <c r="BC60" i="36"/>
  <c r="BC61" i="36"/>
  <c r="BC62" i="36"/>
  <c r="BC63" i="36"/>
  <c r="BC64" i="36"/>
  <c r="BC65" i="36"/>
  <c r="BC66" i="36"/>
  <c r="BC67" i="36"/>
  <c r="BC68" i="36"/>
  <c r="BC69" i="36"/>
  <c r="BC70" i="36"/>
  <c r="BC71" i="36"/>
  <c r="BC72" i="36"/>
  <c r="BC73" i="36"/>
  <c r="BC74" i="36"/>
  <c r="BC75" i="36"/>
  <c r="BC76" i="36"/>
  <c r="BC77" i="36"/>
  <c r="BC78" i="36"/>
  <c r="BC79" i="36"/>
  <c r="BC80" i="36"/>
  <c r="BC81" i="36"/>
  <c r="BC82" i="36"/>
  <c r="BC83" i="36"/>
  <c r="BC84" i="36"/>
  <c r="BC85" i="36"/>
  <c r="BC86" i="36"/>
  <c r="BC87" i="36"/>
  <c r="BC88" i="36"/>
  <c r="BC89" i="36"/>
  <c r="BC90" i="36"/>
  <c r="BC91" i="36"/>
  <c r="BC92" i="36"/>
  <c r="BC93" i="36"/>
  <c r="BC94" i="36"/>
  <c r="BC95" i="36"/>
  <c r="BC96" i="36"/>
  <c r="BC97" i="36"/>
  <c r="BC98" i="36"/>
  <c r="BC99" i="36"/>
  <c r="BC100" i="36"/>
  <c r="BC101" i="36"/>
  <c r="BC102" i="36"/>
  <c r="BC103" i="36"/>
  <c r="BC104" i="36"/>
  <c r="BC105" i="36"/>
  <c r="BC106" i="36"/>
  <c r="BC107" i="36"/>
  <c r="BC31" i="36"/>
  <c r="BC20" i="36"/>
  <c r="BC21" i="36"/>
  <c r="BC40" i="36"/>
  <c r="BC108" i="36"/>
  <c r="BC32" i="36"/>
  <c r="BC109" i="36"/>
  <c r="BC110" i="36"/>
  <c r="BC111" i="36"/>
  <c r="BC112" i="36"/>
  <c r="BC113" i="36"/>
  <c r="BC114" i="36"/>
  <c r="BC115" i="36"/>
  <c r="BC116" i="36"/>
  <c r="BC117" i="36"/>
  <c r="BC118" i="36"/>
  <c r="BC119" i="36"/>
  <c r="BC120" i="36"/>
  <c r="BC121" i="36"/>
  <c r="BC122" i="36"/>
  <c r="BC123" i="36"/>
  <c r="BC124" i="36"/>
  <c r="BC125" i="36"/>
  <c r="BC126" i="36"/>
  <c r="BC127" i="36"/>
  <c r="BC128" i="36"/>
  <c r="BC129" i="36"/>
  <c r="BC130" i="36"/>
  <c r="BC131" i="36"/>
  <c r="BC132" i="36"/>
  <c r="BC133" i="36"/>
  <c r="BC134" i="36"/>
  <c r="BC135" i="36"/>
  <c r="BC136" i="36"/>
  <c r="BC137" i="36"/>
  <c r="BC138" i="36"/>
  <c r="BC139" i="36"/>
  <c r="BC140" i="36"/>
  <c r="BC141" i="36"/>
  <c r="BC142" i="36"/>
  <c r="BC143" i="36"/>
  <c r="BC145" i="36"/>
  <c r="BC8" i="36"/>
  <c r="BC154" i="36"/>
  <c r="BC153" i="36"/>
  <c r="BC155" i="36"/>
  <c r="BC321" i="36"/>
  <c r="BC167" i="36"/>
  <c r="BC188" i="36"/>
  <c r="BC189" i="36"/>
  <c r="BC190" i="36"/>
  <c r="BC191" i="36"/>
  <c r="BC192" i="36"/>
  <c r="BC193" i="36"/>
  <c r="BC194" i="36"/>
  <c r="BC195" i="36"/>
  <c r="BC185" i="36"/>
  <c r="BC196" i="36"/>
  <c r="BC197" i="36"/>
  <c r="BC198" i="36"/>
  <c r="BC199" i="36"/>
  <c r="BC200" i="36"/>
  <c r="BC201" i="36"/>
  <c r="BC202" i="36"/>
  <c r="BC203" i="36"/>
  <c r="BC204" i="36"/>
  <c r="BC205" i="36"/>
  <c r="BC206" i="36"/>
  <c r="BC207" i="36"/>
  <c r="BC208" i="36"/>
  <c r="BC209" i="36"/>
  <c r="BC210" i="36"/>
  <c r="BC211" i="36"/>
  <c r="BC212" i="36"/>
  <c r="BC213" i="36"/>
  <c r="BC214" i="36"/>
  <c r="BC215" i="36"/>
  <c r="BC216" i="36"/>
  <c r="BC217" i="36"/>
  <c r="BC218" i="36"/>
  <c r="BC219" i="36"/>
  <c r="BC220" i="36"/>
  <c r="BC221" i="36"/>
  <c r="BC222" i="36"/>
  <c r="BC223" i="36"/>
  <c r="BC224" i="36"/>
  <c r="BC225" i="36"/>
  <c r="BC226" i="36"/>
  <c r="BC227" i="36"/>
  <c r="BC228" i="36"/>
  <c r="BC229" i="36"/>
  <c r="BC230" i="36"/>
  <c r="BC231" i="36"/>
  <c r="BC232" i="36"/>
  <c r="BC233" i="36"/>
  <c r="BC234" i="36"/>
  <c r="BC235" i="36"/>
  <c r="BC236" i="36"/>
  <c r="BC237" i="36"/>
  <c r="BC238" i="36"/>
  <c r="BC239" i="36"/>
  <c r="BC240" i="36"/>
  <c r="BC241" i="36"/>
  <c r="BC242" i="36"/>
  <c r="BC243" i="36"/>
  <c r="BC244" i="36"/>
  <c r="BC245" i="36"/>
  <c r="BC246" i="36"/>
  <c r="BC247" i="36"/>
  <c r="BC248" i="36"/>
  <c r="BC249" i="36"/>
  <c r="BC250" i="36"/>
  <c r="BC251" i="36"/>
  <c r="BC252" i="36"/>
  <c r="BC33" i="36"/>
  <c r="BC253" i="36"/>
  <c r="BC254" i="36"/>
  <c r="BC255" i="36"/>
  <c r="BC256" i="36"/>
  <c r="BC257" i="36"/>
  <c r="BC258" i="36"/>
  <c r="BC259" i="36"/>
  <c r="BC260" i="36"/>
  <c r="BC261" i="36"/>
  <c r="BC262" i="36"/>
  <c r="BC263" i="36"/>
  <c r="BC264" i="36"/>
  <c r="BC265" i="36"/>
  <c r="BC266" i="36"/>
  <c r="BC267" i="36"/>
  <c r="BC268" i="36"/>
  <c r="BC269" i="36"/>
  <c r="BC270" i="36"/>
  <c r="BC271" i="36"/>
  <c r="BC272" i="36"/>
  <c r="BC273" i="36"/>
  <c r="BC274" i="36"/>
  <c r="BC275" i="36"/>
  <c r="BC276" i="36"/>
  <c r="BC277" i="36"/>
  <c r="BC278" i="36"/>
  <c r="BC279" i="36"/>
  <c r="BC280" i="36"/>
  <c r="BC281" i="36"/>
  <c r="BC282" i="36"/>
  <c r="BC283" i="36"/>
  <c r="BC284" i="36"/>
  <c r="BC285" i="36"/>
  <c r="BC286" i="36"/>
  <c r="BC287" i="36"/>
  <c r="BC293" i="36"/>
  <c r="BC166" i="36"/>
  <c r="BC324" i="36"/>
  <c r="BC295" i="36"/>
  <c r="BB300" i="36"/>
  <c r="BC305" i="36"/>
  <c r="BC169" i="36"/>
  <c r="BC170" i="36"/>
  <c r="BC172" i="36"/>
  <c r="BC299" i="36"/>
  <c r="BC301" i="36"/>
  <c r="BC303" i="36"/>
  <c r="BC304" i="36"/>
  <c r="BC323" i="36"/>
  <c r="BC322" i="36"/>
  <c r="BC325" i="36"/>
  <c r="BC366" i="36"/>
  <c r="BC369" i="36"/>
  <c r="BC373" i="36"/>
  <c r="BC400" i="36"/>
  <c r="BC401" i="36"/>
  <c r="BC344" i="36"/>
  <c r="BC332" i="36"/>
  <c r="BC337" i="36"/>
  <c r="BC341" i="36"/>
  <c r="BC342" i="36"/>
  <c r="BC370" i="36"/>
  <c r="BC345" i="36"/>
  <c r="BC346" i="36"/>
  <c r="BB347" i="36"/>
  <c r="BC348" i="36"/>
  <c r="BC350" i="36"/>
  <c r="BC402" i="36"/>
  <c r="BC403" i="36"/>
  <c r="BC152" i="36"/>
  <c r="BC404" i="36"/>
  <c r="BC406" i="36"/>
  <c r="BC353" i="36"/>
  <c r="BC409" i="36"/>
  <c r="BC360" i="36"/>
  <c r="BC361" i="36"/>
  <c r="BC362" i="36"/>
  <c r="BC410" i="36"/>
  <c r="BC39" i="36"/>
  <c r="BC147" i="36"/>
  <c r="BC156" i="36"/>
  <c r="BD160" i="36"/>
  <c r="BD163" i="36"/>
  <c r="BD161" i="36"/>
  <c r="BD164" i="36"/>
  <c r="BD320" i="36"/>
  <c r="BD44" i="36"/>
  <c r="BD45" i="36"/>
  <c r="BD46" i="36"/>
  <c r="BD47" i="36"/>
  <c r="BD48" i="36"/>
  <c r="BD49" i="36"/>
  <c r="BD50" i="36"/>
  <c r="BD51" i="36"/>
  <c r="BD52" i="36"/>
  <c r="BD53" i="36"/>
  <c r="BD54" i="36"/>
  <c r="BD55" i="36"/>
  <c r="BD56" i="36"/>
  <c r="BD57" i="36"/>
  <c r="BD58" i="36"/>
  <c r="BD59" i="36"/>
  <c r="BD60" i="36"/>
  <c r="BD61" i="36"/>
  <c r="BD62" i="36"/>
  <c r="BD63" i="36"/>
  <c r="BD64" i="36"/>
  <c r="BD65" i="36"/>
  <c r="BD66" i="36"/>
  <c r="BD67" i="36"/>
  <c r="BD68" i="36"/>
  <c r="BD69" i="36"/>
  <c r="BD70" i="36"/>
  <c r="BD71" i="36"/>
  <c r="BD72" i="36"/>
  <c r="BD73" i="36"/>
  <c r="BD74" i="36"/>
  <c r="BD75" i="36"/>
  <c r="BD76" i="36"/>
  <c r="BD77" i="36"/>
  <c r="BD78" i="36"/>
  <c r="BD79" i="36"/>
  <c r="BD80" i="36"/>
  <c r="BD81" i="36"/>
  <c r="BD82" i="36"/>
  <c r="BD83" i="36"/>
  <c r="BD84" i="36"/>
  <c r="BD85" i="36"/>
  <c r="BD86" i="36"/>
  <c r="BD87" i="36"/>
  <c r="BD88" i="36"/>
  <c r="BD89" i="36"/>
  <c r="BD90" i="36"/>
  <c r="BD91" i="36"/>
  <c r="BD92" i="36"/>
  <c r="BD93" i="36"/>
  <c r="BD94" i="36"/>
  <c r="BD95" i="36"/>
  <c r="BD96" i="36"/>
  <c r="BD97" i="36"/>
  <c r="BD98" i="36"/>
  <c r="BD99" i="36"/>
  <c r="BD100" i="36"/>
  <c r="BD101" i="36"/>
  <c r="BD102" i="36"/>
  <c r="BD103" i="36"/>
  <c r="BD104" i="36"/>
  <c r="BD105" i="36"/>
  <c r="BD106" i="36"/>
  <c r="BD107" i="36"/>
  <c r="BD108" i="36"/>
  <c r="BD109" i="36"/>
  <c r="BD31" i="36"/>
  <c r="BD20" i="36"/>
  <c r="BD21" i="36"/>
  <c r="BD40" i="36"/>
  <c r="BD110" i="36"/>
  <c r="BD32" i="36"/>
  <c r="BD111" i="36"/>
  <c r="BD112" i="36"/>
  <c r="BD113" i="36"/>
  <c r="BD114" i="36"/>
  <c r="BD115" i="36"/>
  <c r="BD116" i="36"/>
  <c r="BD117" i="36"/>
  <c r="BD118" i="36"/>
  <c r="BD119" i="36"/>
  <c r="BD120" i="36"/>
  <c r="BD121" i="36"/>
  <c r="BD122" i="36"/>
  <c r="BD123" i="36"/>
  <c r="BD124" i="36"/>
  <c r="BD125" i="36"/>
  <c r="BD126" i="36"/>
  <c r="BD127" i="36"/>
  <c r="BD128" i="36"/>
  <c r="BD129" i="36"/>
  <c r="BD130" i="36"/>
  <c r="BD131" i="36"/>
  <c r="BD132" i="36"/>
  <c r="BD133" i="36"/>
  <c r="BD134" i="36"/>
  <c r="BD135" i="36"/>
  <c r="BD136" i="36"/>
  <c r="BD137" i="36"/>
  <c r="BD138" i="36"/>
  <c r="BD139" i="36"/>
  <c r="BD140" i="36"/>
  <c r="BD141" i="36"/>
  <c r="BD142" i="36"/>
  <c r="BD143" i="36"/>
  <c r="BD145" i="36"/>
  <c r="BD8" i="36"/>
  <c r="BD154" i="36"/>
  <c r="BD153" i="36"/>
  <c r="BD155" i="36"/>
  <c r="BD321" i="36"/>
  <c r="BD167" i="36"/>
  <c r="BD188" i="36"/>
  <c r="BD189" i="36"/>
  <c r="BD190" i="36"/>
  <c r="BD191" i="36"/>
  <c r="BD192" i="36"/>
  <c r="BD193" i="36"/>
  <c r="BD194" i="36"/>
  <c r="BD195" i="36"/>
  <c r="BD185" i="36"/>
  <c r="BD196" i="36"/>
  <c r="BD197" i="36"/>
  <c r="BD198" i="36"/>
  <c r="BD199" i="36"/>
  <c r="BD200" i="36"/>
  <c r="BD201" i="36"/>
  <c r="BD202" i="36"/>
  <c r="BD203" i="36"/>
  <c r="BD204" i="36"/>
  <c r="BD205" i="36"/>
  <c r="BD206" i="36"/>
  <c r="BD207" i="36"/>
  <c r="BD208" i="36"/>
  <c r="BD209" i="36"/>
  <c r="BD210" i="36"/>
  <c r="BD211" i="36"/>
  <c r="BD212" i="36"/>
  <c r="BD213" i="36"/>
  <c r="BD214" i="36"/>
  <c r="BD215" i="36"/>
  <c r="BD216" i="36"/>
  <c r="BD217" i="36"/>
  <c r="BD218" i="36"/>
  <c r="BD219" i="36"/>
  <c r="BD220" i="36"/>
  <c r="BD221" i="36"/>
  <c r="BD222" i="36"/>
  <c r="BD223" i="36"/>
  <c r="BD224" i="36"/>
  <c r="BD225" i="36"/>
  <c r="BD226" i="36"/>
  <c r="BD227" i="36"/>
  <c r="BD228" i="36"/>
  <c r="BD229" i="36"/>
  <c r="BD230" i="36"/>
  <c r="BD231" i="36"/>
  <c r="BD232" i="36"/>
  <c r="BD233" i="36"/>
  <c r="BD234" i="36"/>
  <c r="BD235" i="36"/>
  <c r="BD236" i="36"/>
  <c r="BD237" i="36"/>
  <c r="BD238" i="36"/>
  <c r="BD239" i="36"/>
  <c r="BD240" i="36"/>
  <c r="BD241" i="36"/>
  <c r="BD242" i="36"/>
  <c r="BD243" i="36"/>
  <c r="BD244" i="36"/>
  <c r="BD245" i="36"/>
  <c r="BD246" i="36"/>
  <c r="BD247" i="36"/>
  <c r="BD248" i="36"/>
  <c r="BD249" i="36"/>
  <c r="BD250" i="36"/>
  <c r="BD251" i="36"/>
  <c r="BD252" i="36"/>
  <c r="BD253" i="36"/>
  <c r="BD254" i="36"/>
  <c r="BD33" i="36"/>
  <c r="BD255" i="36"/>
  <c r="BD256" i="36"/>
  <c r="BD257" i="36"/>
  <c r="BD258" i="36"/>
  <c r="BD259" i="36"/>
  <c r="BD260" i="36"/>
  <c r="BD261" i="36"/>
  <c r="BD262" i="36"/>
  <c r="BD263" i="36"/>
  <c r="BD264" i="36"/>
  <c r="BD265" i="36"/>
  <c r="BD266" i="36"/>
  <c r="BD267" i="36"/>
  <c r="BD268" i="36"/>
  <c r="BD269" i="36"/>
  <c r="BD270" i="36"/>
  <c r="BD271" i="36"/>
  <c r="BD272" i="36"/>
  <c r="BD273" i="36"/>
  <c r="BD274" i="36"/>
  <c r="BD275" i="36"/>
  <c r="BD276" i="36"/>
  <c r="BD277" i="36"/>
  <c r="BD278" i="36"/>
  <c r="BD279" i="36"/>
  <c r="BD280" i="36"/>
  <c r="BD281" i="36"/>
  <c r="BD282" i="36"/>
  <c r="BD283" i="36"/>
  <c r="BD284" i="36"/>
  <c r="BD285" i="36"/>
  <c r="BD286" i="36"/>
  <c r="BD287" i="36"/>
  <c r="BD293" i="36"/>
  <c r="BD166" i="36"/>
  <c r="BD324" i="36"/>
  <c r="BD295" i="36"/>
  <c r="BC300" i="36"/>
  <c r="BD305" i="36"/>
  <c r="BD169" i="36"/>
  <c r="BD170" i="36"/>
  <c r="BD172" i="36"/>
  <c r="BD299" i="36"/>
  <c r="BD301" i="36"/>
  <c r="BD303" i="36"/>
  <c r="BD304" i="36"/>
  <c r="BD323" i="36"/>
  <c r="BD322" i="36"/>
  <c r="BD325" i="36"/>
  <c r="BD366" i="36"/>
  <c r="BD369" i="36"/>
  <c r="BD373" i="36"/>
  <c r="BD400" i="36"/>
  <c r="BD401" i="36"/>
  <c r="BD344" i="36"/>
  <c r="BD332" i="36"/>
  <c r="BD337" i="36"/>
  <c r="BD341" i="36"/>
  <c r="BD342" i="36"/>
  <c r="BD370" i="36"/>
  <c r="BD345" i="36"/>
  <c r="BD346" i="36"/>
  <c r="BC347" i="36"/>
  <c r="BD348" i="36"/>
  <c r="BD350" i="36"/>
  <c r="BD402" i="36"/>
  <c r="BD403" i="36"/>
  <c r="BD152" i="36"/>
  <c r="BD404" i="36"/>
  <c r="BD406" i="36"/>
  <c r="BD353" i="36"/>
  <c r="BD409" i="36"/>
  <c r="BD360" i="36"/>
  <c r="BD361" i="36"/>
  <c r="BD362" i="36"/>
  <c r="BD410" i="36"/>
  <c r="BD39" i="36"/>
  <c r="BD147" i="36"/>
  <c r="BD156" i="36"/>
  <c r="BE160" i="36"/>
  <c r="BE163" i="36"/>
  <c r="BE161" i="36"/>
  <c r="BE164" i="36"/>
  <c r="BE320" i="36"/>
  <c r="BE44" i="36"/>
  <c r="BE45" i="36"/>
  <c r="BE46" i="36"/>
  <c r="BE47" i="36"/>
  <c r="BE48" i="36"/>
  <c r="BE49" i="36"/>
  <c r="BE50" i="36"/>
  <c r="BE51" i="36"/>
  <c r="BE52" i="36"/>
  <c r="BE53" i="36"/>
  <c r="BE54" i="36"/>
  <c r="BE55" i="36"/>
  <c r="BE56" i="36"/>
  <c r="BE57" i="36"/>
  <c r="BE58" i="36"/>
  <c r="BE59" i="36"/>
  <c r="BE60" i="36"/>
  <c r="BE61" i="36"/>
  <c r="BE62" i="36"/>
  <c r="BE63" i="36"/>
  <c r="BE64" i="36"/>
  <c r="BE65" i="36"/>
  <c r="BE66" i="36"/>
  <c r="BE67" i="36"/>
  <c r="BE68" i="36"/>
  <c r="BE69" i="36"/>
  <c r="BE70" i="36"/>
  <c r="BE71" i="36"/>
  <c r="BE72" i="36"/>
  <c r="BE73" i="36"/>
  <c r="BE74" i="36"/>
  <c r="BE75" i="36"/>
  <c r="BE76" i="36"/>
  <c r="BE77" i="36"/>
  <c r="BE78" i="36"/>
  <c r="BE79" i="36"/>
  <c r="BE80" i="36"/>
  <c r="BE81" i="36"/>
  <c r="BE82" i="36"/>
  <c r="BE83" i="36"/>
  <c r="BE84" i="36"/>
  <c r="BE85" i="36"/>
  <c r="BE86" i="36"/>
  <c r="BE87" i="36"/>
  <c r="BE88" i="36"/>
  <c r="BE89" i="36"/>
  <c r="BE90" i="36"/>
  <c r="BE91" i="36"/>
  <c r="BE92" i="36"/>
  <c r="BE93" i="36"/>
  <c r="BE94" i="36"/>
  <c r="BE95" i="36"/>
  <c r="BE96" i="36"/>
  <c r="BE97" i="36"/>
  <c r="BE98" i="36"/>
  <c r="BE99" i="36"/>
  <c r="BE100" i="36"/>
  <c r="BE101" i="36"/>
  <c r="BE102" i="36"/>
  <c r="BE103" i="36"/>
  <c r="BE104" i="36"/>
  <c r="BE105" i="36"/>
  <c r="BE106" i="36"/>
  <c r="BE107" i="36"/>
  <c r="BE108" i="36"/>
  <c r="BE109" i="36"/>
  <c r="BE110" i="36"/>
  <c r="BE111" i="36"/>
  <c r="BE31" i="36"/>
  <c r="BE20" i="36"/>
  <c r="BE21" i="36"/>
  <c r="BE40" i="36"/>
  <c r="BE112" i="36"/>
  <c r="BE32" i="36"/>
  <c r="BE113" i="36"/>
  <c r="BE114" i="36"/>
  <c r="BE115" i="36"/>
  <c r="BE116" i="36"/>
  <c r="BE117" i="36"/>
  <c r="BE118" i="36"/>
  <c r="BE119" i="36"/>
  <c r="BE120" i="36"/>
  <c r="BE121" i="36"/>
  <c r="BE122" i="36"/>
  <c r="BE123" i="36"/>
  <c r="BE124" i="36"/>
  <c r="BE125" i="36"/>
  <c r="BE126" i="36"/>
  <c r="BE127" i="36"/>
  <c r="BE128" i="36"/>
  <c r="BE129" i="36"/>
  <c r="BE130" i="36"/>
  <c r="BE131" i="36"/>
  <c r="BE132" i="36"/>
  <c r="BE133" i="36"/>
  <c r="BE134" i="36"/>
  <c r="BE135" i="36"/>
  <c r="BE136" i="36"/>
  <c r="BE137" i="36"/>
  <c r="BE138" i="36"/>
  <c r="BE139" i="36"/>
  <c r="BE140" i="36"/>
  <c r="BE141" i="36"/>
  <c r="BE142" i="36"/>
  <c r="BE143" i="36"/>
  <c r="BE145" i="36"/>
  <c r="BE8" i="36"/>
  <c r="BE154" i="36"/>
  <c r="BE153" i="36"/>
  <c r="BE155" i="36"/>
  <c r="BE321" i="36"/>
  <c r="BE167" i="36"/>
  <c r="BE188" i="36"/>
  <c r="BE189" i="36"/>
  <c r="BE190" i="36"/>
  <c r="BE191" i="36"/>
  <c r="BE192" i="36"/>
  <c r="BE193" i="36"/>
  <c r="BE194" i="36"/>
  <c r="BE195" i="36"/>
  <c r="BE185" i="36"/>
  <c r="BE196" i="36"/>
  <c r="BE197" i="36"/>
  <c r="BE198" i="36"/>
  <c r="BE199" i="36"/>
  <c r="BE200" i="36"/>
  <c r="BE201" i="36"/>
  <c r="BE202" i="36"/>
  <c r="BE203" i="36"/>
  <c r="BE204" i="36"/>
  <c r="BE205" i="36"/>
  <c r="BE206" i="36"/>
  <c r="BE207" i="36"/>
  <c r="BE208" i="36"/>
  <c r="BE209" i="36"/>
  <c r="BE210" i="36"/>
  <c r="BE211" i="36"/>
  <c r="BE212" i="36"/>
  <c r="BE213" i="36"/>
  <c r="BE214" i="36"/>
  <c r="BE215" i="36"/>
  <c r="BE216" i="36"/>
  <c r="BE217" i="36"/>
  <c r="BE218" i="36"/>
  <c r="BE219" i="36"/>
  <c r="BE220" i="36"/>
  <c r="BE221" i="36"/>
  <c r="BE222" i="36"/>
  <c r="BE223" i="36"/>
  <c r="BE224" i="36"/>
  <c r="BE225" i="36"/>
  <c r="BE226" i="36"/>
  <c r="BE227" i="36"/>
  <c r="BE228" i="36"/>
  <c r="BE229" i="36"/>
  <c r="BE230" i="36"/>
  <c r="BE231" i="36"/>
  <c r="BE232" i="36"/>
  <c r="BE233" i="36"/>
  <c r="BE234" i="36"/>
  <c r="BE235" i="36"/>
  <c r="BE236" i="36"/>
  <c r="BE237" i="36"/>
  <c r="BE238" i="36"/>
  <c r="BE239" i="36"/>
  <c r="BE240" i="36"/>
  <c r="BE241" i="36"/>
  <c r="BE242" i="36"/>
  <c r="BE243" i="36"/>
  <c r="BE244" i="36"/>
  <c r="BE245" i="36"/>
  <c r="BE246" i="36"/>
  <c r="BE247" i="36"/>
  <c r="BE248" i="36"/>
  <c r="BE249" i="36"/>
  <c r="BE250" i="36"/>
  <c r="BE251" i="36"/>
  <c r="BE252" i="36"/>
  <c r="BE253" i="36"/>
  <c r="BE254" i="36"/>
  <c r="BE255" i="36"/>
  <c r="BE256" i="36"/>
  <c r="BE33" i="36"/>
  <c r="BE257" i="36"/>
  <c r="BE258" i="36"/>
  <c r="BE259" i="36"/>
  <c r="BE260" i="36"/>
  <c r="BE261" i="36"/>
  <c r="BE262" i="36"/>
  <c r="BE263" i="36"/>
  <c r="BE264" i="36"/>
  <c r="BE265" i="36"/>
  <c r="BE266" i="36"/>
  <c r="BE267" i="36"/>
  <c r="BE268" i="36"/>
  <c r="BE269" i="36"/>
  <c r="BE270" i="36"/>
  <c r="BE271" i="36"/>
  <c r="BE272" i="36"/>
  <c r="BE273" i="36"/>
  <c r="BE274" i="36"/>
  <c r="BE275" i="36"/>
  <c r="BE276" i="36"/>
  <c r="BE277" i="36"/>
  <c r="BE278" i="36"/>
  <c r="BE279" i="36"/>
  <c r="BE280" i="36"/>
  <c r="BE281" i="36"/>
  <c r="BE282" i="36"/>
  <c r="BE283" i="36"/>
  <c r="BE284" i="36"/>
  <c r="BE285" i="36"/>
  <c r="BE286" i="36"/>
  <c r="BE287" i="36"/>
  <c r="BE293" i="36"/>
  <c r="BE166" i="36"/>
  <c r="BE324" i="36"/>
  <c r="BE295" i="36"/>
  <c r="BD300" i="36"/>
  <c r="BE305" i="36"/>
  <c r="BE169" i="36"/>
  <c r="BE170" i="36"/>
  <c r="BE172" i="36"/>
  <c r="BE299" i="36"/>
  <c r="BE301" i="36"/>
  <c r="BE303" i="36"/>
  <c r="BE304" i="36"/>
  <c r="BE323" i="36"/>
  <c r="BE322" i="36"/>
  <c r="BE325" i="36"/>
  <c r="BE366" i="36"/>
  <c r="BE369" i="36"/>
  <c r="BE373" i="36"/>
  <c r="BE400" i="36"/>
  <c r="BE401" i="36"/>
  <c r="BE344" i="36"/>
  <c r="BE332" i="36"/>
  <c r="BE337" i="36"/>
  <c r="BE341" i="36"/>
  <c r="BE342" i="36"/>
  <c r="BE370" i="36"/>
  <c r="BE345" i="36"/>
  <c r="BE346" i="36"/>
  <c r="BD347" i="36"/>
  <c r="BE348" i="36"/>
  <c r="BE350" i="36"/>
  <c r="BE402" i="36"/>
  <c r="BE403" i="36"/>
  <c r="BE152" i="36"/>
  <c r="BE404" i="36"/>
  <c r="BE406" i="36"/>
  <c r="BE353" i="36"/>
  <c r="BE409" i="36"/>
  <c r="BE360" i="36"/>
  <c r="BE361" i="36"/>
  <c r="BE362" i="36"/>
  <c r="BE410" i="36"/>
  <c r="BE39" i="36"/>
  <c r="BE147" i="36"/>
  <c r="BE156" i="36"/>
  <c r="BF160" i="36"/>
  <c r="BF163" i="36"/>
  <c r="BF161" i="36"/>
  <c r="BF164" i="36"/>
  <c r="BF320" i="36"/>
  <c r="BF44" i="36"/>
  <c r="BF45" i="36"/>
  <c r="BF46" i="36"/>
  <c r="BF47" i="36"/>
  <c r="BF48" i="36"/>
  <c r="BF49" i="36"/>
  <c r="BF50" i="36"/>
  <c r="BF51" i="36"/>
  <c r="BF52" i="36"/>
  <c r="BF53" i="36"/>
  <c r="BF54" i="36"/>
  <c r="BF55" i="36"/>
  <c r="BF56" i="36"/>
  <c r="BF57" i="36"/>
  <c r="BF58" i="36"/>
  <c r="BF59" i="36"/>
  <c r="BF60" i="36"/>
  <c r="BF61" i="36"/>
  <c r="BF62" i="36"/>
  <c r="BF63" i="36"/>
  <c r="BF64" i="36"/>
  <c r="BF65" i="36"/>
  <c r="BF66" i="36"/>
  <c r="BF67" i="36"/>
  <c r="BF68" i="36"/>
  <c r="BF69" i="36"/>
  <c r="BF70" i="36"/>
  <c r="BF71" i="36"/>
  <c r="BF72" i="36"/>
  <c r="BF73" i="36"/>
  <c r="BF74" i="36"/>
  <c r="BF75" i="36"/>
  <c r="BF76" i="36"/>
  <c r="BF77" i="36"/>
  <c r="BF78" i="36"/>
  <c r="BF79" i="36"/>
  <c r="BF80" i="36"/>
  <c r="BF81" i="36"/>
  <c r="BF82" i="36"/>
  <c r="BF83" i="36"/>
  <c r="BF84" i="36"/>
  <c r="BF85" i="36"/>
  <c r="BF86" i="36"/>
  <c r="BF87" i="36"/>
  <c r="BF88" i="36"/>
  <c r="BF89" i="36"/>
  <c r="BF90" i="36"/>
  <c r="BF91" i="36"/>
  <c r="BF92" i="36"/>
  <c r="BF93" i="36"/>
  <c r="BF94" i="36"/>
  <c r="BF95" i="36"/>
  <c r="BF96" i="36"/>
  <c r="BF97" i="36"/>
  <c r="BF98" i="36"/>
  <c r="BF99" i="36"/>
  <c r="BF100" i="36"/>
  <c r="BF101" i="36"/>
  <c r="BF102" i="36"/>
  <c r="BF103" i="36"/>
  <c r="BF104" i="36"/>
  <c r="BF105" i="36"/>
  <c r="BF106" i="36"/>
  <c r="BF107" i="36"/>
  <c r="BF108" i="36"/>
  <c r="BF109" i="36"/>
  <c r="BF110" i="36"/>
  <c r="BF111" i="36"/>
  <c r="BF112" i="36"/>
  <c r="BF113" i="36"/>
  <c r="BF31" i="36"/>
  <c r="BF20" i="36"/>
  <c r="BF21" i="36"/>
  <c r="BF40" i="36"/>
  <c r="BF114" i="36"/>
  <c r="BF32" i="36"/>
  <c r="BF115" i="36"/>
  <c r="BF116" i="36"/>
  <c r="BF117" i="36"/>
  <c r="BF118" i="36"/>
  <c r="BF119" i="36"/>
  <c r="BF120" i="36"/>
  <c r="BF121" i="36"/>
  <c r="BF122" i="36"/>
  <c r="BF123" i="36"/>
  <c r="BF124" i="36"/>
  <c r="BF125" i="36"/>
  <c r="BF126" i="36"/>
  <c r="BF127" i="36"/>
  <c r="BF128" i="36"/>
  <c r="BF129" i="36"/>
  <c r="BF130" i="36"/>
  <c r="BF131" i="36"/>
  <c r="BF132" i="36"/>
  <c r="BF133" i="36"/>
  <c r="BF134" i="36"/>
  <c r="BF135" i="36"/>
  <c r="BF136" i="36"/>
  <c r="BF137" i="36"/>
  <c r="BF138" i="36"/>
  <c r="BF139" i="36"/>
  <c r="BF140" i="36"/>
  <c r="BF141" i="36"/>
  <c r="BF142" i="36"/>
  <c r="BF143" i="36"/>
  <c r="BF145" i="36"/>
  <c r="BF8" i="36"/>
  <c r="BF154" i="36"/>
  <c r="BF153" i="36"/>
  <c r="BF155" i="36"/>
  <c r="BF321" i="36"/>
  <c r="BF167" i="36"/>
  <c r="BF188" i="36"/>
  <c r="BF189" i="36"/>
  <c r="BF190" i="36"/>
  <c r="BF191" i="36"/>
  <c r="BF192" i="36"/>
  <c r="BF193" i="36"/>
  <c r="BF194" i="36"/>
  <c r="BF195" i="36"/>
  <c r="BF185" i="36"/>
  <c r="BF196" i="36"/>
  <c r="BF197" i="36"/>
  <c r="BF198" i="36"/>
  <c r="BF199" i="36"/>
  <c r="BF200" i="36"/>
  <c r="BF201" i="36"/>
  <c r="BF202" i="36"/>
  <c r="BF203" i="36"/>
  <c r="BF204" i="36"/>
  <c r="BF205" i="36"/>
  <c r="BF206" i="36"/>
  <c r="BF207" i="36"/>
  <c r="BF208" i="36"/>
  <c r="BF209" i="36"/>
  <c r="BF210" i="36"/>
  <c r="BF211" i="36"/>
  <c r="BF212" i="36"/>
  <c r="BF213" i="36"/>
  <c r="BF214" i="36"/>
  <c r="BF215" i="36"/>
  <c r="BF216" i="36"/>
  <c r="BF217" i="36"/>
  <c r="BF218" i="36"/>
  <c r="BF219" i="36"/>
  <c r="BF220" i="36"/>
  <c r="BF221" i="36"/>
  <c r="BF222" i="36"/>
  <c r="BF223" i="36"/>
  <c r="BF224" i="36"/>
  <c r="BF225" i="36"/>
  <c r="BF226" i="36"/>
  <c r="BF227" i="36"/>
  <c r="BF228" i="36"/>
  <c r="BF229" i="36"/>
  <c r="BF230" i="36"/>
  <c r="BF231" i="36"/>
  <c r="BF232" i="36"/>
  <c r="BF233" i="36"/>
  <c r="BF234" i="36"/>
  <c r="BF235" i="36"/>
  <c r="BF236" i="36"/>
  <c r="BF237" i="36"/>
  <c r="BF238" i="36"/>
  <c r="BF239" i="36"/>
  <c r="BF240" i="36"/>
  <c r="BF241" i="36"/>
  <c r="BF242" i="36"/>
  <c r="BF243" i="36"/>
  <c r="BF244" i="36"/>
  <c r="BF245" i="36"/>
  <c r="BF246" i="36"/>
  <c r="BF247" i="36"/>
  <c r="BF248" i="36"/>
  <c r="BF249" i="36"/>
  <c r="BF250" i="36"/>
  <c r="BF251" i="36"/>
  <c r="BF252" i="36"/>
  <c r="BF253" i="36"/>
  <c r="BF254" i="36"/>
  <c r="BF255" i="36"/>
  <c r="BF256" i="36"/>
  <c r="BF257" i="36"/>
  <c r="BF258" i="36"/>
  <c r="BF33" i="36"/>
  <c r="BF259" i="36"/>
  <c r="BF260" i="36"/>
  <c r="BF261" i="36"/>
  <c r="BF262" i="36"/>
  <c r="BF263" i="36"/>
  <c r="BF264" i="36"/>
  <c r="BF265" i="36"/>
  <c r="BF266" i="36"/>
  <c r="BF267" i="36"/>
  <c r="BF268" i="36"/>
  <c r="BF269" i="36"/>
  <c r="BF270" i="36"/>
  <c r="BF271" i="36"/>
  <c r="BF272" i="36"/>
  <c r="BF273" i="36"/>
  <c r="BF274" i="36"/>
  <c r="BF275" i="36"/>
  <c r="BF276" i="36"/>
  <c r="BF277" i="36"/>
  <c r="BF278" i="36"/>
  <c r="BF279" i="36"/>
  <c r="BF280" i="36"/>
  <c r="BF281" i="36"/>
  <c r="BF282" i="36"/>
  <c r="BF283" i="36"/>
  <c r="BF284" i="36"/>
  <c r="BF285" i="36"/>
  <c r="BF286" i="36"/>
  <c r="BF287" i="36"/>
  <c r="BF293" i="36"/>
  <c r="BF166" i="36"/>
  <c r="BF324" i="36"/>
  <c r="BF295" i="36"/>
  <c r="BE300" i="36"/>
  <c r="BF305" i="36"/>
  <c r="BF169" i="36"/>
  <c r="BF170" i="36"/>
  <c r="BF172" i="36"/>
  <c r="BF299" i="36"/>
  <c r="BF301" i="36"/>
  <c r="BF303" i="36"/>
  <c r="BF304" i="36"/>
  <c r="BF323" i="36"/>
  <c r="BF322" i="36"/>
  <c r="BF325" i="36"/>
  <c r="BF366" i="36"/>
  <c r="BF369" i="36"/>
  <c r="BF373" i="36"/>
  <c r="BF400" i="36"/>
  <c r="BF401" i="36"/>
  <c r="BF344" i="36"/>
  <c r="BF332" i="36"/>
  <c r="BF337" i="36"/>
  <c r="BF341" i="36"/>
  <c r="BF342" i="36"/>
  <c r="BF370" i="36"/>
  <c r="BF345" i="36"/>
  <c r="BF346" i="36"/>
  <c r="BE347" i="36"/>
  <c r="BF348" i="36"/>
  <c r="BF350" i="36"/>
  <c r="BF402" i="36"/>
  <c r="BF403" i="36"/>
  <c r="BF152" i="36"/>
  <c r="BF404" i="36"/>
  <c r="BF406" i="36"/>
  <c r="BF353" i="36"/>
  <c r="BF409" i="36"/>
  <c r="BF360" i="36"/>
  <c r="BF361" i="36"/>
  <c r="BF362" i="36"/>
  <c r="BF410" i="36"/>
  <c r="BF39" i="36"/>
  <c r="BF147" i="36"/>
  <c r="BF156" i="36"/>
  <c r="BG160" i="36"/>
  <c r="BG163" i="36"/>
  <c r="BG161" i="36"/>
  <c r="BG164" i="36"/>
  <c r="BG320" i="36"/>
  <c r="BG44" i="36"/>
  <c r="BG45" i="36"/>
  <c r="BG46" i="36"/>
  <c r="BG47" i="36"/>
  <c r="BG48" i="36"/>
  <c r="BG49" i="36"/>
  <c r="BG50" i="36"/>
  <c r="BG51" i="36"/>
  <c r="BG52" i="36"/>
  <c r="BG53" i="36"/>
  <c r="BG54" i="36"/>
  <c r="BG55" i="36"/>
  <c r="BG56" i="36"/>
  <c r="BG57" i="36"/>
  <c r="BG58" i="36"/>
  <c r="BG59" i="36"/>
  <c r="BG60" i="36"/>
  <c r="BG61" i="36"/>
  <c r="BG62" i="36"/>
  <c r="BG63" i="36"/>
  <c r="BG64" i="36"/>
  <c r="BG65" i="36"/>
  <c r="BG66" i="36"/>
  <c r="BG67" i="36"/>
  <c r="BG68" i="36"/>
  <c r="BG69" i="36"/>
  <c r="BG70" i="36"/>
  <c r="BG71" i="36"/>
  <c r="BG72" i="36"/>
  <c r="BG73" i="36"/>
  <c r="BG74" i="36"/>
  <c r="BG75" i="36"/>
  <c r="BG76" i="36"/>
  <c r="BG77" i="36"/>
  <c r="BG78" i="36"/>
  <c r="BG79" i="36"/>
  <c r="BG80" i="36"/>
  <c r="BG81" i="36"/>
  <c r="BG82" i="36"/>
  <c r="BG83" i="36"/>
  <c r="BG84" i="36"/>
  <c r="BG85" i="36"/>
  <c r="BG86" i="36"/>
  <c r="BG87" i="36"/>
  <c r="BG88" i="36"/>
  <c r="BG89" i="36"/>
  <c r="BG90" i="36"/>
  <c r="BG91" i="36"/>
  <c r="BG92" i="36"/>
  <c r="BG93" i="36"/>
  <c r="BG94" i="36"/>
  <c r="BG95" i="36"/>
  <c r="BG96" i="36"/>
  <c r="BG97" i="36"/>
  <c r="BG98" i="36"/>
  <c r="BG99" i="36"/>
  <c r="BG100" i="36"/>
  <c r="BG101" i="36"/>
  <c r="BG102" i="36"/>
  <c r="BG103" i="36"/>
  <c r="BG104" i="36"/>
  <c r="BG105" i="36"/>
  <c r="BG106" i="36"/>
  <c r="BG107" i="36"/>
  <c r="BG108" i="36"/>
  <c r="BG109" i="36"/>
  <c r="BG110" i="36"/>
  <c r="BG111" i="36"/>
  <c r="BG112" i="36"/>
  <c r="BG113" i="36"/>
  <c r="BG114" i="36"/>
  <c r="BG115" i="36"/>
  <c r="BG31" i="36"/>
  <c r="BG20" i="36"/>
  <c r="BG21" i="36"/>
  <c r="BG40" i="36"/>
  <c r="BG116" i="36"/>
  <c r="BG32" i="36"/>
  <c r="BG117" i="36"/>
  <c r="BG118" i="36"/>
  <c r="BG119" i="36"/>
  <c r="BG120" i="36"/>
  <c r="BG121" i="36"/>
  <c r="BG122" i="36"/>
  <c r="BG123" i="36"/>
  <c r="BG124" i="36"/>
  <c r="BG125" i="36"/>
  <c r="BG126" i="36"/>
  <c r="BG127" i="36"/>
  <c r="BG128" i="36"/>
  <c r="BG129" i="36"/>
  <c r="BG130" i="36"/>
  <c r="BG131" i="36"/>
  <c r="BG132" i="36"/>
  <c r="BG133" i="36"/>
  <c r="BG134" i="36"/>
  <c r="BG135" i="36"/>
  <c r="BG136" i="36"/>
  <c r="BG137" i="36"/>
  <c r="BG138" i="36"/>
  <c r="BG139" i="36"/>
  <c r="BG140" i="36"/>
  <c r="BG141" i="36"/>
  <c r="BG142" i="36"/>
  <c r="BG143" i="36"/>
  <c r="BG145" i="36"/>
  <c r="BG8" i="36"/>
  <c r="BG154" i="36"/>
  <c r="BG153" i="36"/>
  <c r="BG155" i="36"/>
  <c r="BG321" i="36"/>
  <c r="BG167" i="36"/>
  <c r="BG188" i="36"/>
  <c r="BG189" i="36"/>
  <c r="BG190" i="36"/>
  <c r="BG191" i="36"/>
  <c r="BG192" i="36"/>
  <c r="BG193" i="36"/>
  <c r="BG194" i="36"/>
  <c r="BG195" i="36"/>
  <c r="BG185" i="36"/>
  <c r="BG196" i="36"/>
  <c r="BG197" i="36"/>
  <c r="BG198" i="36"/>
  <c r="BG199" i="36"/>
  <c r="BG200" i="36"/>
  <c r="BG201" i="36"/>
  <c r="BG202" i="36"/>
  <c r="BG203" i="36"/>
  <c r="BG204" i="36"/>
  <c r="BG205" i="36"/>
  <c r="BG206" i="36"/>
  <c r="BG207" i="36"/>
  <c r="BG208" i="36"/>
  <c r="BG209" i="36"/>
  <c r="BG210" i="36"/>
  <c r="BG211" i="36"/>
  <c r="BG212" i="36"/>
  <c r="BG213" i="36"/>
  <c r="BG214" i="36"/>
  <c r="BG215" i="36"/>
  <c r="BG216" i="36"/>
  <c r="BG217" i="36"/>
  <c r="BG218" i="36"/>
  <c r="BG219" i="36"/>
  <c r="BG220" i="36"/>
  <c r="BG221" i="36"/>
  <c r="BG222" i="36"/>
  <c r="BG223" i="36"/>
  <c r="BG224" i="36"/>
  <c r="BG225" i="36"/>
  <c r="BG226" i="36"/>
  <c r="BG227" i="36"/>
  <c r="BG228" i="36"/>
  <c r="BG229" i="36"/>
  <c r="BG230" i="36"/>
  <c r="BG231" i="36"/>
  <c r="BG232" i="36"/>
  <c r="BG233" i="36"/>
  <c r="BG234" i="36"/>
  <c r="BG235" i="36"/>
  <c r="BG236" i="36"/>
  <c r="BG237" i="36"/>
  <c r="BG238" i="36"/>
  <c r="BG239" i="36"/>
  <c r="BG240" i="36"/>
  <c r="BG241" i="36"/>
  <c r="BG242" i="36"/>
  <c r="BG243" i="36"/>
  <c r="BG244" i="36"/>
  <c r="BG245" i="36"/>
  <c r="BG246" i="36"/>
  <c r="BG247" i="36"/>
  <c r="BG248" i="36"/>
  <c r="BG249" i="36"/>
  <c r="BG250" i="36"/>
  <c r="BG251" i="36"/>
  <c r="BG252" i="36"/>
  <c r="BG253" i="36"/>
  <c r="BG254" i="36"/>
  <c r="BG255" i="36"/>
  <c r="BG256" i="36"/>
  <c r="BG257" i="36"/>
  <c r="BG258" i="36"/>
  <c r="BG259" i="36"/>
  <c r="BG260" i="36"/>
  <c r="BG33" i="36"/>
  <c r="BG261" i="36"/>
  <c r="BG262" i="36"/>
  <c r="BG263" i="36"/>
  <c r="BG264" i="36"/>
  <c r="BG265" i="36"/>
  <c r="BG266" i="36"/>
  <c r="BG267" i="36"/>
  <c r="BG268" i="36"/>
  <c r="BG269" i="36"/>
  <c r="BG270" i="36"/>
  <c r="BG271" i="36"/>
  <c r="BG272" i="36"/>
  <c r="BG273" i="36"/>
  <c r="BG274" i="36"/>
  <c r="BG275" i="36"/>
  <c r="BG276" i="36"/>
  <c r="BG277" i="36"/>
  <c r="BG278" i="36"/>
  <c r="BG279" i="36"/>
  <c r="BG280" i="36"/>
  <c r="BG281" i="36"/>
  <c r="BG282" i="36"/>
  <c r="BG283" i="36"/>
  <c r="BG284" i="36"/>
  <c r="BG285" i="36"/>
  <c r="BG286" i="36"/>
  <c r="BG287" i="36"/>
  <c r="BG293" i="36"/>
  <c r="BG166" i="36"/>
  <c r="BG324" i="36"/>
  <c r="BG295" i="36"/>
  <c r="BF300" i="36"/>
  <c r="BG305" i="36"/>
  <c r="BG169" i="36"/>
  <c r="BG170" i="36"/>
  <c r="BG172" i="36"/>
  <c r="BG299" i="36"/>
  <c r="BG301" i="36"/>
  <c r="BG303" i="36"/>
  <c r="BG304" i="36"/>
  <c r="BG323" i="36"/>
  <c r="BG322" i="36"/>
  <c r="BG325" i="36"/>
  <c r="BG366" i="36"/>
  <c r="BG369" i="36"/>
  <c r="BG373" i="36"/>
  <c r="BG400" i="36"/>
  <c r="BG401" i="36"/>
  <c r="BG344" i="36"/>
  <c r="BG332" i="36"/>
  <c r="BG337" i="36"/>
  <c r="BG341" i="36"/>
  <c r="BG342" i="36"/>
  <c r="BG370" i="36"/>
  <c r="BG345" i="36"/>
  <c r="BG346" i="36"/>
  <c r="BF347" i="36"/>
  <c r="BG348" i="36"/>
  <c r="BG350" i="36"/>
  <c r="BG402" i="36"/>
  <c r="BG403" i="36"/>
  <c r="BG152" i="36"/>
  <c r="BG404" i="36"/>
  <c r="BG406" i="36"/>
  <c r="BG353" i="36"/>
  <c r="BG409" i="36"/>
  <c r="BG360" i="36"/>
  <c r="BG361" i="36"/>
  <c r="BG362" i="36"/>
  <c r="BG410" i="36"/>
  <c r="BG39" i="36"/>
  <c r="BG147" i="36"/>
  <c r="BG156" i="36"/>
  <c r="BH160" i="36"/>
  <c r="BH163" i="36"/>
  <c r="BH161" i="36"/>
  <c r="BH164" i="36"/>
  <c r="BH320" i="36"/>
  <c r="BH44" i="36"/>
  <c r="BH45" i="36"/>
  <c r="BH46" i="36"/>
  <c r="BH47" i="36"/>
  <c r="BH48" i="36"/>
  <c r="BH49" i="36"/>
  <c r="BH50" i="36"/>
  <c r="BH51" i="36"/>
  <c r="BH52" i="36"/>
  <c r="BH53" i="36"/>
  <c r="BH54" i="36"/>
  <c r="BH55" i="36"/>
  <c r="BH56" i="36"/>
  <c r="BH57" i="36"/>
  <c r="BH58" i="36"/>
  <c r="BH59" i="36"/>
  <c r="BH60" i="36"/>
  <c r="BH61" i="36"/>
  <c r="BH62" i="36"/>
  <c r="BH63" i="36"/>
  <c r="BH64" i="36"/>
  <c r="BH65" i="36"/>
  <c r="BH66" i="36"/>
  <c r="BH67" i="36"/>
  <c r="BH68" i="36"/>
  <c r="BH69" i="36"/>
  <c r="BH70" i="36"/>
  <c r="BH71" i="36"/>
  <c r="BH72" i="36"/>
  <c r="BH73" i="36"/>
  <c r="BH74" i="36"/>
  <c r="BH75" i="36"/>
  <c r="BH76" i="36"/>
  <c r="BH77" i="36"/>
  <c r="BH78" i="36"/>
  <c r="BH79" i="36"/>
  <c r="BH80" i="36"/>
  <c r="BH81" i="36"/>
  <c r="BH82" i="36"/>
  <c r="BH83" i="36"/>
  <c r="BH84" i="36"/>
  <c r="BH85" i="36"/>
  <c r="BH86" i="36"/>
  <c r="BH87" i="36"/>
  <c r="BH88" i="36"/>
  <c r="BH89" i="36"/>
  <c r="BH90" i="36"/>
  <c r="BH91" i="36"/>
  <c r="BH92" i="36"/>
  <c r="BH93" i="36"/>
  <c r="BH94" i="36"/>
  <c r="BH95" i="36"/>
  <c r="BH96" i="36"/>
  <c r="BH97" i="36"/>
  <c r="BH98" i="36"/>
  <c r="BH99" i="36"/>
  <c r="BH100" i="36"/>
  <c r="BH101" i="36"/>
  <c r="BH102" i="36"/>
  <c r="BH103" i="36"/>
  <c r="BH104" i="36"/>
  <c r="BH105" i="36"/>
  <c r="BH106" i="36"/>
  <c r="BH107" i="36"/>
  <c r="BH108" i="36"/>
  <c r="BH109" i="36"/>
  <c r="BH110" i="36"/>
  <c r="BH111" i="36"/>
  <c r="BH112" i="36"/>
  <c r="BH113" i="36"/>
  <c r="BH114" i="36"/>
  <c r="BH115" i="36"/>
  <c r="BH116" i="36"/>
  <c r="BH117" i="36"/>
  <c r="BH31" i="36"/>
  <c r="BH20" i="36"/>
  <c r="BH21" i="36"/>
  <c r="BH40" i="36"/>
  <c r="BH118" i="36"/>
  <c r="BH32" i="36"/>
  <c r="BH119" i="36"/>
  <c r="BH120" i="36"/>
  <c r="BH121" i="36"/>
  <c r="BH122" i="36"/>
  <c r="BH123" i="36"/>
  <c r="BH124" i="36"/>
  <c r="BH125" i="36"/>
  <c r="BH126" i="36"/>
  <c r="BH127" i="36"/>
  <c r="BH128" i="36"/>
  <c r="BH129" i="36"/>
  <c r="BH130" i="36"/>
  <c r="BH131" i="36"/>
  <c r="BH132" i="36"/>
  <c r="BH133" i="36"/>
  <c r="BH134" i="36"/>
  <c r="BH135" i="36"/>
  <c r="BH136" i="36"/>
  <c r="BH137" i="36"/>
  <c r="BH138" i="36"/>
  <c r="BH139" i="36"/>
  <c r="BH140" i="36"/>
  <c r="BH141" i="36"/>
  <c r="BH142" i="36"/>
  <c r="BH143" i="36"/>
  <c r="BH145" i="36"/>
  <c r="BH8" i="36"/>
  <c r="BH154" i="36"/>
  <c r="BH153" i="36"/>
  <c r="BH155" i="36"/>
  <c r="BH321" i="36"/>
  <c r="BH167" i="36"/>
  <c r="BH188" i="36"/>
  <c r="BH189" i="36"/>
  <c r="BH190" i="36"/>
  <c r="BH191" i="36"/>
  <c r="BH192" i="36"/>
  <c r="BH193" i="36"/>
  <c r="BH194" i="36"/>
  <c r="BH195" i="36"/>
  <c r="BH185" i="36"/>
  <c r="BH196" i="36"/>
  <c r="BH197" i="36"/>
  <c r="BH198" i="36"/>
  <c r="BH199" i="36"/>
  <c r="BH200" i="36"/>
  <c r="BH201" i="36"/>
  <c r="BH202" i="36"/>
  <c r="BH203" i="36"/>
  <c r="BH204" i="36"/>
  <c r="BH205" i="36"/>
  <c r="BH206" i="36"/>
  <c r="BH207" i="36"/>
  <c r="BH208" i="36"/>
  <c r="BH209" i="36"/>
  <c r="BH210" i="36"/>
  <c r="BH211" i="36"/>
  <c r="BH212" i="36"/>
  <c r="BH213" i="36"/>
  <c r="BH214" i="36"/>
  <c r="BH215" i="36"/>
  <c r="BH216" i="36"/>
  <c r="BH217" i="36"/>
  <c r="BH218" i="36"/>
  <c r="BH219" i="36"/>
  <c r="BH220" i="36"/>
  <c r="BH221" i="36"/>
  <c r="BH222" i="36"/>
  <c r="BH223" i="36"/>
  <c r="BH224" i="36"/>
  <c r="BH225" i="36"/>
  <c r="BH226" i="36"/>
  <c r="BH227" i="36"/>
  <c r="BH228" i="36"/>
  <c r="BH229" i="36"/>
  <c r="BH230" i="36"/>
  <c r="BH231" i="36"/>
  <c r="BH232" i="36"/>
  <c r="BH233" i="36"/>
  <c r="BH234" i="36"/>
  <c r="BH235" i="36"/>
  <c r="BH236" i="36"/>
  <c r="BH237" i="36"/>
  <c r="BH238" i="36"/>
  <c r="BH239" i="36"/>
  <c r="BH240" i="36"/>
  <c r="BH241" i="36"/>
  <c r="BH242" i="36"/>
  <c r="BH243" i="36"/>
  <c r="BH244" i="36"/>
  <c r="BH245" i="36"/>
  <c r="BH246" i="36"/>
  <c r="BH247" i="36"/>
  <c r="BH248" i="36"/>
  <c r="BH249" i="36"/>
  <c r="BH250" i="36"/>
  <c r="BH251" i="36"/>
  <c r="BH252" i="36"/>
  <c r="BH253" i="36"/>
  <c r="BH254" i="36"/>
  <c r="BH255" i="36"/>
  <c r="BH256" i="36"/>
  <c r="BH257" i="36"/>
  <c r="BH258" i="36"/>
  <c r="BH259" i="36"/>
  <c r="BH260" i="36"/>
  <c r="BH261" i="36"/>
  <c r="BH262" i="36"/>
  <c r="BH33" i="36"/>
  <c r="BH263" i="36"/>
  <c r="BH264" i="36"/>
  <c r="BH265" i="36"/>
  <c r="BH266" i="36"/>
  <c r="BH267" i="36"/>
  <c r="BH268" i="36"/>
  <c r="BH269" i="36"/>
  <c r="BH270" i="36"/>
  <c r="BH271" i="36"/>
  <c r="BH272" i="36"/>
  <c r="BH273" i="36"/>
  <c r="BH274" i="36"/>
  <c r="BH275" i="36"/>
  <c r="BH276" i="36"/>
  <c r="BH277" i="36"/>
  <c r="BH278" i="36"/>
  <c r="BH279" i="36"/>
  <c r="BH280" i="36"/>
  <c r="BH281" i="36"/>
  <c r="BH282" i="36"/>
  <c r="BH283" i="36"/>
  <c r="BH284" i="36"/>
  <c r="BH285" i="36"/>
  <c r="BH286" i="36"/>
  <c r="BH287" i="36"/>
  <c r="BH293" i="36"/>
  <c r="BH166" i="36"/>
  <c r="BH324" i="36"/>
  <c r="BH295" i="36"/>
  <c r="BG300" i="36"/>
  <c r="BH305" i="36"/>
  <c r="BH169" i="36"/>
  <c r="BH170" i="36"/>
  <c r="BH172" i="36"/>
  <c r="BH299" i="36"/>
  <c r="BH301" i="36"/>
  <c r="BH303" i="36"/>
  <c r="BH304" i="36"/>
  <c r="BH323" i="36"/>
  <c r="BH322" i="36"/>
  <c r="BH325" i="36"/>
  <c r="BH366" i="36"/>
  <c r="BH369" i="36"/>
  <c r="BH373" i="36"/>
  <c r="BH400" i="36"/>
  <c r="BH401" i="36"/>
  <c r="BH344" i="36"/>
  <c r="BH332" i="36"/>
  <c r="BH337" i="36"/>
  <c r="BH341" i="36"/>
  <c r="BH342" i="36"/>
  <c r="BH370" i="36"/>
  <c r="BH345" i="36"/>
  <c r="BH346" i="36"/>
  <c r="BG347" i="36"/>
  <c r="BH348" i="36"/>
  <c r="BH350" i="36"/>
  <c r="BH402" i="36"/>
  <c r="BH403" i="36"/>
  <c r="BH152" i="36"/>
  <c r="BH404" i="36"/>
  <c r="BH406" i="36"/>
  <c r="BH353" i="36"/>
  <c r="BH409" i="36"/>
  <c r="BH360" i="36"/>
  <c r="BH361" i="36"/>
  <c r="BH362" i="36"/>
  <c r="BH410" i="36"/>
  <c r="BH39" i="36"/>
  <c r="BH147" i="36"/>
  <c r="BH156" i="36"/>
  <c r="BI160" i="36"/>
  <c r="BI163" i="36"/>
  <c r="BI161" i="36"/>
  <c r="BI164" i="36"/>
  <c r="BI320" i="36"/>
  <c r="BI44" i="36"/>
  <c r="BI45" i="36"/>
  <c r="BI46" i="36"/>
  <c r="BI47" i="36"/>
  <c r="BI48" i="36"/>
  <c r="BI49" i="36"/>
  <c r="BI50" i="36"/>
  <c r="BI51" i="36"/>
  <c r="BI52" i="36"/>
  <c r="BI53" i="36"/>
  <c r="BI54" i="36"/>
  <c r="BI55" i="36"/>
  <c r="BI56" i="36"/>
  <c r="BI57" i="36"/>
  <c r="BI58" i="36"/>
  <c r="BI59" i="36"/>
  <c r="BI60" i="36"/>
  <c r="BI61" i="36"/>
  <c r="BI62" i="36"/>
  <c r="BI63" i="36"/>
  <c r="BI64" i="36"/>
  <c r="BI65" i="36"/>
  <c r="BI66" i="36"/>
  <c r="BI67" i="36"/>
  <c r="BI68" i="36"/>
  <c r="BI69" i="36"/>
  <c r="BI70" i="36"/>
  <c r="BI71" i="36"/>
  <c r="BI72" i="36"/>
  <c r="BI73" i="36"/>
  <c r="BI74" i="36"/>
  <c r="BI75" i="36"/>
  <c r="BI76" i="36"/>
  <c r="BI77" i="36"/>
  <c r="BI78" i="36"/>
  <c r="BI79" i="36"/>
  <c r="BI80" i="36"/>
  <c r="BI81" i="36"/>
  <c r="BI82" i="36"/>
  <c r="BI83" i="36"/>
  <c r="BI84" i="36"/>
  <c r="BI85" i="36"/>
  <c r="BI86" i="36"/>
  <c r="BI87" i="36"/>
  <c r="BI88" i="36"/>
  <c r="BI89" i="36"/>
  <c r="BI90" i="36"/>
  <c r="BI91" i="36"/>
  <c r="BI92" i="36"/>
  <c r="BI93" i="36"/>
  <c r="BI94" i="36"/>
  <c r="BI95" i="36"/>
  <c r="BI96" i="36"/>
  <c r="BI97" i="36"/>
  <c r="BI98" i="36"/>
  <c r="BI99" i="36"/>
  <c r="BI100" i="36"/>
  <c r="BI101" i="36"/>
  <c r="BI102" i="36"/>
  <c r="BI103" i="36"/>
  <c r="BI104" i="36"/>
  <c r="BI105" i="36"/>
  <c r="BI106" i="36"/>
  <c r="BI107" i="36"/>
  <c r="BI108" i="36"/>
  <c r="BI109" i="36"/>
  <c r="BI110" i="36"/>
  <c r="BI111" i="36"/>
  <c r="BI112" i="36"/>
  <c r="BI113" i="36"/>
  <c r="BI114" i="36"/>
  <c r="BI115" i="36"/>
  <c r="BI116" i="36"/>
  <c r="BI117" i="36"/>
  <c r="BI118" i="36"/>
  <c r="BI119" i="36"/>
  <c r="BI31" i="36"/>
  <c r="BI20" i="36"/>
  <c r="BI21" i="36"/>
  <c r="BI40" i="36"/>
  <c r="BI120" i="36"/>
  <c r="BI32" i="36"/>
  <c r="BI121" i="36"/>
  <c r="BI122" i="36"/>
  <c r="BI123" i="36"/>
  <c r="BI124" i="36"/>
  <c r="BI125" i="36"/>
  <c r="BI126" i="36"/>
  <c r="BI127" i="36"/>
  <c r="BI128" i="36"/>
  <c r="BI129" i="36"/>
  <c r="BI130" i="36"/>
  <c r="BI131" i="36"/>
  <c r="BI132" i="36"/>
  <c r="BI133" i="36"/>
  <c r="BI134" i="36"/>
  <c r="BI135" i="36"/>
  <c r="BI136" i="36"/>
  <c r="BI137" i="36"/>
  <c r="BI138" i="36"/>
  <c r="BI139" i="36"/>
  <c r="BI140" i="36"/>
  <c r="BI141" i="36"/>
  <c r="BI142" i="36"/>
  <c r="BI143" i="36"/>
  <c r="BI145" i="36"/>
  <c r="BI8" i="36"/>
  <c r="BI154" i="36"/>
  <c r="BI153" i="36"/>
  <c r="BI155" i="36"/>
  <c r="BI321" i="36"/>
  <c r="BI167" i="36"/>
  <c r="BI188" i="36"/>
  <c r="BI189" i="36"/>
  <c r="BI190" i="36"/>
  <c r="BI191" i="36"/>
  <c r="BI192" i="36"/>
  <c r="BI193" i="36"/>
  <c r="BI194" i="36"/>
  <c r="BI195" i="36"/>
  <c r="BI185" i="36"/>
  <c r="BI196" i="36"/>
  <c r="BI197" i="36"/>
  <c r="BI198" i="36"/>
  <c r="BI199" i="36"/>
  <c r="BI200" i="36"/>
  <c r="BI201" i="36"/>
  <c r="BI202" i="36"/>
  <c r="BI203" i="36"/>
  <c r="BI204" i="36"/>
  <c r="BI205" i="36"/>
  <c r="BI206" i="36"/>
  <c r="BI207" i="36"/>
  <c r="BI208" i="36"/>
  <c r="BI209" i="36"/>
  <c r="BI210" i="36"/>
  <c r="BI211" i="36"/>
  <c r="BI212" i="36"/>
  <c r="BI213" i="36"/>
  <c r="BI214" i="36"/>
  <c r="BI215" i="36"/>
  <c r="BI216" i="36"/>
  <c r="BI217" i="36"/>
  <c r="BI218" i="36"/>
  <c r="BI219" i="36"/>
  <c r="BI220" i="36"/>
  <c r="BI221" i="36"/>
  <c r="BI222" i="36"/>
  <c r="BI223" i="36"/>
  <c r="BI224" i="36"/>
  <c r="BI225" i="36"/>
  <c r="BI226" i="36"/>
  <c r="BI227" i="36"/>
  <c r="BI228" i="36"/>
  <c r="BI229" i="36"/>
  <c r="BI230" i="36"/>
  <c r="BI231" i="36"/>
  <c r="BI232" i="36"/>
  <c r="BI233" i="36"/>
  <c r="BI234" i="36"/>
  <c r="BI235" i="36"/>
  <c r="BI236" i="36"/>
  <c r="BI237" i="36"/>
  <c r="BI238" i="36"/>
  <c r="BI239" i="36"/>
  <c r="BI240" i="36"/>
  <c r="BI241" i="36"/>
  <c r="BI242" i="36"/>
  <c r="BI243" i="36"/>
  <c r="BI244" i="36"/>
  <c r="BI245" i="36"/>
  <c r="BI246" i="36"/>
  <c r="BI247" i="36"/>
  <c r="BI248" i="36"/>
  <c r="BI249" i="36"/>
  <c r="BI250" i="36"/>
  <c r="BI251" i="36"/>
  <c r="BI252" i="36"/>
  <c r="BI253" i="36"/>
  <c r="BI254" i="36"/>
  <c r="BI255" i="36"/>
  <c r="BI256" i="36"/>
  <c r="BI257" i="36"/>
  <c r="BI258" i="36"/>
  <c r="BI259" i="36"/>
  <c r="BI260" i="36"/>
  <c r="BI261" i="36"/>
  <c r="BI262" i="36"/>
  <c r="BI263" i="36"/>
  <c r="BI264" i="36"/>
  <c r="BI33" i="36"/>
  <c r="BI265" i="36"/>
  <c r="BI266" i="36"/>
  <c r="BI267" i="36"/>
  <c r="BI268" i="36"/>
  <c r="BI269" i="36"/>
  <c r="BI270" i="36"/>
  <c r="BI271" i="36"/>
  <c r="BI272" i="36"/>
  <c r="BI273" i="36"/>
  <c r="BI274" i="36"/>
  <c r="BI275" i="36"/>
  <c r="BI276" i="36"/>
  <c r="BI277" i="36"/>
  <c r="BI278" i="36"/>
  <c r="BI279" i="36"/>
  <c r="BI280" i="36"/>
  <c r="BI281" i="36"/>
  <c r="BI282" i="36"/>
  <c r="BI283" i="36"/>
  <c r="BI284" i="36"/>
  <c r="BI285" i="36"/>
  <c r="BI286" i="36"/>
  <c r="BI287" i="36"/>
  <c r="BI293" i="36"/>
  <c r="BI166" i="36"/>
  <c r="BI324" i="36"/>
  <c r="BI295" i="36"/>
  <c r="BH300" i="36"/>
  <c r="BI305" i="36"/>
  <c r="BI169" i="36"/>
  <c r="BI170" i="36"/>
  <c r="BI172" i="36"/>
  <c r="BI299" i="36"/>
  <c r="BI301" i="36"/>
  <c r="BI303" i="36"/>
  <c r="BI304" i="36"/>
  <c r="BI323" i="36"/>
  <c r="BI322" i="36"/>
  <c r="BI325" i="36"/>
  <c r="BI366" i="36"/>
  <c r="BI369" i="36"/>
  <c r="BI373" i="36"/>
  <c r="BI400" i="36"/>
  <c r="BI401" i="36"/>
  <c r="BI344" i="36"/>
  <c r="BI332" i="36"/>
  <c r="BI337" i="36"/>
  <c r="BI341" i="36"/>
  <c r="BI342" i="36"/>
  <c r="BI370" i="36"/>
  <c r="BI345" i="36"/>
  <c r="BI346" i="36"/>
  <c r="BH347" i="36"/>
  <c r="BI348" i="36"/>
  <c r="BI350" i="36"/>
  <c r="BI402" i="36"/>
  <c r="BI403" i="36"/>
  <c r="BI152" i="36"/>
  <c r="BI404" i="36"/>
  <c r="BI406" i="36"/>
  <c r="BI353" i="36"/>
  <c r="BI409" i="36"/>
  <c r="BI360" i="36"/>
  <c r="BI361" i="36"/>
  <c r="BI362" i="36"/>
  <c r="BI410" i="36"/>
  <c r="BI39" i="36"/>
  <c r="BI147" i="36"/>
  <c r="BI156" i="36"/>
  <c r="BJ160" i="36"/>
  <c r="BJ163" i="36"/>
  <c r="BJ161" i="36"/>
  <c r="BJ164" i="36"/>
  <c r="BJ320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31" i="36"/>
  <c r="BJ20" i="36"/>
  <c r="BJ21" i="36"/>
  <c r="BJ40" i="36"/>
  <c r="BJ122" i="36"/>
  <c r="BJ3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5" i="36"/>
  <c r="BJ8" i="36"/>
  <c r="BJ154" i="36"/>
  <c r="BJ153" i="36"/>
  <c r="BJ155" i="36"/>
  <c r="BJ321" i="36"/>
  <c r="BJ167" i="36"/>
  <c r="BJ188" i="36"/>
  <c r="BJ189" i="36"/>
  <c r="BJ190" i="36"/>
  <c r="BJ191" i="36"/>
  <c r="BJ192" i="36"/>
  <c r="BJ193" i="36"/>
  <c r="BJ194" i="36"/>
  <c r="BJ195" i="36"/>
  <c r="BJ18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33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93" i="36"/>
  <c r="BJ166" i="36"/>
  <c r="BJ324" i="36"/>
  <c r="BJ295" i="36"/>
  <c r="BI300" i="36"/>
  <c r="BJ305" i="36"/>
  <c r="BJ169" i="36"/>
  <c r="BJ170" i="36"/>
  <c r="BJ172" i="36"/>
  <c r="BJ299" i="36"/>
  <c r="BJ301" i="36"/>
  <c r="BJ303" i="36"/>
  <c r="BJ304" i="36"/>
  <c r="BJ323" i="36"/>
  <c r="BJ322" i="36"/>
  <c r="BJ325" i="36"/>
  <c r="BJ366" i="36"/>
  <c r="BJ369" i="36"/>
  <c r="BJ373" i="36"/>
  <c r="BJ400" i="36"/>
  <c r="BJ401" i="36"/>
  <c r="BJ344" i="36"/>
  <c r="BJ332" i="36"/>
  <c r="BJ337" i="36"/>
  <c r="BJ341" i="36"/>
  <c r="BJ342" i="36"/>
  <c r="BJ370" i="36"/>
  <c r="BJ345" i="36"/>
  <c r="BJ346" i="36"/>
  <c r="BI347" i="36"/>
  <c r="BJ348" i="36"/>
  <c r="BJ350" i="36"/>
  <c r="BJ402" i="36"/>
  <c r="BJ403" i="36"/>
  <c r="BJ152" i="36"/>
  <c r="BJ404" i="36"/>
  <c r="BJ406" i="36"/>
  <c r="BJ353" i="36"/>
  <c r="BJ409" i="36"/>
  <c r="BJ360" i="36"/>
  <c r="BJ361" i="36"/>
  <c r="BJ362" i="36"/>
  <c r="BJ410" i="36"/>
  <c r="BJ39" i="36"/>
  <c r="BJ147" i="36"/>
  <c r="BJ156" i="36"/>
  <c r="BK160" i="36"/>
  <c r="BK163" i="36"/>
  <c r="BK161" i="36"/>
  <c r="BK164" i="36"/>
  <c r="BK320" i="36"/>
  <c r="BK44" i="36"/>
  <c r="BK45" i="36"/>
  <c r="BK46" i="36"/>
  <c r="BK47" i="36"/>
  <c r="BK48" i="36"/>
  <c r="BK49" i="36"/>
  <c r="BK50" i="36"/>
  <c r="BK51" i="36"/>
  <c r="BK52" i="36"/>
  <c r="BK53" i="36"/>
  <c r="BK54" i="36"/>
  <c r="BK55" i="36"/>
  <c r="BK56" i="36"/>
  <c r="BK57" i="36"/>
  <c r="BK58" i="36"/>
  <c r="BK59" i="36"/>
  <c r="BK60" i="36"/>
  <c r="BK61" i="36"/>
  <c r="BK62" i="36"/>
  <c r="BK63" i="36"/>
  <c r="BK64" i="36"/>
  <c r="BK65" i="36"/>
  <c r="BK66" i="36"/>
  <c r="BK67" i="36"/>
  <c r="BK68" i="36"/>
  <c r="BK69" i="36"/>
  <c r="BK70" i="36"/>
  <c r="BK71" i="36"/>
  <c r="BK72" i="36"/>
  <c r="BK73" i="36"/>
  <c r="BK74" i="36"/>
  <c r="BK75" i="36"/>
  <c r="BK76" i="36"/>
  <c r="BK77" i="36"/>
  <c r="BK78" i="36"/>
  <c r="BK79" i="36"/>
  <c r="BK80" i="36"/>
  <c r="BK81" i="36"/>
  <c r="BK82" i="36"/>
  <c r="BK83" i="36"/>
  <c r="BK84" i="36"/>
  <c r="BK85" i="36"/>
  <c r="BK86" i="36"/>
  <c r="BK87" i="36"/>
  <c r="BK88" i="36"/>
  <c r="BK89" i="36"/>
  <c r="BK90" i="36"/>
  <c r="BK91" i="36"/>
  <c r="BK92" i="36"/>
  <c r="BK93" i="36"/>
  <c r="BK94" i="36"/>
  <c r="BK95" i="36"/>
  <c r="BK96" i="36"/>
  <c r="BK97" i="36"/>
  <c r="BK98" i="36"/>
  <c r="BK99" i="36"/>
  <c r="BK100" i="36"/>
  <c r="BK101" i="36"/>
  <c r="BK102" i="36"/>
  <c r="BK103" i="36"/>
  <c r="BK104" i="36"/>
  <c r="BK105" i="36"/>
  <c r="BK106" i="36"/>
  <c r="BK107" i="36"/>
  <c r="BK108" i="36"/>
  <c r="BK109" i="36"/>
  <c r="BK110" i="36"/>
  <c r="BK111" i="36"/>
  <c r="BK112" i="36"/>
  <c r="BK113" i="36"/>
  <c r="BK114" i="36"/>
  <c r="BK115" i="36"/>
  <c r="BK116" i="36"/>
  <c r="BK117" i="36"/>
  <c r="BK118" i="36"/>
  <c r="BK119" i="36"/>
  <c r="BK120" i="36"/>
  <c r="BK121" i="36"/>
  <c r="BK122" i="36"/>
  <c r="BK123" i="36"/>
  <c r="BK31" i="36"/>
  <c r="BK20" i="36"/>
  <c r="BK21" i="36"/>
  <c r="BK40" i="36"/>
  <c r="BK124" i="36"/>
  <c r="BK32" i="36"/>
  <c r="BK125" i="36"/>
  <c r="BK126" i="36"/>
  <c r="BK127" i="36"/>
  <c r="BK128" i="36"/>
  <c r="BK129" i="36"/>
  <c r="BK130" i="36"/>
  <c r="BK131" i="36"/>
  <c r="BK132" i="36"/>
  <c r="BK133" i="36"/>
  <c r="BK134" i="36"/>
  <c r="BK135" i="36"/>
  <c r="BK136" i="36"/>
  <c r="BK137" i="36"/>
  <c r="BK138" i="36"/>
  <c r="BK139" i="36"/>
  <c r="BK140" i="36"/>
  <c r="BK141" i="36"/>
  <c r="BK142" i="36"/>
  <c r="BK143" i="36"/>
  <c r="BK145" i="36"/>
  <c r="BK8" i="36"/>
  <c r="BK154" i="36"/>
  <c r="BK153" i="36"/>
  <c r="BK155" i="36"/>
  <c r="BK321" i="36"/>
  <c r="BK167" i="36"/>
  <c r="BK188" i="36"/>
  <c r="BK189" i="36"/>
  <c r="BK190" i="36"/>
  <c r="BK191" i="36"/>
  <c r="BK192" i="36"/>
  <c r="BK193" i="36"/>
  <c r="BK194" i="36"/>
  <c r="BK195" i="36"/>
  <c r="BK185" i="36"/>
  <c r="BK196" i="36"/>
  <c r="BK197" i="36"/>
  <c r="BK198" i="36"/>
  <c r="BK199" i="36"/>
  <c r="BK200" i="36"/>
  <c r="BK201" i="36"/>
  <c r="BK202" i="36"/>
  <c r="BK203" i="36"/>
  <c r="BK204" i="36"/>
  <c r="BK205" i="36"/>
  <c r="BK206" i="36"/>
  <c r="BK207" i="36"/>
  <c r="BK208" i="36"/>
  <c r="BK209" i="36"/>
  <c r="BK210" i="36"/>
  <c r="BK211" i="36"/>
  <c r="BK212" i="36"/>
  <c r="BK213" i="36"/>
  <c r="BK214" i="36"/>
  <c r="BK215" i="36"/>
  <c r="BK216" i="36"/>
  <c r="BK217" i="36"/>
  <c r="BK218" i="36"/>
  <c r="BK219" i="36"/>
  <c r="BK220" i="36"/>
  <c r="BK221" i="36"/>
  <c r="BK222" i="36"/>
  <c r="BK223" i="36"/>
  <c r="BK224" i="36"/>
  <c r="BK225" i="36"/>
  <c r="BK226" i="36"/>
  <c r="BK227" i="36"/>
  <c r="BK228" i="36"/>
  <c r="BK229" i="36"/>
  <c r="BK230" i="36"/>
  <c r="BK231" i="36"/>
  <c r="BK232" i="36"/>
  <c r="BK233" i="36"/>
  <c r="BK234" i="36"/>
  <c r="BK235" i="36"/>
  <c r="BK236" i="36"/>
  <c r="BK237" i="36"/>
  <c r="BK238" i="36"/>
  <c r="BK239" i="36"/>
  <c r="BK240" i="36"/>
  <c r="BK241" i="36"/>
  <c r="BK242" i="36"/>
  <c r="BK243" i="36"/>
  <c r="BK244" i="36"/>
  <c r="BK245" i="36"/>
  <c r="BK246" i="36"/>
  <c r="BK247" i="36"/>
  <c r="BK248" i="36"/>
  <c r="BK249" i="36"/>
  <c r="BK250" i="36"/>
  <c r="BK251" i="36"/>
  <c r="BK252" i="36"/>
  <c r="BK253" i="36"/>
  <c r="BK254" i="36"/>
  <c r="BK255" i="36"/>
  <c r="BK256" i="36"/>
  <c r="BK257" i="36"/>
  <c r="BK258" i="36"/>
  <c r="BK259" i="36"/>
  <c r="BK260" i="36"/>
  <c r="BK261" i="36"/>
  <c r="BK262" i="36"/>
  <c r="BK263" i="36"/>
  <c r="BK264" i="36"/>
  <c r="BK265" i="36"/>
  <c r="BK266" i="36"/>
  <c r="BK267" i="36"/>
  <c r="BK268" i="36"/>
  <c r="BK33" i="36"/>
  <c r="BK269" i="36"/>
  <c r="BK270" i="36"/>
  <c r="BK271" i="36"/>
  <c r="BK272" i="36"/>
  <c r="BK273" i="36"/>
  <c r="BK274" i="36"/>
  <c r="BK275" i="36"/>
  <c r="BK276" i="36"/>
  <c r="BK277" i="36"/>
  <c r="BK278" i="36"/>
  <c r="BK279" i="36"/>
  <c r="BK280" i="36"/>
  <c r="BK281" i="36"/>
  <c r="BK282" i="36"/>
  <c r="BK283" i="36"/>
  <c r="BK284" i="36"/>
  <c r="BK285" i="36"/>
  <c r="BK286" i="36"/>
  <c r="BK287" i="36"/>
  <c r="BK293" i="36"/>
  <c r="BK166" i="36"/>
  <c r="BK324" i="36"/>
  <c r="BK295" i="36"/>
  <c r="BJ300" i="36"/>
  <c r="BK305" i="36"/>
  <c r="BK169" i="36"/>
  <c r="BK170" i="36"/>
  <c r="BK172" i="36"/>
  <c r="BK299" i="36"/>
  <c r="BK301" i="36"/>
  <c r="BK303" i="36"/>
  <c r="BK304" i="36"/>
  <c r="BK323" i="36"/>
  <c r="BK322" i="36"/>
  <c r="BK325" i="36"/>
  <c r="BK366" i="36"/>
  <c r="BK369" i="36"/>
  <c r="BK373" i="36"/>
  <c r="BK400" i="36"/>
  <c r="BK401" i="36"/>
  <c r="BK344" i="36"/>
  <c r="BK332" i="36"/>
  <c r="BK337" i="36"/>
  <c r="BK341" i="36"/>
  <c r="BK342" i="36"/>
  <c r="BK370" i="36"/>
  <c r="BK345" i="36"/>
  <c r="BK346" i="36"/>
  <c r="BJ347" i="36"/>
  <c r="BK348" i="36"/>
  <c r="BK350" i="36"/>
  <c r="BK402" i="36"/>
  <c r="BK403" i="36"/>
  <c r="BK152" i="36"/>
  <c r="BK404" i="36"/>
  <c r="BK406" i="36"/>
  <c r="BK353" i="36"/>
  <c r="BK409" i="36"/>
  <c r="BK360" i="36"/>
  <c r="BK361" i="36"/>
  <c r="BK362" i="36"/>
  <c r="BK410" i="36"/>
  <c r="BK39" i="36"/>
  <c r="BK147" i="36"/>
  <c r="BK156" i="36"/>
  <c r="BL160" i="36"/>
  <c r="BL163" i="36"/>
  <c r="BL161" i="36"/>
  <c r="BL164" i="36"/>
  <c r="BL320" i="36"/>
  <c r="BL44" i="36"/>
  <c r="BL45" i="36"/>
  <c r="BL46" i="36"/>
  <c r="BL47" i="36"/>
  <c r="BL48" i="36"/>
  <c r="BL49" i="36"/>
  <c r="BL50" i="36"/>
  <c r="BL51" i="36"/>
  <c r="BL52" i="36"/>
  <c r="BL53" i="36"/>
  <c r="BL54" i="36"/>
  <c r="BL55" i="36"/>
  <c r="BL56" i="36"/>
  <c r="BL57" i="36"/>
  <c r="BL58" i="36"/>
  <c r="BL59" i="36"/>
  <c r="BL60" i="36"/>
  <c r="BL61" i="36"/>
  <c r="BL62" i="36"/>
  <c r="BL63" i="36"/>
  <c r="BL64" i="36"/>
  <c r="BL65" i="36"/>
  <c r="BL66" i="36"/>
  <c r="BL67" i="36"/>
  <c r="BL68" i="36"/>
  <c r="BL69" i="36"/>
  <c r="BL70" i="36"/>
  <c r="BL71" i="36"/>
  <c r="BL72" i="36"/>
  <c r="BL73" i="36"/>
  <c r="BL74" i="36"/>
  <c r="BL75" i="36"/>
  <c r="BL76" i="36"/>
  <c r="BL77" i="36"/>
  <c r="BL78" i="36"/>
  <c r="BL79" i="36"/>
  <c r="BL80" i="36"/>
  <c r="BL81" i="36"/>
  <c r="BL82" i="36"/>
  <c r="BL83" i="36"/>
  <c r="BL84" i="36"/>
  <c r="BL85" i="36"/>
  <c r="BL86" i="36"/>
  <c r="BL87" i="36"/>
  <c r="BL88" i="36"/>
  <c r="BL89" i="36"/>
  <c r="BL90" i="36"/>
  <c r="BL91" i="36"/>
  <c r="BL92" i="36"/>
  <c r="BL93" i="36"/>
  <c r="BL94" i="36"/>
  <c r="BL95" i="36"/>
  <c r="BL96" i="36"/>
  <c r="BL97" i="36"/>
  <c r="BL98" i="36"/>
  <c r="BL99" i="36"/>
  <c r="BL100" i="36"/>
  <c r="BL101" i="36"/>
  <c r="BL102" i="36"/>
  <c r="BL103" i="36"/>
  <c r="BL104" i="36"/>
  <c r="BL105" i="36"/>
  <c r="BL106" i="36"/>
  <c r="BL107" i="36"/>
  <c r="BL108" i="36"/>
  <c r="BL109" i="36"/>
  <c r="BL110" i="36"/>
  <c r="BL111" i="36"/>
  <c r="BL112" i="36"/>
  <c r="BL113" i="36"/>
  <c r="BL114" i="36"/>
  <c r="BL115" i="36"/>
  <c r="BL116" i="36"/>
  <c r="BL117" i="36"/>
  <c r="BL118" i="36"/>
  <c r="BL119" i="36"/>
  <c r="BL120" i="36"/>
  <c r="BL121" i="36"/>
  <c r="BL122" i="36"/>
  <c r="BL123" i="36"/>
  <c r="BL124" i="36"/>
  <c r="BL125" i="36"/>
  <c r="BL31" i="36"/>
  <c r="BL20" i="36"/>
  <c r="BL21" i="36"/>
  <c r="BL40" i="36"/>
  <c r="BL126" i="36"/>
  <c r="BL32" i="36"/>
  <c r="BL127" i="36"/>
  <c r="BL128" i="36"/>
  <c r="BL129" i="36"/>
  <c r="BL130" i="36"/>
  <c r="BL131" i="36"/>
  <c r="BL132" i="36"/>
  <c r="BL133" i="36"/>
  <c r="BL134" i="36"/>
  <c r="BL135" i="36"/>
  <c r="BL136" i="36"/>
  <c r="BL137" i="36"/>
  <c r="BL138" i="36"/>
  <c r="BL139" i="36"/>
  <c r="BL140" i="36"/>
  <c r="BL141" i="36"/>
  <c r="BL142" i="36"/>
  <c r="BL143" i="36"/>
  <c r="BL145" i="36"/>
  <c r="BL8" i="36"/>
  <c r="BL154" i="36"/>
  <c r="BL153" i="36"/>
  <c r="BL155" i="36"/>
  <c r="BL321" i="36"/>
  <c r="BL167" i="36"/>
  <c r="BL188" i="36"/>
  <c r="BL189" i="36"/>
  <c r="BL190" i="36"/>
  <c r="BL191" i="36"/>
  <c r="BL192" i="36"/>
  <c r="BL193" i="36"/>
  <c r="BL194" i="36"/>
  <c r="BL195" i="36"/>
  <c r="BL185" i="36"/>
  <c r="BL196" i="36"/>
  <c r="BL197" i="36"/>
  <c r="BL198" i="36"/>
  <c r="BL199" i="36"/>
  <c r="BL200" i="36"/>
  <c r="BL201" i="36"/>
  <c r="BL202" i="36"/>
  <c r="BL203" i="36"/>
  <c r="BL204" i="36"/>
  <c r="BL205" i="36"/>
  <c r="BL206" i="36"/>
  <c r="BL207" i="36"/>
  <c r="BL208" i="36"/>
  <c r="BL209" i="36"/>
  <c r="BL210" i="36"/>
  <c r="BL211" i="36"/>
  <c r="BL212" i="36"/>
  <c r="BL213" i="36"/>
  <c r="BL214" i="36"/>
  <c r="BL215" i="36"/>
  <c r="BL216" i="36"/>
  <c r="BL217" i="36"/>
  <c r="BL218" i="36"/>
  <c r="BL219" i="36"/>
  <c r="BL220" i="36"/>
  <c r="BL221" i="36"/>
  <c r="BL222" i="36"/>
  <c r="BL223" i="36"/>
  <c r="BL224" i="36"/>
  <c r="BL225" i="36"/>
  <c r="BL226" i="36"/>
  <c r="BL227" i="36"/>
  <c r="BL228" i="36"/>
  <c r="BL229" i="36"/>
  <c r="BL230" i="36"/>
  <c r="BL231" i="36"/>
  <c r="BL232" i="36"/>
  <c r="BL233" i="36"/>
  <c r="BL234" i="36"/>
  <c r="BL235" i="36"/>
  <c r="BL236" i="36"/>
  <c r="BL237" i="36"/>
  <c r="BL238" i="36"/>
  <c r="BL239" i="36"/>
  <c r="BL240" i="36"/>
  <c r="BL241" i="36"/>
  <c r="BL242" i="36"/>
  <c r="BL243" i="36"/>
  <c r="BL244" i="36"/>
  <c r="BL245" i="36"/>
  <c r="BL246" i="36"/>
  <c r="BL247" i="36"/>
  <c r="BL248" i="36"/>
  <c r="BL249" i="36"/>
  <c r="BL250" i="36"/>
  <c r="BL251" i="36"/>
  <c r="BL252" i="36"/>
  <c r="BL253" i="36"/>
  <c r="BL254" i="36"/>
  <c r="BL255" i="36"/>
  <c r="BL256" i="36"/>
  <c r="BL257" i="36"/>
  <c r="BL258" i="36"/>
  <c r="BL259" i="36"/>
  <c r="BL260" i="36"/>
  <c r="BL261" i="36"/>
  <c r="BL262" i="36"/>
  <c r="BL263" i="36"/>
  <c r="BL264" i="36"/>
  <c r="BL265" i="36"/>
  <c r="BL266" i="36"/>
  <c r="BL267" i="36"/>
  <c r="BL268" i="36"/>
  <c r="BL269" i="36"/>
  <c r="BL270" i="36"/>
  <c r="BL33" i="36"/>
  <c r="BL271" i="36"/>
  <c r="BL272" i="36"/>
  <c r="BL273" i="36"/>
  <c r="BL274" i="36"/>
  <c r="BL275" i="36"/>
  <c r="BL276" i="36"/>
  <c r="BL277" i="36"/>
  <c r="BL278" i="36"/>
  <c r="BL279" i="36"/>
  <c r="BL280" i="36"/>
  <c r="BL281" i="36"/>
  <c r="BL282" i="36"/>
  <c r="BL283" i="36"/>
  <c r="BL284" i="36"/>
  <c r="BL285" i="36"/>
  <c r="BL286" i="36"/>
  <c r="BL287" i="36"/>
  <c r="BL293" i="36"/>
  <c r="BL166" i="36"/>
  <c r="BL324" i="36"/>
  <c r="BL295" i="36"/>
  <c r="BK300" i="36"/>
  <c r="BL305" i="36"/>
  <c r="BL169" i="36"/>
  <c r="BL170" i="36"/>
  <c r="BL172" i="36"/>
  <c r="BL299" i="36"/>
  <c r="BL301" i="36"/>
  <c r="BL303" i="36"/>
  <c r="BL304" i="36"/>
  <c r="BL323" i="36"/>
  <c r="BL322" i="36"/>
  <c r="BL325" i="36"/>
  <c r="BL366" i="36"/>
  <c r="BL369" i="36"/>
  <c r="BL373" i="36"/>
  <c r="BL400" i="36"/>
  <c r="BL401" i="36"/>
  <c r="BL344" i="36"/>
  <c r="BL332" i="36"/>
  <c r="BL337" i="36"/>
  <c r="BL341" i="36"/>
  <c r="BL342" i="36"/>
  <c r="BL370" i="36"/>
  <c r="BL345" i="36"/>
  <c r="BL346" i="36"/>
  <c r="BK347" i="36"/>
  <c r="BL348" i="36"/>
  <c r="BL350" i="36"/>
  <c r="BL402" i="36"/>
  <c r="BL403" i="36"/>
  <c r="BL152" i="36"/>
  <c r="BL404" i="36"/>
  <c r="BL406" i="36"/>
  <c r="BL353" i="36"/>
  <c r="BL409" i="36"/>
  <c r="BL360" i="36"/>
  <c r="BL361" i="36"/>
  <c r="BL362" i="36"/>
  <c r="BL410" i="36"/>
  <c r="BL39" i="36"/>
  <c r="BL147" i="36"/>
  <c r="BL156" i="36"/>
  <c r="BM160" i="36"/>
  <c r="BM163" i="36"/>
  <c r="BM161" i="36"/>
  <c r="BM164" i="36"/>
  <c r="BM320" i="36"/>
  <c r="BM44" i="36"/>
  <c r="BM45" i="36"/>
  <c r="BM46" i="36"/>
  <c r="BM47" i="36"/>
  <c r="BM48" i="36"/>
  <c r="BM49" i="36"/>
  <c r="BM50" i="36"/>
  <c r="BM51" i="36"/>
  <c r="BM52" i="36"/>
  <c r="BM53" i="36"/>
  <c r="BM54" i="36"/>
  <c r="BM55" i="36"/>
  <c r="BM56" i="36"/>
  <c r="BM57" i="36"/>
  <c r="BM58" i="36"/>
  <c r="BM59" i="36"/>
  <c r="BM60" i="36"/>
  <c r="BM61" i="36"/>
  <c r="BM62" i="36"/>
  <c r="BM63" i="36"/>
  <c r="BM64" i="36"/>
  <c r="BM65" i="36"/>
  <c r="BM66" i="36"/>
  <c r="BM67" i="36"/>
  <c r="BM68" i="36"/>
  <c r="BM69" i="36"/>
  <c r="BM70" i="36"/>
  <c r="BM71" i="36"/>
  <c r="BM72" i="36"/>
  <c r="BM73" i="36"/>
  <c r="BM74" i="36"/>
  <c r="BM75" i="36"/>
  <c r="BM76" i="36"/>
  <c r="BM77" i="36"/>
  <c r="BM78" i="36"/>
  <c r="BM79" i="36"/>
  <c r="BM80" i="36"/>
  <c r="BM81" i="36"/>
  <c r="BM82" i="36"/>
  <c r="BM83" i="36"/>
  <c r="BM84" i="36"/>
  <c r="BM85" i="36"/>
  <c r="BM86" i="36"/>
  <c r="BM87" i="36"/>
  <c r="BM88" i="36"/>
  <c r="BM89" i="36"/>
  <c r="BM90" i="36"/>
  <c r="BM91" i="36"/>
  <c r="BM92" i="36"/>
  <c r="BM93" i="36"/>
  <c r="BM94" i="36"/>
  <c r="BM95" i="36"/>
  <c r="BM96" i="36"/>
  <c r="BM97" i="36"/>
  <c r="BM98" i="36"/>
  <c r="BM99" i="36"/>
  <c r="BM100" i="36"/>
  <c r="BM101" i="36"/>
  <c r="BM102" i="36"/>
  <c r="BM103" i="36"/>
  <c r="BM104" i="36"/>
  <c r="BM105" i="36"/>
  <c r="BM106" i="36"/>
  <c r="BM107" i="36"/>
  <c r="BM108" i="36"/>
  <c r="BM109" i="36"/>
  <c r="BM110" i="36"/>
  <c r="BM111" i="36"/>
  <c r="BM112" i="36"/>
  <c r="BM113" i="36"/>
  <c r="BM114" i="36"/>
  <c r="BM115" i="36"/>
  <c r="BM116" i="36"/>
  <c r="BM117" i="36"/>
  <c r="BM118" i="36"/>
  <c r="BM119" i="36"/>
  <c r="BM120" i="36"/>
  <c r="BM121" i="36"/>
  <c r="BM122" i="36"/>
  <c r="BM123" i="36"/>
  <c r="BM124" i="36"/>
  <c r="BM125" i="36"/>
  <c r="BM126" i="36"/>
  <c r="BM127" i="36"/>
  <c r="BM31" i="36"/>
  <c r="BM20" i="36"/>
  <c r="BM21" i="36"/>
  <c r="BM40" i="36"/>
  <c r="BM128" i="36"/>
  <c r="BM32" i="36"/>
  <c r="BM129" i="36"/>
  <c r="BM130" i="36"/>
  <c r="BM131" i="36"/>
  <c r="BM132" i="36"/>
  <c r="BM133" i="36"/>
  <c r="BM134" i="36"/>
  <c r="BM135" i="36"/>
  <c r="BM136" i="36"/>
  <c r="BM137" i="36"/>
  <c r="BM138" i="36"/>
  <c r="BM139" i="36"/>
  <c r="BM140" i="36"/>
  <c r="BM141" i="36"/>
  <c r="BM142" i="36"/>
  <c r="BM143" i="36"/>
  <c r="BM145" i="36"/>
  <c r="BM8" i="36"/>
  <c r="BM154" i="36"/>
  <c r="BM153" i="36"/>
  <c r="BM155" i="36"/>
  <c r="BM321" i="36"/>
  <c r="BM167" i="36"/>
  <c r="BM188" i="36"/>
  <c r="BM189" i="36"/>
  <c r="BM190" i="36"/>
  <c r="BM191" i="36"/>
  <c r="BM192" i="36"/>
  <c r="BM193" i="36"/>
  <c r="BM194" i="36"/>
  <c r="BM195" i="36"/>
  <c r="BM185" i="36"/>
  <c r="BM196" i="36"/>
  <c r="BM197" i="36"/>
  <c r="BM198" i="36"/>
  <c r="BM199" i="36"/>
  <c r="BM200" i="36"/>
  <c r="BM201" i="36"/>
  <c r="BM202" i="36"/>
  <c r="BM203" i="36"/>
  <c r="BM204" i="36"/>
  <c r="BM205" i="36"/>
  <c r="BM206" i="36"/>
  <c r="BM207" i="36"/>
  <c r="BM208" i="36"/>
  <c r="BM209" i="36"/>
  <c r="BM210" i="36"/>
  <c r="BM211" i="36"/>
  <c r="BM212" i="36"/>
  <c r="BM213" i="36"/>
  <c r="BM214" i="36"/>
  <c r="BM215" i="36"/>
  <c r="BM216" i="36"/>
  <c r="BM217" i="36"/>
  <c r="BM218" i="36"/>
  <c r="BM219" i="36"/>
  <c r="BM220" i="36"/>
  <c r="BM221" i="36"/>
  <c r="BM222" i="36"/>
  <c r="BM223" i="36"/>
  <c r="BM224" i="36"/>
  <c r="BM225" i="36"/>
  <c r="BM226" i="36"/>
  <c r="BM227" i="36"/>
  <c r="BM228" i="36"/>
  <c r="BM229" i="36"/>
  <c r="BM230" i="36"/>
  <c r="BM231" i="36"/>
  <c r="BM232" i="36"/>
  <c r="BM233" i="36"/>
  <c r="BM234" i="36"/>
  <c r="BM235" i="36"/>
  <c r="BM236" i="36"/>
  <c r="BM237" i="36"/>
  <c r="BM238" i="36"/>
  <c r="BM239" i="36"/>
  <c r="BM240" i="36"/>
  <c r="BM241" i="36"/>
  <c r="BM242" i="36"/>
  <c r="BM243" i="36"/>
  <c r="BM244" i="36"/>
  <c r="BM245" i="36"/>
  <c r="BM246" i="36"/>
  <c r="BM247" i="36"/>
  <c r="BM248" i="36"/>
  <c r="BM249" i="36"/>
  <c r="BM250" i="36"/>
  <c r="BM251" i="36"/>
  <c r="BM252" i="36"/>
  <c r="BM253" i="36"/>
  <c r="BM254" i="36"/>
  <c r="BM255" i="36"/>
  <c r="BM256" i="36"/>
  <c r="BM257" i="36"/>
  <c r="BM258" i="36"/>
  <c r="BM259" i="36"/>
  <c r="BM260" i="36"/>
  <c r="BM261" i="36"/>
  <c r="BM262" i="36"/>
  <c r="BM263" i="36"/>
  <c r="BM264" i="36"/>
  <c r="BM265" i="36"/>
  <c r="BM266" i="36"/>
  <c r="BM267" i="36"/>
  <c r="BM268" i="36"/>
  <c r="BM269" i="36"/>
  <c r="BM270" i="36"/>
  <c r="BM271" i="36"/>
  <c r="BM272" i="36"/>
  <c r="BM33" i="36"/>
  <c r="BM273" i="36"/>
  <c r="BM274" i="36"/>
  <c r="BM275" i="36"/>
  <c r="BM276" i="36"/>
  <c r="BM277" i="36"/>
  <c r="BM278" i="36"/>
  <c r="BM279" i="36"/>
  <c r="BM280" i="36"/>
  <c r="BM281" i="36"/>
  <c r="BM282" i="36"/>
  <c r="BM283" i="36"/>
  <c r="BM284" i="36"/>
  <c r="BM285" i="36"/>
  <c r="BM286" i="36"/>
  <c r="BM287" i="36"/>
  <c r="BM293" i="36"/>
  <c r="BM166" i="36"/>
  <c r="BM324" i="36"/>
  <c r="BM295" i="36"/>
  <c r="BL300" i="36"/>
  <c r="BM305" i="36"/>
  <c r="BM169" i="36"/>
  <c r="BM170" i="36"/>
  <c r="BM172" i="36"/>
  <c r="BM299" i="36"/>
  <c r="BM301" i="36"/>
  <c r="BM303" i="36"/>
  <c r="BM304" i="36"/>
  <c r="BM323" i="36"/>
  <c r="BM322" i="36"/>
  <c r="BM325" i="36"/>
  <c r="BM366" i="36"/>
  <c r="BM369" i="36"/>
  <c r="BM373" i="36"/>
  <c r="BM400" i="36"/>
  <c r="BM401" i="36"/>
  <c r="BM344" i="36"/>
  <c r="BM332" i="36"/>
  <c r="BM337" i="36"/>
  <c r="BM341" i="36"/>
  <c r="BM342" i="36"/>
  <c r="BM370" i="36"/>
  <c r="BM345" i="36"/>
  <c r="BM346" i="36"/>
  <c r="BL347" i="36"/>
  <c r="BM348" i="36"/>
  <c r="BM350" i="36"/>
  <c r="BM402" i="36"/>
  <c r="BM403" i="36"/>
  <c r="BM152" i="36"/>
  <c r="BM404" i="36"/>
  <c r="BM406" i="36"/>
  <c r="BM353" i="36"/>
  <c r="BM409" i="36"/>
  <c r="BM360" i="36"/>
  <c r="BM361" i="36"/>
  <c r="BM362" i="36"/>
  <c r="BM410" i="36"/>
  <c r="BM39" i="36"/>
  <c r="BM147" i="36"/>
  <c r="BM156" i="36"/>
  <c r="BN160" i="36"/>
  <c r="BN163" i="36"/>
  <c r="BN161" i="36"/>
  <c r="BN164" i="36"/>
  <c r="BN320" i="36"/>
  <c r="BN44" i="36"/>
  <c r="BN45" i="36"/>
  <c r="BN46" i="36"/>
  <c r="BN47" i="36"/>
  <c r="BN48" i="36"/>
  <c r="BN49" i="36"/>
  <c r="BN50" i="36"/>
  <c r="BN51" i="36"/>
  <c r="BN52" i="36"/>
  <c r="BN53" i="36"/>
  <c r="BN54" i="36"/>
  <c r="BN55" i="36"/>
  <c r="BN56" i="36"/>
  <c r="BN57" i="36"/>
  <c r="BN58" i="36"/>
  <c r="BN59" i="36"/>
  <c r="BN60" i="36"/>
  <c r="BN61" i="36"/>
  <c r="BN62" i="36"/>
  <c r="BN63" i="36"/>
  <c r="BN64" i="36"/>
  <c r="BN65" i="36"/>
  <c r="BN66" i="36"/>
  <c r="BN67" i="36"/>
  <c r="BN68" i="36"/>
  <c r="BN69" i="36"/>
  <c r="BN70" i="36"/>
  <c r="BN71" i="36"/>
  <c r="BN72" i="36"/>
  <c r="BN73" i="36"/>
  <c r="BN74" i="36"/>
  <c r="BN75" i="36"/>
  <c r="BN76" i="36"/>
  <c r="BN77" i="36"/>
  <c r="BN78" i="36"/>
  <c r="BN79" i="36"/>
  <c r="BN80" i="36"/>
  <c r="BN81" i="36"/>
  <c r="BN82" i="36"/>
  <c r="BN83" i="36"/>
  <c r="BN84" i="36"/>
  <c r="BN85" i="36"/>
  <c r="BN86" i="36"/>
  <c r="BN87" i="36"/>
  <c r="BN88" i="36"/>
  <c r="BN89" i="36"/>
  <c r="BN90" i="36"/>
  <c r="BN91" i="36"/>
  <c r="BN92" i="36"/>
  <c r="BN93" i="36"/>
  <c r="BN94" i="36"/>
  <c r="BN95" i="36"/>
  <c r="BN96" i="36"/>
  <c r="BN97" i="36"/>
  <c r="BN98" i="36"/>
  <c r="BN99" i="36"/>
  <c r="BN100" i="36"/>
  <c r="BN101" i="36"/>
  <c r="BN102" i="36"/>
  <c r="BN103" i="36"/>
  <c r="BN104" i="36"/>
  <c r="BN105" i="36"/>
  <c r="BN106" i="36"/>
  <c r="BN107" i="36"/>
  <c r="BN108" i="36"/>
  <c r="BN109" i="36"/>
  <c r="BN110" i="36"/>
  <c r="BN111" i="36"/>
  <c r="BN112" i="36"/>
  <c r="BN113" i="36"/>
  <c r="BN114" i="36"/>
  <c r="BN115" i="36"/>
  <c r="BN116" i="36"/>
  <c r="BN117" i="36"/>
  <c r="BN118" i="36"/>
  <c r="BN119" i="36"/>
  <c r="BN120" i="36"/>
  <c r="BN121" i="36"/>
  <c r="BN122" i="36"/>
  <c r="BN123" i="36"/>
  <c r="BN124" i="36"/>
  <c r="BN125" i="36"/>
  <c r="BN126" i="36"/>
  <c r="BN127" i="36"/>
  <c r="BN128" i="36"/>
  <c r="BN129" i="36"/>
  <c r="BN31" i="36"/>
  <c r="BN20" i="36"/>
  <c r="BN21" i="36"/>
  <c r="BN40" i="36"/>
  <c r="BN130" i="36"/>
  <c r="BN32" i="36"/>
  <c r="BN131" i="36"/>
  <c r="BN132" i="36"/>
  <c r="BN133" i="36"/>
  <c r="BN134" i="36"/>
  <c r="BN135" i="36"/>
  <c r="BN136" i="36"/>
  <c r="BN137" i="36"/>
  <c r="BN138" i="36"/>
  <c r="BN139" i="36"/>
  <c r="BN140" i="36"/>
  <c r="BN141" i="36"/>
  <c r="BN142" i="36"/>
  <c r="BN143" i="36"/>
  <c r="BN145" i="36"/>
  <c r="BN8" i="36"/>
  <c r="BN154" i="36"/>
  <c r="BN153" i="36"/>
  <c r="BN155" i="36"/>
  <c r="BN321" i="36"/>
  <c r="BN167" i="36"/>
  <c r="BN188" i="36"/>
  <c r="BN189" i="36"/>
  <c r="BN190" i="36"/>
  <c r="BN191" i="36"/>
  <c r="BN192" i="36"/>
  <c r="BN193" i="36"/>
  <c r="BN194" i="36"/>
  <c r="BN195" i="36"/>
  <c r="BN185" i="36"/>
  <c r="BN196" i="36"/>
  <c r="BN197" i="36"/>
  <c r="BN198" i="36"/>
  <c r="BN199" i="36"/>
  <c r="BN200" i="36"/>
  <c r="BN201" i="36"/>
  <c r="BN202" i="36"/>
  <c r="BN203" i="36"/>
  <c r="BN204" i="36"/>
  <c r="BN205" i="36"/>
  <c r="BN206" i="36"/>
  <c r="BN207" i="36"/>
  <c r="BN208" i="36"/>
  <c r="BN209" i="36"/>
  <c r="BN210" i="36"/>
  <c r="BN211" i="36"/>
  <c r="BN212" i="36"/>
  <c r="BN213" i="36"/>
  <c r="BN214" i="36"/>
  <c r="BN215" i="36"/>
  <c r="BN216" i="36"/>
  <c r="BN217" i="36"/>
  <c r="BN218" i="36"/>
  <c r="BN219" i="36"/>
  <c r="BN220" i="36"/>
  <c r="BN221" i="36"/>
  <c r="BN222" i="36"/>
  <c r="BN223" i="36"/>
  <c r="BN224" i="36"/>
  <c r="BN225" i="36"/>
  <c r="BN226" i="36"/>
  <c r="BN227" i="36"/>
  <c r="BN228" i="36"/>
  <c r="BN229" i="36"/>
  <c r="BN230" i="36"/>
  <c r="BN231" i="36"/>
  <c r="BN232" i="36"/>
  <c r="BN233" i="36"/>
  <c r="BN234" i="36"/>
  <c r="BN235" i="36"/>
  <c r="BN236" i="36"/>
  <c r="BN237" i="36"/>
  <c r="BN238" i="36"/>
  <c r="BN239" i="36"/>
  <c r="BN240" i="36"/>
  <c r="BN241" i="36"/>
  <c r="BN242" i="36"/>
  <c r="BN243" i="36"/>
  <c r="BN244" i="36"/>
  <c r="BN245" i="36"/>
  <c r="BN246" i="36"/>
  <c r="BN247" i="36"/>
  <c r="BN248" i="36"/>
  <c r="BN249" i="36"/>
  <c r="BN250" i="36"/>
  <c r="BN251" i="36"/>
  <c r="BN252" i="36"/>
  <c r="BN253" i="36"/>
  <c r="BN254" i="36"/>
  <c r="BN255" i="36"/>
  <c r="BN256" i="36"/>
  <c r="BN257" i="36"/>
  <c r="BN258" i="36"/>
  <c r="BN259" i="36"/>
  <c r="BN260" i="36"/>
  <c r="BN261" i="36"/>
  <c r="BN262" i="36"/>
  <c r="BN263" i="36"/>
  <c r="BN264" i="36"/>
  <c r="BN265" i="36"/>
  <c r="BN266" i="36"/>
  <c r="BN267" i="36"/>
  <c r="BN268" i="36"/>
  <c r="BN269" i="36"/>
  <c r="BN270" i="36"/>
  <c r="BN271" i="36"/>
  <c r="BN272" i="36"/>
  <c r="BN273" i="36"/>
  <c r="BN274" i="36"/>
  <c r="BN33" i="36"/>
  <c r="BN275" i="36"/>
  <c r="BN276" i="36"/>
  <c r="BN277" i="36"/>
  <c r="BN278" i="36"/>
  <c r="BN279" i="36"/>
  <c r="BN280" i="36"/>
  <c r="BN281" i="36"/>
  <c r="BN282" i="36"/>
  <c r="BN283" i="36"/>
  <c r="BN284" i="36"/>
  <c r="BN285" i="36"/>
  <c r="BN286" i="36"/>
  <c r="BN287" i="36"/>
  <c r="BN293" i="36"/>
  <c r="BN166" i="36"/>
  <c r="BN324" i="36"/>
  <c r="BN295" i="36"/>
  <c r="BM300" i="36"/>
  <c r="BN305" i="36"/>
  <c r="BN169" i="36"/>
  <c r="BN170" i="36"/>
  <c r="BN172" i="36"/>
  <c r="BN299" i="36"/>
  <c r="BN301" i="36"/>
  <c r="BN303" i="36"/>
  <c r="BN304" i="36"/>
  <c r="BN323" i="36"/>
  <c r="BN322" i="36"/>
  <c r="BN325" i="36"/>
  <c r="BN366" i="36"/>
  <c r="BN369" i="36"/>
  <c r="BN373" i="36"/>
  <c r="BN400" i="36"/>
  <c r="BN401" i="36"/>
  <c r="BN344" i="36"/>
  <c r="BN332" i="36"/>
  <c r="BN337" i="36"/>
  <c r="BN341" i="36"/>
  <c r="BN342" i="36"/>
  <c r="BN370" i="36"/>
  <c r="BN345" i="36"/>
  <c r="BN346" i="36"/>
  <c r="BM347" i="36"/>
  <c r="BN348" i="36"/>
  <c r="BN350" i="36"/>
  <c r="BN402" i="36"/>
  <c r="BN403" i="36"/>
  <c r="BN152" i="36"/>
  <c r="BN404" i="36"/>
  <c r="BN406" i="36"/>
  <c r="BN353" i="36"/>
  <c r="BN409" i="36"/>
  <c r="BN360" i="36"/>
  <c r="BN361" i="36"/>
  <c r="BN362" i="36"/>
  <c r="BN410" i="36"/>
  <c r="BN39" i="36"/>
  <c r="BN147" i="36"/>
  <c r="BN156" i="36"/>
  <c r="BO160" i="36"/>
  <c r="BO163" i="36"/>
  <c r="BO161" i="36"/>
  <c r="BO164" i="36"/>
  <c r="BO320" i="36"/>
  <c r="BO44" i="36"/>
  <c r="BO45" i="36"/>
  <c r="BO46" i="36"/>
  <c r="BO47" i="36"/>
  <c r="BO48" i="36"/>
  <c r="BO49" i="36"/>
  <c r="BO50" i="36"/>
  <c r="BO51" i="36"/>
  <c r="BO52" i="36"/>
  <c r="BO53" i="36"/>
  <c r="BO54" i="36"/>
  <c r="BO55" i="36"/>
  <c r="BO56" i="36"/>
  <c r="BO57" i="36"/>
  <c r="BO58" i="36"/>
  <c r="BO59" i="36"/>
  <c r="BO60" i="36"/>
  <c r="BO61" i="36"/>
  <c r="BO62" i="36"/>
  <c r="BO63" i="36"/>
  <c r="BO64" i="36"/>
  <c r="BO65" i="36"/>
  <c r="BO66" i="36"/>
  <c r="BO67" i="36"/>
  <c r="BO68" i="36"/>
  <c r="BO69" i="36"/>
  <c r="BO70" i="36"/>
  <c r="BO71" i="36"/>
  <c r="BO72" i="36"/>
  <c r="BO73" i="36"/>
  <c r="BO74" i="36"/>
  <c r="BO75" i="36"/>
  <c r="BO76" i="36"/>
  <c r="BO77" i="36"/>
  <c r="BO78" i="36"/>
  <c r="BO79" i="36"/>
  <c r="BO80" i="36"/>
  <c r="BO81" i="36"/>
  <c r="BO82" i="36"/>
  <c r="BO83" i="36"/>
  <c r="BO84" i="36"/>
  <c r="BO85" i="36"/>
  <c r="BO86" i="36"/>
  <c r="BO87" i="36"/>
  <c r="BO88" i="36"/>
  <c r="BO89" i="36"/>
  <c r="BO90" i="36"/>
  <c r="BO91" i="36"/>
  <c r="BO92" i="36"/>
  <c r="BO93" i="36"/>
  <c r="BO94" i="36"/>
  <c r="BO95" i="36"/>
  <c r="BO96" i="36"/>
  <c r="BO97" i="36"/>
  <c r="BO98" i="36"/>
  <c r="BO99" i="36"/>
  <c r="BO100" i="36"/>
  <c r="BO101" i="36"/>
  <c r="BO102" i="36"/>
  <c r="BO103" i="36"/>
  <c r="BO104" i="36"/>
  <c r="BO105" i="36"/>
  <c r="BO106" i="36"/>
  <c r="BO107" i="36"/>
  <c r="BO108" i="36"/>
  <c r="BO109" i="36"/>
  <c r="BO110" i="36"/>
  <c r="BO111" i="36"/>
  <c r="BO112" i="36"/>
  <c r="BO113" i="36"/>
  <c r="BO114" i="36"/>
  <c r="BO115" i="36"/>
  <c r="BO116" i="36"/>
  <c r="BO117" i="36"/>
  <c r="BO118" i="36"/>
  <c r="BO119" i="36"/>
  <c r="BO120" i="36"/>
  <c r="BO121" i="36"/>
  <c r="BO122" i="36"/>
  <c r="BO123" i="36"/>
  <c r="BO124" i="36"/>
  <c r="BO125" i="36"/>
  <c r="BO126" i="36"/>
  <c r="BO127" i="36"/>
  <c r="BO128" i="36"/>
  <c r="BO129" i="36"/>
  <c r="BO130" i="36"/>
  <c r="BO131" i="36"/>
  <c r="BO31" i="36"/>
  <c r="BO20" i="36"/>
  <c r="BO21" i="36"/>
  <c r="BO40" i="36"/>
  <c r="BO132" i="36"/>
  <c r="BO32" i="36"/>
  <c r="BO133" i="36"/>
  <c r="BO134" i="36"/>
  <c r="BO135" i="36"/>
  <c r="BO136" i="36"/>
  <c r="BO137" i="36"/>
  <c r="BO138" i="36"/>
  <c r="BO139" i="36"/>
  <c r="BO140" i="36"/>
  <c r="BO141" i="36"/>
  <c r="BO142" i="36"/>
  <c r="BO143" i="36"/>
  <c r="BO145" i="36"/>
  <c r="BO8" i="36"/>
  <c r="BO154" i="36"/>
  <c r="BO153" i="36"/>
  <c r="BO155" i="36"/>
  <c r="BO321" i="36"/>
  <c r="BO167" i="36"/>
  <c r="BO188" i="36"/>
  <c r="BO189" i="36"/>
  <c r="BO190" i="36"/>
  <c r="BO191" i="36"/>
  <c r="BO192" i="36"/>
  <c r="BO193" i="36"/>
  <c r="BO194" i="36"/>
  <c r="BO195" i="36"/>
  <c r="BO185" i="36"/>
  <c r="BO196" i="36"/>
  <c r="BO197" i="36"/>
  <c r="BO198" i="36"/>
  <c r="BO199" i="36"/>
  <c r="BO200" i="36"/>
  <c r="BO201" i="36"/>
  <c r="BO202" i="36"/>
  <c r="BO203" i="36"/>
  <c r="BO204" i="36"/>
  <c r="BO205" i="36"/>
  <c r="BO206" i="36"/>
  <c r="BO207" i="36"/>
  <c r="BO208" i="36"/>
  <c r="BO209" i="36"/>
  <c r="BO210" i="36"/>
  <c r="BO211" i="36"/>
  <c r="BO212" i="36"/>
  <c r="BO213" i="36"/>
  <c r="BO214" i="36"/>
  <c r="BO215" i="36"/>
  <c r="BO216" i="36"/>
  <c r="BO217" i="36"/>
  <c r="BO218" i="36"/>
  <c r="BO219" i="36"/>
  <c r="BO220" i="36"/>
  <c r="BO221" i="36"/>
  <c r="BO222" i="36"/>
  <c r="BO223" i="36"/>
  <c r="BO224" i="36"/>
  <c r="BO225" i="36"/>
  <c r="BO226" i="36"/>
  <c r="BO227" i="36"/>
  <c r="BO228" i="36"/>
  <c r="BO229" i="36"/>
  <c r="BO230" i="36"/>
  <c r="BO231" i="36"/>
  <c r="BO232" i="36"/>
  <c r="BO233" i="36"/>
  <c r="BO234" i="36"/>
  <c r="BO235" i="36"/>
  <c r="BO236" i="36"/>
  <c r="BO237" i="36"/>
  <c r="BO238" i="36"/>
  <c r="BO239" i="36"/>
  <c r="BO240" i="36"/>
  <c r="BO241" i="36"/>
  <c r="BO242" i="36"/>
  <c r="BO243" i="36"/>
  <c r="BO244" i="36"/>
  <c r="BO245" i="36"/>
  <c r="BO246" i="36"/>
  <c r="BO247" i="36"/>
  <c r="BO248" i="36"/>
  <c r="BO249" i="36"/>
  <c r="BO250" i="36"/>
  <c r="BO251" i="36"/>
  <c r="BO252" i="36"/>
  <c r="BO253" i="36"/>
  <c r="BO254" i="36"/>
  <c r="BO255" i="36"/>
  <c r="BO256" i="36"/>
  <c r="BO257" i="36"/>
  <c r="BO258" i="36"/>
  <c r="BO259" i="36"/>
  <c r="BO260" i="36"/>
  <c r="BO261" i="36"/>
  <c r="BO262" i="36"/>
  <c r="BO263" i="36"/>
  <c r="BO264" i="36"/>
  <c r="BO265" i="36"/>
  <c r="BO266" i="36"/>
  <c r="BO267" i="36"/>
  <c r="BO268" i="36"/>
  <c r="BO269" i="36"/>
  <c r="BO270" i="36"/>
  <c r="BO271" i="36"/>
  <c r="BO272" i="36"/>
  <c r="BO273" i="36"/>
  <c r="BO274" i="36"/>
  <c r="BO275" i="36"/>
  <c r="BO276" i="36"/>
  <c r="BO33" i="36"/>
  <c r="BO277" i="36"/>
  <c r="BO278" i="36"/>
  <c r="BO279" i="36"/>
  <c r="BO280" i="36"/>
  <c r="BO281" i="36"/>
  <c r="BO282" i="36"/>
  <c r="BO283" i="36"/>
  <c r="BO284" i="36"/>
  <c r="BO285" i="36"/>
  <c r="BO286" i="36"/>
  <c r="BO287" i="36"/>
  <c r="BO293" i="36"/>
  <c r="BO166" i="36"/>
  <c r="BO324" i="36"/>
  <c r="BO295" i="36"/>
  <c r="BN300" i="36"/>
  <c r="BO305" i="36"/>
  <c r="BO169" i="36"/>
  <c r="BO170" i="36"/>
  <c r="BO172" i="36"/>
  <c r="BO299" i="36"/>
  <c r="BO301" i="36"/>
  <c r="BO303" i="36"/>
  <c r="BO304" i="36"/>
  <c r="BO323" i="36"/>
  <c r="BO322" i="36"/>
  <c r="BO325" i="36"/>
  <c r="BO366" i="36"/>
  <c r="BO369" i="36"/>
  <c r="BO373" i="36"/>
  <c r="BO400" i="36"/>
  <c r="BO401" i="36"/>
  <c r="BO344" i="36"/>
  <c r="BO332" i="36"/>
  <c r="BO337" i="36"/>
  <c r="BO341" i="36"/>
  <c r="BO342" i="36"/>
  <c r="BO370" i="36"/>
  <c r="BO345" i="36"/>
  <c r="BO346" i="36"/>
  <c r="BN347" i="36"/>
  <c r="BO348" i="36"/>
  <c r="BO350" i="36"/>
  <c r="BO402" i="36"/>
  <c r="BO403" i="36"/>
  <c r="BO152" i="36"/>
  <c r="BO404" i="36"/>
  <c r="BO406" i="36"/>
  <c r="BO353" i="36"/>
  <c r="BO409" i="36"/>
  <c r="BO360" i="36"/>
  <c r="BO361" i="36"/>
  <c r="BO362" i="36"/>
  <c r="BO410" i="36"/>
  <c r="BO39" i="36"/>
  <c r="BO147" i="36"/>
  <c r="BO156" i="36"/>
  <c r="BP160" i="36"/>
  <c r="BP163" i="36"/>
  <c r="BP161" i="36"/>
  <c r="BP164" i="36"/>
  <c r="BP320" i="36"/>
  <c r="BP44" i="36"/>
  <c r="BP45" i="36"/>
  <c r="BP46" i="36"/>
  <c r="BP47" i="36"/>
  <c r="BP48" i="36"/>
  <c r="BP49" i="36"/>
  <c r="BP50" i="36"/>
  <c r="BP51" i="36"/>
  <c r="BP52" i="36"/>
  <c r="BP53" i="36"/>
  <c r="BP54" i="36"/>
  <c r="BP55" i="36"/>
  <c r="BP56" i="36"/>
  <c r="BP57" i="36"/>
  <c r="BP58" i="36"/>
  <c r="BP59" i="36"/>
  <c r="BP60" i="36"/>
  <c r="BP61" i="36"/>
  <c r="BP62" i="36"/>
  <c r="BP63" i="36"/>
  <c r="BP64" i="36"/>
  <c r="BP65" i="36"/>
  <c r="BP66" i="36"/>
  <c r="BP67" i="36"/>
  <c r="BP68" i="36"/>
  <c r="BP69" i="36"/>
  <c r="BP70" i="36"/>
  <c r="BP71" i="36"/>
  <c r="BP72" i="36"/>
  <c r="BP73" i="36"/>
  <c r="BP74" i="36"/>
  <c r="BP75" i="36"/>
  <c r="BP76" i="36"/>
  <c r="BP77" i="36"/>
  <c r="BP78" i="36"/>
  <c r="BP79" i="36"/>
  <c r="BP80" i="36"/>
  <c r="BP81" i="36"/>
  <c r="BP82" i="36"/>
  <c r="BP83" i="36"/>
  <c r="BP84" i="36"/>
  <c r="BP85" i="36"/>
  <c r="BP86" i="36"/>
  <c r="BP87" i="36"/>
  <c r="BP88" i="36"/>
  <c r="BP89" i="36"/>
  <c r="BP90" i="36"/>
  <c r="BP91" i="36"/>
  <c r="BP92" i="36"/>
  <c r="BP93" i="36"/>
  <c r="BP94" i="36"/>
  <c r="BP95" i="36"/>
  <c r="BP96" i="36"/>
  <c r="BP97" i="36"/>
  <c r="BP98" i="36"/>
  <c r="BP99" i="36"/>
  <c r="BP100" i="36"/>
  <c r="BP101" i="36"/>
  <c r="BP102" i="36"/>
  <c r="BP103" i="36"/>
  <c r="BP104" i="36"/>
  <c r="BP105" i="36"/>
  <c r="BP106" i="36"/>
  <c r="BP107" i="36"/>
  <c r="BP108" i="36"/>
  <c r="BP109" i="36"/>
  <c r="BP110" i="36"/>
  <c r="BP111" i="36"/>
  <c r="BP112" i="36"/>
  <c r="BP113" i="36"/>
  <c r="BP114" i="36"/>
  <c r="BP115" i="36"/>
  <c r="BP116" i="36"/>
  <c r="BP117" i="36"/>
  <c r="BP118" i="36"/>
  <c r="BP119" i="36"/>
  <c r="BP120" i="36"/>
  <c r="BP121" i="36"/>
  <c r="BP122" i="36"/>
  <c r="BP123" i="36"/>
  <c r="BP124" i="36"/>
  <c r="BP125" i="36"/>
  <c r="BP126" i="36"/>
  <c r="BP127" i="36"/>
  <c r="BP128" i="36"/>
  <c r="BP129" i="36"/>
  <c r="BP130" i="36"/>
  <c r="BP131" i="36"/>
  <c r="BP132" i="36"/>
  <c r="BP133" i="36"/>
  <c r="BP31" i="36"/>
  <c r="BP20" i="36"/>
  <c r="BP21" i="36"/>
  <c r="BP40" i="36"/>
  <c r="BP134" i="36"/>
  <c r="BP32" i="36"/>
  <c r="BP135" i="36"/>
  <c r="BP136" i="36"/>
  <c r="BP137" i="36"/>
  <c r="BP138" i="36"/>
  <c r="BP139" i="36"/>
  <c r="BP140" i="36"/>
  <c r="BP141" i="36"/>
  <c r="BP142" i="36"/>
  <c r="BP143" i="36"/>
  <c r="BP145" i="36"/>
  <c r="BP8" i="36"/>
  <c r="BP154" i="36"/>
  <c r="BP153" i="36"/>
  <c r="BP155" i="36"/>
  <c r="BP321" i="36"/>
  <c r="BP167" i="36"/>
  <c r="BP188" i="36"/>
  <c r="BP189" i="36"/>
  <c r="BP190" i="36"/>
  <c r="BP191" i="36"/>
  <c r="BP192" i="36"/>
  <c r="BP193" i="36"/>
  <c r="BP194" i="36"/>
  <c r="BP195" i="36"/>
  <c r="BP185" i="36"/>
  <c r="BP196" i="36"/>
  <c r="BP197" i="36"/>
  <c r="BP198" i="36"/>
  <c r="BP199" i="36"/>
  <c r="BP200" i="36"/>
  <c r="BP201" i="36"/>
  <c r="BP202" i="36"/>
  <c r="BP203" i="36"/>
  <c r="BP204" i="36"/>
  <c r="BP205" i="36"/>
  <c r="BP206" i="36"/>
  <c r="BP207" i="36"/>
  <c r="BP208" i="36"/>
  <c r="BP209" i="36"/>
  <c r="BP210" i="36"/>
  <c r="BP211" i="36"/>
  <c r="BP212" i="36"/>
  <c r="BP213" i="36"/>
  <c r="BP214" i="36"/>
  <c r="BP215" i="36"/>
  <c r="BP216" i="36"/>
  <c r="BP217" i="36"/>
  <c r="BP218" i="36"/>
  <c r="BP219" i="36"/>
  <c r="BP220" i="36"/>
  <c r="BP221" i="36"/>
  <c r="BP222" i="36"/>
  <c r="BP223" i="36"/>
  <c r="BP224" i="36"/>
  <c r="BP225" i="36"/>
  <c r="BP226" i="36"/>
  <c r="BP227" i="36"/>
  <c r="BP228" i="36"/>
  <c r="BP229" i="36"/>
  <c r="BP230" i="36"/>
  <c r="BP231" i="36"/>
  <c r="BP232" i="36"/>
  <c r="BP233" i="36"/>
  <c r="BP234" i="36"/>
  <c r="BP235" i="36"/>
  <c r="BP236" i="36"/>
  <c r="BP237" i="36"/>
  <c r="BP238" i="36"/>
  <c r="BP239" i="36"/>
  <c r="BP240" i="36"/>
  <c r="BP241" i="36"/>
  <c r="BP242" i="36"/>
  <c r="BP243" i="36"/>
  <c r="BP244" i="36"/>
  <c r="BP245" i="36"/>
  <c r="BP246" i="36"/>
  <c r="BP247" i="36"/>
  <c r="BP248" i="36"/>
  <c r="BP249" i="36"/>
  <c r="BP250" i="36"/>
  <c r="BP251" i="36"/>
  <c r="BP252" i="36"/>
  <c r="BP253" i="36"/>
  <c r="BP254" i="36"/>
  <c r="BP255" i="36"/>
  <c r="BP256" i="36"/>
  <c r="BP257" i="36"/>
  <c r="BP258" i="36"/>
  <c r="BP259" i="36"/>
  <c r="BP260" i="36"/>
  <c r="BP261" i="36"/>
  <c r="BP262" i="36"/>
  <c r="BP263" i="36"/>
  <c r="BP264" i="36"/>
  <c r="BP265" i="36"/>
  <c r="BP266" i="36"/>
  <c r="BP267" i="36"/>
  <c r="BP268" i="36"/>
  <c r="BP269" i="36"/>
  <c r="BP270" i="36"/>
  <c r="BP271" i="36"/>
  <c r="BP272" i="36"/>
  <c r="BP273" i="36"/>
  <c r="BP274" i="36"/>
  <c r="BP275" i="36"/>
  <c r="BP276" i="36"/>
  <c r="BP277" i="36"/>
  <c r="BP278" i="36"/>
  <c r="BP33" i="36"/>
  <c r="BP279" i="36"/>
  <c r="BP280" i="36"/>
  <c r="BP281" i="36"/>
  <c r="BP282" i="36"/>
  <c r="BP283" i="36"/>
  <c r="BP284" i="36"/>
  <c r="BP285" i="36"/>
  <c r="BP286" i="36"/>
  <c r="BP287" i="36"/>
  <c r="BP293" i="36"/>
  <c r="BP166" i="36"/>
  <c r="BP324" i="36"/>
  <c r="BP295" i="36"/>
  <c r="BO300" i="36"/>
  <c r="BP305" i="36"/>
  <c r="BP169" i="36"/>
  <c r="BP170" i="36"/>
  <c r="BP172" i="36"/>
  <c r="BP299" i="36"/>
  <c r="BP301" i="36"/>
  <c r="BP303" i="36"/>
  <c r="BP304" i="36"/>
  <c r="BP323" i="36"/>
  <c r="BP322" i="36"/>
  <c r="BP325" i="36"/>
  <c r="BP366" i="36"/>
  <c r="BP369" i="36"/>
  <c r="BP373" i="36"/>
  <c r="BP400" i="36"/>
  <c r="BP401" i="36"/>
  <c r="BP344" i="36"/>
  <c r="BP332" i="36"/>
  <c r="BP337" i="36"/>
  <c r="BP341" i="36"/>
  <c r="BP342" i="36"/>
  <c r="BP370" i="36"/>
  <c r="BP345" i="36"/>
  <c r="BP346" i="36"/>
  <c r="BO347" i="36"/>
  <c r="BP348" i="36"/>
  <c r="BP350" i="36"/>
  <c r="BP402" i="36"/>
  <c r="BP403" i="36"/>
  <c r="BP152" i="36"/>
  <c r="BP404" i="36"/>
  <c r="BP406" i="36"/>
  <c r="BP353" i="36"/>
  <c r="BP409" i="36"/>
  <c r="BP360" i="36"/>
  <c r="BP361" i="36"/>
  <c r="BP362" i="36"/>
  <c r="BP410" i="36"/>
  <c r="BP39" i="36"/>
  <c r="BP147" i="36"/>
  <c r="BP156" i="36"/>
  <c r="BQ160" i="36"/>
  <c r="BQ163" i="36"/>
  <c r="BQ161" i="36"/>
  <c r="BQ164" i="36"/>
  <c r="BQ320" i="36"/>
  <c r="BQ44" i="36"/>
  <c r="BQ45" i="36"/>
  <c r="BQ46" i="36"/>
  <c r="BQ47" i="36"/>
  <c r="BQ48" i="36"/>
  <c r="BQ49" i="36"/>
  <c r="BQ50" i="36"/>
  <c r="BQ51" i="36"/>
  <c r="BQ52" i="36"/>
  <c r="BQ53" i="36"/>
  <c r="BQ54" i="36"/>
  <c r="BQ55" i="36"/>
  <c r="BQ56" i="36"/>
  <c r="BQ57" i="36"/>
  <c r="BQ58" i="36"/>
  <c r="BQ59" i="36"/>
  <c r="BQ60" i="36"/>
  <c r="BQ61" i="36"/>
  <c r="BQ62" i="36"/>
  <c r="BQ63" i="36"/>
  <c r="BQ64" i="36"/>
  <c r="BQ65" i="36"/>
  <c r="BQ66" i="36"/>
  <c r="BQ67" i="36"/>
  <c r="BQ68" i="36"/>
  <c r="BQ69" i="36"/>
  <c r="BQ70" i="36"/>
  <c r="BQ71" i="36"/>
  <c r="BQ72" i="36"/>
  <c r="BQ73" i="36"/>
  <c r="BQ74" i="36"/>
  <c r="BQ75" i="36"/>
  <c r="BQ76" i="36"/>
  <c r="BQ77" i="36"/>
  <c r="BQ78" i="36"/>
  <c r="BQ79" i="36"/>
  <c r="BQ80" i="36"/>
  <c r="BQ81" i="36"/>
  <c r="BQ82" i="36"/>
  <c r="BQ83" i="36"/>
  <c r="BQ84" i="36"/>
  <c r="BQ85" i="36"/>
  <c r="BQ86" i="36"/>
  <c r="BQ87" i="36"/>
  <c r="BQ88" i="36"/>
  <c r="BQ89" i="36"/>
  <c r="BQ90" i="36"/>
  <c r="BQ91" i="36"/>
  <c r="BQ92" i="36"/>
  <c r="BQ93" i="36"/>
  <c r="BQ94" i="36"/>
  <c r="BQ95" i="36"/>
  <c r="BQ96" i="36"/>
  <c r="BQ97" i="36"/>
  <c r="BQ98" i="36"/>
  <c r="BQ99" i="36"/>
  <c r="BQ100" i="36"/>
  <c r="BQ101" i="36"/>
  <c r="BQ102" i="36"/>
  <c r="BQ103" i="36"/>
  <c r="BQ104" i="36"/>
  <c r="BQ105" i="36"/>
  <c r="BQ106" i="36"/>
  <c r="BQ107" i="36"/>
  <c r="BQ108" i="36"/>
  <c r="BQ109" i="36"/>
  <c r="BQ110" i="36"/>
  <c r="BQ111" i="36"/>
  <c r="BQ112" i="36"/>
  <c r="BQ113" i="36"/>
  <c r="BQ114" i="36"/>
  <c r="BQ115" i="36"/>
  <c r="BQ116" i="36"/>
  <c r="BQ117" i="36"/>
  <c r="BQ118" i="36"/>
  <c r="BQ119" i="36"/>
  <c r="BQ120" i="36"/>
  <c r="BQ121" i="36"/>
  <c r="BQ122" i="36"/>
  <c r="BQ123" i="36"/>
  <c r="BQ124" i="36"/>
  <c r="BQ125" i="36"/>
  <c r="BQ126" i="36"/>
  <c r="BQ127" i="36"/>
  <c r="BQ128" i="36"/>
  <c r="BQ129" i="36"/>
  <c r="BQ130" i="36"/>
  <c r="BQ131" i="36"/>
  <c r="BQ132" i="36"/>
  <c r="BQ133" i="36"/>
  <c r="BQ134" i="36"/>
  <c r="BQ135" i="36"/>
  <c r="BQ31" i="36"/>
  <c r="BQ20" i="36"/>
  <c r="BQ21" i="36"/>
  <c r="BQ40" i="36"/>
  <c r="BQ136" i="36"/>
  <c r="BQ32" i="36"/>
  <c r="BQ137" i="36"/>
  <c r="BQ138" i="36"/>
  <c r="BQ139" i="36"/>
  <c r="BQ140" i="36"/>
  <c r="BQ141" i="36"/>
  <c r="BQ142" i="36"/>
  <c r="BQ143" i="36"/>
  <c r="BQ145" i="36"/>
  <c r="BQ8" i="36"/>
  <c r="BQ154" i="36"/>
  <c r="BQ153" i="36"/>
  <c r="BQ155" i="36"/>
  <c r="BQ321" i="36"/>
  <c r="BQ167" i="36"/>
  <c r="BQ188" i="36"/>
  <c r="BQ189" i="36"/>
  <c r="BQ190" i="36"/>
  <c r="BQ191" i="36"/>
  <c r="BQ192" i="36"/>
  <c r="BQ193" i="36"/>
  <c r="BQ194" i="36"/>
  <c r="BQ195" i="36"/>
  <c r="BQ185" i="36"/>
  <c r="BQ196" i="36"/>
  <c r="BQ197" i="36"/>
  <c r="BQ198" i="36"/>
  <c r="BQ199" i="36"/>
  <c r="BQ200" i="36"/>
  <c r="BQ201" i="36"/>
  <c r="BQ202" i="36"/>
  <c r="BQ203" i="36"/>
  <c r="BQ204" i="36"/>
  <c r="BQ205" i="36"/>
  <c r="BQ206" i="36"/>
  <c r="BQ207" i="36"/>
  <c r="BQ208" i="36"/>
  <c r="BQ209" i="36"/>
  <c r="BQ210" i="36"/>
  <c r="BQ211" i="36"/>
  <c r="BQ212" i="36"/>
  <c r="BQ213" i="36"/>
  <c r="BQ214" i="36"/>
  <c r="BQ215" i="36"/>
  <c r="BQ216" i="36"/>
  <c r="BQ217" i="36"/>
  <c r="BQ218" i="36"/>
  <c r="BQ219" i="36"/>
  <c r="BQ220" i="36"/>
  <c r="BQ221" i="36"/>
  <c r="BQ222" i="36"/>
  <c r="BQ223" i="36"/>
  <c r="BQ224" i="36"/>
  <c r="BQ225" i="36"/>
  <c r="BQ226" i="36"/>
  <c r="BQ227" i="36"/>
  <c r="BQ228" i="36"/>
  <c r="BQ229" i="36"/>
  <c r="BQ230" i="36"/>
  <c r="BQ231" i="36"/>
  <c r="BQ232" i="36"/>
  <c r="BQ233" i="36"/>
  <c r="BQ234" i="36"/>
  <c r="BQ235" i="36"/>
  <c r="BQ236" i="36"/>
  <c r="BQ237" i="36"/>
  <c r="BQ238" i="36"/>
  <c r="BQ239" i="36"/>
  <c r="BQ240" i="36"/>
  <c r="BQ241" i="36"/>
  <c r="BQ242" i="36"/>
  <c r="BQ243" i="36"/>
  <c r="BQ244" i="36"/>
  <c r="BQ245" i="36"/>
  <c r="BQ246" i="36"/>
  <c r="BQ247" i="36"/>
  <c r="BQ248" i="36"/>
  <c r="BQ249" i="36"/>
  <c r="BQ250" i="36"/>
  <c r="BQ251" i="36"/>
  <c r="BQ252" i="36"/>
  <c r="BQ253" i="36"/>
  <c r="BQ254" i="36"/>
  <c r="BQ255" i="36"/>
  <c r="BQ256" i="36"/>
  <c r="BQ257" i="36"/>
  <c r="BQ258" i="36"/>
  <c r="BQ259" i="36"/>
  <c r="BQ260" i="36"/>
  <c r="BQ261" i="36"/>
  <c r="BQ262" i="36"/>
  <c r="BQ263" i="36"/>
  <c r="BQ264" i="36"/>
  <c r="BQ265" i="36"/>
  <c r="BQ266" i="36"/>
  <c r="BQ267" i="36"/>
  <c r="BQ268" i="36"/>
  <c r="BQ269" i="36"/>
  <c r="BQ270" i="36"/>
  <c r="BQ271" i="36"/>
  <c r="BQ272" i="36"/>
  <c r="BQ273" i="36"/>
  <c r="BQ274" i="36"/>
  <c r="BQ275" i="36"/>
  <c r="BQ276" i="36"/>
  <c r="BQ277" i="36"/>
  <c r="BQ278" i="36"/>
  <c r="BQ279" i="36"/>
  <c r="BQ280" i="36"/>
  <c r="BQ33" i="36"/>
  <c r="BQ281" i="36"/>
  <c r="BQ282" i="36"/>
  <c r="BQ283" i="36"/>
  <c r="BQ284" i="36"/>
  <c r="BQ285" i="36"/>
  <c r="BQ286" i="36"/>
  <c r="BQ287" i="36"/>
  <c r="BQ293" i="36"/>
  <c r="BQ166" i="36"/>
  <c r="BQ324" i="36"/>
  <c r="BQ295" i="36"/>
  <c r="BP300" i="36"/>
  <c r="BQ305" i="36"/>
  <c r="BQ169" i="36"/>
  <c r="BQ170" i="36"/>
  <c r="BQ172" i="36"/>
  <c r="BQ299" i="36"/>
  <c r="BQ301" i="36"/>
  <c r="BQ303" i="36"/>
  <c r="BQ304" i="36"/>
  <c r="BQ323" i="36"/>
  <c r="BQ322" i="36"/>
  <c r="BQ325" i="36"/>
  <c r="BQ366" i="36"/>
  <c r="BQ369" i="36"/>
  <c r="BQ373" i="36"/>
  <c r="BQ400" i="36"/>
  <c r="BQ401" i="36"/>
  <c r="BQ344" i="36"/>
  <c r="BQ332" i="36"/>
  <c r="BQ337" i="36"/>
  <c r="BQ341" i="36"/>
  <c r="BQ342" i="36"/>
  <c r="BQ370" i="36"/>
  <c r="BQ345" i="36"/>
  <c r="BQ346" i="36"/>
  <c r="BP347" i="36"/>
  <c r="BQ348" i="36"/>
  <c r="BQ350" i="36"/>
  <c r="BQ402" i="36"/>
  <c r="BQ403" i="36"/>
  <c r="BQ152" i="36"/>
  <c r="BQ404" i="36"/>
  <c r="BQ406" i="36"/>
  <c r="BQ353" i="36"/>
  <c r="BQ409" i="36"/>
  <c r="BQ360" i="36"/>
  <c r="BQ361" i="36"/>
  <c r="BQ362" i="36"/>
  <c r="BQ410" i="36"/>
  <c r="BQ39" i="36"/>
  <c r="BQ147" i="36"/>
  <c r="BQ156" i="36"/>
  <c r="BR160" i="36"/>
  <c r="BR163" i="36"/>
  <c r="BR161" i="36"/>
  <c r="BR164" i="36"/>
  <c r="BR320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31" i="36"/>
  <c r="BR20" i="36"/>
  <c r="BR21" i="36"/>
  <c r="BR40" i="36"/>
  <c r="BR138" i="36"/>
  <c r="BR32" i="36"/>
  <c r="BR139" i="36"/>
  <c r="BR140" i="36"/>
  <c r="BR141" i="36"/>
  <c r="BR142" i="36"/>
  <c r="BR143" i="36"/>
  <c r="BR145" i="36"/>
  <c r="BR8" i="36"/>
  <c r="BR154" i="36"/>
  <c r="BR153" i="36"/>
  <c r="BR155" i="36"/>
  <c r="BR321" i="36"/>
  <c r="BR167" i="36"/>
  <c r="BR188" i="36"/>
  <c r="BR189" i="36"/>
  <c r="BR190" i="36"/>
  <c r="BR191" i="36"/>
  <c r="BR192" i="36"/>
  <c r="BR193" i="36"/>
  <c r="BR194" i="36"/>
  <c r="BR195" i="36"/>
  <c r="BR18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33" i="36"/>
  <c r="BR283" i="36"/>
  <c r="BR284" i="36"/>
  <c r="BR285" i="36"/>
  <c r="BR286" i="36"/>
  <c r="BR287" i="36"/>
  <c r="BR293" i="36"/>
  <c r="BR166" i="36"/>
  <c r="BR324" i="36"/>
  <c r="BR295" i="36"/>
  <c r="BQ300" i="36"/>
  <c r="BR305" i="36"/>
  <c r="BR169" i="36"/>
  <c r="BR170" i="36"/>
  <c r="BR172" i="36"/>
  <c r="BR299" i="36"/>
  <c r="BR301" i="36"/>
  <c r="BR303" i="36"/>
  <c r="BR304" i="36"/>
  <c r="BR323" i="36"/>
  <c r="BR322" i="36"/>
  <c r="BR325" i="36"/>
  <c r="BR366" i="36"/>
  <c r="BR369" i="36"/>
  <c r="BR373" i="36"/>
  <c r="BR400" i="36"/>
  <c r="BR401" i="36"/>
  <c r="BR344" i="36"/>
  <c r="BR332" i="36"/>
  <c r="BR337" i="36"/>
  <c r="BR341" i="36"/>
  <c r="BR342" i="36"/>
  <c r="BR370" i="36"/>
  <c r="BR345" i="36"/>
  <c r="BR346" i="36"/>
  <c r="BQ347" i="36"/>
  <c r="BR348" i="36"/>
  <c r="BR350" i="36"/>
  <c r="BR402" i="36"/>
  <c r="BR403" i="36"/>
  <c r="BR152" i="36"/>
  <c r="BR404" i="36"/>
  <c r="BR406" i="36"/>
  <c r="BR353" i="36"/>
  <c r="BR409" i="36"/>
  <c r="BR360" i="36"/>
  <c r="BR361" i="36"/>
  <c r="BR362" i="36"/>
  <c r="BR410" i="36"/>
  <c r="BR39" i="36"/>
  <c r="BR147" i="36"/>
  <c r="BR156" i="36"/>
  <c r="BS160" i="36"/>
  <c r="BS163" i="36"/>
  <c r="BS161" i="36"/>
  <c r="BS164" i="36"/>
  <c r="BS320" i="36"/>
  <c r="BS44" i="36"/>
  <c r="BS45" i="36"/>
  <c r="BS46" i="36"/>
  <c r="BS47" i="36"/>
  <c r="BS48" i="36"/>
  <c r="BS49" i="36"/>
  <c r="BS50" i="36"/>
  <c r="BS51" i="36"/>
  <c r="BS52" i="36"/>
  <c r="BS53" i="36"/>
  <c r="BS54" i="36"/>
  <c r="BS55" i="36"/>
  <c r="BS56" i="36"/>
  <c r="BS57" i="36"/>
  <c r="BS58" i="36"/>
  <c r="BS59" i="36"/>
  <c r="BS60" i="36"/>
  <c r="BS61" i="36"/>
  <c r="BS62" i="36"/>
  <c r="BS63" i="36"/>
  <c r="BS64" i="36"/>
  <c r="BS65" i="36"/>
  <c r="BS66" i="36"/>
  <c r="BS67" i="36"/>
  <c r="BS68" i="36"/>
  <c r="BS69" i="36"/>
  <c r="BS70" i="36"/>
  <c r="BS71" i="36"/>
  <c r="BS72" i="36"/>
  <c r="BS73" i="36"/>
  <c r="BS74" i="36"/>
  <c r="BS75" i="36"/>
  <c r="BS76" i="36"/>
  <c r="BS77" i="36"/>
  <c r="BS78" i="36"/>
  <c r="BS79" i="36"/>
  <c r="BS80" i="36"/>
  <c r="BS81" i="36"/>
  <c r="BS82" i="36"/>
  <c r="BS83" i="36"/>
  <c r="BS84" i="36"/>
  <c r="BS85" i="36"/>
  <c r="BS86" i="36"/>
  <c r="BS87" i="36"/>
  <c r="BS88" i="36"/>
  <c r="BS89" i="36"/>
  <c r="BS90" i="36"/>
  <c r="BS91" i="36"/>
  <c r="BS92" i="36"/>
  <c r="BS93" i="36"/>
  <c r="BS94" i="36"/>
  <c r="BS95" i="36"/>
  <c r="BS96" i="36"/>
  <c r="BS97" i="36"/>
  <c r="BS98" i="36"/>
  <c r="BS99" i="36"/>
  <c r="BS100" i="36"/>
  <c r="BS101" i="36"/>
  <c r="BS102" i="36"/>
  <c r="BS103" i="36"/>
  <c r="BS104" i="36"/>
  <c r="BS105" i="36"/>
  <c r="BS106" i="36"/>
  <c r="BS107" i="36"/>
  <c r="BS108" i="36"/>
  <c r="BS109" i="36"/>
  <c r="BS110" i="36"/>
  <c r="BS111" i="36"/>
  <c r="BS112" i="36"/>
  <c r="BS113" i="36"/>
  <c r="BS114" i="36"/>
  <c r="BS115" i="36"/>
  <c r="BS116" i="36"/>
  <c r="BS117" i="36"/>
  <c r="BS118" i="36"/>
  <c r="BS119" i="36"/>
  <c r="BS120" i="36"/>
  <c r="BS121" i="36"/>
  <c r="BS122" i="36"/>
  <c r="BS123" i="36"/>
  <c r="BS124" i="36"/>
  <c r="BS125" i="36"/>
  <c r="BS126" i="36"/>
  <c r="BS127" i="36"/>
  <c r="BS128" i="36"/>
  <c r="BS129" i="36"/>
  <c r="BS130" i="36"/>
  <c r="BS131" i="36"/>
  <c r="BS132" i="36"/>
  <c r="BS133" i="36"/>
  <c r="BS134" i="36"/>
  <c r="BS135" i="36"/>
  <c r="BS136" i="36"/>
  <c r="BS137" i="36"/>
  <c r="BS138" i="36"/>
  <c r="BS139" i="36"/>
  <c r="BS31" i="36"/>
  <c r="BS20" i="36"/>
  <c r="BS21" i="36"/>
  <c r="BS40" i="36"/>
  <c r="BS140" i="36"/>
  <c r="BS32" i="36"/>
  <c r="BS141" i="36"/>
  <c r="BS142" i="36"/>
  <c r="BS143" i="36"/>
  <c r="BS145" i="36"/>
  <c r="BS8" i="36"/>
  <c r="BS154" i="36"/>
  <c r="BS153" i="36"/>
  <c r="BS155" i="36"/>
  <c r="BS321" i="36"/>
  <c r="BS167" i="36"/>
  <c r="BS188" i="36"/>
  <c r="BS189" i="36"/>
  <c r="BS190" i="36"/>
  <c r="BS191" i="36"/>
  <c r="BS192" i="36"/>
  <c r="BS193" i="36"/>
  <c r="BS194" i="36"/>
  <c r="BS195" i="36"/>
  <c r="BS185" i="36"/>
  <c r="BS196" i="36"/>
  <c r="BS197" i="36"/>
  <c r="BS198" i="36"/>
  <c r="BS199" i="36"/>
  <c r="BS200" i="36"/>
  <c r="BS201" i="36"/>
  <c r="BS202" i="36"/>
  <c r="BS203" i="36"/>
  <c r="BS204" i="36"/>
  <c r="BS205" i="36"/>
  <c r="BS206" i="36"/>
  <c r="BS207" i="36"/>
  <c r="BS208" i="36"/>
  <c r="BS209" i="36"/>
  <c r="BS210" i="36"/>
  <c r="BS211" i="36"/>
  <c r="BS212" i="36"/>
  <c r="BS213" i="36"/>
  <c r="BS214" i="36"/>
  <c r="BS215" i="36"/>
  <c r="BS216" i="36"/>
  <c r="BS217" i="36"/>
  <c r="BS218" i="36"/>
  <c r="BS219" i="36"/>
  <c r="BS220" i="36"/>
  <c r="BS221" i="36"/>
  <c r="BS222" i="36"/>
  <c r="BS223" i="36"/>
  <c r="BS224" i="36"/>
  <c r="BS225" i="36"/>
  <c r="BS226" i="36"/>
  <c r="BS227" i="36"/>
  <c r="BS228" i="36"/>
  <c r="BS229" i="36"/>
  <c r="BS230" i="36"/>
  <c r="BS231" i="36"/>
  <c r="BS232" i="36"/>
  <c r="BS233" i="36"/>
  <c r="BS234" i="36"/>
  <c r="BS235" i="36"/>
  <c r="BS236" i="36"/>
  <c r="BS237" i="36"/>
  <c r="BS238" i="36"/>
  <c r="BS239" i="36"/>
  <c r="BS240" i="36"/>
  <c r="BS241" i="36"/>
  <c r="BS242" i="36"/>
  <c r="BS243" i="36"/>
  <c r="BS244" i="36"/>
  <c r="BS245" i="36"/>
  <c r="BS246" i="36"/>
  <c r="BS247" i="36"/>
  <c r="BS248" i="36"/>
  <c r="BS249" i="36"/>
  <c r="BS250" i="36"/>
  <c r="BS251" i="36"/>
  <c r="BS252" i="36"/>
  <c r="BS253" i="36"/>
  <c r="BS254" i="36"/>
  <c r="BS255" i="36"/>
  <c r="BS256" i="36"/>
  <c r="BS257" i="36"/>
  <c r="BS258" i="36"/>
  <c r="BS259" i="36"/>
  <c r="BS260" i="36"/>
  <c r="BS261" i="36"/>
  <c r="BS262" i="36"/>
  <c r="BS263" i="36"/>
  <c r="BS264" i="36"/>
  <c r="BS265" i="36"/>
  <c r="BS266" i="36"/>
  <c r="BS267" i="36"/>
  <c r="BS268" i="36"/>
  <c r="BS269" i="36"/>
  <c r="BS270" i="36"/>
  <c r="BS271" i="36"/>
  <c r="BS272" i="36"/>
  <c r="BS273" i="36"/>
  <c r="BS274" i="36"/>
  <c r="BS275" i="36"/>
  <c r="BS276" i="36"/>
  <c r="BS277" i="36"/>
  <c r="BS278" i="36"/>
  <c r="BS279" i="36"/>
  <c r="BS280" i="36"/>
  <c r="BS281" i="36"/>
  <c r="BS282" i="36"/>
  <c r="BS283" i="36"/>
  <c r="BS284" i="36"/>
  <c r="BS33" i="36"/>
  <c r="BS285" i="36"/>
  <c r="BS286" i="36"/>
  <c r="BS287" i="36"/>
  <c r="BS293" i="36"/>
  <c r="BS166" i="36"/>
  <c r="BS324" i="36"/>
  <c r="BS295" i="36"/>
  <c r="BR300" i="36"/>
  <c r="BS305" i="36"/>
  <c r="BS169" i="36"/>
  <c r="BS170" i="36"/>
  <c r="BS172" i="36"/>
  <c r="BS299" i="36"/>
  <c r="BS301" i="36"/>
  <c r="BS303" i="36"/>
  <c r="BS304" i="36"/>
  <c r="BS323" i="36"/>
  <c r="BS322" i="36"/>
  <c r="BS325" i="36"/>
  <c r="BS366" i="36"/>
  <c r="BS369" i="36"/>
  <c r="BS373" i="36"/>
  <c r="BS400" i="36"/>
  <c r="BS401" i="36"/>
  <c r="BS344" i="36"/>
  <c r="BS332" i="36"/>
  <c r="BS337" i="36"/>
  <c r="BS341" i="36"/>
  <c r="BS342" i="36"/>
  <c r="BS370" i="36"/>
  <c r="BS345" i="36"/>
  <c r="BS346" i="36"/>
  <c r="BR347" i="36"/>
  <c r="BS348" i="36"/>
  <c r="BS350" i="36"/>
  <c r="BS402" i="36"/>
  <c r="BS403" i="36"/>
  <c r="BS152" i="36"/>
  <c r="BS404" i="36"/>
  <c r="BS406" i="36"/>
  <c r="BS353" i="36"/>
  <c r="BS409" i="36"/>
  <c r="BS360" i="36"/>
  <c r="BS361" i="36"/>
  <c r="BS362" i="36"/>
  <c r="BS410" i="36"/>
  <c r="H412" i="36"/>
  <c r="BS39" i="36"/>
  <c r="BS147" i="36"/>
  <c r="BS156" i="36"/>
  <c r="H395" i="36"/>
  <c r="H415" i="36"/>
  <c r="H417" i="36"/>
  <c r="I16" i="4"/>
  <c r="R45" i="35"/>
  <c r="R47" i="35"/>
  <c r="R49" i="35"/>
  <c r="R51" i="35"/>
  <c r="R53" i="35"/>
  <c r="R55" i="35"/>
  <c r="R57" i="35"/>
  <c r="R59" i="35"/>
  <c r="R61" i="35"/>
  <c r="R63" i="35"/>
  <c r="R65" i="35"/>
  <c r="R67" i="35"/>
  <c r="R69" i="35"/>
  <c r="R71" i="35"/>
  <c r="R73" i="35"/>
  <c r="R75" i="35"/>
  <c r="R77" i="35"/>
  <c r="R79" i="35"/>
  <c r="R81" i="35"/>
  <c r="R83" i="35"/>
  <c r="R85" i="35"/>
  <c r="R87" i="35"/>
  <c r="R89" i="35"/>
  <c r="R91" i="35"/>
  <c r="R93" i="35"/>
  <c r="R95" i="35"/>
  <c r="R97" i="35"/>
  <c r="R99" i="35"/>
  <c r="R101" i="35"/>
  <c r="R103" i="35"/>
  <c r="R105" i="35"/>
  <c r="R107" i="35"/>
  <c r="R109" i="35"/>
  <c r="R111" i="35"/>
  <c r="R113" i="35"/>
  <c r="R115" i="35"/>
  <c r="R117" i="35"/>
  <c r="R119" i="35"/>
  <c r="R121" i="35"/>
  <c r="R123" i="35"/>
  <c r="R125" i="35"/>
  <c r="R127" i="35"/>
  <c r="R129" i="35"/>
  <c r="R131" i="35"/>
  <c r="R133" i="35"/>
  <c r="R135" i="35"/>
  <c r="R137" i="35"/>
  <c r="R139" i="35"/>
  <c r="R141" i="35"/>
  <c r="R143" i="35"/>
  <c r="R145" i="35"/>
  <c r="R147" i="35"/>
  <c r="R149" i="35"/>
  <c r="R151" i="35"/>
  <c r="R153" i="35"/>
  <c r="R8" i="35"/>
  <c r="R162" i="35"/>
  <c r="Q164" i="35"/>
  <c r="R161" i="35"/>
  <c r="R163" i="35"/>
  <c r="R337" i="35"/>
  <c r="R175" i="35"/>
  <c r="R197" i="35"/>
  <c r="R199" i="35"/>
  <c r="R201" i="35"/>
  <c r="R203" i="35"/>
  <c r="R205" i="35"/>
  <c r="R207" i="35"/>
  <c r="R209" i="35"/>
  <c r="R211" i="35"/>
  <c r="R213" i="35"/>
  <c r="R215" i="35"/>
  <c r="R217" i="35"/>
  <c r="R219" i="35"/>
  <c r="R221" i="35"/>
  <c r="R223" i="35"/>
  <c r="R225" i="35"/>
  <c r="R227" i="35"/>
  <c r="R229" i="35"/>
  <c r="R231" i="35"/>
  <c r="R233" i="35"/>
  <c r="R235" i="35"/>
  <c r="R237" i="35"/>
  <c r="R239" i="35"/>
  <c r="R241" i="35"/>
  <c r="R243" i="35"/>
  <c r="R245" i="35"/>
  <c r="R247" i="35"/>
  <c r="R249" i="35"/>
  <c r="R251" i="35"/>
  <c r="R253" i="35"/>
  <c r="R255" i="35"/>
  <c r="R257" i="35"/>
  <c r="R259" i="35"/>
  <c r="R261" i="35"/>
  <c r="R263" i="35"/>
  <c r="R265" i="35"/>
  <c r="R267" i="35"/>
  <c r="R269" i="35"/>
  <c r="R271" i="35"/>
  <c r="R273" i="35"/>
  <c r="R275" i="35"/>
  <c r="R277" i="35"/>
  <c r="R279" i="35"/>
  <c r="R281" i="35"/>
  <c r="R283" i="35"/>
  <c r="R285" i="35"/>
  <c r="R287" i="35"/>
  <c r="R289" i="35"/>
  <c r="R291" i="35"/>
  <c r="R293" i="35"/>
  <c r="R295" i="35"/>
  <c r="R297" i="35"/>
  <c r="R299" i="35"/>
  <c r="R301" i="35"/>
  <c r="R303" i="35"/>
  <c r="R309" i="35"/>
  <c r="R168" i="35"/>
  <c r="R171" i="35"/>
  <c r="R332" i="35"/>
  <c r="R340" i="35"/>
  <c r="R311" i="35"/>
  <c r="R169" i="35"/>
  <c r="R172" i="35"/>
  <c r="R321" i="35"/>
  <c r="R177" i="35"/>
  <c r="R178" i="35"/>
  <c r="R180" i="35"/>
  <c r="R315" i="35"/>
  <c r="R317" i="35"/>
  <c r="R319" i="35"/>
  <c r="R320" i="35"/>
  <c r="R339" i="35"/>
  <c r="R336" i="35"/>
  <c r="R338" i="35"/>
  <c r="R341" i="35"/>
  <c r="R382" i="35"/>
  <c r="R385" i="35"/>
  <c r="R389" i="35"/>
  <c r="R416" i="35"/>
  <c r="R417" i="35"/>
  <c r="R360" i="35"/>
  <c r="Q357" i="35"/>
  <c r="R357" i="35"/>
  <c r="O27" i="35"/>
  <c r="R33" i="35"/>
  <c r="R358" i="35"/>
  <c r="O346" i="35"/>
  <c r="O348" i="35"/>
  <c r="R348" i="35"/>
  <c r="R353" i="35"/>
  <c r="R386" i="35"/>
  <c r="R361" i="35"/>
  <c r="R362" i="35"/>
  <c r="Q363" i="35"/>
  <c r="R364" i="35"/>
  <c r="O351" i="35"/>
  <c r="R366" i="35"/>
  <c r="R418" i="35"/>
  <c r="R419" i="35"/>
  <c r="R20" i="35"/>
  <c r="R21" i="35"/>
  <c r="R40" i="35"/>
  <c r="R160" i="35"/>
  <c r="R420" i="35"/>
  <c r="R422" i="35"/>
  <c r="R369" i="35"/>
  <c r="R425" i="35"/>
  <c r="O349" i="35"/>
  <c r="O350" i="35"/>
  <c r="O347" i="35"/>
  <c r="R376" i="35"/>
  <c r="R377" i="35"/>
  <c r="R378" i="35"/>
  <c r="R426" i="35"/>
  <c r="R39" i="35"/>
  <c r="R155" i="35"/>
  <c r="R164" i="35"/>
  <c r="S168" i="35"/>
  <c r="S171" i="35"/>
  <c r="S169" i="35"/>
  <c r="S172" i="35"/>
  <c r="S336" i="35"/>
  <c r="S31" i="35"/>
  <c r="S20" i="35"/>
  <c r="S21" i="35"/>
  <c r="S40" i="35"/>
  <c r="S44" i="35"/>
  <c r="S32" i="35"/>
  <c r="S45" i="35"/>
  <c r="S47" i="35"/>
  <c r="S49" i="35"/>
  <c r="S51" i="35"/>
  <c r="S46" i="35"/>
  <c r="S48" i="35"/>
  <c r="S50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S118" i="35"/>
  <c r="S119" i="35"/>
  <c r="S120" i="35"/>
  <c r="S121" i="35"/>
  <c r="S122" i="35"/>
  <c r="S123" i="35"/>
  <c r="S124" i="35"/>
  <c r="S125" i="35"/>
  <c r="S126" i="35"/>
  <c r="S127" i="35"/>
  <c r="S128" i="35"/>
  <c r="S129" i="35"/>
  <c r="S130" i="35"/>
  <c r="S131" i="35"/>
  <c r="S132" i="35"/>
  <c r="S133" i="35"/>
  <c r="S134" i="35"/>
  <c r="S135" i="35"/>
  <c r="S136" i="35"/>
  <c r="S137" i="35"/>
  <c r="S138" i="35"/>
  <c r="S139" i="35"/>
  <c r="S140" i="35"/>
  <c r="S141" i="35"/>
  <c r="S142" i="35"/>
  <c r="S143" i="35"/>
  <c r="S144" i="35"/>
  <c r="S145" i="35"/>
  <c r="S146" i="35"/>
  <c r="S147" i="35"/>
  <c r="S148" i="35"/>
  <c r="S149" i="35"/>
  <c r="S150" i="35"/>
  <c r="S151" i="35"/>
  <c r="S153" i="35"/>
  <c r="S8" i="35"/>
  <c r="S162" i="35"/>
  <c r="S161" i="35"/>
  <c r="S163" i="35"/>
  <c r="S337" i="35"/>
  <c r="S175" i="35"/>
  <c r="S193" i="35"/>
  <c r="S196" i="35"/>
  <c r="S33" i="35"/>
  <c r="S197" i="35"/>
  <c r="S199" i="35"/>
  <c r="S201" i="35"/>
  <c r="S203" i="35"/>
  <c r="S198" i="35"/>
  <c r="S200" i="35"/>
  <c r="S202" i="35"/>
  <c r="S204" i="35"/>
  <c r="S205" i="35"/>
  <c r="S206" i="35"/>
  <c r="S207" i="35"/>
  <c r="S208" i="35"/>
  <c r="S209" i="35"/>
  <c r="S210" i="35"/>
  <c r="S211" i="35"/>
  <c r="S212" i="35"/>
  <c r="S213" i="35"/>
  <c r="S214" i="35"/>
  <c r="S215" i="35"/>
  <c r="S216" i="35"/>
  <c r="S217" i="35"/>
  <c r="S218" i="35"/>
  <c r="S219" i="35"/>
  <c r="S220" i="35"/>
  <c r="S221" i="35"/>
  <c r="S222" i="35"/>
  <c r="S223" i="35"/>
  <c r="S224" i="35"/>
  <c r="S225" i="35"/>
  <c r="S226" i="35"/>
  <c r="S227" i="35"/>
  <c r="S228" i="35"/>
  <c r="S229" i="35"/>
  <c r="S230" i="35"/>
  <c r="S231" i="35"/>
  <c r="S232" i="35"/>
  <c r="S233" i="35"/>
  <c r="S234" i="35"/>
  <c r="S235" i="35"/>
  <c r="S236" i="35"/>
  <c r="S237" i="35"/>
  <c r="S238" i="35"/>
  <c r="S239" i="35"/>
  <c r="S240" i="35"/>
  <c r="S241" i="35"/>
  <c r="S242" i="35"/>
  <c r="S243" i="35"/>
  <c r="S244" i="35"/>
  <c r="S245" i="35"/>
  <c r="S246" i="35"/>
  <c r="S247" i="35"/>
  <c r="S248" i="35"/>
  <c r="S249" i="35"/>
  <c r="S250" i="35"/>
  <c r="S251" i="35"/>
  <c r="S252" i="35"/>
  <c r="S253" i="35"/>
  <c r="S254" i="35"/>
  <c r="S255" i="35"/>
  <c r="S256" i="35"/>
  <c r="S257" i="35"/>
  <c r="S258" i="35"/>
  <c r="S259" i="35"/>
  <c r="S260" i="35"/>
  <c r="S261" i="35"/>
  <c r="S262" i="35"/>
  <c r="S263" i="35"/>
  <c r="S264" i="35"/>
  <c r="S265" i="35"/>
  <c r="S266" i="35"/>
  <c r="S267" i="35"/>
  <c r="S268" i="35"/>
  <c r="S269" i="35"/>
  <c r="S270" i="35"/>
  <c r="S271" i="35"/>
  <c r="S272" i="35"/>
  <c r="S273" i="35"/>
  <c r="S274" i="35"/>
  <c r="S275" i="35"/>
  <c r="S276" i="35"/>
  <c r="S277" i="35"/>
  <c r="S278" i="35"/>
  <c r="S279" i="35"/>
  <c r="S280" i="35"/>
  <c r="S281" i="35"/>
  <c r="S282" i="35"/>
  <c r="S283" i="35"/>
  <c r="S284" i="35"/>
  <c r="S285" i="35"/>
  <c r="S286" i="35"/>
  <c r="S287" i="35"/>
  <c r="S288" i="35"/>
  <c r="S289" i="35"/>
  <c r="S290" i="35"/>
  <c r="S291" i="35"/>
  <c r="S292" i="35"/>
  <c r="S293" i="35"/>
  <c r="S294" i="35"/>
  <c r="S295" i="35"/>
  <c r="S296" i="35"/>
  <c r="S297" i="35"/>
  <c r="S298" i="35"/>
  <c r="S299" i="35"/>
  <c r="S300" i="35"/>
  <c r="S301" i="35"/>
  <c r="S302" i="35"/>
  <c r="S303" i="35"/>
  <c r="S309" i="35"/>
  <c r="S174" i="35"/>
  <c r="S340" i="35"/>
  <c r="S311" i="35"/>
  <c r="R316" i="35"/>
  <c r="S321" i="35"/>
  <c r="S177" i="35"/>
  <c r="S178" i="35"/>
  <c r="S180" i="35"/>
  <c r="S315" i="35"/>
  <c r="S317" i="35"/>
  <c r="S319" i="35"/>
  <c r="S320" i="35"/>
  <c r="S339" i="35"/>
  <c r="S338" i="35"/>
  <c r="S341" i="35"/>
  <c r="S382" i="35"/>
  <c r="S385" i="35"/>
  <c r="S389" i="35"/>
  <c r="S416" i="35"/>
  <c r="S417" i="35"/>
  <c r="S360" i="35"/>
  <c r="S348" i="35"/>
  <c r="S353" i="35"/>
  <c r="S357" i="35"/>
  <c r="S358" i="35"/>
  <c r="S386" i="35"/>
  <c r="S361" i="35"/>
  <c r="S362" i="35"/>
  <c r="R363" i="35"/>
  <c r="S364" i="35"/>
  <c r="S366" i="35"/>
  <c r="S418" i="35"/>
  <c r="S419" i="35"/>
  <c r="S160" i="35"/>
  <c r="S420" i="35"/>
  <c r="S422" i="35"/>
  <c r="S369" i="35"/>
  <c r="S425" i="35"/>
  <c r="S376" i="35"/>
  <c r="S377" i="35"/>
  <c r="S378" i="35"/>
  <c r="S426" i="35"/>
  <c r="S39" i="35"/>
  <c r="S155" i="35"/>
  <c r="S164" i="35"/>
  <c r="T168" i="35"/>
  <c r="T171" i="35"/>
  <c r="T169" i="35"/>
  <c r="T172" i="35"/>
  <c r="T336" i="35"/>
  <c r="T44" i="35"/>
  <c r="T45" i="35"/>
  <c r="T31" i="35"/>
  <c r="T20" i="35"/>
  <c r="T21" i="35"/>
  <c r="T40" i="35"/>
  <c r="T46" i="35"/>
  <c r="T32" i="35"/>
  <c r="T47" i="35"/>
  <c r="T49" i="35"/>
  <c r="T51" i="35"/>
  <c r="T48" i="35"/>
  <c r="T50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3" i="35"/>
  <c r="T8" i="35"/>
  <c r="T162" i="35"/>
  <c r="T161" i="35"/>
  <c r="T163" i="35"/>
  <c r="T337" i="35"/>
  <c r="T175" i="35"/>
  <c r="T196" i="35"/>
  <c r="T197" i="35"/>
  <c r="T193" i="35"/>
  <c r="T198" i="35"/>
  <c r="T33" i="35"/>
  <c r="T199" i="35"/>
  <c r="T201" i="35"/>
  <c r="T203" i="35"/>
  <c r="T200" i="35"/>
  <c r="T202" i="35"/>
  <c r="T204" i="35"/>
  <c r="T205" i="35"/>
  <c r="T206" i="35"/>
  <c r="T207" i="35"/>
  <c r="T208" i="35"/>
  <c r="T209" i="35"/>
  <c r="T210" i="35"/>
  <c r="T211" i="35"/>
  <c r="T212" i="35"/>
  <c r="T213" i="35"/>
  <c r="T214" i="35"/>
  <c r="T215" i="35"/>
  <c r="T216" i="35"/>
  <c r="T217" i="35"/>
  <c r="T218" i="35"/>
  <c r="T219" i="35"/>
  <c r="T220" i="35"/>
  <c r="T221" i="35"/>
  <c r="T222" i="35"/>
  <c r="T223" i="35"/>
  <c r="T224" i="35"/>
  <c r="T225" i="35"/>
  <c r="T226" i="35"/>
  <c r="T227" i="35"/>
  <c r="T228" i="35"/>
  <c r="T229" i="35"/>
  <c r="T230" i="35"/>
  <c r="T231" i="35"/>
  <c r="T232" i="35"/>
  <c r="T233" i="35"/>
  <c r="T234" i="35"/>
  <c r="T235" i="35"/>
  <c r="T236" i="35"/>
  <c r="T237" i="35"/>
  <c r="T238" i="35"/>
  <c r="T239" i="35"/>
  <c r="T240" i="35"/>
  <c r="T241" i="35"/>
  <c r="T242" i="35"/>
  <c r="T243" i="35"/>
  <c r="T244" i="35"/>
  <c r="T245" i="35"/>
  <c r="T246" i="35"/>
  <c r="T247" i="35"/>
  <c r="T248" i="35"/>
  <c r="T249" i="35"/>
  <c r="T250" i="35"/>
  <c r="T251" i="35"/>
  <c r="T252" i="35"/>
  <c r="T253" i="35"/>
  <c r="T254" i="35"/>
  <c r="T255" i="35"/>
  <c r="T256" i="35"/>
  <c r="T257" i="35"/>
  <c r="T258" i="35"/>
  <c r="T259" i="35"/>
  <c r="T260" i="35"/>
  <c r="T261" i="35"/>
  <c r="T262" i="35"/>
  <c r="T263" i="35"/>
  <c r="T264" i="35"/>
  <c r="T265" i="35"/>
  <c r="T266" i="35"/>
  <c r="T267" i="35"/>
  <c r="T268" i="35"/>
  <c r="T269" i="35"/>
  <c r="T270" i="35"/>
  <c r="T271" i="35"/>
  <c r="T272" i="35"/>
  <c r="T273" i="35"/>
  <c r="T274" i="35"/>
  <c r="T275" i="35"/>
  <c r="T276" i="35"/>
  <c r="T277" i="35"/>
  <c r="T278" i="35"/>
  <c r="T279" i="35"/>
  <c r="T280" i="35"/>
  <c r="T281" i="35"/>
  <c r="T282" i="35"/>
  <c r="T283" i="35"/>
  <c r="T284" i="35"/>
  <c r="T285" i="35"/>
  <c r="T286" i="35"/>
  <c r="T287" i="35"/>
  <c r="T288" i="35"/>
  <c r="T289" i="35"/>
  <c r="T290" i="35"/>
  <c r="T291" i="35"/>
  <c r="T292" i="35"/>
  <c r="T293" i="35"/>
  <c r="T294" i="35"/>
  <c r="T295" i="35"/>
  <c r="T296" i="35"/>
  <c r="T297" i="35"/>
  <c r="T298" i="35"/>
  <c r="T299" i="35"/>
  <c r="T300" i="35"/>
  <c r="T301" i="35"/>
  <c r="T302" i="35"/>
  <c r="T303" i="35"/>
  <c r="T309" i="35"/>
  <c r="T174" i="35"/>
  <c r="T340" i="35"/>
  <c r="T311" i="35"/>
  <c r="S316" i="35"/>
  <c r="T321" i="35"/>
  <c r="T177" i="35"/>
  <c r="T178" i="35"/>
  <c r="T180" i="35"/>
  <c r="T315" i="35"/>
  <c r="T317" i="35"/>
  <c r="T319" i="35"/>
  <c r="T320" i="35"/>
  <c r="T339" i="35"/>
  <c r="T338" i="35"/>
  <c r="T341" i="35"/>
  <c r="T382" i="35"/>
  <c r="T385" i="35"/>
  <c r="T389" i="35"/>
  <c r="T416" i="35"/>
  <c r="T417" i="35"/>
  <c r="T360" i="35"/>
  <c r="T348" i="35"/>
  <c r="T353" i="35"/>
  <c r="T357" i="35"/>
  <c r="T358" i="35"/>
  <c r="T386" i="35"/>
  <c r="T361" i="35"/>
  <c r="T362" i="35"/>
  <c r="S363" i="35"/>
  <c r="T364" i="35"/>
  <c r="T366" i="35"/>
  <c r="T418" i="35"/>
  <c r="T419" i="35"/>
  <c r="T160" i="35"/>
  <c r="T420" i="35"/>
  <c r="T422" i="35"/>
  <c r="T369" i="35"/>
  <c r="T425" i="35"/>
  <c r="T376" i="35"/>
  <c r="T377" i="35"/>
  <c r="T378" i="35"/>
  <c r="T426" i="35"/>
  <c r="T39" i="35"/>
  <c r="T155" i="35"/>
  <c r="T164" i="35"/>
  <c r="U168" i="35"/>
  <c r="U171" i="35"/>
  <c r="U169" i="35"/>
  <c r="U172" i="35"/>
  <c r="U336" i="35"/>
  <c r="U44" i="35"/>
  <c r="U45" i="35"/>
  <c r="U46" i="35"/>
  <c r="U47" i="35"/>
  <c r="U31" i="35"/>
  <c r="U20" i="35"/>
  <c r="U21" i="35"/>
  <c r="U40" i="35"/>
  <c r="U48" i="35"/>
  <c r="U32" i="35"/>
  <c r="U49" i="35"/>
  <c r="U51" i="35"/>
  <c r="U50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3" i="35"/>
  <c r="U8" i="35"/>
  <c r="U162" i="35"/>
  <c r="U161" i="35"/>
  <c r="U163" i="35"/>
  <c r="U337" i="35"/>
  <c r="U175" i="35"/>
  <c r="U196" i="35"/>
  <c r="U197" i="35"/>
  <c r="U198" i="35"/>
  <c r="U199" i="35"/>
  <c r="U193" i="35"/>
  <c r="U200" i="35"/>
  <c r="U33" i="35"/>
  <c r="U201" i="35"/>
  <c r="U203" i="35"/>
  <c r="U202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218" i="35"/>
  <c r="U219" i="35"/>
  <c r="U220" i="35"/>
  <c r="U221" i="35"/>
  <c r="U222" i="35"/>
  <c r="U223" i="35"/>
  <c r="U224" i="35"/>
  <c r="U225" i="35"/>
  <c r="U226" i="35"/>
  <c r="U227" i="35"/>
  <c r="U228" i="35"/>
  <c r="U229" i="35"/>
  <c r="U230" i="35"/>
  <c r="U231" i="35"/>
  <c r="U232" i="35"/>
  <c r="U233" i="35"/>
  <c r="U234" i="35"/>
  <c r="U235" i="35"/>
  <c r="U236" i="35"/>
  <c r="U237" i="35"/>
  <c r="U238" i="35"/>
  <c r="U239" i="35"/>
  <c r="U240" i="35"/>
  <c r="U241" i="35"/>
  <c r="U242" i="35"/>
  <c r="U243" i="35"/>
  <c r="U244" i="35"/>
  <c r="U245" i="35"/>
  <c r="U246" i="35"/>
  <c r="U247" i="35"/>
  <c r="U248" i="35"/>
  <c r="U249" i="35"/>
  <c r="U250" i="35"/>
  <c r="U251" i="35"/>
  <c r="U252" i="35"/>
  <c r="U253" i="35"/>
  <c r="U254" i="35"/>
  <c r="U255" i="35"/>
  <c r="U256" i="35"/>
  <c r="U257" i="35"/>
  <c r="U258" i="35"/>
  <c r="U259" i="35"/>
  <c r="U260" i="35"/>
  <c r="U261" i="35"/>
  <c r="U262" i="35"/>
  <c r="U263" i="35"/>
  <c r="U264" i="35"/>
  <c r="U265" i="35"/>
  <c r="U266" i="35"/>
  <c r="U267" i="35"/>
  <c r="U268" i="35"/>
  <c r="U269" i="35"/>
  <c r="U270" i="35"/>
  <c r="U271" i="35"/>
  <c r="U272" i="35"/>
  <c r="U273" i="35"/>
  <c r="U274" i="35"/>
  <c r="U275" i="35"/>
  <c r="U276" i="35"/>
  <c r="U277" i="35"/>
  <c r="U278" i="35"/>
  <c r="U279" i="35"/>
  <c r="U280" i="35"/>
  <c r="U281" i="35"/>
  <c r="U282" i="35"/>
  <c r="U283" i="35"/>
  <c r="U284" i="35"/>
  <c r="U285" i="35"/>
  <c r="U286" i="35"/>
  <c r="U287" i="35"/>
  <c r="U288" i="35"/>
  <c r="U289" i="35"/>
  <c r="U290" i="35"/>
  <c r="U291" i="35"/>
  <c r="U292" i="35"/>
  <c r="U293" i="35"/>
  <c r="U294" i="35"/>
  <c r="U295" i="35"/>
  <c r="U296" i="35"/>
  <c r="U297" i="35"/>
  <c r="U298" i="35"/>
  <c r="U299" i="35"/>
  <c r="U300" i="35"/>
  <c r="U301" i="35"/>
  <c r="U302" i="35"/>
  <c r="U303" i="35"/>
  <c r="U309" i="35"/>
  <c r="U174" i="35"/>
  <c r="U340" i="35"/>
  <c r="U311" i="35"/>
  <c r="T316" i="35"/>
  <c r="U321" i="35"/>
  <c r="U177" i="35"/>
  <c r="U178" i="35"/>
  <c r="U180" i="35"/>
  <c r="U315" i="35"/>
  <c r="U317" i="35"/>
  <c r="U319" i="35"/>
  <c r="U320" i="35"/>
  <c r="U339" i="35"/>
  <c r="U338" i="35"/>
  <c r="U341" i="35"/>
  <c r="U382" i="35"/>
  <c r="U385" i="35"/>
  <c r="U389" i="35"/>
  <c r="U416" i="35"/>
  <c r="U417" i="35"/>
  <c r="U360" i="35"/>
  <c r="U348" i="35"/>
  <c r="U353" i="35"/>
  <c r="U357" i="35"/>
  <c r="U358" i="35"/>
  <c r="U386" i="35"/>
  <c r="U361" i="35"/>
  <c r="U362" i="35"/>
  <c r="T363" i="35"/>
  <c r="U364" i="35"/>
  <c r="U366" i="35"/>
  <c r="U418" i="35"/>
  <c r="U419" i="35"/>
  <c r="U160" i="35"/>
  <c r="U420" i="35"/>
  <c r="U422" i="35"/>
  <c r="U369" i="35"/>
  <c r="U425" i="35"/>
  <c r="U376" i="35"/>
  <c r="U377" i="35"/>
  <c r="U378" i="35"/>
  <c r="U426" i="35"/>
  <c r="U39" i="35"/>
  <c r="U155" i="35"/>
  <c r="U164" i="35"/>
  <c r="V168" i="35"/>
  <c r="V171" i="35"/>
  <c r="V169" i="35"/>
  <c r="V172" i="35"/>
  <c r="V336" i="35"/>
  <c r="V44" i="35"/>
  <c r="V45" i="35"/>
  <c r="V46" i="35"/>
  <c r="V47" i="35"/>
  <c r="V48" i="35"/>
  <c r="V49" i="35"/>
  <c r="V31" i="35"/>
  <c r="V20" i="35"/>
  <c r="V21" i="35"/>
  <c r="V40" i="35"/>
  <c r="V50" i="35"/>
  <c r="V32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3" i="35"/>
  <c r="V8" i="35"/>
  <c r="V162" i="35"/>
  <c r="V161" i="35"/>
  <c r="V163" i="35"/>
  <c r="V337" i="35"/>
  <c r="V175" i="35"/>
  <c r="V196" i="35"/>
  <c r="V197" i="35"/>
  <c r="V198" i="35"/>
  <c r="V199" i="35"/>
  <c r="V200" i="35"/>
  <c r="V201" i="35"/>
  <c r="V193" i="35"/>
  <c r="V202" i="35"/>
  <c r="V33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9" i="35"/>
  <c r="V174" i="35"/>
  <c r="V340" i="35"/>
  <c r="V311" i="35"/>
  <c r="U316" i="35"/>
  <c r="V321" i="35"/>
  <c r="V177" i="35"/>
  <c r="V178" i="35"/>
  <c r="V180" i="35"/>
  <c r="V315" i="35"/>
  <c r="V317" i="35"/>
  <c r="V319" i="35"/>
  <c r="V320" i="35"/>
  <c r="V339" i="35"/>
  <c r="V338" i="35"/>
  <c r="V341" i="35"/>
  <c r="V382" i="35"/>
  <c r="V385" i="35"/>
  <c r="V389" i="35"/>
  <c r="V416" i="35"/>
  <c r="V417" i="35"/>
  <c r="V360" i="35"/>
  <c r="V348" i="35"/>
  <c r="V353" i="35"/>
  <c r="V357" i="35"/>
  <c r="V358" i="35"/>
  <c r="V386" i="35"/>
  <c r="V361" i="35"/>
  <c r="V362" i="35"/>
  <c r="U363" i="35"/>
  <c r="V364" i="35"/>
  <c r="V366" i="35"/>
  <c r="V418" i="35"/>
  <c r="V419" i="35"/>
  <c r="V160" i="35"/>
  <c r="V420" i="35"/>
  <c r="V422" i="35"/>
  <c r="V369" i="35"/>
  <c r="V425" i="35"/>
  <c r="V376" i="35"/>
  <c r="V377" i="35"/>
  <c r="V378" i="35"/>
  <c r="V426" i="35"/>
  <c r="V39" i="35"/>
  <c r="V155" i="35"/>
  <c r="V164" i="35"/>
  <c r="W168" i="35"/>
  <c r="W171" i="35"/>
  <c r="W169" i="35"/>
  <c r="W172" i="35"/>
  <c r="W336" i="35"/>
  <c r="W44" i="35"/>
  <c r="W45" i="35"/>
  <c r="W46" i="35"/>
  <c r="W47" i="35"/>
  <c r="W48" i="35"/>
  <c r="W49" i="35"/>
  <c r="W50" i="35"/>
  <c r="W51" i="35"/>
  <c r="W31" i="35"/>
  <c r="W20" i="35"/>
  <c r="W21" i="35"/>
  <c r="W40" i="35"/>
  <c r="W52" i="35"/>
  <c r="W32" i="35"/>
  <c r="W53" i="35"/>
  <c r="W54" i="35"/>
  <c r="W55" i="35"/>
  <c r="W56" i="35"/>
  <c r="W57" i="35"/>
  <c r="W58" i="35"/>
  <c r="W59" i="35"/>
  <c r="W60" i="35"/>
  <c r="W61" i="35"/>
  <c r="W62" i="35"/>
  <c r="W63" i="35"/>
  <c r="W64" i="35"/>
  <c r="W65" i="35"/>
  <c r="W66" i="35"/>
  <c r="W67" i="35"/>
  <c r="W68" i="35"/>
  <c r="W69" i="35"/>
  <c r="W70" i="35"/>
  <c r="W71" i="35"/>
  <c r="W72" i="35"/>
  <c r="W73" i="35"/>
  <c r="W74" i="35"/>
  <c r="W75" i="35"/>
  <c r="W76" i="35"/>
  <c r="W77" i="35"/>
  <c r="W78" i="35"/>
  <c r="W79" i="35"/>
  <c r="W80" i="35"/>
  <c r="W81" i="35"/>
  <c r="W82" i="35"/>
  <c r="W83" i="35"/>
  <c r="W84" i="35"/>
  <c r="W85" i="35"/>
  <c r="W86" i="35"/>
  <c r="W87" i="35"/>
  <c r="W88" i="35"/>
  <c r="W89" i="35"/>
  <c r="W90" i="35"/>
  <c r="W91" i="35"/>
  <c r="W92" i="35"/>
  <c r="W93" i="35"/>
  <c r="W94" i="35"/>
  <c r="W95" i="35"/>
  <c r="W96" i="35"/>
  <c r="W97" i="35"/>
  <c r="W98" i="35"/>
  <c r="W99" i="35"/>
  <c r="W100" i="35"/>
  <c r="W101" i="35"/>
  <c r="W102" i="35"/>
  <c r="W103" i="35"/>
  <c r="W104" i="35"/>
  <c r="W105" i="35"/>
  <c r="W106" i="35"/>
  <c r="W107" i="35"/>
  <c r="W108" i="35"/>
  <c r="W109" i="35"/>
  <c r="W110" i="35"/>
  <c r="W111" i="35"/>
  <c r="W112" i="35"/>
  <c r="W113" i="35"/>
  <c r="W114" i="35"/>
  <c r="W115" i="35"/>
  <c r="W116" i="35"/>
  <c r="W117" i="35"/>
  <c r="W118" i="35"/>
  <c r="W119" i="35"/>
  <c r="W120" i="35"/>
  <c r="W121" i="35"/>
  <c r="W122" i="35"/>
  <c r="W123" i="35"/>
  <c r="W124" i="35"/>
  <c r="W125" i="35"/>
  <c r="W126" i="35"/>
  <c r="W127" i="35"/>
  <c r="W128" i="35"/>
  <c r="W129" i="35"/>
  <c r="W130" i="35"/>
  <c r="W131" i="35"/>
  <c r="W132" i="35"/>
  <c r="W133" i="35"/>
  <c r="W134" i="35"/>
  <c r="W135" i="35"/>
  <c r="W136" i="35"/>
  <c r="W137" i="35"/>
  <c r="W138" i="35"/>
  <c r="W139" i="35"/>
  <c r="W140" i="35"/>
  <c r="W141" i="35"/>
  <c r="W142" i="35"/>
  <c r="W143" i="35"/>
  <c r="W144" i="35"/>
  <c r="W145" i="35"/>
  <c r="W146" i="35"/>
  <c r="W147" i="35"/>
  <c r="W148" i="35"/>
  <c r="W149" i="35"/>
  <c r="W150" i="35"/>
  <c r="W151" i="35"/>
  <c r="W153" i="35"/>
  <c r="W8" i="35"/>
  <c r="W162" i="35"/>
  <c r="W161" i="35"/>
  <c r="W163" i="35"/>
  <c r="W337" i="35"/>
  <c r="W175" i="35"/>
  <c r="W196" i="35"/>
  <c r="W197" i="35"/>
  <c r="W198" i="35"/>
  <c r="W199" i="35"/>
  <c r="W200" i="35"/>
  <c r="W201" i="35"/>
  <c r="W202" i="35"/>
  <c r="W203" i="35"/>
  <c r="W193" i="35"/>
  <c r="W204" i="35"/>
  <c r="W33" i="35"/>
  <c r="W205" i="35"/>
  <c r="W206" i="35"/>
  <c r="W207" i="35"/>
  <c r="W208" i="35"/>
  <c r="W209" i="35"/>
  <c r="W210" i="35"/>
  <c r="W211" i="35"/>
  <c r="W212" i="35"/>
  <c r="W213" i="35"/>
  <c r="W214" i="35"/>
  <c r="W215" i="35"/>
  <c r="W216" i="35"/>
  <c r="W217" i="35"/>
  <c r="W218" i="35"/>
  <c r="W219" i="35"/>
  <c r="W220" i="35"/>
  <c r="W221" i="35"/>
  <c r="W222" i="35"/>
  <c r="W223" i="35"/>
  <c r="W224" i="35"/>
  <c r="W225" i="35"/>
  <c r="W226" i="35"/>
  <c r="W227" i="35"/>
  <c r="W228" i="35"/>
  <c r="W229" i="35"/>
  <c r="W230" i="35"/>
  <c r="W231" i="35"/>
  <c r="W232" i="35"/>
  <c r="W233" i="35"/>
  <c r="W234" i="35"/>
  <c r="W235" i="35"/>
  <c r="W236" i="35"/>
  <c r="W237" i="35"/>
  <c r="W238" i="35"/>
  <c r="W239" i="35"/>
  <c r="W240" i="35"/>
  <c r="W241" i="35"/>
  <c r="W242" i="35"/>
  <c r="W243" i="35"/>
  <c r="W244" i="35"/>
  <c r="W245" i="35"/>
  <c r="W246" i="35"/>
  <c r="W247" i="35"/>
  <c r="W248" i="35"/>
  <c r="W249" i="35"/>
  <c r="W250" i="35"/>
  <c r="W251" i="35"/>
  <c r="W252" i="35"/>
  <c r="W253" i="35"/>
  <c r="W254" i="35"/>
  <c r="W255" i="35"/>
  <c r="W256" i="35"/>
  <c r="W257" i="35"/>
  <c r="W258" i="35"/>
  <c r="W259" i="35"/>
  <c r="W260" i="35"/>
  <c r="W261" i="35"/>
  <c r="W262" i="35"/>
  <c r="W263" i="35"/>
  <c r="W264" i="35"/>
  <c r="W265" i="35"/>
  <c r="W266" i="35"/>
  <c r="W267" i="35"/>
  <c r="W268" i="35"/>
  <c r="W269" i="35"/>
  <c r="W270" i="35"/>
  <c r="W271" i="35"/>
  <c r="W272" i="35"/>
  <c r="W273" i="35"/>
  <c r="W274" i="35"/>
  <c r="W275" i="35"/>
  <c r="W276" i="35"/>
  <c r="W277" i="35"/>
  <c r="W278" i="35"/>
  <c r="W279" i="35"/>
  <c r="W280" i="35"/>
  <c r="W281" i="35"/>
  <c r="W282" i="35"/>
  <c r="W283" i="35"/>
  <c r="W284" i="35"/>
  <c r="W285" i="35"/>
  <c r="W286" i="35"/>
  <c r="W287" i="35"/>
  <c r="W288" i="35"/>
  <c r="W289" i="35"/>
  <c r="W290" i="35"/>
  <c r="W291" i="35"/>
  <c r="W292" i="35"/>
  <c r="W293" i="35"/>
  <c r="W294" i="35"/>
  <c r="W295" i="35"/>
  <c r="W296" i="35"/>
  <c r="W297" i="35"/>
  <c r="W298" i="35"/>
  <c r="W299" i="35"/>
  <c r="W300" i="35"/>
  <c r="W301" i="35"/>
  <c r="W302" i="35"/>
  <c r="W303" i="35"/>
  <c r="W309" i="35"/>
  <c r="W174" i="35"/>
  <c r="W340" i="35"/>
  <c r="W311" i="35"/>
  <c r="V316" i="35"/>
  <c r="W321" i="35"/>
  <c r="W177" i="35"/>
  <c r="W178" i="35"/>
  <c r="W180" i="35"/>
  <c r="W315" i="35"/>
  <c r="W317" i="35"/>
  <c r="W319" i="35"/>
  <c r="W320" i="35"/>
  <c r="W339" i="35"/>
  <c r="W338" i="35"/>
  <c r="W341" i="35"/>
  <c r="W382" i="35"/>
  <c r="W385" i="35"/>
  <c r="W389" i="35"/>
  <c r="W416" i="35"/>
  <c r="W417" i="35"/>
  <c r="W360" i="35"/>
  <c r="W348" i="35"/>
  <c r="W353" i="35"/>
  <c r="W357" i="35"/>
  <c r="W358" i="35"/>
  <c r="W386" i="35"/>
  <c r="W361" i="35"/>
  <c r="W362" i="35"/>
  <c r="V363" i="35"/>
  <c r="W364" i="35"/>
  <c r="W366" i="35"/>
  <c r="W418" i="35"/>
  <c r="W419" i="35"/>
  <c r="W160" i="35"/>
  <c r="W420" i="35"/>
  <c r="W422" i="35"/>
  <c r="W369" i="35"/>
  <c r="W425" i="35"/>
  <c r="W376" i="35"/>
  <c r="W377" i="35"/>
  <c r="W378" i="35"/>
  <c r="W426" i="35"/>
  <c r="W39" i="35"/>
  <c r="W155" i="35"/>
  <c r="W164" i="35"/>
  <c r="X168" i="35"/>
  <c r="X171" i="35"/>
  <c r="X169" i="35"/>
  <c r="X172" i="35"/>
  <c r="X336" i="35"/>
  <c r="X44" i="35"/>
  <c r="X45" i="35"/>
  <c r="X46" i="35"/>
  <c r="X47" i="35"/>
  <c r="X48" i="35"/>
  <c r="X49" i="35"/>
  <c r="X50" i="35"/>
  <c r="X51" i="35"/>
  <c r="X52" i="35"/>
  <c r="X53" i="35"/>
  <c r="X31" i="35"/>
  <c r="X20" i="35"/>
  <c r="X21" i="35"/>
  <c r="X40" i="35"/>
  <c r="X54" i="35"/>
  <c r="X32" i="35"/>
  <c r="X55" i="35"/>
  <c r="X56" i="35"/>
  <c r="X57" i="35"/>
  <c r="X58" i="35"/>
  <c r="X59" i="35"/>
  <c r="X60" i="35"/>
  <c r="X61" i="35"/>
  <c r="X62" i="35"/>
  <c r="X63" i="35"/>
  <c r="X64" i="35"/>
  <c r="X65" i="35"/>
  <c r="X66" i="35"/>
  <c r="X67" i="35"/>
  <c r="X68" i="35"/>
  <c r="X69" i="35"/>
  <c r="X70" i="35"/>
  <c r="X71" i="35"/>
  <c r="X72" i="35"/>
  <c r="X73" i="35"/>
  <c r="X74" i="35"/>
  <c r="X75" i="35"/>
  <c r="X76" i="35"/>
  <c r="X77" i="35"/>
  <c r="X78" i="35"/>
  <c r="X79" i="35"/>
  <c r="X80" i="35"/>
  <c r="X81" i="35"/>
  <c r="X82" i="35"/>
  <c r="X83" i="35"/>
  <c r="X84" i="35"/>
  <c r="X85" i="35"/>
  <c r="X86" i="35"/>
  <c r="X87" i="35"/>
  <c r="X88" i="35"/>
  <c r="X89" i="35"/>
  <c r="X90" i="35"/>
  <c r="X91" i="35"/>
  <c r="X92" i="35"/>
  <c r="X93" i="35"/>
  <c r="X94" i="35"/>
  <c r="X95" i="35"/>
  <c r="X96" i="35"/>
  <c r="X97" i="35"/>
  <c r="X98" i="35"/>
  <c r="X99" i="35"/>
  <c r="X100" i="35"/>
  <c r="X101" i="35"/>
  <c r="X102" i="35"/>
  <c r="X103" i="35"/>
  <c r="X104" i="35"/>
  <c r="X105" i="35"/>
  <c r="X106" i="35"/>
  <c r="X107" i="35"/>
  <c r="X108" i="35"/>
  <c r="X109" i="35"/>
  <c r="X110" i="35"/>
  <c r="X111" i="35"/>
  <c r="X112" i="35"/>
  <c r="X113" i="35"/>
  <c r="X114" i="35"/>
  <c r="X115" i="35"/>
  <c r="X116" i="35"/>
  <c r="X117" i="35"/>
  <c r="X118" i="35"/>
  <c r="X119" i="35"/>
  <c r="X120" i="35"/>
  <c r="X121" i="35"/>
  <c r="X122" i="35"/>
  <c r="X123" i="35"/>
  <c r="X124" i="35"/>
  <c r="X125" i="35"/>
  <c r="X126" i="35"/>
  <c r="X127" i="35"/>
  <c r="X128" i="35"/>
  <c r="X129" i="35"/>
  <c r="X130" i="35"/>
  <c r="X131" i="35"/>
  <c r="X132" i="35"/>
  <c r="X133" i="35"/>
  <c r="X134" i="35"/>
  <c r="X135" i="35"/>
  <c r="X136" i="35"/>
  <c r="X137" i="35"/>
  <c r="X138" i="35"/>
  <c r="X139" i="35"/>
  <c r="X140" i="35"/>
  <c r="X141" i="35"/>
  <c r="X142" i="35"/>
  <c r="X143" i="35"/>
  <c r="X144" i="35"/>
  <c r="X145" i="35"/>
  <c r="X146" i="35"/>
  <c r="X147" i="35"/>
  <c r="X148" i="35"/>
  <c r="X149" i="35"/>
  <c r="X150" i="35"/>
  <c r="X151" i="35"/>
  <c r="X153" i="35"/>
  <c r="X8" i="35"/>
  <c r="X162" i="35"/>
  <c r="X161" i="35"/>
  <c r="X163" i="35"/>
  <c r="X337" i="35"/>
  <c r="X175" i="35"/>
  <c r="X196" i="35"/>
  <c r="X197" i="35"/>
  <c r="X198" i="35"/>
  <c r="X199" i="35"/>
  <c r="X200" i="35"/>
  <c r="X201" i="35"/>
  <c r="X202" i="35"/>
  <c r="X203" i="35"/>
  <c r="X193" i="35"/>
  <c r="X204" i="35"/>
  <c r="X205" i="35"/>
  <c r="X206" i="35"/>
  <c r="X33" i="35"/>
  <c r="X207" i="35"/>
  <c r="X208" i="35"/>
  <c r="X209" i="35"/>
  <c r="X210" i="35"/>
  <c r="X211" i="35"/>
  <c r="X212" i="35"/>
  <c r="X213" i="35"/>
  <c r="X214" i="35"/>
  <c r="X215" i="35"/>
  <c r="X216" i="35"/>
  <c r="X217" i="35"/>
  <c r="X218" i="35"/>
  <c r="X219" i="35"/>
  <c r="X220" i="35"/>
  <c r="X221" i="35"/>
  <c r="X222" i="35"/>
  <c r="X223" i="35"/>
  <c r="X224" i="35"/>
  <c r="X225" i="35"/>
  <c r="X226" i="35"/>
  <c r="X227" i="35"/>
  <c r="X228" i="35"/>
  <c r="X229" i="35"/>
  <c r="X230" i="35"/>
  <c r="X231" i="35"/>
  <c r="X232" i="35"/>
  <c r="X233" i="35"/>
  <c r="X234" i="35"/>
  <c r="X235" i="35"/>
  <c r="X236" i="35"/>
  <c r="X237" i="35"/>
  <c r="X238" i="35"/>
  <c r="X239" i="35"/>
  <c r="X240" i="35"/>
  <c r="X241" i="35"/>
  <c r="X242" i="35"/>
  <c r="X243" i="35"/>
  <c r="X244" i="35"/>
  <c r="X245" i="35"/>
  <c r="X246" i="35"/>
  <c r="X247" i="35"/>
  <c r="X248" i="35"/>
  <c r="X249" i="35"/>
  <c r="X250" i="35"/>
  <c r="X251" i="35"/>
  <c r="X252" i="35"/>
  <c r="X253" i="35"/>
  <c r="X254" i="35"/>
  <c r="X255" i="35"/>
  <c r="X256" i="35"/>
  <c r="X257" i="35"/>
  <c r="X258" i="35"/>
  <c r="X259" i="35"/>
  <c r="X260" i="35"/>
  <c r="X261" i="35"/>
  <c r="X262" i="35"/>
  <c r="X263" i="35"/>
  <c r="X264" i="35"/>
  <c r="X265" i="35"/>
  <c r="X266" i="35"/>
  <c r="X267" i="35"/>
  <c r="X268" i="35"/>
  <c r="X269" i="35"/>
  <c r="X270" i="35"/>
  <c r="X271" i="35"/>
  <c r="X272" i="35"/>
  <c r="X273" i="35"/>
  <c r="X274" i="35"/>
  <c r="X275" i="35"/>
  <c r="X276" i="35"/>
  <c r="X277" i="35"/>
  <c r="X278" i="35"/>
  <c r="X279" i="35"/>
  <c r="X280" i="35"/>
  <c r="X281" i="35"/>
  <c r="X282" i="35"/>
  <c r="X283" i="35"/>
  <c r="X284" i="35"/>
  <c r="X285" i="35"/>
  <c r="X286" i="35"/>
  <c r="X287" i="35"/>
  <c r="X288" i="35"/>
  <c r="X289" i="35"/>
  <c r="X290" i="35"/>
  <c r="X291" i="35"/>
  <c r="X292" i="35"/>
  <c r="X293" i="35"/>
  <c r="X294" i="35"/>
  <c r="X295" i="35"/>
  <c r="X296" i="35"/>
  <c r="X297" i="35"/>
  <c r="X298" i="35"/>
  <c r="X299" i="35"/>
  <c r="X300" i="35"/>
  <c r="X301" i="35"/>
  <c r="X302" i="35"/>
  <c r="X303" i="35"/>
  <c r="X309" i="35"/>
  <c r="X174" i="35"/>
  <c r="X340" i="35"/>
  <c r="X311" i="35"/>
  <c r="W316" i="35"/>
  <c r="X321" i="35"/>
  <c r="X177" i="35"/>
  <c r="X178" i="35"/>
  <c r="X180" i="35"/>
  <c r="X315" i="35"/>
  <c r="X317" i="35"/>
  <c r="X319" i="35"/>
  <c r="X320" i="35"/>
  <c r="X339" i="35"/>
  <c r="X338" i="35"/>
  <c r="X341" i="35"/>
  <c r="X382" i="35"/>
  <c r="X385" i="35"/>
  <c r="X389" i="35"/>
  <c r="X416" i="35"/>
  <c r="X417" i="35"/>
  <c r="X360" i="35"/>
  <c r="X348" i="35"/>
  <c r="X353" i="35"/>
  <c r="X357" i="35"/>
  <c r="X358" i="35"/>
  <c r="X386" i="35"/>
  <c r="X361" i="35"/>
  <c r="X362" i="35"/>
  <c r="W363" i="35"/>
  <c r="X364" i="35"/>
  <c r="X366" i="35"/>
  <c r="X418" i="35"/>
  <c r="X419" i="35"/>
  <c r="X160" i="35"/>
  <c r="X420" i="35"/>
  <c r="X422" i="35"/>
  <c r="X369" i="35"/>
  <c r="X425" i="35"/>
  <c r="X376" i="35"/>
  <c r="X377" i="35"/>
  <c r="X378" i="35"/>
  <c r="X426" i="35"/>
  <c r="X39" i="35"/>
  <c r="X155" i="35"/>
  <c r="X164" i="35"/>
  <c r="Y168" i="35"/>
  <c r="Y171" i="35"/>
  <c r="Y169" i="35"/>
  <c r="Y172" i="35"/>
  <c r="Y336" i="35"/>
  <c r="Y44" i="35"/>
  <c r="Y45" i="35"/>
  <c r="Y46" i="35"/>
  <c r="Y47" i="35"/>
  <c r="Y48" i="35"/>
  <c r="Y49" i="35"/>
  <c r="Y50" i="35"/>
  <c r="Y51" i="35"/>
  <c r="Y52" i="35"/>
  <c r="Y53" i="35"/>
  <c r="Y54" i="35"/>
  <c r="Y55" i="35"/>
  <c r="Y31" i="35"/>
  <c r="Y20" i="35"/>
  <c r="Y21" i="35"/>
  <c r="Y40" i="35"/>
  <c r="Y56" i="35"/>
  <c r="Y32" i="35"/>
  <c r="Y57" i="35"/>
  <c r="Y58" i="35"/>
  <c r="Y59" i="35"/>
  <c r="Y60" i="35"/>
  <c r="Y61" i="35"/>
  <c r="Y62" i="35"/>
  <c r="Y63" i="35"/>
  <c r="Y64" i="35"/>
  <c r="Y65" i="35"/>
  <c r="Y66" i="35"/>
  <c r="Y67" i="35"/>
  <c r="Y68" i="35"/>
  <c r="Y69" i="35"/>
  <c r="Y70" i="35"/>
  <c r="Y71" i="35"/>
  <c r="Y72" i="35"/>
  <c r="Y73" i="35"/>
  <c r="Y74" i="35"/>
  <c r="Y75" i="35"/>
  <c r="Y76" i="35"/>
  <c r="Y77" i="35"/>
  <c r="Y78" i="35"/>
  <c r="Y79" i="35"/>
  <c r="Y80" i="35"/>
  <c r="Y81" i="35"/>
  <c r="Y82" i="35"/>
  <c r="Y83" i="35"/>
  <c r="Y84" i="35"/>
  <c r="Y85" i="35"/>
  <c r="Y86" i="35"/>
  <c r="Y87" i="35"/>
  <c r="Y88" i="35"/>
  <c r="Y89" i="35"/>
  <c r="Y90" i="35"/>
  <c r="Y91" i="35"/>
  <c r="Y92" i="35"/>
  <c r="Y93" i="35"/>
  <c r="Y94" i="35"/>
  <c r="Y95" i="35"/>
  <c r="Y96" i="35"/>
  <c r="Y97" i="35"/>
  <c r="Y98" i="35"/>
  <c r="Y99" i="35"/>
  <c r="Y100" i="35"/>
  <c r="Y101" i="35"/>
  <c r="Y102" i="35"/>
  <c r="Y103" i="35"/>
  <c r="Y104" i="35"/>
  <c r="Y105" i="35"/>
  <c r="Y106" i="35"/>
  <c r="Y107" i="35"/>
  <c r="Y108" i="35"/>
  <c r="Y109" i="35"/>
  <c r="Y110" i="35"/>
  <c r="Y111" i="35"/>
  <c r="Y112" i="35"/>
  <c r="Y113" i="35"/>
  <c r="Y114" i="35"/>
  <c r="Y115" i="35"/>
  <c r="Y116" i="35"/>
  <c r="Y117" i="35"/>
  <c r="Y118" i="35"/>
  <c r="Y119" i="35"/>
  <c r="Y120" i="35"/>
  <c r="Y121" i="35"/>
  <c r="Y122" i="35"/>
  <c r="Y123" i="35"/>
  <c r="Y124" i="35"/>
  <c r="Y125" i="35"/>
  <c r="Y126" i="35"/>
  <c r="Y127" i="35"/>
  <c r="Y128" i="35"/>
  <c r="Y129" i="35"/>
  <c r="Y130" i="35"/>
  <c r="Y131" i="35"/>
  <c r="Y132" i="35"/>
  <c r="Y133" i="35"/>
  <c r="Y134" i="35"/>
  <c r="Y135" i="35"/>
  <c r="Y136" i="35"/>
  <c r="Y137" i="35"/>
  <c r="Y138" i="35"/>
  <c r="Y139" i="35"/>
  <c r="Y140" i="35"/>
  <c r="Y141" i="35"/>
  <c r="Y142" i="35"/>
  <c r="Y143" i="35"/>
  <c r="Y144" i="35"/>
  <c r="Y145" i="35"/>
  <c r="Y146" i="35"/>
  <c r="Y147" i="35"/>
  <c r="Y148" i="35"/>
  <c r="Y149" i="35"/>
  <c r="Y150" i="35"/>
  <c r="Y151" i="35"/>
  <c r="Y153" i="35"/>
  <c r="Y8" i="35"/>
  <c r="Y162" i="35"/>
  <c r="Y161" i="35"/>
  <c r="Y163" i="35"/>
  <c r="Y337" i="35"/>
  <c r="Y175" i="35"/>
  <c r="Y196" i="35"/>
  <c r="Y197" i="35"/>
  <c r="Y198" i="35"/>
  <c r="Y199" i="35"/>
  <c r="Y200" i="35"/>
  <c r="Y201" i="35"/>
  <c r="Y202" i="35"/>
  <c r="Y203" i="35"/>
  <c r="Y193" i="35"/>
  <c r="Y204" i="35"/>
  <c r="Y205" i="35"/>
  <c r="Y206" i="35"/>
  <c r="Y207" i="35"/>
  <c r="Y208" i="35"/>
  <c r="Y33" i="35"/>
  <c r="Y209" i="35"/>
  <c r="Y210" i="35"/>
  <c r="Y211" i="35"/>
  <c r="Y212" i="35"/>
  <c r="Y213" i="35"/>
  <c r="Y214" i="35"/>
  <c r="Y215" i="35"/>
  <c r="Y216" i="35"/>
  <c r="Y217" i="35"/>
  <c r="Y218" i="35"/>
  <c r="Y219" i="35"/>
  <c r="Y220" i="35"/>
  <c r="Y221" i="35"/>
  <c r="Y222" i="35"/>
  <c r="Y223" i="35"/>
  <c r="Y224" i="35"/>
  <c r="Y225" i="35"/>
  <c r="Y226" i="35"/>
  <c r="Y227" i="35"/>
  <c r="Y228" i="35"/>
  <c r="Y229" i="35"/>
  <c r="Y230" i="35"/>
  <c r="Y231" i="35"/>
  <c r="Y232" i="35"/>
  <c r="Y233" i="35"/>
  <c r="Y234" i="35"/>
  <c r="Y235" i="35"/>
  <c r="Y236" i="35"/>
  <c r="Y237" i="35"/>
  <c r="Y238" i="35"/>
  <c r="Y239" i="35"/>
  <c r="Y240" i="35"/>
  <c r="Y241" i="35"/>
  <c r="Y242" i="35"/>
  <c r="Y243" i="35"/>
  <c r="Y244" i="35"/>
  <c r="Y245" i="35"/>
  <c r="Y246" i="35"/>
  <c r="Y247" i="35"/>
  <c r="Y248" i="35"/>
  <c r="Y249" i="35"/>
  <c r="Y250" i="35"/>
  <c r="Y251" i="35"/>
  <c r="Y252" i="35"/>
  <c r="Y253" i="35"/>
  <c r="Y254" i="35"/>
  <c r="Y255" i="35"/>
  <c r="Y256" i="35"/>
  <c r="Y257" i="35"/>
  <c r="Y258" i="35"/>
  <c r="Y259" i="35"/>
  <c r="Y260" i="35"/>
  <c r="Y261" i="35"/>
  <c r="Y262" i="35"/>
  <c r="Y263" i="35"/>
  <c r="Y264" i="35"/>
  <c r="Y265" i="35"/>
  <c r="Y266" i="35"/>
  <c r="Y267" i="35"/>
  <c r="Y268" i="35"/>
  <c r="Y269" i="35"/>
  <c r="Y270" i="35"/>
  <c r="Y271" i="35"/>
  <c r="Y272" i="35"/>
  <c r="Y273" i="35"/>
  <c r="Y274" i="35"/>
  <c r="Y275" i="35"/>
  <c r="Y276" i="35"/>
  <c r="Y277" i="35"/>
  <c r="Y278" i="35"/>
  <c r="Y279" i="35"/>
  <c r="Y280" i="35"/>
  <c r="Y281" i="35"/>
  <c r="Y282" i="35"/>
  <c r="Y283" i="35"/>
  <c r="Y284" i="35"/>
  <c r="Y285" i="35"/>
  <c r="Y286" i="35"/>
  <c r="Y287" i="35"/>
  <c r="Y288" i="35"/>
  <c r="Y289" i="35"/>
  <c r="Y290" i="35"/>
  <c r="Y291" i="35"/>
  <c r="Y292" i="35"/>
  <c r="Y293" i="35"/>
  <c r="Y294" i="35"/>
  <c r="Y295" i="35"/>
  <c r="Y296" i="35"/>
  <c r="Y297" i="35"/>
  <c r="Y298" i="35"/>
  <c r="Y299" i="35"/>
  <c r="Y300" i="35"/>
  <c r="Y301" i="35"/>
  <c r="Y302" i="35"/>
  <c r="Y303" i="35"/>
  <c r="Y309" i="35"/>
  <c r="Y174" i="35"/>
  <c r="Y340" i="35"/>
  <c r="Y311" i="35"/>
  <c r="X316" i="35"/>
  <c r="Y321" i="35"/>
  <c r="Y177" i="35"/>
  <c r="Y178" i="35"/>
  <c r="Y180" i="35"/>
  <c r="Y315" i="35"/>
  <c r="Y317" i="35"/>
  <c r="Y319" i="35"/>
  <c r="Y320" i="35"/>
  <c r="Y339" i="35"/>
  <c r="Y338" i="35"/>
  <c r="Y341" i="35"/>
  <c r="Y382" i="35"/>
  <c r="Y385" i="35"/>
  <c r="Y389" i="35"/>
  <c r="Y416" i="35"/>
  <c r="Y417" i="35"/>
  <c r="Y360" i="35"/>
  <c r="Y348" i="35"/>
  <c r="Y353" i="35"/>
  <c r="Y357" i="35"/>
  <c r="Y358" i="35"/>
  <c r="Y386" i="35"/>
  <c r="Y361" i="35"/>
  <c r="Y362" i="35"/>
  <c r="X363" i="35"/>
  <c r="Y364" i="35"/>
  <c r="Y366" i="35"/>
  <c r="Y418" i="35"/>
  <c r="Y419" i="35"/>
  <c r="Y160" i="35"/>
  <c r="Y420" i="35"/>
  <c r="Y422" i="35"/>
  <c r="Y369" i="35"/>
  <c r="Y425" i="35"/>
  <c r="Y376" i="35"/>
  <c r="Y377" i="35"/>
  <c r="Y378" i="35"/>
  <c r="Y426" i="35"/>
  <c r="Y39" i="35"/>
  <c r="Y155" i="35"/>
  <c r="Y164" i="35"/>
  <c r="Z168" i="35"/>
  <c r="Z171" i="35"/>
  <c r="Z169" i="35"/>
  <c r="Z172" i="35"/>
  <c r="Z336" i="35"/>
  <c r="Z44" i="35"/>
  <c r="Z45" i="35"/>
  <c r="Z46" i="35"/>
  <c r="Z47" i="35"/>
  <c r="Z48" i="35"/>
  <c r="Z49" i="35"/>
  <c r="Z50" i="35"/>
  <c r="Z51" i="35"/>
  <c r="Z52" i="35"/>
  <c r="Z53" i="35"/>
  <c r="Z54" i="35"/>
  <c r="Z55" i="35"/>
  <c r="Z56" i="35"/>
  <c r="Z57" i="35"/>
  <c r="Z31" i="35"/>
  <c r="Z20" i="35"/>
  <c r="Z21" i="35"/>
  <c r="Z40" i="35"/>
  <c r="Z58" i="35"/>
  <c r="Z32" i="35"/>
  <c r="Z59" i="35"/>
  <c r="Z60" i="35"/>
  <c r="Z61" i="35"/>
  <c r="Z62" i="35"/>
  <c r="Z63" i="35"/>
  <c r="Z64" i="35"/>
  <c r="Z65" i="35"/>
  <c r="Z66" i="35"/>
  <c r="Z67" i="35"/>
  <c r="Z68" i="35"/>
  <c r="Z69" i="35"/>
  <c r="Z70" i="35"/>
  <c r="Z71" i="35"/>
  <c r="Z72" i="35"/>
  <c r="Z73" i="35"/>
  <c r="Z74" i="35"/>
  <c r="Z75" i="35"/>
  <c r="Z76" i="35"/>
  <c r="Z77" i="35"/>
  <c r="Z78" i="35"/>
  <c r="Z79" i="35"/>
  <c r="Z80" i="35"/>
  <c r="Z81" i="35"/>
  <c r="Z82" i="35"/>
  <c r="Z83" i="35"/>
  <c r="Z84" i="35"/>
  <c r="Z85" i="35"/>
  <c r="Z86" i="35"/>
  <c r="Z87" i="35"/>
  <c r="Z88" i="35"/>
  <c r="Z89" i="35"/>
  <c r="Z90" i="35"/>
  <c r="Z91" i="35"/>
  <c r="Z92" i="35"/>
  <c r="Z93" i="35"/>
  <c r="Z94" i="35"/>
  <c r="Z95" i="35"/>
  <c r="Z96" i="35"/>
  <c r="Z97" i="35"/>
  <c r="Z98" i="35"/>
  <c r="Z99" i="35"/>
  <c r="Z100" i="35"/>
  <c r="Z101" i="35"/>
  <c r="Z102" i="35"/>
  <c r="Z103" i="35"/>
  <c r="Z104" i="35"/>
  <c r="Z105" i="35"/>
  <c r="Z106" i="35"/>
  <c r="Z107" i="35"/>
  <c r="Z108" i="35"/>
  <c r="Z109" i="35"/>
  <c r="Z110" i="35"/>
  <c r="Z111" i="35"/>
  <c r="Z112" i="35"/>
  <c r="Z113" i="35"/>
  <c r="Z114" i="35"/>
  <c r="Z115" i="35"/>
  <c r="Z116" i="35"/>
  <c r="Z117" i="35"/>
  <c r="Z118" i="35"/>
  <c r="Z119" i="35"/>
  <c r="Z120" i="35"/>
  <c r="Z121" i="35"/>
  <c r="Z122" i="35"/>
  <c r="Z123" i="35"/>
  <c r="Z124" i="35"/>
  <c r="Z125" i="35"/>
  <c r="Z126" i="35"/>
  <c r="Z127" i="35"/>
  <c r="Z128" i="35"/>
  <c r="Z129" i="35"/>
  <c r="Z130" i="35"/>
  <c r="Z131" i="35"/>
  <c r="Z132" i="35"/>
  <c r="Z133" i="35"/>
  <c r="Z134" i="35"/>
  <c r="Z135" i="35"/>
  <c r="Z136" i="35"/>
  <c r="Z137" i="35"/>
  <c r="Z138" i="35"/>
  <c r="Z139" i="35"/>
  <c r="Z140" i="35"/>
  <c r="Z141" i="35"/>
  <c r="Z142" i="35"/>
  <c r="Z143" i="35"/>
  <c r="Z144" i="35"/>
  <c r="Z145" i="35"/>
  <c r="Z146" i="35"/>
  <c r="Z147" i="35"/>
  <c r="Z148" i="35"/>
  <c r="Z149" i="35"/>
  <c r="Z150" i="35"/>
  <c r="Z151" i="35"/>
  <c r="Z153" i="35"/>
  <c r="Z8" i="35"/>
  <c r="Z162" i="35"/>
  <c r="Z161" i="35"/>
  <c r="Z163" i="35"/>
  <c r="Z337" i="35"/>
  <c r="Z175" i="35"/>
  <c r="Z196" i="35"/>
  <c r="Z197" i="35"/>
  <c r="Z198" i="35"/>
  <c r="Z199" i="35"/>
  <c r="Z200" i="35"/>
  <c r="Z201" i="35"/>
  <c r="Z202" i="35"/>
  <c r="Z203" i="35"/>
  <c r="Z193" i="35"/>
  <c r="Z204" i="35"/>
  <c r="Z205" i="35"/>
  <c r="Z206" i="35"/>
  <c r="Z207" i="35"/>
  <c r="Z208" i="35"/>
  <c r="Z209" i="35"/>
  <c r="Z210" i="35"/>
  <c r="Z33" i="35"/>
  <c r="Z211" i="35"/>
  <c r="Z212" i="35"/>
  <c r="Z213" i="35"/>
  <c r="Z214" i="35"/>
  <c r="Z215" i="35"/>
  <c r="Z216" i="35"/>
  <c r="Z217" i="35"/>
  <c r="Z218" i="35"/>
  <c r="Z219" i="35"/>
  <c r="Z220" i="35"/>
  <c r="Z221" i="35"/>
  <c r="Z222" i="35"/>
  <c r="Z223" i="35"/>
  <c r="Z224" i="35"/>
  <c r="Z225" i="35"/>
  <c r="Z226" i="35"/>
  <c r="Z227" i="35"/>
  <c r="Z228" i="35"/>
  <c r="Z229" i="35"/>
  <c r="Z230" i="35"/>
  <c r="Z231" i="35"/>
  <c r="Z232" i="35"/>
  <c r="Z233" i="35"/>
  <c r="Z234" i="35"/>
  <c r="Z235" i="35"/>
  <c r="Z236" i="35"/>
  <c r="Z237" i="35"/>
  <c r="Z238" i="35"/>
  <c r="Z239" i="35"/>
  <c r="Z240" i="35"/>
  <c r="Z241" i="35"/>
  <c r="Z242" i="35"/>
  <c r="Z243" i="35"/>
  <c r="Z244" i="35"/>
  <c r="Z245" i="35"/>
  <c r="Z246" i="35"/>
  <c r="Z247" i="35"/>
  <c r="Z248" i="35"/>
  <c r="Z249" i="35"/>
  <c r="Z250" i="35"/>
  <c r="Z251" i="35"/>
  <c r="Z252" i="35"/>
  <c r="Z253" i="35"/>
  <c r="Z254" i="35"/>
  <c r="Z255" i="35"/>
  <c r="Z256" i="35"/>
  <c r="Z257" i="35"/>
  <c r="Z258" i="35"/>
  <c r="Z259" i="35"/>
  <c r="Z260" i="35"/>
  <c r="Z261" i="35"/>
  <c r="Z262" i="35"/>
  <c r="Z263" i="35"/>
  <c r="Z264" i="35"/>
  <c r="Z265" i="35"/>
  <c r="Z266" i="35"/>
  <c r="Z267" i="35"/>
  <c r="Z268" i="35"/>
  <c r="Z269" i="35"/>
  <c r="Z270" i="35"/>
  <c r="Z271" i="35"/>
  <c r="Z272" i="35"/>
  <c r="Z273" i="35"/>
  <c r="Z274" i="35"/>
  <c r="Z275" i="35"/>
  <c r="Z276" i="35"/>
  <c r="Z277" i="35"/>
  <c r="Z278" i="35"/>
  <c r="Z279" i="35"/>
  <c r="Z280" i="35"/>
  <c r="Z281" i="35"/>
  <c r="Z282" i="35"/>
  <c r="Z283" i="35"/>
  <c r="Z284" i="35"/>
  <c r="Z285" i="35"/>
  <c r="Z286" i="35"/>
  <c r="Z287" i="35"/>
  <c r="Z288" i="35"/>
  <c r="Z289" i="35"/>
  <c r="Z290" i="35"/>
  <c r="Z291" i="35"/>
  <c r="Z292" i="35"/>
  <c r="Z293" i="35"/>
  <c r="Z294" i="35"/>
  <c r="Z295" i="35"/>
  <c r="Z296" i="35"/>
  <c r="Z297" i="35"/>
  <c r="Z298" i="35"/>
  <c r="Z299" i="35"/>
  <c r="Z300" i="35"/>
  <c r="Z301" i="35"/>
  <c r="Z302" i="35"/>
  <c r="Z303" i="35"/>
  <c r="Z309" i="35"/>
  <c r="Z174" i="35"/>
  <c r="Z340" i="35"/>
  <c r="Z311" i="35"/>
  <c r="Y316" i="35"/>
  <c r="Z321" i="35"/>
  <c r="Z177" i="35"/>
  <c r="Z178" i="35"/>
  <c r="Z180" i="35"/>
  <c r="Z315" i="35"/>
  <c r="Z317" i="35"/>
  <c r="Z319" i="35"/>
  <c r="Z320" i="35"/>
  <c r="Z339" i="35"/>
  <c r="Z338" i="35"/>
  <c r="Z341" i="35"/>
  <c r="Z382" i="35"/>
  <c r="Z385" i="35"/>
  <c r="Z389" i="35"/>
  <c r="Z416" i="35"/>
  <c r="Z417" i="35"/>
  <c r="Z360" i="35"/>
  <c r="Z348" i="35"/>
  <c r="Z353" i="35"/>
  <c r="Z357" i="35"/>
  <c r="Z358" i="35"/>
  <c r="Z386" i="35"/>
  <c r="Z361" i="35"/>
  <c r="Z362" i="35"/>
  <c r="Y363" i="35"/>
  <c r="Z364" i="35"/>
  <c r="Z366" i="35"/>
  <c r="Z418" i="35"/>
  <c r="Z419" i="35"/>
  <c r="Z160" i="35"/>
  <c r="Z420" i="35"/>
  <c r="Z422" i="35"/>
  <c r="Z369" i="35"/>
  <c r="Z425" i="35"/>
  <c r="Z376" i="35"/>
  <c r="Z377" i="35"/>
  <c r="Z378" i="35"/>
  <c r="Z426" i="35"/>
  <c r="Z39" i="35"/>
  <c r="Z155" i="35"/>
  <c r="Z164" i="35"/>
  <c r="AA168" i="35"/>
  <c r="AA171" i="35"/>
  <c r="AA169" i="35"/>
  <c r="AA172" i="35"/>
  <c r="AA336" i="35"/>
  <c r="AA44" i="35"/>
  <c r="AA45" i="35"/>
  <c r="AA46" i="35"/>
  <c r="AA47" i="35"/>
  <c r="AA48" i="35"/>
  <c r="AA49" i="35"/>
  <c r="AA50" i="35"/>
  <c r="AA51" i="35"/>
  <c r="AA52" i="35"/>
  <c r="AA53" i="35"/>
  <c r="AA54" i="35"/>
  <c r="AA55" i="35"/>
  <c r="AA56" i="35"/>
  <c r="AA57" i="35"/>
  <c r="AA58" i="35"/>
  <c r="AA59" i="35"/>
  <c r="AA31" i="35"/>
  <c r="AA20" i="35"/>
  <c r="AA21" i="35"/>
  <c r="AA40" i="35"/>
  <c r="AA60" i="35"/>
  <c r="AA32" i="35"/>
  <c r="AA61" i="35"/>
  <c r="AA62" i="35"/>
  <c r="AA63" i="35"/>
  <c r="AA64" i="35"/>
  <c r="AA65" i="35"/>
  <c r="AA66" i="35"/>
  <c r="AA67" i="35"/>
  <c r="AA68" i="35"/>
  <c r="AA69" i="35"/>
  <c r="AA70" i="35"/>
  <c r="AA71" i="35"/>
  <c r="AA72" i="35"/>
  <c r="AA73" i="35"/>
  <c r="AA74" i="35"/>
  <c r="AA75" i="35"/>
  <c r="AA76" i="35"/>
  <c r="AA77" i="35"/>
  <c r="AA78" i="35"/>
  <c r="AA79" i="35"/>
  <c r="AA80" i="35"/>
  <c r="AA81" i="35"/>
  <c r="AA82" i="35"/>
  <c r="AA83" i="35"/>
  <c r="AA84" i="35"/>
  <c r="AA85" i="35"/>
  <c r="AA86" i="35"/>
  <c r="AA87" i="35"/>
  <c r="AA88" i="35"/>
  <c r="AA89" i="35"/>
  <c r="AA90" i="35"/>
  <c r="AA91" i="35"/>
  <c r="AA92" i="35"/>
  <c r="AA93" i="35"/>
  <c r="AA94" i="35"/>
  <c r="AA95" i="35"/>
  <c r="AA96" i="35"/>
  <c r="AA97" i="35"/>
  <c r="AA98" i="35"/>
  <c r="AA99" i="35"/>
  <c r="AA100" i="35"/>
  <c r="AA101" i="35"/>
  <c r="AA102" i="35"/>
  <c r="AA103" i="35"/>
  <c r="AA104" i="35"/>
  <c r="AA105" i="35"/>
  <c r="AA106" i="35"/>
  <c r="AA107" i="35"/>
  <c r="AA108" i="35"/>
  <c r="AA109" i="35"/>
  <c r="AA110" i="35"/>
  <c r="AA111" i="35"/>
  <c r="AA112" i="35"/>
  <c r="AA113" i="35"/>
  <c r="AA114" i="35"/>
  <c r="AA115" i="35"/>
  <c r="AA116" i="35"/>
  <c r="AA117" i="35"/>
  <c r="AA118" i="35"/>
  <c r="AA119" i="35"/>
  <c r="AA120" i="35"/>
  <c r="AA121" i="35"/>
  <c r="AA122" i="35"/>
  <c r="AA123" i="35"/>
  <c r="AA124" i="35"/>
  <c r="AA125" i="35"/>
  <c r="AA126" i="35"/>
  <c r="AA127" i="35"/>
  <c r="AA128" i="35"/>
  <c r="AA129" i="35"/>
  <c r="AA130" i="35"/>
  <c r="AA131" i="35"/>
  <c r="AA132" i="35"/>
  <c r="AA133" i="35"/>
  <c r="AA134" i="35"/>
  <c r="AA135" i="35"/>
  <c r="AA136" i="35"/>
  <c r="AA137" i="35"/>
  <c r="AA138" i="35"/>
  <c r="AA139" i="35"/>
  <c r="AA140" i="35"/>
  <c r="AA141" i="35"/>
  <c r="AA142" i="35"/>
  <c r="AA143" i="35"/>
  <c r="AA144" i="35"/>
  <c r="AA145" i="35"/>
  <c r="AA146" i="35"/>
  <c r="AA147" i="35"/>
  <c r="AA148" i="35"/>
  <c r="AA149" i="35"/>
  <c r="AA150" i="35"/>
  <c r="AA151" i="35"/>
  <c r="AA153" i="35"/>
  <c r="AA8" i="35"/>
  <c r="AA162" i="35"/>
  <c r="AA161" i="35"/>
  <c r="AA163" i="35"/>
  <c r="AA337" i="35"/>
  <c r="AA175" i="35"/>
  <c r="AA196" i="35"/>
  <c r="AA197" i="35"/>
  <c r="AA198" i="35"/>
  <c r="AA199" i="35"/>
  <c r="AA200" i="35"/>
  <c r="AA201" i="35"/>
  <c r="AA202" i="35"/>
  <c r="AA203" i="35"/>
  <c r="AA193" i="35"/>
  <c r="AA204" i="35"/>
  <c r="AA205" i="35"/>
  <c r="AA206" i="35"/>
  <c r="AA207" i="35"/>
  <c r="AA208" i="35"/>
  <c r="AA209" i="35"/>
  <c r="AA210" i="35"/>
  <c r="AA211" i="35"/>
  <c r="AA212" i="35"/>
  <c r="AA33" i="35"/>
  <c r="AA213" i="35"/>
  <c r="AA214" i="35"/>
  <c r="AA215" i="35"/>
  <c r="AA216" i="35"/>
  <c r="AA217" i="35"/>
  <c r="AA218" i="35"/>
  <c r="AA219" i="35"/>
  <c r="AA220" i="35"/>
  <c r="AA221" i="35"/>
  <c r="AA222" i="35"/>
  <c r="AA223" i="35"/>
  <c r="AA224" i="35"/>
  <c r="AA225" i="35"/>
  <c r="AA226" i="35"/>
  <c r="AA227" i="35"/>
  <c r="AA228" i="35"/>
  <c r="AA229" i="35"/>
  <c r="AA230" i="35"/>
  <c r="AA231" i="35"/>
  <c r="AA232" i="35"/>
  <c r="AA233" i="35"/>
  <c r="AA234" i="35"/>
  <c r="AA235" i="35"/>
  <c r="AA236" i="35"/>
  <c r="AA237" i="35"/>
  <c r="AA238" i="35"/>
  <c r="AA239" i="35"/>
  <c r="AA240" i="35"/>
  <c r="AA241" i="35"/>
  <c r="AA242" i="35"/>
  <c r="AA243" i="35"/>
  <c r="AA244" i="35"/>
  <c r="AA245" i="35"/>
  <c r="AA246" i="35"/>
  <c r="AA247" i="35"/>
  <c r="AA248" i="35"/>
  <c r="AA249" i="35"/>
  <c r="AA250" i="35"/>
  <c r="AA251" i="35"/>
  <c r="AA252" i="35"/>
  <c r="AA253" i="35"/>
  <c r="AA254" i="35"/>
  <c r="AA255" i="35"/>
  <c r="AA256" i="35"/>
  <c r="AA257" i="35"/>
  <c r="AA258" i="35"/>
  <c r="AA259" i="35"/>
  <c r="AA260" i="35"/>
  <c r="AA261" i="35"/>
  <c r="AA262" i="35"/>
  <c r="AA263" i="35"/>
  <c r="AA264" i="35"/>
  <c r="AA265" i="35"/>
  <c r="AA266" i="35"/>
  <c r="AA267" i="35"/>
  <c r="AA268" i="35"/>
  <c r="AA269" i="35"/>
  <c r="AA270" i="35"/>
  <c r="AA271" i="35"/>
  <c r="AA272" i="35"/>
  <c r="AA273" i="35"/>
  <c r="AA274" i="35"/>
  <c r="AA275" i="35"/>
  <c r="AA276" i="35"/>
  <c r="AA277" i="35"/>
  <c r="AA278" i="35"/>
  <c r="AA279" i="35"/>
  <c r="AA280" i="35"/>
  <c r="AA281" i="35"/>
  <c r="AA282" i="35"/>
  <c r="AA283" i="35"/>
  <c r="AA284" i="35"/>
  <c r="AA285" i="35"/>
  <c r="AA286" i="35"/>
  <c r="AA287" i="35"/>
  <c r="AA288" i="35"/>
  <c r="AA289" i="35"/>
  <c r="AA290" i="35"/>
  <c r="AA291" i="35"/>
  <c r="AA292" i="35"/>
  <c r="AA293" i="35"/>
  <c r="AA294" i="35"/>
  <c r="AA295" i="35"/>
  <c r="AA296" i="35"/>
  <c r="AA297" i="35"/>
  <c r="AA298" i="35"/>
  <c r="AA299" i="35"/>
  <c r="AA300" i="35"/>
  <c r="AA301" i="35"/>
  <c r="AA302" i="35"/>
  <c r="AA303" i="35"/>
  <c r="AA309" i="35"/>
  <c r="AA174" i="35"/>
  <c r="AA340" i="35"/>
  <c r="AA311" i="35"/>
  <c r="Z316" i="35"/>
  <c r="AA321" i="35"/>
  <c r="AA177" i="35"/>
  <c r="AA178" i="35"/>
  <c r="AA180" i="35"/>
  <c r="AA315" i="35"/>
  <c r="AA317" i="35"/>
  <c r="AA319" i="35"/>
  <c r="AA320" i="35"/>
  <c r="AA339" i="35"/>
  <c r="AA338" i="35"/>
  <c r="AA341" i="35"/>
  <c r="AA382" i="35"/>
  <c r="AA385" i="35"/>
  <c r="AA389" i="35"/>
  <c r="AA416" i="35"/>
  <c r="AA417" i="35"/>
  <c r="AA360" i="35"/>
  <c r="AA348" i="35"/>
  <c r="AA353" i="35"/>
  <c r="AA357" i="35"/>
  <c r="AA358" i="35"/>
  <c r="AA386" i="35"/>
  <c r="AA361" i="35"/>
  <c r="AA362" i="35"/>
  <c r="Z363" i="35"/>
  <c r="AA364" i="35"/>
  <c r="AA366" i="35"/>
  <c r="AA418" i="35"/>
  <c r="AA419" i="35"/>
  <c r="AA160" i="35"/>
  <c r="AA420" i="35"/>
  <c r="AA422" i="35"/>
  <c r="AA369" i="35"/>
  <c r="AA425" i="35"/>
  <c r="AA376" i="35"/>
  <c r="AA377" i="35"/>
  <c r="AA378" i="35"/>
  <c r="AA426" i="35"/>
  <c r="AA39" i="35"/>
  <c r="AA155" i="35"/>
  <c r="AA164" i="35"/>
  <c r="AB168" i="35"/>
  <c r="AB171" i="35"/>
  <c r="AB169" i="35"/>
  <c r="AB172" i="35"/>
  <c r="AB336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31" i="35"/>
  <c r="AB20" i="35"/>
  <c r="AB21" i="35"/>
  <c r="AB40" i="35"/>
  <c r="AB62" i="35"/>
  <c r="AB3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3" i="35"/>
  <c r="AB8" i="35"/>
  <c r="AB162" i="35"/>
  <c r="AB161" i="35"/>
  <c r="AB163" i="35"/>
  <c r="AB337" i="35"/>
  <c r="AB175" i="35"/>
  <c r="AB196" i="35"/>
  <c r="AB197" i="35"/>
  <c r="AB198" i="35"/>
  <c r="AB199" i="35"/>
  <c r="AB200" i="35"/>
  <c r="AB201" i="35"/>
  <c r="AB202" i="35"/>
  <c r="AB203" i="35"/>
  <c r="AB193" i="35"/>
  <c r="AB204" i="35"/>
  <c r="AB205" i="35"/>
  <c r="AB206" i="35"/>
  <c r="AB207" i="35"/>
  <c r="AB208" i="35"/>
  <c r="AB209" i="35"/>
  <c r="AB210" i="35"/>
  <c r="AB211" i="35"/>
  <c r="AB212" i="35"/>
  <c r="AB213" i="35"/>
  <c r="AB214" i="35"/>
  <c r="AB33" i="35"/>
  <c r="AB215" i="35"/>
  <c r="AB216" i="35"/>
  <c r="AB217" i="35"/>
  <c r="AB218" i="35"/>
  <c r="AB219" i="35"/>
  <c r="AB220" i="35"/>
  <c r="AB221" i="35"/>
  <c r="AB222" i="35"/>
  <c r="AB223" i="35"/>
  <c r="AB224" i="35"/>
  <c r="AB225" i="35"/>
  <c r="AB226" i="35"/>
  <c r="AB227" i="35"/>
  <c r="AB228" i="35"/>
  <c r="AB229" i="35"/>
  <c r="AB230" i="35"/>
  <c r="AB231" i="35"/>
  <c r="AB232" i="35"/>
  <c r="AB233" i="35"/>
  <c r="AB234" i="35"/>
  <c r="AB235" i="35"/>
  <c r="AB236" i="35"/>
  <c r="AB237" i="35"/>
  <c r="AB238" i="35"/>
  <c r="AB239" i="35"/>
  <c r="AB240" i="35"/>
  <c r="AB241" i="35"/>
  <c r="AB242" i="35"/>
  <c r="AB243" i="35"/>
  <c r="AB244" i="35"/>
  <c r="AB245" i="35"/>
  <c r="AB246" i="35"/>
  <c r="AB247" i="35"/>
  <c r="AB248" i="35"/>
  <c r="AB249" i="35"/>
  <c r="AB250" i="35"/>
  <c r="AB251" i="35"/>
  <c r="AB252" i="35"/>
  <c r="AB253" i="35"/>
  <c r="AB254" i="35"/>
  <c r="AB255" i="35"/>
  <c r="AB256" i="35"/>
  <c r="AB257" i="35"/>
  <c r="AB258" i="35"/>
  <c r="AB259" i="35"/>
  <c r="AB260" i="35"/>
  <c r="AB261" i="35"/>
  <c r="AB262" i="35"/>
  <c r="AB263" i="35"/>
  <c r="AB264" i="35"/>
  <c r="AB265" i="35"/>
  <c r="AB266" i="35"/>
  <c r="AB267" i="35"/>
  <c r="AB268" i="35"/>
  <c r="AB269" i="35"/>
  <c r="AB270" i="35"/>
  <c r="AB271" i="35"/>
  <c r="AB272" i="35"/>
  <c r="AB273" i="35"/>
  <c r="AB274" i="35"/>
  <c r="AB275" i="35"/>
  <c r="AB276" i="35"/>
  <c r="AB277" i="35"/>
  <c r="AB278" i="35"/>
  <c r="AB279" i="35"/>
  <c r="AB280" i="35"/>
  <c r="AB281" i="35"/>
  <c r="AB282" i="35"/>
  <c r="AB283" i="35"/>
  <c r="AB284" i="35"/>
  <c r="AB285" i="35"/>
  <c r="AB286" i="35"/>
  <c r="AB287" i="35"/>
  <c r="AB288" i="35"/>
  <c r="AB289" i="35"/>
  <c r="AB290" i="35"/>
  <c r="AB291" i="35"/>
  <c r="AB292" i="35"/>
  <c r="AB293" i="35"/>
  <c r="AB294" i="35"/>
  <c r="AB295" i="35"/>
  <c r="AB296" i="35"/>
  <c r="AB297" i="35"/>
  <c r="AB298" i="35"/>
  <c r="AB299" i="35"/>
  <c r="AB300" i="35"/>
  <c r="AB301" i="35"/>
  <c r="AB302" i="35"/>
  <c r="AB303" i="35"/>
  <c r="AB309" i="35"/>
  <c r="AB174" i="35"/>
  <c r="AB340" i="35"/>
  <c r="AB311" i="35"/>
  <c r="AA316" i="35"/>
  <c r="AB321" i="35"/>
  <c r="AB177" i="35"/>
  <c r="AB178" i="35"/>
  <c r="AB180" i="35"/>
  <c r="AB315" i="35"/>
  <c r="AB317" i="35"/>
  <c r="AB319" i="35"/>
  <c r="AB320" i="35"/>
  <c r="AB339" i="35"/>
  <c r="AB338" i="35"/>
  <c r="AB341" i="35"/>
  <c r="AB382" i="35"/>
  <c r="AB385" i="35"/>
  <c r="AB389" i="35"/>
  <c r="AB416" i="35"/>
  <c r="AB417" i="35"/>
  <c r="AB360" i="35"/>
  <c r="AB348" i="35"/>
  <c r="AB353" i="35"/>
  <c r="AB357" i="35"/>
  <c r="AB358" i="35"/>
  <c r="AB386" i="35"/>
  <c r="AB361" i="35"/>
  <c r="AB362" i="35"/>
  <c r="AA363" i="35"/>
  <c r="AB364" i="35"/>
  <c r="AB366" i="35"/>
  <c r="AB418" i="35"/>
  <c r="AB419" i="35"/>
  <c r="AB160" i="35"/>
  <c r="AB420" i="35"/>
  <c r="AB422" i="35"/>
  <c r="AB369" i="35"/>
  <c r="AB425" i="35"/>
  <c r="AB376" i="35"/>
  <c r="AB377" i="35"/>
  <c r="AB378" i="35"/>
  <c r="AB426" i="35"/>
  <c r="AB39" i="35"/>
  <c r="AB155" i="35"/>
  <c r="AB164" i="35"/>
  <c r="AC168" i="35"/>
  <c r="AC171" i="35"/>
  <c r="AC169" i="35"/>
  <c r="AC172" i="35"/>
  <c r="AC336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31" i="35"/>
  <c r="AC20" i="35"/>
  <c r="AC21" i="35"/>
  <c r="AC40" i="35"/>
  <c r="AC64" i="35"/>
  <c r="AC32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AC118" i="35"/>
  <c r="AC119" i="35"/>
  <c r="AC120" i="35"/>
  <c r="AC121" i="35"/>
  <c r="AC122" i="35"/>
  <c r="AC123" i="35"/>
  <c r="AC124" i="35"/>
  <c r="AC125" i="35"/>
  <c r="AC126" i="35"/>
  <c r="AC127" i="35"/>
  <c r="AC128" i="35"/>
  <c r="AC129" i="35"/>
  <c r="AC130" i="35"/>
  <c r="AC131" i="35"/>
  <c r="AC132" i="35"/>
  <c r="AC133" i="35"/>
  <c r="AC134" i="35"/>
  <c r="AC135" i="35"/>
  <c r="AC136" i="35"/>
  <c r="AC137" i="35"/>
  <c r="AC138" i="35"/>
  <c r="AC139" i="35"/>
  <c r="AC140" i="35"/>
  <c r="AC141" i="35"/>
  <c r="AC142" i="35"/>
  <c r="AC143" i="35"/>
  <c r="AC144" i="35"/>
  <c r="AC145" i="35"/>
  <c r="AC146" i="35"/>
  <c r="AC147" i="35"/>
  <c r="AC148" i="35"/>
  <c r="AC149" i="35"/>
  <c r="AC150" i="35"/>
  <c r="AC151" i="35"/>
  <c r="AC153" i="35"/>
  <c r="AC8" i="35"/>
  <c r="AC162" i="35"/>
  <c r="AC161" i="35"/>
  <c r="AC163" i="35"/>
  <c r="AC337" i="35"/>
  <c r="AC175" i="35"/>
  <c r="AC196" i="35"/>
  <c r="AC197" i="35"/>
  <c r="AC198" i="35"/>
  <c r="AC199" i="35"/>
  <c r="AC200" i="35"/>
  <c r="AC201" i="35"/>
  <c r="AC202" i="35"/>
  <c r="AC203" i="35"/>
  <c r="AC193" i="35"/>
  <c r="AC204" i="35"/>
  <c r="AC205" i="35"/>
  <c r="AC206" i="35"/>
  <c r="AC207" i="35"/>
  <c r="AC208" i="35"/>
  <c r="AC209" i="35"/>
  <c r="AC210" i="35"/>
  <c r="AC211" i="35"/>
  <c r="AC212" i="35"/>
  <c r="AC213" i="35"/>
  <c r="AC214" i="35"/>
  <c r="AC215" i="35"/>
  <c r="AC216" i="35"/>
  <c r="AC33" i="35"/>
  <c r="AC217" i="35"/>
  <c r="AC218" i="35"/>
  <c r="AC219" i="35"/>
  <c r="AC220" i="35"/>
  <c r="AC221" i="35"/>
  <c r="AC222" i="35"/>
  <c r="AC223" i="35"/>
  <c r="AC224" i="35"/>
  <c r="AC225" i="35"/>
  <c r="AC226" i="35"/>
  <c r="AC227" i="35"/>
  <c r="AC228" i="35"/>
  <c r="AC229" i="35"/>
  <c r="AC230" i="35"/>
  <c r="AC231" i="35"/>
  <c r="AC232" i="35"/>
  <c r="AC233" i="35"/>
  <c r="AC234" i="35"/>
  <c r="AC235" i="35"/>
  <c r="AC236" i="35"/>
  <c r="AC237" i="35"/>
  <c r="AC238" i="35"/>
  <c r="AC239" i="35"/>
  <c r="AC240" i="35"/>
  <c r="AC241" i="35"/>
  <c r="AC242" i="35"/>
  <c r="AC243" i="35"/>
  <c r="AC244" i="35"/>
  <c r="AC245" i="35"/>
  <c r="AC246" i="35"/>
  <c r="AC247" i="35"/>
  <c r="AC248" i="35"/>
  <c r="AC249" i="35"/>
  <c r="AC250" i="35"/>
  <c r="AC251" i="35"/>
  <c r="AC252" i="35"/>
  <c r="AC253" i="35"/>
  <c r="AC254" i="35"/>
  <c r="AC255" i="35"/>
  <c r="AC256" i="35"/>
  <c r="AC257" i="35"/>
  <c r="AC258" i="35"/>
  <c r="AC259" i="35"/>
  <c r="AC260" i="35"/>
  <c r="AC261" i="35"/>
  <c r="AC262" i="35"/>
  <c r="AC263" i="35"/>
  <c r="AC264" i="35"/>
  <c r="AC265" i="35"/>
  <c r="AC266" i="35"/>
  <c r="AC267" i="35"/>
  <c r="AC268" i="35"/>
  <c r="AC269" i="35"/>
  <c r="AC270" i="35"/>
  <c r="AC271" i="35"/>
  <c r="AC272" i="35"/>
  <c r="AC273" i="35"/>
  <c r="AC274" i="35"/>
  <c r="AC275" i="35"/>
  <c r="AC276" i="35"/>
  <c r="AC277" i="35"/>
  <c r="AC278" i="35"/>
  <c r="AC279" i="35"/>
  <c r="AC280" i="35"/>
  <c r="AC281" i="35"/>
  <c r="AC282" i="35"/>
  <c r="AC283" i="35"/>
  <c r="AC284" i="35"/>
  <c r="AC285" i="35"/>
  <c r="AC286" i="35"/>
  <c r="AC287" i="35"/>
  <c r="AC288" i="35"/>
  <c r="AC289" i="35"/>
  <c r="AC290" i="35"/>
  <c r="AC291" i="35"/>
  <c r="AC292" i="35"/>
  <c r="AC293" i="35"/>
  <c r="AC294" i="35"/>
  <c r="AC295" i="35"/>
  <c r="AC296" i="35"/>
  <c r="AC297" i="35"/>
  <c r="AC298" i="35"/>
  <c r="AC299" i="35"/>
  <c r="AC300" i="35"/>
  <c r="AC301" i="35"/>
  <c r="AC302" i="35"/>
  <c r="AC303" i="35"/>
  <c r="AC309" i="35"/>
  <c r="AC174" i="35"/>
  <c r="AC340" i="35"/>
  <c r="AC311" i="35"/>
  <c r="AB316" i="35"/>
  <c r="AC321" i="35"/>
  <c r="AC177" i="35"/>
  <c r="AC178" i="35"/>
  <c r="AC180" i="35"/>
  <c r="AC315" i="35"/>
  <c r="AC317" i="35"/>
  <c r="AC319" i="35"/>
  <c r="AC320" i="35"/>
  <c r="AC339" i="35"/>
  <c r="AC338" i="35"/>
  <c r="AC341" i="35"/>
  <c r="AC382" i="35"/>
  <c r="AC385" i="35"/>
  <c r="AC389" i="35"/>
  <c r="AC416" i="35"/>
  <c r="AC417" i="35"/>
  <c r="AC360" i="35"/>
  <c r="AC348" i="35"/>
  <c r="AC353" i="35"/>
  <c r="AC357" i="35"/>
  <c r="AC358" i="35"/>
  <c r="AC386" i="35"/>
  <c r="AC361" i="35"/>
  <c r="AC362" i="35"/>
  <c r="AB363" i="35"/>
  <c r="AC364" i="35"/>
  <c r="AC366" i="35"/>
  <c r="AC418" i="35"/>
  <c r="AC419" i="35"/>
  <c r="AC160" i="35"/>
  <c r="AC420" i="35"/>
  <c r="AC422" i="35"/>
  <c r="AC369" i="35"/>
  <c r="AC425" i="35"/>
  <c r="AC376" i="35"/>
  <c r="AC377" i="35"/>
  <c r="AC378" i="35"/>
  <c r="AC426" i="35"/>
  <c r="AC39" i="35"/>
  <c r="AC155" i="35"/>
  <c r="AC164" i="35"/>
  <c r="AD168" i="35"/>
  <c r="AD171" i="35"/>
  <c r="AD169" i="35"/>
  <c r="AD172" i="35"/>
  <c r="AD336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31" i="35"/>
  <c r="AD20" i="35"/>
  <c r="AD21" i="35"/>
  <c r="AD40" i="35"/>
  <c r="AD66" i="35"/>
  <c r="AD32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3" i="35"/>
  <c r="AD8" i="35"/>
  <c r="AD162" i="35"/>
  <c r="AD161" i="35"/>
  <c r="AD163" i="35"/>
  <c r="AD337" i="35"/>
  <c r="AD175" i="35"/>
  <c r="AD196" i="35"/>
  <c r="AD197" i="35"/>
  <c r="AD198" i="35"/>
  <c r="AD199" i="35"/>
  <c r="AD200" i="35"/>
  <c r="AD201" i="35"/>
  <c r="AD202" i="35"/>
  <c r="AD203" i="35"/>
  <c r="AD19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33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9" i="35"/>
  <c r="AD174" i="35"/>
  <c r="AD340" i="35"/>
  <c r="AD311" i="35"/>
  <c r="AC316" i="35"/>
  <c r="AD321" i="35"/>
  <c r="AD177" i="35"/>
  <c r="AD178" i="35"/>
  <c r="AD180" i="35"/>
  <c r="AD315" i="35"/>
  <c r="AD317" i="35"/>
  <c r="AD319" i="35"/>
  <c r="AD320" i="35"/>
  <c r="AD339" i="35"/>
  <c r="AD338" i="35"/>
  <c r="AD341" i="35"/>
  <c r="AD382" i="35"/>
  <c r="AD385" i="35"/>
  <c r="AD389" i="35"/>
  <c r="AD416" i="35"/>
  <c r="AD417" i="35"/>
  <c r="AD360" i="35"/>
  <c r="AD348" i="35"/>
  <c r="AD353" i="35"/>
  <c r="AD357" i="35"/>
  <c r="AD358" i="35"/>
  <c r="AD386" i="35"/>
  <c r="AD361" i="35"/>
  <c r="AD362" i="35"/>
  <c r="AC363" i="35"/>
  <c r="AD364" i="35"/>
  <c r="AD366" i="35"/>
  <c r="AD418" i="35"/>
  <c r="AD419" i="35"/>
  <c r="AD160" i="35"/>
  <c r="AD420" i="35"/>
  <c r="AD422" i="35"/>
  <c r="AD369" i="35"/>
  <c r="AD425" i="35"/>
  <c r="AD376" i="35"/>
  <c r="AD377" i="35"/>
  <c r="AD378" i="35"/>
  <c r="AD426" i="35"/>
  <c r="AD39" i="35"/>
  <c r="AD155" i="35"/>
  <c r="AD164" i="35"/>
  <c r="AE168" i="35"/>
  <c r="AE171" i="35"/>
  <c r="AE169" i="35"/>
  <c r="AE172" i="35"/>
  <c r="AE336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31" i="35"/>
  <c r="AE20" i="35"/>
  <c r="AE21" i="35"/>
  <c r="AE40" i="35"/>
  <c r="AE68" i="35"/>
  <c r="AE32" i="35"/>
  <c r="AE69" i="35"/>
  <c r="AE70" i="35"/>
  <c r="AE71" i="35"/>
  <c r="AE72" i="35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96" i="35"/>
  <c r="AE97" i="35"/>
  <c r="AE98" i="35"/>
  <c r="AE99" i="35"/>
  <c r="AE100" i="35"/>
  <c r="AE101" i="35"/>
  <c r="AE102" i="35"/>
  <c r="AE103" i="35"/>
  <c r="AE104" i="35"/>
  <c r="AE105" i="35"/>
  <c r="AE106" i="35"/>
  <c r="AE107" i="35"/>
  <c r="AE108" i="35"/>
  <c r="AE109" i="35"/>
  <c r="AE110" i="35"/>
  <c r="AE111" i="35"/>
  <c r="AE112" i="35"/>
  <c r="AE113" i="35"/>
  <c r="AE114" i="35"/>
  <c r="AE115" i="35"/>
  <c r="AE116" i="35"/>
  <c r="AE117" i="35"/>
  <c r="AE118" i="35"/>
  <c r="AE119" i="35"/>
  <c r="AE120" i="35"/>
  <c r="AE121" i="35"/>
  <c r="AE122" i="35"/>
  <c r="AE123" i="35"/>
  <c r="AE124" i="35"/>
  <c r="AE125" i="35"/>
  <c r="AE126" i="35"/>
  <c r="AE127" i="35"/>
  <c r="AE128" i="35"/>
  <c r="AE129" i="35"/>
  <c r="AE130" i="35"/>
  <c r="AE131" i="35"/>
  <c r="AE132" i="35"/>
  <c r="AE133" i="35"/>
  <c r="AE134" i="35"/>
  <c r="AE135" i="35"/>
  <c r="AE136" i="35"/>
  <c r="AE137" i="35"/>
  <c r="AE138" i="35"/>
  <c r="AE139" i="35"/>
  <c r="AE140" i="35"/>
  <c r="AE141" i="35"/>
  <c r="AE142" i="35"/>
  <c r="AE143" i="35"/>
  <c r="AE144" i="35"/>
  <c r="AE145" i="35"/>
  <c r="AE146" i="35"/>
  <c r="AE147" i="35"/>
  <c r="AE148" i="35"/>
  <c r="AE149" i="35"/>
  <c r="AE150" i="35"/>
  <c r="AE151" i="35"/>
  <c r="AE153" i="35"/>
  <c r="AE8" i="35"/>
  <c r="AE162" i="35"/>
  <c r="AE161" i="35"/>
  <c r="AE163" i="35"/>
  <c r="AE337" i="35"/>
  <c r="AE175" i="35"/>
  <c r="AE196" i="35"/>
  <c r="AE197" i="35"/>
  <c r="AE198" i="35"/>
  <c r="AE199" i="35"/>
  <c r="AE200" i="35"/>
  <c r="AE201" i="35"/>
  <c r="AE202" i="35"/>
  <c r="AE203" i="35"/>
  <c r="AE193" i="35"/>
  <c r="AE204" i="35"/>
  <c r="AE205" i="35"/>
  <c r="AE206" i="35"/>
  <c r="AE207" i="35"/>
  <c r="AE208" i="35"/>
  <c r="AE209" i="35"/>
  <c r="AE210" i="35"/>
  <c r="AE211" i="35"/>
  <c r="AE212" i="35"/>
  <c r="AE213" i="35"/>
  <c r="AE214" i="35"/>
  <c r="AE215" i="35"/>
  <c r="AE216" i="35"/>
  <c r="AE217" i="35"/>
  <c r="AE218" i="35"/>
  <c r="AE219" i="35"/>
  <c r="AE220" i="35"/>
  <c r="AE33" i="35"/>
  <c r="AE221" i="35"/>
  <c r="AE222" i="35"/>
  <c r="AE223" i="35"/>
  <c r="AE224" i="35"/>
  <c r="AE225" i="35"/>
  <c r="AE226" i="35"/>
  <c r="AE227" i="35"/>
  <c r="AE228" i="35"/>
  <c r="AE229" i="35"/>
  <c r="AE230" i="35"/>
  <c r="AE231" i="35"/>
  <c r="AE232" i="35"/>
  <c r="AE233" i="35"/>
  <c r="AE234" i="35"/>
  <c r="AE235" i="35"/>
  <c r="AE236" i="35"/>
  <c r="AE237" i="35"/>
  <c r="AE238" i="35"/>
  <c r="AE239" i="35"/>
  <c r="AE240" i="35"/>
  <c r="AE241" i="35"/>
  <c r="AE242" i="35"/>
  <c r="AE243" i="35"/>
  <c r="AE244" i="35"/>
  <c r="AE245" i="35"/>
  <c r="AE246" i="35"/>
  <c r="AE247" i="35"/>
  <c r="AE248" i="35"/>
  <c r="AE249" i="35"/>
  <c r="AE250" i="35"/>
  <c r="AE251" i="35"/>
  <c r="AE252" i="35"/>
  <c r="AE253" i="35"/>
  <c r="AE254" i="35"/>
  <c r="AE255" i="35"/>
  <c r="AE256" i="35"/>
  <c r="AE257" i="35"/>
  <c r="AE258" i="35"/>
  <c r="AE259" i="35"/>
  <c r="AE260" i="35"/>
  <c r="AE261" i="35"/>
  <c r="AE262" i="35"/>
  <c r="AE263" i="35"/>
  <c r="AE264" i="35"/>
  <c r="AE265" i="35"/>
  <c r="AE266" i="35"/>
  <c r="AE267" i="35"/>
  <c r="AE268" i="35"/>
  <c r="AE269" i="35"/>
  <c r="AE270" i="35"/>
  <c r="AE271" i="35"/>
  <c r="AE272" i="35"/>
  <c r="AE273" i="35"/>
  <c r="AE274" i="35"/>
  <c r="AE275" i="35"/>
  <c r="AE276" i="35"/>
  <c r="AE277" i="35"/>
  <c r="AE278" i="35"/>
  <c r="AE279" i="35"/>
  <c r="AE280" i="35"/>
  <c r="AE281" i="35"/>
  <c r="AE282" i="35"/>
  <c r="AE283" i="35"/>
  <c r="AE284" i="35"/>
  <c r="AE285" i="35"/>
  <c r="AE286" i="35"/>
  <c r="AE287" i="35"/>
  <c r="AE288" i="35"/>
  <c r="AE289" i="35"/>
  <c r="AE290" i="35"/>
  <c r="AE291" i="35"/>
  <c r="AE292" i="35"/>
  <c r="AE293" i="35"/>
  <c r="AE294" i="35"/>
  <c r="AE295" i="35"/>
  <c r="AE296" i="35"/>
  <c r="AE297" i="35"/>
  <c r="AE298" i="35"/>
  <c r="AE299" i="35"/>
  <c r="AE300" i="35"/>
  <c r="AE301" i="35"/>
  <c r="AE302" i="35"/>
  <c r="AE303" i="35"/>
  <c r="AE309" i="35"/>
  <c r="AE174" i="35"/>
  <c r="AE340" i="35"/>
  <c r="AE311" i="35"/>
  <c r="AD316" i="35"/>
  <c r="AE321" i="35"/>
  <c r="AE177" i="35"/>
  <c r="AE178" i="35"/>
  <c r="AE180" i="35"/>
  <c r="AE315" i="35"/>
  <c r="AE317" i="35"/>
  <c r="AE319" i="35"/>
  <c r="AE320" i="35"/>
  <c r="AE339" i="35"/>
  <c r="AE338" i="35"/>
  <c r="AE341" i="35"/>
  <c r="AE382" i="35"/>
  <c r="AE385" i="35"/>
  <c r="AE389" i="35"/>
  <c r="AE416" i="35"/>
  <c r="AE417" i="35"/>
  <c r="AE360" i="35"/>
  <c r="AE348" i="35"/>
  <c r="AE353" i="35"/>
  <c r="AE357" i="35"/>
  <c r="AE358" i="35"/>
  <c r="AE386" i="35"/>
  <c r="AE361" i="35"/>
  <c r="AE362" i="35"/>
  <c r="AD363" i="35"/>
  <c r="AE364" i="35"/>
  <c r="AE366" i="35"/>
  <c r="AE418" i="35"/>
  <c r="AE419" i="35"/>
  <c r="AE160" i="35"/>
  <c r="AE420" i="35"/>
  <c r="AE422" i="35"/>
  <c r="AE369" i="35"/>
  <c r="AE425" i="35"/>
  <c r="AE376" i="35"/>
  <c r="AE377" i="35"/>
  <c r="AE378" i="35"/>
  <c r="AE426" i="35"/>
  <c r="AE39" i="35"/>
  <c r="AE155" i="35"/>
  <c r="AE164" i="35"/>
  <c r="AF168" i="35"/>
  <c r="AF171" i="35"/>
  <c r="AF169" i="35"/>
  <c r="AF172" i="35"/>
  <c r="AF336" i="35"/>
  <c r="AF44" i="35"/>
  <c r="AF45" i="35"/>
  <c r="AF46" i="35"/>
  <c r="AF47" i="35"/>
  <c r="AF48" i="35"/>
  <c r="AF49" i="35"/>
  <c r="AF50" i="35"/>
  <c r="AF51" i="35"/>
  <c r="AF52" i="35"/>
  <c r="AF53" i="35"/>
  <c r="AF54" i="35"/>
  <c r="AF55" i="35"/>
  <c r="AF56" i="35"/>
  <c r="AF57" i="35"/>
  <c r="AF58" i="35"/>
  <c r="AF59" i="35"/>
  <c r="AF60" i="35"/>
  <c r="AF61" i="35"/>
  <c r="AF62" i="35"/>
  <c r="AF63" i="35"/>
  <c r="AF64" i="35"/>
  <c r="AF65" i="35"/>
  <c r="AF66" i="35"/>
  <c r="AF67" i="35"/>
  <c r="AF68" i="35"/>
  <c r="AF69" i="35"/>
  <c r="AF31" i="35"/>
  <c r="AF20" i="35"/>
  <c r="AF21" i="35"/>
  <c r="AF40" i="35"/>
  <c r="AF70" i="35"/>
  <c r="AF32" i="35"/>
  <c r="AF71" i="35"/>
  <c r="AF72" i="35"/>
  <c r="AF73" i="35"/>
  <c r="AF74" i="35"/>
  <c r="AF75" i="35"/>
  <c r="AF76" i="35"/>
  <c r="AF77" i="35"/>
  <c r="AF78" i="35"/>
  <c r="AF79" i="35"/>
  <c r="AF80" i="35"/>
  <c r="AF81" i="35"/>
  <c r="AF82" i="35"/>
  <c r="AF83" i="35"/>
  <c r="AF84" i="35"/>
  <c r="AF85" i="35"/>
  <c r="AF86" i="35"/>
  <c r="AF87" i="35"/>
  <c r="AF88" i="35"/>
  <c r="AF89" i="35"/>
  <c r="AF90" i="35"/>
  <c r="AF91" i="35"/>
  <c r="AF92" i="35"/>
  <c r="AF93" i="35"/>
  <c r="AF94" i="35"/>
  <c r="AF95" i="35"/>
  <c r="AF96" i="35"/>
  <c r="AF97" i="35"/>
  <c r="AF98" i="35"/>
  <c r="AF99" i="35"/>
  <c r="AF100" i="35"/>
  <c r="AF101" i="35"/>
  <c r="AF102" i="35"/>
  <c r="AF103" i="35"/>
  <c r="AF104" i="35"/>
  <c r="AF105" i="35"/>
  <c r="AF106" i="35"/>
  <c r="AF107" i="35"/>
  <c r="AF108" i="35"/>
  <c r="AF109" i="35"/>
  <c r="AF110" i="35"/>
  <c r="AF111" i="35"/>
  <c r="AF112" i="35"/>
  <c r="AF113" i="35"/>
  <c r="AF114" i="35"/>
  <c r="AF115" i="35"/>
  <c r="AF116" i="35"/>
  <c r="AF117" i="35"/>
  <c r="AF118" i="35"/>
  <c r="AF119" i="35"/>
  <c r="AF120" i="35"/>
  <c r="AF121" i="35"/>
  <c r="AF122" i="35"/>
  <c r="AF123" i="35"/>
  <c r="AF124" i="35"/>
  <c r="AF125" i="35"/>
  <c r="AF126" i="35"/>
  <c r="AF127" i="35"/>
  <c r="AF128" i="35"/>
  <c r="AF129" i="35"/>
  <c r="AF130" i="35"/>
  <c r="AF131" i="35"/>
  <c r="AF132" i="35"/>
  <c r="AF133" i="35"/>
  <c r="AF134" i="35"/>
  <c r="AF135" i="35"/>
  <c r="AF136" i="35"/>
  <c r="AF137" i="35"/>
  <c r="AF138" i="35"/>
  <c r="AF139" i="35"/>
  <c r="AF140" i="35"/>
  <c r="AF141" i="35"/>
  <c r="AF142" i="35"/>
  <c r="AF143" i="35"/>
  <c r="AF144" i="35"/>
  <c r="AF145" i="35"/>
  <c r="AF146" i="35"/>
  <c r="AF147" i="35"/>
  <c r="AF148" i="35"/>
  <c r="AF149" i="35"/>
  <c r="AF150" i="35"/>
  <c r="AF151" i="35"/>
  <c r="AF153" i="35"/>
  <c r="AF8" i="35"/>
  <c r="AF162" i="35"/>
  <c r="AF161" i="35"/>
  <c r="AF163" i="35"/>
  <c r="AF337" i="35"/>
  <c r="AF175" i="35"/>
  <c r="AF196" i="35"/>
  <c r="AF197" i="35"/>
  <c r="AF198" i="35"/>
  <c r="AF199" i="35"/>
  <c r="AF200" i="35"/>
  <c r="AF201" i="35"/>
  <c r="AF202" i="35"/>
  <c r="AF203" i="35"/>
  <c r="AF193" i="35"/>
  <c r="AF204" i="35"/>
  <c r="AF205" i="35"/>
  <c r="AF206" i="35"/>
  <c r="AF207" i="35"/>
  <c r="AF208" i="35"/>
  <c r="AF209" i="35"/>
  <c r="AF210" i="35"/>
  <c r="AF211" i="35"/>
  <c r="AF212" i="35"/>
  <c r="AF213" i="35"/>
  <c r="AF214" i="35"/>
  <c r="AF215" i="35"/>
  <c r="AF216" i="35"/>
  <c r="AF217" i="35"/>
  <c r="AF218" i="35"/>
  <c r="AF219" i="35"/>
  <c r="AF220" i="35"/>
  <c r="AF221" i="35"/>
  <c r="AF222" i="35"/>
  <c r="AF33" i="35"/>
  <c r="AF223" i="35"/>
  <c r="AF224" i="35"/>
  <c r="AF225" i="35"/>
  <c r="AF226" i="35"/>
  <c r="AF227" i="35"/>
  <c r="AF228" i="35"/>
  <c r="AF229" i="35"/>
  <c r="AF230" i="35"/>
  <c r="AF231" i="35"/>
  <c r="AF232" i="35"/>
  <c r="AF233" i="35"/>
  <c r="AF234" i="35"/>
  <c r="AF235" i="35"/>
  <c r="AF236" i="35"/>
  <c r="AF237" i="35"/>
  <c r="AF238" i="35"/>
  <c r="AF239" i="35"/>
  <c r="AF240" i="35"/>
  <c r="AF241" i="35"/>
  <c r="AF242" i="35"/>
  <c r="AF243" i="35"/>
  <c r="AF244" i="35"/>
  <c r="AF245" i="35"/>
  <c r="AF246" i="35"/>
  <c r="AF247" i="35"/>
  <c r="AF248" i="35"/>
  <c r="AF249" i="35"/>
  <c r="AF250" i="35"/>
  <c r="AF251" i="35"/>
  <c r="AF252" i="35"/>
  <c r="AF253" i="35"/>
  <c r="AF254" i="35"/>
  <c r="AF255" i="35"/>
  <c r="AF256" i="35"/>
  <c r="AF257" i="35"/>
  <c r="AF258" i="35"/>
  <c r="AF259" i="35"/>
  <c r="AF260" i="35"/>
  <c r="AF261" i="35"/>
  <c r="AF262" i="35"/>
  <c r="AF263" i="35"/>
  <c r="AF264" i="35"/>
  <c r="AF265" i="35"/>
  <c r="AF266" i="35"/>
  <c r="AF267" i="35"/>
  <c r="AF268" i="35"/>
  <c r="AF269" i="35"/>
  <c r="AF270" i="35"/>
  <c r="AF271" i="35"/>
  <c r="AF272" i="35"/>
  <c r="AF273" i="35"/>
  <c r="AF274" i="35"/>
  <c r="AF275" i="35"/>
  <c r="AF276" i="35"/>
  <c r="AF277" i="35"/>
  <c r="AF278" i="35"/>
  <c r="AF279" i="35"/>
  <c r="AF280" i="35"/>
  <c r="AF281" i="35"/>
  <c r="AF282" i="35"/>
  <c r="AF283" i="35"/>
  <c r="AF284" i="35"/>
  <c r="AF285" i="35"/>
  <c r="AF286" i="35"/>
  <c r="AF287" i="35"/>
  <c r="AF288" i="35"/>
  <c r="AF289" i="35"/>
  <c r="AF290" i="35"/>
  <c r="AF291" i="35"/>
  <c r="AF292" i="35"/>
  <c r="AF293" i="35"/>
  <c r="AF294" i="35"/>
  <c r="AF295" i="35"/>
  <c r="AF296" i="35"/>
  <c r="AF297" i="35"/>
  <c r="AF298" i="35"/>
  <c r="AF299" i="35"/>
  <c r="AF300" i="35"/>
  <c r="AF301" i="35"/>
  <c r="AF302" i="35"/>
  <c r="AF303" i="35"/>
  <c r="AF309" i="35"/>
  <c r="AF174" i="35"/>
  <c r="AF340" i="35"/>
  <c r="AF311" i="35"/>
  <c r="AE316" i="35"/>
  <c r="AF321" i="35"/>
  <c r="AF177" i="35"/>
  <c r="AF178" i="35"/>
  <c r="AF180" i="35"/>
  <c r="AF315" i="35"/>
  <c r="AF317" i="35"/>
  <c r="AF319" i="35"/>
  <c r="AF320" i="35"/>
  <c r="AF339" i="35"/>
  <c r="AF338" i="35"/>
  <c r="AF341" i="35"/>
  <c r="AF382" i="35"/>
  <c r="AF385" i="35"/>
  <c r="AF389" i="35"/>
  <c r="AF416" i="35"/>
  <c r="AF417" i="35"/>
  <c r="AF360" i="35"/>
  <c r="AF348" i="35"/>
  <c r="AF353" i="35"/>
  <c r="AF357" i="35"/>
  <c r="AF358" i="35"/>
  <c r="AF386" i="35"/>
  <c r="AF361" i="35"/>
  <c r="AF362" i="35"/>
  <c r="AE363" i="35"/>
  <c r="AF364" i="35"/>
  <c r="AF366" i="35"/>
  <c r="AF418" i="35"/>
  <c r="AF419" i="35"/>
  <c r="AF160" i="35"/>
  <c r="AF420" i="35"/>
  <c r="AF422" i="35"/>
  <c r="AF369" i="35"/>
  <c r="AF425" i="35"/>
  <c r="AF376" i="35"/>
  <c r="AF377" i="35"/>
  <c r="AF378" i="35"/>
  <c r="AF426" i="35"/>
  <c r="AF39" i="35"/>
  <c r="AF155" i="35"/>
  <c r="AF164" i="35"/>
  <c r="AG168" i="35"/>
  <c r="AG171" i="35"/>
  <c r="AG169" i="35"/>
  <c r="AG172" i="35"/>
  <c r="AG336" i="35"/>
  <c r="AG44" i="35"/>
  <c r="AG45" i="35"/>
  <c r="AG46" i="35"/>
  <c r="AG47" i="35"/>
  <c r="AG48" i="35"/>
  <c r="AG49" i="35"/>
  <c r="AG50" i="35"/>
  <c r="AG51" i="35"/>
  <c r="AG52" i="35"/>
  <c r="AG53" i="35"/>
  <c r="AG54" i="35"/>
  <c r="AG55" i="35"/>
  <c r="AG56" i="35"/>
  <c r="AG57" i="35"/>
  <c r="AG58" i="35"/>
  <c r="AG59" i="35"/>
  <c r="AG60" i="35"/>
  <c r="AG61" i="35"/>
  <c r="AG62" i="35"/>
  <c r="AG63" i="35"/>
  <c r="AG64" i="35"/>
  <c r="AG65" i="35"/>
  <c r="AG66" i="35"/>
  <c r="AG67" i="35"/>
  <c r="AG68" i="35"/>
  <c r="AG69" i="35"/>
  <c r="AG70" i="35"/>
  <c r="AG71" i="35"/>
  <c r="AG31" i="35"/>
  <c r="AG20" i="35"/>
  <c r="AG21" i="35"/>
  <c r="AG40" i="35"/>
  <c r="AG72" i="35"/>
  <c r="AG32" i="35"/>
  <c r="AG73" i="35"/>
  <c r="AG74" i="35"/>
  <c r="AG75" i="35"/>
  <c r="AG76" i="35"/>
  <c r="AG77" i="35"/>
  <c r="AG78" i="35"/>
  <c r="AG79" i="35"/>
  <c r="AG80" i="35"/>
  <c r="AG81" i="35"/>
  <c r="AG82" i="35"/>
  <c r="AG83" i="35"/>
  <c r="AG84" i="35"/>
  <c r="AG85" i="35"/>
  <c r="AG86" i="35"/>
  <c r="AG87" i="35"/>
  <c r="AG88" i="35"/>
  <c r="AG89" i="35"/>
  <c r="AG90" i="35"/>
  <c r="AG91" i="35"/>
  <c r="AG92" i="35"/>
  <c r="AG93" i="35"/>
  <c r="AG94" i="35"/>
  <c r="AG95" i="35"/>
  <c r="AG96" i="35"/>
  <c r="AG97" i="35"/>
  <c r="AG98" i="35"/>
  <c r="AG99" i="35"/>
  <c r="AG100" i="35"/>
  <c r="AG101" i="35"/>
  <c r="AG102" i="35"/>
  <c r="AG103" i="35"/>
  <c r="AG104" i="35"/>
  <c r="AG105" i="35"/>
  <c r="AG106" i="35"/>
  <c r="AG107" i="35"/>
  <c r="AG108" i="35"/>
  <c r="AG109" i="35"/>
  <c r="AG110" i="35"/>
  <c r="AG111" i="35"/>
  <c r="AG112" i="35"/>
  <c r="AG113" i="35"/>
  <c r="AG114" i="35"/>
  <c r="AG115" i="35"/>
  <c r="AG116" i="35"/>
  <c r="AG117" i="35"/>
  <c r="AG118" i="35"/>
  <c r="AG119" i="35"/>
  <c r="AG120" i="35"/>
  <c r="AG121" i="35"/>
  <c r="AG122" i="35"/>
  <c r="AG123" i="35"/>
  <c r="AG124" i="35"/>
  <c r="AG125" i="35"/>
  <c r="AG126" i="35"/>
  <c r="AG127" i="35"/>
  <c r="AG128" i="35"/>
  <c r="AG129" i="35"/>
  <c r="AG130" i="35"/>
  <c r="AG131" i="35"/>
  <c r="AG132" i="35"/>
  <c r="AG133" i="35"/>
  <c r="AG134" i="35"/>
  <c r="AG135" i="35"/>
  <c r="AG136" i="35"/>
  <c r="AG137" i="35"/>
  <c r="AG138" i="35"/>
  <c r="AG139" i="35"/>
  <c r="AG140" i="35"/>
  <c r="AG141" i="35"/>
  <c r="AG142" i="35"/>
  <c r="AG143" i="35"/>
  <c r="AG144" i="35"/>
  <c r="AG145" i="35"/>
  <c r="AG146" i="35"/>
  <c r="AG147" i="35"/>
  <c r="AG148" i="35"/>
  <c r="AG149" i="35"/>
  <c r="AG150" i="35"/>
  <c r="AG151" i="35"/>
  <c r="AG153" i="35"/>
  <c r="AG8" i="35"/>
  <c r="AG162" i="35"/>
  <c r="AG161" i="35"/>
  <c r="AG163" i="35"/>
  <c r="AG337" i="35"/>
  <c r="AG175" i="35"/>
  <c r="AG196" i="35"/>
  <c r="AG197" i="35"/>
  <c r="AG198" i="35"/>
  <c r="AG199" i="35"/>
  <c r="AG200" i="35"/>
  <c r="AG201" i="35"/>
  <c r="AG202" i="35"/>
  <c r="AG203" i="35"/>
  <c r="AG193" i="35"/>
  <c r="AG204" i="35"/>
  <c r="AG205" i="35"/>
  <c r="AG206" i="35"/>
  <c r="AG207" i="35"/>
  <c r="AG208" i="35"/>
  <c r="AG209" i="35"/>
  <c r="AG210" i="35"/>
  <c r="AG211" i="35"/>
  <c r="AG212" i="35"/>
  <c r="AG213" i="35"/>
  <c r="AG214" i="35"/>
  <c r="AG215" i="35"/>
  <c r="AG216" i="35"/>
  <c r="AG217" i="35"/>
  <c r="AG218" i="35"/>
  <c r="AG219" i="35"/>
  <c r="AG220" i="35"/>
  <c r="AG221" i="35"/>
  <c r="AG222" i="35"/>
  <c r="AG223" i="35"/>
  <c r="AG224" i="35"/>
  <c r="AG33" i="35"/>
  <c r="AG225" i="35"/>
  <c r="AG226" i="35"/>
  <c r="AG227" i="35"/>
  <c r="AG228" i="35"/>
  <c r="AG229" i="35"/>
  <c r="AG230" i="35"/>
  <c r="AG231" i="35"/>
  <c r="AG232" i="35"/>
  <c r="AG233" i="35"/>
  <c r="AG234" i="35"/>
  <c r="AG235" i="35"/>
  <c r="AG236" i="35"/>
  <c r="AG237" i="35"/>
  <c r="AG238" i="35"/>
  <c r="AG239" i="35"/>
  <c r="AG240" i="35"/>
  <c r="AG241" i="35"/>
  <c r="AG242" i="35"/>
  <c r="AG243" i="35"/>
  <c r="AG244" i="35"/>
  <c r="AG245" i="35"/>
  <c r="AG246" i="35"/>
  <c r="AG247" i="35"/>
  <c r="AG248" i="35"/>
  <c r="AG249" i="35"/>
  <c r="AG250" i="35"/>
  <c r="AG251" i="35"/>
  <c r="AG252" i="35"/>
  <c r="AG253" i="35"/>
  <c r="AG254" i="35"/>
  <c r="AG255" i="35"/>
  <c r="AG256" i="35"/>
  <c r="AG257" i="35"/>
  <c r="AG258" i="35"/>
  <c r="AG259" i="35"/>
  <c r="AG260" i="35"/>
  <c r="AG261" i="35"/>
  <c r="AG262" i="35"/>
  <c r="AG263" i="35"/>
  <c r="AG264" i="35"/>
  <c r="AG265" i="35"/>
  <c r="AG266" i="35"/>
  <c r="AG267" i="35"/>
  <c r="AG268" i="35"/>
  <c r="AG269" i="35"/>
  <c r="AG270" i="35"/>
  <c r="AG271" i="35"/>
  <c r="AG272" i="35"/>
  <c r="AG273" i="35"/>
  <c r="AG274" i="35"/>
  <c r="AG275" i="35"/>
  <c r="AG276" i="35"/>
  <c r="AG277" i="35"/>
  <c r="AG278" i="35"/>
  <c r="AG279" i="35"/>
  <c r="AG280" i="35"/>
  <c r="AG281" i="35"/>
  <c r="AG282" i="35"/>
  <c r="AG283" i="35"/>
  <c r="AG284" i="35"/>
  <c r="AG285" i="35"/>
  <c r="AG286" i="35"/>
  <c r="AG287" i="35"/>
  <c r="AG288" i="35"/>
  <c r="AG289" i="35"/>
  <c r="AG290" i="35"/>
  <c r="AG291" i="35"/>
  <c r="AG292" i="35"/>
  <c r="AG293" i="35"/>
  <c r="AG294" i="35"/>
  <c r="AG295" i="35"/>
  <c r="AG296" i="35"/>
  <c r="AG297" i="35"/>
  <c r="AG298" i="35"/>
  <c r="AG299" i="35"/>
  <c r="AG300" i="35"/>
  <c r="AG301" i="35"/>
  <c r="AG302" i="35"/>
  <c r="AG303" i="35"/>
  <c r="AG309" i="35"/>
  <c r="AG174" i="35"/>
  <c r="AG340" i="35"/>
  <c r="AG311" i="35"/>
  <c r="AF316" i="35"/>
  <c r="AG321" i="35"/>
  <c r="AG177" i="35"/>
  <c r="AG178" i="35"/>
  <c r="AG180" i="35"/>
  <c r="AG315" i="35"/>
  <c r="AG317" i="35"/>
  <c r="AG319" i="35"/>
  <c r="AG320" i="35"/>
  <c r="AG339" i="35"/>
  <c r="AG338" i="35"/>
  <c r="AG341" i="35"/>
  <c r="AG382" i="35"/>
  <c r="AG385" i="35"/>
  <c r="AG389" i="35"/>
  <c r="AG416" i="35"/>
  <c r="AG417" i="35"/>
  <c r="AG360" i="35"/>
  <c r="AG348" i="35"/>
  <c r="AG353" i="35"/>
  <c r="AG357" i="35"/>
  <c r="AG358" i="35"/>
  <c r="AG386" i="35"/>
  <c r="AG361" i="35"/>
  <c r="AG362" i="35"/>
  <c r="AF363" i="35"/>
  <c r="AG364" i="35"/>
  <c r="AG366" i="35"/>
  <c r="AG418" i="35"/>
  <c r="AG419" i="35"/>
  <c r="AG160" i="35"/>
  <c r="AG420" i="35"/>
  <c r="AG422" i="35"/>
  <c r="AG369" i="35"/>
  <c r="AG425" i="35"/>
  <c r="AG376" i="35"/>
  <c r="AG377" i="35"/>
  <c r="AG378" i="35"/>
  <c r="AG426" i="35"/>
  <c r="AG39" i="35"/>
  <c r="AG155" i="35"/>
  <c r="AG164" i="35"/>
  <c r="AH168" i="35"/>
  <c r="AH171" i="35"/>
  <c r="AH169" i="35"/>
  <c r="AH172" i="35"/>
  <c r="AH336" i="35"/>
  <c r="AH44" i="35"/>
  <c r="AH45" i="35"/>
  <c r="AH46" i="35"/>
  <c r="AH47" i="35"/>
  <c r="AH48" i="35"/>
  <c r="AH49" i="35"/>
  <c r="AH50" i="35"/>
  <c r="AH51" i="35"/>
  <c r="AH52" i="35"/>
  <c r="AH53" i="35"/>
  <c r="AH54" i="35"/>
  <c r="AH55" i="35"/>
  <c r="AH56" i="35"/>
  <c r="AH57" i="35"/>
  <c r="AH58" i="35"/>
  <c r="AH59" i="35"/>
  <c r="AH60" i="35"/>
  <c r="AH61" i="35"/>
  <c r="AH62" i="35"/>
  <c r="AH63" i="35"/>
  <c r="AH64" i="35"/>
  <c r="AH65" i="35"/>
  <c r="AH66" i="35"/>
  <c r="AH67" i="35"/>
  <c r="AH68" i="35"/>
  <c r="AH69" i="35"/>
  <c r="AH70" i="35"/>
  <c r="AH71" i="35"/>
  <c r="AH72" i="35"/>
  <c r="AH73" i="35"/>
  <c r="AH31" i="35"/>
  <c r="AH20" i="35"/>
  <c r="AH21" i="35"/>
  <c r="AH40" i="35"/>
  <c r="AH74" i="35"/>
  <c r="AH32" i="35"/>
  <c r="AH75" i="35"/>
  <c r="AH76" i="35"/>
  <c r="AH77" i="35"/>
  <c r="AH78" i="35"/>
  <c r="AH79" i="35"/>
  <c r="AH80" i="35"/>
  <c r="AH81" i="35"/>
  <c r="AH82" i="35"/>
  <c r="AH83" i="35"/>
  <c r="AH84" i="35"/>
  <c r="AH85" i="35"/>
  <c r="AH86" i="35"/>
  <c r="AH87" i="35"/>
  <c r="AH88" i="35"/>
  <c r="AH89" i="35"/>
  <c r="AH90" i="35"/>
  <c r="AH91" i="35"/>
  <c r="AH92" i="35"/>
  <c r="AH93" i="35"/>
  <c r="AH94" i="35"/>
  <c r="AH95" i="35"/>
  <c r="AH96" i="35"/>
  <c r="AH97" i="35"/>
  <c r="AH98" i="35"/>
  <c r="AH99" i="35"/>
  <c r="AH100" i="35"/>
  <c r="AH101" i="35"/>
  <c r="AH102" i="35"/>
  <c r="AH103" i="35"/>
  <c r="AH104" i="35"/>
  <c r="AH105" i="35"/>
  <c r="AH106" i="35"/>
  <c r="AH107" i="35"/>
  <c r="AH108" i="35"/>
  <c r="AH109" i="35"/>
  <c r="AH110" i="35"/>
  <c r="AH111" i="35"/>
  <c r="AH112" i="35"/>
  <c r="AH113" i="35"/>
  <c r="AH114" i="35"/>
  <c r="AH115" i="35"/>
  <c r="AH116" i="35"/>
  <c r="AH117" i="35"/>
  <c r="AH118" i="35"/>
  <c r="AH119" i="35"/>
  <c r="AH120" i="35"/>
  <c r="AH121" i="35"/>
  <c r="AH122" i="35"/>
  <c r="AH123" i="35"/>
  <c r="AH124" i="35"/>
  <c r="AH125" i="35"/>
  <c r="AH126" i="35"/>
  <c r="AH127" i="35"/>
  <c r="AH128" i="35"/>
  <c r="AH129" i="35"/>
  <c r="AH130" i="35"/>
  <c r="AH131" i="35"/>
  <c r="AH132" i="35"/>
  <c r="AH133" i="35"/>
  <c r="AH134" i="35"/>
  <c r="AH135" i="35"/>
  <c r="AH136" i="35"/>
  <c r="AH137" i="35"/>
  <c r="AH138" i="35"/>
  <c r="AH139" i="35"/>
  <c r="AH140" i="35"/>
  <c r="AH141" i="35"/>
  <c r="AH142" i="35"/>
  <c r="AH143" i="35"/>
  <c r="AH144" i="35"/>
  <c r="AH145" i="35"/>
  <c r="AH146" i="35"/>
  <c r="AH147" i="35"/>
  <c r="AH148" i="35"/>
  <c r="AH149" i="35"/>
  <c r="AH150" i="35"/>
  <c r="AH151" i="35"/>
  <c r="AH153" i="35"/>
  <c r="AH8" i="35"/>
  <c r="AH162" i="35"/>
  <c r="AH161" i="35"/>
  <c r="AH163" i="35"/>
  <c r="AH337" i="35"/>
  <c r="AH175" i="35"/>
  <c r="AH196" i="35"/>
  <c r="AH197" i="35"/>
  <c r="AH198" i="35"/>
  <c r="AH199" i="35"/>
  <c r="AH200" i="35"/>
  <c r="AH201" i="35"/>
  <c r="AH202" i="35"/>
  <c r="AH203" i="35"/>
  <c r="AH193" i="35"/>
  <c r="AH204" i="35"/>
  <c r="AH205" i="35"/>
  <c r="AH206" i="35"/>
  <c r="AH207" i="35"/>
  <c r="AH208" i="35"/>
  <c r="AH209" i="35"/>
  <c r="AH210" i="35"/>
  <c r="AH211" i="35"/>
  <c r="AH212" i="35"/>
  <c r="AH213" i="35"/>
  <c r="AH214" i="35"/>
  <c r="AH215" i="35"/>
  <c r="AH216" i="35"/>
  <c r="AH217" i="35"/>
  <c r="AH218" i="35"/>
  <c r="AH219" i="35"/>
  <c r="AH220" i="35"/>
  <c r="AH221" i="35"/>
  <c r="AH222" i="35"/>
  <c r="AH223" i="35"/>
  <c r="AH224" i="35"/>
  <c r="AH225" i="35"/>
  <c r="AH226" i="35"/>
  <c r="AH33" i="35"/>
  <c r="AH227" i="35"/>
  <c r="AH228" i="35"/>
  <c r="AH229" i="35"/>
  <c r="AH230" i="35"/>
  <c r="AH231" i="35"/>
  <c r="AH232" i="35"/>
  <c r="AH233" i="35"/>
  <c r="AH234" i="35"/>
  <c r="AH235" i="35"/>
  <c r="AH236" i="35"/>
  <c r="AH237" i="35"/>
  <c r="AH238" i="35"/>
  <c r="AH239" i="35"/>
  <c r="AH240" i="35"/>
  <c r="AH241" i="35"/>
  <c r="AH242" i="35"/>
  <c r="AH243" i="35"/>
  <c r="AH244" i="35"/>
  <c r="AH245" i="35"/>
  <c r="AH246" i="35"/>
  <c r="AH247" i="35"/>
  <c r="AH248" i="35"/>
  <c r="AH249" i="35"/>
  <c r="AH250" i="35"/>
  <c r="AH251" i="35"/>
  <c r="AH252" i="35"/>
  <c r="AH253" i="35"/>
  <c r="AH254" i="35"/>
  <c r="AH255" i="35"/>
  <c r="AH256" i="35"/>
  <c r="AH257" i="35"/>
  <c r="AH258" i="35"/>
  <c r="AH259" i="35"/>
  <c r="AH260" i="35"/>
  <c r="AH261" i="35"/>
  <c r="AH262" i="35"/>
  <c r="AH263" i="35"/>
  <c r="AH264" i="35"/>
  <c r="AH265" i="35"/>
  <c r="AH266" i="35"/>
  <c r="AH267" i="35"/>
  <c r="AH268" i="35"/>
  <c r="AH269" i="35"/>
  <c r="AH270" i="35"/>
  <c r="AH271" i="35"/>
  <c r="AH272" i="35"/>
  <c r="AH273" i="35"/>
  <c r="AH274" i="35"/>
  <c r="AH275" i="35"/>
  <c r="AH276" i="35"/>
  <c r="AH277" i="35"/>
  <c r="AH278" i="35"/>
  <c r="AH279" i="35"/>
  <c r="AH280" i="35"/>
  <c r="AH281" i="35"/>
  <c r="AH282" i="35"/>
  <c r="AH283" i="35"/>
  <c r="AH284" i="35"/>
  <c r="AH285" i="35"/>
  <c r="AH286" i="35"/>
  <c r="AH287" i="35"/>
  <c r="AH288" i="35"/>
  <c r="AH289" i="35"/>
  <c r="AH290" i="35"/>
  <c r="AH291" i="35"/>
  <c r="AH292" i="35"/>
  <c r="AH293" i="35"/>
  <c r="AH294" i="35"/>
  <c r="AH295" i="35"/>
  <c r="AH296" i="35"/>
  <c r="AH297" i="35"/>
  <c r="AH298" i="35"/>
  <c r="AH299" i="35"/>
  <c r="AH300" i="35"/>
  <c r="AH301" i="35"/>
  <c r="AH302" i="35"/>
  <c r="AH303" i="35"/>
  <c r="AH309" i="35"/>
  <c r="AH174" i="35"/>
  <c r="AH340" i="35"/>
  <c r="AH311" i="35"/>
  <c r="AG316" i="35"/>
  <c r="AH321" i="35"/>
  <c r="AH177" i="35"/>
  <c r="AH178" i="35"/>
  <c r="AH180" i="35"/>
  <c r="AH315" i="35"/>
  <c r="AH317" i="35"/>
  <c r="AH319" i="35"/>
  <c r="AH320" i="35"/>
  <c r="AH339" i="35"/>
  <c r="AH338" i="35"/>
  <c r="AH341" i="35"/>
  <c r="AH382" i="35"/>
  <c r="AH385" i="35"/>
  <c r="AH389" i="35"/>
  <c r="AH416" i="35"/>
  <c r="AH417" i="35"/>
  <c r="AH360" i="35"/>
  <c r="AH348" i="35"/>
  <c r="AH353" i="35"/>
  <c r="AH357" i="35"/>
  <c r="AH358" i="35"/>
  <c r="AH386" i="35"/>
  <c r="AH361" i="35"/>
  <c r="AH362" i="35"/>
  <c r="AG363" i="35"/>
  <c r="AH364" i="35"/>
  <c r="AH366" i="35"/>
  <c r="AH418" i="35"/>
  <c r="AH419" i="35"/>
  <c r="AH160" i="35"/>
  <c r="AH420" i="35"/>
  <c r="AH422" i="35"/>
  <c r="AH369" i="35"/>
  <c r="AH425" i="35"/>
  <c r="AH376" i="35"/>
  <c r="AH377" i="35"/>
  <c r="AH378" i="35"/>
  <c r="AH426" i="35"/>
  <c r="AH39" i="35"/>
  <c r="AH155" i="35"/>
  <c r="AH164" i="35"/>
  <c r="AI168" i="35"/>
  <c r="AI171" i="35"/>
  <c r="AI169" i="35"/>
  <c r="AI172" i="35"/>
  <c r="AI336" i="35"/>
  <c r="AI44" i="35"/>
  <c r="AI45" i="35"/>
  <c r="AI46" i="35"/>
  <c r="AI47" i="35"/>
  <c r="AI48" i="35"/>
  <c r="AI49" i="35"/>
  <c r="AI50" i="35"/>
  <c r="AI51" i="35"/>
  <c r="AI52" i="35"/>
  <c r="AI53" i="35"/>
  <c r="AI54" i="35"/>
  <c r="AI55" i="35"/>
  <c r="AI56" i="35"/>
  <c r="AI57" i="35"/>
  <c r="AI58" i="35"/>
  <c r="AI59" i="35"/>
  <c r="AI60" i="35"/>
  <c r="AI61" i="35"/>
  <c r="AI62" i="35"/>
  <c r="AI63" i="35"/>
  <c r="AI64" i="35"/>
  <c r="AI65" i="35"/>
  <c r="AI66" i="35"/>
  <c r="AI67" i="35"/>
  <c r="AI68" i="35"/>
  <c r="AI69" i="35"/>
  <c r="AI70" i="35"/>
  <c r="AI71" i="35"/>
  <c r="AI72" i="35"/>
  <c r="AI73" i="35"/>
  <c r="AI74" i="35"/>
  <c r="AI75" i="35"/>
  <c r="AI31" i="35"/>
  <c r="AI20" i="35"/>
  <c r="AI21" i="35"/>
  <c r="AI40" i="35"/>
  <c r="AI76" i="35"/>
  <c r="AI32" i="35"/>
  <c r="AI77" i="35"/>
  <c r="AI78" i="35"/>
  <c r="AI79" i="35"/>
  <c r="AI80" i="35"/>
  <c r="AI81" i="35"/>
  <c r="AI82" i="35"/>
  <c r="AI83" i="35"/>
  <c r="AI84" i="35"/>
  <c r="AI85" i="35"/>
  <c r="AI86" i="35"/>
  <c r="AI87" i="35"/>
  <c r="AI88" i="35"/>
  <c r="AI89" i="35"/>
  <c r="AI90" i="35"/>
  <c r="AI91" i="35"/>
  <c r="AI92" i="35"/>
  <c r="AI93" i="35"/>
  <c r="AI94" i="35"/>
  <c r="AI95" i="35"/>
  <c r="AI96" i="35"/>
  <c r="AI97" i="35"/>
  <c r="AI98" i="35"/>
  <c r="AI99" i="35"/>
  <c r="AI100" i="35"/>
  <c r="AI101" i="35"/>
  <c r="AI102" i="35"/>
  <c r="AI103" i="35"/>
  <c r="AI104" i="35"/>
  <c r="AI105" i="35"/>
  <c r="AI106" i="35"/>
  <c r="AI107" i="35"/>
  <c r="AI108" i="35"/>
  <c r="AI109" i="35"/>
  <c r="AI110" i="35"/>
  <c r="AI111" i="35"/>
  <c r="AI112" i="35"/>
  <c r="AI113" i="35"/>
  <c r="AI114" i="35"/>
  <c r="AI115" i="35"/>
  <c r="AI116" i="35"/>
  <c r="AI117" i="35"/>
  <c r="AI118" i="35"/>
  <c r="AI119" i="35"/>
  <c r="AI120" i="35"/>
  <c r="AI121" i="35"/>
  <c r="AI122" i="35"/>
  <c r="AI123" i="35"/>
  <c r="AI124" i="35"/>
  <c r="AI125" i="35"/>
  <c r="AI126" i="35"/>
  <c r="AI127" i="35"/>
  <c r="AI128" i="35"/>
  <c r="AI129" i="35"/>
  <c r="AI130" i="35"/>
  <c r="AI131" i="35"/>
  <c r="AI132" i="35"/>
  <c r="AI133" i="35"/>
  <c r="AI134" i="35"/>
  <c r="AI135" i="35"/>
  <c r="AI136" i="35"/>
  <c r="AI137" i="35"/>
  <c r="AI138" i="35"/>
  <c r="AI139" i="35"/>
  <c r="AI140" i="35"/>
  <c r="AI141" i="35"/>
  <c r="AI142" i="35"/>
  <c r="AI143" i="35"/>
  <c r="AI144" i="35"/>
  <c r="AI145" i="35"/>
  <c r="AI146" i="35"/>
  <c r="AI147" i="35"/>
  <c r="AI148" i="35"/>
  <c r="AI149" i="35"/>
  <c r="AI150" i="35"/>
  <c r="AI151" i="35"/>
  <c r="AI153" i="35"/>
  <c r="AI8" i="35"/>
  <c r="AI162" i="35"/>
  <c r="AI161" i="35"/>
  <c r="AI163" i="35"/>
  <c r="AI337" i="35"/>
  <c r="AI175" i="35"/>
  <c r="AI196" i="35"/>
  <c r="AI197" i="35"/>
  <c r="AI198" i="35"/>
  <c r="AI199" i="35"/>
  <c r="AI200" i="35"/>
  <c r="AI201" i="35"/>
  <c r="AI202" i="35"/>
  <c r="AI203" i="35"/>
  <c r="AI193" i="35"/>
  <c r="AI204" i="35"/>
  <c r="AI205" i="35"/>
  <c r="AI206" i="35"/>
  <c r="AI207" i="35"/>
  <c r="AI208" i="35"/>
  <c r="AI209" i="35"/>
  <c r="AI210" i="35"/>
  <c r="AI211" i="35"/>
  <c r="AI212" i="35"/>
  <c r="AI213" i="35"/>
  <c r="AI214" i="35"/>
  <c r="AI215" i="35"/>
  <c r="AI216" i="35"/>
  <c r="AI217" i="35"/>
  <c r="AI218" i="35"/>
  <c r="AI219" i="35"/>
  <c r="AI220" i="35"/>
  <c r="AI221" i="35"/>
  <c r="AI222" i="35"/>
  <c r="AI223" i="35"/>
  <c r="AI224" i="35"/>
  <c r="AI225" i="35"/>
  <c r="AI226" i="35"/>
  <c r="AI227" i="35"/>
  <c r="AI228" i="35"/>
  <c r="AI33" i="35"/>
  <c r="AI229" i="35"/>
  <c r="AI230" i="35"/>
  <c r="AI231" i="35"/>
  <c r="AI232" i="35"/>
  <c r="AI233" i="35"/>
  <c r="AI234" i="35"/>
  <c r="AI235" i="35"/>
  <c r="AI236" i="35"/>
  <c r="AI237" i="35"/>
  <c r="AI238" i="35"/>
  <c r="AI239" i="35"/>
  <c r="AI240" i="35"/>
  <c r="AI241" i="35"/>
  <c r="AI242" i="35"/>
  <c r="AI243" i="35"/>
  <c r="AI244" i="35"/>
  <c r="AI245" i="35"/>
  <c r="AI246" i="35"/>
  <c r="AI247" i="35"/>
  <c r="AI248" i="35"/>
  <c r="AI249" i="35"/>
  <c r="AI250" i="35"/>
  <c r="AI251" i="35"/>
  <c r="AI252" i="35"/>
  <c r="AI253" i="35"/>
  <c r="AI254" i="35"/>
  <c r="AI255" i="35"/>
  <c r="AI256" i="35"/>
  <c r="AI257" i="35"/>
  <c r="AI258" i="35"/>
  <c r="AI259" i="35"/>
  <c r="AI260" i="35"/>
  <c r="AI261" i="35"/>
  <c r="AI262" i="35"/>
  <c r="AI263" i="35"/>
  <c r="AI264" i="35"/>
  <c r="AI265" i="35"/>
  <c r="AI266" i="35"/>
  <c r="AI267" i="35"/>
  <c r="AI268" i="35"/>
  <c r="AI269" i="35"/>
  <c r="AI270" i="35"/>
  <c r="AI271" i="35"/>
  <c r="AI272" i="35"/>
  <c r="AI273" i="35"/>
  <c r="AI274" i="35"/>
  <c r="AI275" i="35"/>
  <c r="AI276" i="35"/>
  <c r="AI277" i="35"/>
  <c r="AI278" i="35"/>
  <c r="AI279" i="35"/>
  <c r="AI280" i="35"/>
  <c r="AI281" i="35"/>
  <c r="AI282" i="35"/>
  <c r="AI283" i="35"/>
  <c r="AI284" i="35"/>
  <c r="AI285" i="35"/>
  <c r="AI286" i="35"/>
  <c r="AI287" i="35"/>
  <c r="AI288" i="35"/>
  <c r="AI289" i="35"/>
  <c r="AI290" i="35"/>
  <c r="AI291" i="35"/>
  <c r="AI292" i="35"/>
  <c r="AI293" i="35"/>
  <c r="AI294" i="35"/>
  <c r="AI295" i="35"/>
  <c r="AI296" i="35"/>
  <c r="AI297" i="35"/>
  <c r="AI298" i="35"/>
  <c r="AI299" i="35"/>
  <c r="AI300" i="35"/>
  <c r="AI301" i="35"/>
  <c r="AI302" i="35"/>
  <c r="AI303" i="35"/>
  <c r="AI309" i="35"/>
  <c r="AI174" i="35"/>
  <c r="AI340" i="35"/>
  <c r="AI311" i="35"/>
  <c r="AH316" i="35"/>
  <c r="AI321" i="35"/>
  <c r="AI177" i="35"/>
  <c r="AI178" i="35"/>
  <c r="AI180" i="35"/>
  <c r="AI315" i="35"/>
  <c r="AI317" i="35"/>
  <c r="AI319" i="35"/>
  <c r="AI320" i="35"/>
  <c r="AI339" i="35"/>
  <c r="AI338" i="35"/>
  <c r="AI341" i="35"/>
  <c r="AI382" i="35"/>
  <c r="AI385" i="35"/>
  <c r="AI389" i="35"/>
  <c r="AI416" i="35"/>
  <c r="AI417" i="35"/>
  <c r="AI360" i="35"/>
  <c r="AI348" i="35"/>
  <c r="AI353" i="35"/>
  <c r="AI357" i="35"/>
  <c r="AI358" i="35"/>
  <c r="AI386" i="35"/>
  <c r="AI361" i="35"/>
  <c r="AI362" i="35"/>
  <c r="AH363" i="35"/>
  <c r="AI364" i="35"/>
  <c r="AI366" i="35"/>
  <c r="AI418" i="35"/>
  <c r="AI419" i="35"/>
  <c r="AI160" i="35"/>
  <c r="AI420" i="35"/>
  <c r="AI422" i="35"/>
  <c r="AI369" i="35"/>
  <c r="AI425" i="35"/>
  <c r="AI376" i="35"/>
  <c r="AI377" i="35"/>
  <c r="AI378" i="35"/>
  <c r="AI426" i="35"/>
  <c r="AI39" i="35"/>
  <c r="AI155" i="35"/>
  <c r="AI164" i="35"/>
  <c r="AJ168" i="35"/>
  <c r="AJ171" i="35"/>
  <c r="AJ169" i="35"/>
  <c r="AJ172" i="35"/>
  <c r="AJ336" i="35"/>
  <c r="AJ44" i="35"/>
  <c r="AJ45" i="35"/>
  <c r="AJ46" i="35"/>
  <c r="AJ47" i="35"/>
  <c r="AJ48" i="35"/>
  <c r="AJ49" i="35"/>
  <c r="AJ50" i="35"/>
  <c r="AJ51" i="35"/>
  <c r="AJ52" i="35"/>
  <c r="AJ53" i="35"/>
  <c r="AJ54" i="35"/>
  <c r="AJ55" i="35"/>
  <c r="AJ56" i="35"/>
  <c r="AJ57" i="35"/>
  <c r="AJ58" i="35"/>
  <c r="AJ59" i="35"/>
  <c r="AJ60" i="35"/>
  <c r="AJ61" i="35"/>
  <c r="AJ62" i="35"/>
  <c r="AJ63" i="35"/>
  <c r="AJ64" i="35"/>
  <c r="AJ65" i="35"/>
  <c r="AJ66" i="35"/>
  <c r="AJ67" i="35"/>
  <c r="AJ68" i="35"/>
  <c r="AJ69" i="35"/>
  <c r="AJ70" i="35"/>
  <c r="AJ71" i="35"/>
  <c r="AJ72" i="35"/>
  <c r="AJ73" i="35"/>
  <c r="AJ74" i="35"/>
  <c r="AJ75" i="35"/>
  <c r="AJ76" i="35"/>
  <c r="AJ77" i="35"/>
  <c r="AJ31" i="35"/>
  <c r="AJ20" i="35"/>
  <c r="AJ21" i="35"/>
  <c r="AJ40" i="35"/>
  <c r="AJ78" i="35"/>
  <c r="AJ32" i="35"/>
  <c r="AJ79" i="35"/>
  <c r="AJ80" i="35"/>
  <c r="AJ81" i="35"/>
  <c r="AJ82" i="35"/>
  <c r="AJ83" i="35"/>
  <c r="AJ84" i="35"/>
  <c r="AJ85" i="35"/>
  <c r="AJ86" i="35"/>
  <c r="AJ87" i="35"/>
  <c r="AJ88" i="35"/>
  <c r="AJ89" i="35"/>
  <c r="AJ90" i="35"/>
  <c r="AJ91" i="35"/>
  <c r="AJ92" i="35"/>
  <c r="AJ93" i="35"/>
  <c r="AJ94" i="35"/>
  <c r="AJ95" i="35"/>
  <c r="AJ96" i="35"/>
  <c r="AJ97" i="35"/>
  <c r="AJ98" i="35"/>
  <c r="AJ99" i="35"/>
  <c r="AJ100" i="35"/>
  <c r="AJ101" i="35"/>
  <c r="AJ102" i="35"/>
  <c r="AJ103" i="35"/>
  <c r="AJ104" i="35"/>
  <c r="AJ105" i="35"/>
  <c r="AJ106" i="35"/>
  <c r="AJ107" i="35"/>
  <c r="AJ108" i="35"/>
  <c r="AJ109" i="35"/>
  <c r="AJ110" i="35"/>
  <c r="AJ111" i="35"/>
  <c r="AJ112" i="35"/>
  <c r="AJ113" i="35"/>
  <c r="AJ114" i="35"/>
  <c r="AJ115" i="35"/>
  <c r="AJ116" i="35"/>
  <c r="AJ117" i="35"/>
  <c r="AJ118" i="35"/>
  <c r="AJ119" i="35"/>
  <c r="AJ120" i="35"/>
  <c r="AJ121" i="35"/>
  <c r="AJ122" i="35"/>
  <c r="AJ123" i="35"/>
  <c r="AJ124" i="35"/>
  <c r="AJ125" i="35"/>
  <c r="AJ126" i="35"/>
  <c r="AJ127" i="35"/>
  <c r="AJ128" i="35"/>
  <c r="AJ129" i="35"/>
  <c r="AJ130" i="35"/>
  <c r="AJ131" i="35"/>
  <c r="AJ132" i="35"/>
  <c r="AJ133" i="35"/>
  <c r="AJ134" i="35"/>
  <c r="AJ135" i="35"/>
  <c r="AJ136" i="35"/>
  <c r="AJ137" i="35"/>
  <c r="AJ138" i="35"/>
  <c r="AJ139" i="35"/>
  <c r="AJ140" i="35"/>
  <c r="AJ141" i="35"/>
  <c r="AJ142" i="35"/>
  <c r="AJ143" i="35"/>
  <c r="AJ144" i="35"/>
  <c r="AJ145" i="35"/>
  <c r="AJ146" i="35"/>
  <c r="AJ147" i="35"/>
  <c r="AJ148" i="35"/>
  <c r="AJ149" i="35"/>
  <c r="AJ150" i="35"/>
  <c r="AJ151" i="35"/>
  <c r="AJ153" i="35"/>
  <c r="AJ8" i="35"/>
  <c r="AJ162" i="35"/>
  <c r="AJ161" i="35"/>
  <c r="AJ163" i="35"/>
  <c r="AJ337" i="35"/>
  <c r="AJ175" i="35"/>
  <c r="AJ196" i="35"/>
  <c r="AJ197" i="35"/>
  <c r="AJ198" i="35"/>
  <c r="AJ199" i="35"/>
  <c r="AJ200" i="35"/>
  <c r="AJ201" i="35"/>
  <c r="AJ202" i="35"/>
  <c r="AJ203" i="35"/>
  <c r="AJ193" i="35"/>
  <c r="AJ204" i="35"/>
  <c r="AJ205" i="35"/>
  <c r="AJ206" i="35"/>
  <c r="AJ207" i="35"/>
  <c r="AJ208" i="35"/>
  <c r="AJ209" i="35"/>
  <c r="AJ210" i="35"/>
  <c r="AJ211" i="35"/>
  <c r="AJ212" i="35"/>
  <c r="AJ213" i="35"/>
  <c r="AJ214" i="35"/>
  <c r="AJ215" i="35"/>
  <c r="AJ216" i="35"/>
  <c r="AJ217" i="35"/>
  <c r="AJ218" i="35"/>
  <c r="AJ219" i="35"/>
  <c r="AJ220" i="35"/>
  <c r="AJ221" i="35"/>
  <c r="AJ222" i="35"/>
  <c r="AJ223" i="35"/>
  <c r="AJ224" i="35"/>
  <c r="AJ225" i="35"/>
  <c r="AJ226" i="35"/>
  <c r="AJ227" i="35"/>
  <c r="AJ228" i="35"/>
  <c r="AJ229" i="35"/>
  <c r="AJ230" i="35"/>
  <c r="AJ33" i="35"/>
  <c r="AJ231" i="35"/>
  <c r="AJ232" i="35"/>
  <c r="AJ233" i="35"/>
  <c r="AJ234" i="35"/>
  <c r="AJ235" i="35"/>
  <c r="AJ236" i="35"/>
  <c r="AJ237" i="35"/>
  <c r="AJ238" i="35"/>
  <c r="AJ239" i="35"/>
  <c r="AJ240" i="35"/>
  <c r="AJ241" i="35"/>
  <c r="AJ242" i="35"/>
  <c r="AJ243" i="35"/>
  <c r="AJ244" i="35"/>
  <c r="AJ245" i="35"/>
  <c r="AJ246" i="35"/>
  <c r="AJ247" i="35"/>
  <c r="AJ248" i="35"/>
  <c r="AJ249" i="35"/>
  <c r="AJ250" i="35"/>
  <c r="AJ251" i="35"/>
  <c r="AJ252" i="35"/>
  <c r="AJ253" i="35"/>
  <c r="AJ254" i="35"/>
  <c r="AJ255" i="35"/>
  <c r="AJ256" i="35"/>
  <c r="AJ257" i="35"/>
  <c r="AJ258" i="35"/>
  <c r="AJ259" i="35"/>
  <c r="AJ260" i="35"/>
  <c r="AJ261" i="35"/>
  <c r="AJ262" i="35"/>
  <c r="AJ263" i="35"/>
  <c r="AJ264" i="35"/>
  <c r="AJ265" i="35"/>
  <c r="AJ266" i="35"/>
  <c r="AJ267" i="35"/>
  <c r="AJ268" i="35"/>
  <c r="AJ269" i="35"/>
  <c r="AJ270" i="35"/>
  <c r="AJ271" i="35"/>
  <c r="AJ272" i="35"/>
  <c r="AJ273" i="35"/>
  <c r="AJ274" i="35"/>
  <c r="AJ275" i="35"/>
  <c r="AJ276" i="35"/>
  <c r="AJ277" i="35"/>
  <c r="AJ278" i="35"/>
  <c r="AJ279" i="35"/>
  <c r="AJ280" i="35"/>
  <c r="AJ281" i="35"/>
  <c r="AJ282" i="35"/>
  <c r="AJ283" i="35"/>
  <c r="AJ284" i="35"/>
  <c r="AJ285" i="35"/>
  <c r="AJ286" i="35"/>
  <c r="AJ287" i="35"/>
  <c r="AJ288" i="35"/>
  <c r="AJ289" i="35"/>
  <c r="AJ290" i="35"/>
  <c r="AJ291" i="35"/>
  <c r="AJ292" i="35"/>
  <c r="AJ293" i="35"/>
  <c r="AJ294" i="35"/>
  <c r="AJ295" i="35"/>
  <c r="AJ296" i="35"/>
  <c r="AJ297" i="35"/>
  <c r="AJ298" i="35"/>
  <c r="AJ299" i="35"/>
  <c r="AJ300" i="35"/>
  <c r="AJ301" i="35"/>
  <c r="AJ302" i="35"/>
  <c r="AJ303" i="35"/>
  <c r="AJ309" i="35"/>
  <c r="AJ174" i="35"/>
  <c r="AJ340" i="35"/>
  <c r="AJ311" i="35"/>
  <c r="AI316" i="35"/>
  <c r="AJ321" i="35"/>
  <c r="AJ177" i="35"/>
  <c r="AJ178" i="35"/>
  <c r="AJ180" i="35"/>
  <c r="AJ315" i="35"/>
  <c r="AJ317" i="35"/>
  <c r="AJ319" i="35"/>
  <c r="AJ320" i="35"/>
  <c r="AJ339" i="35"/>
  <c r="AJ338" i="35"/>
  <c r="AJ341" i="35"/>
  <c r="AJ382" i="35"/>
  <c r="AJ385" i="35"/>
  <c r="AJ389" i="35"/>
  <c r="AJ416" i="35"/>
  <c r="AJ417" i="35"/>
  <c r="AJ360" i="35"/>
  <c r="AJ348" i="35"/>
  <c r="AJ353" i="35"/>
  <c r="AJ357" i="35"/>
  <c r="AJ358" i="35"/>
  <c r="AJ386" i="35"/>
  <c r="AJ361" i="35"/>
  <c r="AJ362" i="35"/>
  <c r="AI363" i="35"/>
  <c r="AJ364" i="35"/>
  <c r="AJ366" i="35"/>
  <c r="AJ418" i="35"/>
  <c r="AJ419" i="35"/>
  <c r="AJ160" i="35"/>
  <c r="AJ420" i="35"/>
  <c r="AJ422" i="35"/>
  <c r="AJ369" i="35"/>
  <c r="AJ425" i="35"/>
  <c r="AJ376" i="35"/>
  <c r="AJ377" i="35"/>
  <c r="AJ378" i="35"/>
  <c r="AJ426" i="35"/>
  <c r="AJ39" i="35"/>
  <c r="AJ155" i="35"/>
  <c r="AJ164" i="35"/>
  <c r="AK168" i="35"/>
  <c r="AK171" i="35"/>
  <c r="AK169" i="35"/>
  <c r="AK172" i="35"/>
  <c r="AK336" i="35"/>
  <c r="AK44" i="35"/>
  <c r="AK45" i="35"/>
  <c r="AK46" i="35"/>
  <c r="AK47" i="35"/>
  <c r="AK48" i="35"/>
  <c r="AK49" i="35"/>
  <c r="AK50" i="35"/>
  <c r="AK51" i="35"/>
  <c r="AK52" i="35"/>
  <c r="AK53" i="35"/>
  <c r="AK54" i="35"/>
  <c r="AK55" i="35"/>
  <c r="AK56" i="35"/>
  <c r="AK57" i="35"/>
  <c r="AK58" i="35"/>
  <c r="AK59" i="35"/>
  <c r="AK60" i="35"/>
  <c r="AK61" i="35"/>
  <c r="AK62" i="35"/>
  <c r="AK63" i="35"/>
  <c r="AK64" i="35"/>
  <c r="AK65" i="35"/>
  <c r="AK66" i="35"/>
  <c r="AK67" i="35"/>
  <c r="AK68" i="35"/>
  <c r="AK69" i="35"/>
  <c r="AK70" i="35"/>
  <c r="AK71" i="35"/>
  <c r="AK72" i="35"/>
  <c r="AK73" i="35"/>
  <c r="AK74" i="35"/>
  <c r="AK75" i="35"/>
  <c r="AK76" i="35"/>
  <c r="AK77" i="35"/>
  <c r="AK78" i="35"/>
  <c r="AK79" i="35"/>
  <c r="AK31" i="35"/>
  <c r="AK20" i="35"/>
  <c r="AK21" i="35"/>
  <c r="AK40" i="35"/>
  <c r="AK80" i="35"/>
  <c r="AK32" i="35"/>
  <c r="AK81" i="35"/>
  <c r="AK82" i="35"/>
  <c r="AK83" i="35"/>
  <c r="AK84" i="35"/>
  <c r="AK85" i="35"/>
  <c r="AK86" i="35"/>
  <c r="AK87" i="35"/>
  <c r="AK88" i="35"/>
  <c r="AK89" i="35"/>
  <c r="AK90" i="35"/>
  <c r="AK91" i="35"/>
  <c r="AK92" i="35"/>
  <c r="AK93" i="35"/>
  <c r="AK94" i="35"/>
  <c r="AK95" i="35"/>
  <c r="AK96" i="35"/>
  <c r="AK97" i="35"/>
  <c r="AK98" i="35"/>
  <c r="AK99" i="35"/>
  <c r="AK100" i="35"/>
  <c r="AK101" i="35"/>
  <c r="AK102" i="35"/>
  <c r="AK103" i="35"/>
  <c r="AK104" i="35"/>
  <c r="AK105" i="35"/>
  <c r="AK106" i="35"/>
  <c r="AK107" i="35"/>
  <c r="AK108" i="35"/>
  <c r="AK109" i="35"/>
  <c r="AK110" i="35"/>
  <c r="AK111" i="35"/>
  <c r="AK112" i="35"/>
  <c r="AK113" i="35"/>
  <c r="AK114" i="35"/>
  <c r="AK115" i="35"/>
  <c r="AK116" i="35"/>
  <c r="AK117" i="35"/>
  <c r="AK118" i="35"/>
  <c r="AK119" i="35"/>
  <c r="AK120" i="35"/>
  <c r="AK121" i="35"/>
  <c r="AK122" i="35"/>
  <c r="AK123" i="35"/>
  <c r="AK124" i="35"/>
  <c r="AK125" i="35"/>
  <c r="AK126" i="35"/>
  <c r="AK127" i="35"/>
  <c r="AK128" i="35"/>
  <c r="AK129" i="35"/>
  <c r="AK130" i="35"/>
  <c r="AK131" i="35"/>
  <c r="AK132" i="35"/>
  <c r="AK133" i="35"/>
  <c r="AK134" i="35"/>
  <c r="AK135" i="35"/>
  <c r="AK136" i="35"/>
  <c r="AK137" i="35"/>
  <c r="AK138" i="35"/>
  <c r="AK139" i="35"/>
  <c r="AK140" i="35"/>
  <c r="AK141" i="35"/>
  <c r="AK142" i="35"/>
  <c r="AK143" i="35"/>
  <c r="AK144" i="35"/>
  <c r="AK145" i="35"/>
  <c r="AK146" i="35"/>
  <c r="AK147" i="35"/>
  <c r="AK148" i="35"/>
  <c r="AK149" i="35"/>
  <c r="AK150" i="35"/>
  <c r="AK151" i="35"/>
  <c r="AK153" i="35"/>
  <c r="AK8" i="35"/>
  <c r="AK162" i="35"/>
  <c r="AK161" i="35"/>
  <c r="AK163" i="35"/>
  <c r="AK337" i="35"/>
  <c r="AK175" i="35"/>
  <c r="AK196" i="35"/>
  <c r="AK197" i="35"/>
  <c r="AK198" i="35"/>
  <c r="AK199" i="35"/>
  <c r="AK200" i="35"/>
  <c r="AK201" i="35"/>
  <c r="AK202" i="35"/>
  <c r="AK203" i="35"/>
  <c r="AK193" i="35"/>
  <c r="AK204" i="35"/>
  <c r="AK205" i="35"/>
  <c r="AK206" i="35"/>
  <c r="AK207" i="35"/>
  <c r="AK208" i="35"/>
  <c r="AK209" i="35"/>
  <c r="AK210" i="35"/>
  <c r="AK211" i="35"/>
  <c r="AK212" i="35"/>
  <c r="AK213" i="35"/>
  <c r="AK214" i="35"/>
  <c r="AK215" i="35"/>
  <c r="AK216" i="35"/>
  <c r="AK217" i="35"/>
  <c r="AK218" i="35"/>
  <c r="AK219" i="35"/>
  <c r="AK220" i="35"/>
  <c r="AK221" i="35"/>
  <c r="AK222" i="35"/>
  <c r="AK223" i="35"/>
  <c r="AK224" i="35"/>
  <c r="AK225" i="35"/>
  <c r="AK226" i="35"/>
  <c r="AK227" i="35"/>
  <c r="AK228" i="35"/>
  <c r="AK229" i="35"/>
  <c r="AK230" i="35"/>
  <c r="AK231" i="35"/>
  <c r="AK232" i="35"/>
  <c r="AK33" i="35"/>
  <c r="AK233" i="35"/>
  <c r="AK234" i="35"/>
  <c r="AK235" i="35"/>
  <c r="AK236" i="35"/>
  <c r="AK237" i="35"/>
  <c r="AK238" i="35"/>
  <c r="AK239" i="35"/>
  <c r="AK240" i="35"/>
  <c r="AK241" i="35"/>
  <c r="AK242" i="35"/>
  <c r="AK243" i="35"/>
  <c r="AK244" i="35"/>
  <c r="AK245" i="35"/>
  <c r="AK246" i="35"/>
  <c r="AK247" i="35"/>
  <c r="AK248" i="35"/>
  <c r="AK249" i="35"/>
  <c r="AK250" i="35"/>
  <c r="AK251" i="35"/>
  <c r="AK252" i="35"/>
  <c r="AK253" i="35"/>
  <c r="AK254" i="35"/>
  <c r="AK255" i="35"/>
  <c r="AK256" i="35"/>
  <c r="AK257" i="35"/>
  <c r="AK258" i="35"/>
  <c r="AK259" i="35"/>
  <c r="AK260" i="35"/>
  <c r="AK261" i="35"/>
  <c r="AK262" i="35"/>
  <c r="AK263" i="35"/>
  <c r="AK264" i="35"/>
  <c r="AK265" i="35"/>
  <c r="AK266" i="35"/>
  <c r="AK267" i="35"/>
  <c r="AK268" i="35"/>
  <c r="AK269" i="35"/>
  <c r="AK270" i="35"/>
  <c r="AK271" i="35"/>
  <c r="AK272" i="35"/>
  <c r="AK273" i="35"/>
  <c r="AK274" i="35"/>
  <c r="AK275" i="35"/>
  <c r="AK276" i="35"/>
  <c r="AK277" i="35"/>
  <c r="AK278" i="35"/>
  <c r="AK279" i="35"/>
  <c r="AK280" i="35"/>
  <c r="AK281" i="35"/>
  <c r="AK282" i="35"/>
  <c r="AK283" i="35"/>
  <c r="AK284" i="35"/>
  <c r="AK285" i="35"/>
  <c r="AK286" i="35"/>
  <c r="AK287" i="35"/>
  <c r="AK288" i="35"/>
  <c r="AK289" i="35"/>
  <c r="AK290" i="35"/>
  <c r="AK291" i="35"/>
  <c r="AK292" i="35"/>
  <c r="AK293" i="35"/>
  <c r="AK294" i="35"/>
  <c r="AK295" i="35"/>
  <c r="AK296" i="35"/>
  <c r="AK297" i="35"/>
  <c r="AK298" i="35"/>
  <c r="AK299" i="35"/>
  <c r="AK300" i="35"/>
  <c r="AK301" i="35"/>
  <c r="AK302" i="35"/>
  <c r="AK303" i="35"/>
  <c r="AK309" i="35"/>
  <c r="AK174" i="35"/>
  <c r="AK340" i="35"/>
  <c r="AK311" i="35"/>
  <c r="AJ316" i="35"/>
  <c r="AK321" i="35"/>
  <c r="AK177" i="35"/>
  <c r="AK178" i="35"/>
  <c r="AK180" i="35"/>
  <c r="AK315" i="35"/>
  <c r="AK317" i="35"/>
  <c r="AK319" i="35"/>
  <c r="AK320" i="35"/>
  <c r="AK339" i="35"/>
  <c r="AK338" i="35"/>
  <c r="AK341" i="35"/>
  <c r="AK382" i="35"/>
  <c r="AK385" i="35"/>
  <c r="AK389" i="35"/>
  <c r="AK416" i="35"/>
  <c r="AK417" i="35"/>
  <c r="AK360" i="35"/>
  <c r="AK348" i="35"/>
  <c r="AK353" i="35"/>
  <c r="AK357" i="35"/>
  <c r="AK358" i="35"/>
  <c r="AK386" i="35"/>
  <c r="AK361" i="35"/>
  <c r="AK362" i="35"/>
  <c r="AJ363" i="35"/>
  <c r="AK364" i="35"/>
  <c r="AK366" i="35"/>
  <c r="AK418" i="35"/>
  <c r="AK419" i="35"/>
  <c r="AK160" i="35"/>
  <c r="AK420" i="35"/>
  <c r="AK422" i="35"/>
  <c r="AK369" i="35"/>
  <c r="AK425" i="35"/>
  <c r="AK376" i="35"/>
  <c r="AK377" i="35"/>
  <c r="AK378" i="35"/>
  <c r="AK426" i="35"/>
  <c r="AK39" i="35"/>
  <c r="AK155" i="35"/>
  <c r="AK164" i="35"/>
  <c r="AL168" i="35"/>
  <c r="AL171" i="35"/>
  <c r="AL169" i="35"/>
  <c r="AL172" i="35"/>
  <c r="AL336" i="35"/>
  <c r="AL44" i="35"/>
  <c r="AL45" i="35"/>
  <c r="AL46" i="35"/>
  <c r="AL47" i="35"/>
  <c r="AL48" i="35"/>
  <c r="AL49" i="35"/>
  <c r="AL50" i="35"/>
  <c r="AL51" i="35"/>
  <c r="AL52" i="35"/>
  <c r="AL53" i="35"/>
  <c r="AL54" i="35"/>
  <c r="AL55" i="35"/>
  <c r="AL56" i="35"/>
  <c r="AL57" i="35"/>
  <c r="AL58" i="35"/>
  <c r="AL59" i="35"/>
  <c r="AL60" i="35"/>
  <c r="AL61" i="35"/>
  <c r="AL62" i="35"/>
  <c r="AL63" i="35"/>
  <c r="AL64" i="35"/>
  <c r="AL65" i="35"/>
  <c r="AL66" i="35"/>
  <c r="AL67" i="35"/>
  <c r="AL68" i="35"/>
  <c r="AL69" i="35"/>
  <c r="AL70" i="35"/>
  <c r="AL71" i="35"/>
  <c r="AL72" i="35"/>
  <c r="AL73" i="35"/>
  <c r="AL74" i="35"/>
  <c r="AL75" i="35"/>
  <c r="AL76" i="35"/>
  <c r="AL77" i="35"/>
  <c r="AL78" i="35"/>
  <c r="AL79" i="35"/>
  <c r="AL80" i="35"/>
  <c r="AL81" i="35"/>
  <c r="AL31" i="35"/>
  <c r="AL20" i="35"/>
  <c r="AL21" i="35"/>
  <c r="AL40" i="35"/>
  <c r="AL82" i="35"/>
  <c r="AL32" i="35"/>
  <c r="AL83" i="35"/>
  <c r="AL84" i="35"/>
  <c r="AL85" i="35"/>
  <c r="AL86" i="35"/>
  <c r="AL87" i="35"/>
  <c r="AL88" i="35"/>
  <c r="AL89" i="35"/>
  <c r="AL90" i="35"/>
  <c r="AL91" i="35"/>
  <c r="AL92" i="35"/>
  <c r="AL93" i="35"/>
  <c r="AL94" i="35"/>
  <c r="AL95" i="35"/>
  <c r="AL96" i="35"/>
  <c r="AL97" i="35"/>
  <c r="AL98" i="35"/>
  <c r="AL99" i="35"/>
  <c r="AL100" i="35"/>
  <c r="AL101" i="35"/>
  <c r="AL102" i="35"/>
  <c r="AL103" i="35"/>
  <c r="AL104" i="35"/>
  <c r="AL105" i="35"/>
  <c r="AL106" i="35"/>
  <c r="AL107" i="35"/>
  <c r="AL108" i="35"/>
  <c r="AL109" i="35"/>
  <c r="AL110" i="35"/>
  <c r="AL111" i="35"/>
  <c r="AL112" i="35"/>
  <c r="AL113" i="35"/>
  <c r="AL114" i="35"/>
  <c r="AL115" i="35"/>
  <c r="AL116" i="35"/>
  <c r="AL117" i="35"/>
  <c r="AL118" i="35"/>
  <c r="AL119" i="35"/>
  <c r="AL120" i="35"/>
  <c r="AL121" i="35"/>
  <c r="AL122" i="35"/>
  <c r="AL123" i="35"/>
  <c r="AL124" i="35"/>
  <c r="AL125" i="35"/>
  <c r="AL126" i="35"/>
  <c r="AL127" i="35"/>
  <c r="AL128" i="35"/>
  <c r="AL129" i="35"/>
  <c r="AL130" i="35"/>
  <c r="AL131" i="35"/>
  <c r="AL132" i="35"/>
  <c r="AL133" i="35"/>
  <c r="AL134" i="35"/>
  <c r="AL135" i="35"/>
  <c r="AL136" i="35"/>
  <c r="AL137" i="35"/>
  <c r="AL138" i="35"/>
  <c r="AL139" i="35"/>
  <c r="AL140" i="35"/>
  <c r="AL141" i="35"/>
  <c r="AL142" i="35"/>
  <c r="AL143" i="35"/>
  <c r="AL144" i="35"/>
  <c r="AL145" i="35"/>
  <c r="AL146" i="35"/>
  <c r="AL147" i="35"/>
  <c r="AL148" i="35"/>
  <c r="AL149" i="35"/>
  <c r="AL150" i="35"/>
  <c r="AL151" i="35"/>
  <c r="AL153" i="35"/>
  <c r="AL8" i="35"/>
  <c r="AL162" i="35"/>
  <c r="AL161" i="35"/>
  <c r="AL163" i="35"/>
  <c r="AL337" i="35"/>
  <c r="AL175" i="35"/>
  <c r="AL196" i="35"/>
  <c r="AL197" i="35"/>
  <c r="AL198" i="35"/>
  <c r="AL199" i="35"/>
  <c r="AL200" i="35"/>
  <c r="AL201" i="35"/>
  <c r="AL202" i="35"/>
  <c r="AL203" i="35"/>
  <c r="AL193" i="35"/>
  <c r="AL204" i="35"/>
  <c r="AL205" i="35"/>
  <c r="AL206" i="35"/>
  <c r="AL207" i="35"/>
  <c r="AL208" i="35"/>
  <c r="AL209" i="35"/>
  <c r="AL210" i="35"/>
  <c r="AL211" i="35"/>
  <c r="AL212" i="35"/>
  <c r="AL213" i="35"/>
  <c r="AL214" i="35"/>
  <c r="AL215" i="35"/>
  <c r="AL216" i="35"/>
  <c r="AL217" i="35"/>
  <c r="AL218" i="35"/>
  <c r="AL219" i="35"/>
  <c r="AL220" i="35"/>
  <c r="AL221" i="35"/>
  <c r="AL222" i="35"/>
  <c r="AL223" i="35"/>
  <c r="AL224" i="35"/>
  <c r="AL225" i="35"/>
  <c r="AL226" i="35"/>
  <c r="AL227" i="35"/>
  <c r="AL228" i="35"/>
  <c r="AL229" i="35"/>
  <c r="AL230" i="35"/>
  <c r="AL231" i="35"/>
  <c r="AL232" i="35"/>
  <c r="AL233" i="35"/>
  <c r="AL234" i="35"/>
  <c r="AL33" i="35"/>
  <c r="AL235" i="35"/>
  <c r="AL236" i="35"/>
  <c r="AL237" i="35"/>
  <c r="AL238" i="35"/>
  <c r="AL239" i="35"/>
  <c r="AL240" i="35"/>
  <c r="AL241" i="35"/>
  <c r="AL242" i="35"/>
  <c r="AL243" i="35"/>
  <c r="AL244" i="35"/>
  <c r="AL245" i="35"/>
  <c r="AL246" i="35"/>
  <c r="AL247" i="35"/>
  <c r="AL248" i="35"/>
  <c r="AL249" i="35"/>
  <c r="AL250" i="35"/>
  <c r="AL251" i="35"/>
  <c r="AL252" i="35"/>
  <c r="AL253" i="35"/>
  <c r="AL254" i="35"/>
  <c r="AL255" i="35"/>
  <c r="AL256" i="35"/>
  <c r="AL257" i="35"/>
  <c r="AL258" i="35"/>
  <c r="AL259" i="35"/>
  <c r="AL260" i="35"/>
  <c r="AL261" i="35"/>
  <c r="AL262" i="35"/>
  <c r="AL263" i="35"/>
  <c r="AL264" i="35"/>
  <c r="AL265" i="35"/>
  <c r="AL266" i="35"/>
  <c r="AL267" i="35"/>
  <c r="AL268" i="35"/>
  <c r="AL269" i="35"/>
  <c r="AL270" i="35"/>
  <c r="AL271" i="35"/>
  <c r="AL272" i="35"/>
  <c r="AL273" i="35"/>
  <c r="AL274" i="35"/>
  <c r="AL275" i="35"/>
  <c r="AL276" i="35"/>
  <c r="AL277" i="35"/>
  <c r="AL278" i="35"/>
  <c r="AL279" i="35"/>
  <c r="AL280" i="35"/>
  <c r="AL281" i="35"/>
  <c r="AL282" i="35"/>
  <c r="AL283" i="35"/>
  <c r="AL284" i="35"/>
  <c r="AL285" i="35"/>
  <c r="AL286" i="35"/>
  <c r="AL287" i="35"/>
  <c r="AL288" i="35"/>
  <c r="AL289" i="35"/>
  <c r="AL290" i="35"/>
  <c r="AL291" i="35"/>
  <c r="AL292" i="35"/>
  <c r="AL293" i="35"/>
  <c r="AL294" i="35"/>
  <c r="AL295" i="35"/>
  <c r="AL296" i="35"/>
  <c r="AL297" i="35"/>
  <c r="AL298" i="35"/>
  <c r="AL299" i="35"/>
  <c r="AL300" i="35"/>
  <c r="AL301" i="35"/>
  <c r="AL302" i="35"/>
  <c r="AL303" i="35"/>
  <c r="AL309" i="35"/>
  <c r="AL174" i="35"/>
  <c r="AL340" i="35"/>
  <c r="AL311" i="35"/>
  <c r="AK316" i="35"/>
  <c r="AL321" i="35"/>
  <c r="AL177" i="35"/>
  <c r="AL178" i="35"/>
  <c r="AL180" i="35"/>
  <c r="AL315" i="35"/>
  <c r="AL317" i="35"/>
  <c r="AL319" i="35"/>
  <c r="AL320" i="35"/>
  <c r="AL339" i="35"/>
  <c r="AL338" i="35"/>
  <c r="AL341" i="35"/>
  <c r="AL382" i="35"/>
  <c r="AL385" i="35"/>
  <c r="AL389" i="35"/>
  <c r="AL416" i="35"/>
  <c r="AL417" i="35"/>
  <c r="AL360" i="35"/>
  <c r="AL348" i="35"/>
  <c r="AL353" i="35"/>
  <c r="AL357" i="35"/>
  <c r="AL358" i="35"/>
  <c r="AL386" i="35"/>
  <c r="AL361" i="35"/>
  <c r="AL362" i="35"/>
  <c r="AK363" i="35"/>
  <c r="AL364" i="35"/>
  <c r="AL366" i="35"/>
  <c r="AL418" i="35"/>
  <c r="AL419" i="35"/>
  <c r="AL160" i="35"/>
  <c r="AL420" i="35"/>
  <c r="AL422" i="35"/>
  <c r="AL369" i="35"/>
  <c r="AL425" i="35"/>
  <c r="AL376" i="35"/>
  <c r="AL377" i="35"/>
  <c r="AL378" i="35"/>
  <c r="AL426" i="35"/>
  <c r="AL39" i="35"/>
  <c r="AL155" i="35"/>
  <c r="AL164" i="35"/>
  <c r="AM168" i="35"/>
  <c r="AM171" i="35"/>
  <c r="AM169" i="35"/>
  <c r="AM172" i="35"/>
  <c r="AM336" i="35"/>
  <c r="AM44" i="35"/>
  <c r="AM45" i="35"/>
  <c r="AM46" i="35"/>
  <c r="AM47" i="35"/>
  <c r="AM48" i="35"/>
  <c r="AM49" i="35"/>
  <c r="AM50" i="35"/>
  <c r="AM51" i="35"/>
  <c r="AM52" i="35"/>
  <c r="AM53" i="35"/>
  <c r="AM54" i="35"/>
  <c r="AM55" i="35"/>
  <c r="AM56" i="35"/>
  <c r="AM57" i="35"/>
  <c r="AM58" i="35"/>
  <c r="AM59" i="35"/>
  <c r="AM60" i="35"/>
  <c r="AM61" i="35"/>
  <c r="AM62" i="35"/>
  <c r="AM63" i="35"/>
  <c r="AM64" i="35"/>
  <c r="AM65" i="35"/>
  <c r="AM66" i="35"/>
  <c r="AM67" i="35"/>
  <c r="AM68" i="35"/>
  <c r="AM69" i="35"/>
  <c r="AM70" i="35"/>
  <c r="AM71" i="35"/>
  <c r="AM72" i="35"/>
  <c r="AM73" i="35"/>
  <c r="AM74" i="35"/>
  <c r="AM75" i="35"/>
  <c r="AM76" i="35"/>
  <c r="AM77" i="35"/>
  <c r="AM78" i="35"/>
  <c r="AM79" i="35"/>
  <c r="AM80" i="35"/>
  <c r="AM81" i="35"/>
  <c r="AM82" i="35"/>
  <c r="AM83" i="35"/>
  <c r="AM31" i="35"/>
  <c r="AM20" i="35"/>
  <c r="AM21" i="35"/>
  <c r="AM40" i="35"/>
  <c r="AM84" i="35"/>
  <c r="AM32" i="35"/>
  <c r="AM85" i="35"/>
  <c r="AM86" i="35"/>
  <c r="AM87" i="35"/>
  <c r="AM88" i="35"/>
  <c r="AM89" i="35"/>
  <c r="AM90" i="35"/>
  <c r="AM91" i="35"/>
  <c r="AM92" i="35"/>
  <c r="AM93" i="35"/>
  <c r="AM94" i="35"/>
  <c r="AM95" i="35"/>
  <c r="AM96" i="35"/>
  <c r="AM97" i="35"/>
  <c r="AM98" i="35"/>
  <c r="AM99" i="35"/>
  <c r="AM100" i="35"/>
  <c r="AM101" i="35"/>
  <c r="AM102" i="35"/>
  <c r="AM103" i="35"/>
  <c r="AM104" i="35"/>
  <c r="AM105" i="35"/>
  <c r="AM106" i="35"/>
  <c r="AM107" i="35"/>
  <c r="AM108" i="35"/>
  <c r="AM109" i="35"/>
  <c r="AM110" i="35"/>
  <c r="AM111" i="35"/>
  <c r="AM112" i="35"/>
  <c r="AM113" i="35"/>
  <c r="AM114" i="35"/>
  <c r="AM115" i="35"/>
  <c r="AM116" i="35"/>
  <c r="AM117" i="35"/>
  <c r="AM118" i="35"/>
  <c r="AM119" i="35"/>
  <c r="AM120" i="35"/>
  <c r="AM121" i="35"/>
  <c r="AM122" i="35"/>
  <c r="AM123" i="35"/>
  <c r="AM124" i="35"/>
  <c r="AM125" i="35"/>
  <c r="AM126" i="35"/>
  <c r="AM127" i="35"/>
  <c r="AM128" i="35"/>
  <c r="AM129" i="35"/>
  <c r="AM130" i="35"/>
  <c r="AM131" i="35"/>
  <c r="AM132" i="35"/>
  <c r="AM133" i="35"/>
  <c r="AM134" i="35"/>
  <c r="AM135" i="35"/>
  <c r="AM136" i="35"/>
  <c r="AM137" i="35"/>
  <c r="AM138" i="35"/>
  <c r="AM139" i="35"/>
  <c r="AM140" i="35"/>
  <c r="AM141" i="35"/>
  <c r="AM142" i="35"/>
  <c r="AM143" i="35"/>
  <c r="AM144" i="35"/>
  <c r="AM145" i="35"/>
  <c r="AM146" i="35"/>
  <c r="AM147" i="35"/>
  <c r="AM148" i="35"/>
  <c r="AM149" i="35"/>
  <c r="AM150" i="35"/>
  <c r="AM151" i="35"/>
  <c r="AM153" i="35"/>
  <c r="AM8" i="35"/>
  <c r="AM162" i="35"/>
  <c r="AM161" i="35"/>
  <c r="AM163" i="35"/>
  <c r="AM337" i="35"/>
  <c r="AM175" i="35"/>
  <c r="AM196" i="35"/>
  <c r="AM197" i="35"/>
  <c r="AM198" i="35"/>
  <c r="AM199" i="35"/>
  <c r="AM200" i="35"/>
  <c r="AM201" i="35"/>
  <c r="AM202" i="35"/>
  <c r="AM203" i="35"/>
  <c r="AM193" i="35"/>
  <c r="AM204" i="35"/>
  <c r="AM205" i="35"/>
  <c r="AM206" i="35"/>
  <c r="AM207" i="35"/>
  <c r="AM208" i="35"/>
  <c r="AM209" i="35"/>
  <c r="AM210" i="35"/>
  <c r="AM211" i="35"/>
  <c r="AM212" i="35"/>
  <c r="AM213" i="35"/>
  <c r="AM214" i="35"/>
  <c r="AM215" i="35"/>
  <c r="AM216" i="35"/>
  <c r="AM217" i="35"/>
  <c r="AM218" i="35"/>
  <c r="AM219" i="35"/>
  <c r="AM220" i="35"/>
  <c r="AM221" i="35"/>
  <c r="AM222" i="35"/>
  <c r="AM223" i="35"/>
  <c r="AM224" i="35"/>
  <c r="AM225" i="35"/>
  <c r="AM226" i="35"/>
  <c r="AM227" i="35"/>
  <c r="AM228" i="35"/>
  <c r="AM229" i="35"/>
  <c r="AM230" i="35"/>
  <c r="AM231" i="35"/>
  <c r="AM232" i="35"/>
  <c r="AM233" i="35"/>
  <c r="AM234" i="35"/>
  <c r="AM235" i="35"/>
  <c r="AM236" i="35"/>
  <c r="AM33" i="35"/>
  <c r="AM237" i="35"/>
  <c r="AM238" i="35"/>
  <c r="AM239" i="35"/>
  <c r="AM240" i="35"/>
  <c r="AM241" i="35"/>
  <c r="AM242" i="35"/>
  <c r="AM243" i="35"/>
  <c r="AM244" i="35"/>
  <c r="AM245" i="35"/>
  <c r="AM246" i="35"/>
  <c r="AM247" i="35"/>
  <c r="AM248" i="35"/>
  <c r="AM249" i="35"/>
  <c r="AM250" i="35"/>
  <c r="AM251" i="35"/>
  <c r="AM252" i="35"/>
  <c r="AM253" i="35"/>
  <c r="AM254" i="35"/>
  <c r="AM255" i="35"/>
  <c r="AM256" i="35"/>
  <c r="AM257" i="35"/>
  <c r="AM258" i="35"/>
  <c r="AM259" i="35"/>
  <c r="AM260" i="35"/>
  <c r="AM261" i="35"/>
  <c r="AM262" i="35"/>
  <c r="AM263" i="35"/>
  <c r="AM264" i="35"/>
  <c r="AM265" i="35"/>
  <c r="AM266" i="35"/>
  <c r="AM267" i="35"/>
  <c r="AM268" i="35"/>
  <c r="AM269" i="35"/>
  <c r="AM270" i="35"/>
  <c r="AM271" i="35"/>
  <c r="AM272" i="35"/>
  <c r="AM273" i="35"/>
  <c r="AM274" i="35"/>
  <c r="AM275" i="35"/>
  <c r="AM276" i="35"/>
  <c r="AM277" i="35"/>
  <c r="AM278" i="35"/>
  <c r="AM279" i="35"/>
  <c r="AM280" i="35"/>
  <c r="AM281" i="35"/>
  <c r="AM282" i="35"/>
  <c r="AM283" i="35"/>
  <c r="AM284" i="35"/>
  <c r="AM285" i="35"/>
  <c r="AM286" i="35"/>
  <c r="AM287" i="35"/>
  <c r="AM288" i="35"/>
  <c r="AM289" i="35"/>
  <c r="AM290" i="35"/>
  <c r="AM291" i="35"/>
  <c r="AM292" i="35"/>
  <c r="AM293" i="35"/>
  <c r="AM294" i="35"/>
  <c r="AM295" i="35"/>
  <c r="AM296" i="35"/>
  <c r="AM297" i="35"/>
  <c r="AM298" i="35"/>
  <c r="AM299" i="35"/>
  <c r="AM300" i="35"/>
  <c r="AM301" i="35"/>
  <c r="AM302" i="35"/>
  <c r="AM303" i="35"/>
  <c r="AM309" i="35"/>
  <c r="AM174" i="35"/>
  <c r="AM340" i="35"/>
  <c r="AM311" i="35"/>
  <c r="AL316" i="35"/>
  <c r="AM321" i="35"/>
  <c r="AM177" i="35"/>
  <c r="AM178" i="35"/>
  <c r="AM180" i="35"/>
  <c r="AM315" i="35"/>
  <c r="AM317" i="35"/>
  <c r="AM319" i="35"/>
  <c r="AM320" i="35"/>
  <c r="AM339" i="35"/>
  <c r="AM338" i="35"/>
  <c r="AM341" i="35"/>
  <c r="AM382" i="35"/>
  <c r="AM385" i="35"/>
  <c r="AM389" i="35"/>
  <c r="AM416" i="35"/>
  <c r="AM417" i="35"/>
  <c r="AM360" i="35"/>
  <c r="AM348" i="35"/>
  <c r="AM353" i="35"/>
  <c r="AM357" i="35"/>
  <c r="AM358" i="35"/>
  <c r="AM386" i="35"/>
  <c r="AM361" i="35"/>
  <c r="AM362" i="35"/>
  <c r="AL363" i="35"/>
  <c r="AM364" i="35"/>
  <c r="AM366" i="35"/>
  <c r="AM418" i="35"/>
  <c r="AM419" i="35"/>
  <c r="AM160" i="35"/>
  <c r="AM420" i="35"/>
  <c r="AM422" i="35"/>
  <c r="AM369" i="35"/>
  <c r="AM425" i="35"/>
  <c r="AM376" i="35"/>
  <c r="AM377" i="35"/>
  <c r="AM378" i="35"/>
  <c r="AM426" i="35"/>
  <c r="AM39" i="35"/>
  <c r="AM155" i="35"/>
  <c r="AM164" i="35"/>
  <c r="AN168" i="35"/>
  <c r="AN171" i="35"/>
  <c r="AN169" i="35"/>
  <c r="AN172" i="35"/>
  <c r="AN336" i="35"/>
  <c r="AN44" i="35"/>
  <c r="AN45" i="35"/>
  <c r="AN46" i="35"/>
  <c r="AN47" i="35"/>
  <c r="AN48" i="35"/>
  <c r="AN49" i="35"/>
  <c r="AN50" i="35"/>
  <c r="AN51" i="35"/>
  <c r="AN52" i="35"/>
  <c r="AN53" i="35"/>
  <c r="AN54" i="35"/>
  <c r="AN55" i="35"/>
  <c r="AN56" i="35"/>
  <c r="AN57" i="35"/>
  <c r="AN58" i="35"/>
  <c r="AN59" i="35"/>
  <c r="AN60" i="35"/>
  <c r="AN61" i="35"/>
  <c r="AN62" i="35"/>
  <c r="AN63" i="35"/>
  <c r="AN64" i="35"/>
  <c r="AN65" i="35"/>
  <c r="AN66" i="35"/>
  <c r="AN67" i="35"/>
  <c r="AN68" i="35"/>
  <c r="AN69" i="35"/>
  <c r="AN70" i="35"/>
  <c r="AN71" i="35"/>
  <c r="AN72" i="35"/>
  <c r="AN73" i="35"/>
  <c r="AN74" i="35"/>
  <c r="AN75" i="35"/>
  <c r="AN76" i="35"/>
  <c r="AN77" i="35"/>
  <c r="AN78" i="35"/>
  <c r="AN79" i="35"/>
  <c r="AN80" i="35"/>
  <c r="AN81" i="35"/>
  <c r="AN82" i="35"/>
  <c r="AN83" i="35"/>
  <c r="AN84" i="35"/>
  <c r="AN85" i="35"/>
  <c r="AN31" i="35"/>
  <c r="AN20" i="35"/>
  <c r="AN21" i="35"/>
  <c r="AN40" i="35"/>
  <c r="AN86" i="35"/>
  <c r="AN32" i="35"/>
  <c r="AN87" i="35"/>
  <c r="AN88" i="35"/>
  <c r="AN89" i="35"/>
  <c r="AN90" i="35"/>
  <c r="AN91" i="35"/>
  <c r="AN92" i="35"/>
  <c r="AN93" i="35"/>
  <c r="AN94" i="35"/>
  <c r="AN95" i="35"/>
  <c r="AN96" i="35"/>
  <c r="AN97" i="35"/>
  <c r="AN98" i="35"/>
  <c r="AN99" i="35"/>
  <c r="AN100" i="35"/>
  <c r="AN101" i="35"/>
  <c r="AN102" i="35"/>
  <c r="AN103" i="35"/>
  <c r="AN104" i="35"/>
  <c r="AN105" i="35"/>
  <c r="AN106" i="35"/>
  <c r="AN107" i="35"/>
  <c r="AN108" i="35"/>
  <c r="AN109" i="35"/>
  <c r="AN110" i="35"/>
  <c r="AN111" i="35"/>
  <c r="AN112" i="35"/>
  <c r="AN113" i="35"/>
  <c r="AN114" i="35"/>
  <c r="AN115" i="35"/>
  <c r="AN116" i="35"/>
  <c r="AN117" i="35"/>
  <c r="AN118" i="35"/>
  <c r="AN119" i="35"/>
  <c r="AN120" i="35"/>
  <c r="AN121" i="35"/>
  <c r="AN122" i="35"/>
  <c r="AN123" i="35"/>
  <c r="AN124" i="35"/>
  <c r="AN125" i="35"/>
  <c r="AN126" i="35"/>
  <c r="AN127" i="35"/>
  <c r="AN128" i="35"/>
  <c r="AN129" i="35"/>
  <c r="AN130" i="35"/>
  <c r="AN131" i="35"/>
  <c r="AN132" i="35"/>
  <c r="AN133" i="35"/>
  <c r="AN134" i="35"/>
  <c r="AN135" i="35"/>
  <c r="AN136" i="35"/>
  <c r="AN137" i="35"/>
  <c r="AN138" i="35"/>
  <c r="AN139" i="35"/>
  <c r="AN140" i="35"/>
  <c r="AN141" i="35"/>
  <c r="AN142" i="35"/>
  <c r="AN143" i="35"/>
  <c r="AN144" i="35"/>
  <c r="AN145" i="35"/>
  <c r="AN146" i="35"/>
  <c r="AN147" i="35"/>
  <c r="AN148" i="35"/>
  <c r="AN149" i="35"/>
  <c r="AN150" i="35"/>
  <c r="AN151" i="35"/>
  <c r="AN153" i="35"/>
  <c r="AN8" i="35"/>
  <c r="AN162" i="35"/>
  <c r="AN161" i="35"/>
  <c r="AN163" i="35"/>
  <c r="AN337" i="35"/>
  <c r="AN175" i="35"/>
  <c r="AN196" i="35"/>
  <c r="AN197" i="35"/>
  <c r="AN198" i="35"/>
  <c r="AN199" i="35"/>
  <c r="AN200" i="35"/>
  <c r="AN201" i="35"/>
  <c r="AN202" i="35"/>
  <c r="AN203" i="35"/>
  <c r="AN193" i="35"/>
  <c r="AN204" i="35"/>
  <c r="AN205" i="35"/>
  <c r="AN206" i="35"/>
  <c r="AN207" i="35"/>
  <c r="AN208" i="35"/>
  <c r="AN209" i="35"/>
  <c r="AN210" i="35"/>
  <c r="AN211" i="35"/>
  <c r="AN212" i="35"/>
  <c r="AN213" i="35"/>
  <c r="AN214" i="35"/>
  <c r="AN215" i="35"/>
  <c r="AN216" i="35"/>
  <c r="AN217" i="35"/>
  <c r="AN218" i="35"/>
  <c r="AN219" i="35"/>
  <c r="AN220" i="35"/>
  <c r="AN221" i="35"/>
  <c r="AN222" i="35"/>
  <c r="AN223" i="35"/>
  <c r="AN224" i="35"/>
  <c r="AN225" i="35"/>
  <c r="AN226" i="35"/>
  <c r="AN227" i="35"/>
  <c r="AN228" i="35"/>
  <c r="AN229" i="35"/>
  <c r="AN230" i="35"/>
  <c r="AN231" i="35"/>
  <c r="AN232" i="35"/>
  <c r="AN233" i="35"/>
  <c r="AN234" i="35"/>
  <c r="AN235" i="35"/>
  <c r="AN236" i="35"/>
  <c r="AN237" i="35"/>
  <c r="AN238" i="35"/>
  <c r="AN33" i="35"/>
  <c r="AN239" i="35"/>
  <c r="AN240" i="35"/>
  <c r="AN241" i="35"/>
  <c r="AN242" i="35"/>
  <c r="AN243" i="35"/>
  <c r="AN244" i="35"/>
  <c r="AN245" i="35"/>
  <c r="AN246" i="35"/>
  <c r="AN247" i="35"/>
  <c r="AN248" i="35"/>
  <c r="AN249" i="35"/>
  <c r="AN250" i="35"/>
  <c r="AN251" i="35"/>
  <c r="AN252" i="35"/>
  <c r="AN253" i="35"/>
  <c r="AN254" i="35"/>
  <c r="AN255" i="35"/>
  <c r="AN256" i="35"/>
  <c r="AN257" i="35"/>
  <c r="AN258" i="35"/>
  <c r="AN259" i="35"/>
  <c r="AN260" i="35"/>
  <c r="AN261" i="35"/>
  <c r="AN262" i="35"/>
  <c r="AN263" i="35"/>
  <c r="AN264" i="35"/>
  <c r="AN265" i="35"/>
  <c r="AN266" i="35"/>
  <c r="AN267" i="35"/>
  <c r="AN268" i="35"/>
  <c r="AN269" i="35"/>
  <c r="AN270" i="35"/>
  <c r="AN271" i="35"/>
  <c r="AN272" i="35"/>
  <c r="AN273" i="35"/>
  <c r="AN274" i="35"/>
  <c r="AN275" i="35"/>
  <c r="AN276" i="35"/>
  <c r="AN277" i="35"/>
  <c r="AN278" i="35"/>
  <c r="AN279" i="35"/>
  <c r="AN280" i="35"/>
  <c r="AN281" i="35"/>
  <c r="AN282" i="35"/>
  <c r="AN283" i="35"/>
  <c r="AN284" i="35"/>
  <c r="AN285" i="35"/>
  <c r="AN286" i="35"/>
  <c r="AN287" i="35"/>
  <c r="AN288" i="35"/>
  <c r="AN289" i="35"/>
  <c r="AN290" i="35"/>
  <c r="AN291" i="35"/>
  <c r="AN292" i="35"/>
  <c r="AN293" i="35"/>
  <c r="AN294" i="35"/>
  <c r="AN295" i="35"/>
  <c r="AN296" i="35"/>
  <c r="AN297" i="35"/>
  <c r="AN298" i="35"/>
  <c r="AN299" i="35"/>
  <c r="AN300" i="35"/>
  <c r="AN301" i="35"/>
  <c r="AN302" i="35"/>
  <c r="AN303" i="35"/>
  <c r="AN309" i="35"/>
  <c r="AN174" i="35"/>
  <c r="AN340" i="35"/>
  <c r="AN311" i="35"/>
  <c r="AM316" i="35"/>
  <c r="AN321" i="35"/>
  <c r="AN177" i="35"/>
  <c r="AN178" i="35"/>
  <c r="AN180" i="35"/>
  <c r="AN315" i="35"/>
  <c r="AN317" i="35"/>
  <c r="AN319" i="35"/>
  <c r="AN320" i="35"/>
  <c r="AN339" i="35"/>
  <c r="AN338" i="35"/>
  <c r="AN341" i="35"/>
  <c r="AN382" i="35"/>
  <c r="AN385" i="35"/>
  <c r="AN389" i="35"/>
  <c r="AN416" i="35"/>
  <c r="AN417" i="35"/>
  <c r="AN360" i="35"/>
  <c r="AN348" i="35"/>
  <c r="AN353" i="35"/>
  <c r="AN357" i="35"/>
  <c r="AN358" i="35"/>
  <c r="AN386" i="35"/>
  <c r="AN361" i="35"/>
  <c r="AN362" i="35"/>
  <c r="AM363" i="35"/>
  <c r="AN364" i="35"/>
  <c r="AN366" i="35"/>
  <c r="AN418" i="35"/>
  <c r="AN419" i="35"/>
  <c r="AN160" i="35"/>
  <c r="AN420" i="35"/>
  <c r="AN422" i="35"/>
  <c r="AN369" i="35"/>
  <c r="AN425" i="35"/>
  <c r="AN376" i="35"/>
  <c r="AN377" i="35"/>
  <c r="AN378" i="35"/>
  <c r="AN426" i="35"/>
  <c r="AN39" i="35"/>
  <c r="AN155" i="35"/>
  <c r="AN164" i="35"/>
  <c r="AO168" i="35"/>
  <c r="AO171" i="35"/>
  <c r="AO169" i="35"/>
  <c r="AO172" i="35"/>
  <c r="AO336" i="35"/>
  <c r="AO44" i="35"/>
  <c r="AO45" i="35"/>
  <c r="AO46" i="35"/>
  <c r="AO47" i="35"/>
  <c r="AO48" i="35"/>
  <c r="AO49" i="35"/>
  <c r="AO50" i="35"/>
  <c r="AO51" i="35"/>
  <c r="AO52" i="35"/>
  <c r="AO53" i="35"/>
  <c r="AO54" i="35"/>
  <c r="AO55" i="35"/>
  <c r="AO56" i="35"/>
  <c r="AO57" i="35"/>
  <c r="AO58" i="35"/>
  <c r="AO59" i="35"/>
  <c r="AO60" i="35"/>
  <c r="AO61" i="35"/>
  <c r="AO62" i="35"/>
  <c r="AO63" i="35"/>
  <c r="AO64" i="35"/>
  <c r="AO65" i="35"/>
  <c r="AO66" i="35"/>
  <c r="AO67" i="35"/>
  <c r="AO68" i="35"/>
  <c r="AO69" i="35"/>
  <c r="AO70" i="35"/>
  <c r="AO71" i="35"/>
  <c r="AO72" i="35"/>
  <c r="AO73" i="35"/>
  <c r="AO74" i="35"/>
  <c r="AO75" i="35"/>
  <c r="AO76" i="35"/>
  <c r="AO77" i="35"/>
  <c r="AO78" i="35"/>
  <c r="AO79" i="35"/>
  <c r="AO80" i="35"/>
  <c r="AO81" i="35"/>
  <c r="AO82" i="35"/>
  <c r="AO83" i="35"/>
  <c r="AO84" i="35"/>
  <c r="AO85" i="35"/>
  <c r="AO86" i="35"/>
  <c r="AO87" i="35"/>
  <c r="AO31" i="35"/>
  <c r="AO20" i="35"/>
  <c r="AO21" i="35"/>
  <c r="AO40" i="35"/>
  <c r="AO88" i="35"/>
  <c r="AO32" i="35"/>
  <c r="AO89" i="35"/>
  <c r="AO90" i="35"/>
  <c r="AO91" i="35"/>
  <c r="AO92" i="35"/>
  <c r="AO93" i="35"/>
  <c r="AO94" i="35"/>
  <c r="AO95" i="35"/>
  <c r="AO96" i="35"/>
  <c r="AO97" i="35"/>
  <c r="AO98" i="35"/>
  <c r="AO99" i="35"/>
  <c r="AO100" i="35"/>
  <c r="AO101" i="35"/>
  <c r="AO102" i="35"/>
  <c r="AO103" i="35"/>
  <c r="AO104" i="35"/>
  <c r="AO105" i="35"/>
  <c r="AO106" i="35"/>
  <c r="AO107" i="35"/>
  <c r="AO108" i="35"/>
  <c r="AO109" i="35"/>
  <c r="AO110" i="35"/>
  <c r="AO111" i="35"/>
  <c r="AO112" i="35"/>
  <c r="AO113" i="35"/>
  <c r="AO114" i="35"/>
  <c r="AO115" i="35"/>
  <c r="AO116" i="35"/>
  <c r="AO117" i="35"/>
  <c r="AO118" i="35"/>
  <c r="AO119" i="35"/>
  <c r="AO120" i="35"/>
  <c r="AO121" i="35"/>
  <c r="AO122" i="35"/>
  <c r="AO123" i="35"/>
  <c r="AO124" i="35"/>
  <c r="AO125" i="35"/>
  <c r="AO126" i="35"/>
  <c r="AO127" i="35"/>
  <c r="AO128" i="35"/>
  <c r="AO129" i="35"/>
  <c r="AO130" i="35"/>
  <c r="AO131" i="35"/>
  <c r="AO132" i="35"/>
  <c r="AO133" i="35"/>
  <c r="AO134" i="35"/>
  <c r="AO135" i="35"/>
  <c r="AO136" i="35"/>
  <c r="AO137" i="35"/>
  <c r="AO138" i="35"/>
  <c r="AO139" i="35"/>
  <c r="AO140" i="35"/>
  <c r="AO141" i="35"/>
  <c r="AO142" i="35"/>
  <c r="AO143" i="35"/>
  <c r="AO144" i="35"/>
  <c r="AO145" i="35"/>
  <c r="AO146" i="35"/>
  <c r="AO147" i="35"/>
  <c r="AO148" i="35"/>
  <c r="AO149" i="35"/>
  <c r="AO150" i="35"/>
  <c r="AO151" i="35"/>
  <c r="AO153" i="35"/>
  <c r="AO8" i="35"/>
  <c r="AO162" i="35"/>
  <c r="AO161" i="35"/>
  <c r="AO163" i="35"/>
  <c r="AO337" i="35"/>
  <c r="AO175" i="35"/>
  <c r="AO196" i="35"/>
  <c r="AO197" i="35"/>
  <c r="AO198" i="35"/>
  <c r="AO199" i="35"/>
  <c r="AO200" i="35"/>
  <c r="AO201" i="35"/>
  <c r="AO202" i="35"/>
  <c r="AO203" i="35"/>
  <c r="AO193" i="35"/>
  <c r="AO204" i="35"/>
  <c r="AO205" i="35"/>
  <c r="AO206" i="35"/>
  <c r="AO207" i="35"/>
  <c r="AO208" i="35"/>
  <c r="AO209" i="35"/>
  <c r="AO210" i="35"/>
  <c r="AO211" i="35"/>
  <c r="AO212" i="35"/>
  <c r="AO213" i="35"/>
  <c r="AO214" i="35"/>
  <c r="AO215" i="35"/>
  <c r="AO216" i="35"/>
  <c r="AO217" i="35"/>
  <c r="AO218" i="35"/>
  <c r="AO219" i="35"/>
  <c r="AO220" i="35"/>
  <c r="AO221" i="35"/>
  <c r="AO222" i="35"/>
  <c r="AO223" i="35"/>
  <c r="AO224" i="35"/>
  <c r="AO225" i="35"/>
  <c r="AO226" i="35"/>
  <c r="AO227" i="35"/>
  <c r="AO228" i="35"/>
  <c r="AO229" i="35"/>
  <c r="AO230" i="35"/>
  <c r="AO231" i="35"/>
  <c r="AO232" i="35"/>
  <c r="AO233" i="35"/>
  <c r="AO234" i="35"/>
  <c r="AO235" i="35"/>
  <c r="AO236" i="35"/>
  <c r="AO237" i="35"/>
  <c r="AO238" i="35"/>
  <c r="AO239" i="35"/>
  <c r="AO240" i="35"/>
  <c r="AO33" i="35"/>
  <c r="AO241" i="35"/>
  <c r="AO242" i="35"/>
  <c r="AO243" i="35"/>
  <c r="AO244" i="35"/>
  <c r="AO245" i="35"/>
  <c r="AO246" i="35"/>
  <c r="AO247" i="35"/>
  <c r="AO248" i="35"/>
  <c r="AO249" i="35"/>
  <c r="AO250" i="35"/>
  <c r="AO251" i="35"/>
  <c r="AO252" i="35"/>
  <c r="AO253" i="35"/>
  <c r="AO254" i="35"/>
  <c r="AO255" i="35"/>
  <c r="AO256" i="35"/>
  <c r="AO257" i="35"/>
  <c r="AO258" i="35"/>
  <c r="AO259" i="35"/>
  <c r="AO260" i="35"/>
  <c r="AO261" i="35"/>
  <c r="AO262" i="35"/>
  <c r="AO263" i="35"/>
  <c r="AO264" i="35"/>
  <c r="AO265" i="35"/>
  <c r="AO266" i="35"/>
  <c r="AO267" i="35"/>
  <c r="AO268" i="35"/>
  <c r="AO269" i="35"/>
  <c r="AO270" i="35"/>
  <c r="AO271" i="35"/>
  <c r="AO272" i="35"/>
  <c r="AO273" i="35"/>
  <c r="AO274" i="35"/>
  <c r="AO275" i="35"/>
  <c r="AO276" i="35"/>
  <c r="AO277" i="35"/>
  <c r="AO278" i="35"/>
  <c r="AO279" i="35"/>
  <c r="AO280" i="35"/>
  <c r="AO281" i="35"/>
  <c r="AO282" i="35"/>
  <c r="AO283" i="35"/>
  <c r="AO284" i="35"/>
  <c r="AO285" i="35"/>
  <c r="AO286" i="35"/>
  <c r="AO287" i="35"/>
  <c r="AO288" i="35"/>
  <c r="AO289" i="35"/>
  <c r="AO290" i="35"/>
  <c r="AO291" i="35"/>
  <c r="AO292" i="35"/>
  <c r="AO293" i="35"/>
  <c r="AO294" i="35"/>
  <c r="AO295" i="35"/>
  <c r="AO296" i="35"/>
  <c r="AO297" i="35"/>
  <c r="AO298" i="35"/>
  <c r="AO299" i="35"/>
  <c r="AO300" i="35"/>
  <c r="AO301" i="35"/>
  <c r="AO302" i="35"/>
  <c r="AO303" i="35"/>
  <c r="AO309" i="35"/>
  <c r="AO174" i="35"/>
  <c r="AO340" i="35"/>
  <c r="AO311" i="35"/>
  <c r="AN316" i="35"/>
  <c r="AO321" i="35"/>
  <c r="AO177" i="35"/>
  <c r="AO178" i="35"/>
  <c r="AO180" i="35"/>
  <c r="AO315" i="35"/>
  <c r="AO317" i="35"/>
  <c r="AO319" i="35"/>
  <c r="AO320" i="35"/>
  <c r="AO339" i="35"/>
  <c r="AO338" i="35"/>
  <c r="AO341" i="35"/>
  <c r="AO382" i="35"/>
  <c r="AO385" i="35"/>
  <c r="AO389" i="35"/>
  <c r="AO416" i="35"/>
  <c r="AO417" i="35"/>
  <c r="AO360" i="35"/>
  <c r="AO348" i="35"/>
  <c r="AO353" i="35"/>
  <c r="AO357" i="35"/>
  <c r="AO358" i="35"/>
  <c r="AO386" i="35"/>
  <c r="AO361" i="35"/>
  <c r="AO362" i="35"/>
  <c r="AN363" i="35"/>
  <c r="AO364" i="35"/>
  <c r="AO366" i="35"/>
  <c r="AO418" i="35"/>
  <c r="AO419" i="35"/>
  <c r="AO160" i="35"/>
  <c r="AO420" i="35"/>
  <c r="AO422" i="35"/>
  <c r="AO369" i="35"/>
  <c r="AO425" i="35"/>
  <c r="AO376" i="35"/>
  <c r="AO377" i="35"/>
  <c r="AO378" i="35"/>
  <c r="AO426" i="35"/>
  <c r="AO39" i="35"/>
  <c r="AO155" i="35"/>
  <c r="AO164" i="35"/>
  <c r="AP168" i="35"/>
  <c r="AP171" i="35"/>
  <c r="AP169" i="35"/>
  <c r="AP172" i="35"/>
  <c r="AP336" i="35"/>
  <c r="AP44" i="35"/>
  <c r="AP45" i="35"/>
  <c r="AP46" i="35"/>
  <c r="AP47" i="35"/>
  <c r="AP48" i="35"/>
  <c r="AP49" i="35"/>
  <c r="AP50" i="35"/>
  <c r="AP51" i="35"/>
  <c r="AP52" i="35"/>
  <c r="AP53" i="35"/>
  <c r="AP54" i="35"/>
  <c r="AP55" i="35"/>
  <c r="AP56" i="35"/>
  <c r="AP57" i="35"/>
  <c r="AP58" i="35"/>
  <c r="AP59" i="35"/>
  <c r="AP60" i="35"/>
  <c r="AP61" i="35"/>
  <c r="AP62" i="35"/>
  <c r="AP63" i="35"/>
  <c r="AP64" i="35"/>
  <c r="AP65" i="35"/>
  <c r="AP66" i="35"/>
  <c r="AP67" i="35"/>
  <c r="AP68" i="35"/>
  <c r="AP69" i="35"/>
  <c r="AP70" i="35"/>
  <c r="AP71" i="35"/>
  <c r="AP72" i="35"/>
  <c r="AP73" i="35"/>
  <c r="AP74" i="35"/>
  <c r="AP75" i="35"/>
  <c r="AP76" i="35"/>
  <c r="AP77" i="35"/>
  <c r="AP78" i="35"/>
  <c r="AP79" i="35"/>
  <c r="AP80" i="35"/>
  <c r="AP81" i="35"/>
  <c r="AP82" i="35"/>
  <c r="AP83" i="35"/>
  <c r="AP84" i="35"/>
  <c r="AP85" i="35"/>
  <c r="AP86" i="35"/>
  <c r="AP87" i="35"/>
  <c r="AP88" i="35"/>
  <c r="AP89" i="35"/>
  <c r="AP31" i="35"/>
  <c r="AP20" i="35"/>
  <c r="AP21" i="35"/>
  <c r="AP40" i="35"/>
  <c r="AP90" i="35"/>
  <c r="AP32" i="35"/>
  <c r="AP91" i="35"/>
  <c r="AP92" i="35"/>
  <c r="AP93" i="35"/>
  <c r="AP94" i="35"/>
  <c r="AP95" i="35"/>
  <c r="AP96" i="35"/>
  <c r="AP97" i="35"/>
  <c r="AP98" i="35"/>
  <c r="AP99" i="35"/>
  <c r="AP100" i="35"/>
  <c r="AP101" i="35"/>
  <c r="AP102" i="35"/>
  <c r="AP103" i="35"/>
  <c r="AP104" i="35"/>
  <c r="AP105" i="35"/>
  <c r="AP106" i="35"/>
  <c r="AP107" i="35"/>
  <c r="AP108" i="35"/>
  <c r="AP109" i="35"/>
  <c r="AP110" i="35"/>
  <c r="AP111" i="35"/>
  <c r="AP112" i="35"/>
  <c r="AP113" i="35"/>
  <c r="AP114" i="35"/>
  <c r="AP115" i="35"/>
  <c r="AP116" i="35"/>
  <c r="AP117" i="35"/>
  <c r="AP118" i="35"/>
  <c r="AP119" i="35"/>
  <c r="AP120" i="35"/>
  <c r="AP121" i="35"/>
  <c r="AP122" i="35"/>
  <c r="AP123" i="35"/>
  <c r="AP124" i="35"/>
  <c r="AP125" i="35"/>
  <c r="AP126" i="35"/>
  <c r="AP127" i="35"/>
  <c r="AP128" i="35"/>
  <c r="AP129" i="35"/>
  <c r="AP130" i="35"/>
  <c r="AP131" i="35"/>
  <c r="AP132" i="35"/>
  <c r="AP133" i="35"/>
  <c r="AP134" i="35"/>
  <c r="AP135" i="35"/>
  <c r="AP136" i="35"/>
  <c r="AP137" i="35"/>
  <c r="AP138" i="35"/>
  <c r="AP139" i="35"/>
  <c r="AP140" i="35"/>
  <c r="AP141" i="35"/>
  <c r="AP142" i="35"/>
  <c r="AP143" i="35"/>
  <c r="AP144" i="35"/>
  <c r="AP145" i="35"/>
  <c r="AP146" i="35"/>
  <c r="AP147" i="35"/>
  <c r="AP148" i="35"/>
  <c r="AP149" i="35"/>
  <c r="AP150" i="35"/>
  <c r="AP151" i="35"/>
  <c r="AP153" i="35"/>
  <c r="AP8" i="35"/>
  <c r="AP162" i="35"/>
  <c r="AP161" i="35"/>
  <c r="AP163" i="35"/>
  <c r="AP337" i="35"/>
  <c r="AP175" i="35"/>
  <c r="AP196" i="35"/>
  <c r="AP197" i="35"/>
  <c r="AP198" i="35"/>
  <c r="AP199" i="35"/>
  <c r="AP200" i="35"/>
  <c r="AP201" i="35"/>
  <c r="AP202" i="35"/>
  <c r="AP203" i="35"/>
  <c r="AP193" i="35"/>
  <c r="AP204" i="35"/>
  <c r="AP205" i="35"/>
  <c r="AP206" i="35"/>
  <c r="AP207" i="35"/>
  <c r="AP208" i="35"/>
  <c r="AP209" i="35"/>
  <c r="AP210" i="35"/>
  <c r="AP211" i="35"/>
  <c r="AP212" i="35"/>
  <c r="AP213" i="35"/>
  <c r="AP214" i="35"/>
  <c r="AP215" i="35"/>
  <c r="AP216" i="35"/>
  <c r="AP217" i="35"/>
  <c r="AP218" i="35"/>
  <c r="AP219" i="35"/>
  <c r="AP220" i="35"/>
  <c r="AP221" i="35"/>
  <c r="AP222" i="35"/>
  <c r="AP223" i="35"/>
  <c r="AP224" i="35"/>
  <c r="AP225" i="35"/>
  <c r="AP226" i="35"/>
  <c r="AP227" i="35"/>
  <c r="AP228" i="35"/>
  <c r="AP229" i="35"/>
  <c r="AP230" i="35"/>
  <c r="AP231" i="35"/>
  <c r="AP232" i="35"/>
  <c r="AP233" i="35"/>
  <c r="AP234" i="35"/>
  <c r="AP235" i="35"/>
  <c r="AP236" i="35"/>
  <c r="AP237" i="35"/>
  <c r="AP238" i="35"/>
  <c r="AP239" i="35"/>
  <c r="AP240" i="35"/>
  <c r="AP241" i="35"/>
  <c r="AP242" i="35"/>
  <c r="AP33" i="35"/>
  <c r="AP243" i="35"/>
  <c r="AP244" i="35"/>
  <c r="AP245" i="35"/>
  <c r="AP246" i="35"/>
  <c r="AP247" i="35"/>
  <c r="AP248" i="35"/>
  <c r="AP249" i="35"/>
  <c r="AP250" i="35"/>
  <c r="AP251" i="35"/>
  <c r="AP252" i="35"/>
  <c r="AP253" i="35"/>
  <c r="AP254" i="35"/>
  <c r="AP255" i="35"/>
  <c r="AP256" i="35"/>
  <c r="AP257" i="35"/>
  <c r="AP258" i="35"/>
  <c r="AP259" i="35"/>
  <c r="AP260" i="35"/>
  <c r="AP261" i="35"/>
  <c r="AP262" i="35"/>
  <c r="AP263" i="35"/>
  <c r="AP264" i="35"/>
  <c r="AP265" i="35"/>
  <c r="AP266" i="35"/>
  <c r="AP267" i="35"/>
  <c r="AP268" i="35"/>
  <c r="AP269" i="35"/>
  <c r="AP270" i="35"/>
  <c r="AP271" i="35"/>
  <c r="AP272" i="35"/>
  <c r="AP273" i="35"/>
  <c r="AP274" i="35"/>
  <c r="AP275" i="35"/>
  <c r="AP276" i="35"/>
  <c r="AP277" i="35"/>
  <c r="AP278" i="35"/>
  <c r="AP279" i="35"/>
  <c r="AP280" i="35"/>
  <c r="AP281" i="35"/>
  <c r="AP282" i="35"/>
  <c r="AP283" i="35"/>
  <c r="AP284" i="35"/>
  <c r="AP285" i="35"/>
  <c r="AP286" i="35"/>
  <c r="AP287" i="35"/>
  <c r="AP288" i="35"/>
  <c r="AP289" i="35"/>
  <c r="AP290" i="35"/>
  <c r="AP291" i="35"/>
  <c r="AP292" i="35"/>
  <c r="AP293" i="35"/>
  <c r="AP294" i="35"/>
  <c r="AP295" i="35"/>
  <c r="AP296" i="35"/>
  <c r="AP297" i="35"/>
  <c r="AP298" i="35"/>
  <c r="AP299" i="35"/>
  <c r="AP300" i="35"/>
  <c r="AP301" i="35"/>
  <c r="AP302" i="35"/>
  <c r="AP303" i="35"/>
  <c r="AP309" i="35"/>
  <c r="AP174" i="35"/>
  <c r="AP340" i="35"/>
  <c r="AP311" i="35"/>
  <c r="AO316" i="35"/>
  <c r="AP321" i="35"/>
  <c r="AP177" i="35"/>
  <c r="AP178" i="35"/>
  <c r="AP180" i="35"/>
  <c r="AP315" i="35"/>
  <c r="AP317" i="35"/>
  <c r="AP319" i="35"/>
  <c r="AP320" i="35"/>
  <c r="AP339" i="35"/>
  <c r="AP338" i="35"/>
  <c r="AP341" i="35"/>
  <c r="AP382" i="35"/>
  <c r="AP385" i="35"/>
  <c r="AP389" i="35"/>
  <c r="AP416" i="35"/>
  <c r="AP417" i="35"/>
  <c r="AP360" i="35"/>
  <c r="AP348" i="35"/>
  <c r="AP353" i="35"/>
  <c r="AP357" i="35"/>
  <c r="AP358" i="35"/>
  <c r="AP386" i="35"/>
  <c r="AP361" i="35"/>
  <c r="AP362" i="35"/>
  <c r="AO363" i="35"/>
  <c r="AP364" i="35"/>
  <c r="AP366" i="35"/>
  <c r="AP418" i="35"/>
  <c r="AP419" i="35"/>
  <c r="AP160" i="35"/>
  <c r="AP420" i="35"/>
  <c r="AP422" i="35"/>
  <c r="AP369" i="35"/>
  <c r="AP425" i="35"/>
  <c r="AP376" i="35"/>
  <c r="AP377" i="35"/>
  <c r="AP378" i="35"/>
  <c r="AP426" i="35"/>
  <c r="AP39" i="35"/>
  <c r="AP155" i="35"/>
  <c r="AP164" i="35"/>
  <c r="AQ168" i="35"/>
  <c r="AQ171" i="35"/>
  <c r="AQ169" i="35"/>
  <c r="AQ172" i="35"/>
  <c r="AQ336" i="35"/>
  <c r="AQ44" i="35"/>
  <c r="AQ45" i="35"/>
  <c r="AQ46" i="35"/>
  <c r="AQ47" i="35"/>
  <c r="AQ48" i="35"/>
  <c r="AQ49" i="35"/>
  <c r="AQ50" i="35"/>
  <c r="AQ51" i="35"/>
  <c r="AQ52" i="35"/>
  <c r="AQ53" i="35"/>
  <c r="AQ54" i="35"/>
  <c r="AQ55" i="35"/>
  <c r="AQ56" i="35"/>
  <c r="AQ57" i="35"/>
  <c r="AQ58" i="35"/>
  <c r="AQ59" i="35"/>
  <c r="AQ60" i="35"/>
  <c r="AQ61" i="35"/>
  <c r="AQ62" i="35"/>
  <c r="AQ63" i="35"/>
  <c r="AQ64" i="35"/>
  <c r="AQ65" i="35"/>
  <c r="AQ66" i="35"/>
  <c r="AQ67" i="35"/>
  <c r="AQ68" i="35"/>
  <c r="AQ69" i="35"/>
  <c r="AQ70" i="35"/>
  <c r="AQ71" i="35"/>
  <c r="AQ72" i="35"/>
  <c r="AQ73" i="35"/>
  <c r="AQ74" i="35"/>
  <c r="AQ75" i="35"/>
  <c r="AQ76" i="35"/>
  <c r="AQ77" i="35"/>
  <c r="AQ78" i="35"/>
  <c r="AQ79" i="35"/>
  <c r="AQ80" i="35"/>
  <c r="AQ81" i="35"/>
  <c r="AQ82" i="35"/>
  <c r="AQ83" i="35"/>
  <c r="AQ84" i="35"/>
  <c r="AQ85" i="35"/>
  <c r="AQ86" i="35"/>
  <c r="AQ87" i="35"/>
  <c r="AQ88" i="35"/>
  <c r="AQ89" i="35"/>
  <c r="AQ90" i="35"/>
  <c r="AQ91" i="35"/>
  <c r="AQ31" i="35"/>
  <c r="AQ20" i="35"/>
  <c r="AQ21" i="35"/>
  <c r="AQ40" i="35"/>
  <c r="AQ92" i="35"/>
  <c r="AQ32" i="35"/>
  <c r="AQ93" i="35"/>
  <c r="AQ94" i="35"/>
  <c r="AQ95" i="35"/>
  <c r="AQ96" i="35"/>
  <c r="AQ97" i="35"/>
  <c r="AQ98" i="35"/>
  <c r="AQ99" i="35"/>
  <c r="AQ100" i="35"/>
  <c r="AQ101" i="35"/>
  <c r="AQ102" i="35"/>
  <c r="AQ103" i="35"/>
  <c r="AQ104" i="35"/>
  <c r="AQ105" i="35"/>
  <c r="AQ106" i="35"/>
  <c r="AQ107" i="35"/>
  <c r="AQ108" i="35"/>
  <c r="AQ109" i="35"/>
  <c r="AQ110" i="35"/>
  <c r="AQ111" i="35"/>
  <c r="AQ112" i="35"/>
  <c r="AQ113" i="35"/>
  <c r="AQ114" i="35"/>
  <c r="AQ115" i="35"/>
  <c r="AQ116" i="35"/>
  <c r="AQ117" i="35"/>
  <c r="AQ118" i="35"/>
  <c r="AQ119" i="35"/>
  <c r="AQ120" i="35"/>
  <c r="AQ121" i="35"/>
  <c r="AQ122" i="35"/>
  <c r="AQ123" i="35"/>
  <c r="AQ124" i="35"/>
  <c r="AQ125" i="35"/>
  <c r="AQ126" i="35"/>
  <c r="AQ127" i="35"/>
  <c r="AQ128" i="35"/>
  <c r="AQ129" i="35"/>
  <c r="AQ130" i="35"/>
  <c r="AQ131" i="35"/>
  <c r="AQ132" i="35"/>
  <c r="AQ133" i="35"/>
  <c r="AQ134" i="35"/>
  <c r="AQ135" i="35"/>
  <c r="AQ136" i="35"/>
  <c r="AQ137" i="35"/>
  <c r="AQ138" i="35"/>
  <c r="AQ139" i="35"/>
  <c r="AQ140" i="35"/>
  <c r="AQ141" i="35"/>
  <c r="AQ142" i="35"/>
  <c r="AQ143" i="35"/>
  <c r="AQ144" i="35"/>
  <c r="AQ145" i="35"/>
  <c r="AQ146" i="35"/>
  <c r="AQ147" i="35"/>
  <c r="AQ148" i="35"/>
  <c r="AQ149" i="35"/>
  <c r="AQ150" i="35"/>
  <c r="AQ151" i="35"/>
  <c r="AQ153" i="35"/>
  <c r="AQ8" i="35"/>
  <c r="AQ162" i="35"/>
  <c r="AQ161" i="35"/>
  <c r="AQ163" i="35"/>
  <c r="AQ337" i="35"/>
  <c r="AQ175" i="35"/>
  <c r="AQ196" i="35"/>
  <c r="AQ197" i="35"/>
  <c r="AQ198" i="35"/>
  <c r="AQ199" i="35"/>
  <c r="AQ200" i="35"/>
  <c r="AQ201" i="35"/>
  <c r="AQ202" i="35"/>
  <c r="AQ203" i="35"/>
  <c r="AQ193" i="35"/>
  <c r="AQ204" i="35"/>
  <c r="AQ205" i="35"/>
  <c r="AQ206" i="35"/>
  <c r="AQ207" i="35"/>
  <c r="AQ208" i="35"/>
  <c r="AQ209" i="35"/>
  <c r="AQ210" i="35"/>
  <c r="AQ211" i="35"/>
  <c r="AQ212" i="35"/>
  <c r="AQ213" i="35"/>
  <c r="AQ214" i="35"/>
  <c r="AQ215" i="35"/>
  <c r="AQ216" i="35"/>
  <c r="AQ217" i="35"/>
  <c r="AQ218" i="35"/>
  <c r="AQ219" i="35"/>
  <c r="AQ220" i="35"/>
  <c r="AQ221" i="35"/>
  <c r="AQ222" i="35"/>
  <c r="AQ223" i="35"/>
  <c r="AQ224" i="35"/>
  <c r="AQ225" i="35"/>
  <c r="AQ226" i="35"/>
  <c r="AQ227" i="35"/>
  <c r="AQ228" i="35"/>
  <c r="AQ229" i="35"/>
  <c r="AQ230" i="35"/>
  <c r="AQ231" i="35"/>
  <c r="AQ232" i="35"/>
  <c r="AQ233" i="35"/>
  <c r="AQ234" i="35"/>
  <c r="AQ235" i="35"/>
  <c r="AQ236" i="35"/>
  <c r="AQ237" i="35"/>
  <c r="AQ238" i="35"/>
  <c r="AQ239" i="35"/>
  <c r="AQ240" i="35"/>
  <c r="AQ241" i="35"/>
  <c r="AQ242" i="35"/>
  <c r="AQ243" i="35"/>
  <c r="AQ244" i="35"/>
  <c r="AQ33" i="35"/>
  <c r="AQ245" i="35"/>
  <c r="AQ246" i="35"/>
  <c r="AQ247" i="35"/>
  <c r="AQ248" i="35"/>
  <c r="AQ249" i="35"/>
  <c r="AQ250" i="35"/>
  <c r="AQ251" i="35"/>
  <c r="AQ252" i="35"/>
  <c r="AQ253" i="35"/>
  <c r="AQ254" i="35"/>
  <c r="AQ255" i="35"/>
  <c r="AQ256" i="35"/>
  <c r="AQ257" i="35"/>
  <c r="AQ258" i="35"/>
  <c r="AQ259" i="35"/>
  <c r="AQ260" i="35"/>
  <c r="AQ261" i="35"/>
  <c r="AQ262" i="35"/>
  <c r="AQ263" i="35"/>
  <c r="AQ264" i="35"/>
  <c r="AQ265" i="35"/>
  <c r="AQ266" i="35"/>
  <c r="AQ267" i="35"/>
  <c r="AQ268" i="35"/>
  <c r="AQ269" i="35"/>
  <c r="AQ270" i="35"/>
  <c r="AQ271" i="35"/>
  <c r="AQ272" i="35"/>
  <c r="AQ273" i="35"/>
  <c r="AQ274" i="35"/>
  <c r="AQ275" i="35"/>
  <c r="AQ276" i="35"/>
  <c r="AQ277" i="35"/>
  <c r="AQ278" i="35"/>
  <c r="AQ279" i="35"/>
  <c r="AQ280" i="35"/>
  <c r="AQ281" i="35"/>
  <c r="AQ282" i="35"/>
  <c r="AQ283" i="35"/>
  <c r="AQ284" i="35"/>
  <c r="AQ285" i="35"/>
  <c r="AQ286" i="35"/>
  <c r="AQ287" i="35"/>
  <c r="AQ288" i="35"/>
  <c r="AQ289" i="35"/>
  <c r="AQ290" i="35"/>
  <c r="AQ291" i="35"/>
  <c r="AQ292" i="35"/>
  <c r="AQ293" i="35"/>
  <c r="AQ294" i="35"/>
  <c r="AQ295" i="35"/>
  <c r="AQ296" i="35"/>
  <c r="AQ297" i="35"/>
  <c r="AQ298" i="35"/>
  <c r="AQ299" i="35"/>
  <c r="AQ300" i="35"/>
  <c r="AQ301" i="35"/>
  <c r="AQ302" i="35"/>
  <c r="AQ303" i="35"/>
  <c r="AQ309" i="35"/>
  <c r="AQ174" i="35"/>
  <c r="AQ340" i="35"/>
  <c r="AQ311" i="35"/>
  <c r="AP316" i="35"/>
  <c r="AQ321" i="35"/>
  <c r="AQ177" i="35"/>
  <c r="AQ178" i="35"/>
  <c r="AQ180" i="35"/>
  <c r="AQ315" i="35"/>
  <c r="AQ317" i="35"/>
  <c r="AQ319" i="35"/>
  <c r="AQ320" i="35"/>
  <c r="AQ339" i="35"/>
  <c r="AQ338" i="35"/>
  <c r="AQ341" i="35"/>
  <c r="AQ382" i="35"/>
  <c r="AQ385" i="35"/>
  <c r="AQ389" i="35"/>
  <c r="AQ416" i="35"/>
  <c r="AQ417" i="35"/>
  <c r="AQ360" i="35"/>
  <c r="AQ348" i="35"/>
  <c r="AQ353" i="35"/>
  <c r="AQ357" i="35"/>
  <c r="AQ358" i="35"/>
  <c r="AQ386" i="35"/>
  <c r="AQ361" i="35"/>
  <c r="AQ362" i="35"/>
  <c r="AP363" i="35"/>
  <c r="AQ364" i="35"/>
  <c r="AQ366" i="35"/>
  <c r="AQ418" i="35"/>
  <c r="AQ419" i="35"/>
  <c r="AQ160" i="35"/>
  <c r="AQ420" i="35"/>
  <c r="AQ422" i="35"/>
  <c r="AQ369" i="35"/>
  <c r="AQ425" i="35"/>
  <c r="AQ376" i="35"/>
  <c r="AQ377" i="35"/>
  <c r="AQ378" i="35"/>
  <c r="AQ426" i="35"/>
  <c r="AQ39" i="35"/>
  <c r="AQ155" i="35"/>
  <c r="AQ164" i="35"/>
  <c r="AR168" i="35"/>
  <c r="AR171" i="35"/>
  <c r="AR169" i="35"/>
  <c r="AR172" i="35"/>
  <c r="AR336" i="35"/>
  <c r="AR44" i="35"/>
  <c r="AR45" i="35"/>
  <c r="AR46" i="35"/>
  <c r="AR47" i="35"/>
  <c r="AR48" i="35"/>
  <c r="AR49" i="35"/>
  <c r="AR50" i="35"/>
  <c r="AR51" i="35"/>
  <c r="AR52" i="35"/>
  <c r="AR53" i="35"/>
  <c r="AR54" i="35"/>
  <c r="AR55" i="35"/>
  <c r="AR56" i="35"/>
  <c r="AR57" i="35"/>
  <c r="AR58" i="35"/>
  <c r="AR59" i="35"/>
  <c r="AR60" i="35"/>
  <c r="AR61" i="35"/>
  <c r="AR62" i="35"/>
  <c r="AR63" i="35"/>
  <c r="AR64" i="35"/>
  <c r="AR65" i="35"/>
  <c r="AR66" i="35"/>
  <c r="AR67" i="35"/>
  <c r="AR68" i="35"/>
  <c r="AR69" i="35"/>
  <c r="AR70" i="35"/>
  <c r="AR71" i="35"/>
  <c r="AR72" i="35"/>
  <c r="AR73" i="35"/>
  <c r="AR74" i="35"/>
  <c r="AR75" i="35"/>
  <c r="AR76" i="35"/>
  <c r="AR77" i="35"/>
  <c r="AR78" i="35"/>
  <c r="AR79" i="35"/>
  <c r="AR80" i="35"/>
  <c r="AR81" i="35"/>
  <c r="AR82" i="35"/>
  <c r="AR83" i="35"/>
  <c r="AR84" i="35"/>
  <c r="AR85" i="35"/>
  <c r="AR86" i="35"/>
  <c r="AR87" i="35"/>
  <c r="AR88" i="35"/>
  <c r="AR89" i="35"/>
  <c r="AR90" i="35"/>
  <c r="AR91" i="35"/>
  <c r="AR92" i="35"/>
  <c r="AR93" i="35"/>
  <c r="AR31" i="35"/>
  <c r="AR20" i="35"/>
  <c r="AR21" i="35"/>
  <c r="AR40" i="35"/>
  <c r="AR94" i="35"/>
  <c r="AR32" i="35"/>
  <c r="AR95" i="35"/>
  <c r="AR96" i="35"/>
  <c r="AR97" i="35"/>
  <c r="AR98" i="35"/>
  <c r="AR99" i="35"/>
  <c r="AR100" i="35"/>
  <c r="AR101" i="35"/>
  <c r="AR102" i="35"/>
  <c r="AR103" i="35"/>
  <c r="AR104" i="35"/>
  <c r="AR105" i="35"/>
  <c r="AR106" i="35"/>
  <c r="AR107" i="35"/>
  <c r="AR108" i="35"/>
  <c r="AR109" i="35"/>
  <c r="AR110" i="35"/>
  <c r="AR111" i="35"/>
  <c r="AR112" i="35"/>
  <c r="AR113" i="35"/>
  <c r="AR114" i="35"/>
  <c r="AR115" i="35"/>
  <c r="AR116" i="35"/>
  <c r="AR117" i="35"/>
  <c r="AR118" i="35"/>
  <c r="AR119" i="35"/>
  <c r="AR120" i="35"/>
  <c r="AR121" i="35"/>
  <c r="AR122" i="35"/>
  <c r="AR123" i="35"/>
  <c r="AR124" i="35"/>
  <c r="AR125" i="35"/>
  <c r="AR126" i="35"/>
  <c r="AR127" i="35"/>
  <c r="AR128" i="35"/>
  <c r="AR129" i="35"/>
  <c r="AR130" i="35"/>
  <c r="AR131" i="35"/>
  <c r="AR132" i="35"/>
  <c r="AR133" i="35"/>
  <c r="AR134" i="35"/>
  <c r="AR135" i="35"/>
  <c r="AR136" i="35"/>
  <c r="AR137" i="35"/>
  <c r="AR138" i="35"/>
  <c r="AR139" i="35"/>
  <c r="AR140" i="35"/>
  <c r="AR141" i="35"/>
  <c r="AR142" i="35"/>
  <c r="AR143" i="35"/>
  <c r="AR144" i="35"/>
  <c r="AR145" i="35"/>
  <c r="AR146" i="35"/>
  <c r="AR147" i="35"/>
  <c r="AR148" i="35"/>
  <c r="AR149" i="35"/>
  <c r="AR150" i="35"/>
  <c r="AR151" i="35"/>
  <c r="AR153" i="35"/>
  <c r="AR8" i="35"/>
  <c r="AR162" i="35"/>
  <c r="AR161" i="35"/>
  <c r="AR163" i="35"/>
  <c r="AR337" i="35"/>
  <c r="AR175" i="35"/>
  <c r="AR196" i="35"/>
  <c r="AR197" i="35"/>
  <c r="AR198" i="35"/>
  <c r="AR199" i="35"/>
  <c r="AR200" i="35"/>
  <c r="AR201" i="35"/>
  <c r="AR202" i="35"/>
  <c r="AR203" i="35"/>
  <c r="AR193" i="35"/>
  <c r="AR204" i="35"/>
  <c r="AR205" i="35"/>
  <c r="AR206" i="35"/>
  <c r="AR207" i="35"/>
  <c r="AR208" i="35"/>
  <c r="AR209" i="35"/>
  <c r="AR210" i="35"/>
  <c r="AR211" i="35"/>
  <c r="AR212" i="35"/>
  <c r="AR213" i="35"/>
  <c r="AR214" i="35"/>
  <c r="AR215" i="35"/>
  <c r="AR216" i="35"/>
  <c r="AR217" i="35"/>
  <c r="AR218" i="35"/>
  <c r="AR219" i="35"/>
  <c r="AR220" i="35"/>
  <c r="AR221" i="35"/>
  <c r="AR222" i="35"/>
  <c r="AR223" i="35"/>
  <c r="AR224" i="35"/>
  <c r="AR225" i="35"/>
  <c r="AR226" i="35"/>
  <c r="AR227" i="35"/>
  <c r="AR228" i="35"/>
  <c r="AR229" i="35"/>
  <c r="AR230" i="35"/>
  <c r="AR231" i="35"/>
  <c r="AR232" i="35"/>
  <c r="AR233" i="35"/>
  <c r="AR234" i="35"/>
  <c r="AR235" i="35"/>
  <c r="AR236" i="35"/>
  <c r="AR237" i="35"/>
  <c r="AR238" i="35"/>
  <c r="AR239" i="35"/>
  <c r="AR240" i="35"/>
  <c r="AR241" i="35"/>
  <c r="AR242" i="35"/>
  <c r="AR243" i="35"/>
  <c r="AR244" i="35"/>
  <c r="AR245" i="35"/>
  <c r="AR246" i="35"/>
  <c r="AR33" i="35"/>
  <c r="AR247" i="35"/>
  <c r="AR248" i="35"/>
  <c r="AR249" i="35"/>
  <c r="AR250" i="35"/>
  <c r="AR251" i="35"/>
  <c r="AR252" i="35"/>
  <c r="AR253" i="35"/>
  <c r="AR254" i="35"/>
  <c r="AR255" i="35"/>
  <c r="AR256" i="35"/>
  <c r="AR257" i="35"/>
  <c r="AR258" i="35"/>
  <c r="AR259" i="35"/>
  <c r="AR260" i="35"/>
  <c r="AR261" i="35"/>
  <c r="AR262" i="35"/>
  <c r="AR263" i="35"/>
  <c r="AR264" i="35"/>
  <c r="AR265" i="35"/>
  <c r="AR266" i="35"/>
  <c r="AR267" i="35"/>
  <c r="AR268" i="35"/>
  <c r="AR269" i="35"/>
  <c r="AR270" i="35"/>
  <c r="AR271" i="35"/>
  <c r="AR272" i="35"/>
  <c r="AR273" i="35"/>
  <c r="AR274" i="35"/>
  <c r="AR275" i="35"/>
  <c r="AR276" i="35"/>
  <c r="AR277" i="35"/>
  <c r="AR278" i="35"/>
  <c r="AR279" i="35"/>
  <c r="AR280" i="35"/>
  <c r="AR281" i="35"/>
  <c r="AR282" i="35"/>
  <c r="AR283" i="35"/>
  <c r="AR284" i="35"/>
  <c r="AR285" i="35"/>
  <c r="AR286" i="35"/>
  <c r="AR287" i="35"/>
  <c r="AR288" i="35"/>
  <c r="AR289" i="35"/>
  <c r="AR290" i="35"/>
  <c r="AR291" i="35"/>
  <c r="AR292" i="35"/>
  <c r="AR293" i="35"/>
  <c r="AR294" i="35"/>
  <c r="AR295" i="35"/>
  <c r="AR296" i="35"/>
  <c r="AR297" i="35"/>
  <c r="AR298" i="35"/>
  <c r="AR299" i="35"/>
  <c r="AR300" i="35"/>
  <c r="AR301" i="35"/>
  <c r="AR302" i="35"/>
  <c r="AR303" i="35"/>
  <c r="AR309" i="35"/>
  <c r="AR174" i="35"/>
  <c r="AR340" i="35"/>
  <c r="AR311" i="35"/>
  <c r="AQ316" i="35"/>
  <c r="AR321" i="35"/>
  <c r="AR177" i="35"/>
  <c r="AR178" i="35"/>
  <c r="AR180" i="35"/>
  <c r="AR315" i="35"/>
  <c r="AR317" i="35"/>
  <c r="AR319" i="35"/>
  <c r="AR320" i="35"/>
  <c r="AR339" i="35"/>
  <c r="AR338" i="35"/>
  <c r="AR341" i="35"/>
  <c r="AR382" i="35"/>
  <c r="AR385" i="35"/>
  <c r="AR389" i="35"/>
  <c r="AR416" i="35"/>
  <c r="AR417" i="35"/>
  <c r="AR360" i="35"/>
  <c r="AR348" i="35"/>
  <c r="AR353" i="35"/>
  <c r="AR357" i="35"/>
  <c r="AR358" i="35"/>
  <c r="AR386" i="35"/>
  <c r="AR361" i="35"/>
  <c r="AR362" i="35"/>
  <c r="AQ363" i="35"/>
  <c r="AR364" i="35"/>
  <c r="AR366" i="35"/>
  <c r="AR418" i="35"/>
  <c r="AR419" i="35"/>
  <c r="AR160" i="35"/>
  <c r="AR420" i="35"/>
  <c r="AR422" i="35"/>
  <c r="AR369" i="35"/>
  <c r="AR425" i="35"/>
  <c r="AR376" i="35"/>
  <c r="AR377" i="35"/>
  <c r="AR378" i="35"/>
  <c r="AR426" i="35"/>
  <c r="AR39" i="35"/>
  <c r="AR155" i="35"/>
  <c r="AR164" i="35"/>
  <c r="AS168" i="35"/>
  <c r="AS171" i="35"/>
  <c r="AS169" i="35"/>
  <c r="AS172" i="35"/>
  <c r="AS336" i="35"/>
  <c r="AS44" i="35"/>
  <c r="AS45" i="35"/>
  <c r="AS46" i="35"/>
  <c r="AS47" i="35"/>
  <c r="AS48" i="35"/>
  <c r="AS49" i="35"/>
  <c r="AS50" i="35"/>
  <c r="AS51" i="35"/>
  <c r="AS52" i="35"/>
  <c r="AS53" i="35"/>
  <c r="AS54" i="35"/>
  <c r="AS55" i="35"/>
  <c r="AS56" i="35"/>
  <c r="AS57" i="35"/>
  <c r="AS58" i="35"/>
  <c r="AS59" i="35"/>
  <c r="AS60" i="35"/>
  <c r="AS61" i="35"/>
  <c r="AS62" i="35"/>
  <c r="AS63" i="35"/>
  <c r="AS64" i="35"/>
  <c r="AS65" i="35"/>
  <c r="AS66" i="35"/>
  <c r="AS67" i="35"/>
  <c r="AS68" i="35"/>
  <c r="AS69" i="35"/>
  <c r="AS70" i="35"/>
  <c r="AS71" i="35"/>
  <c r="AS72" i="35"/>
  <c r="AS73" i="35"/>
  <c r="AS74" i="35"/>
  <c r="AS75" i="35"/>
  <c r="AS76" i="35"/>
  <c r="AS77" i="35"/>
  <c r="AS78" i="35"/>
  <c r="AS79" i="35"/>
  <c r="AS80" i="35"/>
  <c r="AS81" i="35"/>
  <c r="AS82" i="35"/>
  <c r="AS83" i="35"/>
  <c r="AS84" i="35"/>
  <c r="AS85" i="35"/>
  <c r="AS86" i="35"/>
  <c r="AS87" i="35"/>
  <c r="AS88" i="35"/>
  <c r="AS89" i="35"/>
  <c r="AS90" i="35"/>
  <c r="AS91" i="35"/>
  <c r="AS92" i="35"/>
  <c r="AS93" i="35"/>
  <c r="AS94" i="35"/>
  <c r="AS95" i="35"/>
  <c r="AS31" i="35"/>
  <c r="AS20" i="35"/>
  <c r="AS21" i="35"/>
  <c r="AS40" i="35"/>
  <c r="AS96" i="35"/>
  <c r="AS32" i="35"/>
  <c r="AS97" i="35"/>
  <c r="AS98" i="35"/>
  <c r="AS99" i="35"/>
  <c r="AS100" i="35"/>
  <c r="AS101" i="35"/>
  <c r="AS102" i="35"/>
  <c r="AS103" i="35"/>
  <c r="AS104" i="35"/>
  <c r="AS105" i="35"/>
  <c r="AS106" i="35"/>
  <c r="AS107" i="35"/>
  <c r="AS108" i="35"/>
  <c r="AS109" i="35"/>
  <c r="AS110" i="35"/>
  <c r="AS111" i="35"/>
  <c r="AS112" i="35"/>
  <c r="AS113" i="35"/>
  <c r="AS114" i="35"/>
  <c r="AS115" i="35"/>
  <c r="AS116" i="35"/>
  <c r="AS117" i="35"/>
  <c r="AS118" i="35"/>
  <c r="AS119" i="35"/>
  <c r="AS120" i="35"/>
  <c r="AS121" i="35"/>
  <c r="AS122" i="35"/>
  <c r="AS123" i="35"/>
  <c r="AS124" i="35"/>
  <c r="AS125" i="35"/>
  <c r="AS126" i="35"/>
  <c r="AS127" i="35"/>
  <c r="AS128" i="35"/>
  <c r="AS129" i="35"/>
  <c r="AS130" i="35"/>
  <c r="AS131" i="35"/>
  <c r="AS132" i="35"/>
  <c r="AS133" i="35"/>
  <c r="AS134" i="35"/>
  <c r="AS135" i="35"/>
  <c r="AS136" i="35"/>
  <c r="AS137" i="35"/>
  <c r="AS138" i="35"/>
  <c r="AS139" i="35"/>
  <c r="AS140" i="35"/>
  <c r="AS141" i="35"/>
  <c r="AS142" i="35"/>
  <c r="AS143" i="35"/>
  <c r="AS144" i="35"/>
  <c r="AS145" i="35"/>
  <c r="AS146" i="35"/>
  <c r="AS147" i="35"/>
  <c r="AS148" i="35"/>
  <c r="AS149" i="35"/>
  <c r="AS150" i="35"/>
  <c r="AS151" i="35"/>
  <c r="AS153" i="35"/>
  <c r="AS8" i="35"/>
  <c r="AS162" i="35"/>
  <c r="AS161" i="35"/>
  <c r="AS163" i="35"/>
  <c r="AS337" i="35"/>
  <c r="AS175" i="35"/>
  <c r="AS196" i="35"/>
  <c r="AS197" i="35"/>
  <c r="AS198" i="35"/>
  <c r="AS199" i="35"/>
  <c r="AS200" i="35"/>
  <c r="AS201" i="35"/>
  <c r="AS202" i="35"/>
  <c r="AS203" i="35"/>
  <c r="AS193" i="35"/>
  <c r="AS204" i="35"/>
  <c r="AS205" i="35"/>
  <c r="AS206" i="35"/>
  <c r="AS207" i="35"/>
  <c r="AS208" i="35"/>
  <c r="AS209" i="35"/>
  <c r="AS210" i="35"/>
  <c r="AS211" i="35"/>
  <c r="AS212" i="35"/>
  <c r="AS213" i="35"/>
  <c r="AS214" i="35"/>
  <c r="AS215" i="35"/>
  <c r="AS216" i="35"/>
  <c r="AS217" i="35"/>
  <c r="AS218" i="35"/>
  <c r="AS219" i="35"/>
  <c r="AS220" i="35"/>
  <c r="AS221" i="35"/>
  <c r="AS222" i="35"/>
  <c r="AS223" i="35"/>
  <c r="AS224" i="35"/>
  <c r="AS225" i="35"/>
  <c r="AS226" i="35"/>
  <c r="AS227" i="35"/>
  <c r="AS228" i="35"/>
  <c r="AS229" i="35"/>
  <c r="AS230" i="35"/>
  <c r="AS231" i="35"/>
  <c r="AS232" i="35"/>
  <c r="AS233" i="35"/>
  <c r="AS234" i="35"/>
  <c r="AS235" i="35"/>
  <c r="AS236" i="35"/>
  <c r="AS237" i="35"/>
  <c r="AS238" i="35"/>
  <c r="AS239" i="35"/>
  <c r="AS240" i="35"/>
  <c r="AS241" i="35"/>
  <c r="AS242" i="35"/>
  <c r="AS243" i="35"/>
  <c r="AS244" i="35"/>
  <c r="AS245" i="35"/>
  <c r="AS246" i="35"/>
  <c r="AS247" i="35"/>
  <c r="AS248" i="35"/>
  <c r="AS33" i="35"/>
  <c r="AS249" i="35"/>
  <c r="AS250" i="35"/>
  <c r="AS251" i="35"/>
  <c r="AS252" i="35"/>
  <c r="AS253" i="35"/>
  <c r="AS254" i="35"/>
  <c r="AS255" i="35"/>
  <c r="AS256" i="35"/>
  <c r="AS257" i="35"/>
  <c r="AS258" i="35"/>
  <c r="AS259" i="35"/>
  <c r="AS260" i="35"/>
  <c r="AS261" i="35"/>
  <c r="AS262" i="35"/>
  <c r="AS263" i="35"/>
  <c r="AS264" i="35"/>
  <c r="AS265" i="35"/>
  <c r="AS266" i="35"/>
  <c r="AS267" i="35"/>
  <c r="AS268" i="35"/>
  <c r="AS269" i="35"/>
  <c r="AS270" i="35"/>
  <c r="AS271" i="35"/>
  <c r="AS272" i="35"/>
  <c r="AS273" i="35"/>
  <c r="AS274" i="35"/>
  <c r="AS275" i="35"/>
  <c r="AS276" i="35"/>
  <c r="AS277" i="35"/>
  <c r="AS278" i="35"/>
  <c r="AS279" i="35"/>
  <c r="AS280" i="35"/>
  <c r="AS281" i="35"/>
  <c r="AS282" i="35"/>
  <c r="AS283" i="35"/>
  <c r="AS284" i="35"/>
  <c r="AS285" i="35"/>
  <c r="AS286" i="35"/>
  <c r="AS287" i="35"/>
  <c r="AS288" i="35"/>
  <c r="AS289" i="35"/>
  <c r="AS290" i="35"/>
  <c r="AS291" i="35"/>
  <c r="AS292" i="35"/>
  <c r="AS293" i="35"/>
  <c r="AS294" i="35"/>
  <c r="AS295" i="35"/>
  <c r="AS296" i="35"/>
  <c r="AS297" i="35"/>
  <c r="AS298" i="35"/>
  <c r="AS299" i="35"/>
  <c r="AS300" i="35"/>
  <c r="AS301" i="35"/>
  <c r="AS302" i="35"/>
  <c r="AS303" i="35"/>
  <c r="AS309" i="35"/>
  <c r="AS174" i="35"/>
  <c r="AS340" i="35"/>
  <c r="AS311" i="35"/>
  <c r="AR316" i="35"/>
  <c r="AS321" i="35"/>
  <c r="AS177" i="35"/>
  <c r="AS178" i="35"/>
  <c r="AS180" i="35"/>
  <c r="AS315" i="35"/>
  <c r="AS317" i="35"/>
  <c r="AS319" i="35"/>
  <c r="AS320" i="35"/>
  <c r="AS339" i="35"/>
  <c r="AS338" i="35"/>
  <c r="AS341" i="35"/>
  <c r="AS382" i="35"/>
  <c r="AS385" i="35"/>
  <c r="AS389" i="35"/>
  <c r="AS416" i="35"/>
  <c r="AS417" i="35"/>
  <c r="AS360" i="35"/>
  <c r="AS348" i="35"/>
  <c r="AS353" i="35"/>
  <c r="AS357" i="35"/>
  <c r="AS358" i="35"/>
  <c r="AS386" i="35"/>
  <c r="AS361" i="35"/>
  <c r="AS362" i="35"/>
  <c r="AR363" i="35"/>
  <c r="AS364" i="35"/>
  <c r="AS366" i="35"/>
  <c r="AS418" i="35"/>
  <c r="AS419" i="35"/>
  <c r="AS160" i="35"/>
  <c r="AS420" i="35"/>
  <c r="AS422" i="35"/>
  <c r="AS369" i="35"/>
  <c r="AS425" i="35"/>
  <c r="AS376" i="35"/>
  <c r="AS377" i="35"/>
  <c r="AS378" i="35"/>
  <c r="AS426" i="35"/>
  <c r="AS39" i="35"/>
  <c r="AS155" i="35"/>
  <c r="AS164" i="35"/>
  <c r="AT168" i="35"/>
  <c r="AT171" i="35"/>
  <c r="AT169" i="35"/>
  <c r="AT172" i="35"/>
  <c r="AT336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31" i="35"/>
  <c r="AT20" i="35"/>
  <c r="AT21" i="35"/>
  <c r="AT40" i="35"/>
  <c r="AT98" i="35"/>
  <c r="AT32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3" i="35"/>
  <c r="AT8" i="35"/>
  <c r="AT162" i="35"/>
  <c r="AT161" i="35"/>
  <c r="AT163" i="35"/>
  <c r="AT337" i="35"/>
  <c r="AT175" i="35"/>
  <c r="AT196" i="35"/>
  <c r="AT197" i="35"/>
  <c r="AT198" i="35"/>
  <c r="AT199" i="35"/>
  <c r="AT200" i="35"/>
  <c r="AT201" i="35"/>
  <c r="AT202" i="35"/>
  <c r="AT203" i="35"/>
  <c r="AT19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33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9" i="35"/>
  <c r="AT174" i="35"/>
  <c r="AT340" i="35"/>
  <c r="AT311" i="35"/>
  <c r="AS316" i="35"/>
  <c r="AT321" i="35"/>
  <c r="AT177" i="35"/>
  <c r="AT178" i="35"/>
  <c r="AT180" i="35"/>
  <c r="AT315" i="35"/>
  <c r="AT317" i="35"/>
  <c r="AT319" i="35"/>
  <c r="AT320" i="35"/>
  <c r="AT339" i="35"/>
  <c r="AT338" i="35"/>
  <c r="AT341" i="35"/>
  <c r="AT382" i="35"/>
  <c r="AT385" i="35"/>
  <c r="AT389" i="35"/>
  <c r="AT416" i="35"/>
  <c r="AT417" i="35"/>
  <c r="AT360" i="35"/>
  <c r="AT348" i="35"/>
  <c r="AT353" i="35"/>
  <c r="AT357" i="35"/>
  <c r="AT358" i="35"/>
  <c r="AT386" i="35"/>
  <c r="AT361" i="35"/>
  <c r="AT362" i="35"/>
  <c r="AS363" i="35"/>
  <c r="AT364" i="35"/>
  <c r="AT366" i="35"/>
  <c r="AT418" i="35"/>
  <c r="AT419" i="35"/>
  <c r="AT160" i="35"/>
  <c r="AT420" i="35"/>
  <c r="AT422" i="35"/>
  <c r="AT369" i="35"/>
  <c r="AT425" i="35"/>
  <c r="AT376" i="35"/>
  <c r="AT377" i="35"/>
  <c r="AT378" i="35"/>
  <c r="AT426" i="35"/>
  <c r="AT39" i="35"/>
  <c r="AT155" i="35"/>
  <c r="AT164" i="35"/>
  <c r="AU168" i="35"/>
  <c r="AU171" i="35"/>
  <c r="AU169" i="35"/>
  <c r="AU172" i="35"/>
  <c r="AU336" i="35"/>
  <c r="AU44" i="35"/>
  <c r="AU45" i="35"/>
  <c r="AU46" i="35"/>
  <c r="AU47" i="35"/>
  <c r="AU48" i="35"/>
  <c r="AU49" i="35"/>
  <c r="AU50" i="35"/>
  <c r="AU51" i="35"/>
  <c r="AU52" i="35"/>
  <c r="AU53" i="35"/>
  <c r="AU54" i="35"/>
  <c r="AU55" i="35"/>
  <c r="AU56" i="35"/>
  <c r="AU57" i="35"/>
  <c r="AU58" i="35"/>
  <c r="AU59" i="35"/>
  <c r="AU60" i="35"/>
  <c r="AU61" i="35"/>
  <c r="AU62" i="35"/>
  <c r="AU63" i="35"/>
  <c r="AU64" i="35"/>
  <c r="AU65" i="35"/>
  <c r="AU66" i="35"/>
  <c r="AU67" i="35"/>
  <c r="AU68" i="35"/>
  <c r="AU69" i="35"/>
  <c r="AU70" i="35"/>
  <c r="AU71" i="35"/>
  <c r="AU72" i="35"/>
  <c r="AU73" i="35"/>
  <c r="AU74" i="35"/>
  <c r="AU75" i="35"/>
  <c r="AU76" i="35"/>
  <c r="AU77" i="35"/>
  <c r="AU78" i="35"/>
  <c r="AU79" i="35"/>
  <c r="AU80" i="35"/>
  <c r="AU81" i="35"/>
  <c r="AU82" i="35"/>
  <c r="AU83" i="35"/>
  <c r="AU84" i="35"/>
  <c r="AU85" i="35"/>
  <c r="AU86" i="35"/>
  <c r="AU87" i="35"/>
  <c r="AU88" i="35"/>
  <c r="AU89" i="35"/>
  <c r="AU90" i="35"/>
  <c r="AU91" i="35"/>
  <c r="AU92" i="35"/>
  <c r="AU93" i="35"/>
  <c r="AU94" i="35"/>
  <c r="AU95" i="35"/>
  <c r="AU96" i="35"/>
  <c r="AU97" i="35"/>
  <c r="AU98" i="35"/>
  <c r="AU99" i="35"/>
  <c r="AU31" i="35"/>
  <c r="AU20" i="35"/>
  <c r="AU21" i="35"/>
  <c r="AU40" i="35"/>
  <c r="AU100" i="35"/>
  <c r="AU32" i="35"/>
  <c r="AU101" i="35"/>
  <c r="AU102" i="35"/>
  <c r="AU103" i="35"/>
  <c r="AU104" i="35"/>
  <c r="AU105" i="35"/>
  <c r="AU106" i="35"/>
  <c r="AU107" i="35"/>
  <c r="AU108" i="35"/>
  <c r="AU109" i="35"/>
  <c r="AU110" i="35"/>
  <c r="AU111" i="35"/>
  <c r="AU112" i="35"/>
  <c r="AU113" i="35"/>
  <c r="AU114" i="35"/>
  <c r="AU115" i="35"/>
  <c r="AU116" i="35"/>
  <c r="AU117" i="35"/>
  <c r="AU118" i="35"/>
  <c r="AU119" i="35"/>
  <c r="AU120" i="35"/>
  <c r="AU121" i="35"/>
  <c r="AU122" i="35"/>
  <c r="AU123" i="35"/>
  <c r="AU124" i="35"/>
  <c r="AU125" i="35"/>
  <c r="AU126" i="35"/>
  <c r="AU127" i="35"/>
  <c r="AU128" i="35"/>
  <c r="AU129" i="35"/>
  <c r="AU130" i="35"/>
  <c r="AU131" i="35"/>
  <c r="AU132" i="35"/>
  <c r="AU133" i="35"/>
  <c r="AU134" i="35"/>
  <c r="AU135" i="35"/>
  <c r="AU136" i="35"/>
  <c r="AU137" i="35"/>
  <c r="AU138" i="35"/>
  <c r="AU139" i="35"/>
  <c r="AU140" i="35"/>
  <c r="AU141" i="35"/>
  <c r="AU142" i="35"/>
  <c r="AU143" i="35"/>
  <c r="AU144" i="35"/>
  <c r="AU145" i="35"/>
  <c r="AU146" i="35"/>
  <c r="AU147" i="35"/>
  <c r="AU148" i="35"/>
  <c r="AU149" i="35"/>
  <c r="AU150" i="35"/>
  <c r="AU151" i="35"/>
  <c r="AU153" i="35"/>
  <c r="AU8" i="35"/>
  <c r="AU162" i="35"/>
  <c r="AU161" i="35"/>
  <c r="AU163" i="35"/>
  <c r="AU337" i="35"/>
  <c r="AU175" i="35"/>
  <c r="AU196" i="35"/>
  <c r="AU197" i="35"/>
  <c r="AU198" i="35"/>
  <c r="AU199" i="35"/>
  <c r="AU200" i="35"/>
  <c r="AU201" i="35"/>
  <c r="AU202" i="35"/>
  <c r="AU203" i="35"/>
  <c r="AU193" i="35"/>
  <c r="AU204" i="35"/>
  <c r="AU205" i="35"/>
  <c r="AU206" i="35"/>
  <c r="AU207" i="35"/>
  <c r="AU208" i="35"/>
  <c r="AU209" i="35"/>
  <c r="AU210" i="35"/>
  <c r="AU211" i="35"/>
  <c r="AU212" i="35"/>
  <c r="AU213" i="35"/>
  <c r="AU214" i="35"/>
  <c r="AU215" i="35"/>
  <c r="AU216" i="35"/>
  <c r="AU217" i="35"/>
  <c r="AU218" i="35"/>
  <c r="AU219" i="35"/>
  <c r="AU220" i="35"/>
  <c r="AU221" i="35"/>
  <c r="AU222" i="35"/>
  <c r="AU223" i="35"/>
  <c r="AU224" i="35"/>
  <c r="AU225" i="35"/>
  <c r="AU226" i="35"/>
  <c r="AU227" i="35"/>
  <c r="AU228" i="35"/>
  <c r="AU229" i="35"/>
  <c r="AU230" i="35"/>
  <c r="AU231" i="35"/>
  <c r="AU232" i="35"/>
  <c r="AU233" i="35"/>
  <c r="AU234" i="35"/>
  <c r="AU235" i="35"/>
  <c r="AU236" i="35"/>
  <c r="AU237" i="35"/>
  <c r="AU238" i="35"/>
  <c r="AU239" i="35"/>
  <c r="AU240" i="35"/>
  <c r="AU241" i="35"/>
  <c r="AU242" i="35"/>
  <c r="AU243" i="35"/>
  <c r="AU244" i="35"/>
  <c r="AU245" i="35"/>
  <c r="AU246" i="35"/>
  <c r="AU247" i="35"/>
  <c r="AU248" i="35"/>
  <c r="AU249" i="35"/>
  <c r="AU250" i="35"/>
  <c r="AU251" i="35"/>
  <c r="AU252" i="35"/>
  <c r="AU33" i="35"/>
  <c r="AU253" i="35"/>
  <c r="AU254" i="35"/>
  <c r="AU255" i="35"/>
  <c r="AU256" i="35"/>
  <c r="AU257" i="35"/>
  <c r="AU258" i="35"/>
  <c r="AU259" i="35"/>
  <c r="AU260" i="35"/>
  <c r="AU261" i="35"/>
  <c r="AU262" i="35"/>
  <c r="AU263" i="35"/>
  <c r="AU264" i="35"/>
  <c r="AU265" i="35"/>
  <c r="AU266" i="35"/>
  <c r="AU267" i="35"/>
  <c r="AU268" i="35"/>
  <c r="AU269" i="35"/>
  <c r="AU270" i="35"/>
  <c r="AU271" i="35"/>
  <c r="AU272" i="35"/>
  <c r="AU273" i="35"/>
  <c r="AU274" i="35"/>
  <c r="AU275" i="35"/>
  <c r="AU276" i="35"/>
  <c r="AU277" i="35"/>
  <c r="AU278" i="35"/>
  <c r="AU279" i="35"/>
  <c r="AU280" i="35"/>
  <c r="AU281" i="35"/>
  <c r="AU282" i="35"/>
  <c r="AU283" i="35"/>
  <c r="AU284" i="35"/>
  <c r="AU285" i="35"/>
  <c r="AU286" i="35"/>
  <c r="AU287" i="35"/>
  <c r="AU288" i="35"/>
  <c r="AU289" i="35"/>
  <c r="AU290" i="35"/>
  <c r="AU291" i="35"/>
  <c r="AU292" i="35"/>
  <c r="AU293" i="35"/>
  <c r="AU294" i="35"/>
  <c r="AU295" i="35"/>
  <c r="AU296" i="35"/>
  <c r="AU297" i="35"/>
  <c r="AU298" i="35"/>
  <c r="AU299" i="35"/>
  <c r="AU300" i="35"/>
  <c r="AU301" i="35"/>
  <c r="AU302" i="35"/>
  <c r="AU303" i="35"/>
  <c r="AU309" i="35"/>
  <c r="AU174" i="35"/>
  <c r="AU340" i="35"/>
  <c r="AU311" i="35"/>
  <c r="AT316" i="35"/>
  <c r="AU321" i="35"/>
  <c r="AU177" i="35"/>
  <c r="AU178" i="35"/>
  <c r="AU180" i="35"/>
  <c r="AU315" i="35"/>
  <c r="AU317" i="35"/>
  <c r="AU319" i="35"/>
  <c r="AU320" i="35"/>
  <c r="AU339" i="35"/>
  <c r="AU338" i="35"/>
  <c r="AU341" i="35"/>
  <c r="AU382" i="35"/>
  <c r="AU385" i="35"/>
  <c r="AU389" i="35"/>
  <c r="AU416" i="35"/>
  <c r="AU417" i="35"/>
  <c r="AU360" i="35"/>
  <c r="AU348" i="35"/>
  <c r="AU353" i="35"/>
  <c r="AU357" i="35"/>
  <c r="AU358" i="35"/>
  <c r="AU386" i="35"/>
  <c r="AU361" i="35"/>
  <c r="AU362" i="35"/>
  <c r="AT363" i="35"/>
  <c r="AU364" i="35"/>
  <c r="AU366" i="35"/>
  <c r="AU418" i="35"/>
  <c r="AU419" i="35"/>
  <c r="AU160" i="35"/>
  <c r="AU420" i="35"/>
  <c r="AU422" i="35"/>
  <c r="AU369" i="35"/>
  <c r="AU425" i="35"/>
  <c r="AU376" i="35"/>
  <c r="AU377" i="35"/>
  <c r="AU378" i="35"/>
  <c r="AU426" i="35"/>
  <c r="AU39" i="35"/>
  <c r="AU155" i="35"/>
  <c r="AU164" i="35"/>
  <c r="AV168" i="35"/>
  <c r="AV171" i="35"/>
  <c r="AV169" i="35"/>
  <c r="AV172" i="35"/>
  <c r="AV336" i="35"/>
  <c r="AV44" i="35"/>
  <c r="AV45" i="35"/>
  <c r="AV46" i="35"/>
  <c r="AV47" i="35"/>
  <c r="AV48" i="35"/>
  <c r="AV49" i="35"/>
  <c r="AV50" i="35"/>
  <c r="AV51" i="35"/>
  <c r="AV52" i="35"/>
  <c r="AV53" i="35"/>
  <c r="AV54" i="35"/>
  <c r="AV55" i="35"/>
  <c r="AV56" i="35"/>
  <c r="AV57" i="35"/>
  <c r="AV58" i="35"/>
  <c r="AV59" i="35"/>
  <c r="AV60" i="35"/>
  <c r="AV61" i="35"/>
  <c r="AV62" i="35"/>
  <c r="AV63" i="35"/>
  <c r="AV64" i="35"/>
  <c r="AV65" i="35"/>
  <c r="AV66" i="35"/>
  <c r="AV67" i="35"/>
  <c r="AV68" i="35"/>
  <c r="AV69" i="35"/>
  <c r="AV70" i="35"/>
  <c r="AV71" i="35"/>
  <c r="AV72" i="35"/>
  <c r="AV73" i="35"/>
  <c r="AV74" i="35"/>
  <c r="AV75" i="35"/>
  <c r="AV76" i="35"/>
  <c r="AV77" i="35"/>
  <c r="AV78" i="35"/>
  <c r="AV79" i="35"/>
  <c r="AV80" i="35"/>
  <c r="AV81" i="35"/>
  <c r="AV82" i="35"/>
  <c r="AV83" i="35"/>
  <c r="AV84" i="35"/>
  <c r="AV85" i="35"/>
  <c r="AV86" i="35"/>
  <c r="AV87" i="35"/>
  <c r="AV88" i="35"/>
  <c r="AV89" i="35"/>
  <c r="AV90" i="35"/>
  <c r="AV91" i="35"/>
  <c r="AV92" i="35"/>
  <c r="AV93" i="35"/>
  <c r="AV94" i="35"/>
  <c r="AV95" i="35"/>
  <c r="AV96" i="35"/>
  <c r="AV97" i="35"/>
  <c r="AV98" i="35"/>
  <c r="AV99" i="35"/>
  <c r="AV100" i="35"/>
  <c r="AV101" i="35"/>
  <c r="AV31" i="35"/>
  <c r="AV20" i="35"/>
  <c r="AV21" i="35"/>
  <c r="AV40" i="35"/>
  <c r="AV102" i="35"/>
  <c r="AV32" i="35"/>
  <c r="AV103" i="35"/>
  <c r="AV104" i="35"/>
  <c r="AV105" i="35"/>
  <c r="AV106" i="35"/>
  <c r="AV107" i="35"/>
  <c r="AV108" i="35"/>
  <c r="AV109" i="35"/>
  <c r="AV110" i="35"/>
  <c r="AV111" i="35"/>
  <c r="AV112" i="35"/>
  <c r="AV113" i="35"/>
  <c r="AV114" i="35"/>
  <c r="AV115" i="35"/>
  <c r="AV116" i="35"/>
  <c r="AV117" i="35"/>
  <c r="AV118" i="35"/>
  <c r="AV119" i="35"/>
  <c r="AV120" i="35"/>
  <c r="AV121" i="35"/>
  <c r="AV122" i="35"/>
  <c r="AV123" i="35"/>
  <c r="AV124" i="35"/>
  <c r="AV125" i="35"/>
  <c r="AV126" i="35"/>
  <c r="AV127" i="35"/>
  <c r="AV128" i="35"/>
  <c r="AV129" i="35"/>
  <c r="AV130" i="35"/>
  <c r="AV131" i="35"/>
  <c r="AV132" i="35"/>
  <c r="AV133" i="35"/>
  <c r="AV134" i="35"/>
  <c r="AV135" i="35"/>
  <c r="AV136" i="35"/>
  <c r="AV137" i="35"/>
  <c r="AV138" i="35"/>
  <c r="AV139" i="35"/>
  <c r="AV140" i="35"/>
  <c r="AV141" i="35"/>
  <c r="AV142" i="35"/>
  <c r="AV143" i="35"/>
  <c r="AV144" i="35"/>
  <c r="AV145" i="35"/>
  <c r="AV146" i="35"/>
  <c r="AV147" i="35"/>
  <c r="AV148" i="35"/>
  <c r="AV149" i="35"/>
  <c r="AV150" i="35"/>
  <c r="AV151" i="35"/>
  <c r="AV153" i="35"/>
  <c r="AV8" i="35"/>
  <c r="AV162" i="35"/>
  <c r="AV161" i="35"/>
  <c r="AV163" i="35"/>
  <c r="AV337" i="35"/>
  <c r="AV175" i="35"/>
  <c r="AV196" i="35"/>
  <c r="AV197" i="35"/>
  <c r="AV198" i="35"/>
  <c r="AV199" i="35"/>
  <c r="AV200" i="35"/>
  <c r="AV201" i="35"/>
  <c r="AV202" i="35"/>
  <c r="AV203" i="35"/>
  <c r="AV193" i="35"/>
  <c r="AV204" i="35"/>
  <c r="AV205" i="35"/>
  <c r="AV206" i="35"/>
  <c r="AV207" i="35"/>
  <c r="AV208" i="35"/>
  <c r="AV209" i="35"/>
  <c r="AV210" i="35"/>
  <c r="AV211" i="35"/>
  <c r="AV212" i="35"/>
  <c r="AV213" i="35"/>
  <c r="AV214" i="35"/>
  <c r="AV215" i="35"/>
  <c r="AV216" i="35"/>
  <c r="AV217" i="35"/>
  <c r="AV218" i="35"/>
  <c r="AV219" i="35"/>
  <c r="AV220" i="35"/>
  <c r="AV221" i="35"/>
  <c r="AV222" i="35"/>
  <c r="AV223" i="35"/>
  <c r="AV224" i="35"/>
  <c r="AV225" i="35"/>
  <c r="AV226" i="35"/>
  <c r="AV227" i="35"/>
  <c r="AV228" i="35"/>
  <c r="AV229" i="35"/>
  <c r="AV230" i="35"/>
  <c r="AV231" i="35"/>
  <c r="AV232" i="35"/>
  <c r="AV233" i="35"/>
  <c r="AV234" i="35"/>
  <c r="AV235" i="35"/>
  <c r="AV236" i="35"/>
  <c r="AV237" i="35"/>
  <c r="AV238" i="35"/>
  <c r="AV239" i="35"/>
  <c r="AV240" i="35"/>
  <c r="AV241" i="35"/>
  <c r="AV242" i="35"/>
  <c r="AV243" i="35"/>
  <c r="AV244" i="35"/>
  <c r="AV245" i="35"/>
  <c r="AV246" i="35"/>
  <c r="AV247" i="35"/>
  <c r="AV248" i="35"/>
  <c r="AV249" i="35"/>
  <c r="AV250" i="35"/>
  <c r="AV251" i="35"/>
  <c r="AV252" i="35"/>
  <c r="AV253" i="35"/>
  <c r="AV254" i="35"/>
  <c r="AV33" i="35"/>
  <c r="AV255" i="35"/>
  <c r="AV256" i="35"/>
  <c r="AV257" i="35"/>
  <c r="AV258" i="35"/>
  <c r="AV259" i="35"/>
  <c r="AV260" i="35"/>
  <c r="AV261" i="35"/>
  <c r="AV262" i="35"/>
  <c r="AV263" i="35"/>
  <c r="AV264" i="35"/>
  <c r="AV265" i="35"/>
  <c r="AV266" i="35"/>
  <c r="AV267" i="35"/>
  <c r="AV268" i="35"/>
  <c r="AV269" i="35"/>
  <c r="AV270" i="35"/>
  <c r="AV271" i="35"/>
  <c r="AV272" i="35"/>
  <c r="AV273" i="35"/>
  <c r="AV274" i="35"/>
  <c r="AV275" i="35"/>
  <c r="AV276" i="35"/>
  <c r="AV277" i="35"/>
  <c r="AV278" i="35"/>
  <c r="AV279" i="35"/>
  <c r="AV280" i="35"/>
  <c r="AV281" i="35"/>
  <c r="AV282" i="35"/>
  <c r="AV283" i="35"/>
  <c r="AV284" i="35"/>
  <c r="AV285" i="35"/>
  <c r="AV286" i="35"/>
  <c r="AV287" i="35"/>
  <c r="AV288" i="35"/>
  <c r="AV289" i="35"/>
  <c r="AV290" i="35"/>
  <c r="AV291" i="35"/>
  <c r="AV292" i="35"/>
  <c r="AV293" i="35"/>
  <c r="AV294" i="35"/>
  <c r="AV295" i="35"/>
  <c r="AV296" i="35"/>
  <c r="AV297" i="35"/>
  <c r="AV298" i="35"/>
  <c r="AV299" i="35"/>
  <c r="AV300" i="35"/>
  <c r="AV301" i="35"/>
  <c r="AV302" i="35"/>
  <c r="AV303" i="35"/>
  <c r="AV309" i="35"/>
  <c r="AV174" i="35"/>
  <c r="AV340" i="35"/>
  <c r="AV311" i="35"/>
  <c r="AU316" i="35"/>
  <c r="AV321" i="35"/>
  <c r="AV177" i="35"/>
  <c r="AV178" i="35"/>
  <c r="AV180" i="35"/>
  <c r="AV315" i="35"/>
  <c r="AV317" i="35"/>
  <c r="AV319" i="35"/>
  <c r="AV320" i="35"/>
  <c r="AV339" i="35"/>
  <c r="AV338" i="35"/>
  <c r="AV341" i="35"/>
  <c r="AV382" i="35"/>
  <c r="AV385" i="35"/>
  <c r="AV389" i="35"/>
  <c r="AV416" i="35"/>
  <c r="AV417" i="35"/>
  <c r="AV360" i="35"/>
  <c r="AV348" i="35"/>
  <c r="AV353" i="35"/>
  <c r="AV357" i="35"/>
  <c r="AV358" i="35"/>
  <c r="AV386" i="35"/>
  <c r="AV361" i="35"/>
  <c r="AV362" i="35"/>
  <c r="AU363" i="35"/>
  <c r="AV364" i="35"/>
  <c r="AV366" i="35"/>
  <c r="AV418" i="35"/>
  <c r="AV419" i="35"/>
  <c r="AV160" i="35"/>
  <c r="AV420" i="35"/>
  <c r="AV422" i="35"/>
  <c r="AV369" i="35"/>
  <c r="AV425" i="35"/>
  <c r="AV376" i="35"/>
  <c r="AV377" i="35"/>
  <c r="AV378" i="35"/>
  <c r="AV426" i="35"/>
  <c r="AV39" i="35"/>
  <c r="AV155" i="35"/>
  <c r="AV164" i="35"/>
  <c r="AW168" i="35"/>
  <c r="AW171" i="35"/>
  <c r="AW169" i="35"/>
  <c r="AW172" i="35"/>
  <c r="AW336" i="35"/>
  <c r="AW44" i="35"/>
  <c r="AW45" i="35"/>
  <c r="AW46" i="35"/>
  <c r="AW47" i="35"/>
  <c r="AW48" i="35"/>
  <c r="AW49" i="35"/>
  <c r="AW50" i="35"/>
  <c r="AW51" i="35"/>
  <c r="AW52" i="35"/>
  <c r="AW53" i="35"/>
  <c r="AW54" i="35"/>
  <c r="AW55" i="35"/>
  <c r="AW56" i="35"/>
  <c r="AW57" i="35"/>
  <c r="AW58" i="35"/>
  <c r="AW59" i="35"/>
  <c r="AW60" i="35"/>
  <c r="AW61" i="35"/>
  <c r="AW62" i="35"/>
  <c r="AW63" i="35"/>
  <c r="AW64" i="35"/>
  <c r="AW65" i="35"/>
  <c r="AW66" i="35"/>
  <c r="AW67" i="35"/>
  <c r="AW68" i="35"/>
  <c r="AW69" i="35"/>
  <c r="AW70" i="35"/>
  <c r="AW71" i="35"/>
  <c r="AW72" i="35"/>
  <c r="AW73" i="35"/>
  <c r="AW74" i="35"/>
  <c r="AW75" i="35"/>
  <c r="AW76" i="35"/>
  <c r="AW77" i="35"/>
  <c r="AW78" i="35"/>
  <c r="AW79" i="35"/>
  <c r="AW80" i="35"/>
  <c r="AW81" i="35"/>
  <c r="AW82" i="35"/>
  <c r="AW83" i="35"/>
  <c r="AW84" i="35"/>
  <c r="AW85" i="35"/>
  <c r="AW86" i="35"/>
  <c r="AW87" i="35"/>
  <c r="AW88" i="35"/>
  <c r="AW89" i="35"/>
  <c r="AW90" i="35"/>
  <c r="AW91" i="35"/>
  <c r="AW92" i="35"/>
  <c r="AW93" i="35"/>
  <c r="AW94" i="35"/>
  <c r="AW95" i="35"/>
  <c r="AW96" i="35"/>
  <c r="AW97" i="35"/>
  <c r="AW98" i="35"/>
  <c r="AW99" i="35"/>
  <c r="AW100" i="35"/>
  <c r="AW101" i="35"/>
  <c r="AW102" i="35"/>
  <c r="AW103" i="35"/>
  <c r="AW31" i="35"/>
  <c r="AW20" i="35"/>
  <c r="AW21" i="35"/>
  <c r="AW40" i="35"/>
  <c r="AW104" i="35"/>
  <c r="AW32" i="35"/>
  <c r="AW105" i="35"/>
  <c r="AW106" i="35"/>
  <c r="AW107" i="35"/>
  <c r="AW108" i="35"/>
  <c r="AW109" i="35"/>
  <c r="AW110" i="35"/>
  <c r="AW111" i="35"/>
  <c r="AW112" i="35"/>
  <c r="AW113" i="35"/>
  <c r="AW114" i="35"/>
  <c r="AW115" i="35"/>
  <c r="AW116" i="35"/>
  <c r="AW117" i="35"/>
  <c r="AW118" i="35"/>
  <c r="AW119" i="35"/>
  <c r="AW120" i="35"/>
  <c r="AW121" i="35"/>
  <c r="AW122" i="35"/>
  <c r="AW123" i="35"/>
  <c r="AW124" i="35"/>
  <c r="AW125" i="35"/>
  <c r="AW126" i="35"/>
  <c r="AW127" i="35"/>
  <c r="AW128" i="35"/>
  <c r="AW129" i="35"/>
  <c r="AW130" i="35"/>
  <c r="AW131" i="35"/>
  <c r="AW132" i="35"/>
  <c r="AW133" i="35"/>
  <c r="AW134" i="35"/>
  <c r="AW135" i="35"/>
  <c r="AW136" i="35"/>
  <c r="AW137" i="35"/>
  <c r="AW138" i="35"/>
  <c r="AW139" i="35"/>
  <c r="AW140" i="35"/>
  <c r="AW141" i="35"/>
  <c r="AW142" i="35"/>
  <c r="AW143" i="35"/>
  <c r="AW144" i="35"/>
  <c r="AW145" i="35"/>
  <c r="AW146" i="35"/>
  <c r="AW147" i="35"/>
  <c r="AW148" i="35"/>
  <c r="AW149" i="35"/>
  <c r="AW150" i="35"/>
  <c r="AW151" i="35"/>
  <c r="AW153" i="35"/>
  <c r="AW8" i="35"/>
  <c r="AW162" i="35"/>
  <c r="AW161" i="35"/>
  <c r="AW163" i="35"/>
  <c r="AW337" i="35"/>
  <c r="AW175" i="35"/>
  <c r="AW196" i="35"/>
  <c r="AW197" i="35"/>
  <c r="AW198" i="35"/>
  <c r="AW199" i="35"/>
  <c r="AW200" i="35"/>
  <c r="AW201" i="35"/>
  <c r="AW202" i="35"/>
  <c r="AW203" i="35"/>
  <c r="AW193" i="35"/>
  <c r="AW204" i="35"/>
  <c r="AW205" i="35"/>
  <c r="AW206" i="35"/>
  <c r="AW207" i="35"/>
  <c r="AW208" i="35"/>
  <c r="AW209" i="35"/>
  <c r="AW210" i="35"/>
  <c r="AW211" i="35"/>
  <c r="AW212" i="35"/>
  <c r="AW213" i="35"/>
  <c r="AW214" i="35"/>
  <c r="AW215" i="35"/>
  <c r="AW216" i="35"/>
  <c r="AW217" i="35"/>
  <c r="AW218" i="35"/>
  <c r="AW219" i="35"/>
  <c r="AW220" i="35"/>
  <c r="AW221" i="35"/>
  <c r="AW222" i="35"/>
  <c r="AW223" i="35"/>
  <c r="AW224" i="35"/>
  <c r="AW225" i="35"/>
  <c r="AW226" i="35"/>
  <c r="AW227" i="35"/>
  <c r="AW228" i="35"/>
  <c r="AW229" i="35"/>
  <c r="AW230" i="35"/>
  <c r="AW231" i="35"/>
  <c r="AW232" i="35"/>
  <c r="AW233" i="35"/>
  <c r="AW234" i="35"/>
  <c r="AW235" i="35"/>
  <c r="AW236" i="35"/>
  <c r="AW237" i="35"/>
  <c r="AW238" i="35"/>
  <c r="AW239" i="35"/>
  <c r="AW240" i="35"/>
  <c r="AW241" i="35"/>
  <c r="AW242" i="35"/>
  <c r="AW243" i="35"/>
  <c r="AW244" i="35"/>
  <c r="AW245" i="35"/>
  <c r="AW246" i="35"/>
  <c r="AW247" i="35"/>
  <c r="AW248" i="35"/>
  <c r="AW249" i="35"/>
  <c r="AW250" i="35"/>
  <c r="AW251" i="35"/>
  <c r="AW252" i="35"/>
  <c r="AW253" i="35"/>
  <c r="AW254" i="35"/>
  <c r="AW255" i="35"/>
  <c r="AW256" i="35"/>
  <c r="AW33" i="35"/>
  <c r="AW257" i="35"/>
  <c r="AW258" i="35"/>
  <c r="AW259" i="35"/>
  <c r="AW260" i="35"/>
  <c r="AW261" i="35"/>
  <c r="AW262" i="35"/>
  <c r="AW263" i="35"/>
  <c r="AW264" i="35"/>
  <c r="AW265" i="35"/>
  <c r="AW266" i="35"/>
  <c r="AW267" i="35"/>
  <c r="AW268" i="35"/>
  <c r="AW269" i="35"/>
  <c r="AW270" i="35"/>
  <c r="AW271" i="35"/>
  <c r="AW272" i="35"/>
  <c r="AW273" i="35"/>
  <c r="AW274" i="35"/>
  <c r="AW275" i="35"/>
  <c r="AW276" i="35"/>
  <c r="AW277" i="35"/>
  <c r="AW278" i="35"/>
  <c r="AW279" i="35"/>
  <c r="AW280" i="35"/>
  <c r="AW281" i="35"/>
  <c r="AW282" i="35"/>
  <c r="AW283" i="35"/>
  <c r="AW284" i="35"/>
  <c r="AW285" i="35"/>
  <c r="AW286" i="35"/>
  <c r="AW287" i="35"/>
  <c r="AW288" i="35"/>
  <c r="AW289" i="35"/>
  <c r="AW290" i="35"/>
  <c r="AW291" i="35"/>
  <c r="AW292" i="35"/>
  <c r="AW293" i="35"/>
  <c r="AW294" i="35"/>
  <c r="AW295" i="35"/>
  <c r="AW296" i="35"/>
  <c r="AW297" i="35"/>
  <c r="AW298" i="35"/>
  <c r="AW299" i="35"/>
  <c r="AW300" i="35"/>
  <c r="AW301" i="35"/>
  <c r="AW302" i="35"/>
  <c r="AW303" i="35"/>
  <c r="AW309" i="35"/>
  <c r="AW174" i="35"/>
  <c r="AW340" i="35"/>
  <c r="AW311" i="35"/>
  <c r="AV316" i="35"/>
  <c r="AW321" i="35"/>
  <c r="AW177" i="35"/>
  <c r="AW178" i="35"/>
  <c r="AW180" i="35"/>
  <c r="AW315" i="35"/>
  <c r="AW317" i="35"/>
  <c r="AW319" i="35"/>
  <c r="AW320" i="35"/>
  <c r="AW339" i="35"/>
  <c r="AW338" i="35"/>
  <c r="AW341" i="35"/>
  <c r="AW382" i="35"/>
  <c r="AW385" i="35"/>
  <c r="AW389" i="35"/>
  <c r="AW416" i="35"/>
  <c r="AW417" i="35"/>
  <c r="AW360" i="35"/>
  <c r="AW348" i="35"/>
  <c r="AW353" i="35"/>
  <c r="AW357" i="35"/>
  <c r="AW358" i="35"/>
  <c r="AW386" i="35"/>
  <c r="AW361" i="35"/>
  <c r="AW362" i="35"/>
  <c r="AV363" i="35"/>
  <c r="AW364" i="35"/>
  <c r="AW366" i="35"/>
  <c r="AW418" i="35"/>
  <c r="AW419" i="35"/>
  <c r="AW160" i="35"/>
  <c r="AW420" i="35"/>
  <c r="AW422" i="35"/>
  <c r="AW369" i="35"/>
  <c r="AW425" i="35"/>
  <c r="AW376" i="35"/>
  <c r="AW377" i="35"/>
  <c r="AW378" i="35"/>
  <c r="AW426" i="35"/>
  <c r="AW39" i="35"/>
  <c r="AW155" i="35"/>
  <c r="AW164" i="35"/>
  <c r="AX168" i="35"/>
  <c r="AX171" i="35"/>
  <c r="AX169" i="35"/>
  <c r="AX172" i="35"/>
  <c r="AX336" i="35"/>
  <c r="AX44" i="35"/>
  <c r="AX45" i="35"/>
  <c r="AX46" i="35"/>
  <c r="AX47" i="35"/>
  <c r="AX48" i="35"/>
  <c r="AX49" i="35"/>
  <c r="AX50" i="35"/>
  <c r="AX51" i="35"/>
  <c r="AX52" i="35"/>
  <c r="AX53" i="35"/>
  <c r="AX54" i="35"/>
  <c r="AX55" i="35"/>
  <c r="AX56" i="35"/>
  <c r="AX57" i="35"/>
  <c r="AX58" i="35"/>
  <c r="AX59" i="35"/>
  <c r="AX60" i="35"/>
  <c r="AX61" i="35"/>
  <c r="AX62" i="35"/>
  <c r="AX63" i="35"/>
  <c r="AX64" i="35"/>
  <c r="AX65" i="35"/>
  <c r="AX66" i="35"/>
  <c r="AX67" i="35"/>
  <c r="AX68" i="35"/>
  <c r="AX69" i="35"/>
  <c r="AX70" i="35"/>
  <c r="AX71" i="35"/>
  <c r="AX72" i="35"/>
  <c r="AX73" i="35"/>
  <c r="AX74" i="35"/>
  <c r="AX75" i="35"/>
  <c r="AX76" i="35"/>
  <c r="AX77" i="35"/>
  <c r="AX78" i="35"/>
  <c r="AX79" i="35"/>
  <c r="AX80" i="35"/>
  <c r="AX81" i="35"/>
  <c r="AX82" i="35"/>
  <c r="AX83" i="35"/>
  <c r="AX84" i="35"/>
  <c r="AX85" i="35"/>
  <c r="AX86" i="35"/>
  <c r="AX87" i="35"/>
  <c r="AX88" i="35"/>
  <c r="AX89" i="35"/>
  <c r="AX90" i="35"/>
  <c r="AX91" i="35"/>
  <c r="AX92" i="35"/>
  <c r="AX93" i="35"/>
  <c r="AX94" i="35"/>
  <c r="AX95" i="35"/>
  <c r="AX96" i="35"/>
  <c r="AX97" i="35"/>
  <c r="AX98" i="35"/>
  <c r="AX99" i="35"/>
  <c r="AX100" i="35"/>
  <c r="AX101" i="35"/>
  <c r="AX102" i="35"/>
  <c r="AX103" i="35"/>
  <c r="AX104" i="35"/>
  <c r="AX105" i="35"/>
  <c r="AX31" i="35"/>
  <c r="AX20" i="35"/>
  <c r="AX21" i="35"/>
  <c r="AX40" i="35"/>
  <c r="AX106" i="35"/>
  <c r="AX32" i="35"/>
  <c r="AX107" i="35"/>
  <c r="AX108" i="35"/>
  <c r="AX109" i="35"/>
  <c r="AX110" i="35"/>
  <c r="AX111" i="35"/>
  <c r="AX112" i="35"/>
  <c r="AX113" i="35"/>
  <c r="AX114" i="35"/>
  <c r="AX115" i="35"/>
  <c r="AX116" i="35"/>
  <c r="AX117" i="35"/>
  <c r="AX118" i="35"/>
  <c r="AX119" i="35"/>
  <c r="AX120" i="35"/>
  <c r="AX121" i="35"/>
  <c r="AX122" i="35"/>
  <c r="AX123" i="35"/>
  <c r="AX124" i="35"/>
  <c r="AX125" i="35"/>
  <c r="AX126" i="35"/>
  <c r="AX127" i="35"/>
  <c r="AX128" i="35"/>
  <c r="AX129" i="35"/>
  <c r="AX130" i="35"/>
  <c r="AX131" i="35"/>
  <c r="AX132" i="35"/>
  <c r="AX133" i="35"/>
  <c r="AX134" i="35"/>
  <c r="AX135" i="35"/>
  <c r="AX136" i="35"/>
  <c r="AX137" i="35"/>
  <c r="AX138" i="35"/>
  <c r="AX139" i="35"/>
  <c r="AX140" i="35"/>
  <c r="AX141" i="35"/>
  <c r="AX142" i="35"/>
  <c r="AX143" i="35"/>
  <c r="AX144" i="35"/>
  <c r="AX145" i="35"/>
  <c r="AX146" i="35"/>
  <c r="AX147" i="35"/>
  <c r="AX148" i="35"/>
  <c r="AX149" i="35"/>
  <c r="AX150" i="35"/>
  <c r="AX151" i="35"/>
  <c r="AX153" i="35"/>
  <c r="AX8" i="35"/>
  <c r="AX162" i="35"/>
  <c r="AX161" i="35"/>
  <c r="AX163" i="35"/>
  <c r="AX337" i="35"/>
  <c r="AX175" i="35"/>
  <c r="AX196" i="35"/>
  <c r="AX197" i="35"/>
  <c r="AX198" i="35"/>
  <c r="AX199" i="35"/>
  <c r="AX200" i="35"/>
  <c r="AX201" i="35"/>
  <c r="AX202" i="35"/>
  <c r="AX203" i="35"/>
  <c r="AX193" i="35"/>
  <c r="AX204" i="35"/>
  <c r="AX205" i="35"/>
  <c r="AX206" i="35"/>
  <c r="AX207" i="35"/>
  <c r="AX208" i="35"/>
  <c r="AX209" i="35"/>
  <c r="AX210" i="35"/>
  <c r="AX211" i="35"/>
  <c r="AX212" i="35"/>
  <c r="AX213" i="35"/>
  <c r="AX214" i="35"/>
  <c r="AX215" i="35"/>
  <c r="AX216" i="35"/>
  <c r="AX217" i="35"/>
  <c r="AX218" i="35"/>
  <c r="AX219" i="35"/>
  <c r="AX220" i="35"/>
  <c r="AX221" i="35"/>
  <c r="AX222" i="35"/>
  <c r="AX223" i="35"/>
  <c r="AX224" i="35"/>
  <c r="AX225" i="35"/>
  <c r="AX226" i="35"/>
  <c r="AX227" i="35"/>
  <c r="AX228" i="35"/>
  <c r="AX229" i="35"/>
  <c r="AX230" i="35"/>
  <c r="AX231" i="35"/>
  <c r="AX232" i="35"/>
  <c r="AX233" i="35"/>
  <c r="AX234" i="35"/>
  <c r="AX235" i="35"/>
  <c r="AX236" i="35"/>
  <c r="AX237" i="35"/>
  <c r="AX238" i="35"/>
  <c r="AX239" i="35"/>
  <c r="AX240" i="35"/>
  <c r="AX241" i="35"/>
  <c r="AX242" i="35"/>
  <c r="AX243" i="35"/>
  <c r="AX244" i="35"/>
  <c r="AX245" i="35"/>
  <c r="AX246" i="35"/>
  <c r="AX247" i="35"/>
  <c r="AX248" i="35"/>
  <c r="AX249" i="35"/>
  <c r="AX250" i="35"/>
  <c r="AX251" i="35"/>
  <c r="AX252" i="35"/>
  <c r="AX253" i="35"/>
  <c r="AX254" i="35"/>
  <c r="AX255" i="35"/>
  <c r="AX256" i="35"/>
  <c r="AX257" i="35"/>
  <c r="AX258" i="35"/>
  <c r="AX33" i="35"/>
  <c r="AX259" i="35"/>
  <c r="AX260" i="35"/>
  <c r="AX261" i="35"/>
  <c r="AX262" i="35"/>
  <c r="AX263" i="35"/>
  <c r="AX264" i="35"/>
  <c r="AX265" i="35"/>
  <c r="AX266" i="35"/>
  <c r="AX267" i="35"/>
  <c r="AX268" i="35"/>
  <c r="AX269" i="35"/>
  <c r="AX270" i="35"/>
  <c r="AX271" i="35"/>
  <c r="AX272" i="35"/>
  <c r="AX273" i="35"/>
  <c r="AX274" i="35"/>
  <c r="AX275" i="35"/>
  <c r="AX276" i="35"/>
  <c r="AX277" i="35"/>
  <c r="AX278" i="35"/>
  <c r="AX279" i="35"/>
  <c r="AX280" i="35"/>
  <c r="AX281" i="35"/>
  <c r="AX282" i="35"/>
  <c r="AX283" i="35"/>
  <c r="AX284" i="35"/>
  <c r="AX285" i="35"/>
  <c r="AX286" i="35"/>
  <c r="AX287" i="35"/>
  <c r="AX288" i="35"/>
  <c r="AX289" i="35"/>
  <c r="AX290" i="35"/>
  <c r="AX291" i="35"/>
  <c r="AX292" i="35"/>
  <c r="AX293" i="35"/>
  <c r="AX294" i="35"/>
  <c r="AX295" i="35"/>
  <c r="AX296" i="35"/>
  <c r="AX297" i="35"/>
  <c r="AX298" i="35"/>
  <c r="AX299" i="35"/>
  <c r="AX300" i="35"/>
  <c r="AX301" i="35"/>
  <c r="AX302" i="35"/>
  <c r="AX303" i="35"/>
  <c r="AX309" i="35"/>
  <c r="AX174" i="35"/>
  <c r="AX340" i="35"/>
  <c r="AX311" i="35"/>
  <c r="AW316" i="35"/>
  <c r="AX321" i="35"/>
  <c r="AX177" i="35"/>
  <c r="AX178" i="35"/>
  <c r="AX180" i="35"/>
  <c r="AX315" i="35"/>
  <c r="AX317" i="35"/>
  <c r="AX319" i="35"/>
  <c r="AX320" i="35"/>
  <c r="AX339" i="35"/>
  <c r="AX338" i="35"/>
  <c r="AX341" i="35"/>
  <c r="AX382" i="35"/>
  <c r="AX385" i="35"/>
  <c r="AX389" i="35"/>
  <c r="AX416" i="35"/>
  <c r="AX417" i="35"/>
  <c r="AX360" i="35"/>
  <c r="AX348" i="35"/>
  <c r="AX353" i="35"/>
  <c r="AX357" i="35"/>
  <c r="AX358" i="35"/>
  <c r="AX386" i="35"/>
  <c r="AX361" i="35"/>
  <c r="AX362" i="35"/>
  <c r="AW363" i="35"/>
  <c r="AX364" i="35"/>
  <c r="AX366" i="35"/>
  <c r="AX418" i="35"/>
  <c r="AX419" i="35"/>
  <c r="AX160" i="35"/>
  <c r="AX420" i="35"/>
  <c r="AX422" i="35"/>
  <c r="AX369" i="35"/>
  <c r="AX425" i="35"/>
  <c r="AX376" i="35"/>
  <c r="AX377" i="35"/>
  <c r="AX378" i="35"/>
  <c r="AX426" i="35"/>
  <c r="AX39" i="35"/>
  <c r="AX155" i="35"/>
  <c r="AX164" i="35"/>
  <c r="AY168" i="35"/>
  <c r="AY171" i="35"/>
  <c r="AY169" i="35"/>
  <c r="AY172" i="35"/>
  <c r="AY336" i="35"/>
  <c r="AY44" i="35"/>
  <c r="AY45" i="35"/>
  <c r="AY46" i="35"/>
  <c r="AY47" i="35"/>
  <c r="AY48" i="35"/>
  <c r="AY49" i="35"/>
  <c r="AY50" i="35"/>
  <c r="AY51" i="35"/>
  <c r="AY52" i="35"/>
  <c r="AY53" i="35"/>
  <c r="AY54" i="35"/>
  <c r="AY55" i="35"/>
  <c r="AY56" i="35"/>
  <c r="AY57" i="35"/>
  <c r="AY58" i="35"/>
  <c r="AY59" i="35"/>
  <c r="AY60" i="35"/>
  <c r="AY61" i="35"/>
  <c r="AY62" i="35"/>
  <c r="AY63" i="35"/>
  <c r="AY64" i="35"/>
  <c r="AY65" i="35"/>
  <c r="AY66" i="35"/>
  <c r="AY67" i="35"/>
  <c r="AY68" i="35"/>
  <c r="AY69" i="35"/>
  <c r="AY70" i="35"/>
  <c r="AY71" i="35"/>
  <c r="AY72" i="35"/>
  <c r="AY73" i="35"/>
  <c r="AY74" i="35"/>
  <c r="AY75" i="35"/>
  <c r="AY76" i="35"/>
  <c r="AY77" i="35"/>
  <c r="AY78" i="35"/>
  <c r="AY79" i="35"/>
  <c r="AY80" i="35"/>
  <c r="AY81" i="35"/>
  <c r="AY82" i="35"/>
  <c r="AY83" i="35"/>
  <c r="AY84" i="35"/>
  <c r="AY85" i="35"/>
  <c r="AY86" i="35"/>
  <c r="AY87" i="35"/>
  <c r="AY88" i="35"/>
  <c r="AY89" i="35"/>
  <c r="AY90" i="35"/>
  <c r="AY91" i="35"/>
  <c r="AY92" i="35"/>
  <c r="AY93" i="35"/>
  <c r="AY94" i="35"/>
  <c r="AY95" i="35"/>
  <c r="AY96" i="35"/>
  <c r="AY97" i="35"/>
  <c r="AY98" i="35"/>
  <c r="AY99" i="35"/>
  <c r="AY100" i="35"/>
  <c r="AY101" i="35"/>
  <c r="AY102" i="35"/>
  <c r="AY103" i="35"/>
  <c r="AY104" i="35"/>
  <c r="AY105" i="35"/>
  <c r="AY106" i="35"/>
  <c r="AY107" i="35"/>
  <c r="AY31" i="35"/>
  <c r="AY20" i="35"/>
  <c r="AY21" i="35"/>
  <c r="AY40" i="35"/>
  <c r="AY108" i="35"/>
  <c r="AY32" i="35"/>
  <c r="AY109" i="35"/>
  <c r="AY110" i="35"/>
  <c r="AY111" i="35"/>
  <c r="AY112" i="35"/>
  <c r="AY113" i="35"/>
  <c r="AY114" i="35"/>
  <c r="AY115" i="35"/>
  <c r="AY116" i="35"/>
  <c r="AY117" i="35"/>
  <c r="AY118" i="35"/>
  <c r="AY119" i="35"/>
  <c r="AY120" i="35"/>
  <c r="AY121" i="35"/>
  <c r="AY122" i="35"/>
  <c r="AY123" i="35"/>
  <c r="AY124" i="35"/>
  <c r="AY125" i="35"/>
  <c r="AY126" i="35"/>
  <c r="AY127" i="35"/>
  <c r="AY128" i="35"/>
  <c r="AY129" i="35"/>
  <c r="AY130" i="35"/>
  <c r="AY131" i="35"/>
  <c r="AY132" i="35"/>
  <c r="AY133" i="35"/>
  <c r="AY134" i="35"/>
  <c r="AY135" i="35"/>
  <c r="AY136" i="35"/>
  <c r="AY137" i="35"/>
  <c r="AY138" i="35"/>
  <c r="AY139" i="35"/>
  <c r="AY140" i="35"/>
  <c r="AY141" i="35"/>
  <c r="AY142" i="35"/>
  <c r="AY143" i="35"/>
  <c r="AY144" i="35"/>
  <c r="AY145" i="35"/>
  <c r="AY146" i="35"/>
  <c r="AY147" i="35"/>
  <c r="AY148" i="35"/>
  <c r="AY149" i="35"/>
  <c r="AY150" i="35"/>
  <c r="AY151" i="35"/>
  <c r="AY153" i="35"/>
  <c r="AY8" i="35"/>
  <c r="AY162" i="35"/>
  <c r="AY161" i="35"/>
  <c r="AY163" i="35"/>
  <c r="AY337" i="35"/>
  <c r="AY175" i="35"/>
  <c r="AY196" i="35"/>
  <c r="AY197" i="35"/>
  <c r="AY198" i="35"/>
  <c r="AY199" i="35"/>
  <c r="AY200" i="35"/>
  <c r="AY201" i="35"/>
  <c r="AY202" i="35"/>
  <c r="AY203" i="35"/>
  <c r="AY193" i="35"/>
  <c r="AY204" i="35"/>
  <c r="AY205" i="35"/>
  <c r="AY206" i="35"/>
  <c r="AY207" i="35"/>
  <c r="AY208" i="35"/>
  <c r="AY209" i="35"/>
  <c r="AY210" i="35"/>
  <c r="AY211" i="35"/>
  <c r="AY212" i="35"/>
  <c r="AY213" i="35"/>
  <c r="AY214" i="35"/>
  <c r="AY215" i="35"/>
  <c r="AY216" i="35"/>
  <c r="AY217" i="35"/>
  <c r="AY218" i="35"/>
  <c r="AY219" i="35"/>
  <c r="AY220" i="35"/>
  <c r="AY221" i="35"/>
  <c r="AY222" i="35"/>
  <c r="AY223" i="35"/>
  <c r="AY224" i="35"/>
  <c r="AY225" i="35"/>
  <c r="AY226" i="35"/>
  <c r="AY227" i="35"/>
  <c r="AY228" i="35"/>
  <c r="AY229" i="35"/>
  <c r="AY230" i="35"/>
  <c r="AY231" i="35"/>
  <c r="AY232" i="35"/>
  <c r="AY233" i="35"/>
  <c r="AY234" i="35"/>
  <c r="AY235" i="35"/>
  <c r="AY236" i="35"/>
  <c r="AY237" i="35"/>
  <c r="AY238" i="35"/>
  <c r="AY239" i="35"/>
  <c r="AY240" i="35"/>
  <c r="AY241" i="35"/>
  <c r="AY242" i="35"/>
  <c r="AY243" i="35"/>
  <c r="AY244" i="35"/>
  <c r="AY245" i="35"/>
  <c r="AY246" i="35"/>
  <c r="AY247" i="35"/>
  <c r="AY248" i="35"/>
  <c r="AY249" i="35"/>
  <c r="AY250" i="35"/>
  <c r="AY251" i="35"/>
  <c r="AY252" i="35"/>
  <c r="AY253" i="35"/>
  <c r="AY254" i="35"/>
  <c r="AY255" i="35"/>
  <c r="AY256" i="35"/>
  <c r="AY257" i="35"/>
  <c r="AY258" i="35"/>
  <c r="AY259" i="35"/>
  <c r="AY260" i="35"/>
  <c r="AY33" i="35"/>
  <c r="AY261" i="35"/>
  <c r="AY262" i="35"/>
  <c r="AY263" i="35"/>
  <c r="AY264" i="35"/>
  <c r="AY265" i="35"/>
  <c r="AY266" i="35"/>
  <c r="AY267" i="35"/>
  <c r="AY268" i="35"/>
  <c r="AY269" i="35"/>
  <c r="AY270" i="35"/>
  <c r="AY271" i="35"/>
  <c r="AY272" i="35"/>
  <c r="AY273" i="35"/>
  <c r="AY274" i="35"/>
  <c r="AY275" i="35"/>
  <c r="AY276" i="35"/>
  <c r="AY277" i="35"/>
  <c r="AY278" i="35"/>
  <c r="AY279" i="35"/>
  <c r="AY280" i="35"/>
  <c r="AY281" i="35"/>
  <c r="AY282" i="35"/>
  <c r="AY283" i="35"/>
  <c r="AY284" i="35"/>
  <c r="AY285" i="35"/>
  <c r="AY286" i="35"/>
  <c r="AY287" i="35"/>
  <c r="AY288" i="35"/>
  <c r="AY289" i="35"/>
  <c r="AY290" i="35"/>
  <c r="AY291" i="35"/>
  <c r="AY292" i="35"/>
  <c r="AY293" i="35"/>
  <c r="AY294" i="35"/>
  <c r="AY295" i="35"/>
  <c r="AY296" i="35"/>
  <c r="AY297" i="35"/>
  <c r="AY298" i="35"/>
  <c r="AY299" i="35"/>
  <c r="AY300" i="35"/>
  <c r="AY301" i="35"/>
  <c r="AY302" i="35"/>
  <c r="AY303" i="35"/>
  <c r="AY309" i="35"/>
  <c r="AY174" i="35"/>
  <c r="AY340" i="35"/>
  <c r="AY311" i="35"/>
  <c r="AX316" i="35"/>
  <c r="AY321" i="35"/>
  <c r="AY177" i="35"/>
  <c r="AY178" i="35"/>
  <c r="AY180" i="35"/>
  <c r="AY315" i="35"/>
  <c r="AY317" i="35"/>
  <c r="AY319" i="35"/>
  <c r="AY320" i="35"/>
  <c r="AY339" i="35"/>
  <c r="AY338" i="35"/>
  <c r="AY341" i="35"/>
  <c r="AY382" i="35"/>
  <c r="AY385" i="35"/>
  <c r="AY389" i="35"/>
  <c r="AY416" i="35"/>
  <c r="AY417" i="35"/>
  <c r="AY360" i="35"/>
  <c r="AY348" i="35"/>
  <c r="AY353" i="35"/>
  <c r="AY357" i="35"/>
  <c r="AY358" i="35"/>
  <c r="AY386" i="35"/>
  <c r="AY361" i="35"/>
  <c r="AY362" i="35"/>
  <c r="AX363" i="35"/>
  <c r="AY364" i="35"/>
  <c r="AY366" i="35"/>
  <c r="AY418" i="35"/>
  <c r="AY419" i="35"/>
  <c r="AY160" i="35"/>
  <c r="AY420" i="35"/>
  <c r="AY422" i="35"/>
  <c r="AY369" i="35"/>
  <c r="AY425" i="35"/>
  <c r="AY376" i="35"/>
  <c r="AY377" i="35"/>
  <c r="AY378" i="35"/>
  <c r="AY426" i="35"/>
  <c r="AY39" i="35"/>
  <c r="AY155" i="35"/>
  <c r="AY164" i="35"/>
  <c r="AZ168" i="35"/>
  <c r="AZ171" i="35"/>
  <c r="AZ169" i="35"/>
  <c r="AZ172" i="35"/>
  <c r="AZ336" i="35"/>
  <c r="AZ44" i="35"/>
  <c r="AZ45" i="35"/>
  <c r="AZ46" i="35"/>
  <c r="AZ47" i="35"/>
  <c r="AZ48" i="35"/>
  <c r="AZ49" i="35"/>
  <c r="AZ50" i="35"/>
  <c r="AZ51" i="35"/>
  <c r="AZ52" i="35"/>
  <c r="AZ53" i="35"/>
  <c r="AZ54" i="35"/>
  <c r="AZ55" i="35"/>
  <c r="AZ56" i="35"/>
  <c r="AZ57" i="35"/>
  <c r="AZ58" i="35"/>
  <c r="AZ59" i="35"/>
  <c r="AZ60" i="35"/>
  <c r="AZ61" i="35"/>
  <c r="AZ62" i="35"/>
  <c r="AZ63" i="35"/>
  <c r="AZ64" i="35"/>
  <c r="AZ65" i="35"/>
  <c r="AZ66" i="35"/>
  <c r="AZ67" i="35"/>
  <c r="AZ68" i="35"/>
  <c r="AZ69" i="35"/>
  <c r="AZ70" i="35"/>
  <c r="AZ71" i="35"/>
  <c r="AZ72" i="35"/>
  <c r="AZ73" i="35"/>
  <c r="AZ74" i="35"/>
  <c r="AZ75" i="35"/>
  <c r="AZ76" i="35"/>
  <c r="AZ77" i="35"/>
  <c r="AZ78" i="35"/>
  <c r="AZ79" i="35"/>
  <c r="AZ80" i="35"/>
  <c r="AZ81" i="35"/>
  <c r="AZ82" i="35"/>
  <c r="AZ83" i="35"/>
  <c r="AZ84" i="35"/>
  <c r="AZ85" i="35"/>
  <c r="AZ86" i="35"/>
  <c r="AZ87" i="35"/>
  <c r="AZ88" i="35"/>
  <c r="AZ89" i="35"/>
  <c r="AZ90" i="35"/>
  <c r="AZ91" i="35"/>
  <c r="AZ92" i="35"/>
  <c r="AZ93" i="35"/>
  <c r="AZ94" i="35"/>
  <c r="AZ95" i="35"/>
  <c r="AZ96" i="35"/>
  <c r="AZ97" i="35"/>
  <c r="AZ98" i="35"/>
  <c r="AZ99" i="35"/>
  <c r="AZ100" i="35"/>
  <c r="AZ101" i="35"/>
  <c r="AZ102" i="35"/>
  <c r="AZ103" i="35"/>
  <c r="AZ104" i="35"/>
  <c r="AZ105" i="35"/>
  <c r="AZ106" i="35"/>
  <c r="AZ107" i="35"/>
  <c r="AZ108" i="35"/>
  <c r="AZ109" i="35"/>
  <c r="AZ31" i="35"/>
  <c r="AZ20" i="35"/>
  <c r="AZ21" i="35"/>
  <c r="AZ40" i="35"/>
  <c r="AZ110" i="35"/>
  <c r="AZ32" i="35"/>
  <c r="AZ111" i="35"/>
  <c r="AZ112" i="35"/>
  <c r="AZ113" i="35"/>
  <c r="AZ114" i="35"/>
  <c r="AZ115" i="35"/>
  <c r="AZ116" i="35"/>
  <c r="AZ117" i="35"/>
  <c r="AZ118" i="35"/>
  <c r="AZ119" i="35"/>
  <c r="AZ120" i="35"/>
  <c r="AZ121" i="35"/>
  <c r="AZ122" i="35"/>
  <c r="AZ123" i="35"/>
  <c r="AZ124" i="35"/>
  <c r="AZ125" i="35"/>
  <c r="AZ126" i="35"/>
  <c r="AZ127" i="35"/>
  <c r="AZ128" i="35"/>
  <c r="AZ129" i="35"/>
  <c r="AZ130" i="35"/>
  <c r="AZ131" i="35"/>
  <c r="AZ132" i="35"/>
  <c r="AZ133" i="35"/>
  <c r="AZ134" i="35"/>
  <c r="AZ135" i="35"/>
  <c r="AZ136" i="35"/>
  <c r="AZ137" i="35"/>
  <c r="AZ138" i="35"/>
  <c r="AZ139" i="35"/>
  <c r="AZ140" i="35"/>
  <c r="AZ141" i="35"/>
  <c r="AZ142" i="35"/>
  <c r="AZ143" i="35"/>
  <c r="AZ144" i="35"/>
  <c r="AZ145" i="35"/>
  <c r="AZ146" i="35"/>
  <c r="AZ147" i="35"/>
  <c r="AZ148" i="35"/>
  <c r="AZ149" i="35"/>
  <c r="AZ150" i="35"/>
  <c r="AZ151" i="35"/>
  <c r="AZ153" i="35"/>
  <c r="AZ8" i="35"/>
  <c r="AZ162" i="35"/>
  <c r="AZ161" i="35"/>
  <c r="AZ163" i="35"/>
  <c r="AZ337" i="35"/>
  <c r="AZ175" i="35"/>
  <c r="AZ196" i="35"/>
  <c r="AZ197" i="35"/>
  <c r="AZ198" i="35"/>
  <c r="AZ199" i="35"/>
  <c r="AZ200" i="35"/>
  <c r="AZ201" i="35"/>
  <c r="AZ202" i="35"/>
  <c r="AZ203" i="35"/>
  <c r="AZ193" i="35"/>
  <c r="AZ204" i="35"/>
  <c r="AZ205" i="35"/>
  <c r="AZ206" i="35"/>
  <c r="AZ207" i="35"/>
  <c r="AZ208" i="35"/>
  <c r="AZ209" i="35"/>
  <c r="AZ210" i="35"/>
  <c r="AZ211" i="35"/>
  <c r="AZ212" i="35"/>
  <c r="AZ213" i="35"/>
  <c r="AZ214" i="35"/>
  <c r="AZ215" i="35"/>
  <c r="AZ216" i="35"/>
  <c r="AZ217" i="35"/>
  <c r="AZ218" i="35"/>
  <c r="AZ219" i="35"/>
  <c r="AZ220" i="35"/>
  <c r="AZ221" i="35"/>
  <c r="AZ222" i="35"/>
  <c r="AZ223" i="35"/>
  <c r="AZ224" i="35"/>
  <c r="AZ225" i="35"/>
  <c r="AZ226" i="35"/>
  <c r="AZ227" i="35"/>
  <c r="AZ228" i="35"/>
  <c r="AZ229" i="35"/>
  <c r="AZ230" i="35"/>
  <c r="AZ231" i="35"/>
  <c r="AZ232" i="35"/>
  <c r="AZ233" i="35"/>
  <c r="AZ234" i="35"/>
  <c r="AZ235" i="35"/>
  <c r="AZ236" i="35"/>
  <c r="AZ237" i="35"/>
  <c r="AZ238" i="35"/>
  <c r="AZ239" i="35"/>
  <c r="AZ240" i="35"/>
  <c r="AZ241" i="35"/>
  <c r="AZ242" i="35"/>
  <c r="AZ243" i="35"/>
  <c r="AZ244" i="35"/>
  <c r="AZ245" i="35"/>
  <c r="AZ246" i="35"/>
  <c r="AZ247" i="35"/>
  <c r="AZ248" i="35"/>
  <c r="AZ249" i="35"/>
  <c r="AZ250" i="35"/>
  <c r="AZ251" i="35"/>
  <c r="AZ252" i="35"/>
  <c r="AZ253" i="35"/>
  <c r="AZ254" i="35"/>
  <c r="AZ255" i="35"/>
  <c r="AZ256" i="35"/>
  <c r="AZ257" i="35"/>
  <c r="AZ258" i="35"/>
  <c r="AZ259" i="35"/>
  <c r="AZ260" i="35"/>
  <c r="AZ261" i="35"/>
  <c r="AZ262" i="35"/>
  <c r="AZ33" i="35"/>
  <c r="AZ263" i="35"/>
  <c r="AZ264" i="35"/>
  <c r="AZ265" i="35"/>
  <c r="AZ266" i="35"/>
  <c r="AZ267" i="35"/>
  <c r="AZ268" i="35"/>
  <c r="AZ269" i="35"/>
  <c r="AZ270" i="35"/>
  <c r="AZ271" i="35"/>
  <c r="AZ272" i="35"/>
  <c r="AZ273" i="35"/>
  <c r="AZ274" i="35"/>
  <c r="AZ275" i="35"/>
  <c r="AZ276" i="35"/>
  <c r="AZ277" i="35"/>
  <c r="AZ278" i="35"/>
  <c r="AZ279" i="35"/>
  <c r="AZ280" i="35"/>
  <c r="AZ281" i="35"/>
  <c r="AZ282" i="35"/>
  <c r="AZ283" i="35"/>
  <c r="AZ284" i="35"/>
  <c r="AZ285" i="35"/>
  <c r="AZ286" i="35"/>
  <c r="AZ287" i="35"/>
  <c r="AZ288" i="35"/>
  <c r="AZ289" i="35"/>
  <c r="AZ290" i="35"/>
  <c r="AZ291" i="35"/>
  <c r="AZ292" i="35"/>
  <c r="AZ293" i="35"/>
  <c r="AZ294" i="35"/>
  <c r="AZ295" i="35"/>
  <c r="AZ296" i="35"/>
  <c r="AZ297" i="35"/>
  <c r="AZ298" i="35"/>
  <c r="AZ299" i="35"/>
  <c r="AZ300" i="35"/>
  <c r="AZ301" i="35"/>
  <c r="AZ302" i="35"/>
  <c r="AZ303" i="35"/>
  <c r="AZ309" i="35"/>
  <c r="AZ174" i="35"/>
  <c r="AZ340" i="35"/>
  <c r="AZ311" i="35"/>
  <c r="AY316" i="35"/>
  <c r="AZ321" i="35"/>
  <c r="AZ177" i="35"/>
  <c r="AZ178" i="35"/>
  <c r="AZ180" i="35"/>
  <c r="AZ315" i="35"/>
  <c r="AZ317" i="35"/>
  <c r="AZ319" i="35"/>
  <c r="AZ320" i="35"/>
  <c r="AZ339" i="35"/>
  <c r="AZ338" i="35"/>
  <c r="AZ341" i="35"/>
  <c r="AZ382" i="35"/>
  <c r="AZ385" i="35"/>
  <c r="AZ389" i="35"/>
  <c r="AZ416" i="35"/>
  <c r="AZ417" i="35"/>
  <c r="AZ360" i="35"/>
  <c r="AZ348" i="35"/>
  <c r="AZ353" i="35"/>
  <c r="AZ357" i="35"/>
  <c r="AZ358" i="35"/>
  <c r="AZ386" i="35"/>
  <c r="AZ361" i="35"/>
  <c r="AZ362" i="35"/>
  <c r="AY363" i="35"/>
  <c r="AZ364" i="35"/>
  <c r="AZ366" i="35"/>
  <c r="AZ418" i="35"/>
  <c r="AZ419" i="35"/>
  <c r="AZ160" i="35"/>
  <c r="AZ420" i="35"/>
  <c r="AZ422" i="35"/>
  <c r="AZ369" i="35"/>
  <c r="AZ425" i="35"/>
  <c r="AZ376" i="35"/>
  <c r="AZ377" i="35"/>
  <c r="AZ378" i="35"/>
  <c r="AZ426" i="35"/>
  <c r="AZ39" i="35"/>
  <c r="AZ155" i="35"/>
  <c r="AZ164" i="35"/>
  <c r="BA168" i="35"/>
  <c r="BA171" i="35"/>
  <c r="BA169" i="35"/>
  <c r="BA172" i="35"/>
  <c r="BA336" i="35"/>
  <c r="BA44" i="35"/>
  <c r="BA45" i="35"/>
  <c r="BA46" i="35"/>
  <c r="BA47" i="35"/>
  <c r="BA48" i="35"/>
  <c r="BA49" i="35"/>
  <c r="BA50" i="35"/>
  <c r="BA51" i="35"/>
  <c r="BA52" i="35"/>
  <c r="BA53" i="35"/>
  <c r="BA54" i="35"/>
  <c r="BA55" i="35"/>
  <c r="BA56" i="35"/>
  <c r="BA57" i="35"/>
  <c r="BA58" i="35"/>
  <c r="BA59" i="35"/>
  <c r="BA60" i="35"/>
  <c r="BA61" i="35"/>
  <c r="BA62" i="35"/>
  <c r="BA63" i="35"/>
  <c r="BA64" i="35"/>
  <c r="BA65" i="35"/>
  <c r="BA66" i="35"/>
  <c r="BA67" i="35"/>
  <c r="BA68" i="35"/>
  <c r="BA69" i="35"/>
  <c r="BA70" i="35"/>
  <c r="BA71" i="35"/>
  <c r="BA72" i="35"/>
  <c r="BA73" i="35"/>
  <c r="BA74" i="35"/>
  <c r="BA75" i="35"/>
  <c r="BA76" i="35"/>
  <c r="BA77" i="35"/>
  <c r="BA78" i="35"/>
  <c r="BA79" i="35"/>
  <c r="BA80" i="35"/>
  <c r="BA81" i="35"/>
  <c r="BA82" i="35"/>
  <c r="BA83" i="35"/>
  <c r="BA84" i="35"/>
  <c r="BA85" i="35"/>
  <c r="BA86" i="35"/>
  <c r="BA87" i="35"/>
  <c r="BA88" i="35"/>
  <c r="BA89" i="35"/>
  <c r="BA90" i="35"/>
  <c r="BA91" i="35"/>
  <c r="BA92" i="35"/>
  <c r="BA93" i="35"/>
  <c r="BA94" i="35"/>
  <c r="BA95" i="35"/>
  <c r="BA96" i="35"/>
  <c r="BA97" i="35"/>
  <c r="BA98" i="35"/>
  <c r="BA99" i="35"/>
  <c r="BA100" i="35"/>
  <c r="BA101" i="35"/>
  <c r="BA102" i="35"/>
  <c r="BA103" i="35"/>
  <c r="BA104" i="35"/>
  <c r="BA105" i="35"/>
  <c r="BA106" i="35"/>
  <c r="BA107" i="35"/>
  <c r="BA108" i="35"/>
  <c r="BA109" i="35"/>
  <c r="BA110" i="35"/>
  <c r="BA111" i="35"/>
  <c r="BA31" i="35"/>
  <c r="BA20" i="35"/>
  <c r="BA21" i="35"/>
  <c r="BA40" i="35"/>
  <c r="BA112" i="35"/>
  <c r="BA32" i="35"/>
  <c r="BA113" i="35"/>
  <c r="BA114" i="35"/>
  <c r="BA115" i="35"/>
  <c r="BA116" i="35"/>
  <c r="BA117" i="35"/>
  <c r="BA118" i="35"/>
  <c r="BA119" i="35"/>
  <c r="BA120" i="35"/>
  <c r="BA121" i="35"/>
  <c r="BA122" i="35"/>
  <c r="BA123" i="35"/>
  <c r="BA124" i="35"/>
  <c r="BA125" i="35"/>
  <c r="BA126" i="35"/>
  <c r="BA127" i="35"/>
  <c r="BA128" i="35"/>
  <c r="BA129" i="35"/>
  <c r="BA130" i="35"/>
  <c r="BA131" i="35"/>
  <c r="BA132" i="35"/>
  <c r="BA133" i="35"/>
  <c r="BA134" i="35"/>
  <c r="BA135" i="35"/>
  <c r="BA136" i="35"/>
  <c r="BA137" i="35"/>
  <c r="BA138" i="35"/>
  <c r="BA139" i="35"/>
  <c r="BA140" i="35"/>
  <c r="BA141" i="35"/>
  <c r="BA142" i="35"/>
  <c r="BA143" i="35"/>
  <c r="BA144" i="35"/>
  <c r="BA145" i="35"/>
  <c r="BA146" i="35"/>
  <c r="BA147" i="35"/>
  <c r="BA148" i="35"/>
  <c r="BA149" i="35"/>
  <c r="BA150" i="35"/>
  <c r="BA151" i="35"/>
  <c r="BA153" i="35"/>
  <c r="BA8" i="35"/>
  <c r="BA162" i="35"/>
  <c r="BA161" i="35"/>
  <c r="BA163" i="35"/>
  <c r="BA337" i="35"/>
  <c r="BA175" i="35"/>
  <c r="BA196" i="35"/>
  <c r="BA197" i="35"/>
  <c r="BA198" i="35"/>
  <c r="BA199" i="35"/>
  <c r="BA200" i="35"/>
  <c r="BA201" i="35"/>
  <c r="BA202" i="35"/>
  <c r="BA203" i="35"/>
  <c r="BA193" i="35"/>
  <c r="BA204" i="35"/>
  <c r="BA205" i="35"/>
  <c r="BA206" i="35"/>
  <c r="BA207" i="35"/>
  <c r="BA208" i="35"/>
  <c r="BA209" i="35"/>
  <c r="BA210" i="35"/>
  <c r="BA211" i="35"/>
  <c r="BA212" i="35"/>
  <c r="BA213" i="35"/>
  <c r="BA214" i="35"/>
  <c r="BA215" i="35"/>
  <c r="BA216" i="35"/>
  <c r="BA217" i="35"/>
  <c r="BA218" i="35"/>
  <c r="BA219" i="35"/>
  <c r="BA220" i="35"/>
  <c r="BA221" i="35"/>
  <c r="BA222" i="35"/>
  <c r="BA223" i="35"/>
  <c r="BA224" i="35"/>
  <c r="BA225" i="35"/>
  <c r="BA226" i="35"/>
  <c r="BA227" i="35"/>
  <c r="BA228" i="35"/>
  <c r="BA229" i="35"/>
  <c r="BA230" i="35"/>
  <c r="BA231" i="35"/>
  <c r="BA232" i="35"/>
  <c r="BA233" i="35"/>
  <c r="BA234" i="35"/>
  <c r="BA235" i="35"/>
  <c r="BA236" i="35"/>
  <c r="BA237" i="35"/>
  <c r="BA238" i="35"/>
  <c r="BA239" i="35"/>
  <c r="BA240" i="35"/>
  <c r="BA241" i="35"/>
  <c r="BA242" i="35"/>
  <c r="BA243" i="35"/>
  <c r="BA244" i="35"/>
  <c r="BA245" i="35"/>
  <c r="BA246" i="35"/>
  <c r="BA247" i="35"/>
  <c r="BA248" i="35"/>
  <c r="BA249" i="35"/>
  <c r="BA250" i="35"/>
  <c r="BA251" i="35"/>
  <c r="BA252" i="35"/>
  <c r="BA253" i="35"/>
  <c r="BA254" i="35"/>
  <c r="BA255" i="35"/>
  <c r="BA256" i="35"/>
  <c r="BA257" i="35"/>
  <c r="BA258" i="35"/>
  <c r="BA259" i="35"/>
  <c r="BA260" i="35"/>
  <c r="BA261" i="35"/>
  <c r="BA262" i="35"/>
  <c r="BA263" i="35"/>
  <c r="BA264" i="35"/>
  <c r="BA33" i="35"/>
  <c r="BA265" i="35"/>
  <c r="BA266" i="35"/>
  <c r="BA267" i="35"/>
  <c r="BA268" i="35"/>
  <c r="BA269" i="35"/>
  <c r="BA270" i="35"/>
  <c r="BA271" i="35"/>
  <c r="BA272" i="35"/>
  <c r="BA273" i="35"/>
  <c r="BA274" i="35"/>
  <c r="BA275" i="35"/>
  <c r="BA276" i="35"/>
  <c r="BA277" i="35"/>
  <c r="BA278" i="35"/>
  <c r="BA279" i="35"/>
  <c r="BA280" i="35"/>
  <c r="BA281" i="35"/>
  <c r="BA282" i="35"/>
  <c r="BA283" i="35"/>
  <c r="BA284" i="35"/>
  <c r="BA285" i="35"/>
  <c r="BA286" i="35"/>
  <c r="BA287" i="35"/>
  <c r="BA288" i="35"/>
  <c r="BA289" i="35"/>
  <c r="BA290" i="35"/>
  <c r="BA291" i="35"/>
  <c r="BA292" i="35"/>
  <c r="BA293" i="35"/>
  <c r="BA294" i="35"/>
  <c r="BA295" i="35"/>
  <c r="BA296" i="35"/>
  <c r="BA297" i="35"/>
  <c r="BA298" i="35"/>
  <c r="BA299" i="35"/>
  <c r="BA300" i="35"/>
  <c r="BA301" i="35"/>
  <c r="BA302" i="35"/>
  <c r="BA303" i="35"/>
  <c r="BA309" i="35"/>
  <c r="BA174" i="35"/>
  <c r="BA340" i="35"/>
  <c r="BA311" i="35"/>
  <c r="AZ316" i="35"/>
  <c r="BA321" i="35"/>
  <c r="BA177" i="35"/>
  <c r="BA178" i="35"/>
  <c r="BA180" i="35"/>
  <c r="BA315" i="35"/>
  <c r="BA317" i="35"/>
  <c r="BA319" i="35"/>
  <c r="BA320" i="35"/>
  <c r="BA339" i="35"/>
  <c r="BA338" i="35"/>
  <c r="BA341" i="35"/>
  <c r="BA382" i="35"/>
  <c r="BA385" i="35"/>
  <c r="BA389" i="35"/>
  <c r="BA416" i="35"/>
  <c r="BA417" i="35"/>
  <c r="BA360" i="35"/>
  <c r="BA348" i="35"/>
  <c r="BA353" i="35"/>
  <c r="BA357" i="35"/>
  <c r="BA358" i="35"/>
  <c r="BA386" i="35"/>
  <c r="BA361" i="35"/>
  <c r="BA362" i="35"/>
  <c r="AZ363" i="35"/>
  <c r="BA364" i="35"/>
  <c r="BA366" i="35"/>
  <c r="BA418" i="35"/>
  <c r="BA419" i="35"/>
  <c r="BA160" i="35"/>
  <c r="BA420" i="35"/>
  <c r="BA422" i="35"/>
  <c r="BA369" i="35"/>
  <c r="BA425" i="35"/>
  <c r="BA376" i="35"/>
  <c r="BA377" i="35"/>
  <c r="BA378" i="35"/>
  <c r="BA426" i="35"/>
  <c r="BA39" i="35"/>
  <c r="BA155" i="35"/>
  <c r="BA164" i="35"/>
  <c r="BB168" i="35"/>
  <c r="BB171" i="35"/>
  <c r="BB169" i="35"/>
  <c r="BB172" i="35"/>
  <c r="BB336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31" i="35"/>
  <c r="BB20" i="35"/>
  <c r="BB21" i="35"/>
  <c r="BB40" i="35"/>
  <c r="BB114" i="35"/>
  <c r="BB32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3" i="35"/>
  <c r="BB8" i="35"/>
  <c r="BB162" i="35"/>
  <c r="BB161" i="35"/>
  <c r="BB163" i="35"/>
  <c r="BB337" i="35"/>
  <c r="BB175" i="35"/>
  <c r="BB196" i="35"/>
  <c r="BB197" i="35"/>
  <c r="BB198" i="35"/>
  <c r="BB199" i="35"/>
  <c r="BB200" i="35"/>
  <c r="BB201" i="35"/>
  <c r="BB202" i="35"/>
  <c r="BB203" i="35"/>
  <c r="BB19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33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9" i="35"/>
  <c r="BB174" i="35"/>
  <c r="BB340" i="35"/>
  <c r="BB311" i="35"/>
  <c r="BA316" i="35"/>
  <c r="BB321" i="35"/>
  <c r="BB177" i="35"/>
  <c r="BB178" i="35"/>
  <c r="BB180" i="35"/>
  <c r="BB315" i="35"/>
  <c r="BB317" i="35"/>
  <c r="BB319" i="35"/>
  <c r="BB320" i="35"/>
  <c r="BB339" i="35"/>
  <c r="BB338" i="35"/>
  <c r="BB341" i="35"/>
  <c r="BB382" i="35"/>
  <c r="BB385" i="35"/>
  <c r="BB389" i="35"/>
  <c r="BB416" i="35"/>
  <c r="BB417" i="35"/>
  <c r="BB360" i="35"/>
  <c r="BB348" i="35"/>
  <c r="BB353" i="35"/>
  <c r="BB357" i="35"/>
  <c r="BB358" i="35"/>
  <c r="BB386" i="35"/>
  <c r="BB361" i="35"/>
  <c r="BB362" i="35"/>
  <c r="BA363" i="35"/>
  <c r="BB364" i="35"/>
  <c r="BB366" i="35"/>
  <c r="BB418" i="35"/>
  <c r="BB419" i="35"/>
  <c r="BB160" i="35"/>
  <c r="BB420" i="35"/>
  <c r="BB422" i="35"/>
  <c r="BB369" i="35"/>
  <c r="BB425" i="35"/>
  <c r="BB376" i="35"/>
  <c r="BB377" i="35"/>
  <c r="BB378" i="35"/>
  <c r="BB426" i="35"/>
  <c r="BB39" i="35"/>
  <c r="BB155" i="35"/>
  <c r="BB164" i="35"/>
  <c r="BC168" i="35"/>
  <c r="BC171" i="35"/>
  <c r="BC169" i="35"/>
  <c r="BC172" i="35"/>
  <c r="BC336" i="35"/>
  <c r="BC44" i="35"/>
  <c r="BC45" i="35"/>
  <c r="BC46" i="35"/>
  <c r="BC47" i="35"/>
  <c r="BC48" i="35"/>
  <c r="BC49" i="35"/>
  <c r="BC50" i="35"/>
  <c r="BC51" i="35"/>
  <c r="BC52" i="35"/>
  <c r="BC53" i="35"/>
  <c r="BC54" i="35"/>
  <c r="BC55" i="35"/>
  <c r="BC56" i="35"/>
  <c r="BC57" i="35"/>
  <c r="BC58" i="35"/>
  <c r="BC59" i="35"/>
  <c r="BC60" i="35"/>
  <c r="BC61" i="35"/>
  <c r="BC62" i="35"/>
  <c r="BC63" i="35"/>
  <c r="BC64" i="35"/>
  <c r="BC65" i="35"/>
  <c r="BC66" i="35"/>
  <c r="BC67" i="35"/>
  <c r="BC68" i="35"/>
  <c r="BC69" i="35"/>
  <c r="BC70" i="35"/>
  <c r="BC71" i="35"/>
  <c r="BC72" i="35"/>
  <c r="BC73" i="35"/>
  <c r="BC74" i="35"/>
  <c r="BC75" i="35"/>
  <c r="BC76" i="35"/>
  <c r="BC77" i="35"/>
  <c r="BC78" i="35"/>
  <c r="BC79" i="35"/>
  <c r="BC80" i="35"/>
  <c r="BC81" i="35"/>
  <c r="BC82" i="35"/>
  <c r="BC83" i="35"/>
  <c r="BC84" i="35"/>
  <c r="BC85" i="35"/>
  <c r="BC86" i="35"/>
  <c r="BC87" i="35"/>
  <c r="BC88" i="35"/>
  <c r="BC89" i="35"/>
  <c r="BC90" i="35"/>
  <c r="BC91" i="35"/>
  <c r="BC92" i="35"/>
  <c r="BC93" i="35"/>
  <c r="BC94" i="35"/>
  <c r="BC95" i="35"/>
  <c r="BC96" i="35"/>
  <c r="BC97" i="35"/>
  <c r="BC98" i="35"/>
  <c r="BC99" i="35"/>
  <c r="BC100" i="35"/>
  <c r="BC101" i="35"/>
  <c r="BC102" i="35"/>
  <c r="BC103" i="35"/>
  <c r="BC104" i="35"/>
  <c r="BC105" i="35"/>
  <c r="BC106" i="35"/>
  <c r="BC107" i="35"/>
  <c r="BC108" i="35"/>
  <c r="BC109" i="35"/>
  <c r="BC110" i="35"/>
  <c r="BC111" i="35"/>
  <c r="BC112" i="35"/>
  <c r="BC113" i="35"/>
  <c r="BC114" i="35"/>
  <c r="BC115" i="35"/>
  <c r="BC31" i="35"/>
  <c r="BC20" i="35"/>
  <c r="BC21" i="35"/>
  <c r="BC40" i="35"/>
  <c r="BC116" i="35"/>
  <c r="BC32" i="35"/>
  <c r="BC117" i="35"/>
  <c r="BC118" i="35"/>
  <c r="BC119" i="35"/>
  <c r="BC120" i="35"/>
  <c r="BC121" i="35"/>
  <c r="BC122" i="35"/>
  <c r="BC123" i="35"/>
  <c r="BC124" i="35"/>
  <c r="BC125" i="35"/>
  <c r="BC126" i="35"/>
  <c r="BC127" i="35"/>
  <c r="BC128" i="35"/>
  <c r="BC129" i="35"/>
  <c r="BC130" i="35"/>
  <c r="BC131" i="35"/>
  <c r="BC132" i="35"/>
  <c r="BC133" i="35"/>
  <c r="BC134" i="35"/>
  <c r="BC135" i="35"/>
  <c r="BC136" i="35"/>
  <c r="BC137" i="35"/>
  <c r="BC138" i="35"/>
  <c r="BC139" i="35"/>
  <c r="BC140" i="35"/>
  <c r="BC141" i="35"/>
  <c r="BC142" i="35"/>
  <c r="BC143" i="35"/>
  <c r="BC144" i="35"/>
  <c r="BC145" i="35"/>
  <c r="BC146" i="35"/>
  <c r="BC147" i="35"/>
  <c r="BC148" i="35"/>
  <c r="BC149" i="35"/>
  <c r="BC150" i="35"/>
  <c r="BC151" i="35"/>
  <c r="BC153" i="35"/>
  <c r="BC8" i="35"/>
  <c r="BC162" i="35"/>
  <c r="BC161" i="35"/>
  <c r="BC163" i="35"/>
  <c r="BC337" i="35"/>
  <c r="BC175" i="35"/>
  <c r="BC196" i="35"/>
  <c r="BC197" i="35"/>
  <c r="BC198" i="35"/>
  <c r="BC199" i="35"/>
  <c r="BC200" i="35"/>
  <c r="BC201" i="35"/>
  <c r="BC202" i="35"/>
  <c r="BC203" i="35"/>
  <c r="BC193" i="35"/>
  <c r="BC204" i="35"/>
  <c r="BC205" i="35"/>
  <c r="BC206" i="35"/>
  <c r="BC207" i="35"/>
  <c r="BC208" i="35"/>
  <c r="BC209" i="35"/>
  <c r="BC210" i="35"/>
  <c r="BC211" i="35"/>
  <c r="BC212" i="35"/>
  <c r="BC213" i="35"/>
  <c r="BC214" i="35"/>
  <c r="BC215" i="35"/>
  <c r="BC216" i="35"/>
  <c r="BC217" i="35"/>
  <c r="BC218" i="35"/>
  <c r="BC219" i="35"/>
  <c r="BC220" i="35"/>
  <c r="BC221" i="35"/>
  <c r="BC222" i="35"/>
  <c r="BC223" i="35"/>
  <c r="BC224" i="35"/>
  <c r="BC225" i="35"/>
  <c r="BC226" i="35"/>
  <c r="BC227" i="35"/>
  <c r="BC228" i="35"/>
  <c r="BC229" i="35"/>
  <c r="BC230" i="35"/>
  <c r="BC231" i="35"/>
  <c r="BC232" i="35"/>
  <c r="BC233" i="35"/>
  <c r="BC234" i="35"/>
  <c r="BC235" i="35"/>
  <c r="BC236" i="35"/>
  <c r="BC237" i="35"/>
  <c r="BC238" i="35"/>
  <c r="BC239" i="35"/>
  <c r="BC240" i="35"/>
  <c r="BC241" i="35"/>
  <c r="BC242" i="35"/>
  <c r="BC243" i="35"/>
  <c r="BC244" i="35"/>
  <c r="BC245" i="35"/>
  <c r="BC246" i="35"/>
  <c r="BC247" i="35"/>
  <c r="BC248" i="35"/>
  <c r="BC249" i="35"/>
  <c r="BC250" i="35"/>
  <c r="BC251" i="35"/>
  <c r="BC252" i="35"/>
  <c r="BC253" i="35"/>
  <c r="BC254" i="35"/>
  <c r="BC255" i="35"/>
  <c r="BC256" i="35"/>
  <c r="BC257" i="35"/>
  <c r="BC258" i="35"/>
  <c r="BC259" i="35"/>
  <c r="BC260" i="35"/>
  <c r="BC261" i="35"/>
  <c r="BC262" i="35"/>
  <c r="BC263" i="35"/>
  <c r="BC264" i="35"/>
  <c r="BC265" i="35"/>
  <c r="BC266" i="35"/>
  <c r="BC267" i="35"/>
  <c r="BC268" i="35"/>
  <c r="BC33" i="35"/>
  <c r="BC269" i="35"/>
  <c r="BC270" i="35"/>
  <c r="BC271" i="35"/>
  <c r="BC272" i="35"/>
  <c r="BC273" i="35"/>
  <c r="BC274" i="35"/>
  <c r="BC275" i="35"/>
  <c r="BC276" i="35"/>
  <c r="BC277" i="35"/>
  <c r="BC278" i="35"/>
  <c r="BC279" i="35"/>
  <c r="BC280" i="35"/>
  <c r="BC281" i="35"/>
  <c r="BC282" i="35"/>
  <c r="BC283" i="35"/>
  <c r="BC284" i="35"/>
  <c r="BC285" i="35"/>
  <c r="BC286" i="35"/>
  <c r="BC287" i="35"/>
  <c r="BC288" i="35"/>
  <c r="BC289" i="35"/>
  <c r="BC290" i="35"/>
  <c r="BC291" i="35"/>
  <c r="BC292" i="35"/>
  <c r="BC293" i="35"/>
  <c r="BC294" i="35"/>
  <c r="BC295" i="35"/>
  <c r="BC296" i="35"/>
  <c r="BC297" i="35"/>
  <c r="BC298" i="35"/>
  <c r="BC299" i="35"/>
  <c r="BC300" i="35"/>
  <c r="BC301" i="35"/>
  <c r="BC302" i="35"/>
  <c r="BC303" i="35"/>
  <c r="BC309" i="35"/>
  <c r="BC174" i="35"/>
  <c r="BC340" i="35"/>
  <c r="BC311" i="35"/>
  <c r="BB316" i="35"/>
  <c r="BC321" i="35"/>
  <c r="BC177" i="35"/>
  <c r="BC178" i="35"/>
  <c r="BC180" i="35"/>
  <c r="BC315" i="35"/>
  <c r="BC317" i="35"/>
  <c r="BC319" i="35"/>
  <c r="BC320" i="35"/>
  <c r="BC339" i="35"/>
  <c r="BC338" i="35"/>
  <c r="BC341" i="35"/>
  <c r="BC382" i="35"/>
  <c r="BC385" i="35"/>
  <c r="BC389" i="35"/>
  <c r="BC416" i="35"/>
  <c r="BC417" i="35"/>
  <c r="BC360" i="35"/>
  <c r="BC348" i="35"/>
  <c r="BC353" i="35"/>
  <c r="BC357" i="35"/>
  <c r="BC358" i="35"/>
  <c r="BC386" i="35"/>
  <c r="BC361" i="35"/>
  <c r="BC362" i="35"/>
  <c r="BB363" i="35"/>
  <c r="BC364" i="35"/>
  <c r="BC366" i="35"/>
  <c r="BC418" i="35"/>
  <c r="BC419" i="35"/>
  <c r="BC160" i="35"/>
  <c r="BC420" i="35"/>
  <c r="BC422" i="35"/>
  <c r="BC369" i="35"/>
  <c r="BC425" i="35"/>
  <c r="BC376" i="35"/>
  <c r="BC377" i="35"/>
  <c r="BC378" i="35"/>
  <c r="BC426" i="35"/>
  <c r="BC39" i="35"/>
  <c r="BC155" i="35"/>
  <c r="BC164" i="35"/>
  <c r="BD168" i="35"/>
  <c r="BD171" i="35"/>
  <c r="BD169" i="35"/>
  <c r="BD172" i="35"/>
  <c r="BD336" i="35"/>
  <c r="BD44" i="35"/>
  <c r="BD45" i="35"/>
  <c r="BD46" i="35"/>
  <c r="BD47" i="35"/>
  <c r="BD48" i="35"/>
  <c r="BD49" i="35"/>
  <c r="BD50" i="35"/>
  <c r="BD51" i="35"/>
  <c r="BD52" i="35"/>
  <c r="BD53" i="35"/>
  <c r="BD54" i="35"/>
  <c r="BD55" i="35"/>
  <c r="BD56" i="35"/>
  <c r="BD57" i="35"/>
  <c r="BD58" i="35"/>
  <c r="BD59" i="35"/>
  <c r="BD60" i="35"/>
  <c r="BD61" i="35"/>
  <c r="BD62" i="35"/>
  <c r="BD63" i="35"/>
  <c r="BD64" i="35"/>
  <c r="BD65" i="35"/>
  <c r="BD66" i="35"/>
  <c r="BD67" i="35"/>
  <c r="BD68" i="35"/>
  <c r="BD69" i="35"/>
  <c r="BD70" i="35"/>
  <c r="BD71" i="35"/>
  <c r="BD72" i="35"/>
  <c r="BD73" i="35"/>
  <c r="BD74" i="35"/>
  <c r="BD75" i="35"/>
  <c r="BD76" i="35"/>
  <c r="BD77" i="35"/>
  <c r="BD78" i="35"/>
  <c r="BD79" i="35"/>
  <c r="BD80" i="35"/>
  <c r="BD81" i="35"/>
  <c r="BD82" i="35"/>
  <c r="BD83" i="35"/>
  <c r="BD84" i="35"/>
  <c r="BD85" i="35"/>
  <c r="BD86" i="35"/>
  <c r="BD87" i="35"/>
  <c r="BD88" i="35"/>
  <c r="BD89" i="35"/>
  <c r="BD90" i="35"/>
  <c r="BD91" i="35"/>
  <c r="BD92" i="35"/>
  <c r="BD93" i="35"/>
  <c r="BD94" i="35"/>
  <c r="BD95" i="35"/>
  <c r="BD96" i="35"/>
  <c r="BD97" i="35"/>
  <c r="BD98" i="35"/>
  <c r="BD99" i="35"/>
  <c r="BD100" i="35"/>
  <c r="BD101" i="35"/>
  <c r="BD102" i="35"/>
  <c r="BD103" i="35"/>
  <c r="BD104" i="35"/>
  <c r="BD105" i="35"/>
  <c r="BD106" i="35"/>
  <c r="BD107" i="35"/>
  <c r="BD108" i="35"/>
  <c r="BD109" i="35"/>
  <c r="BD110" i="35"/>
  <c r="BD111" i="35"/>
  <c r="BD112" i="35"/>
  <c r="BD113" i="35"/>
  <c r="BD114" i="35"/>
  <c r="BD115" i="35"/>
  <c r="BD116" i="35"/>
  <c r="BD117" i="35"/>
  <c r="BD31" i="35"/>
  <c r="BD20" i="35"/>
  <c r="BD21" i="35"/>
  <c r="BD40" i="35"/>
  <c r="BD118" i="35"/>
  <c r="BD32" i="35"/>
  <c r="BD119" i="35"/>
  <c r="BD120" i="35"/>
  <c r="BD121" i="35"/>
  <c r="BD122" i="35"/>
  <c r="BD123" i="35"/>
  <c r="BD124" i="35"/>
  <c r="BD125" i="35"/>
  <c r="BD126" i="35"/>
  <c r="BD127" i="35"/>
  <c r="BD128" i="35"/>
  <c r="BD129" i="35"/>
  <c r="BD130" i="35"/>
  <c r="BD131" i="35"/>
  <c r="BD132" i="35"/>
  <c r="BD133" i="35"/>
  <c r="BD134" i="35"/>
  <c r="BD135" i="35"/>
  <c r="BD136" i="35"/>
  <c r="BD137" i="35"/>
  <c r="BD138" i="35"/>
  <c r="BD139" i="35"/>
  <c r="BD140" i="35"/>
  <c r="BD141" i="35"/>
  <c r="BD142" i="35"/>
  <c r="BD143" i="35"/>
  <c r="BD144" i="35"/>
  <c r="BD145" i="35"/>
  <c r="BD146" i="35"/>
  <c r="BD147" i="35"/>
  <c r="BD148" i="35"/>
  <c r="BD149" i="35"/>
  <c r="BD150" i="35"/>
  <c r="BD151" i="35"/>
  <c r="BD153" i="35"/>
  <c r="BD8" i="35"/>
  <c r="BD162" i="35"/>
  <c r="BD161" i="35"/>
  <c r="BD163" i="35"/>
  <c r="BD337" i="35"/>
  <c r="BD175" i="35"/>
  <c r="BD196" i="35"/>
  <c r="BD197" i="35"/>
  <c r="BD198" i="35"/>
  <c r="BD199" i="35"/>
  <c r="BD200" i="35"/>
  <c r="BD201" i="35"/>
  <c r="BD202" i="35"/>
  <c r="BD203" i="35"/>
  <c r="BD193" i="35"/>
  <c r="BD204" i="35"/>
  <c r="BD205" i="35"/>
  <c r="BD206" i="35"/>
  <c r="BD207" i="35"/>
  <c r="BD208" i="35"/>
  <c r="BD209" i="35"/>
  <c r="BD210" i="35"/>
  <c r="BD211" i="35"/>
  <c r="BD212" i="35"/>
  <c r="BD213" i="35"/>
  <c r="BD214" i="35"/>
  <c r="BD215" i="35"/>
  <c r="BD216" i="35"/>
  <c r="BD217" i="35"/>
  <c r="BD218" i="35"/>
  <c r="BD219" i="35"/>
  <c r="BD220" i="35"/>
  <c r="BD221" i="35"/>
  <c r="BD222" i="35"/>
  <c r="BD223" i="35"/>
  <c r="BD224" i="35"/>
  <c r="BD225" i="35"/>
  <c r="BD226" i="35"/>
  <c r="BD227" i="35"/>
  <c r="BD228" i="35"/>
  <c r="BD229" i="35"/>
  <c r="BD230" i="35"/>
  <c r="BD231" i="35"/>
  <c r="BD232" i="35"/>
  <c r="BD233" i="35"/>
  <c r="BD234" i="35"/>
  <c r="BD235" i="35"/>
  <c r="BD236" i="35"/>
  <c r="BD237" i="35"/>
  <c r="BD238" i="35"/>
  <c r="BD239" i="35"/>
  <c r="BD240" i="35"/>
  <c r="BD241" i="35"/>
  <c r="BD242" i="35"/>
  <c r="BD243" i="35"/>
  <c r="BD244" i="35"/>
  <c r="BD245" i="35"/>
  <c r="BD246" i="35"/>
  <c r="BD247" i="35"/>
  <c r="BD248" i="35"/>
  <c r="BD249" i="35"/>
  <c r="BD250" i="35"/>
  <c r="BD251" i="35"/>
  <c r="BD252" i="35"/>
  <c r="BD253" i="35"/>
  <c r="BD254" i="35"/>
  <c r="BD255" i="35"/>
  <c r="BD256" i="35"/>
  <c r="BD257" i="35"/>
  <c r="BD258" i="35"/>
  <c r="BD259" i="35"/>
  <c r="BD260" i="35"/>
  <c r="BD261" i="35"/>
  <c r="BD262" i="35"/>
  <c r="BD263" i="35"/>
  <c r="BD264" i="35"/>
  <c r="BD265" i="35"/>
  <c r="BD266" i="35"/>
  <c r="BD267" i="35"/>
  <c r="BD268" i="35"/>
  <c r="BD269" i="35"/>
  <c r="BD270" i="35"/>
  <c r="BD33" i="35"/>
  <c r="BD271" i="35"/>
  <c r="BD272" i="35"/>
  <c r="BD273" i="35"/>
  <c r="BD274" i="35"/>
  <c r="BD275" i="35"/>
  <c r="BD276" i="35"/>
  <c r="BD277" i="35"/>
  <c r="BD278" i="35"/>
  <c r="BD279" i="35"/>
  <c r="BD280" i="35"/>
  <c r="BD281" i="35"/>
  <c r="BD282" i="35"/>
  <c r="BD283" i="35"/>
  <c r="BD284" i="35"/>
  <c r="BD285" i="35"/>
  <c r="BD286" i="35"/>
  <c r="BD287" i="35"/>
  <c r="BD288" i="35"/>
  <c r="BD289" i="35"/>
  <c r="BD290" i="35"/>
  <c r="BD291" i="35"/>
  <c r="BD292" i="35"/>
  <c r="BD293" i="35"/>
  <c r="BD294" i="35"/>
  <c r="BD295" i="35"/>
  <c r="BD296" i="35"/>
  <c r="BD297" i="35"/>
  <c r="BD298" i="35"/>
  <c r="BD299" i="35"/>
  <c r="BD300" i="35"/>
  <c r="BD301" i="35"/>
  <c r="BD302" i="35"/>
  <c r="BD303" i="35"/>
  <c r="BD309" i="35"/>
  <c r="BD174" i="35"/>
  <c r="BD340" i="35"/>
  <c r="BD311" i="35"/>
  <c r="BC316" i="35"/>
  <c r="BD321" i="35"/>
  <c r="BD177" i="35"/>
  <c r="BD178" i="35"/>
  <c r="BD180" i="35"/>
  <c r="BD315" i="35"/>
  <c r="BD317" i="35"/>
  <c r="BD319" i="35"/>
  <c r="BD320" i="35"/>
  <c r="BD339" i="35"/>
  <c r="BD338" i="35"/>
  <c r="BD341" i="35"/>
  <c r="BD382" i="35"/>
  <c r="BD385" i="35"/>
  <c r="BD389" i="35"/>
  <c r="BD416" i="35"/>
  <c r="BD417" i="35"/>
  <c r="BD360" i="35"/>
  <c r="BD348" i="35"/>
  <c r="BD353" i="35"/>
  <c r="BD357" i="35"/>
  <c r="BD358" i="35"/>
  <c r="BD386" i="35"/>
  <c r="BD361" i="35"/>
  <c r="BD362" i="35"/>
  <c r="BC363" i="35"/>
  <c r="BD364" i="35"/>
  <c r="BD366" i="35"/>
  <c r="BD418" i="35"/>
  <c r="BD419" i="35"/>
  <c r="BD160" i="35"/>
  <c r="BD420" i="35"/>
  <c r="BD422" i="35"/>
  <c r="BD369" i="35"/>
  <c r="BD425" i="35"/>
  <c r="BD376" i="35"/>
  <c r="BD377" i="35"/>
  <c r="BD378" i="35"/>
  <c r="BD426" i="35"/>
  <c r="BD39" i="35"/>
  <c r="BD155" i="35"/>
  <c r="BD164" i="35"/>
  <c r="BE168" i="35"/>
  <c r="BE171" i="35"/>
  <c r="BE169" i="35"/>
  <c r="BE172" i="35"/>
  <c r="BE336" i="35"/>
  <c r="BE44" i="35"/>
  <c r="BE45" i="35"/>
  <c r="BE46" i="35"/>
  <c r="BE47" i="35"/>
  <c r="BE48" i="35"/>
  <c r="BE49" i="35"/>
  <c r="BE50" i="35"/>
  <c r="BE51" i="35"/>
  <c r="BE52" i="35"/>
  <c r="BE53" i="35"/>
  <c r="BE54" i="35"/>
  <c r="BE55" i="35"/>
  <c r="BE56" i="35"/>
  <c r="BE57" i="35"/>
  <c r="BE58" i="35"/>
  <c r="BE59" i="35"/>
  <c r="BE60" i="35"/>
  <c r="BE61" i="35"/>
  <c r="BE62" i="35"/>
  <c r="BE63" i="35"/>
  <c r="BE64" i="35"/>
  <c r="BE65" i="35"/>
  <c r="BE66" i="35"/>
  <c r="BE67" i="35"/>
  <c r="BE68" i="35"/>
  <c r="BE69" i="35"/>
  <c r="BE70" i="35"/>
  <c r="BE71" i="35"/>
  <c r="BE72" i="35"/>
  <c r="BE73" i="35"/>
  <c r="BE74" i="35"/>
  <c r="BE75" i="35"/>
  <c r="BE76" i="35"/>
  <c r="BE77" i="35"/>
  <c r="BE78" i="35"/>
  <c r="BE79" i="35"/>
  <c r="BE80" i="35"/>
  <c r="BE81" i="35"/>
  <c r="BE82" i="35"/>
  <c r="BE83" i="35"/>
  <c r="BE84" i="35"/>
  <c r="BE85" i="35"/>
  <c r="BE86" i="35"/>
  <c r="BE87" i="35"/>
  <c r="BE88" i="35"/>
  <c r="BE89" i="35"/>
  <c r="BE90" i="35"/>
  <c r="BE91" i="35"/>
  <c r="BE92" i="35"/>
  <c r="BE93" i="35"/>
  <c r="BE94" i="35"/>
  <c r="BE95" i="35"/>
  <c r="BE96" i="35"/>
  <c r="BE97" i="35"/>
  <c r="BE98" i="35"/>
  <c r="BE99" i="35"/>
  <c r="BE100" i="35"/>
  <c r="BE101" i="35"/>
  <c r="BE102" i="35"/>
  <c r="BE103" i="35"/>
  <c r="BE104" i="35"/>
  <c r="BE105" i="35"/>
  <c r="BE106" i="35"/>
  <c r="BE107" i="35"/>
  <c r="BE108" i="35"/>
  <c r="BE109" i="35"/>
  <c r="BE110" i="35"/>
  <c r="BE111" i="35"/>
  <c r="BE112" i="35"/>
  <c r="BE113" i="35"/>
  <c r="BE114" i="35"/>
  <c r="BE115" i="35"/>
  <c r="BE116" i="35"/>
  <c r="BE117" i="35"/>
  <c r="BE118" i="35"/>
  <c r="BE119" i="35"/>
  <c r="BE31" i="35"/>
  <c r="BE20" i="35"/>
  <c r="BE21" i="35"/>
  <c r="BE40" i="35"/>
  <c r="BE120" i="35"/>
  <c r="BE32" i="35"/>
  <c r="BE121" i="35"/>
  <c r="BE122" i="35"/>
  <c r="BE123" i="35"/>
  <c r="BE124" i="35"/>
  <c r="BE125" i="35"/>
  <c r="BE126" i="35"/>
  <c r="BE127" i="35"/>
  <c r="BE128" i="35"/>
  <c r="BE129" i="35"/>
  <c r="BE130" i="35"/>
  <c r="BE131" i="35"/>
  <c r="BE132" i="35"/>
  <c r="BE133" i="35"/>
  <c r="BE134" i="35"/>
  <c r="BE135" i="35"/>
  <c r="BE136" i="35"/>
  <c r="BE137" i="35"/>
  <c r="BE138" i="35"/>
  <c r="BE139" i="35"/>
  <c r="BE140" i="35"/>
  <c r="BE141" i="35"/>
  <c r="BE142" i="35"/>
  <c r="BE143" i="35"/>
  <c r="BE144" i="35"/>
  <c r="BE145" i="35"/>
  <c r="BE146" i="35"/>
  <c r="BE147" i="35"/>
  <c r="BE148" i="35"/>
  <c r="BE149" i="35"/>
  <c r="BE150" i="35"/>
  <c r="BE151" i="35"/>
  <c r="BE153" i="35"/>
  <c r="BE8" i="35"/>
  <c r="BE162" i="35"/>
  <c r="BE161" i="35"/>
  <c r="BE163" i="35"/>
  <c r="BE337" i="35"/>
  <c r="BE175" i="35"/>
  <c r="BE196" i="35"/>
  <c r="BE197" i="35"/>
  <c r="BE198" i="35"/>
  <c r="BE199" i="35"/>
  <c r="BE200" i="35"/>
  <c r="BE201" i="35"/>
  <c r="BE202" i="35"/>
  <c r="BE203" i="35"/>
  <c r="BE193" i="35"/>
  <c r="BE204" i="35"/>
  <c r="BE205" i="35"/>
  <c r="BE206" i="35"/>
  <c r="BE207" i="35"/>
  <c r="BE208" i="35"/>
  <c r="BE209" i="35"/>
  <c r="BE210" i="35"/>
  <c r="BE211" i="35"/>
  <c r="BE212" i="35"/>
  <c r="BE213" i="35"/>
  <c r="BE214" i="35"/>
  <c r="BE215" i="35"/>
  <c r="BE216" i="35"/>
  <c r="BE217" i="35"/>
  <c r="BE218" i="35"/>
  <c r="BE219" i="35"/>
  <c r="BE220" i="35"/>
  <c r="BE221" i="35"/>
  <c r="BE222" i="35"/>
  <c r="BE223" i="35"/>
  <c r="BE224" i="35"/>
  <c r="BE225" i="35"/>
  <c r="BE226" i="35"/>
  <c r="BE227" i="35"/>
  <c r="BE228" i="35"/>
  <c r="BE229" i="35"/>
  <c r="BE230" i="35"/>
  <c r="BE231" i="35"/>
  <c r="BE232" i="35"/>
  <c r="BE233" i="35"/>
  <c r="BE234" i="35"/>
  <c r="BE235" i="35"/>
  <c r="BE236" i="35"/>
  <c r="BE237" i="35"/>
  <c r="BE238" i="35"/>
  <c r="BE239" i="35"/>
  <c r="BE240" i="35"/>
  <c r="BE241" i="35"/>
  <c r="BE242" i="35"/>
  <c r="BE243" i="35"/>
  <c r="BE244" i="35"/>
  <c r="BE245" i="35"/>
  <c r="BE246" i="35"/>
  <c r="BE247" i="35"/>
  <c r="BE248" i="35"/>
  <c r="BE249" i="35"/>
  <c r="BE250" i="35"/>
  <c r="BE251" i="35"/>
  <c r="BE252" i="35"/>
  <c r="BE253" i="35"/>
  <c r="BE254" i="35"/>
  <c r="BE255" i="35"/>
  <c r="BE256" i="35"/>
  <c r="BE257" i="35"/>
  <c r="BE258" i="35"/>
  <c r="BE259" i="35"/>
  <c r="BE260" i="35"/>
  <c r="BE261" i="35"/>
  <c r="BE262" i="35"/>
  <c r="BE263" i="35"/>
  <c r="BE264" i="35"/>
  <c r="BE265" i="35"/>
  <c r="BE266" i="35"/>
  <c r="BE267" i="35"/>
  <c r="BE268" i="35"/>
  <c r="BE269" i="35"/>
  <c r="BE270" i="35"/>
  <c r="BE271" i="35"/>
  <c r="BE272" i="35"/>
  <c r="BE33" i="35"/>
  <c r="BE273" i="35"/>
  <c r="BE274" i="35"/>
  <c r="BE275" i="35"/>
  <c r="BE276" i="35"/>
  <c r="BE277" i="35"/>
  <c r="BE278" i="35"/>
  <c r="BE279" i="35"/>
  <c r="BE280" i="35"/>
  <c r="BE281" i="35"/>
  <c r="BE282" i="35"/>
  <c r="BE283" i="35"/>
  <c r="BE284" i="35"/>
  <c r="BE285" i="35"/>
  <c r="BE286" i="35"/>
  <c r="BE287" i="35"/>
  <c r="BE288" i="35"/>
  <c r="BE289" i="35"/>
  <c r="BE290" i="35"/>
  <c r="BE291" i="35"/>
  <c r="BE292" i="35"/>
  <c r="BE293" i="35"/>
  <c r="BE294" i="35"/>
  <c r="BE295" i="35"/>
  <c r="BE296" i="35"/>
  <c r="BE297" i="35"/>
  <c r="BE298" i="35"/>
  <c r="BE299" i="35"/>
  <c r="BE300" i="35"/>
  <c r="BE301" i="35"/>
  <c r="BE302" i="35"/>
  <c r="BE303" i="35"/>
  <c r="BE309" i="35"/>
  <c r="BE174" i="35"/>
  <c r="BE340" i="35"/>
  <c r="BE311" i="35"/>
  <c r="BD316" i="35"/>
  <c r="BE321" i="35"/>
  <c r="BE177" i="35"/>
  <c r="BE178" i="35"/>
  <c r="BE180" i="35"/>
  <c r="BE315" i="35"/>
  <c r="BE317" i="35"/>
  <c r="BE319" i="35"/>
  <c r="BE320" i="35"/>
  <c r="BE339" i="35"/>
  <c r="BE338" i="35"/>
  <c r="BE341" i="35"/>
  <c r="BE382" i="35"/>
  <c r="BE385" i="35"/>
  <c r="BE389" i="35"/>
  <c r="BE416" i="35"/>
  <c r="BE417" i="35"/>
  <c r="BE360" i="35"/>
  <c r="BE348" i="35"/>
  <c r="BE353" i="35"/>
  <c r="BE357" i="35"/>
  <c r="BE358" i="35"/>
  <c r="BE386" i="35"/>
  <c r="BE361" i="35"/>
  <c r="BE362" i="35"/>
  <c r="BD363" i="35"/>
  <c r="BE364" i="35"/>
  <c r="BE366" i="35"/>
  <c r="BE418" i="35"/>
  <c r="BE419" i="35"/>
  <c r="BE160" i="35"/>
  <c r="BE420" i="35"/>
  <c r="BE422" i="35"/>
  <c r="BE369" i="35"/>
  <c r="BE425" i="35"/>
  <c r="BE376" i="35"/>
  <c r="BE377" i="35"/>
  <c r="BE378" i="35"/>
  <c r="BE426" i="35"/>
  <c r="BE39" i="35"/>
  <c r="BE155" i="35"/>
  <c r="BE164" i="35"/>
  <c r="BF168" i="35"/>
  <c r="BF171" i="35"/>
  <c r="BF169" i="35"/>
  <c r="BF172" i="35"/>
  <c r="BF336" i="35"/>
  <c r="BF44" i="35"/>
  <c r="BF45" i="35"/>
  <c r="BF46" i="35"/>
  <c r="BF47" i="35"/>
  <c r="BF48" i="35"/>
  <c r="BF49" i="35"/>
  <c r="BF50" i="35"/>
  <c r="BF51" i="35"/>
  <c r="BF52" i="35"/>
  <c r="BF53" i="35"/>
  <c r="BF54" i="35"/>
  <c r="BF55" i="35"/>
  <c r="BF56" i="35"/>
  <c r="BF57" i="35"/>
  <c r="BF58" i="35"/>
  <c r="BF59" i="35"/>
  <c r="BF60" i="35"/>
  <c r="BF61" i="35"/>
  <c r="BF62" i="35"/>
  <c r="BF63" i="35"/>
  <c r="BF64" i="35"/>
  <c r="BF65" i="35"/>
  <c r="BF66" i="35"/>
  <c r="BF67" i="35"/>
  <c r="BF68" i="35"/>
  <c r="BF69" i="35"/>
  <c r="BF70" i="35"/>
  <c r="BF71" i="35"/>
  <c r="BF72" i="35"/>
  <c r="BF73" i="35"/>
  <c r="BF74" i="35"/>
  <c r="BF75" i="35"/>
  <c r="BF76" i="35"/>
  <c r="BF77" i="35"/>
  <c r="BF78" i="35"/>
  <c r="BF79" i="35"/>
  <c r="BF80" i="35"/>
  <c r="BF81" i="35"/>
  <c r="BF82" i="35"/>
  <c r="BF83" i="35"/>
  <c r="BF84" i="35"/>
  <c r="BF85" i="35"/>
  <c r="BF86" i="35"/>
  <c r="BF87" i="35"/>
  <c r="BF88" i="35"/>
  <c r="BF89" i="35"/>
  <c r="BF90" i="35"/>
  <c r="BF91" i="35"/>
  <c r="BF92" i="35"/>
  <c r="BF93" i="35"/>
  <c r="BF94" i="35"/>
  <c r="BF95" i="35"/>
  <c r="BF96" i="35"/>
  <c r="BF97" i="35"/>
  <c r="BF98" i="35"/>
  <c r="BF99" i="35"/>
  <c r="BF100" i="35"/>
  <c r="BF101" i="35"/>
  <c r="BF102" i="35"/>
  <c r="BF103" i="35"/>
  <c r="BF104" i="35"/>
  <c r="BF105" i="35"/>
  <c r="BF106" i="35"/>
  <c r="BF107" i="35"/>
  <c r="BF108" i="35"/>
  <c r="BF109" i="35"/>
  <c r="BF110" i="35"/>
  <c r="BF111" i="35"/>
  <c r="BF112" i="35"/>
  <c r="BF113" i="35"/>
  <c r="BF114" i="35"/>
  <c r="BF115" i="35"/>
  <c r="BF116" i="35"/>
  <c r="BF117" i="35"/>
  <c r="BF118" i="35"/>
  <c r="BF119" i="35"/>
  <c r="BF120" i="35"/>
  <c r="BF121" i="35"/>
  <c r="BF31" i="35"/>
  <c r="BF20" i="35"/>
  <c r="BF21" i="35"/>
  <c r="BF40" i="35"/>
  <c r="BF122" i="35"/>
  <c r="BF32" i="35"/>
  <c r="BF123" i="35"/>
  <c r="BF124" i="35"/>
  <c r="BF125" i="35"/>
  <c r="BF126" i="35"/>
  <c r="BF127" i="35"/>
  <c r="BF128" i="35"/>
  <c r="BF129" i="35"/>
  <c r="BF130" i="35"/>
  <c r="BF131" i="35"/>
  <c r="BF132" i="35"/>
  <c r="BF133" i="35"/>
  <c r="BF134" i="35"/>
  <c r="BF135" i="35"/>
  <c r="BF136" i="35"/>
  <c r="BF137" i="35"/>
  <c r="BF138" i="35"/>
  <c r="BF139" i="35"/>
  <c r="BF140" i="35"/>
  <c r="BF141" i="35"/>
  <c r="BF142" i="35"/>
  <c r="BF143" i="35"/>
  <c r="BF144" i="35"/>
  <c r="BF145" i="35"/>
  <c r="BF146" i="35"/>
  <c r="BF147" i="35"/>
  <c r="BF148" i="35"/>
  <c r="BF149" i="35"/>
  <c r="BF150" i="35"/>
  <c r="BF151" i="35"/>
  <c r="BF153" i="35"/>
  <c r="BF8" i="35"/>
  <c r="BF162" i="35"/>
  <c r="BF161" i="35"/>
  <c r="BF163" i="35"/>
  <c r="BF337" i="35"/>
  <c r="BF175" i="35"/>
  <c r="BF196" i="35"/>
  <c r="BF197" i="35"/>
  <c r="BF198" i="35"/>
  <c r="BF199" i="35"/>
  <c r="BF200" i="35"/>
  <c r="BF201" i="35"/>
  <c r="BF202" i="35"/>
  <c r="BF203" i="35"/>
  <c r="BF193" i="35"/>
  <c r="BF204" i="35"/>
  <c r="BF205" i="35"/>
  <c r="BF206" i="35"/>
  <c r="BF207" i="35"/>
  <c r="BF208" i="35"/>
  <c r="BF209" i="35"/>
  <c r="BF210" i="35"/>
  <c r="BF211" i="35"/>
  <c r="BF212" i="35"/>
  <c r="BF213" i="35"/>
  <c r="BF214" i="35"/>
  <c r="BF215" i="35"/>
  <c r="BF216" i="35"/>
  <c r="BF217" i="35"/>
  <c r="BF218" i="35"/>
  <c r="BF219" i="35"/>
  <c r="BF220" i="35"/>
  <c r="BF221" i="35"/>
  <c r="BF222" i="35"/>
  <c r="BF223" i="35"/>
  <c r="BF224" i="35"/>
  <c r="BF225" i="35"/>
  <c r="BF226" i="35"/>
  <c r="BF227" i="35"/>
  <c r="BF228" i="35"/>
  <c r="BF229" i="35"/>
  <c r="BF230" i="35"/>
  <c r="BF231" i="35"/>
  <c r="BF232" i="35"/>
  <c r="BF233" i="35"/>
  <c r="BF234" i="35"/>
  <c r="BF235" i="35"/>
  <c r="BF236" i="35"/>
  <c r="BF237" i="35"/>
  <c r="BF238" i="35"/>
  <c r="BF239" i="35"/>
  <c r="BF240" i="35"/>
  <c r="BF241" i="35"/>
  <c r="BF242" i="35"/>
  <c r="BF243" i="35"/>
  <c r="BF244" i="35"/>
  <c r="BF245" i="35"/>
  <c r="BF246" i="35"/>
  <c r="BF247" i="35"/>
  <c r="BF248" i="35"/>
  <c r="BF249" i="35"/>
  <c r="BF250" i="35"/>
  <c r="BF251" i="35"/>
  <c r="BF252" i="35"/>
  <c r="BF253" i="35"/>
  <c r="BF254" i="35"/>
  <c r="BF255" i="35"/>
  <c r="BF256" i="35"/>
  <c r="BF257" i="35"/>
  <c r="BF258" i="35"/>
  <c r="BF259" i="35"/>
  <c r="BF260" i="35"/>
  <c r="BF261" i="35"/>
  <c r="BF262" i="35"/>
  <c r="BF263" i="35"/>
  <c r="BF264" i="35"/>
  <c r="BF265" i="35"/>
  <c r="BF266" i="35"/>
  <c r="BF267" i="35"/>
  <c r="BF268" i="35"/>
  <c r="BF269" i="35"/>
  <c r="BF270" i="35"/>
  <c r="BF271" i="35"/>
  <c r="BF272" i="35"/>
  <c r="BF273" i="35"/>
  <c r="BF274" i="35"/>
  <c r="BF33" i="35"/>
  <c r="BF275" i="35"/>
  <c r="BF276" i="35"/>
  <c r="BF277" i="35"/>
  <c r="BF278" i="35"/>
  <c r="BF279" i="35"/>
  <c r="BF280" i="35"/>
  <c r="BF281" i="35"/>
  <c r="BF282" i="35"/>
  <c r="BF283" i="35"/>
  <c r="BF284" i="35"/>
  <c r="BF285" i="35"/>
  <c r="BF286" i="35"/>
  <c r="BF287" i="35"/>
  <c r="BF288" i="35"/>
  <c r="BF289" i="35"/>
  <c r="BF290" i="35"/>
  <c r="BF291" i="35"/>
  <c r="BF292" i="35"/>
  <c r="BF293" i="35"/>
  <c r="BF294" i="35"/>
  <c r="BF295" i="35"/>
  <c r="BF296" i="35"/>
  <c r="BF297" i="35"/>
  <c r="BF298" i="35"/>
  <c r="BF299" i="35"/>
  <c r="BF300" i="35"/>
  <c r="BF301" i="35"/>
  <c r="BF302" i="35"/>
  <c r="BF303" i="35"/>
  <c r="BF309" i="35"/>
  <c r="BF174" i="35"/>
  <c r="BF340" i="35"/>
  <c r="BF311" i="35"/>
  <c r="BE316" i="35"/>
  <c r="BF321" i="35"/>
  <c r="BF177" i="35"/>
  <c r="BF178" i="35"/>
  <c r="BF180" i="35"/>
  <c r="BF315" i="35"/>
  <c r="BF317" i="35"/>
  <c r="BF319" i="35"/>
  <c r="BF320" i="35"/>
  <c r="BF339" i="35"/>
  <c r="BF338" i="35"/>
  <c r="BF341" i="35"/>
  <c r="BF382" i="35"/>
  <c r="BF385" i="35"/>
  <c r="BF389" i="35"/>
  <c r="BF416" i="35"/>
  <c r="BF417" i="35"/>
  <c r="BF360" i="35"/>
  <c r="BF348" i="35"/>
  <c r="BF353" i="35"/>
  <c r="BF357" i="35"/>
  <c r="BF358" i="35"/>
  <c r="BF386" i="35"/>
  <c r="BF361" i="35"/>
  <c r="BF362" i="35"/>
  <c r="BE363" i="35"/>
  <c r="BF364" i="35"/>
  <c r="BF366" i="35"/>
  <c r="BF418" i="35"/>
  <c r="BF419" i="35"/>
  <c r="BF160" i="35"/>
  <c r="BF420" i="35"/>
  <c r="BF422" i="35"/>
  <c r="BF369" i="35"/>
  <c r="BF425" i="35"/>
  <c r="BF376" i="35"/>
  <c r="BF377" i="35"/>
  <c r="BF378" i="35"/>
  <c r="BF426" i="35"/>
  <c r="BF39" i="35"/>
  <c r="BF155" i="35"/>
  <c r="BF164" i="35"/>
  <c r="BG168" i="35"/>
  <c r="BG171" i="35"/>
  <c r="BG169" i="35"/>
  <c r="BG172" i="35"/>
  <c r="BG336" i="35"/>
  <c r="BG44" i="35"/>
  <c r="BG45" i="35"/>
  <c r="BG46" i="35"/>
  <c r="BG47" i="35"/>
  <c r="BG48" i="35"/>
  <c r="BG49" i="35"/>
  <c r="BG50" i="35"/>
  <c r="BG51" i="35"/>
  <c r="BG52" i="35"/>
  <c r="BG53" i="35"/>
  <c r="BG54" i="35"/>
  <c r="BG55" i="35"/>
  <c r="BG56" i="35"/>
  <c r="BG57" i="35"/>
  <c r="BG58" i="35"/>
  <c r="BG59" i="35"/>
  <c r="BG60" i="35"/>
  <c r="BG61" i="35"/>
  <c r="BG62" i="35"/>
  <c r="BG63" i="35"/>
  <c r="BG64" i="35"/>
  <c r="BG65" i="35"/>
  <c r="BG66" i="35"/>
  <c r="BG67" i="35"/>
  <c r="BG68" i="35"/>
  <c r="BG69" i="35"/>
  <c r="BG70" i="35"/>
  <c r="BG71" i="35"/>
  <c r="BG72" i="35"/>
  <c r="BG73" i="35"/>
  <c r="BG74" i="35"/>
  <c r="BG75" i="35"/>
  <c r="BG76" i="35"/>
  <c r="BG77" i="35"/>
  <c r="BG78" i="35"/>
  <c r="BG79" i="35"/>
  <c r="BG80" i="35"/>
  <c r="BG81" i="35"/>
  <c r="BG82" i="35"/>
  <c r="BG83" i="35"/>
  <c r="BG84" i="35"/>
  <c r="BG85" i="35"/>
  <c r="BG86" i="35"/>
  <c r="BG87" i="35"/>
  <c r="BG88" i="35"/>
  <c r="BG89" i="35"/>
  <c r="BG90" i="35"/>
  <c r="BG91" i="35"/>
  <c r="BG92" i="35"/>
  <c r="BG93" i="35"/>
  <c r="BG94" i="35"/>
  <c r="BG95" i="35"/>
  <c r="BG96" i="35"/>
  <c r="BG97" i="35"/>
  <c r="BG98" i="35"/>
  <c r="BG99" i="35"/>
  <c r="BG100" i="35"/>
  <c r="BG101" i="35"/>
  <c r="BG102" i="35"/>
  <c r="BG103" i="35"/>
  <c r="BG104" i="35"/>
  <c r="BG105" i="35"/>
  <c r="BG106" i="35"/>
  <c r="BG107" i="35"/>
  <c r="BG108" i="35"/>
  <c r="BG109" i="35"/>
  <c r="BG110" i="35"/>
  <c r="BG111" i="35"/>
  <c r="BG112" i="35"/>
  <c r="BG113" i="35"/>
  <c r="BG114" i="35"/>
  <c r="BG115" i="35"/>
  <c r="BG116" i="35"/>
  <c r="BG117" i="35"/>
  <c r="BG118" i="35"/>
  <c r="BG119" i="35"/>
  <c r="BG120" i="35"/>
  <c r="BG121" i="35"/>
  <c r="BG122" i="35"/>
  <c r="BG123" i="35"/>
  <c r="BG31" i="35"/>
  <c r="BG20" i="35"/>
  <c r="BG21" i="35"/>
  <c r="BG40" i="35"/>
  <c r="BG124" i="35"/>
  <c r="BG32" i="35"/>
  <c r="BG125" i="35"/>
  <c r="BG126" i="35"/>
  <c r="BG127" i="35"/>
  <c r="BG128" i="35"/>
  <c r="BG129" i="35"/>
  <c r="BG130" i="35"/>
  <c r="BG131" i="35"/>
  <c r="BG132" i="35"/>
  <c r="BG133" i="35"/>
  <c r="BG134" i="35"/>
  <c r="BG135" i="35"/>
  <c r="BG136" i="35"/>
  <c r="BG137" i="35"/>
  <c r="BG138" i="35"/>
  <c r="BG139" i="35"/>
  <c r="BG140" i="35"/>
  <c r="BG141" i="35"/>
  <c r="BG142" i="35"/>
  <c r="BG143" i="35"/>
  <c r="BG144" i="35"/>
  <c r="BG145" i="35"/>
  <c r="BG146" i="35"/>
  <c r="BG147" i="35"/>
  <c r="BG148" i="35"/>
  <c r="BG149" i="35"/>
  <c r="BG150" i="35"/>
  <c r="BG151" i="35"/>
  <c r="BG153" i="35"/>
  <c r="BG8" i="35"/>
  <c r="BG162" i="35"/>
  <c r="BG161" i="35"/>
  <c r="BG163" i="35"/>
  <c r="BG337" i="35"/>
  <c r="BG175" i="35"/>
  <c r="BG196" i="35"/>
  <c r="BG197" i="35"/>
  <c r="BG198" i="35"/>
  <c r="BG199" i="35"/>
  <c r="BG200" i="35"/>
  <c r="BG201" i="35"/>
  <c r="BG202" i="35"/>
  <c r="BG203" i="35"/>
  <c r="BG193" i="35"/>
  <c r="BG204" i="35"/>
  <c r="BG205" i="35"/>
  <c r="BG206" i="35"/>
  <c r="BG207" i="35"/>
  <c r="BG208" i="35"/>
  <c r="BG209" i="35"/>
  <c r="BG210" i="35"/>
  <c r="BG211" i="35"/>
  <c r="BG212" i="35"/>
  <c r="BG213" i="35"/>
  <c r="BG214" i="35"/>
  <c r="BG215" i="35"/>
  <c r="BG216" i="35"/>
  <c r="BG217" i="35"/>
  <c r="BG218" i="35"/>
  <c r="BG219" i="35"/>
  <c r="BG220" i="35"/>
  <c r="BG221" i="35"/>
  <c r="BG222" i="35"/>
  <c r="BG223" i="35"/>
  <c r="BG224" i="35"/>
  <c r="BG225" i="35"/>
  <c r="BG226" i="35"/>
  <c r="BG227" i="35"/>
  <c r="BG228" i="35"/>
  <c r="BG229" i="35"/>
  <c r="BG230" i="35"/>
  <c r="BG231" i="35"/>
  <c r="BG232" i="35"/>
  <c r="BG233" i="35"/>
  <c r="BG234" i="35"/>
  <c r="BG235" i="35"/>
  <c r="BG236" i="35"/>
  <c r="BG237" i="35"/>
  <c r="BG238" i="35"/>
  <c r="BG239" i="35"/>
  <c r="BG240" i="35"/>
  <c r="BG241" i="35"/>
  <c r="BG242" i="35"/>
  <c r="BG243" i="35"/>
  <c r="BG244" i="35"/>
  <c r="BG245" i="35"/>
  <c r="BG246" i="35"/>
  <c r="BG247" i="35"/>
  <c r="BG248" i="35"/>
  <c r="BG249" i="35"/>
  <c r="BG250" i="35"/>
  <c r="BG251" i="35"/>
  <c r="BG252" i="35"/>
  <c r="BG253" i="35"/>
  <c r="BG254" i="35"/>
  <c r="BG255" i="35"/>
  <c r="BG256" i="35"/>
  <c r="BG257" i="35"/>
  <c r="BG258" i="35"/>
  <c r="BG259" i="35"/>
  <c r="BG260" i="35"/>
  <c r="BG261" i="35"/>
  <c r="BG262" i="35"/>
  <c r="BG263" i="35"/>
  <c r="BG264" i="35"/>
  <c r="BG265" i="35"/>
  <c r="BG266" i="35"/>
  <c r="BG267" i="35"/>
  <c r="BG268" i="35"/>
  <c r="BG269" i="35"/>
  <c r="BG270" i="35"/>
  <c r="BG271" i="35"/>
  <c r="BG272" i="35"/>
  <c r="BG273" i="35"/>
  <c r="BG274" i="35"/>
  <c r="BG275" i="35"/>
  <c r="BG276" i="35"/>
  <c r="BG33" i="35"/>
  <c r="BG277" i="35"/>
  <c r="BG278" i="35"/>
  <c r="BG279" i="35"/>
  <c r="BG280" i="35"/>
  <c r="BG281" i="35"/>
  <c r="BG282" i="35"/>
  <c r="BG283" i="35"/>
  <c r="BG284" i="35"/>
  <c r="BG285" i="35"/>
  <c r="BG286" i="35"/>
  <c r="BG287" i="35"/>
  <c r="BG288" i="35"/>
  <c r="BG289" i="35"/>
  <c r="BG290" i="35"/>
  <c r="BG291" i="35"/>
  <c r="BG292" i="35"/>
  <c r="BG293" i="35"/>
  <c r="BG294" i="35"/>
  <c r="BG295" i="35"/>
  <c r="BG296" i="35"/>
  <c r="BG297" i="35"/>
  <c r="BG298" i="35"/>
  <c r="BG299" i="35"/>
  <c r="BG300" i="35"/>
  <c r="BG301" i="35"/>
  <c r="BG302" i="35"/>
  <c r="BG303" i="35"/>
  <c r="BG309" i="35"/>
  <c r="BG174" i="35"/>
  <c r="BG340" i="35"/>
  <c r="BG311" i="35"/>
  <c r="BF316" i="35"/>
  <c r="BG321" i="35"/>
  <c r="BG177" i="35"/>
  <c r="BG178" i="35"/>
  <c r="BG180" i="35"/>
  <c r="BG315" i="35"/>
  <c r="BG317" i="35"/>
  <c r="BG319" i="35"/>
  <c r="BG320" i="35"/>
  <c r="BG339" i="35"/>
  <c r="BG338" i="35"/>
  <c r="BG341" i="35"/>
  <c r="BG382" i="35"/>
  <c r="BG385" i="35"/>
  <c r="BG389" i="35"/>
  <c r="BG416" i="35"/>
  <c r="BG417" i="35"/>
  <c r="BG360" i="35"/>
  <c r="BG348" i="35"/>
  <c r="BG353" i="35"/>
  <c r="BG357" i="35"/>
  <c r="BG358" i="35"/>
  <c r="BG386" i="35"/>
  <c r="BG361" i="35"/>
  <c r="BG362" i="35"/>
  <c r="BF363" i="35"/>
  <c r="BG364" i="35"/>
  <c r="BG366" i="35"/>
  <c r="BG418" i="35"/>
  <c r="BG419" i="35"/>
  <c r="BG160" i="35"/>
  <c r="BG420" i="35"/>
  <c r="BG422" i="35"/>
  <c r="BG369" i="35"/>
  <c r="BG425" i="35"/>
  <c r="BG376" i="35"/>
  <c r="BG377" i="35"/>
  <c r="BG378" i="35"/>
  <c r="BG426" i="35"/>
  <c r="BG39" i="35"/>
  <c r="BG155" i="35"/>
  <c r="BG164" i="35"/>
  <c r="BH168" i="35"/>
  <c r="BH171" i="35"/>
  <c r="BH169" i="35"/>
  <c r="BH172" i="35"/>
  <c r="BH336" i="35"/>
  <c r="BH44" i="35"/>
  <c r="BH45" i="35"/>
  <c r="BH46" i="35"/>
  <c r="BH47" i="35"/>
  <c r="BH48" i="35"/>
  <c r="BH49" i="35"/>
  <c r="BH50" i="35"/>
  <c r="BH51" i="35"/>
  <c r="BH52" i="35"/>
  <c r="BH53" i="35"/>
  <c r="BH54" i="35"/>
  <c r="BH55" i="35"/>
  <c r="BH56" i="35"/>
  <c r="BH57" i="35"/>
  <c r="BH58" i="35"/>
  <c r="BH59" i="35"/>
  <c r="BH60" i="35"/>
  <c r="BH61" i="35"/>
  <c r="BH62" i="35"/>
  <c r="BH63" i="35"/>
  <c r="BH64" i="35"/>
  <c r="BH65" i="35"/>
  <c r="BH66" i="35"/>
  <c r="BH67" i="35"/>
  <c r="BH68" i="35"/>
  <c r="BH69" i="35"/>
  <c r="BH70" i="35"/>
  <c r="BH71" i="35"/>
  <c r="BH72" i="35"/>
  <c r="BH73" i="35"/>
  <c r="BH74" i="35"/>
  <c r="BH75" i="35"/>
  <c r="BH76" i="35"/>
  <c r="BH77" i="35"/>
  <c r="BH78" i="35"/>
  <c r="BH79" i="35"/>
  <c r="BH80" i="35"/>
  <c r="BH81" i="35"/>
  <c r="BH82" i="35"/>
  <c r="BH83" i="35"/>
  <c r="BH84" i="35"/>
  <c r="BH85" i="35"/>
  <c r="BH86" i="35"/>
  <c r="BH87" i="35"/>
  <c r="BH88" i="35"/>
  <c r="BH89" i="35"/>
  <c r="BH90" i="35"/>
  <c r="BH91" i="35"/>
  <c r="BH92" i="35"/>
  <c r="BH93" i="35"/>
  <c r="BH94" i="35"/>
  <c r="BH95" i="35"/>
  <c r="BH96" i="35"/>
  <c r="BH97" i="35"/>
  <c r="BH98" i="35"/>
  <c r="BH99" i="35"/>
  <c r="BH100" i="35"/>
  <c r="BH101" i="35"/>
  <c r="BH102" i="35"/>
  <c r="BH103" i="35"/>
  <c r="BH104" i="35"/>
  <c r="BH105" i="35"/>
  <c r="BH106" i="35"/>
  <c r="BH107" i="35"/>
  <c r="BH108" i="35"/>
  <c r="BH109" i="35"/>
  <c r="BH110" i="35"/>
  <c r="BH111" i="35"/>
  <c r="BH112" i="35"/>
  <c r="BH113" i="35"/>
  <c r="BH114" i="35"/>
  <c r="BH115" i="35"/>
  <c r="BH116" i="35"/>
  <c r="BH117" i="35"/>
  <c r="BH118" i="35"/>
  <c r="BH119" i="35"/>
  <c r="BH120" i="35"/>
  <c r="BH121" i="35"/>
  <c r="BH122" i="35"/>
  <c r="BH123" i="35"/>
  <c r="BH124" i="35"/>
  <c r="BH125" i="35"/>
  <c r="BH31" i="35"/>
  <c r="BH20" i="35"/>
  <c r="BH21" i="35"/>
  <c r="BH40" i="35"/>
  <c r="BH126" i="35"/>
  <c r="BH32" i="35"/>
  <c r="BH127" i="35"/>
  <c r="BH128" i="35"/>
  <c r="BH129" i="35"/>
  <c r="BH130" i="35"/>
  <c r="BH131" i="35"/>
  <c r="BH132" i="35"/>
  <c r="BH133" i="35"/>
  <c r="BH134" i="35"/>
  <c r="BH135" i="35"/>
  <c r="BH136" i="35"/>
  <c r="BH137" i="35"/>
  <c r="BH138" i="35"/>
  <c r="BH139" i="35"/>
  <c r="BH140" i="35"/>
  <c r="BH141" i="35"/>
  <c r="BH142" i="35"/>
  <c r="BH143" i="35"/>
  <c r="BH144" i="35"/>
  <c r="BH145" i="35"/>
  <c r="BH146" i="35"/>
  <c r="BH147" i="35"/>
  <c r="BH148" i="35"/>
  <c r="BH149" i="35"/>
  <c r="BH150" i="35"/>
  <c r="BH151" i="35"/>
  <c r="BH153" i="35"/>
  <c r="BH8" i="35"/>
  <c r="BH162" i="35"/>
  <c r="BH161" i="35"/>
  <c r="BH163" i="35"/>
  <c r="BH337" i="35"/>
  <c r="BH175" i="35"/>
  <c r="BH196" i="35"/>
  <c r="BH197" i="35"/>
  <c r="BH198" i="35"/>
  <c r="BH199" i="35"/>
  <c r="BH200" i="35"/>
  <c r="BH201" i="35"/>
  <c r="BH202" i="35"/>
  <c r="BH203" i="35"/>
  <c r="BH193" i="35"/>
  <c r="BH204" i="35"/>
  <c r="BH205" i="35"/>
  <c r="BH206" i="35"/>
  <c r="BH207" i="35"/>
  <c r="BH208" i="35"/>
  <c r="BH209" i="35"/>
  <c r="BH210" i="35"/>
  <c r="BH211" i="35"/>
  <c r="BH212" i="35"/>
  <c r="BH213" i="35"/>
  <c r="BH214" i="35"/>
  <c r="BH215" i="35"/>
  <c r="BH216" i="35"/>
  <c r="BH217" i="35"/>
  <c r="BH218" i="35"/>
  <c r="BH219" i="35"/>
  <c r="BH220" i="35"/>
  <c r="BH221" i="35"/>
  <c r="BH222" i="35"/>
  <c r="BH223" i="35"/>
  <c r="BH224" i="35"/>
  <c r="BH225" i="35"/>
  <c r="BH226" i="35"/>
  <c r="BH227" i="35"/>
  <c r="BH228" i="35"/>
  <c r="BH229" i="35"/>
  <c r="BH230" i="35"/>
  <c r="BH231" i="35"/>
  <c r="BH232" i="35"/>
  <c r="BH233" i="35"/>
  <c r="BH234" i="35"/>
  <c r="BH235" i="35"/>
  <c r="BH236" i="35"/>
  <c r="BH237" i="35"/>
  <c r="BH238" i="35"/>
  <c r="BH239" i="35"/>
  <c r="BH240" i="35"/>
  <c r="BH241" i="35"/>
  <c r="BH242" i="35"/>
  <c r="BH243" i="35"/>
  <c r="BH244" i="35"/>
  <c r="BH245" i="35"/>
  <c r="BH246" i="35"/>
  <c r="BH247" i="35"/>
  <c r="BH248" i="35"/>
  <c r="BH249" i="35"/>
  <c r="BH250" i="35"/>
  <c r="BH251" i="35"/>
  <c r="BH252" i="35"/>
  <c r="BH253" i="35"/>
  <c r="BH254" i="35"/>
  <c r="BH255" i="35"/>
  <c r="BH256" i="35"/>
  <c r="BH257" i="35"/>
  <c r="BH258" i="35"/>
  <c r="BH259" i="35"/>
  <c r="BH260" i="35"/>
  <c r="BH261" i="35"/>
  <c r="BH262" i="35"/>
  <c r="BH263" i="35"/>
  <c r="BH264" i="35"/>
  <c r="BH265" i="35"/>
  <c r="BH266" i="35"/>
  <c r="BH267" i="35"/>
  <c r="BH268" i="35"/>
  <c r="BH269" i="35"/>
  <c r="BH270" i="35"/>
  <c r="BH271" i="35"/>
  <c r="BH272" i="35"/>
  <c r="BH273" i="35"/>
  <c r="BH274" i="35"/>
  <c r="BH275" i="35"/>
  <c r="BH276" i="35"/>
  <c r="BH277" i="35"/>
  <c r="BH278" i="35"/>
  <c r="BH33" i="35"/>
  <c r="BH279" i="35"/>
  <c r="BH280" i="35"/>
  <c r="BH281" i="35"/>
  <c r="BH282" i="35"/>
  <c r="BH283" i="35"/>
  <c r="BH284" i="35"/>
  <c r="BH285" i="35"/>
  <c r="BH286" i="35"/>
  <c r="BH287" i="35"/>
  <c r="BH288" i="35"/>
  <c r="BH289" i="35"/>
  <c r="BH290" i="35"/>
  <c r="BH291" i="35"/>
  <c r="BH292" i="35"/>
  <c r="BH293" i="35"/>
  <c r="BH294" i="35"/>
  <c r="BH295" i="35"/>
  <c r="BH296" i="35"/>
  <c r="BH297" i="35"/>
  <c r="BH298" i="35"/>
  <c r="BH299" i="35"/>
  <c r="BH300" i="35"/>
  <c r="BH301" i="35"/>
  <c r="BH302" i="35"/>
  <c r="BH303" i="35"/>
  <c r="BH309" i="35"/>
  <c r="BH174" i="35"/>
  <c r="BH340" i="35"/>
  <c r="BH311" i="35"/>
  <c r="BG316" i="35"/>
  <c r="BH321" i="35"/>
  <c r="BH177" i="35"/>
  <c r="BH178" i="35"/>
  <c r="BH180" i="35"/>
  <c r="BH315" i="35"/>
  <c r="BH317" i="35"/>
  <c r="BH319" i="35"/>
  <c r="BH320" i="35"/>
  <c r="BH339" i="35"/>
  <c r="BH338" i="35"/>
  <c r="BH341" i="35"/>
  <c r="BH382" i="35"/>
  <c r="BH385" i="35"/>
  <c r="BH389" i="35"/>
  <c r="BH416" i="35"/>
  <c r="BH417" i="35"/>
  <c r="BH360" i="35"/>
  <c r="BH348" i="35"/>
  <c r="BH353" i="35"/>
  <c r="BH357" i="35"/>
  <c r="BH358" i="35"/>
  <c r="BH386" i="35"/>
  <c r="BH361" i="35"/>
  <c r="BH362" i="35"/>
  <c r="BG363" i="35"/>
  <c r="BH364" i="35"/>
  <c r="BH366" i="35"/>
  <c r="BH418" i="35"/>
  <c r="BH419" i="35"/>
  <c r="BH160" i="35"/>
  <c r="BH420" i="35"/>
  <c r="BH422" i="35"/>
  <c r="BH369" i="35"/>
  <c r="BH425" i="35"/>
  <c r="BH376" i="35"/>
  <c r="BH377" i="35"/>
  <c r="BH378" i="35"/>
  <c r="BH426" i="35"/>
  <c r="BH39" i="35"/>
  <c r="BH155" i="35"/>
  <c r="BH164" i="35"/>
  <c r="BI168" i="35"/>
  <c r="BI171" i="35"/>
  <c r="BI169" i="35"/>
  <c r="BI172" i="35"/>
  <c r="BI336" i="35"/>
  <c r="BI44" i="35"/>
  <c r="BI45" i="35"/>
  <c r="BI46" i="35"/>
  <c r="BI47" i="35"/>
  <c r="BI48" i="35"/>
  <c r="BI49" i="35"/>
  <c r="BI50" i="35"/>
  <c r="BI51" i="35"/>
  <c r="BI52" i="35"/>
  <c r="BI53" i="35"/>
  <c r="BI54" i="35"/>
  <c r="BI55" i="35"/>
  <c r="BI56" i="35"/>
  <c r="BI57" i="35"/>
  <c r="BI58" i="35"/>
  <c r="BI59" i="35"/>
  <c r="BI60" i="35"/>
  <c r="BI61" i="35"/>
  <c r="BI62" i="35"/>
  <c r="BI63" i="35"/>
  <c r="BI64" i="35"/>
  <c r="BI65" i="35"/>
  <c r="BI66" i="35"/>
  <c r="BI67" i="35"/>
  <c r="BI68" i="35"/>
  <c r="BI69" i="35"/>
  <c r="BI70" i="35"/>
  <c r="BI71" i="35"/>
  <c r="BI72" i="35"/>
  <c r="BI73" i="35"/>
  <c r="BI74" i="35"/>
  <c r="BI75" i="35"/>
  <c r="BI76" i="35"/>
  <c r="BI77" i="35"/>
  <c r="BI78" i="35"/>
  <c r="BI79" i="35"/>
  <c r="BI80" i="35"/>
  <c r="BI81" i="35"/>
  <c r="BI82" i="35"/>
  <c r="BI83" i="35"/>
  <c r="BI84" i="35"/>
  <c r="BI85" i="35"/>
  <c r="BI86" i="35"/>
  <c r="BI87" i="35"/>
  <c r="BI88" i="35"/>
  <c r="BI89" i="35"/>
  <c r="BI90" i="35"/>
  <c r="BI91" i="35"/>
  <c r="BI92" i="35"/>
  <c r="BI93" i="35"/>
  <c r="BI94" i="35"/>
  <c r="BI95" i="35"/>
  <c r="BI96" i="35"/>
  <c r="BI97" i="35"/>
  <c r="BI98" i="35"/>
  <c r="BI99" i="35"/>
  <c r="BI100" i="35"/>
  <c r="BI101" i="35"/>
  <c r="BI102" i="35"/>
  <c r="BI103" i="35"/>
  <c r="BI104" i="35"/>
  <c r="BI105" i="35"/>
  <c r="BI106" i="35"/>
  <c r="BI107" i="35"/>
  <c r="BI108" i="35"/>
  <c r="BI109" i="35"/>
  <c r="BI110" i="35"/>
  <c r="BI111" i="35"/>
  <c r="BI112" i="35"/>
  <c r="BI113" i="35"/>
  <c r="BI114" i="35"/>
  <c r="BI115" i="35"/>
  <c r="BI116" i="35"/>
  <c r="BI117" i="35"/>
  <c r="BI118" i="35"/>
  <c r="BI119" i="35"/>
  <c r="BI120" i="35"/>
  <c r="BI121" i="35"/>
  <c r="BI122" i="35"/>
  <c r="BI123" i="35"/>
  <c r="BI124" i="35"/>
  <c r="BI125" i="35"/>
  <c r="BI126" i="35"/>
  <c r="BI127" i="35"/>
  <c r="BI31" i="35"/>
  <c r="BI20" i="35"/>
  <c r="BI21" i="35"/>
  <c r="BI40" i="35"/>
  <c r="BI128" i="35"/>
  <c r="BI32" i="35"/>
  <c r="BI129" i="35"/>
  <c r="BI130" i="35"/>
  <c r="BI131" i="35"/>
  <c r="BI132" i="35"/>
  <c r="BI133" i="35"/>
  <c r="BI134" i="35"/>
  <c r="BI135" i="35"/>
  <c r="BI136" i="35"/>
  <c r="BI137" i="35"/>
  <c r="BI138" i="35"/>
  <c r="BI139" i="35"/>
  <c r="BI140" i="35"/>
  <c r="BI141" i="35"/>
  <c r="BI142" i="35"/>
  <c r="BI143" i="35"/>
  <c r="BI144" i="35"/>
  <c r="BI145" i="35"/>
  <c r="BI146" i="35"/>
  <c r="BI147" i="35"/>
  <c r="BI148" i="35"/>
  <c r="BI149" i="35"/>
  <c r="BI150" i="35"/>
  <c r="BI151" i="35"/>
  <c r="BI153" i="35"/>
  <c r="BI8" i="35"/>
  <c r="BI162" i="35"/>
  <c r="BI161" i="35"/>
  <c r="BI163" i="35"/>
  <c r="BI337" i="35"/>
  <c r="BI175" i="35"/>
  <c r="BI196" i="35"/>
  <c r="BI197" i="35"/>
  <c r="BI198" i="35"/>
  <c r="BI199" i="35"/>
  <c r="BI200" i="35"/>
  <c r="BI201" i="35"/>
  <c r="BI202" i="35"/>
  <c r="BI203" i="35"/>
  <c r="BI193" i="35"/>
  <c r="BI204" i="35"/>
  <c r="BI205" i="35"/>
  <c r="BI206" i="35"/>
  <c r="BI207" i="35"/>
  <c r="BI208" i="35"/>
  <c r="BI209" i="35"/>
  <c r="BI210" i="35"/>
  <c r="BI211" i="35"/>
  <c r="BI212" i="35"/>
  <c r="BI213" i="35"/>
  <c r="BI214" i="35"/>
  <c r="BI215" i="35"/>
  <c r="BI216" i="35"/>
  <c r="BI217" i="35"/>
  <c r="BI218" i="35"/>
  <c r="BI219" i="35"/>
  <c r="BI220" i="35"/>
  <c r="BI221" i="35"/>
  <c r="BI222" i="35"/>
  <c r="BI223" i="35"/>
  <c r="BI224" i="35"/>
  <c r="BI225" i="35"/>
  <c r="BI226" i="35"/>
  <c r="BI227" i="35"/>
  <c r="BI228" i="35"/>
  <c r="BI229" i="35"/>
  <c r="BI230" i="35"/>
  <c r="BI231" i="35"/>
  <c r="BI232" i="35"/>
  <c r="BI233" i="35"/>
  <c r="BI234" i="35"/>
  <c r="BI235" i="35"/>
  <c r="BI236" i="35"/>
  <c r="BI237" i="35"/>
  <c r="BI238" i="35"/>
  <c r="BI239" i="35"/>
  <c r="BI240" i="35"/>
  <c r="BI241" i="35"/>
  <c r="BI242" i="35"/>
  <c r="BI243" i="35"/>
  <c r="BI244" i="35"/>
  <c r="BI245" i="35"/>
  <c r="BI246" i="35"/>
  <c r="BI247" i="35"/>
  <c r="BI248" i="35"/>
  <c r="BI249" i="35"/>
  <c r="BI250" i="35"/>
  <c r="BI251" i="35"/>
  <c r="BI252" i="35"/>
  <c r="BI253" i="35"/>
  <c r="BI254" i="35"/>
  <c r="BI255" i="35"/>
  <c r="BI256" i="35"/>
  <c r="BI257" i="35"/>
  <c r="BI258" i="35"/>
  <c r="BI259" i="35"/>
  <c r="BI260" i="35"/>
  <c r="BI261" i="35"/>
  <c r="BI262" i="35"/>
  <c r="BI263" i="35"/>
  <c r="BI264" i="35"/>
  <c r="BI265" i="35"/>
  <c r="BI266" i="35"/>
  <c r="BI267" i="35"/>
  <c r="BI268" i="35"/>
  <c r="BI269" i="35"/>
  <c r="BI270" i="35"/>
  <c r="BI271" i="35"/>
  <c r="BI272" i="35"/>
  <c r="BI273" i="35"/>
  <c r="BI274" i="35"/>
  <c r="BI275" i="35"/>
  <c r="BI276" i="35"/>
  <c r="BI277" i="35"/>
  <c r="BI278" i="35"/>
  <c r="BI279" i="35"/>
  <c r="BI280" i="35"/>
  <c r="BI33" i="35"/>
  <c r="BI281" i="35"/>
  <c r="BI282" i="35"/>
  <c r="BI283" i="35"/>
  <c r="BI284" i="35"/>
  <c r="BI285" i="35"/>
  <c r="BI286" i="35"/>
  <c r="BI287" i="35"/>
  <c r="BI288" i="35"/>
  <c r="BI289" i="35"/>
  <c r="BI290" i="35"/>
  <c r="BI291" i="35"/>
  <c r="BI292" i="35"/>
  <c r="BI293" i="35"/>
  <c r="BI294" i="35"/>
  <c r="BI295" i="35"/>
  <c r="BI296" i="35"/>
  <c r="BI297" i="35"/>
  <c r="BI298" i="35"/>
  <c r="BI299" i="35"/>
  <c r="BI300" i="35"/>
  <c r="BI301" i="35"/>
  <c r="BI302" i="35"/>
  <c r="BI303" i="35"/>
  <c r="BI309" i="35"/>
  <c r="BI174" i="35"/>
  <c r="BI340" i="35"/>
  <c r="BI311" i="35"/>
  <c r="BH316" i="35"/>
  <c r="BI321" i="35"/>
  <c r="BI177" i="35"/>
  <c r="BI178" i="35"/>
  <c r="BI180" i="35"/>
  <c r="BI315" i="35"/>
  <c r="BI317" i="35"/>
  <c r="BI319" i="35"/>
  <c r="BI320" i="35"/>
  <c r="BI339" i="35"/>
  <c r="BI338" i="35"/>
  <c r="BI341" i="35"/>
  <c r="BI382" i="35"/>
  <c r="BI385" i="35"/>
  <c r="BI389" i="35"/>
  <c r="BI416" i="35"/>
  <c r="BI417" i="35"/>
  <c r="BI360" i="35"/>
  <c r="BI348" i="35"/>
  <c r="BI353" i="35"/>
  <c r="BI357" i="35"/>
  <c r="BI358" i="35"/>
  <c r="BI386" i="35"/>
  <c r="BI361" i="35"/>
  <c r="BI362" i="35"/>
  <c r="BH363" i="35"/>
  <c r="BI364" i="35"/>
  <c r="BI366" i="35"/>
  <c r="BI418" i="35"/>
  <c r="BI419" i="35"/>
  <c r="BI160" i="35"/>
  <c r="BI420" i="35"/>
  <c r="BI422" i="35"/>
  <c r="BI369" i="35"/>
  <c r="BI425" i="35"/>
  <c r="BI376" i="35"/>
  <c r="BI377" i="35"/>
  <c r="BI378" i="35"/>
  <c r="BI426" i="35"/>
  <c r="BI39" i="35"/>
  <c r="BI155" i="35"/>
  <c r="BI164" i="35"/>
  <c r="BJ168" i="35"/>
  <c r="BJ171" i="35"/>
  <c r="BJ169" i="35"/>
  <c r="BJ172" i="35"/>
  <c r="BJ336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31" i="35"/>
  <c r="BJ20" i="35"/>
  <c r="BJ21" i="35"/>
  <c r="BJ40" i="35"/>
  <c r="BJ130" i="35"/>
  <c r="BJ32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3" i="35"/>
  <c r="BJ8" i="35"/>
  <c r="BJ162" i="35"/>
  <c r="BJ161" i="35"/>
  <c r="BJ163" i="35"/>
  <c r="BJ337" i="35"/>
  <c r="BJ175" i="35"/>
  <c r="BJ196" i="35"/>
  <c r="BJ197" i="35"/>
  <c r="BJ198" i="35"/>
  <c r="BJ199" i="35"/>
  <c r="BJ200" i="35"/>
  <c r="BJ201" i="35"/>
  <c r="BJ202" i="35"/>
  <c r="BJ203" i="35"/>
  <c r="BJ19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33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9" i="35"/>
  <c r="BJ174" i="35"/>
  <c r="BJ340" i="35"/>
  <c r="BJ311" i="35"/>
  <c r="BI316" i="35"/>
  <c r="BJ321" i="35"/>
  <c r="BJ177" i="35"/>
  <c r="BJ178" i="35"/>
  <c r="BJ180" i="35"/>
  <c r="BJ315" i="35"/>
  <c r="BJ317" i="35"/>
  <c r="BJ319" i="35"/>
  <c r="BJ320" i="35"/>
  <c r="BJ339" i="35"/>
  <c r="BJ338" i="35"/>
  <c r="BJ341" i="35"/>
  <c r="BJ382" i="35"/>
  <c r="BJ385" i="35"/>
  <c r="BJ389" i="35"/>
  <c r="BJ416" i="35"/>
  <c r="BJ417" i="35"/>
  <c r="BJ360" i="35"/>
  <c r="BJ348" i="35"/>
  <c r="BJ353" i="35"/>
  <c r="BJ357" i="35"/>
  <c r="BJ358" i="35"/>
  <c r="BJ386" i="35"/>
  <c r="BJ361" i="35"/>
  <c r="BJ362" i="35"/>
  <c r="BI363" i="35"/>
  <c r="BJ364" i="35"/>
  <c r="BJ366" i="35"/>
  <c r="BJ418" i="35"/>
  <c r="BJ419" i="35"/>
  <c r="BJ160" i="35"/>
  <c r="BJ420" i="35"/>
  <c r="BJ422" i="35"/>
  <c r="BJ369" i="35"/>
  <c r="BJ425" i="35"/>
  <c r="BJ376" i="35"/>
  <c r="BJ377" i="35"/>
  <c r="BJ378" i="35"/>
  <c r="BJ426" i="35"/>
  <c r="BJ39" i="35"/>
  <c r="BJ155" i="35"/>
  <c r="BJ164" i="35"/>
  <c r="BK168" i="35"/>
  <c r="BK171" i="35"/>
  <c r="BK169" i="35"/>
  <c r="BK172" i="35"/>
  <c r="BK336" i="35"/>
  <c r="BK44" i="35"/>
  <c r="BK45" i="35"/>
  <c r="BK46" i="35"/>
  <c r="BK47" i="35"/>
  <c r="BK48" i="35"/>
  <c r="BK49" i="35"/>
  <c r="BK50" i="35"/>
  <c r="BK51" i="35"/>
  <c r="BK52" i="35"/>
  <c r="BK53" i="35"/>
  <c r="BK54" i="35"/>
  <c r="BK55" i="35"/>
  <c r="BK56" i="35"/>
  <c r="BK57" i="35"/>
  <c r="BK58" i="35"/>
  <c r="BK59" i="35"/>
  <c r="BK60" i="35"/>
  <c r="BK61" i="35"/>
  <c r="BK62" i="35"/>
  <c r="BK63" i="35"/>
  <c r="BK64" i="35"/>
  <c r="BK65" i="35"/>
  <c r="BK66" i="35"/>
  <c r="BK67" i="35"/>
  <c r="BK68" i="35"/>
  <c r="BK69" i="35"/>
  <c r="BK70" i="35"/>
  <c r="BK71" i="35"/>
  <c r="BK72" i="35"/>
  <c r="BK73" i="35"/>
  <c r="BK74" i="35"/>
  <c r="BK75" i="35"/>
  <c r="BK76" i="35"/>
  <c r="BK77" i="35"/>
  <c r="BK78" i="35"/>
  <c r="BK79" i="35"/>
  <c r="BK80" i="35"/>
  <c r="BK81" i="35"/>
  <c r="BK82" i="35"/>
  <c r="BK83" i="35"/>
  <c r="BK84" i="35"/>
  <c r="BK85" i="35"/>
  <c r="BK86" i="35"/>
  <c r="BK87" i="35"/>
  <c r="BK88" i="35"/>
  <c r="BK89" i="35"/>
  <c r="BK90" i="35"/>
  <c r="BK91" i="35"/>
  <c r="BK92" i="35"/>
  <c r="BK93" i="35"/>
  <c r="BK94" i="35"/>
  <c r="BK95" i="35"/>
  <c r="BK96" i="35"/>
  <c r="BK97" i="35"/>
  <c r="BK98" i="35"/>
  <c r="BK99" i="35"/>
  <c r="BK100" i="35"/>
  <c r="BK101" i="35"/>
  <c r="BK102" i="35"/>
  <c r="BK103" i="35"/>
  <c r="BK104" i="35"/>
  <c r="BK105" i="35"/>
  <c r="BK106" i="35"/>
  <c r="BK107" i="35"/>
  <c r="BK108" i="35"/>
  <c r="BK109" i="35"/>
  <c r="BK110" i="35"/>
  <c r="BK111" i="35"/>
  <c r="BK112" i="35"/>
  <c r="BK113" i="35"/>
  <c r="BK114" i="35"/>
  <c r="BK115" i="35"/>
  <c r="BK116" i="35"/>
  <c r="BK117" i="35"/>
  <c r="BK118" i="35"/>
  <c r="BK119" i="35"/>
  <c r="BK120" i="35"/>
  <c r="BK121" i="35"/>
  <c r="BK122" i="35"/>
  <c r="BK123" i="35"/>
  <c r="BK124" i="35"/>
  <c r="BK125" i="35"/>
  <c r="BK126" i="35"/>
  <c r="BK127" i="35"/>
  <c r="BK128" i="35"/>
  <c r="BK129" i="35"/>
  <c r="BK130" i="35"/>
  <c r="BK131" i="35"/>
  <c r="BK31" i="35"/>
  <c r="BK20" i="35"/>
  <c r="BK21" i="35"/>
  <c r="BK40" i="35"/>
  <c r="BK132" i="35"/>
  <c r="BK32" i="35"/>
  <c r="BK133" i="35"/>
  <c r="BK134" i="35"/>
  <c r="BK135" i="35"/>
  <c r="BK136" i="35"/>
  <c r="BK137" i="35"/>
  <c r="BK138" i="35"/>
  <c r="BK139" i="35"/>
  <c r="BK140" i="35"/>
  <c r="BK141" i="35"/>
  <c r="BK142" i="35"/>
  <c r="BK143" i="35"/>
  <c r="BK144" i="35"/>
  <c r="BK145" i="35"/>
  <c r="BK146" i="35"/>
  <c r="BK147" i="35"/>
  <c r="BK148" i="35"/>
  <c r="BK149" i="35"/>
  <c r="BK150" i="35"/>
  <c r="BK151" i="35"/>
  <c r="BK153" i="35"/>
  <c r="BK8" i="35"/>
  <c r="BK162" i="35"/>
  <c r="BK161" i="35"/>
  <c r="BK163" i="35"/>
  <c r="BK337" i="35"/>
  <c r="BK175" i="35"/>
  <c r="BK196" i="35"/>
  <c r="BK197" i="35"/>
  <c r="BK198" i="35"/>
  <c r="BK199" i="35"/>
  <c r="BK200" i="35"/>
  <c r="BK201" i="35"/>
  <c r="BK202" i="35"/>
  <c r="BK203" i="35"/>
  <c r="BK193" i="35"/>
  <c r="BK204" i="35"/>
  <c r="BK205" i="35"/>
  <c r="BK206" i="35"/>
  <c r="BK207" i="35"/>
  <c r="BK208" i="35"/>
  <c r="BK209" i="35"/>
  <c r="BK210" i="35"/>
  <c r="BK211" i="35"/>
  <c r="BK212" i="35"/>
  <c r="BK213" i="35"/>
  <c r="BK214" i="35"/>
  <c r="BK215" i="35"/>
  <c r="BK216" i="35"/>
  <c r="BK217" i="35"/>
  <c r="BK218" i="35"/>
  <c r="BK219" i="35"/>
  <c r="BK220" i="35"/>
  <c r="BK221" i="35"/>
  <c r="BK222" i="35"/>
  <c r="BK223" i="35"/>
  <c r="BK224" i="35"/>
  <c r="BK225" i="35"/>
  <c r="BK226" i="35"/>
  <c r="BK227" i="35"/>
  <c r="BK228" i="35"/>
  <c r="BK229" i="35"/>
  <c r="BK230" i="35"/>
  <c r="BK231" i="35"/>
  <c r="BK232" i="35"/>
  <c r="BK233" i="35"/>
  <c r="BK234" i="35"/>
  <c r="BK235" i="35"/>
  <c r="BK236" i="35"/>
  <c r="BK237" i="35"/>
  <c r="BK238" i="35"/>
  <c r="BK239" i="35"/>
  <c r="BK240" i="35"/>
  <c r="BK241" i="35"/>
  <c r="BK242" i="35"/>
  <c r="BK243" i="35"/>
  <c r="BK244" i="35"/>
  <c r="BK245" i="35"/>
  <c r="BK246" i="35"/>
  <c r="BK247" i="35"/>
  <c r="BK248" i="35"/>
  <c r="BK249" i="35"/>
  <c r="BK250" i="35"/>
  <c r="BK251" i="35"/>
  <c r="BK252" i="35"/>
  <c r="BK253" i="35"/>
  <c r="BK254" i="35"/>
  <c r="BK255" i="35"/>
  <c r="BK256" i="35"/>
  <c r="BK257" i="35"/>
  <c r="BK258" i="35"/>
  <c r="BK259" i="35"/>
  <c r="BK260" i="35"/>
  <c r="BK261" i="35"/>
  <c r="BK262" i="35"/>
  <c r="BK263" i="35"/>
  <c r="BK264" i="35"/>
  <c r="BK265" i="35"/>
  <c r="BK266" i="35"/>
  <c r="BK267" i="35"/>
  <c r="BK268" i="35"/>
  <c r="BK269" i="35"/>
  <c r="BK270" i="35"/>
  <c r="BK271" i="35"/>
  <c r="BK272" i="35"/>
  <c r="BK273" i="35"/>
  <c r="BK274" i="35"/>
  <c r="BK275" i="35"/>
  <c r="BK276" i="35"/>
  <c r="BK277" i="35"/>
  <c r="BK278" i="35"/>
  <c r="BK279" i="35"/>
  <c r="BK280" i="35"/>
  <c r="BK281" i="35"/>
  <c r="BK282" i="35"/>
  <c r="BK283" i="35"/>
  <c r="BK284" i="35"/>
  <c r="BK33" i="35"/>
  <c r="BK285" i="35"/>
  <c r="BK286" i="35"/>
  <c r="BK287" i="35"/>
  <c r="BK288" i="35"/>
  <c r="BK289" i="35"/>
  <c r="BK290" i="35"/>
  <c r="BK291" i="35"/>
  <c r="BK292" i="35"/>
  <c r="BK293" i="35"/>
  <c r="BK294" i="35"/>
  <c r="BK295" i="35"/>
  <c r="BK296" i="35"/>
  <c r="BK297" i="35"/>
  <c r="BK298" i="35"/>
  <c r="BK299" i="35"/>
  <c r="BK300" i="35"/>
  <c r="BK301" i="35"/>
  <c r="BK302" i="35"/>
  <c r="BK303" i="35"/>
  <c r="BK309" i="35"/>
  <c r="BK174" i="35"/>
  <c r="BK340" i="35"/>
  <c r="BK311" i="35"/>
  <c r="BJ316" i="35"/>
  <c r="BK321" i="35"/>
  <c r="BK177" i="35"/>
  <c r="BK178" i="35"/>
  <c r="BK180" i="35"/>
  <c r="BK315" i="35"/>
  <c r="BK317" i="35"/>
  <c r="BK319" i="35"/>
  <c r="BK320" i="35"/>
  <c r="BK339" i="35"/>
  <c r="BK338" i="35"/>
  <c r="BK341" i="35"/>
  <c r="BK382" i="35"/>
  <c r="BK385" i="35"/>
  <c r="BK389" i="35"/>
  <c r="BK416" i="35"/>
  <c r="BK417" i="35"/>
  <c r="BK360" i="35"/>
  <c r="BK348" i="35"/>
  <c r="BK353" i="35"/>
  <c r="BK357" i="35"/>
  <c r="BK358" i="35"/>
  <c r="BK386" i="35"/>
  <c r="BK361" i="35"/>
  <c r="BK362" i="35"/>
  <c r="BJ363" i="35"/>
  <c r="BK364" i="35"/>
  <c r="BK366" i="35"/>
  <c r="BK418" i="35"/>
  <c r="BK419" i="35"/>
  <c r="BK160" i="35"/>
  <c r="BK420" i="35"/>
  <c r="BK422" i="35"/>
  <c r="BK369" i="35"/>
  <c r="BK425" i="35"/>
  <c r="BK376" i="35"/>
  <c r="BK377" i="35"/>
  <c r="BK378" i="35"/>
  <c r="BK426" i="35"/>
  <c r="BK39" i="35"/>
  <c r="BK155" i="35"/>
  <c r="BK164" i="35"/>
  <c r="BL168" i="35"/>
  <c r="BL171" i="35"/>
  <c r="BL169" i="35"/>
  <c r="BL172" i="35"/>
  <c r="BL336" i="35"/>
  <c r="BL44" i="35"/>
  <c r="BL45" i="35"/>
  <c r="BL46" i="35"/>
  <c r="BL47" i="35"/>
  <c r="BL48" i="35"/>
  <c r="BL49" i="35"/>
  <c r="BL50" i="35"/>
  <c r="BL51" i="35"/>
  <c r="BL52" i="35"/>
  <c r="BL53" i="35"/>
  <c r="BL54" i="35"/>
  <c r="BL55" i="35"/>
  <c r="BL56" i="35"/>
  <c r="BL57" i="35"/>
  <c r="BL58" i="35"/>
  <c r="BL59" i="35"/>
  <c r="BL60" i="35"/>
  <c r="BL61" i="35"/>
  <c r="BL62" i="35"/>
  <c r="BL63" i="35"/>
  <c r="BL64" i="35"/>
  <c r="BL65" i="35"/>
  <c r="BL66" i="35"/>
  <c r="BL67" i="35"/>
  <c r="BL68" i="35"/>
  <c r="BL69" i="35"/>
  <c r="BL70" i="35"/>
  <c r="BL71" i="35"/>
  <c r="BL72" i="35"/>
  <c r="BL73" i="35"/>
  <c r="BL74" i="35"/>
  <c r="BL75" i="35"/>
  <c r="BL76" i="35"/>
  <c r="BL77" i="35"/>
  <c r="BL78" i="35"/>
  <c r="BL79" i="35"/>
  <c r="BL80" i="35"/>
  <c r="BL81" i="35"/>
  <c r="BL82" i="35"/>
  <c r="BL83" i="35"/>
  <c r="BL84" i="35"/>
  <c r="BL85" i="35"/>
  <c r="BL86" i="35"/>
  <c r="BL87" i="35"/>
  <c r="BL88" i="35"/>
  <c r="BL89" i="35"/>
  <c r="BL90" i="35"/>
  <c r="BL91" i="35"/>
  <c r="BL92" i="35"/>
  <c r="BL93" i="35"/>
  <c r="BL94" i="35"/>
  <c r="BL95" i="35"/>
  <c r="BL96" i="35"/>
  <c r="BL97" i="35"/>
  <c r="BL98" i="35"/>
  <c r="BL99" i="35"/>
  <c r="BL100" i="35"/>
  <c r="BL101" i="35"/>
  <c r="BL102" i="35"/>
  <c r="BL103" i="35"/>
  <c r="BL104" i="35"/>
  <c r="BL105" i="35"/>
  <c r="BL106" i="35"/>
  <c r="BL107" i="35"/>
  <c r="BL108" i="35"/>
  <c r="BL109" i="35"/>
  <c r="BL110" i="35"/>
  <c r="BL111" i="35"/>
  <c r="BL112" i="35"/>
  <c r="BL113" i="35"/>
  <c r="BL114" i="35"/>
  <c r="BL115" i="35"/>
  <c r="BL116" i="35"/>
  <c r="BL117" i="35"/>
  <c r="BL118" i="35"/>
  <c r="BL119" i="35"/>
  <c r="BL120" i="35"/>
  <c r="BL121" i="35"/>
  <c r="BL122" i="35"/>
  <c r="BL123" i="35"/>
  <c r="BL124" i="35"/>
  <c r="BL125" i="35"/>
  <c r="BL126" i="35"/>
  <c r="BL127" i="35"/>
  <c r="BL128" i="35"/>
  <c r="BL129" i="35"/>
  <c r="BL130" i="35"/>
  <c r="BL131" i="35"/>
  <c r="BL132" i="35"/>
  <c r="BL133" i="35"/>
  <c r="BL31" i="35"/>
  <c r="BL20" i="35"/>
  <c r="BL21" i="35"/>
  <c r="BL40" i="35"/>
  <c r="BL134" i="35"/>
  <c r="BL32" i="35"/>
  <c r="BL135" i="35"/>
  <c r="BL136" i="35"/>
  <c r="BL137" i="35"/>
  <c r="BL138" i="35"/>
  <c r="BL139" i="35"/>
  <c r="BL140" i="35"/>
  <c r="BL141" i="35"/>
  <c r="BL142" i="35"/>
  <c r="BL143" i="35"/>
  <c r="BL144" i="35"/>
  <c r="BL145" i="35"/>
  <c r="BL146" i="35"/>
  <c r="BL147" i="35"/>
  <c r="BL148" i="35"/>
  <c r="BL149" i="35"/>
  <c r="BL150" i="35"/>
  <c r="BL151" i="35"/>
  <c r="BL153" i="35"/>
  <c r="BL8" i="35"/>
  <c r="BL162" i="35"/>
  <c r="BL161" i="35"/>
  <c r="BL163" i="35"/>
  <c r="BL337" i="35"/>
  <c r="BL175" i="35"/>
  <c r="BL196" i="35"/>
  <c r="BL197" i="35"/>
  <c r="BL198" i="35"/>
  <c r="BL199" i="35"/>
  <c r="BL200" i="35"/>
  <c r="BL201" i="35"/>
  <c r="BL202" i="35"/>
  <c r="BL203" i="35"/>
  <c r="BL193" i="35"/>
  <c r="BL204" i="35"/>
  <c r="BL205" i="35"/>
  <c r="BL206" i="35"/>
  <c r="BL207" i="35"/>
  <c r="BL208" i="35"/>
  <c r="BL209" i="35"/>
  <c r="BL210" i="35"/>
  <c r="BL211" i="35"/>
  <c r="BL212" i="35"/>
  <c r="BL213" i="35"/>
  <c r="BL214" i="35"/>
  <c r="BL215" i="35"/>
  <c r="BL216" i="35"/>
  <c r="BL217" i="35"/>
  <c r="BL218" i="35"/>
  <c r="BL219" i="35"/>
  <c r="BL220" i="35"/>
  <c r="BL221" i="35"/>
  <c r="BL222" i="35"/>
  <c r="BL223" i="35"/>
  <c r="BL224" i="35"/>
  <c r="BL225" i="35"/>
  <c r="BL226" i="35"/>
  <c r="BL227" i="35"/>
  <c r="BL228" i="35"/>
  <c r="BL229" i="35"/>
  <c r="BL230" i="35"/>
  <c r="BL231" i="35"/>
  <c r="BL232" i="35"/>
  <c r="BL233" i="35"/>
  <c r="BL234" i="35"/>
  <c r="BL235" i="35"/>
  <c r="BL236" i="35"/>
  <c r="BL237" i="35"/>
  <c r="BL238" i="35"/>
  <c r="BL239" i="35"/>
  <c r="BL240" i="35"/>
  <c r="BL241" i="35"/>
  <c r="BL242" i="35"/>
  <c r="BL243" i="35"/>
  <c r="BL244" i="35"/>
  <c r="BL245" i="35"/>
  <c r="BL246" i="35"/>
  <c r="BL247" i="35"/>
  <c r="BL248" i="35"/>
  <c r="BL249" i="35"/>
  <c r="BL250" i="35"/>
  <c r="BL251" i="35"/>
  <c r="BL252" i="35"/>
  <c r="BL253" i="35"/>
  <c r="BL254" i="35"/>
  <c r="BL255" i="35"/>
  <c r="BL256" i="35"/>
  <c r="BL257" i="35"/>
  <c r="BL258" i="35"/>
  <c r="BL259" i="35"/>
  <c r="BL260" i="35"/>
  <c r="BL261" i="35"/>
  <c r="BL262" i="35"/>
  <c r="BL263" i="35"/>
  <c r="BL264" i="35"/>
  <c r="BL265" i="35"/>
  <c r="BL266" i="35"/>
  <c r="BL267" i="35"/>
  <c r="BL268" i="35"/>
  <c r="BL269" i="35"/>
  <c r="BL270" i="35"/>
  <c r="BL271" i="35"/>
  <c r="BL272" i="35"/>
  <c r="BL273" i="35"/>
  <c r="BL274" i="35"/>
  <c r="BL275" i="35"/>
  <c r="BL276" i="35"/>
  <c r="BL277" i="35"/>
  <c r="BL278" i="35"/>
  <c r="BL279" i="35"/>
  <c r="BL280" i="35"/>
  <c r="BL281" i="35"/>
  <c r="BL282" i="35"/>
  <c r="BL283" i="35"/>
  <c r="BL284" i="35"/>
  <c r="BL285" i="35"/>
  <c r="BL286" i="35"/>
  <c r="BL33" i="35"/>
  <c r="BL287" i="35"/>
  <c r="BL288" i="35"/>
  <c r="BL289" i="35"/>
  <c r="BL290" i="35"/>
  <c r="BL291" i="35"/>
  <c r="BL292" i="35"/>
  <c r="BL293" i="35"/>
  <c r="BL294" i="35"/>
  <c r="BL295" i="35"/>
  <c r="BL296" i="35"/>
  <c r="BL297" i="35"/>
  <c r="BL298" i="35"/>
  <c r="BL299" i="35"/>
  <c r="BL300" i="35"/>
  <c r="BL301" i="35"/>
  <c r="BL302" i="35"/>
  <c r="BL303" i="35"/>
  <c r="BL309" i="35"/>
  <c r="BL174" i="35"/>
  <c r="BL340" i="35"/>
  <c r="BL311" i="35"/>
  <c r="BK316" i="35"/>
  <c r="BL321" i="35"/>
  <c r="BL177" i="35"/>
  <c r="BL178" i="35"/>
  <c r="BL180" i="35"/>
  <c r="BL315" i="35"/>
  <c r="BL317" i="35"/>
  <c r="BL319" i="35"/>
  <c r="BL320" i="35"/>
  <c r="BL339" i="35"/>
  <c r="BL338" i="35"/>
  <c r="BL341" i="35"/>
  <c r="BL382" i="35"/>
  <c r="BL385" i="35"/>
  <c r="BL389" i="35"/>
  <c r="BL416" i="35"/>
  <c r="BL417" i="35"/>
  <c r="BL360" i="35"/>
  <c r="BL348" i="35"/>
  <c r="BL353" i="35"/>
  <c r="BL357" i="35"/>
  <c r="BL358" i="35"/>
  <c r="BL386" i="35"/>
  <c r="BL361" i="35"/>
  <c r="BL362" i="35"/>
  <c r="BK363" i="35"/>
  <c r="BL364" i="35"/>
  <c r="BL366" i="35"/>
  <c r="BL418" i="35"/>
  <c r="BL419" i="35"/>
  <c r="BL160" i="35"/>
  <c r="BL420" i="35"/>
  <c r="BL422" i="35"/>
  <c r="BL369" i="35"/>
  <c r="BL425" i="35"/>
  <c r="BL376" i="35"/>
  <c r="BL377" i="35"/>
  <c r="BL378" i="35"/>
  <c r="BL426" i="35"/>
  <c r="BL39" i="35"/>
  <c r="BL155" i="35"/>
  <c r="BL164" i="35"/>
  <c r="BM168" i="35"/>
  <c r="BM171" i="35"/>
  <c r="BM169" i="35"/>
  <c r="BM172" i="35"/>
  <c r="BM336" i="35"/>
  <c r="BM44" i="35"/>
  <c r="BM45" i="35"/>
  <c r="BM46" i="35"/>
  <c r="BM47" i="35"/>
  <c r="BM48" i="35"/>
  <c r="BM49" i="35"/>
  <c r="BM50" i="35"/>
  <c r="BM51" i="35"/>
  <c r="BM52" i="35"/>
  <c r="BM53" i="35"/>
  <c r="BM54" i="35"/>
  <c r="BM55" i="35"/>
  <c r="BM56" i="35"/>
  <c r="BM57" i="35"/>
  <c r="BM58" i="35"/>
  <c r="BM59" i="35"/>
  <c r="BM60" i="35"/>
  <c r="BM61" i="35"/>
  <c r="BM62" i="35"/>
  <c r="BM63" i="35"/>
  <c r="BM64" i="35"/>
  <c r="BM65" i="35"/>
  <c r="BM66" i="35"/>
  <c r="BM67" i="35"/>
  <c r="BM68" i="35"/>
  <c r="BM69" i="35"/>
  <c r="BM70" i="35"/>
  <c r="BM71" i="35"/>
  <c r="BM72" i="35"/>
  <c r="BM73" i="35"/>
  <c r="BM74" i="35"/>
  <c r="BM75" i="35"/>
  <c r="BM76" i="35"/>
  <c r="BM77" i="35"/>
  <c r="BM78" i="35"/>
  <c r="BM79" i="35"/>
  <c r="BM80" i="35"/>
  <c r="BM81" i="35"/>
  <c r="BM82" i="35"/>
  <c r="BM83" i="35"/>
  <c r="BM84" i="35"/>
  <c r="BM85" i="35"/>
  <c r="BM86" i="35"/>
  <c r="BM87" i="35"/>
  <c r="BM88" i="35"/>
  <c r="BM89" i="35"/>
  <c r="BM90" i="35"/>
  <c r="BM91" i="35"/>
  <c r="BM92" i="35"/>
  <c r="BM93" i="35"/>
  <c r="BM94" i="35"/>
  <c r="BM95" i="35"/>
  <c r="BM96" i="35"/>
  <c r="BM97" i="35"/>
  <c r="BM98" i="35"/>
  <c r="BM99" i="35"/>
  <c r="BM100" i="35"/>
  <c r="BM101" i="35"/>
  <c r="BM102" i="35"/>
  <c r="BM103" i="35"/>
  <c r="BM104" i="35"/>
  <c r="BM105" i="35"/>
  <c r="BM106" i="35"/>
  <c r="BM107" i="35"/>
  <c r="BM108" i="35"/>
  <c r="BM109" i="35"/>
  <c r="BM110" i="35"/>
  <c r="BM111" i="35"/>
  <c r="BM112" i="35"/>
  <c r="BM113" i="35"/>
  <c r="BM114" i="35"/>
  <c r="BM115" i="35"/>
  <c r="BM116" i="35"/>
  <c r="BM117" i="35"/>
  <c r="BM118" i="35"/>
  <c r="BM119" i="35"/>
  <c r="BM120" i="35"/>
  <c r="BM121" i="35"/>
  <c r="BM122" i="35"/>
  <c r="BM123" i="35"/>
  <c r="BM124" i="35"/>
  <c r="BM125" i="35"/>
  <c r="BM126" i="35"/>
  <c r="BM127" i="35"/>
  <c r="BM128" i="35"/>
  <c r="BM129" i="35"/>
  <c r="BM130" i="35"/>
  <c r="BM131" i="35"/>
  <c r="BM132" i="35"/>
  <c r="BM133" i="35"/>
  <c r="BM134" i="35"/>
  <c r="BM135" i="35"/>
  <c r="BM31" i="35"/>
  <c r="BM20" i="35"/>
  <c r="BM21" i="35"/>
  <c r="BM40" i="35"/>
  <c r="BM136" i="35"/>
  <c r="BM32" i="35"/>
  <c r="BM137" i="35"/>
  <c r="BM138" i="35"/>
  <c r="BM139" i="35"/>
  <c r="BM140" i="35"/>
  <c r="BM141" i="35"/>
  <c r="BM142" i="35"/>
  <c r="BM143" i="35"/>
  <c r="BM144" i="35"/>
  <c r="BM145" i="35"/>
  <c r="BM146" i="35"/>
  <c r="BM147" i="35"/>
  <c r="BM148" i="35"/>
  <c r="BM149" i="35"/>
  <c r="BM150" i="35"/>
  <c r="BM151" i="35"/>
  <c r="BM153" i="35"/>
  <c r="BM8" i="35"/>
  <c r="BM162" i="35"/>
  <c r="BM161" i="35"/>
  <c r="BM163" i="35"/>
  <c r="BM337" i="35"/>
  <c r="BM175" i="35"/>
  <c r="BM196" i="35"/>
  <c r="BM197" i="35"/>
  <c r="BM198" i="35"/>
  <c r="BM199" i="35"/>
  <c r="BM200" i="35"/>
  <c r="BM201" i="35"/>
  <c r="BM202" i="35"/>
  <c r="BM203" i="35"/>
  <c r="BM193" i="35"/>
  <c r="BM204" i="35"/>
  <c r="BM205" i="35"/>
  <c r="BM206" i="35"/>
  <c r="BM207" i="35"/>
  <c r="BM208" i="35"/>
  <c r="BM209" i="35"/>
  <c r="BM210" i="35"/>
  <c r="BM211" i="35"/>
  <c r="BM212" i="35"/>
  <c r="BM213" i="35"/>
  <c r="BM214" i="35"/>
  <c r="BM215" i="35"/>
  <c r="BM216" i="35"/>
  <c r="BM217" i="35"/>
  <c r="BM218" i="35"/>
  <c r="BM219" i="35"/>
  <c r="BM220" i="35"/>
  <c r="BM221" i="35"/>
  <c r="BM222" i="35"/>
  <c r="BM223" i="35"/>
  <c r="BM224" i="35"/>
  <c r="BM225" i="35"/>
  <c r="BM226" i="35"/>
  <c r="BM227" i="35"/>
  <c r="BM228" i="35"/>
  <c r="BM229" i="35"/>
  <c r="BM230" i="35"/>
  <c r="BM231" i="35"/>
  <c r="BM232" i="35"/>
  <c r="BM233" i="35"/>
  <c r="BM234" i="35"/>
  <c r="BM235" i="35"/>
  <c r="BM236" i="35"/>
  <c r="BM237" i="35"/>
  <c r="BM238" i="35"/>
  <c r="BM239" i="35"/>
  <c r="BM240" i="35"/>
  <c r="BM241" i="35"/>
  <c r="BM242" i="35"/>
  <c r="BM243" i="35"/>
  <c r="BM244" i="35"/>
  <c r="BM245" i="35"/>
  <c r="BM246" i="35"/>
  <c r="BM247" i="35"/>
  <c r="BM248" i="35"/>
  <c r="BM249" i="35"/>
  <c r="BM250" i="35"/>
  <c r="BM251" i="35"/>
  <c r="BM252" i="35"/>
  <c r="BM253" i="35"/>
  <c r="BM254" i="35"/>
  <c r="BM255" i="35"/>
  <c r="BM256" i="35"/>
  <c r="BM257" i="35"/>
  <c r="BM258" i="35"/>
  <c r="BM259" i="35"/>
  <c r="BM260" i="35"/>
  <c r="BM261" i="35"/>
  <c r="BM262" i="35"/>
  <c r="BM263" i="35"/>
  <c r="BM264" i="35"/>
  <c r="BM265" i="35"/>
  <c r="BM266" i="35"/>
  <c r="BM267" i="35"/>
  <c r="BM268" i="35"/>
  <c r="BM269" i="35"/>
  <c r="BM270" i="35"/>
  <c r="BM271" i="35"/>
  <c r="BM272" i="35"/>
  <c r="BM273" i="35"/>
  <c r="BM274" i="35"/>
  <c r="BM275" i="35"/>
  <c r="BM276" i="35"/>
  <c r="BM277" i="35"/>
  <c r="BM278" i="35"/>
  <c r="BM279" i="35"/>
  <c r="BM280" i="35"/>
  <c r="BM281" i="35"/>
  <c r="BM282" i="35"/>
  <c r="BM283" i="35"/>
  <c r="BM284" i="35"/>
  <c r="BM285" i="35"/>
  <c r="BM286" i="35"/>
  <c r="BM287" i="35"/>
  <c r="BM288" i="35"/>
  <c r="BM33" i="35"/>
  <c r="BM289" i="35"/>
  <c r="BM290" i="35"/>
  <c r="BM291" i="35"/>
  <c r="BM292" i="35"/>
  <c r="BM293" i="35"/>
  <c r="BM294" i="35"/>
  <c r="BM295" i="35"/>
  <c r="BM296" i="35"/>
  <c r="BM297" i="35"/>
  <c r="BM298" i="35"/>
  <c r="BM299" i="35"/>
  <c r="BM300" i="35"/>
  <c r="BM301" i="35"/>
  <c r="BM302" i="35"/>
  <c r="BM303" i="35"/>
  <c r="BM309" i="35"/>
  <c r="BM174" i="35"/>
  <c r="BM340" i="35"/>
  <c r="BM311" i="35"/>
  <c r="BL316" i="35"/>
  <c r="BM321" i="35"/>
  <c r="BM177" i="35"/>
  <c r="BM178" i="35"/>
  <c r="BM180" i="35"/>
  <c r="BM315" i="35"/>
  <c r="BM317" i="35"/>
  <c r="BM319" i="35"/>
  <c r="BM320" i="35"/>
  <c r="BM339" i="35"/>
  <c r="BM338" i="35"/>
  <c r="BM341" i="35"/>
  <c r="BM382" i="35"/>
  <c r="BM385" i="35"/>
  <c r="BM389" i="35"/>
  <c r="BM416" i="35"/>
  <c r="BM417" i="35"/>
  <c r="BM360" i="35"/>
  <c r="BM348" i="35"/>
  <c r="BM353" i="35"/>
  <c r="BM357" i="35"/>
  <c r="BM358" i="35"/>
  <c r="BM386" i="35"/>
  <c r="BM361" i="35"/>
  <c r="BM362" i="35"/>
  <c r="BL363" i="35"/>
  <c r="BM364" i="35"/>
  <c r="BM366" i="35"/>
  <c r="BM418" i="35"/>
  <c r="BM419" i="35"/>
  <c r="BM160" i="35"/>
  <c r="BM420" i="35"/>
  <c r="BM422" i="35"/>
  <c r="BM369" i="35"/>
  <c r="BM425" i="35"/>
  <c r="BM376" i="35"/>
  <c r="BM377" i="35"/>
  <c r="BM378" i="35"/>
  <c r="BM426" i="35"/>
  <c r="BM39" i="35"/>
  <c r="BM155" i="35"/>
  <c r="BM164" i="35"/>
  <c r="BN168" i="35"/>
  <c r="BN171" i="35"/>
  <c r="BN169" i="35"/>
  <c r="BN172" i="35"/>
  <c r="BN336" i="35"/>
  <c r="BN44" i="35"/>
  <c r="BN45" i="35"/>
  <c r="BN46" i="35"/>
  <c r="BN47" i="35"/>
  <c r="BN48" i="35"/>
  <c r="BN49" i="35"/>
  <c r="BN50" i="35"/>
  <c r="BN51" i="35"/>
  <c r="BN52" i="35"/>
  <c r="BN53" i="35"/>
  <c r="BN54" i="35"/>
  <c r="BN55" i="35"/>
  <c r="BN56" i="35"/>
  <c r="BN57" i="35"/>
  <c r="BN58" i="35"/>
  <c r="BN59" i="35"/>
  <c r="BN60" i="35"/>
  <c r="BN61" i="35"/>
  <c r="BN62" i="35"/>
  <c r="BN63" i="35"/>
  <c r="BN64" i="35"/>
  <c r="BN65" i="35"/>
  <c r="BN66" i="35"/>
  <c r="BN67" i="35"/>
  <c r="BN68" i="35"/>
  <c r="BN69" i="35"/>
  <c r="BN70" i="35"/>
  <c r="BN71" i="35"/>
  <c r="BN72" i="35"/>
  <c r="BN73" i="35"/>
  <c r="BN74" i="35"/>
  <c r="BN75" i="35"/>
  <c r="BN76" i="35"/>
  <c r="BN77" i="35"/>
  <c r="BN78" i="35"/>
  <c r="BN79" i="35"/>
  <c r="BN80" i="35"/>
  <c r="BN81" i="35"/>
  <c r="BN82" i="35"/>
  <c r="BN83" i="35"/>
  <c r="BN84" i="35"/>
  <c r="BN85" i="35"/>
  <c r="BN86" i="35"/>
  <c r="BN87" i="35"/>
  <c r="BN88" i="35"/>
  <c r="BN89" i="35"/>
  <c r="BN90" i="35"/>
  <c r="BN91" i="35"/>
  <c r="BN92" i="35"/>
  <c r="BN93" i="35"/>
  <c r="BN94" i="35"/>
  <c r="BN95" i="35"/>
  <c r="BN96" i="35"/>
  <c r="BN97" i="35"/>
  <c r="BN98" i="35"/>
  <c r="BN99" i="35"/>
  <c r="BN100" i="35"/>
  <c r="BN101" i="35"/>
  <c r="BN102" i="35"/>
  <c r="BN103" i="35"/>
  <c r="BN104" i="35"/>
  <c r="BN105" i="35"/>
  <c r="BN106" i="35"/>
  <c r="BN107" i="35"/>
  <c r="BN108" i="35"/>
  <c r="BN109" i="35"/>
  <c r="BN110" i="35"/>
  <c r="BN111" i="35"/>
  <c r="BN112" i="35"/>
  <c r="BN113" i="35"/>
  <c r="BN114" i="35"/>
  <c r="BN115" i="35"/>
  <c r="BN116" i="35"/>
  <c r="BN117" i="35"/>
  <c r="BN118" i="35"/>
  <c r="BN119" i="35"/>
  <c r="BN120" i="35"/>
  <c r="BN121" i="35"/>
  <c r="BN122" i="35"/>
  <c r="BN123" i="35"/>
  <c r="BN124" i="35"/>
  <c r="BN125" i="35"/>
  <c r="BN126" i="35"/>
  <c r="BN127" i="35"/>
  <c r="BN128" i="35"/>
  <c r="BN129" i="35"/>
  <c r="BN130" i="35"/>
  <c r="BN131" i="35"/>
  <c r="BN132" i="35"/>
  <c r="BN133" i="35"/>
  <c r="BN134" i="35"/>
  <c r="BN135" i="35"/>
  <c r="BN136" i="35"/>
  <c r="BN137" i="35"/>
  <c r="BN31" i="35"/>
  <c r="BN20" i="35"/>
  <c r="BN21" i="35"/>
  <c r="BN40" i="35"/>
  <c r="BN138" i="35"/>
  <c r="BN32" i="35"/>
  <c r="BN139" i="35"/>
  <c r="BN140" i="35"/>
  <c r="BN141" i="35"/>
  <c r="BN142" i="35"/>
  <c r="BN143" i="35"/>
  <c r="BN144" i="35"/>
  <c r="BN145" i="35"/>
  <c r="BN146" i="35"/>
  <c r="BN147" i="35"/>
  <c r="BN148" i="35"/>
  <c r="BN149" i="35"/>
  <c r="BN150" i="35"/>
  <c r="BN151" i="35"/>
  <c r="BN153" i="35"/>
  <c r="BN8" i="35"/>
  <c r="BN162" i="35"/>
  <c r="BN161" i="35"/>
  <c r="BN163" i="35"/>
  <c r="BN337" i="35"/>
  <c r="BN175" i="35"/>
  <c r="BN196" i="35"/>
  <c r="BN197" i="35"/>
  <c r="BN198" i="35"/>
  <c r="BN199" i="35"/>
  <c r="BN200" i="35"/>
  <c r="BN201" i="35"/>
  <c r="BN202" i="35"/>
  <c r="BN203" i="35"/>
  <c r="BN193" i="35"/>
  <c r="BN204" i="35"/>
  <c r="BN205" i="35"/>
  <c r="BN206" i="35"/>
  <c r="BN207" i="35"/>
  <c r="BN208" i="35"/>
  <c r="BN209" i="35"/>
  <c r="BN210" i="35"/>
  <c r="BN211" i="35"/>
  <c r="BN212" i="35"/>
  <c r="BN213" i="35"/>
  <c r="BN214" i="35"/>
  <c r="BN215" i="35"/>
  <c r="BN216" i="35"/>
  <c r="BN217" i="35"/>
  <c r="BN218" i="35"/>
  <c r="BN219" i="35"/>
  <c r="BN220" i="35"/>
  <c r="BN221" i="35"/>
  <c r="BN222" i="35"/>
  <c r="BN223" i="35"/>
  <c r="BN224" i="35"/>
  <c r="BN225" i="35"/>
  <c r="BN226" i="35"/>
  <c r="BN227" i="35"/>
  <c r="BN228" i="35"/>
  <c r="BN229" i="35"/>
  <c r="BN230" i="35"/>
  <c r="BN231" i="35"/>
  <c r="BN232" i="35"/>
  <c r="BN233" i="35"/>
  <c r="BN234" i="35"/>
  <c r="BN235" i="35"/>
  <c r="BN236" i="35"/>
  <c r="BN237" i="35"/>
  <c r="BN238" i="35"/>
  <c r="BN239" i="35"/>
  <c r="BN240" i="35"/>
  <c r="BN241" i="35"/>
  <c r="BN242" i="35"/>
  <c r="BN243" i="35"/>
  <c r="BN244" i="35"/>
  <c r="BN245" i="35"/>
  <c r="BN246" i="35"/>
  <c r="BN247" i="35"/>
  <c r="BN248" i="35"/>
  <c r="BN249" i="35"/>
  <c r="BN250" i="35"/>
  <c r="BN251" i="35"/>
  <c r="BN252" i="35"/>
  <c r="BN253" i="35"/>
  <c r="BN254" i="35"/>
  <c r="BN255" i="35"/>
  <c r="BN256" i="35"/>
  <c r="BN257" i="35"/>
  <c r="BN258" i="35"/>
  <c r="BN259" i="35"/>
  <c r="BN260" i="35"/>
  <c r="BN261" i="35"/>
  <c r="BN262" i="35"/>
  <c r="BN263" i="35"/>
  <c r="BN264" i="35"/>
  <c r="BN265" i="35"/>
  <c r="BN266" i="35"/>
  <c r="BN267" i="35"/>
  <c r="BN268" i="35"/>
  <c r="BN269" i="35"/>
  <c r="BN270" i="35"/>
  <c r="BN271" i="35"/>
  <c r="BN272" i="35"/>
  <c r="BN273" i="35"/>
  <c r="BN274" i="35"/>
  <c r="BN275" i="35"/>
  <c r="BN276" i="35"/>
  <c r="BN277" i="35"/>
  <c r="BN278" i="35"/>
  <c r="BN279" i="35"/>
  <c r="BN280" i="35"/>
  <c r="BN281" i="35"/>
  <c r="BN282" i="35"/>
  <c r="BN283" i="35"/>
  <c r="BN284" i="35"/>
  <c r="BN285" i="35"/>
  <c r="BN286" i="35"/>
  <c r="BN287" i="35"/>
  <c r="BN288" i="35"/>
  <c r="BN289" i="35"/>
  <c r="BN290" i="35"/>
  <c r="BN33" i="35"/>
  <c r="BN291" i="35"/>
  <c r="BN292" i="35"/>
  <c r="BN293" i="35"/>
  <c r="BN294" i="35"/>
  <c r="BN295" i="35"/>
  <c r="BN296" i="35"/>
  <c r="BN297" i="35"/>
  <c r="BN298" i="35"/>
  <c r="BN299" i="35"/>
  <c r="BN300" i="35"/>
  <c r="BN301" i="35"/>
  <c r="BN302" i="35"/>
  <c r="BN303" i="35"/>
  <c r="BN309" i="35"/>
  <c r="BN174" i="35"/>
  <c r="BN340" i="35"/>
  <c r="BN311" i="35"/>
  <c r="BM316" i="35"/>
  <c r="BN321" i="35"/>
  <c r="BN177" i="35"/>
  <c r="BN178" i="35"/>
  <c r="BN180" i="35"/>
  <c r="BN315" i="35"/>
  <c r="BN317" i="35"/>
  <c r="BN319" i="35"/>
  <c r="BN320" i="35"/>
  <c r="BN339" i="35"/>
  <c r="BN338" i="35"/>
  <c r="BN341" i="35"/>
  <c r="BN382" i="35"/>
  <c r="BN385" i="35"/>
  <c r="BN389" i="35"/>
  <c r="BN416" i="35"/>
  <c r="BN417" i="35"/>
  <c r="BN360" i="35"/>
  <c r="BN348" i="35"/>
  <c r="BN353" i="35"/>
  <c r="BN357" i="35"/>
  <c r="BN358" i="35"/>
  <c r="BN386" i="35"/>
  <c r="BN361" i="35"/>
  <c r="BN362" i="35"/>
  <c r="BM363" i="35"/>
  <c r="BN364" i="35"/>
  <c r="BN366" i="35"/>
  <c r="BN418" i="35"/>
  <c r="BN419" i="35"/>
  <c r="BN160" i="35"/>
  <c r="BN420" i="35"/>
  <c r="BN422" i="35"/>
  <c r="BN369" i="35"/>
  <c r="BN425" i="35"/>
  <c r="BN376" i="35"/>
  <c r="BN377" i="35"/>
  <c r="BN378" i="35"/>
  <c r="BN426" i="35"/>
  <c r="BN39" i="35"/>
  <c r="BN155" i="35"/>
  <c r="BN164" i="35"/>
  <c r="BO168" i="35"/>
  <c r="BO171" i="35"/>
  <c r="BO169" i="35"/>
  <c r="BO172" i="35"/>
  <c r="BO336" i="35"/>
  <c r="BO44" i="35"/>
  <c r="BO45" i="35"/>
  <c r="BO46" i="35"/>
  <c r="BO47" i="35"/>
  <c r="BO48" i="35"/>
  <c r="BO49" i="35"/>
  <c r="BO50" i="35"/>
  <c r="BO51" i="35"/>
  <c r="BO52" i="35"/>
  <c r="BO53" i="35"/>
  <c r="BO54" i="35"/>
  <c r="BO55" i="35"/>
  <c r="BO56" i="35"/>
  <c r="BO57" i="35"/>
  <c r="BO58" i="35"/>
  <c r="BO59" i="35"/>
  <c r="BO60" i="35"/>
  <c r="BO61" i="35"/>
  <c r="BO62" i="35"/>
  <c r="BO63" i="35"/>
  <c r="BO64" i="35"/>
  <c r="BO65" i="35"/>
  <c r="BO66" i="35"/>
  <c r="BO67" i="35"/>
  <c r="BO68" i="35"/>
  <c r="BO69" i="35"/>
  <c r="BO70" i="35"/>
  <c r="BO71" i="35"/>
  <c r="BO72" i="35"/>
  <c r="BO73" i="35"/>
  <c r="BO74" i="35"/>
  <c r="BO75" i="35"/>
  <c r="BO76" i="35"/>
  <c r="BO77" i="35"/>
  <c r="BO78" i="35"/>
  <c r="BO79" i="35"/>
  <c r="BO80" i="35"/>
  <c r="BO81" i="35"/>
  <c r="BO82" i="35"/>
  <c r="BO83" i="35"/>
  <c r="BO84" i="35"/>
  <c r="BO85" i="35"/>
  <c r="BO86" i="35"/>
  <c r="BO87" i="35"/>
  <c r="BO88" i="35"/>
  <c r="BO89" i="35"/>
  <c r="BO90" i="35"/>
  <c r="BO91" i="35"/>
  <c r="BO92" i="35"/>
  <c r="BO93" i="35"/>
  <c r="BO94" i="35"/>
  <c r="BO95" i="35"/>
  <c r="BO96" i="35"/>
  <c r="BO97" i="35"/>
  <c r="BO98" i="35"/>
  <c r="BO99" i="35"/>
  <c r="BO100" i="35"/>
  <c r="BO101" i="35"/>
  <c r="BO102" i="35"/>
  <c r="BO103" i="35"/>
  <c r="BO104" i="35"/>
  <c r="BO105" i="35"/>
  <c r="BO106" i="35"/>
  <c r="BO107" i="35"/>
  <c r="BO108" i="35"/>
  <c r="BO109" i="35"/>
  <c r="BO110" i="35"/>
  <c r="BO111" i="35"/>
  <c r="BO112" i="35"/>
  <c r="BO113" i="35"/>
  <c r="BO114" i="35"/>
  <c r="BO115" i="35"/>
  <c r="BO116" i="35"/>
  <c r="BO117" i="35"/>
  <c r="BO118" i="35"/>
  <c r="BO119" i="35"/>
  <c r="BO120" i="35"/>
  <c r="BO121" i="35"/>
  <c r="BO122" i="35"/>
  <c r="BO123" i="35"/>
  <c r="BO124" i="35"/>
  <c r="BO125" i="35"/>
  <c r="BO126" i="35"/>
  <c r="BO127" i="35"/>
  <c r="BO128" i="35"/>
  <c r="BO129" i="35"/>
  <c r="BO130" i="35"/>
  <c r="BO131" i="35"/>
  <c r="BO132" i="35"/>
  <c r="BO133" i="35"/>
  <c r="BO134" i="35"/>
  <c r="BO135" i="35"/>
  <c r="BO136" i="35"/>
  <c r="BO137" i="35"/>
  <c r="BO138" i="35"/>
  <c r="BO139" i="35"/>
  <c r="BO31" i="35"/>
  <c r="BO20" i="35"/>
  <c r="BO21" i="35"/>
  <c r="BO40" i="35"/>
  <c r="BO140" i="35"/>
  <c r="BO32" i="35"/>
  <c r="BO141" i="35"/>
  <c r="BO142" i="35"/>
  <c r="BO143" i="35"/>
  <c r="BO144" i="35"/>
  <c r="BO145" i="35"/>
  <c r="BO146" i="35"/>
  <c r="BO147" i="35"/>
  <c r="BO148" i="35"/>
  <c r="BO149" i="35"/>
  <c r="BO150" i="35"/>
  <c r="BO151" i="35"/>
  <c r="BO153" i="35"/>
  <c r="BO8" i="35"/>
  <c r="BO162" i="35"/>
  <c r="BO161" i="35"/>
  <c r="BO163" i="35"/>
  <c r="BO337" i="35"/>
  <c r="BO175" i="35"/>
  <c r="BO196" i="35"/>
  <c r="BO197" i="35"/>
  <c r="BO198" i="35"/>
  <c r="BO199" i="35"/>
  <c r="BO200" i="35"/>
  <c r="BO201" i="35"/>
  <c r="BO202" i="35"/>
  <c r="BO203" i="35"/>
  <c r="BO193" i="35"/>
  <c r="BO204" i="35"/>
  <c r="BO205" i="35"/>
  <c r="BO206" i="35"/>
  <c r="BO207" i="35"/>
  <c r="BO208" i="35"/>
  <c r="BO209" i="35"/>
  <c r="BO210" i="35"/>
  <c r="BO211" i="35"/>
  <c r="BO212" i="35"/>
  <c r="BO213" i="35"/>
  <c r="BO214" i="35"/>
  <c r="BO215" i="35"/>
  <c r="BO216" i="35"/>
  <c r="BO217" i="35"/>
  <c r="BO218" i="35"/>
  <c r="BO219" i="35"/>
  <c r="BO220" i="35"/>
  <c r="BO221" i="35"/>
  <c r="BO222" i="35"/>
  <c r="BO223" i="35"/>
  <c r="BO224" i="35"/>
  <c r="BO225" i="35"/>
  <c r="BO226" i="35"/>
  <c r="BO227" i="35"/>
  <c r="BO228" i="35"/>
  <c r="BO229" i="35"/>
  <c r="BO230" i="35"/>
  <c r="BO231" i="35"/>
  <c r="BO232" i="35"/>
  <c r="BO233" i="35"/>
  <c r="BO234" i="35"/>
  <c r="BO235" i="35"/>
  <c r="BO236" i="35"/>
  <c r="BO237" i="35"/>
  <c r="BO238" i="35"/>
  <c r="BO239" i="35"/>
  <c r="BO240" i="35"/>
  <c r="BO241" i="35"/>
  <c r="BO242" i="35"/>
  <c r="BO243" i="35"/>
  <c r="BO244" i="35"/>
  <c r="BO245" i="35"/>
  <c r="BO246" i="35"/>
  <c r="BO247" i="35"/>
  <c r="BO248" i="35"/>
  <c r="BO249" i="35"/>
  <c r="BO250" i="35"/>
  <c r="BO251" i="35"/>
  <c r="BO252" i="35"/>
  <c r="BO253" i="35"/>
  <c r="BO254" i="35"/>
  <c r="BO255" i="35"/>
  <c r="BO256" i="35"/>
  <c r="BO257" i="35"/>
  <c r="BO258" i="35"/>
  <c r="BO259" i="35"/>
  <c r="BO260" i="35"/>
  <c r="BO261" i="35"/>
  <c r="BO262" i="35"/>
  <c r="BO263" i="35"/>
  <c r="BO264" i="35"/>
  <c r="BO265" i="35"/>
  <c r="BO266" i="35"/>
  <c r="BO267" i="35"/>
  <c r="BO268" i="35"/>
  <c r="BO269" i="35"/>
  <c r="BO270" i="35"/>
  <c r="BO271" i="35"/>
  <c r="BO272" i="35"/>
  <c r="BO273" i="35"/>
  <c r="BO274" i="35"/>
  <c r="BO275" i="35"/>
  <c r="BO276" i="35"/>
  <c r="BO277" i="35"/>
  <c r="BO278" i="35"/>
  <c r="BO279" i="35"/>
  <c r="BO280" i="35"/>
  <c r="BO281" i="35"/>
  <c r="BO282" i="35"/>
  <c r="BO283" i="35"/>
  <c r="BO284" i="35"/>
  <c r="BO285" i="35"/>
  <c r="BO286" i="35"/>
  <c r="BO287" i="35"/>
  <c r="BO288" i="35"/>
  <c r="BO289" i="35"/>
  <c r="BO290" i="35"/>
  <c r="BO291" i="35"/>
  <c r="BO292" i="35"/>
  <c r="BO33" i="35"/>
  <c r="BO293" i="35"/>
  <c r="BO294" i="35"/>
  <c r="BO295" i="35"/>
  <c r="BO296" i="35"/>
  <c r="BO297" i="35"/>
  <c r="BO298" i="35"/>
  <c r="BO299" i="35"/>
  <c r="BO300" i="35"/>
  <c r="BO301" i="35"/>
  <c r="BO302" i="35"/>
  <c r="BO303" i="35"/>
  <c r="BO309" i="35"/>
  <c r="BO174" i="35"/>
  <c r="BO340" i="35"/>
  <c r="BO311" i="35"/>
  <c r="BN316" i="35"/>
  <c r="BO321" i="35"/>
  <c r="BO177" i="35"/>
  <c r="BO178" i="35"/>
  <c r="BO180" i="35"/>
  <c r="BO315" i="35"/>
  <c r="BO317" i="35"/>
  <c r="BO319" i="35"/>
  <c r="BO320" i="35"/>
  <c r="BO339" i="35"/>
  <c r="BO338" i="35"/>
  <c r="BO341" i="35"/>
  <c r="BO382" i="35"/>
  <c r="BO385" i="35"/>
  <c r="BO389" i="35"/>
  <c r="BO416" i="35"/>
  <c r="BO417" i="35"/>
  <c r="BO360" i="35"/>
  <c r="BO348" i="35"/>
  <c r="BO353" i="35"/>
  <c r="BO357" i="35"/>
  <c r="BO358" i="35"/>
  <c r="BO386" i="35"/>
  <c r="BO361" i="35"/>
  <c r="BO362" i="35"/>
  <c r="BN363" i="35"/>
  <c r="BO364" i="35"/>
  <c r="BO366" i="35"/>
  <c r="BO418" i="35"/>
  <c r="BO419" i="35"/>
  <c r="BO160" i="35"/>
  <c r="BO420" i="35"/>
  <c r="BO422" i="35"/>
  <c r="BO369" i="35"/>
  <c r="BO425" i="35"/>
  <c r="BO376" i="35"/>
  <c r="BO377" i="35"/>
  <c r="BO378" i="35"/>
  <c r="BO426" i="35"/>
  <c r="BO39" i="35"/>
  <c r="BO155" i="35"/>
  <c r="BO164" i="35"/>
  <c r="BP168" i="35"/>
  <c r="BP171" i="35"/>
  <c r="BP169" i="35"/>
  <c r="BP172" i="35"/>
  <c r="BP336" i="35"/>
  <c r="BP44" i="35"/>
  <c r="BP45" i="35"/>
  <c r="BP46" i="35"/>
  <c r="BP47" i="35"/>
  <c r="BP48" i="35"/>
  <c r="BP49" i="35"/>
  <c r="BP50" i="35"/>
  <c r="BP51" i="35"/>
  <c r="BP52" i="35"/>
  <c r="BP53" i="35"/>
  <c r="BP54" i="35"/>
  <c r="BP55" i="35"/>
  <c r="BP56" i="35"/>
  <c r="BP57" i="35"/>
  <c r="BP58" i="35"/>
  <c r="BP59" i="35"/>
  <c r="BP60" i="35"/>
  <c r="BP61" i="35"/>
  <c r="BP62" i="35"/>
  <c r="BP63" i="35"/>
  <c r="BP64" i="35"/>
  <c r="BP65" i="35"/>
  <c r="BP66" i="35"/>
  <c r="BP67" i="35"/>
  <c r="BP68" i="35"/>
  <c r="BP69" i="35"/>
  <c r="BP70" i="35"/>
  <c r="BP71" i="35"/>
  <c r="BP72" i="35"/>
  <c r="BP73" i="35"/>
  <c r="BP74" i="35"/>
  <c r="BP75" i="35"/>
  <c r="BP76" i="35"/>
  <c r="BP77" i="35"/>
  <c r="BP78" i="35"/>
  <c r="BP79" i="35"/>
  <c r="BP80" i="35"/>
  <c r="BP81" i="35"/>
  <c r="BP82" i="35"/>
  <c r="BP83" i="35"/>
  <c r="BP84" i="35"/>
  <c r="BP85" i="35"/>
  <c r="BP86" i="35"/>
  <c r="BP87" i="35"/>
  <c r="BP88" i="35"/>
  <c r="BP89" i="35"/>
  <c r="BP90" i="35"/>
  <c r="BP91" i="35"/>
  <c r="BP92" i="35"/>
  <c r="BP93" i="35"/>
  <c r="BP94" i="35"/>
  <c r="BP95" i="35"/>
  <c r="BP96" i="35"/>
  <c r="BP97" i="35"/>
  <c r="BP98" i="35"/>
  <c r="BP99" i="35"/>
  <c r="BP100" i="35"/>
  <c r="BP101" i="35"/>
  <c r="BP102" i="35"/>
  <c r="BP103" i="35"/>
  <c r="BP104" i="35"/>
  <c r="BP105" i="35"/>
  <c r="BP106" i="35"/>
  <c r="BP107" i="35"/>
  <c r="BP108" i="35"/>
  <c r="BP109" i="35"/>
  <c r="BP110" i="35"/>
  <c r="BP111" i="35"/>
  <c r="BP112" i="35"/>
  <c r="BP113" i="35"/>
  <c r="BP114" i="35"/>
  <c r="BP115" i="35"/>
  <c r="BP116" i="35"/>
  <c r="BP117" i="35"/>
  <c r="BP118" i="35"/>
  <c r="BP119" i="35"/>
  <c r="BP120" i="35"/>
  <c r="BP121" i="35"/>
  <c r="BP122" i="35"/>
  <c r="BP123" i="35"/>
  <c r="BP124" i="35"/>
  <c r="BP125" i="35"/>
  <c r="BP126" i="35"/>
  <c r="BP127" i="35"/>
  <c r="BP128" i="35"/>
  <c r="BP129" i="35"/>
  <c r="BP130" i="35"/>
  <c r="BP131" i="35"/>
  <c r="BP132" i="35"/>
  <c r="BP133" i="35"/>
  <c r="BP134" i="35"/>
  <c r="BP135" i="35"/>
  <c r="BP136" i="35"/>
  <c r="BP137" i="35"/>
  <c r="BP138" i="35"/>
  <c r="BP139" i="35"/>
  <c r="BP140" i="35"/>
  <c r="BP141" i="35"/>
  <c r="BP31" i="35"/>
  <c r="BP20" i="35"/>
  <c r="BP21" i="35"/>
  <c r="BP40" i="35"/>
  <c r="BP142" i="35"/>
  <c r="BP32" i="35"/>
  <c r="BP143" i="35"/>
  <c r="BP144" i="35"/>
  <c r="BP145" i="35"/>
  <c r="BP146" i="35"/>
  <c r="BP147" i="35"/>
  <c r="BP148" i="35"/>
  <c r="BP149" i="35"/>
  <c r="BP150" i="35"/>
  <c r="BP151" i="35"/>
  <c r="BP153" i="35"/>
  <c r="BP8" i="35"/>
  <c r="BP162" i="35"/>
  <c r="BP161" i="35"/>
  <c r="BP163" i="35"/>
  <c r="BP337" i="35"/>
  <c r="BP175" i="35"/>
  <c r="BP196" i="35"/>
  <c r="BP197" i="35"/>
  <c r="BP198" i="35"/>
  <c r="BP199" i="35"/>
  <c r="BP200" i="35"/>
  <c r="BP201" i="35"/>
  <c r="BP202" i="35"/>
  <c r="BP203" i="35"/>
  <c r="BP193" i="35"/>
  <c r="BP204" i="35"/>
  <c r="BP205" i="35"/>
  <c r="BP206" i="35"/>
  <c r="BP207" i="35"/>
  <c r="BP208" i="35"/>
  <c r="BP209" i="35"/>
  <c r="BP210" i="35"/>
  <c r="BP211" i="35"/>
  <c r="BP212" i="35"/>
  <c r="BP213" i="35"/>
  <c r="BP214" i="35"/>
  <c r="BP215" i="35"/>
  <c r="BP216" i="35"/>
  <c r="BP217" i="35"/>
  <c r="BP218" i="35"/>
  <c r="BP219" i="35"/>
  <c r="BP220" i="35"/>
  <c r="BP221" i="35"/>
  <c r="BP222" i="35"/>
  <c r="BP223" i="35"/>
  <c r="BP224" i="35"/>
  <c r="BP225" i="35"/>
  <c r="BP226" i="35"/>
  <c r="BP227" i="35"/>
  <c r="BP228" i="35"/>
  <c r="BP229" i="35"/>
  <c r="BP230" i="35"/>
  <c r="BP231" i="35"/>
  <c r="BP232" i="35"/>
  <c r="BP233" i="35"/>
  <c r="BP234" i="35"/>
  <c r="BP235" i="35"/>
  <c r="BP236" i="35"/>
  <c r="BP237" i="35"/>
  <c r="BP238" i="35"/>
  <c r="BP239" i="35"/>
  <c r="BP240" i="35"/>
  <c r="BP241" i="35"/>
  <c r="BP242" i="35"/>
  <c r="BP243" i="35"/>
  <c r="BP244" i="35"/>
  <c r="BP245" i="35"/>
  <c r="BP246" i="35"/>
  <c r="BP247" i="35"/>
  <c r="BP248" i="35"/>
  <c r="BP249" i="35"/>
  <c r="BP250" i="35"/>
  <c r="BP251" i="35"/>
  <c r="BP252" i="35"/>
  <c r="BP253" i="35"/>
  <c r="BP254" i="35"/>
  <c r="BP255" i="35"/>
  <c r="BP256" i="35"/>
  <c r="BP257" i="35"/>
  <c r="BP258" i="35"/>
  <c r="BP259" i="35"/>
  <c r="BP260" i="35"/>
  <c r="BP261" i="35"/>
  <c r="BP262" i="35"/>
  <c r="BP263" i="35"/>
  <c r="BP264" i="35"/>
  <c r="BP265" i="35"/>
  <c r="BP266" i="35"/>
  <c r="BP267" i="35"/>
  <c r="BP268" i="35"/>
  <c r="BP269" i="35"/>
  <c r="BP270" i="35"/>
  <c r="BP271" i="35"/>
  <c r="BP272" i="35"/>
  <c r="BP273" i="35"/>
  <c r="BP274" i="35"/>
  <c r="BP275" i="35"/>
  <c r="BP276" i="35"/>
  <c r="BP277" i="35"/>
  <c r="BP278" i="35"/>
  <c r="BP279" i="35"/>
  <c r="BP280" i="35"/>
  <c r="BP281" i="35"/>
  <c r="BP282" i="35"/>
  <c r="BP283" i="35"/>
  <c r="BP284" i="35"/>
  <c r="BP285" i="35"/>
  <c r="BP286" i="35"/>
  <c r="BP287" i="35"/>
  <c r="BP288" i="35"/>
  <c r="BP289" i="35"/>
  <c r="BP290" i="35"/>
  <c r="BP291" i="35"/>
  <c r="BP292" i="35"/>
  <c r="BP293" i="35"/>
  <c r="BP294" i="35"/>
  <c r="BP33" i="35"/>
  <c r="BP295" i="35"/>
  <c r="BP296" i="35"/>
  <c r="BP297" i="35"/>
  <c r="BP298" i="35"/>
  <c r="BP299" i="35"/>
  <c r="BP300" i="35"/>
  <c r="BP301" i="35"/>
  <c r="BP302" i="35"/>
  <c r="BP303" i="35"/>
  <c r="BP309" i="35"/>
  <c r="BP174" i="35"/>
  <c r="BP340" i="35"/>
  <c r="BP311" i="35"/>
  <c r="BO316" i="35"/>
  <c r="BP321" i="35"/>
  <c r="BP177" i="35"/>
  <c r="BP178" i="35"/>
  <c r="BP180" i="35"/>
  <c r="BP315" i="35"/>
  <c r="BP317" i="35"/>
  <c r="BP319" i="35"/>
  <c r="BP320" i="35"/>
  <c r="BP339" i="35"/>
  <c r="BP338" i="35"/>
  <c r="BP341" i="35"/>
  <c r="BP382" i="35"/>
  <c r="BP385" i="35"/>
  <c r="BP389" i="35"/>
  <c r="BP416" i="35"/>
  <c r="BP417" i="35"/>
  <c r="BP360" i="35"/>
  <c r="BP348" i="35"/>
  <c r="BP353" i="35"/>
  <c r="BP357" i="35"/>
  <c r="BP358" i="35"/>
  <c r="BP386" i="35"/>
  <c r="BP361" i="35"/>
  <c r="BP362" i="35"/>
  <c r="BO363" i="35"/>
  <c r="BP364" i="35"/>
  <c r="BP366" i="35"/>
  <c r="BP418" i="35"/>
  <c r="BP419" i="35"/>
  <c r="BP160" i="35"/>
  <c r="BP420" i="35"/>
  <c r="BP422" i="35"/>
  <c r="BP369" i="35"/>
  <c r="BP425" i="35"/>
  <c r="BP376" i="35"/>
  <c r="BP377" i="35"/>
  <c r="BP378" i="35"/>
  <c r="BP426" i="35"/>
  <c r="BP39" i="35"/>
  <c r="BP155" i="35"/>
  <c r="BP164" i="35"/>
  <c r="BQ168" i="35"/>
  <c r="BQ171" i="35"/>
  <c r="BQ169" i="35"/>
  <c r="BQ172" i="35"/>
  <c r="BQ336" i="35"/>
  <c r="BQ44" i="35"/>
  <c r="BQ45" i="35"/>
  <c r="BQ46" i="35"/>
  <c r="BQ47" i="35"/>
  <c r="BQ48" i="35"/>
  <c r="BQ49" i="35"/>
  <c r="BQ50" i="35"/>
  <c r="BQ51" i="35"/>
  <c r="BQ52" i="35"/>
  <c r="BQ53" i="35"/>
  <c r="BQ54" i="35"/>
  <c r="BQ55" i="35"/>
  <c r="BQ56" i="35"/>
  <c r="BQ57" i="35"/>
  <c r="BQ58" i="35"/>
  <c r="BQ59" i="35"/>
  <c r="BQ60" i="35"/>
  <c r="BQ61" i="35"/>
  <c r="BQ62" i="35"/>
  <c r="BQ63" i="35"/>
  <c r="BQ64" i="35"/>
  <c r="BQ65" i="35"/>
  <c r="BQ66" i="35"/>
  <c r="BQ67" i="35"/>
  <c r="BQ68" i="35"/>
  <c r="BQ69" i="35"/>
  <c r="BQ70" i="35"/>
  <c r="BQ71" i="35"/>
  <c r="BQ72" i="35"/>
  <c r="BQ73" i="35"/>
  <c r="BQ74" i="35"/>
  <c r="BQ75" i="35"/>
  <c r="BQ76" i="35"/>
  <c r="BQ77" i="35"/>
  <c r="BQ78" i="35"/>
  <c r="BQ79" i="35"/>
  <c r="BQ80" i="35"/>
  <c r="BQ81" i="35"/>
  <c r="BQ82" i="35"/>
  <c r="BQ83" i="35"/>
  <c r="BQ84" i="35"/>
  <c r="BQ85" i="35"/>
  <c r="BQ86" i="35"/>
  <c r="BQ87" i="35"/>
  <c r="BQ88" i="35"/>
  <c r="BQ89" i="35"/>
  <c r="BQ90" i="35"/>
  <c r="BQ91" i="35"/>
  <c r="BQ92" i="35"/>
  <c r="BQ93" i="35"/>
  <c r="BQ94" i="35"/>
  <c r="BQ95" i="35"/>
  <c r="BQ96" i="35"/>
  <c r="BQ97" i="35"/>
  <c r="BQ98" i="35"/>
  <c r="BQ99" i="35"/>
  <c r="BQ100" i="35"/>
  <c r="BQ101" i="35"/>
  <c r="BQ102" i="35"/>
  <c r="BQ103" i="35"/>
  <c r="BQ104" i="35"/>
  <c r="BQ105" i="35"/>
  <c r="BQ106" i="35"/>
  <c r="BQ107" i="35"/>
  <c r="BQ108" i="35"/>
  <c r="BQ109" i="35"/>
  <c r="BQ110" i="35"/>
  <c r="BQ111" i="35"/>
  <c r="BQ112" i="35"/>
  <c r="BQ113" i="35"/>
  <c r="BQ114" i="35"/>
  <c r="BQ115" i="35"/>
  <c r="BQ116" i="35"/>
  <c r="BQ117" i="35"/>
  <c r="BQ118" i="35"/>
  <c r="BQ119" i="35"/>
  <c r="BQ120" i="35"/>
  <c r="BQ121" i="35"/>
  <c r="BQ122" i="35"/>
  <c r="BQ123" i="35"/>
  <c r="BQ124" i="35"/>
  <c r="BQ125" i="35"/>
  <c r="BQ126" i="35"/>
  <c r="BQ127" i="35"/>
  <c r="BQ128" i="35"/>
  <c r="BQ129" i="35"/>
  <c r="BQ130" i="35"/>
  <c r="BQ131" i="35"/>
  <c r="BQ132" i="35"/>
  <c r="BQ133" i="35"/>
  <c r="BQ134" i="35"/>
  <c r="BQ135" i="35"/>
  <c r="BQ136" i="35"/>
  <c r="BQ137" i="35"/>
  <c r="BQ138" i="35"/>
  <c r="BQ139" i="35"/>
  <c r="BQ140" i="35"/>
  <c r="BQ141" i="35"/>
  <c r="BQ142" i="35"/>
  <c r="BQ143" i="35"/>
  <c r="BQ31" i="35"/>
  <c r="BQ20" i="35"/>
  <c r="BQ21" i="35"/>
  <c r="BQ40" i="35"/>
  <c r="BQ144" i="35"/>
  <c r="BQ32" i="35"/>
  <c r="BQ145" i="35"/>
  <c r="BQ146" i="35"/>
  <c r="BQ147" i="35"/>
  <c r="BQ148" i="35"/>
  <c r="BQ149" i="35"/>
  <c r="BQ150" i="35"/>
  <c r="BQ151" i="35"/>
  <c r="BQ153" i="35"/>
  <c r="BQ41" i="35"/>
  <c r="BQ8" i="35"/>
  <c r="BQ162" i="35"/>
  <c r="BQ161" i="35"/>
  <c r="BQ163" i="35"/>
  <c r="BQ337" i="35"/>
  <c r="BQ175" i="35"/>
  <c r="BQ196" i="35"/>
  <c r="BQ197" i="35"/>
  <c r="BQ198" i="35"/>
  <c r="BQ199" i="35"/>
  <c r="BQ200" i="35"/>
  <c r="BQ201" i="35"/>
  <c r="BQ202" i="35"/>
  <c r="BQ203" i="35"/>
  <c r="BQ193" i="35"/>
  <c r="BQ204" i="35"/>
  <c r="BQ205" i="35"/>
  <c r="BQ206" i="35"/>
  <c r="BQ207" i="35"/>
  <c r="BQ208" i="35"/>
  <c r="BQ209" i="35"/>
  <c r="BQ210" i="35"/>
  <c r="BQ211" i="35"/>
  <c r="BQ212" i="35"/>
  <c r="BQ213" i="35"/>
  <c r="BQ214" i="35"/>
  <c r="BQ215" i="35"/>
  <c r="BQ216" i="35"/>
  <c r="BQ217" i="35"/>
  <c r="BQ218" i="35"/>
  <c r="BQ219" i="35"/>
  <c r="BQ220" i="35"/>
  <c r="BQ221" i="35"/>
  <c r="BQ222" i="35"/>
  <c r="BQ223" i="35"/>
  <c r="BQ224" i="35"/>
  <c r="BQ225" i="35"/>
  <c r="BQ226" i="35"/>
  <c r="BQ227" i="35"/>
  <c r="BQ228" i="35"/>
  <c r="BQ229" i="35"/>
  <c r="BQ230" i="35"/>
  <c r="BQ231" i="35"/>
  <c r="BQ232" i="35"/>
  <c r="BQ233" i="35"/>
  <c r="BQ234" i="35"/>
  <c r="BQ235" i="35"/>
  <c r="BQ236" i="35"/>
  <c r="BQ237" i="35"/>
  <c r="BQ238" i="35"/>
  <c r="BQ239" i="35"/>
  <c r="BQ240" i="35"/>
  <c r="BQ241" i="35"/>
  <c r="BQ242" i="35"/>
  <c r="BQ243" i="35"/>
  <c r="BQ244" i="35"/>
  <c r="BQ245" i="35"/>
  <c r="BQ246" i="35"/>
  <c r="BQ247" i="35"/>
  <c r="BQ248" i="35"/>
  <c r="BQ249" i="35"/>
  <c r="BQ250" i="35"/>
  <c r="BQ251" i="35"/>
  <c r="BQ252" i="35"/>
  <c r="BQ253" i="35"/>
  <c r="BQ254" i="35"/>
  <c r="BQ255" i="35"/>
  <c r="BQ256" i="35"/>
  <c r="BQ257" i="35"/>
  <c r="BQ258" i="35"/>
  <c r="BQ259" i="35"/>
  <c r="BQ260" i="35"/>
  <c r="BQ261" i="35"/>
  <c r="BQ262" i="35"/>
  <c r="BQ263" i="35"/>
  <c r="BQ264" i="35"/>
  <c r="BQ265" i="35"/>
  <c r="BQ266" i="35"/>
  <c r="BQ267" i="35"/>
  <c r="BQ268" i="35"/>
  <c r="BQ269" i="35"/>
  <c r="BQ270" i="35"/>
  <c r="BQ271" i="35"/>
  <c r="BQ272" i="35"/>
  <c r="BQ273" i="35"/>
  <c r="BQ274" i="35"/>
  <c r="BQ275" i="35"/>
  <c r="BQ276" i="35"/>
  <c r="BQ277" i="35"/>
  <c r="BQ278" i="35"/>
  <c r="BQ279" i="35"/>
  <c r="BQ280" i="35"/>
  <c r="BQ281" i="35"/>
  <c r="BQ282" i="35"/>
  <c r="BQ283" i="35"/>
  <c r="BQ284" i="35"/>
  <c r="BQ285" i="35"/>
  <c r="BQ286" i="35"/>
  <c r="BQ287" i="35"/>
  <c r="BQ288" i="35"/>
  <c r="BQ289" i="35"/>
  <c r="BQ290" i="35"/>
  <c r="BQ291" i="35"/>
  <c r="BQ292" i="35"/>
  <c r="BQ293" i="35"/>
  <c r="BQ294" i="35"/>
  <c r="BQ295" i="35"/>
  <c r="BQ296" i="35"/>
  <c r="BQ33" i="35"/>
  <c r="BQ297" i="35"/>
  <c r="BQ298" i="35"/>
  <c r="BQ299" i="35"/>
  <c r="BQ300" i="35"/>
  <c r="BQ301" i="35"/>
  <c r="BQ302" i="35"/>
  <c r="BQ303" i="35"/>
  <c r="BQ187" i="35"/>
  <c r="BQ309" i="35"/>
  <c r="BQ174" i="35"/>
  <c r="BQ340" i="35"/>
  <c r="BQ311" i="35"/>
  <c r="BP316" i="35"/>
  <c r="BQ321" i="35"/>
  <c r="BQ177" i="35"/>
  <c r="BQ178" i="35"/>
  <c r="BQ180" i="35"/>
  <c r="BQ315" i="35"/>
  <c r="BQ317" i="35"/>
  <c r="BQ319" i="35"/>
  <c r="BQ320" i="35"/>
  <c r="BQ339" i="35"/>
  <c r="BQ338" i="35"/>
  <c r="BQ341" i="35"/>
  <c r="BQ382" i="35"/>
  <c r="BQ385" i="35"/>
  <c r="BQ389" i="35"/>
  <c r="BQ416" i="35"/>
  <c r="BQ417" i="35"/>
  <c r="BQ360" i="35"/>
  <c r="BQ348" i="35"/>
  <c r="BQ353" i="35"/>
  <c r="BQ357" i="35"/>
  <c r="BQ358" i="35"/>
  <c r="BQ386" i="35"/>
  <c r="BQ361" i="35"/>
  <c r="BQ362" i="35"/>
  <c r="BP363" i="35"/>
  <c r="BQ364" i="35"/>
  <c r="BQ366" i="35"/>
  <c r="BQ418" i="35"/>
  <c r="BQ419" i="35"/>
  <c r="BQ160" i="35"/>
  <c r="BQ420" i="35"/>
  <c r="BQ422" i="35"/>
  <c r="BQ369" i="35"/>
  <c r="BQ425" i="35"/>
  <c r="BQ376" i="35"/>
  <c r="BQ377" i="35"/>
  <c r="BQ378" i="35"/>
  <c r="BQ426" i="35"/>
  <c r="BQ39" i="35"/>
  <c r="BQ155" i="35"/>
  <c r="BQ164" i="35"/>
  <c r="BR168" i="35"/>
  <c r="BR171" i="35"/>
  <c r="BR169" i="35"/>
  <c r="BR172" i="35"/>
  <c r="BR336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31" i="35"/>
  <c r="BR20" i="35"/>
  <c r="BR21" i="35"/>
  <c r="BR40" i="35"/>
  <c r="BR146" i="35"/>
  <c r="BR32" i="35"/>
  <c r="BR147" i="35"/>
  <c r="BR148" i="35"/>
  <c r="BR149" i="35"/>
  <c r="BR150" i="35"/>
  <c r="BR151" i="35"/>
  <c r="BR153" i="35"/>
  <c r="BR41" i="35"/>
  <c r="BR8" i="35"/>
  <c r="BR162" i="35"/>
  <c r="BR161" i="35"/>
  <c r="BR163" i="35"/>
  <c r="BR337" i="35"/>
  <c r="BR175" i="35"/>
  <c r="BR196" i="35"/>
  <c r="BR197" i="35"/>
  <c r="BR198" i="35"/>
  <c r="BR199" i="35"/>
  <c r="BR200" i="35"/>
  <c r="BR201" i="35"/>
  <c r="BR202" i="35"/>
  <c r="BR203" i="35"/>
  <c r="BR19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33" i="35"/>
  <c r="BR299" i="35"/>
  <c r="BR300" i="35"/>
  <c r="BR301" i="35"/>
  <c r="BR302" i="35"/>
  <c r="BR303" i="35"/>
  <c r="BR187" i="35"/>
  <c r="BR309" i="35"/>
  <c r="BR174" i="35"/>
  <c r="BR340" i="35"/>
  <c r="BR311" i="35"/>
  <c r="BQ316" i="35"/>
  <c r="BR321" i="35"/>
  <c r="BR177" i="35"/>
  <c r="BR178" i="35"/>
  <c r="BR180" i="35"/>
  <c r="BR315" i="35"/>
  <c r="BR317" i="35"/>
  <c r="BR319" i="35"/>
  <c r="BR320" i="35"/>
  <c r="BR339" i="35"/>
  <c r="BR338" i="35"/>
  <c r="BR341" i="35"/>
  <c r="BR382" i="35"/>
  <c r="BR385" i="35"/>
  <c r="BR389" i="35"/>
  <c r="BR416" i="35"/>
  <c r="BR417" i="35"/>
  <c r="BR360" i="35"/>
  <c r="BR348" i="35"/>
  <c r="BR353" i="35"/>
  <c r="BR357" i="35"/>
  <c r="BR358" i="35"/>
  <c r="BR386" i="35"/>
  <c r="BR361" i="35"/>
  <c r="BR362" i="35"/>
  <c r="BQ363" i="35"/>
  <c r="BR364" i="35"/>
  <c r="BR366" i="35"/>
  <c r="BR418" i="35"/>
  <c r="BR419" i="35"/>
  <c r="BR160" i="35"/>
  <c r="BR420" i="35"/>
  <c r="BR422" i="35"/>
  <c r="BR369" i="35"/>
  <c r="BR425" i="35"/>
  <c r="BR376" i="35"/>
  <c r="BR377" i="35"/>
  <c r="BR378" i="35"/>
  <c r="BR426" i="35"/>
  <c r="BR39" i="35"/>
  <c r="BR155" i="35"/>
  <c r="BR164" i="35"/>
  <c r="BS168" i="35"/>
  <c r="BS171" i="35"/>
  <c r="BS169" i="35"/>
  <c r="BS172" i="35"/>
  <c r="BS336" i="35"/>
  <c r="BS44" i="35"/>
  <c r="BS45" i="35"/>
  <c r="BS46" i="35"/>
  <c r="BS47" i="35"/>
  <c r="BS48" i="35"/>
  <c r="BS49" i="35"/>
  <c r="BS50" i="35"/>
  <c r="BS51" i="35"/>
  <c r="BS52" i="35"/>
  <c r="BS53" i="35"/>
  <c r="BS54" i="35"/>
  <c r="BS55" i="35"/>
  <c r="BS56" i="35"/>
  <c r="BS57" i="35"/>
  <c r="BS58" i="35"/>
  <c r="BS59" i="35"/>
  <c r="BS60" i="35"/>
  <c r="BS61" i="35"/>
  <c r="BS62" i="35"/>
  <c r="BS63" i="35"/>
  <c r="BS64" i="35"/>
  <c r="BS65" i="35"/>
  <c r="BS66" i="35"/>
  <c r="BS67" i="35"/>
  <c r="BS68" i="35"/>
  <c r="BS69" i="35"/>
  <c r="BS70" i="35"/>
  <c r="BS71" i="35"/>
  <c r="BS72" i="35"/>
  <c r="BS73" i="35"/>
  <c r="BS74" i="35"/>
  <c r="BS75" i="35"/>
  <c r="BS76" i="35"/>
  <c r="BS77" i="35"/>
  <c r="BS78" i="35"/>
  <c r="BS79" i="35"/>
  <c r="BS80" i="35"/>
  <c r="BS81" i="35"/>
  <c r="BS82" i="35"/>
  <c r="BS83" i="35"/>
  <c r="BS84" i="35"/>
  <c r="BS85" i="35"/>
  <c r="BS86" i="35"/>
  <c r="BS87" i="35"/>
  <c r="BS88" i="35"/>
  <c r="BS89" i="35"/>
  <c r="BS90" i="35"/>
  <c r="BS91" i="35"/>
  <c r="BS92" i="35"/>
  <c r="BS93" i="35"/>
  <c r="BS94" i="35"/>
  <c r="BS95" i="35"/>
  <c r="BS96" i="35"/>
  <c r="BS97" i="35"/>
  <c r="BS98" i="35"/>
  <c r="BS99" i="35"/>
  <c r="BS100" i="35"/>
  <c r="BS101" i="35"/>
  <c r="BS102" i="35"/>
  <c r="BS103" i="35"/>
  <c r="BS104" i="35"/>
  <c r="BS105" i="35"/>
  <c r="BS106" i="35"/>
  <c r="BS107" i="35"/>
  <c r="BS108" i="35"/>
  <c r="BS109" i="35"/>
  <c r="BS110" i="35"/>
  <c r="BS111" i="35"/>
  <c r="BS112" i="35"/>
  <c r="BS113" i="35"/>
  <c r="BS114" i="35"/>
  <c r="BS115" i="35"/>
  <c r="BS116" i="35"/>
  <c r="BS117" i="35"/>
  <c r="BS118" i="35"/>
  <c r="BS119" i="35"/>
  <c r="BS120" i="35"/>
  <c r="BS121" i="35"/>
  <c r="BS122" i="35"/>
  <c r="BS123" i="35"/>
  <c r="BS124" i="35"/>
  <c r="BS125" i="35"/>
  <c r="BS126" i="35"/>
  <c r="BS127" i="35"/>
  <c r="BS128" i="35"/>
  <c r="BS129" i="35"/>
  <c r="BS130" i="35"/>
  <c r="BS131" i="35"/>
  <c r="BS132" i="35"/>
  <c r="BS133" i="35"/>
  <c r="BS134" i="35"/>
  <c r="BS135" i="35"/>
  <c r="BS136" i="35"/>
  <c r="BS137" i="35"/>
  <c r="BS138" i="35"/>
  <c r="BS139" i="35"/>
  <c r="BS140" i="35"/>
  <c r="BS141" i="35"/>
  <c r="BS142" i="35"/>
  <c r="BS143" i="35"/>
  <c r="BS144" i="35"/>
  <c r="BS145" i="35"/>
  <c r="BS146" i="35"/>
  <c r="BS147" i="35"/>
  <c r="BS31" i="35"/>
  <c r="BS20" i="35"/>
  <c r="BS21" i="35"/>
  <c r="BS40" i="35"/>
  <c r="BS148" i="35"/>
  <c r="BS32" i="35"/>
  <c r="BS149" i="35"/>
  <c r="BS150" i="35"/>
  <c r="BS151" i="35"/>
  <c r="BS153" i="35"/>
  <c r="BS41" i="35"/>
  <c r="BS8" i="35"/>
  <c r="BS162" i="35"/>
  <c r="BS161" i="35"/>
  <c r="BS163" i="35"/>
  <c r="BS337" i="35"/>
  <c r="BS175" i="35"/>
  <c r="BS196" i="35"/>
  <c r="BS197" i="35"/>
  <c r="BS198" i="35"/>
  <c r="BS199" i="35"/>
  <c r="BS200" i="35"/>
  <c r="BS201" i="35"/>
  <c r="BS202" i="35"/>
  <c r="BS203" i="35"/>
  <c r="BS193" i="35"/>
  <c r="BS204" i="35"/>
  <c r="BS205" i="35"/>
  <c r="BS206" i="35"/>
  <c r="BS207" i="35"/>
  <c r="BS208" i="35"/>
  <c r="BS209" i="35"/>
  <c r="BS210" i="35"/>
  <c r="BS211" i="35"/>
  <c r="BS212" i="35"/>
  <c r="BS213" i="35"/>
  <c r="BS214" i="35"/>
  <c r="BS215" i="35"/>
  <c r="BS216" i="35"/>
  <c r="BS217" i="35"/>
  <c r="BS218" i="35"/>
  <c r="BS219" i="35"/>
  <c r="BS220" i="35"/>
  <c r="BS221" i="35"/>
  <c r="BS222" i="35"/>
  <c r="BS223" i="35"/>
  <c r="BS224" i="35"/>
  <c r="BS225" i="35"/>
  <c r="BS226" i="35"/>
  <c r="BS227" i="35"/>
  <c r="BS228" i="35"/>
  <c r="BS229" i="35"/>
  <c r="BS230" i="35"/>
  <c r="BS231" i="35"/>
  <c r="BS232" i="35"/>
  <c r="BS233" i="35"/>
  <c r="BS234" i="35"/>
  <c r="BS235" i="35"/>
  <c r="BS236" i="35"/>
  <c r="BS237" i="35"/>
  <c r="BS238" i="35"/>
  <c r="BS239" i="35"/>
  <c r="BS240" i="35"/>
  <c r="BS241" i="35"/>
  <c r="BS242" i="35"/>
  <c r="BS243" i="35"/>
  <c r="BS244" i="35"/>
  <c r="BS245" i="35"/>
  <c r="BS246" i="35"/>
  <c r="BS247" i="35"/>
  <c r="BS248" i="35"/>
  <c r="BS249" i="35"/>
  <c r="BS250" i="35"/>
  <c r="BS251" i="35"/>
  <c r="BS252" i="35"/>
  <c r="BS253" i="35"/>
  <c r="BS254" i="35"/>
  <c r="BS255" i="35"/>
  <c r="BS256" i="35"/>
  <c r="BS257" i="35"/>
  <c r="BS258" i="35"/>
  <c r="BS259" i="35"/>
  <c r="BS260" i="35"/>
  <c r="BS261" i="35"/>
  <c r="BS262" i="35"/>
  <c r="BS263" i="35"/>
  <c r="BS264" i="35"/>
  <c r="BS265" i="35"/>
  <c r="BS266" i="35"/>
  <c r="BS267" i="35"/>
  <c r="BS268" i="35"/>
  <c r="BS269" i="35"/>
  <c r="BS270" i="35"/>
  <c r="BS271" i="35"/>
  <c r="BS272" i="35"/>
  <c r="BS273" i="35"/>
  <c r="BS274" i="35"/>
  <c r="BS275" i="35"/>
  <c r="BS276" i="35"/>
  <c r="BS277" i="35"/>
  <c r="BS278" i="35"/>
  <c r="BS279" i="35"/>
  <c r="BS280" i="35"/>
  <c r="BS281" i="35"/>
  <c r="BS282" i="35"/>
  <c r="BS283" i="35"/>
  <c r="BS284" i="35"/>
  <c r="BS285" i="35"/>
  <c r="BS286" i="35"/>
  <c r="BS287" i="35"/>
  <c r="BS288" i="35"/>
  <c r="BS289" i="35"/>
  <c r="BS290" i="35"/>
  <c r="BS291" i="35"/>
  <c r="BS292" i="35"/>
  <c r="BS293" i="35"/>
  <c r="BS294" i="35"/>
  <c r="BS295" i="35"/>
  <c r="BS296" i="35"/>
  <c r="BS297" i="35"/>
  <c r="BS298" i="35"/>
  <c r="BS299" i="35"/>
  <c r="BS300" i="35"/>
  <c r="BS33" i="35"/>
  <c r="BS301" i="35"/>
  <c r="BS302" i="35"/>
  <c r="BS303" i="35"/>
  <c r="BS187" i="35"/>
  <c r="BS309" i="35"/>
  <c r="BS174" i="35"/>
  <c r="BS340" i="35"/>
  <c r="BS311" i="35"/>
  <c r="BR316" i="35"/>
  <c r="BS321" i="35"/>
  <c r="BS177" i="35"/>
  <c r="BS178" i="35"/>
  <c r="BS180" i="35"/>
  <c r="BS315" i="35"/>
  <c r="BS317" i="35"/>
  <c r="BS319" i="35"/>
  <c r="BS320" i="35"/>
  <c r="BS339" i="35"/>
  <c r="BS338" i="35"/>
  <c r="BS341" i="35"/>
  <c r="BS382" i="35"/>
  <c r="BS385" i="35"/>
  <c r="BS389" i="35"/>
  <c r="BS416" i="35"/>
  <c r="BS417" i="35"/>
  <c r="BS348" i="35"/>
  <c r="BS353" i="35"/>
  <c r="BS357" i="35"/>
  <c r="BS358" i="35"/>
  <c r="BS386" i="35"/>
  <c r="BS361" i="35"/>
  <c r="BS362" i="35"/>
  <c r="BR363" i="35"/>
  <c r="BS364" i="35"/>
  <c r="BS366" i="35"/>
  <c r="BS418" i="35"/>
  <c r="BS419" i="35"/>
  <c r="BS160" i="35"/>
  <c r="BS420" i="35"/>
  <c r="BS422" i="35"/>
  <c r="BS369" i="35"/>
  <c r="BS425" i="35"/>
  <c r="BS376" i="35"/>
  <c r="BS377" i="35"/>
  <c r="BS378" i="35"/>
  <c r="BS426" i="35"/>
  <c r="H428" i="35"/>
  <c r="BS39" i="35"/>
  <c r="BS155" i="35"/>
  <c r="BS164" i="35"/>
  <c r="H411" i="35"/>
  <c r="H433" i="35"/>
  <c r="H435" i="35"/>
  <c r="I17" i="4"/>
  <c r="I18" i="4"/>
  <c r="G18" i="4"/>
  <c r="F15" i="4"/>
  <c r="F16" i="4"/>
  <c r="F17" i="4"/>
  <c r="F18" i="4"/>
  <c r="J18" i="4"/>
  <c r="J20" i="4"/>
  <c r="I20" i="4"/>
  <c r="J21" i="4"/>
  <c r="I21" i="4"/>
  <c r="F9" i="4"/>
  <c r="K18" i="4"/>
  <c r="K21" i="4"/>
  <c r="R45" i="38"/>
  <c r="R47" i="38"/>
  <c r="R49" i="38"/>
  <c r="R51" i="38"/>
  <c r="R53" i="38"/>
  <c r="R55" i="38"/>
  <c r="R57" i="38"/>
  <c r="R59" i="38"/>
  <c r="R61" i="38"/>
  <c r="R63" i="38"/>
  <c r="R65" i="38"/>
  <c r="R67" i="38"/>
  <c r="R69" i="38"/>
  <c r="R71" i="38"/>
  <c r="R73" i="38"/>
  <c r="R75" i="38"/>
  <c r="R77" i="38"/>
  <c r="R79" i="38"/>
  <c r="R81" i="38"/>
  <c r="R83" i="38"/>
  <c r="R85" i="38"/>
  <c r="R87" i="38"/>
  <c r="R89" i="38"/>
  <c r="R91" i="38"/>
  <c r="R93" i="38"/>
  <c r="R95" i="38"/>
  <c r="R97" i="38"/>
  <c r="R99" i="38"/>
  <c r="R101" i="38"/>
  <c r="R103" i="38"/>
  <c r="R105" i="38"/>
  <c r="R107" i="38"/>
  <c r="R109" i="38"/>
  <c r="R111" i="38"/>
  <c r="R113" i="38"/>
  <c r="R115" i="38"/>
  <c r="R117" i="38"/>
  <c r="R119" i="38"/>
  <c r="R121" i="38"/>
  <c r="R123" i="38"/>
  <c r="R125" i="38"/>
  <c r="R127" i="38"/>
  <c r="R129" i="38"/>
  <c r="R131" i="38"/>
  <c r="R133" i="38"/>
  <c r="R135" i="38"/>
  <c r="R137" i="38"/>
  <c r="R139" i="38"/>
  <c r="R141" i="38"/>
  <c r="R143" i="38"/>
  <c r="R145" i="38"/>
  <c r="R8" i="38"/>
  <c r="R154" i="38"/>
  <c r="Q156" i="38"/>
  <c r="R153" i="38"/>
  <c r="R155" i="38"/>
  <c r="R322" i="38"/>
  <c r="R167" i="38"/>
  <c r="R190" i="38"/>
  <c r="R192" i="38"/>
  <c r="R194" i="38"/>
  <c r="R196" i="38"/>
  <c r="R198" i="38"/>
  <c r="R200" i="38"/>
  <c r="R202" i="38"/>
  <c r="R204" i="38"/>
  <c r="R206" i="38"/>
  <c r="R208" i="38"/>
  <c r="R210" i="38"/>
  <c r="R212" i="38"/>
  <c r="R214" i="38"/>
  <c r="R216" i="38"/>
  <c r="R218" i="38"/>
  <c r="R220" i="38"/>
  <c r="R222" i="38"/>
  <c r="R224" i="38"/>
  <c r="R226" i="38"/>
  <c r="R228" i="38"/>
  <c r="R230" i="38"/>
  <c r="R232" i="38"/>
  <c r="R234" i="38"/>
  <c r="R236" i="38"/>
  <c r="R238" i="38"/>
  <c r="R240" i="38"/>
  <c r="R242" i="38"/>
  <c r="R244" i="38"/>
  <c r="R246" i="38"/>
  <c r="R248" i="38"/>
  <c r="R250" i="38"/>
  <c r="R252" i="38"/>
  <c r="R254" i="38"/>
  <c r="R256" i="38"/>
  <c r="R258" i="38"/>
  <c r="R260" i="38"/>
  <c r="R262" i="38"/>
  <c r="R264" i="38"/>
  <c r="R266" i="38"/>
  <c r="R268" i="38"/>
  <c r="R270" i="38"/>
  <c r="R272" i="38"/>
  <c r="R274" i="38"/>
  <c r="R276" i="38"/>
  <c r="R278" i="38"/>
  <c r="R280" i="38"/>
  <c r="R282" i="38"/>
  <c r="R284" i="38"/>
  <c r="R286" i="38"/>
  <c r="R288" i="38"/>
  <c r="R294" i="38"/>
  <c r="R160" i="38"/>
  <c r="R163" i="38"/>
  <c r="R317" i="38"/>
  <c r="R325" i="38"/>
  <c r="R296" i="38"/>
  <c r="R161" i="38"/>
  <c r="R164" i="38"/>
  <c r="R306" i="38"/>
  <c r="R169" i="38"/>
  <c r="R170" i="38"/>
  <c r="R173" i="38"/>
  <c r="R300" i="38"/>
  <c r="R302" i="38"/>
  <c r="R304" i="38"/>
  <c r="R305" i="38"/>
  <c r="R324" i="38"/>
  <c r="R321" i="38"/>
  <c r="R323" i="38"/>
  <c r="R326" i="38"/>
  <c r="R367" i="38"/>
  <c r="R370" i="38"/>
  <c r="R374" i="38"/>
  <c r="R401" i="38"/>
  <c r="R402" i="38"/>
  <c r="R345" i="38"/>
  <c r="Q342" i="38"/>
  <c r="R342" i="38"/>
  <c r="O27" i="38"/>
  <c r="R33" i="38"/>
  <c r="R343" i="38"/>
  <c r="O331" i="38"/>
  <c r="O333" i="38"/>
  <c r="R333" i="38"/>
  <c r="R338" i="38"/>
  <c r="R346" i="38"/>
  <c r="R347" i="38"/>
  <c r="Q348" i="38"/>
  <c r="R349" i="38"/>
  <c r="O336" i="38"/>
  <c r="R351" i="38"/>
  <c r="R403" i="38"/>
  <c r="R404" i="38"/>
  <c r="R20" i="38"/>
  <c r="R21" i="38"/>
  <c r="R40" i="38"/>
  <c r="R152" i="38"/>
  <c r="R405" i="38"/>
  <c r="R407" i="38"/>
  <c r="R354" i="38"/>
  <c r="R410" i="38"/>
  <c r="O334" i="38"/>
  <c r="O335" i="38"/>
  <c r="O332" i="38"/>
  <c r="R361" i="38"/>
  <c r="R362" i="38"/>
  <c r="R363" i="38"/>
  <c r="R411" i="38"/>
  <c r="R39" i="38"/>
  <c r="R147" i="38"/>
  <c r="R156" i="38"/>
  <c r="S160" i="38"/>
  <c r="S163" i="38"/>
  <c r="S161" i="38"/>
  <c r="S164" i="38"/>
  <c r="S321" i="38"/>
  <c r="S45" i="38"/>
  <c r="S47" i="38"/>
  <c r="S49" i="38"/>
  <c r="S51" i="38"/>
  <c r="S44" i="38"/>
  <c r="S46" i="38"/>
  <c r="S48" i="38"/>
  <c r="S50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11" i="38"/>
  <c r="S112" i="38"/>
  <c r="S113" i="38"/>
  <c r="S114" i="38"/>
  <c r="S115" i="38"/>
  <c r="S116" i="38"/>
  <c r="S117" i="38"/>
  <c r="S118" i="38"/>
  <c r="S119" i="38"/>
  <c r="S120" i="38"/>
  <c r="S121" i="38"/>
  <c r="S122" i="38"/>
  <c r="S123" i="38"/>
  <c r="S124" i="38"/>
  <c r="S125" i="38"/>
  <c r="S126" i="38"/>
  <c r="S127" i="38"/>
  <c r="S128" i="38"/>
  <c r="S129" i="38"/>
  <c r="S130" i="38"/>
  <c r="S131" i="38"/>
  <c r="S132" i="38"/>
  <c r="S133" i="38"/>
  <c r="S134" i="38"/>
  <c r="S135" i="38"/>
  <c r="S136" i="38"/>
  <c r="S137" i="38"/>
  <c r="S138" i="38"/>
  <c r="S139" i="38"/>
  <c r="S140" i="38"/>
  <c r="S141" i="38"/>
  <c r="S142" i="38"/>
  <c r="S143" i="38"/>
  <c r="S145" i="38"/>
  <c r="S8" i="38"/>
  <c r="S154" i="38"/>
  <c r="S153" i="38"/>
  <c r="S155" i="38"/>
  <c r="S322" i="38"/>
  <c r="S167" i="38"/>
  <c r="S190" i="38"/>
  <c r="S192" i="38"/>
  <c r="S194" i="38"/>
  <c r="S196" i="38"/>
  <c r="S189" i="38"/>
  <c r="S191" i="38"/>
  <c r="S193" i="38"/>
  <c r="S195" i="38"/>
  <c r="S197" i="38"/>
  <c r="S198" i="38"/>
  <c r="S199" i="38"/>
  <c r="S200" i="38"/>
  <c r="S201" i="38"/>
  <c r="S202" i="38"/>
  <c r="S203" i="38"/>
  <c r="S204" i="38"/>
  <c r="S205" i="38"/>
  <c r="S206" i="38"/>
  <c r="S207" i="38"/>
  <c r="S208" i="38"/>
  <c r="S209" i="38"/>
  <c r="S210" i="38"/>
  <c r="S211" i="38"/>
  <c r="S212" i="38"/>
  <c r="S213" i="38"/>
  <c r="S214" i="38"/>
  <c r="S215" i="38"/>
  <c r="S216" i="38"/>
  <c r="S217" i="38"/>
  <c r="S218" i="38"/>
  <c r="S219" i="38"/>
  <c r="S220" i="38"/>
  <c r="S221" i="38"/>
  <c r="S222" i="38"/>
  <c r="S223" i="38"/>
  <c r="S224" i="38"/>
  <c r="S225" i="38"/>
  <c r="S226" i="38"/>
  <c r="S227" i="38"/>
  <c r="S228" i="38"/>
  <c r="S229" i="38"/>
  <c r="S230" i="38"/>
  <c r="S231" i="38"/>
  <c r="S232" i="38"/>
  <c r="S233" i="38"/>
  <c r="S234" i="38"/>
  <c r="S235" i="38"/>
  <c r="S236" i="38"/>
  <c r="S237" i="38"/>
  <c r="S238" i="38"/>
  <c r="S239" i="38"/>
  <c r="S240" i="38"/>
  <c r="S241" i="38"/>
  <c r="S242" i="38"/>
  <c r="S243" i="38"/>
  <c r="S244" i="38"/>
  <c r="S245" i="38"/>
  <c r="S246" i="38"/>
  <c r="S247" i="38"/>
  <c r="S248" i="38"/>
  <c r="S249" i="38"/>
  <c r="S250" i="38"/>
  <c r="S251" i="38"/>
  <c r="S252" i="38"/>
  <c r="S253" i="38"/>
  <c r="S254" i="38"/>
  <c r="S255" i="38"/>
  <c r="S256" i="38"/>
  <c r="S257" i="38"/>
  <c r="S258" i="38"/>
  <c r="S259" i="38"/>
  <c r="S260" i="38"/>
  <c r="S261" i="38"/>
  <c r="S262" i="38"/>
  <c r="S263" i="38"/>
  <c r="S264" i="38"/>
  <c r="S265" i="38"/>
  <c r="S266" i="38"/>
  <c r="S267" i="38"/>
  <c r="S268" i="38"/>
  <c r="S269" i="38"/>
  <c r="S270" i="38"/>
  <c r="S271" i="38"/>
  <c r="S272" i="38"/>
  <c r="S273" i="38"/>
  <c r="S274" i="38"/>
  <c r="S275" i="38"/>
  <c r="S276" i="38"/>
  <c r="S277" i="38"/>
  <c r="S278" i="38"/>
  <c r="S279" i="38"/>
  <c r="S280" i="38"/>
  <c r="S281" i="38"/>
  <c r="S282" i="38"/>
  <c r="S283" i="38"/>
  <c r="S284" i="38"/>
  <c r="S285" i="38"/>
  <c r="S286" i="38"/>
  <c r="S287" i="38"/>
  <c r="S288" i="38"/>
  <c r="S294" i="38"/>
  <c r="S317" i="38"/>
  <c r="S325" i="38"/>
  <c r="S296" i="38"/>
  <c r="R301" i="38"/>
  <c r="S306" i="38"/>
  <c r="S169" i="38"/>
  <c r="S170" i="38"/>
  <c r="S173" i="38"/>
  <c r="S300" i="38"/>
  <c r="S302" i="38"/>
  <c r="S304" i="38"/>
  <c r="S305" i="38"/>
  <c r="S324" i="38"/>
  <c r="S323" i="38"/>
  <c r="S326" i="38"/>
  <c r="S367" i="38"/>
  <c r="S370" i="38"/>
  <c r="S374" i="38"/>
  <c r="S401" i="38"/>
  <c r="S402" i="38"/>
  <c r="S345" i="38"/>
  <c r="S333" i="38"/>
  <c r="S338" i="38"/>
  <c r="S342" i="38"/>
  <c r="S343" i="38"/>
  <c r="S346" i="38"/>
  <c r="S347" i="38"/>
  <c r="R348" i="38"/>
  <c r="S349" i="38"/>
  <c r="S351" i="38"/>
  <c r="S403" i="38"/>
  <c r="S404" i="38"/>
  <c r="S20" i="38"/>
  <c r="S21" i="38"/>
  <c r="S40" i="38"/>
  <c r="S152" i="38"/>
  <c r="S405" i="38"/>
  <c r="S407" i="38"/>
  <c r="S354" i="38"/>
  <c r="S410" i="38"/>
  <c r="S361" i="38"/>
  <c r="S362" i="38"/>
  <c r="S363" i="38"/>
  <c r="S411" i="38"/>
  <c r="S39" i="38"/>
  <c r="S147" i="38"/>
  <c r="S156" i="38"/>
  <c r="T160" i="38"/>
  <c r="T163" i="38"/>
  <c r="T161" i="38"/>
  <c r="T164" i="38"/>
  <c r="T321" i="38"/>
  <c r="T45" i="38"/>
  <c r="T47" i="38"/>
  <c r="T49" i="38"/>
  <c r="T51" i="38"/>
  <c r="T44" i="38"/>
  <c r="T46" i="38"/>
  <c r="T48" i="38"/>
  <c r="T50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1" i="38"/>
  <c r="T112" i="38"/>
  <c r="T113" i="38"/>
  <c r="T114" i="38"/>
  <c r="T115" i="38"/>
  <c r="T116" i="38"/>
  <c r="T117" i="38"/>
  <c r="T118" i="38"/>
  <c r="T119" i="38"/>
  <c r="T120" i="38"/>
  <c r="T121" i="38"/>
  <c r="T122" i="38"/>
  <c r="T123" i="38"/>
  <c r="T124" i="38"/>
  <c r="T125" i="38"/>
  <c r="T126" i="38"/>
  <c r="T127" i="38"/>
  <c r="T128" i="38"/>
  <c r="T129" i="38"/>
  <c r="T130" i="38"/>
  <c r="T131" i="38"/>
  <c r="T132" i="38"/>
  <c r="T133" i="38"/>
  <c r="T134" i="38"/>
  <c r="T135" i="38"/>
  <c r="T136" i="38"/>
  <c r="T137" i="38"/>
  <c r="T138" i="38"/>
  <c r="T139" i="38"/>
  <c r="T140" i="38"/>
  <c r="T141" i="38"/>
  <c r="T142" i="38"/>
  <c r="T143" i="38"/>
  <c r="T145" i="38"/>
  <c r="T8" i="38"/>
  <c r="T154" i="38"/>
  <c r="T153" i="38"/>
  <c r="T155" i="38"/>
  <c r="T322" i="38"/>
  <c r="T167" i="38"/>
  <c r="T190" i="38"/>
  <c r="T192" i="38"/>
  <c r="T194" i="38"/>
  <c r="T196" i="38"/>
  <c r="T189" i="38"/>
  <c r="T191" i="38"/>
  <c r="T193" i="38"/>
  <c r="T195" i="38"/>
  <c r="T197" i="38"/>
  <c r="T198" i="38"/>
  <c r="T199" i="38"/>
  <c r="T200" i="38"/>
  <c r="T201" i="38"/>
  <c r="T202" i="38"/>
  <c r="T203" i="38"/>
  <c r="T204" i="38"/>
  <c r="T205" i="38"/>
  <c r="T206" i="38"/>
  <c r="T207" i="38"/>
  <c r="T208" i="38"/>
  <c r="T209" i="38"/>
  <c r="T210" i="38"/>
  <c r="T211" i="38"/>
  <c r="T212" i="38"/>
  <c r="T213" i="38"/>
  <c r="T214" i="38"/>
  <c r="T215" i="38"/>
  <c r="T216" i="38"/>
  <c r="T217" i="38"/>
  <c r="T218" i="38"/>
  <c r="T219" i="38"/>
  <c r="T220" i="38"/>
  <c r="T221" i="38"/>
  <c r="T222" i="38"/>
  <c r="T223" i="38"/>
  <c r="T224" i="38"/>
  <c r="T225" i="38"/>
  <c r="T226" i="38"/>
  <c r="T227" i="38"/>
  <c r="T228" i="38"/>
  <c r="T229" i="38"/>
  <c r="T230" i="38"/>
  <c r="T231" i="38"/>
  <c r="T232" i="38"/>
  <c r="T233" i="38"/>
  <c r="T234" i="38"/>
  <c r="T235" i="38"/>
  <c r="T236" i="38"/>
  <c r="T237" i="38"/>
  <c r="T238" i="38"/>
  <c r="T239" i="38"/>
  <c r="T240" i="38"/>
  <c r="T241" i="38"/>
  <c r="T242" i="38"/>
  <c r="T243" i="38"/>
  <c r="T244" i="38"/>
  <c r="T245" i="38"/>
  <c r="T246" i="38"/>
  <c r="T247" i="38"/>
  <c r="T248" i="38"/>
  <c r="T249" i="38"/>
  <c r="T250" i="38"/>
  <c r="T251" i="38"/>
  <c r="T252" i="38"/>
  <c r="T253" i="38"/>
  <c r="T254" i="38"/>
  <c r="T255" i="38"/>
  <c r="T256" i="38"/>
  <c r="T257" i="38"/>
  <c r="T258" i="38"/>
  <c r="T259" i="38"/>
  <c r="T260" i="38"/>
  <c r="T261" i="38"/>
  <c r="T262" i="38"/>
  <c r="T263" i="38"/>
  <c r="T264" i="38"/>
  <c r="T265" i="38"/>
  <c r="T266" i="38"/>
  <c r="T267" i="38"/>
  <c r="T268" i="38"/>
  <c r="T269" i="38"/>
  <c r="T270" i="38"/>
  <c r="T271" i="38"/>
  <c r="T272" i="38"/>
  <c r="T273" i="38"/>
  <c r="T274" i="38"/>
  <c r="T275" i="38"/>
  <c r="T276" i="38"/>
  <c r="T277" i="38"/>
  <c r="T278" i="38"/>
  <c r="T279" i="38"/>
  <c r="T280" i="38"/>
  <c r="T281" i="38"/>
  <c r="T282" i="38"/>
  <c r="T283" i="38"/>
  <c r="T284" i="38"/>
  <c r="T285" i="38"/>
  <c r="T286" i="38"/>
  <c r="T287" i="38"/>
  <c r="T288" i="38"/>
  <c r="T294" i="38"/>
  <c r="T317" i="38"/>
  <c r="T325" i="38"/>
  <c r="T296" i="38"/>
  <c r="S301" i="38"/>
  <c r="T306" i="38"/>
  <c r="T169" i="38"/>
  <c r="T170" i="38"/>
  <c r="T173" i="38"/>
  <c r="T300" i="38"/>
  <c r="T302" i="38"/>
  <c r="T304" i="38"/>
  <c r="T305" i="38"/>
  <c r="T324" i="38"/>
  <c r="T323" i="38"/>
  <c r="T326" i="38"/>
  <c r="T367" i="38"/>
  <c r="T370" i="38"/>
  <c r="T374" i="38"/>
  <c r="T401" i="38"/>
  <c r="T402" i="38"/>
  <c r="T345" i="38"/>
  <c r="T333" i="38"/>
  <c r="T338" i="38"/>
  <c r="T342" i="38"/>
  <c r="T343" i="38"/>
  <c r="T346" i="38"/>
  <c r="T347" i="38"/>
  <c r="S348" i="38"/>
  <c r="T349" i="38"/>
  <c r="T351" i="38"/>
  <c r="T403" i="38"/>
  <c r="T404" i="38"/>
  <c r="T20" i="38"/>
  <c r="T21" i="38"/>
  <c r="T40" i="38"/>
  <c r="T152" i="38"/>
  <c r="T405" i="38"/>
  <c r="T407" i="38"/>
  <c r="T354" i="38"/>
  <c r="T410" i="38"/>
  <c r="T361" i="38"/>
  <c r="T362" i="38"/>
  <c r="T363" i="38"/>
  <c r="T411" i="38"/>
  <c r="T39" i="38"/>
  <c r="T147" i="38"/>
  <c r="T156" i="38"/>
  <c r="U160" i="38"/>
  <c r="U163" i="38"/>
  <c r="U161" i="38"/>
  <c r="U164" i="38"/>
  <c r="U321" i="38"/>
  <c r="U45" i="38"/>
  <c r="U47" i="38"/>
  <c r="U49" i="38"/>
  <c r="U51" i="38"/>
  <c r="U44" i="38"/>
  <c r="U46" i="38"/>
  <c r="U48" i="38"/>
  <c r="U50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5" i="38"/>
  <c r="U8" i="38"/>
  <c r="U154" i="38"/>
  <c r="U153" i="38"/>
  <c r="U155" i="38"/>
  <c r="U322" i="38"/>
  <c r="U167" i="38"/>
  <c r="U190" i="38"/>
  <c r="U192" i="38"/>
  <c r="U194" i="38"/>
  <c r="U196" i="38"/>
  <c r="U189" i="38"/>
  <c r="U191" i="38"/>
  <c r="U193" i="38"/>
  <c r="U195" i="38"/>
  <c r="U197" i="38"/>
  <c r="U198" i="38"/>
  <c r="U199" i="38"/>
  <c r="U200" i="38"/>
  <c r="U201" i="38"/>
  <c r="U202" i="38"/>
  <c r="U203" i="38"/>
  <c r="U204" i="38"/>
  <c r="U205" i="38"/>
  <c r="U206" i="38"/>
  <c r="U207" i="38"/>
  <c r="U208" i="38"/>
  <c r="U209" i="38"/>
  <c r="U210" i="38"/>
  <c r="U211" i="38"/>
  <c r="U212" i="38"/>
  <c r="U213" i="38"/>
  <c r="U214" i="38"/>
  <c r="U215" i="38"/>
  <c r="U216" i="38"/>
  <c r="U217" i="38"/>
  <c r="U218" i="38"/>
  <c r="U219" i="38"/>
  <c r="U220" i="38"/>
  <c r="U221" i="38"/>
  <c r="U222" i="38"/>
  <c r="U223" i="38"/>
  <c r="U224" i="38"/>
  <c r="U225" i="38"/>
  <c r="U226" i="38"/>
  <c r="U227" i="38"/>
  <c r="U228" i="38"/>
  <c r="U229" i="38"/>
  <c r="U230" i="38"/>
  <c r="U231" i="38"/>
  <c r="U232" i="38"/>
  <c r="U233" i="38"/>
  <c r="U234" i="38"/>
  <c r="U235" i="38"/>
  <c r="U236" i="38"/>
  <c r="U237" i="38"/>
  <c r="U238" i="38"/>
  <c r="U239" i="38"/>
  <c r="U240" i="38"/>
  <c r="U241" i="38"/>
  <c r="U242" i="38"/>
  <c r="U243" i="38"/>
  <c r="U244" i="38"/>
  <c r="U245" i="38"/>
  <c r="U246" i="38"/>
  <c r="U247" i="38"/>
  <c r="U248" i="38"/>
  <c r="U249" i="38"/>
  <c r="U250" i="38"/>
  <c r="U251" i="38"/>
  <c r="U252" i="38"/>
  <c r="U253" i="38"/>
  <c r="U254" i="38"/>
  <c r="U255" i="38"/>
  <c r="U256" i="38"/>
  <c r="U257" i="38"/>
  <c r="U258" i="38"/>
  <c r="U259" i="38"/>
  <c r="U260" i="38"/>
  <c r="U261" i="38"/>
  <c r="U262" i="38"/>
  <c r="U263" i="38"/>
  <c r="U264" i="38"/>
  <c r="U265" i="38"/>
  <c r="U266" i="38"/>
  <c r="U267" i="38"/>
  <c r="U268" i="38"/>
  <c r="U269" i="38"/>
  <c r="U270" i="38"/>
  <c r="U271" i="38"/>
  <c r="U272" i="38"/>
  <c r="U273" i="38"/>
  <c r="U274" i="38"/>
  <c r="U275" i="38"/>
  <c r="U276" i="38"/>
  <c r="U277" i="38"/>
  <c r="U278" i="38"/>
  <c r="U279" i="38"/>
  <c r="U280" i="38"/>
  <c r="U281" i="38"/>
  <c r="U282" i="38"/>
  <c r="U283" i="38"/>
  <c r="U284" i="38"/>
  <c r="U285" i="38"/>
  <c r="U286" i="38"/>
  <c r="U287" i="38"/>
  <c r="U288" i="38"/>
  <c r="U294" i="38"/>
  <c r="U317" i="38"/>
  <c r="U325" i="38"/>
  <c r="U296" i="38"/>
  <c r="T301" i="38"/>
  <c r="U306" i="38"/>
  <c r="U169" i="38"/>
  <c r="U170" i="38"/>
  <c r="U173" i="38"/>
  <c r="U300" i="38"/>
  <c r="U302" i="38"/>
  <c r="U304" i="38"/>
  <c r="U305" i="38"/>
  <c r="U324" i="38"/>
  <c r="U323" i="38"/>
  <c r="U326" i="38"/>
  <c r="U367" i="38"/>
  <c r="U370" i="38"/>
  <c r="U374" i="38"/>
  <c r="U401" i="38"/>
  <c r="U402" i="38"/>
  <c r="U345" i="38"/>
  <c r="U333" i="38"/>
  <c r="U338" i="38"/>
  <c r="U342" i="38"/>
  <c r="U343" i="38"/>
  <c r="U346" i="38"/>
  <c r="U347" i="38"/>
  <c r="T348" i="38"/>
  <c r="U349" i="38"/>
  <c r="U351" i="38"/>
  <c r="U403" i="38"/>
  <c r="U404" i="38"/>
  <c r="U20" i="38"/>
  <c r="U21" i="38"/>
  <c r="U40" i="38"/>
  <c r="U152" i="38"/>
  <c r="U405" i="38"/>
  <c r="U407" i="38"/>
  <c r="U354" i="38"/>
  <c r="U410" i="38"/>
  <c r="U361" i="38"/>
  <c r="U362" i="38"/>
  <c r="U363" i="38"/>
  <c r="U411" i="38"/>
  <c r="U39" i="38"/>
  <c r="U147" i="38"/>
  <c r="U156" i="38"/>
  <c r="V160" i="38"/>
  <c r="V163" i="38"/>
  <c r="V161" i="38"/>
  <c r="V164" i="38"/>
  <c r="V321" i="38"/>
  <c r="V45" i="38"/>
  <c r="V47" i="38"/>
  <c r="V49" i="38"/>
  <c r="V51" i="38"/>
  <c r="V44" i="38"/>
  <c r="V46" i="38"/>
  <c r="V48" i="38"/>
  <c r="V50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5" i="38"/>
  <c r="V8" i="38"/>
  <c r="V154" i="38"/>
  <c r="V153" i="38"/>
  <c r="V155" i="38"/>
  <c r="V322" i="38"/>
  <c r="V167" i="38"/>
  <c r="V190" i="38"/>
  <c r="V192" i="38"/>
  <c r="V194" i="38"/>
  <c r="V196" i="38"/>
  <c r="V189" i="38"/>
  <c r="V191" i="38"/>
  <c r="V193" i="38"/>
  <c r="V195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94" i="38"/>
  <c r="V317" i="38"/>
  <c r="V325" i="38"/>
  <c r="V296" i="38"/>
  <c r="U301" i="38"/>
  <c r="V306" i="38"/>
  <c r="V169" i="38"/>
  <c r="V170" i="38"/>
  <c r="V173" i="38"/>
  <c r="V300" i="38"/>
  <c r="V302" i="38"/>
  <c r="V304" i="38"/>
  <c r="V305" i="38"/>
  <c r="V324" i="38"/>
  <c r="V323" i="38"/>
  <c r="V326" i="38"/>
  <c r="V367" i="38"/>
  <c r="V370" i="38"/>
  <c r="V374" i="38"/>
  <c r="V401" i="38"/>
  <c r="V402" i="38"/>
  <c r="V345" i="38"/>
  <c r="V333" i="38"/>
  <c r="V338" i="38"/>
  <c r="V342" i="38"/>
  <c r="V343" i="38"/>
  <c r="V346" i="38"/>
  <c r="V347" i="38"/>
  <c r="U348" i="38"/>
  <c r="V349" i="38"/>
  <c r="V351" i="38"/>
  <c r="V403" i="38"/>
  <c r="V404" i="38"/>
  <c r="V20" i="38"/>
  <c r="V21" i="38"/>
  <c r="V40" i="38"/>
  <c r="V152" i="38"/>
  <c r="V405" i="38"/>
  <c r="V407" i="38"/>
  <c r="V354" i="38"/>
  <c r="V410" i="38"/>
  <c r="V361" i="38"/>
  <c r="V362" i="38"/>
  <c r="V363" i="38"/>
  <c r="V411" i="38"/>
  <c r="V39" i="38"/>
  <c r="V147" i="38"/>
  <c r="V156" i="38"/>
  <c r="W160" i="38"/>
  <c r="W163" i="38"/>
  <c r="W161" i="38"/>
  <c r="W164" i="38"/>
  <c r="W321" i="38"/>
  <c r="W31" i="38"/>
  <c r="W20" i="38"/>
  <c r="W21" i="38"/>
  <c r="W40" i="38"/>
  <c r="W44" i="38"/>
  <c r="W32" i="38"/>
  <c r="W45" i="38"/>
  <c r="W47" i="38"/>
  <c r="W49" i="38"/>
  <c r="W51" i="38"/>
  <c r="W46" i="38"/>
  <c r="W48" i="38"/>
  <c r="W50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19" i="38"/>
  <c r="W120" i="38"/>
  <c r="W121" i="38"/>
  <c r="W122" i="38"/>
  <c r="W123" i="38"/>
  <c r="W124" i="38"/>
  <c r="W125" i="38"/>
  <c r="W126" i="38"/>
  <c r="W127" i="38"/>
  <c r="W128" i="38"/>
  <c r="W129" i="38"/>
  <c r="W130" i="38"/>
  <c r="W131" i="38"/>
  <c r="W132" i="38"/>
  <c r="W133" i="38"/>
  <c r="W134" i="38"/>
  <c r="W135" i="38"/>
  <c r="W136" i="38"/>
  <c r="W137" i="38"/>
  <c r="W138" i="38"/>
  <c r="W139" i="38"/>
  <c r="W140" i="38"/>
  <c r="W141" i="38"/>
  <c r="W142" i="38"/>
  <c r="W143" i="38"/>
  <c r="W145" i="38"/>
  <c r="W8" i="38"/>
  <c r="W154" i="38"/>
  <c r="W153" i="38"/>
  <c r="W155" i="38"/>
  <c r="W322" i="38"/>
  <c r="W167" i="38"/>
  <c r="W186" i="38"/>
  <c r="W189" i="38"/>
  <c r="W33" i="38"/>
  <c r="W190" i="38"/>
  <c r="W192" i="38"/>
  <c r="W194" i="38"/>
  <c r="W196" i="38"/>
  <c r="W191" i="38"/>
  <c r="W193" i="38"/>
  <c r="W195" i="38"/>
  <c r="W197" i="38"/>
  <c r="W198" i="38"/>
  <c r="W199" i="38"/>
  <c r="W200" i="38"/>
  <c r="W201" i="38"/>
  <c r="W202" i="38"/>
  <c r="W203" i="38"/>
  <c r="W204" i="38"/>
  <c r="W205" i="38"/>
  <c r="W206" i="38"/>
  <c r="W207" i="38"/>
  <c r="W208" i="38"/>
  <c r="W209" i="38"/>
  <c r="W210" i="38"/>
  <c r="W211" i="38"/>
  <c r="W212" i="38"/>
  <c r="W213" i="38"/>
  <c r="W214" i="38"/>
  <c r="W215" i="38"/>
  <c r="W216" i="38"/>
  <c r="W217" i="38"/>
  <c r="W218" i="38"/>
  <c r="W219" i="38"/>
  <c r="W220" i="38"/>
  <c r="W221" i="38"/>
  <c r="W222" i="38"/>
  <c r="W223" i="38"/>
  <c r="W224" i="38"/>
  <c r="W225" i="38"/>
  <c r="W226" i="38"/>
  <c r="W227" i="38"/>
  <c r="W228" i="38"/>
  <c r="W229" i="38"/>
  <c r="W230" i="38"/>
  <c r="W231" i="38"/>
  <c r="W232" i="38"/>
  <c r="W233" i="38"/>
  <c r="W234" i="38"/>
  <c r="W235" i="38"/>
  <c r="W236" i="38"/>
  <c r="W237" i="38"/>
  <c r="W238" i="38"/>
  <c r="W239" i="38"/>
  <c r="W240" i="38"/>
  <c r="W241" i="38"/>
  <c r="W242" i="38"/>
  <c r="W243" i="38"/>
  <c r="W244" i="38"/>
  <c r="W245" i="38"/>
  <c r="W246" i="38"/>
  <c r="W247" i="38"/>
  <c r="W248" i="38"/>
  <c r="W249" i="38"/>
  <c r="W250" i="38"/>
  <c r="W251" i="38"/>
  <c r="W252" i="38"/>
  <c r="W253" i="38"/>
  <c r="W254" i="38"/>
  <c r="W255" i="38"/>
  <c r="W256" i="38"/>
  <c r="W257" i="38"/>
  <c r="W258" i="38"/>
  <c r="W259" i="38"/>
  <c r="W260" i="38"/>
  <c r="W261" i="38"/>
  <c r="W262" i="38"/>
  <c r="W263" i="38"/>
  <c r="W264" i="38"/>
  <c r="W265" i="38"/>
  <c r="W266" i="38"/>
  <c r="W267" i="38"/>
  <c r="W268" i="38"/>
  <c r="W269" i="38"/>
  <c r="W270" i="38"/>
  <c r="W271" i="38"/>
  <c r="W272" i="38"/>
  <c r="W273" i="38"/>
  <c r="W274" i="38"/>
  <c r="W275" i="38"/>
  <c r="W276" i="38"/>
  <c r="W277" i="38"/>
  <c r="W278" i="38"/>
  <c r="W279" i="38"/>
  <c r="W280" i="38"/>
  <c r="W281" i="38"/>
  <c r="W282" i="38"/>
  <c r="W283" i="38"/>
  <c r="W284" i="38"/>
  <c r="W285" i="38"/>
  <c r="W286" i="38"/>
  <c r="W287" i="38"/>
  <c r="W288" i="38"/>
  <c r="W294" i="38"/>
  <c r="W166" i="38"/>
  <c r="W325" i="38"/>
  <c r="W296" i="38"/>
  <c r="V301" i="38"/>
  <c r="W306" i="38"/>
  <c r="W169" i="38"/>
  <c r="W170" i="38"/>
  <c r="W173" i="38"/>
  <c r="W300" i="38"/>
  <c r="W302" i="38"/>
  <c r="W304" i="38"/>
  <c r="W305" i="38"/>
  <c r="W324" i="38"/>
  <c r="W323" i="38"/>
  <c r="W326" i="38"/>
  <c r="W367" i="38"/>
  <c r="W370" i="38"/>
  <c r="W374" i="38"/>
  <c r="W401" i="38"/>
  <c r="W402" i="38"/>
  <c r="W345" i="38"/>
  <c r="W333" i="38"/>
  <c r="W338" i="38"/>
  <c r="W342" i="38"/>
  <c r="W343" i="38"/>
  <c r="W346" i="38"/>
  <c r="W347" i="38"/>
  <c r="V348" i="38"/>
  <c r="W349" i="38"/>
  <c r="W351" i="38"/>
  <c r="W403" i="38"/>
  <c r="W404" i="38"/>
  <c r="W152" i="38"/>
  <c r="W405" i="38"/>
  <c r="W407" i="38"/>
  <c r="W354" i="38"/>
  <c r="W410" i="38"/>
  <c r="W361" i="38"/>
  <c r="W362" i="38"/>
  <c r="W363" i="38"/>
  <c r="W411" i="38"/>
  <c r="W39" i="38"/>
  <c r="W147" i="38"/>
  <c r="W156" i="38"/>
  <c r="X160" i="38"/>
  <c r="X163" i="38"/>
  <c r="X161" i="38"/>
  <c r="X164" i="38"/>
  <c r="X321" i="38"/>
  <c r="X44" i="38"/>
  <c r="X45" i="38"/>
  <c r="X31" i="38"/>
  <c r="X20" i="38"/>
  <c r="X21" i="38"/>
  <c r="X40" i="38"/>
  <c r="X46" i="38"/>
  <c r="X32" i="38"/>
  <c r="X47" i="38"/>
  <c r="X49" i="38"/>
  <c r="X51" i="38"/>
  <c r="X48" i="38"/>
  <c r="X50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11" i="38"/>
  <c r="X112" i="38"/>
  <c r="X113" i="38"/>
  <c r="X114" i="38"/>
  <c r="X115" i="38"/>
  <c r="X116" i="38"/>
  <c r="X117" i="38"/>
  <c r="X118" i="38"/>
  <c r="X119" i="38"/>
  <c r="X120" i="38"/>
  <c r="X121" i="38"/>
  <c r="X122" i="38"/>
  <c r="X123" i="38"/>
  <c r="X124" i="38"/>
  <c r="X125" i="38"/>
  <c r="X126" i="38"/>
  <c r="X127" i="38"/>
  <c r="X128" i="38"/>
  <c r="X129" i="38"/>
  <c r="X130" i="38"/>
  <c r="X131" i="38"/>
  <c r="X132" i="38"/>
  <c r="X133" i="38"/>
  <c r="X134" i="38"/>
  <c r="X135" i="38"/>
  <c r="X136" i="38"/>
  <c r="X137" i="38"/>
  <c r="X138" i="38"/>
  <c r="X139" i="38"/>
  <c r="X140" i="38"/>
  <c r="X141" i="38"/>
  <c r="X142" i="38"/>
  <c r="X143" i="38"/>
  <c r="X145" i="38"/>
  <c r="X8" i="38"/>
  <c r="X154" i="38"/>
  <c r="X153" i="38"/>
  <c r="X155" i="38"/>
  <c r="X322" i="38"/>
  <c r="X167" i="38"/>
  <c r="X189" i="38"/>
  <c r="X190" i="38"/>
  <c r="X186" i="38"/>
  <c r="X191" i="38"/>
  <c r="X33" i="38"/>
  <c r="X192" i="38"/>
  <c r="X194" i="38"/>
  <c r="X196" i="38"/>
  <c r="X193" i="38"/>
  <c r="X195" i="38"/>
  <c r="X197" i="38"/>
  <c r="X198" i="38"/>
  <c r="X199" i="38"/>
  <c r="X200" i="38"/>
  <c r="X201" i="38"/>
  <c r="X202" i="38"/>
  <c r="X203" i="38"/>
  <c r="X204" i="38"/>
  <c r="X205" i="38"/>
  <c r="X206" i="38"/>
  <c r="X207" i="38"/>
  <c r="X208" i="38"/>
  <c r="X209" i="38"/>
  <c r="X210" i="38"/>
  <c r="X211" i="38"/>
  <c r="X212" i="38"/>
  <c r="X213" i="38"/>
  <c r="X214" i="38"/>
  <c r="X215" i="38"/>
  <c r="X216" i="38"/>
  <c r="X217" i="38"/>
  <c r="X218" i="38"/>
  <c r="X219" i="38"/>
  <c r="X220" i="38"/>
  <c r="X221" i="38"/>
  <c r="X222" i="38"/>
  <c r="X223" i="38"/>
  <c r="X224" i="38"/>
  <c r="X225" i="38"/>
  <c r="X226" i="38"/>
  <c r="X227" i="38"/>
  <c r="X228" i="38"/>
  <c r="X229" i="38"/>
  <c r="X230" i="38"/>
  <c r="X231" i="38"/>
  <c r="X232" i="38"/>
  <c r="X233" i="38"/>
  <c r="X234" i="38"/>
  <c r="X235" i="38"/>
  <c r="X236" i="38"/>
  <c r="X237" i="38"/>
  <c r="X238" i="38"/>
  <c r="X239" i="38"/>
  <c r="X240" i="38"/>
  <c r="X241" i="38"/>
  <c r="X242" i="38"/>
  <c r="X243" i="38"/>
  <c r="X244" i="38"/>
  <c r="X245" i="38"/>
  <c r="X246" i="38"/>
  <c r="X247" i="38"/>
  <c r="X248" i="38"/>
  <c r="X249" i="38"/>
  <c r="X250" i="38"/>
  <c r="X251" i="38"/>
  <c r="X252" i="38"/>
  <c r="X253" i="38"/>
  <c r="X254" i="38"/>
  <c r="X255" i="38"/>
  <c r="X256" i="38"/>
  <c r="X257" i="38"/>
  <c r="X258" i="38"/>
  <c r="X259" i="38"/>
  <c r="X260" i="38"/>
  <c r="X261" i="38"/>
  <c r="X262" i="38"/>
  <c r="X263" i="38"/>
  <c r="X264" i="38"/>
  <c r="X265" i="38"/>
  <c r="X266" i="38"/>
  <c r="X267" i="38"/>
  <c r="X268" i="38"/>
  <c r="X269" i="38"/>
  <c r="X270" i="38"/>
  <c r="X271" i="38"/>
  <c r="X272" i="38"/>
  <c r="X273" i="38"/>
  <c r="X274" i="38"/>
  <c r="X275" i="38"/>
  <c r="X276" i="38"/>
  <c r="X277" i="38"/>
  <c r="X278" i="38"/>
  <c r="X279" i="38"/>
  <c r="X280" i="38"/>
  <c r="X281" i="38"/>
  <c r="X282" i="38"/>
  <c r="X283" i="38"/>
  <c r="X284" i="38"/>
  <c r="X285" i="38"/>
  <c r="X286" i="38"/>
  <c r="X287" i="38"/>
  <c r="X288" i="38"/>
  <c r="X294" i="38"/>
  <c r="X166" i="38"/>
  <c r="X325" i="38"/>
  <c r="X296" i="38"/>
  <c r="W301" i="38"/>
  <c r="X306" i="38"/>
  <c r="X169" i="38"/>
  <c r="X170" i="38"/>
  <c r="X173" i="38"/>
  <c r="X300" i="38"/>
  <c r="X302" i="38"/>
  <c r="X304" i="38"/>
  <c r="X305" i="38"/>
  <c r="X324" i="38"/>
  <c r="X323" i="38"/>
  <c r="X326" i="38"/>
  <c r="X367" i="38"/>
  <c r="X370" i="38"/>
  <c r="X374" i="38"/>
  <c r="X401" i="38"/>
  <c r="X402" i="38"/>
  <c r="X345" i="38"/>
  <c r="X333" i="38"/>
  <c r="X338" i="38"/>
  <c r="X342" i="38"/>
  <c r="X343" i="38"/>
  <c r="X346" i="38"/>
  <c r="X347" i="38"/>
  <c r="W348" i="38"/>
  <c r="X349" i="38"/>
  <c r="X351" i="38"/>
  <c r="X403" i="38"/>
  <c r="X404" i="38"/>
  <c r="X152" i="38"/>
  <c r="X405" i="38"/>
  <c r="X407" i="38"/>
  <c r="X354" i="38"/>
  <c r="X410" i="38"/>
  <c r="X361" i="38"/>
  <c r="X362" i="38"/>
  <c r="X363" i="38"/>
  <c r="X411" i="38"/>
  <c r="X39" i="38"/>
  <c r="X147" i="38"/>
  <c r="X156" i="38"/>
  <c r="Y160" i="38"/>
  <c r="Y163" i="38"/>
  <c r="Y161" i="38"/>
  <c r="Y164" i="38"/>
  <c r="Y321" i="38"/>
  <c r="Y44" i="38"/>
  <c r="Y45" i="38"/>
  <c r="Y46" i="38"/>
  <c r="Y47" i="38"/>
  <c r="Y31" i="38"/>
  <c r="Y20" i="38"/>
  <c r="Y21" i="38"/>
  <c r="Y40" i="38"/>
  <c r="Y48" i="38"/>
  <c r="Y32" i="38"/>
  <c r="Y49" i="38"/>
  <c r="Y51" i="38"/>
  <c r="Y50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11" i="38"/>
  <c r="Y112" i="38"/>
  <c r="Y113" i="38"/>
  <c r="Y114" i="38"/>
  <c r="Y115" i="38"/>
  <c r="Y116" i="38"/>
  <c r="Y117" i="38"/>
  <c r="Y118" i="38"/>
  <c r="Y119" i="38"/>
  <c r="Y120" i="38"/>
  <c r="Y121" i="38"/>
  <c r="Y122" i="38"/>
  <c r="Y123" i="38"/>
  <c r="Y124" i="38"/>
  <c r="Y125" i="38"/>
  <c r="Y126" i="38"/>
  <c r="Y127" i="38"/>
  <c r="Y128" i="38"/>
  <c r="Y129" i="38"/>
  <c r="Y130" i="38"/>
  <c r="Y131" i="38"/>
  <c r="Y132" i="38"/>
  <c r="Y133" i="38"/>
  <c r="Y134" i="38"/>
  <c r="Y135" i="38"/>
  <c r="Y136" i="38"/>
  <c r="Y137" i="38"/>
  <c r="Y138" i="38"/>
  <c r="Y139" i="38"/>
  <c r="Y140" i="38"/>
  <c r="Y141" i="38"/>
  <c r="Y142" i="38"/>
  <c r="Y143" i="38"/>
  <c r="Y145" i="38"/>
  <c r="Y8" i="38"/>
  <c r="Y154" i="38"/>
  <c r="Y153" i="38"/>
  <c r="Y155" i="38"/>
  <c r="Y322" i="38"/>
  <c r="Y167" i="38"/>
  <c r="Y189" i="38"/>
  <c r="Y190" i="38"/>
  <c r="Y191" i="38"/>
  <c r="Y192" i="38"/>
  <c r="Y186" i="38"/>
  <c r="Y193" i="38"/>
  <c r="Y33" i="38"/>
  <c r="Y194" i="38"/>
  <c r="Y196" i="38"/>
  <c r="Y195" i="38"/>
  <c r="Y197" i="38"/>
  <c r="Y198" i="38"/>
  <c r="Y199" i="38"/>
  <c r="Y200" i="38"/>
  <c r="Y201" i="38"/>
  <c r="Y202" i="38"/>
  <c r="Y203" i="38"/>
  <c r="Y204" i="38"/>
  <c r="Y205" i="38"/>
  <c r="Y206" i="38"/>
  <c r="Y207" i="38"/>
  <c r="Y208" i="38"/>
  <c r="Y209" i="38"/>
  <c r="Y210" i="38"/>
  <c r="Y211" i="38"/>
  <c r="Y212" i="38"/>
  <c r="Y213" i="38"/>
  <c r="Y214" i="38"/>
  <c r="Y215" i="38"/>
  <c r="Y216" i="38"/>
  <c r="Y217" i="38"/>
  <c r="Y218" i="38"/>
  <c r="Y219" i="38"/>
  <c r="Y220" i="38"/>
  <c r="Y221" i="38"/>
  <c r="Y222" i="38"/>
  <c r="Y223" i="38"/>
  <c r="Y224" i="38"/>
  <c r="Y225" i="38"/>
  <c r="Y226" i="38"/>
  <c r="Y227" i="38"/>
  <c r="Y228" i="38"/>
  <c r="Y229" i="38"/>
  <c r="Y230" i="38"/>
  <c r="Y231" i="38"/>
  <c r="Y232" i="38"/>
  <c r="Y233" i="38"/>
  <c r="Y234" i="38"/>
  <c r="Y235" i="38"/>
  <c r="Y236" i="38"/>
  <c r="Y237" i="38"/>
  <c r="Y238" i="38"/>
  <c r="Y239" i="38"/>
  <c r="Y240" i="38"/>
  <c r="Y241" i="38"/>
  <c r="Y242" i="38"/>
  <c r="Y243" i="38"/>
  <c r="Y244" i="38"/>
  <c r="Y245" i="38"/>
  <c r="Y246" i="38"/>
  <c r="Y247" i="38"/>
  <c r="Y248" i="38"/>
  <c r="Y249" i="38"/>
  <c r="Y250" i="38"/>
  <c r="Y251" i="38"/>
  <c r="Y252" i="38"/>
  <c r="Y253" i="38"/>
  <c r="Y254" i="38"/>
  <c r="Y255" i="38"/>
  <c r="Y256" i="38"/>
  <c r="Y257" i="38"/>
  <c r="Y258" i="38"/>
  <c r="Y259" i="38"/>
  <c r="Y260" i="38"/>
  <c r="Y261" i="38"/>
  <c r="Y262" i="38"/>
  <c r="Y263" i="38"/>
  <c r="Y264" i="38"/>
  <c r="Y265" i="38"/>
  <c r="Y266" i="38"/>
  <c r="Y267" i="38"/>
  <c r="Y268" i="38"/>
  <c r="Y269" i="38"/>
  <c r="Y270" i="38"/>
  <c r="Y271" i="38"/>
  <c r="Y272" i="38"/>
  <c r="Y273" i="38"/>
  <c r="Y274" i="38"/>
  <c r="Y275" i="38"/>
  <c r="Y276" i="38"/>
  <c r="Y277" i="38"/>
  <c r="Y278" i="38"/>
  <c r="Y279" i="38"/>
  <c r="Y280" i="38"/>
  <c r="Y281" i="38"/>
  <c r="Y282" i="38"/>
  <c r="Y283" i="38"/>
  <c r="Y284" i="38"/>
  <c r="Y285" i="38"/>
  <c r="Y286" i="38"/>
  <c r="Y287" i="38"/>
  <c r="Y288" i="38"/>
  <c r="Y294" i="38"/>
  <c r="Y166" i="38"/>
  <c r="Y325" i="38"/>
  <c r="Y296" i="38"/>
  <c r="X301" i="38"/>
  <c r="Y306" i="38"/>
  <c r="Y169" i="38"/>
  <c r="Y170" i="38"/>
  <c r="Y173" i="38"/>
  <c r="Y300" i="38"/>
  <c r="Y302" i="38"/>
  <c r="Y304" i="38"/>
  <c r="Y305" i="38"/>
  <c r="Y324" i="38"/>
  <c r="Y323" i="38"/>
  <c r="Y326" i="38"/>
  <c r="Y367" i="38"/>
  <c r="Y370" i="38"/>
  <c r="Y374" i="38"/>
  <c r="Y401" i="38"/>
  <c r="Y402" i="38"/>
  <c r="Y345" i="38"/>
  <c r="Y333" i="38"/>
  <c r="Y338" i="38"/>
  <c r="Y342" i="38"/>
  <c r="Y343" i="38"/>
  <c r="Y346" i="38"/>
  <c r="Y347" i="38"/>
  <c r="X348" i="38"/>
  <c r="Y349" i="38"/>
  <c r="Y351" i="38"/>
  <c r="Y403" i="38"/>
  <c r="Y404" i="38"/>
  <c r="Y152" i="38"/>
  <c r="Y405" i="38"/>
  <c r="Y407" i="38"/>
  <c r="Y354" i="38"/>
  <c r="Y410" i="38"/>
  <c r="Y361" i="38"/>
  <c r="Y362" i="38"/>
  <c r="Y363" i="38"/>
  <c r="Y411" i="38"/>
  <c r="Y39" i="38"/>
  <c r="Y147" i="38"/>
  <c r="Y156" i="38"/>
  <c r="Z160" i="38"/>
  <c r="Z163" i="38"/>
  <c r="Z161" i="38"/>
  <c r="Z164" i="38"/>
  <c r="Z321" i="38"/>
  <c r="Z44" i="38"/>
  <c r="Z45" i="38"/>
  <c r="Z46" i="38"/>
  <c r="Z47" i="38"/>
  <c r="Z48" i="38"/>
  <c r="Z49" i="38"/>
  <c r="Z31" i="38"/>
  <c r="Z20" i="38"/>
  <c r="Z21" i="38"/>
  <c r="Z40" i="38"/>
  <c r="Z50" i="38"/>
  <c r="Z32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11" i="38"/>
  <c r="Z112" i="38"/>
  <c r="Z113" i="38"/>
  <c r="Z114" i="38"/>
  <c r="Z115" i="38"/>
  <c r="Z116" i="38"/>
  <c r="Z117" i="38"/>
  <c r="Z118" i="38"/>
  <c r="Z119" i="38"/>
  <c r="Z120" i="38"/>
  <c r="Z121" i="38"/>
  <c r="Z122" i="38"/>
  <c r="Z123" i="38"/>
  <c r="Z124" i="38"/>
  <c r="Z125" i="38"/>
  <c r="Z126" i="38"/>
  <c r="Z127" i="38"/>
  <c r="Z128" i="38"/>
  <c r="Z129" i="38"/>
  <c r="Z130" i="38"/>
  <c r="Z131" i="38"/>
  <c r="Z132" i="38"/>
  <c r="Z133" i="38"/>
  <c r="Z134" i="38"/>
  <c r="Z135" i="38"/>
  <c r="Z136" i="38"/>
  <c r="Z137" i="38"/>
  <c r="Z138" i="38"/>
  <c r="Z139" i="38"/>
  <c r="Z140" i="38"/>
  <c r="Z141" i="38"/>
  <c r="Z142" i="38"/>
  <c r="Z143" i="38"/>
  <c r="Z145" i="38"/>
  <c r="Z8" i="38"/>
  <c r="Z154" i="38"/>
  <c r="Z153" i="38"/>
  <c r="Z155" i="38"/>
  <c r="Z322" i="38"/>
  <c r="Z167" i="38"/>
  <c r="Z189" i="38"/>
  <c r="Z190" i="38"/>
  <c r="Z191" i="38"/>
  <c r="Z192" i="38"/>
  <c r="Z193" i="38"/>
  <c r="Z194" i="38"/>
  <c r="Z186" i="38"/>
  <c r="Z195" i="38"/>
  <c r="Z33" i="38"/>
  <c r="Z196" i="38"/>
  <c r="Z197" i="38"/>
  <c r="Z198" i="38"/>
  <c r="Z199" i="38"/>
  <c r="Z200" i="38"/>
  <c r="Z201" i="38"/>
  <c r="Z202" i="38"/>
  <c r="Z203" i="38"/>
  <c r="Z204" i="38"/>
  <c r="Z205" i="38"/>
  <c r="Z206" i="38"/>
  <c r="Z207" i="38"/>
  <c r="Z208" i="38"/>
  <c r="Z209" i="38"/>
  <c r="Z210" i="38"/>
  <c r="Z211" i="38"/>
  <c r="Z212" i="38"/>
  <c r="Z213" i="38"/>
  <c r="Z214" i="38"/>
  <c r="Z215" i="38"/>
  <c r="Z216" i="38"/>
  <c r="Z217" i="38"/>
  <c r="Z218" i="38"/>
  <c r="Z219" i="38"/>
  <c r="Z220" i="38"/>
  <c r="Z221" i="38"/>
  <c r="Z222" i="38"/>
  <c r="Z223" i="38"/>
  <c r="Z224" i="38"/>
  <c r="Z225" i="38"/>
  <c r="Z226" i="38"/>
  <c r="Z227" i="38"/>
  <c r="Z228" i="38"/>
  <c r="Z229" i="38"/>
  <c r="Z230" i="38"/>
  <c r="Z231" i="38"/>
  <c r="Z232" i="38"/>
  <c r="Z233" i="38"/>
  <c r="Z234" i="38"/>
  <c r="Z235" i="38"/>
  <c r="Z236" i="38"/>
  <c r="Z237" i="38"/>
  <c r="Z238" i="38"/>
  <c r="Z239" i="38"/>
  <c r="Z240" i="38"/>
  <c r="Z241" i="38"/>
  <c r="Z242" i="38"/>
  <c r="Z243" i="38"/>
  <c r="Z244" i="38"/>
  <c r="Z245" i="38"/>
  <c r="Z246" i="38"/>
  <c r="Z247" i="38"/>
  <c r="Z248" i="38"/>
  <c r="Z249" i="38"/>
  <c r="Z250" i="38"/>
  <c r="Z251" i="38"/>
  <c r="Z252" i="38"/>
  <c r="Z253" i="38"/>
  <c r="Z254" i="38"/>
  <c r="Z255" i="38"/>
  <c r="Z256" i="38"/>
  <c r="Z257" i="38"/>
  <c r="Z258" i="38"/>
  <c r="Z259" i="38"/>
  <c r="Z260" i="38"/>
  <c r="Z261" i="38"/>
  <c r="Z262" i="38"/>
  <c r="Z263" i="38"/>
  <c r="Z264" i="38"/>
  <c r="Z265" i="38"/>
  <c r="Z266" i="38"/>
  <c r="Z267" i="38"/>
  <c r="Z268" i="38"/>
  <c r="Z269" i="38"/>
  <c r="Z270" i="38"/>
  <c r="Z271" i="38"/>
  <c r="Z272" i="38"/>
  <c r="Z273" i="38"/>
  <c r="Z274" i="38"/>
  <c r="Z275" i="38"/>
  <c r="Z276" i="38"/>
  <c r="Z277" i="38"/>
  <c r="Z278" i="38"/>
  <c r="Z279" i="38"/>
  <c r="Z280" i="38"/>
  <c r="Z281" i="38"/>
  <c r="Z282" i="38"/>
  <c r="Z283" i="38"/>
  <c r="Z284" i="38"/>
  <c r="Z285" i="38"/>
  <c r="Z286" i="38"/>
  <c r="Z287" i="38"/>
  <c r="Z288" i="38"/>
  <c r="Z294" i="38"/>
  <c r="Z166" i="38"/>
  <c r="Z325" i="38"/>
  <c r="Z296" i="38"/>
  <c r="Y301" i="38"/>
  <c r="Z306" i="38"/>
  <c r="Z169" i="38"/>
  <c r="Z170" i="38"/>
  <c r="Z173" i="38"/>
  <c r="Z300" i="38"/>
  <c r="Z302" i="38"/>
  <c r="Z304" i="38"/>
  <c r="Z305" i="38"/>
  <c r="Z324" i="38"/>
  <c r="Z323" i="38"/>
  <c r="Z326" i="38"/>
  <c r="Z367" i="38"/>
  <c r="Z370" i="38"/>
  <c r="Z374" i="38"/>
  <c r="Z401" i="38"/>
  <c r="Z402" i="38"/>
  <c r="Z345" i="38"/>
  <c r="Z333" i="38"/>
  <c r="Z338" i="38"/>
  <c r="Z342" i="38"/>
  <c r="Z343" i="38"/>
  <c r="Z346" i="38"/>
  <c r="Z347" i="38"/>
  <c r="Y348" i="38"/>
  <c r="Z349" i="38"/>
  <c r="Z351" i="38"/>
  <c r="Z403" i="38"/>
  <c r="Z404" i="38"/>
  <c r="Z152" i="38"/>
  <c r="Z405" i="38"/>
  <c r="Z407" i="38"/>
  <c r="Z354" i="38"/>
  <c r="Z410" i="38"/>
  <c r="Z361" i="38"/>
  <c r="Z362" i="38"/>
  <c r="Z363" i="38"/>
  <c r="Z411" i="38"/>
  <c r="Z39" i="38"/>
  <c r="Z147" i="38"/>
  <c r="Z156" i="38"/>
  <c r="AA160" i="38"/>
  <c r="AA163" i="38"/>
  <c r="AA161" i="38"/>
  <c r="AA164" i="38"/>
  <c r="AA321" i="38"/>
  <c r="AA44" i="38"/>
  <c r="AA45" i="38"/>
  <c r="AA46" i="38"/>
  <c r="AA47" i="38"/>
  <c r="AA48" i="38"/>
  <c r="AA49" i="38"/>
  <c r="AA50" i="38"/>
  <c r="AA51" i="38"/>
  <c r="AA31" i="38"/>
  <c r="AA20" i="38"/>
  <c r="AA21" i="38"/>
  <c r="AA40" i="38"/>
  <c r="AA52" i="38"/>
  <c r="AA32" i="38"/>
  <c r="AA53" i="38"/>
  <c r="AA54" i="38"/>
  <c r="AA55" i="38"/>
  <c r="AA56" i="38"/>
  <c r="AA57" i="38"/>
  <c r="AA58" i="38"/>
  <c r="AA59" i="38"/>
  <c r="AA60" i="38"/>
  <c r="AA61" i="38"/>
  <c r="AA62" i="38"/>
  <c r="AA63" i="38"/>
  <c r="AA64" i="38"/>
  <c r="AA65" i="38"/>
  <c r="AA66" i="38"/>
  <c r="AA67" i="38"/>
  <c r="AA68" i="38"/>
  <c r="AA69" i="38"/>
  <c r="AA70" i="38"/>
  <c r="AA71" i="38"/>
  <c r="AA72" i="38"/>
  <c r="AA73" i="38"/>
  <c r="AA74" i="38"/>
  <c r="AA75" i="38"/>
  <c r="AA76" i="38"/>
  <c r="AA77" i="38"/>
  <c r="AA78" i="38"/>
  <c r="AA79" i="38"/>
  <c r="AA80" i="38"/>
  <c r="AA81" i="38"/>
  <c r="AA82" i="38"/>
  <c r="AA83" i="38"/>
  <c r="AA84" i="38"/>
  <c r="AA85" i="38"/>
  <c r="AA86" i="38"/>
  <c r="AA87" i="38"/>
  <c r="AA88" i="38"/>
  <c r="AA89" i="38"/>
  <c r="AA90" i="38"/>
  <c r="AA91" i="38"/>
  <c r="AA92" i="38"/>
  <c r="AA93" i="38"/>
  <c r="AA94" i="38"/>
  <c r="AA95" i="38"/>
  <c r="AA96" i="38"/>
  <c r="AA97" i="38"/>
  <c r="AA98" i="38"/>
  <c r="AA99" i="38"/>
  <c r="AA100" i="38"/>
  <c r="AA101" i="38"/>
  <c r="AA102" i="38"/>
  <c r="AA103" i="38"/>
  <c r="AA104" i="38"/>
  <c r="AA105" i="38"/>
  <c r="AA106" i="38"/>
  <c r="AA107" i="38"/>
  <c r="AA108" i="38"/>
  <c r="AA109" i="38"/>
  <c r="AA110" i="38"/>
  <c r="AA111" i="38"/>
  <c r="AA112" i="38"/>
  <c r="AA113" i="38"/>
  <c r="AA114" i="38"/>
  <c r="AA115" i="38"/>
  <c r="AA116" i="38"/>
  <c r="AA117" i="38"/>
  <c r="AA118" i="38"/>
  <c r="AA119" i="38"/>
  <c r="AA120" i="38"/>
  <c r="AA121" i="38"/>
  <c r="AA122" i="38"/>
  <c r="AA123" i="38"/>
  <c r="AA124" i="38"/>
  <c r="AA125" i="38"/>
  <c r="AA126" i="38"/>
  <c r="AA127" i="38"/>
  <c r="AA128" i="38"/>
  <c r="AA129" i="38"/>
  <c r="AA130" i="38"/>
  <c r="AA131" i="38"/>
  <c r="AA132" i="38"/>
  <c r="AA133" i="38"/>
  <c r="AA134" i="38"/>
  <c r="AA135" i="38"/>
  <c r="AA136" i="38"/>
  <c r="AA137" i="38"/>
  <c r="AA138" i="38"/>
  <c r="AA139" i="38"/>
  <c r="AA140" i="38"/>
  <c r="AA141" i="38"/>
  <c r="AA142" i="38"/>
  <c r="AA143" i="38"/>
  <c r="AA145" i="38"/>
  <c r="AA8" i="38"/>
  <c r="AA154" i="38"/>
  <c r="AA153" i="38"/>
  <c r="AA155" i="38"/>
  <c r="AA322" i="38"/>
  <c r="AA167" i="38"/>
  <c r="AA189" i="38"/>
  <c r="AA190" i="38"/>
  <c r="AA191" i="38"/>
  <c r="AA192" i="38"/>
  <c r="AA193" i="38"/>
  <c r="AA194" i="38"/>
  <c r="AA195" i="38"/>
  <c r="AA196" i="38"/>
  <c r="AA186" i="38"/>
  <c r="AA197" i="38"/>
  <c r="AA33" i="38"/>
  <c r="AA198" i="38"/>
  <c r="AA199" i="38"/>
  <c r="AA200" i="38"/>
  <c r="AA201" i="38"/>
  <c r="AA202" i="38"/>
  <c r="AA203" i="38"/>
  <c r="AA204" i="38"/>
  <c r="AA205" i="38"/>
  <c r="AA206" i="38"/>
  <c r="AA207" i="38"/>
  <c r="AA208" i="38"/>
  <c r="AA209" i="38"/>
  <c r="AA210" i="38"/>
  <c r="AA211" i="38"/>
  <c r="AA212" i="38"/>
  <c r="AA213" i="38"/>
  <c r="AA214" i="38"/>
  <c r="AA215" i="38"/>
  <c r="AA216" i="38"/>
  <c r="AA217" i="38"/>
  <c r="AA218" i="38"/>
  <c r="AA219" i="38"/>
  <c r="AA220" i="38"/>
  <c r="AA221" i="38"/>
  <c r="AA222" i="38"/>
  <c r="AA223" i="38"/>
  <c r="AA224" i="38"/>
  <c r="AA225" i="38"/>
  <c r="AA226" i="38"/>
  <c r="AA227" i="38"/>
  <c r="AA228" i="38"/>
  <c r="AA229" i="38"/>
  <c r="AA230" i="38"/>
  <c r="AA231" i="38"/>
  <c r="AA232" i="38"/>
  <c r="AA233" i="38"/>
  <c r="AA234" i="38"/>
  <c r="AA235" i="38"/>
  <c r="AA236" i="38"/>
  <c r="AA237" i="38"/>
  <c r="AA238" i="38"/>
  <c r="AA239" i="38"/>
  <c r="AA240" i="38"/>
  <c r="AA241" i="38"/>
  <c r="AA242" i="38"/>
  <c r="AA243" i="38"/>
  <c r="AA244" i="38"/>
  <c r="AA245" i="38"/>
  <c r="AA246" i="38"/>
  <c r="AA247" i="38"/>
  <c r="AA248" i="38"/>
  <c r="AA249" i="38"/>
  <c r="AA250" i="38"/>
  <c r="AA251" i="38"/>
  <c r="AA252" i="38"/>
  <c r="AA253" i="38"/>
  <c r="AA254" i="38"/>
  <c r="AA255" i="38"/>
  <c r="AA256" i="38"/>
  <c r="AA257" i="38"/>
  <c r="AA258" i="38"/>
  <c r="AA259" i="38"/>
  <c r="AA260" i="38"/>
  <c r="AA261" i="38"/>
  <c r="AA262" i="38"/>
  <c r="AA263" i="38"/>
  <c r="AA264" i="38"/>
  <c r="AA265" i="38"/>
  <c r="AA266" i="38"/>
  <c r="AA267" i="38"/>
  <c r="AA268" i="38"/>
  <c r="AA269" i="38"/>
  <c r="AA270" i="38"/>
  <c r="AA271" i="38"/>
  <c r="AA272" i="38"/>
  <c r="AA273" i="38"/>
  <c r="AA274" i="38"/>
  <c r="AA275" i="38"/>
  <c r="AA276" i="38"/>
  <c r="AA277" i="38"/>
  <c r="AA278" i="38"/>
  <c r="AA279" i="38"/>
  <c r="AA280" i="38"/>
  <c r="AA281" i="38"/>
  <c r="AA282" i="38"/>
  <c r="AA283" i="38"/>
  <c r="AA284" i="38"/>
  <c r="AA285" i="38"/>
  <c r="AA286" i="38"/>
  <c r="AA287" i="38"/>
  <c r="AA288" i="38"/>
  <c r="AA294" i="38"/>
  <c r="AA166" i="38"/>
  <c r="AA325" i="38"/>
  <c r="AA296" i="38"/>
  <c r="Z301" i="38"/>
  <c r="AA306" i="38"/>
  <c r="AA169" i="38"/>
  <c r="AA170" i="38"/>
  <c r="AA173" i="38"/>
  <c r="AA300" i="38"/>
  <c r="AA302" i="38"/>
  <c r="AA304" i="38"/>
  <c r="AA305" i="38"/>
  <c r="AA324" i="38"/>
  <c r="AA323" i="38"/>
  <c r="AA326" i="38"/>
  <c r="AA367" i="38"/>
  <c r="AA370" i="38"/>
  <c r="AA374" i="38"/>
  <c r="AA401" i="38"/>
  <c r="AA402" i="38"/>
  <c r="AA345" i="38"/>
  <c r="AA333" i="38"/>
  <c r="AA338" i="38"/>
  <c r="AA342" i="38"/>
  <c r="AA343" i="38"/>
  <c r="AA346" i="38"/>
  <c r="AA347" i="38"/>
  <c r="Z348" i="38"/>
  <c r="AA349" i="38"/>
  <c r="AA351" i="38"/>
  <c r="AA403" i="38"/>
  <c r="AA404" i="38"/>
  <c r="AA152" i="38"/>
  <c r="AA405" i="38"/>
  <c r="AA407" i="38"/>
  <c r="AA354" i="38"/>
  <c r="AA410" i="38"/>
  <c r="AA361" i="38"/>
  <c r="AA362" i="38"/>
  <c r="AA363" i="38"/>
  <c r="AA411" i="38"/>
  <c r="AA39" i="38"/>
  <c r="AA147" i="38"/>
  <c r="AA156" i="38"/>
  <c r="AB160" i="38"/>
  <c r="AB163" i="38"/>
  <c r="AB161" i="38"/>
  <c r="AB164" i="38"/>
  <c r="AB321" i="38"/>
  <c r="AB44" i="38"/>
  <c r="AB45" i="38"/>
  <c r="AB46" i="38"/>
  <c r="AB47" i="38"/>
  <c r="AB48" i="38"/>
  <c r="AB49" i="38"/>
  <c r="AB50" i="38"/>
  <c r="AB51" i="38"/>
  <c r="AB52" i="38"/>
  <c r="AB53" i="38"/>
  <c r="AB31" i="38"/>
  <c r="AB20" i="38"/>
  <c r="AB21" i="38"/>
  <c r="AB40" i="38"/>
  <c r="AB54" i="38"/>
  <c r="AB32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5" i="38"/>
  <c r="AB8" i="38"/>
  <c r="AB154" i="38"/>
  <c r="AB153" i="38"/>
  <c r="AB155" i="38"/>
  <c r="AB322" i="38"/>
  <c r="AB167" i="38"/>
  <c r="AB189" i="38"/>
  <c r="AB190" i="38"/>
  <c r="AB191" i="38"/>
  <c r="AB192" i="38"/>
  <c r="AB193" i="38"/>
  <c r="AB194" i="38"/>
  <c r="AB195" i="38"/>
  <c r="AB196" i="38"/>
  <c r="AB186" i="38"/>
  <c r="AB197" i="38"/>
  <c r="AB198" i="38"/>
  <c r="AB199" i="38"/>
  <c r="AB33" i="38"/>
  <c r="AB200" i="38"/>
  <c r="AB201" i="38"/>
  <c r="AB202" i="38"/>
  <c r="AB203" i="38"/>
  <c r="AB204" i="38"/>
  <c r="AB205" i="38"/>
  <c r="AB206" i="38"/>
  <c r="AB207" i="38"/>
  <c r="AB208" i="38"/>
  <c r="AB209" i="38"/>
  <c r="AB210" i="38"/>
  <c r="AB211" i="38"/>
  <c r="AB212" i="38"/>
  <c r="AB213" i="38"/>
  <c r="AB214" i="38"/>
  <c r="AB215" i="38"/>
  <c r="AB216" i="38"/>
  <c r="AB217" i="38"/>
  <c r="AB218" i="38"/>
  <c r="AB219" i="38"/>
  <c r="AB220" i="38"/>
  <c r="AB221" i="38"/>
  <c r="AB222" i="38"/>
  <c r="AB223" i="38"/>
  <c r="AB224" i="38"/>
  <c r="AB225" i="38"/>
  <c r="AB226" i="38"/>
  <c r="AB227" i="38"/>
  <c r="AB228" i="38"/>
  <c r="AB229" i="38"/>
  <c r="AB230" i="38"/>
  <c r="AB231" i="38"/>
  <c r="AB232" i="38"/>
  <c r="AB233" i="38"/>
  <c r="AB234" i="38"/>
  <c r="AB235" i="38"/>
  <c r="AB236" i="38"/>
  <c r="AB237" i="38"/>
  <c r="AB238" i="38"/>
  <c r="AB239" i="38"/>
  <c r="AB240" i="38"/>
  <c r="AB241" i="38"/>
  <c r="AB242" i="38"/>
  <c r="AB243" i="38"/>
  <c r="AB244" i="38"/>
  <c r="AB245" i="38"/>
  <c r="AB246" i="38"/>
  <c r="AB247" i="38"/>
  <c r="AB248" i="38"/>
  <c r="AB249" i="38"/>
  <c r="AB250" i="38"/>
  <c r="AB251" i="38"/>
  <c r="AB252" i="38"/>
  <c r="AB253" i="38"/>
  <c r="AB254" i="38"/>
  <c r="AB255" i="38"/>
  <c r="AB256" i="38"/>
  <c r="AB257" i="38"/>
  <c r="AB258" i="38"/>
  <c r="AB259" i="38"/>
  <c r="AB260" i="38"/>
  <c r="AB261" i="38"/>
  <c r="AB262" i="38"/>
  <c r="AB263" i="38"/>
  <c r="AB264" i="38"/>
  <c r="AB265" i="38"/>
  <c r="AB266" i="38"/>
  <c r="AB267" i="38"/>
  <c r="AB268" i="38"/>
  <c r="AB269" i="38"/>
  <c r="AB270" i="38"/>
  <c r="AB271" i="38"/>
  <c r="AB272" i="38"/>
  <c r="AB273" i="38"/>
  <c r="AB274" i="38"/>
  <c r="AB275" i="38"/>
  <c r="AB276" i="38"/>
  <c r="AB277" i="38"/>
  <c r="AB278" i="38"/>
  <c r="AB279" i="38"/>
  <c r="AB280" i="38"/>
  <c r="AB281" i="38"/>
  <c r="AB282" i="38"/>
  <c r="AB283" i="38"/>
  <c r="AB284" i="38"/>
  <c r="AB285" i="38"/>
  <c r="AB286" i="38"/>
  <c r="AB287" i="38"/>
  <c r="AB288" i="38"/>
  <c r="AB294" i="38"/>
  <c r="AB166" i="38"/>
  <c r="AB325" i="38"/>
  <c r="AB296" i="38"/>
  <c r="AA301" i="38"/>
  <c r="AB306" i="38"/>
  <c r="AB169" i="38"/>
  <c r="AB170" i="38"/>
  <c r="AB173" i="38"/>
  <c r="AB300" i="38"/>
  <c r="AB302" i="38"/>
  <c r="AB304" i="38"/>
  <c r="AB305" i="38"/>
  <c r="AB324" i="38"/>
  <c r="AB323" i="38"/>
  <c r="AB326" i="38"/>
  <c r="AB367" i="38"/>
  <c r="AB370" i="38"/>
  <c r="AB374" i="38"/>
  <c r="AB401" i="38"/>
  <c r="AB402" i="38"/>
  <c r="AB345" i="38"/>
  <c r="AB333" i="38"/>
  <c r="AB338" i="38"/>
  <c r="AB342" i="38"/>
  <c r="AB343" i="38"/>
  <c r="AB346" i="38"/>
  <c r="AB347" i="38"/>
  <c r="AA348" i="38"/>
  <c r="AB349" i="38"/>
  <c r="AB351" i="38"/>
  <c r="AB403" i="38"/>
  <c r="AB404" i="38"/>
  <c r="AB152" i="38"/>
  <c r="AB405" i="38"/>
  <c r="AB407" i="38"/>
  <c r="AB354" i="38"/>
  <c r="AB410" i="38"/>
  <c r="AB361" i="38"/>
  <c r="AB362" i="38"/>
  <c r="AB363" i="38"/>
  <c r="AB411" i="38"/>
  <c r="AB39" i="38"/>
  <c r="AB147" i="38"/>
  <c r="AB156" i="38"/>
  <c r="AC160" i="38"/>
  <c r="AC163" i="38"/>
  <c r="AC161" i="38"/>
  <c r="AC164" i="38"/>
  <c r="AC321" i="38"/>
  <c r="AC44" i="38"/>
  <c r="AC45" i="38"/>
  <c r="AC46" i="38"/>
  <c r="AC47" i="38"/>
  <c r="AC48" i="38"/>
  <c r="AC49" i="38"/>
  <c r="AC50" i="38"/>
  <c r="AC51" i="38"/>
  <c r="AC52" i="38"/>
  <c r="AC53" i="38"/>
  <c r="AC54" i="38"/>
  <c r="AC55" i="38"/>
  <c r="AC31" i="38"/>
  <c r="AC20" i="38"/>
  <c r="AC21" i="38"/>
  <c r="AC40" i="38"/>
  <c r="AC56" i="38"/>
  <c r="AC32" i="38"/>
  <c r="AC57" i="38"/>
  <c r="AC58" i="38"/>
  <c r="AC59" i="38"/>
  <c r="AC60" i="38"/>
  <c r="AC61" i="38"/>
  <c r="AC62" i="38"/>
  <c r="AC63" i="38"/>
  <c r="AC64" i="38"/>
  <c r="AC65" i="38"/>
  <c r="AC66" i="38"/>
  <c r="AC67" i="38"/>
  <c r="AC68" i="38"/>
  <c r="AC69" i="38"/>
  <c r="AC70" i="38"/>
  <c r="AC71" i="38"/>
  <c r="AC72" i="38"/>
  <c r="AC73" i="38"/>
  <c r="AC74" i="38"/>
  <c r="AC75" i="38"/>
  <c r="AC76" i="38"/>
  <c r="AC77" i="38"/>
  <c r="AC78" i="38"/>
  <c r="AC79" i="38"/>
  <c r="AC80" i="38"/>
  <c r="AC81" i="38"/>
  <c r="AC82" i="38"/>
  <c r="AC83" i="38"/>
  <c r="AC84" i="38"/>
  <c r="AC85" i="38"/>
  <c r="AC86" i="38"/>
  <c r="AC87" i="38"/>
  <c r="AC88" i="38"/>
  <c r="AC89" i="38"/>
  <c r="AC90" i="38"/>
  <c r="AC91" i="38"/>
  <c r="AC92" i="38"/>
  <c r="AC93" i="38"/>
  <c r="AC94" i="38"/>
  <c r="AC95" i="38"/>
  <c r="AC96" i="38"/>
  <c r="AC97" i="38"/>
  <c r="AC98" i="38"/>
  <c r="AC99" i="38"/>
  <c r="AC100" i="38"/>
  <c r="AC101" i="38"/>
  <c r="AC102" i="38"/>
  <c r="AC103" i="38"/>
  <c r="AC104" i="38"/>
  <c r="AC105" i="38"/>
  <c r="AC106" i="38"/>
  <c r="AC107" i="38"/>
  <c r="AC108" i="38"/>
  <c r="AC109" i="38"/>
  <c r="AC110" i="38"/>
  <c r="AC111" i="38"/>
  <c r="AC112" i="38"/>
  <c r="AC113" i="38"/>
  <c r="AC114" i="38"/>
  <c r="AC115" i="38"/>
  <c r="AC116" i="38"/>
  <c r="AC117" i="38"/>
  <c r="AC118" i="38"/>
  <c r="AC119" i="38"/>
  <c r="AC120" i="38"/>
  <c r="AC121" i="38"/>
  <c r="AC122" i="38"/>
  <c r="AC123" i="38"/>
  <c r="AC124" i="38"/>
  <c r="AC125" i="38"/>
  <c r="AC126" i="38"/>
  <c r="AC127" i="38"/>
  <c r="AC128" i="38"/>
  <c r="AC129" i="38"/>
  <c r="AC130" i="38"/>
  <c r="AC131" i="38"/>
  <c r="AC132" i="38"/>
  <c r="AC133" i="38"/>
  <c r="AC134" i="38"/>
  <c r="AC135" i="38"/>
  <c r="AC136" i="38"/>
  <c r="AC137" i="38"/>
  <c r="AC138" i="38"/>
  <c r="AC139" i="38"/>
  <c r="AC140" i="38"/>
  <c r="AC141" i="38"/>
  <c r="AC142" i="38"/>
  <c r="AC143" i="38"/>
  <c r="AC145" i="38"/>
  <c r="AC8" i="38"/>
  <c r="AC154" i="38"/>
  <c r="AC153" i="38"/>
  <c r="AC155" i="38"/>
  <c r="AC322" i="38"/>
  <c r="AC167" i="38"/>
  <c r="AC189" i="38"/>
  <c r="AC190" i="38"/>
  <c r="AC191" i="38"/>
  <c r="AC192" i="38"/>
  <c r="AC193" i="38"/>
  <c r="AC194" i="38"/>
  <c r="AC195" i="38"/>
  <c r="AC196" i="38"/>
  <c r="AC186" i="38"/>
  <c r="AC197" i="38"/>
  <c r="AC198" i="38"/>
  <c r="AC199" i="38"/>
  <c r="AC200" i="38"/>
  <c r="AC201" i="38"/>
  <c r="AC33" i="38"/>
  <c r="AC202" i="38"/>
  <c r="AC203" i="38"/>
  <c r="AC204" i="38"/>
  <c r="AC205" i="38"/>
  <c r="AC206" i="38"/>
  <c r="AC207" i="38"/>
  <c r="AC208" i="38"/>
  <c r="AC209" i="38"/>
  <c r="AC210" i="38"/>
  <c r="AC211" i="38"/>
  <c r="AC212" i="38"/>
  <c r="AC213" i="38"/>
  <c r="AC214" i="38"/>
  <c r="AC215" i="38"/>
  <c r="AC216" i="38"/>
  <c r="AC217" i="38"/>
  <c r="AC218" i="38"/>
  <c r="AC219" i="38"/>
  <c r="AC220" i="38"/>
  <c r="AC221" i="38"/>
  <c r="AC222" i="38"/>
  <c r="AC223" i="38"/>
  <c r="AC224" i="38"/>
  <c r="AC225" i="38"/>
  <c r="AC226" i="38"/>
  <c r="AC227" i="38"/>
  <c r="AC228" i="38"/>
  <c r="AC229" i="38"/>
  <c r="AC230" i="38"/>
  <c r="AC231" i="38"/>
  <c r="AC232" i="38"/>
  <c r="AC233" i="38"/>
  <c r="AC234" i="38"/>
  <c r="AC235" i="38"/>
  <c r="AC236" i="38"/>
  <c r="AC237" i="38"/>
  <c r="AC238" i="38"/>
  <c r="AC239" i="38"/>
  <c r="AC240" i="38"/>
  <c r="AC241" i="38"/>
  <c r="AC242" i="38"/>
  <c r="AC243" i="38"/>
  <c r="AC244" i="38"/>
  <c r="AC245" i="38"/>
  <c r="AC246" i="38"/>
  <c r="AC247" i="38"/>
  <c r="AC248" i="38"/>
  <c r="AC249" i="38"/>
  <c r="AC250" i="38"/>
  <c r="AC251" i="38"/>
  <c r="AC252" i="38"/>
  <c r="AC253" i="38"/>
  <c r="AC254" i="38"/>
  <c r="AC255" i="38"/>
  <c r="AC256" i="38"/>
  <c r="AC257" i="38"/>
  <c r="AC258" i="38"/>
  <c r="AC259" i="38"/>
  <c r="AC260" i="38"/>
  <c r="AC261" i="38"/>
  <c r="AC262" i="38"/>
  <c r="AC263" i="38"/>
  <c r="AC264" i="38"/>
  <c r="AC265" i="38"/>
  <c r="AC266" i="38"/>
  <c r="AC267" i="38"/>
  <c r="AC268" i="38"/>
  <c r="AC269" i="38"/>
  <c r="AC270" i="38"/>
  <c r="AC271" i="38"/>
  <c r="AC272" i="38"/>
  <c r="AC273" i="38"/>
  <c r="AC274" i="38"/>
  <c r="AC275" i="38"/>
  <c r="AC276" i="38"/>
  <c r="AC277" i="38"/>
  <c r="AC278" i="38"/>
  <c r="AC279" i="38"/>
  <c r="AC280" i="38"/>
  <c r="AC281" i="38"/>
  <c r="AC282" i="38"/>
  <c r="AC283" i="38"/>
  <c r="AC284" i="38"/>
  <c r="AC285" i="38"/>
  <c r="AC286" i="38"/>
  <c r="AC287" i="38"/>
  <c r="AC288" i="38"/>
  <c r="AC294" i="38"/>
  <c r="AC166" i="38"/>
  <c r="AC325" i="38"/>
  <c r="AC296" i="38"/>
  <c r="AB301" i="38"/>
  <c r="AC306" i="38"/>
  <c r="AC169" i="38"/>
  <c r="AC170" i="38"/>
  <c r="AC173" i="38"/>
  <c r="AC300" i="38"/>
  <c r="AC302" i="38"/>
  <c r="AC304" i="38"/>
  <c r="AC305" i="38"/>
  <c r="AC324" i="38"/>
  <c r="AC323" i="38"/>
  <c r="AC326" i="38"/>
  <c r="AC367" i="38"/>
  <c r="AC370" i="38"/>
  <c r="AC374" i="38"/>
  <c r="AC401" i="38"/>
  <c r="AC402" i="38"/>
  <c r="AC345" i="38"/>
  <c r="AC333" i="38"/>
  <c r="AC338" i="38"/>
  <c r="AC342" i="38"/>
  <c r="AC343" i="38"/>
  <c r="AC346" i="38"/>
  <c r="AC347" i="38"/>
  <c r="AB348" i="38"/>
  <c r="AC349" i="38"/>
  <c r="AC351" i="38"/>
  <c r="AC403" i="38"/>
  <c r="AC404" i="38"/>
  <c r="AC152" i="38"/>
  <c r="AC405" i="38"/>
  <c r="AC407" i="38"/>
  <c r="AC354" i="38"/>
  <c r="AC410" i="38"/>
  <c r="AC361" i="38"/>
  <c r="AC362" i="38"/>
  <c r="AC363" i="38"/>
  <c r="AC411" i="38"/>
  <c r="AC39" i="38"/>
  <c r="AC147" i="38"/>
  <c r="AC156" i="38"/>
  <c r="AD160" i="38"/>
  <c r="AD163" i="38"/>
  <c r="AD161" i="38"/>
  <c r="AD164" i="38"/>
  <c r="AD321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31" i="38"/>
  <c r="AD20" i="38"/>
  <c r="AD21" i="38"/>
  <c r="AD40" i="38"/>
  <c r="AD58" i="38"/>
  <c r="AD32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5" i="38"/>
  <c r="AD8" i="38"/>
  <c r="AD154" i="38"/>
  <c r="AD153" i="38"/>
  <c r="AD155" i="38"/>
  <c r="AD322" i="38"/>
  <c r="AD167" i="38"/>
  <c r="AD189" i="38"/>
  <c r="AD190" i="38"/>
  <c r="AD191" i="38"/>
  <c r="AD192" i="38"/>
  <c r="AD193" i="38"/>
  <c r="AD194" i="38"/>
  <c r="AD195" i="38"/>
  <c r="AD196" i="38"/>
  <c r="AD186" i="38"/>
  <c r="AD197" i="38"/>
  <c r="AD198" i="38"/>
  <c r="AD199" i="38"/>
  <c r="AD200" i="38"/>
  <c r="AD201" i="38"/>
  <c r="AD202" i="38"/>
  <c r="AD203" i="38"/>
  <c r="AD3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94" i="38"/>
  <c r="AD166" i="38"/>
  <c r="AD325" i="38"/>
  <c r="AD296" i="38"/>
  <c r="AC301" i="38"/>
  <c r="AD306" i="38"/>
  <c r="AD169" i="38"/>
  <c r="AD170" i="38"/>
  <c r="AD173" i="38"/>
  <c r="AD300" i="38"/>
  <c r="AD302" i="38"/>
  <c r="AD304" i="38"/>
  <c r="AD305" i="38"/>
  <c r="AD324" i="38"/>
  <c r="AD323" i="38"/>
  <c r="AD326" i="38"/>
  <c r="AD367" i="38"/>
  <c r="AD370" i="38"/>
  <c r="AD374" i="38"/>
  <c r="AD401" i="38"/>
  <c r="AD402" i="38"/>
  <c r="AD345" i="38"/>
  <c r="AD333" i="38"/>
  <c r="AD338" i="38"/>
  <c r="AD342" i="38"/>
  <c r="AD343" i="38"/>
  <c r="AD346" i="38"/>
  <c r="AD347" i="38"/>
  <c r="AC348" i="38"/>
  <c r="AD349" i="38"/>
  <c r="AD351" i="38"/>
  <c r="AD403" i="38"/>
  <c r="AD404" i="38"/>
  <c r="AD152" i="38"/>
  <c r="AD405" i="38"/>
  <c r="AD407" i="38"/>
  <c r="AD354" i="38"/>
  <c r="AD410" i="38"/>
  <c r="AD361" i="38"/>
  <c r="AD362" i="38"/>
  <c r="AD363" i="38"/>
  <c r="AD411" i="38"/>
  <c r="AD39" i="38"/>
  <c r="AD147" i="38"/>
  <c r="AD156" i="38"/>
  <c r="AE160" i="38"/>
  <c r="AE163" i="38"/>
  <c r="AE161" i="38"/>
  <c r="AE164" i="38"/>
  <c r="AE321" i="38"/>
  <c r="AE44" i="38"/>
  <c r="AE45" i="38"/>
  <c r="AE46" i="38"/>
  <c r="AE47" i="38"/>
  <c r="AE48" i="38"/>
  <c r="AE49" i="38"/>
  <c r="AE50" i="38"/>
  <c r="AE51" i="38"/>
  <c r="AE52" i="38"/>
  <c r="AE53" i="38"/>
  <c r="AE54" i="38"/>
  <c r="AE55" i="38"/>
  <c r="AE56" i="38"/>
  <c r="AE57" i="38"/>
  <c r="AE58" i="38"/>
  <c r="AE59" i="38"/>
  <c r="AE31" i="38"/>
  <c r="AE20" i="38"/>
  <c r="AE21" i="38"/>
  <c r="AE40" i="38"/>
  <c r="AE60" i="38"/>
  <c r="AE32" i="38"/>
  <c r="AE61" i="38"/>
  <c r="AE62" i="38"/>
  <c r="AE63" i="38"/>
  <c r="AE64" i="38"/>
  <c r="AE65" i="38"/>
  <c r="AE66" i="38"/>
  <c r="AE67" i="38"/>
  <c r="AE68" i="38"/>
  <c r="AE69" i="38"/>
  <c r="AE70" i="38"/>
  <c r="AE71" i="38"/>
  <c r="AE72" i="38"/>
  <c r="AE73" i="38"/>
  <c r="AE74" i="38"/>
  <c r="AE75" i="38"/>
  <c r="AE76" i="38"/>
  <c r="AE77" i="38"/>
  <c r="AE78" i="38"/>
  <c r="AE79" i="38"/>
  <c r="AE80" i="38"/>
  <c r="AE81" i="38"/>
  <c r="AE82" i="38"/>
  <c r="AE83" i="38"/>
  <c r="AE84" i="38"/>
  <c r="AE85" i="38"/>
  <c r="AE86" i="38"/>
  <c r="AE87" i="38"/>
  <c r="AE88" i="38"/>
  <c r="AE89" i="38"/>
  <c r="AE90" i="38"/>
  <c r="AE91" i="38"/>
  <c r="AE92" i="38"/>
  <c r="AE93" i="38"/>
  <c r="AE94" i="38"/>
  <c r="AE95" i="38"/>
  <c r="AE96" i="38"/>
  <c r="AE97" i="38"/>
  <c r="AE98" i="38"/>
  <c r="AE99" i="38"/>
  <c r="AE100" i="38"/>
  <c r="AE101" i="38"/>
  <c r="AE102" i="38"/>
  <c r="AE103" i="38"/>
  <c r="AE104" i="38"/>
  <c r="AE105" i="38"/>
  <c r="AE106" i="38"/>
  <c r="AE107" i="38"/>
  <c r="AE108" i="38"/>
  <c r="AE109" i="38"/>
  <c r="AE110" i="38"/>
  <c r="AE111" i="38"/>
  <c r="AE112" i="38"/>
  <c r="AE113" i="38"/>
  <c r="AE114" i="38"/>
  <c r="AE115" i="38"/>
  <c r="AE116" i="38"/>
  <c r="AE117" i="38"/>
  <c r="AE118" i="38"/>
  <c r="AE119" i="38"/>
  <c r="AE120" i="38"/>
  <c r="AE121" i="38"/>
  <c r="AE122" i="38"/>
  <c r="AE123" i="38"/>
  <c r="AE124" i="38"/>
  <c r="AE125" i="38"/>
  <c r="AE126" i="38"/>
  <c r="AE127" i="38"/>
  <c r="AE128" i="38"/>
  <c r="AE129" i="38"/>
  <c r="AE130" i="38"/>
  <c r="AE131" i="38"/>
  <c r="AE132" i="38"/>
  <c r="AE133" i="38"/>
  <c r="AE134" i="38"/>
  <c r="AE135" i="38"/>
  <c r="AE136" i="38"/>
  <c r="AE137" i="38"/>
  <c r="AE138" i="38"/>
  <c r="AE139" i="38"/>
  <c r="AE140" i="38"/>
  <c r="AE141" i="38"/>
  <c r="AE142" i="38"/>
  <c r="AE143" i="38"/>
  <c r="AE145" i="38"/>
  <c r="AE8" i="38"/>
  <c r="AE154" i="38"/>
  <c r="AE153" i="38"/>
  <c r="AE155" i="38"/>
  <c r="AE322" i="38"/>
  <c r="AE167" i="38"/>
  <c r="AE189" i="38"/>
  <c r="AE190" i="38"/>
  <c r="AE191" i="38"/>
  <c r="AE192" i="38"/>
  <c r="AE193" i="38"/>
  <c r="AE194" i="38"/>
  <c r="AE195" i="38"/>
  <c r="AE196" i="38"/>
  <c r="AE186" i="38"/>
  <c r="AE197" i="38"/>
  <c r="AE198" i="38"/>
  <c r="AE199" i="38"/>
  <c r="AE200" i="38"/>
  <c r="AE201" i="38"/>
  <c r="AE202" i="38"/>
  <c r="AE203" i="38"/>
  <c r="AE204" i="38"/>
  <c r="AE205" i="38"/>
  <c r="AE33" i="38"/>
  <c r="AE206" i="38"/>
  <c r="AE207" i="38"/>
  <c r="AE208" i="38"/>
  <c r="AE209" i="38"/>
  <c r="AE210" i="38"/>
  <c r="AE211" i="38"/>
  <c r="AE212" i="38"/>
  <c r="AE213" i="38"/>
  <c r="AE214" i="38"/>
  <c r="AE215" i="38"/>
  <c r="AE216" i="38"/>
  <c r="AE217" i="38"/>
  <c r="AE218" i="38"/>
  <c r="AE219" i="38"/>
  <c r="AE220" i="38"/>
  <c r="AE221" i="38"/>
  <c r="AE222" i="38"/>
  <c r="AE223" i="38"/>
  <c r="AE224" i="38"/>
  <c r="AE225" i="38"/>
  <c r="AE226" i="38"/>
  <c r="AE227" i="38"/>
  <c r="AE228" i="38"/>
  <c r="AE229" i="38"/>
  <c r="AE230" i="38"/>
  <c r="AE231" i="38"/>
  <c r="AE232" i="38"/>
  <c r="AE233" i="38"/>
  <c r="AE234" i="38"/>
  <c r="AE235" i="38"/>
  <c r="AE236" i="38"/>
  <c r="AE237" i="38"/>
  <c r="AE238" i="38"/>
  <c r="AE239" i="38"/>
  <c r="AE240" i="38"/>
  <c r="AE241" i="38"/>
  <c r="AE242" i="38"/>
  <c r="AE243" i="38"/>
  <c r="AE244" i="38"/>
  <c r="AE245" i="38"/>
  <c r="AE246" i="38"/>
  <c r="AE247" i="38"/>
  <c r="AE248" i="38"/>
  <c r="AE249" i="38"/>
  <c r="AE250" i="38"/>
  <c r="AE251" i="38"/>
  <c r="AE252" i="38"/>
  <c r="AE253" i="38"/>
  <c r="AE254" i="38"/>
  <c r="AE255" i="38"/>
  <c r="AE256" i="38"/>
  <c r="AE257" i="38"/>
  <c r="AE258" i="38"/>
  <c r="AE259" i="38"/>
  <c r="AE260" i="38"/>
  <c r="AE261" i="38"/>
  <c r="AE262" i="38"/>
  <c r="AE263" i="38"/>
  <c r="AE264" i="38"/>
  <c r="AE265" i="38"/>
  <c r="AE266" i="38"/>
  <c r="AE267" i="38"/>
  <c r="AE268" i="38"/>
  <c r="AE269" i="38"/>
  <c r="AE270" i="38"/>
  <c r="AE271" i="38"/>
  <c r="AE272" i="38"/>
  <c r="AE273" i="38"/>
  <c r="AE274" i="38"/>
  <c r="AE275" i="38"/>
  <c r="AE276" i="38"/>
  <c r="AE277" i="38"/>
  <c r="AE278" i="38"/>
  <c r="AE279" i="38"/>
  <c r="AE280" i="38"/>
  <c r="AE281" i="38"/>
  <c r="AE282" i="38"/>
  <c r="AE283" i="38"/>
  <c r="AE284" i="38"/>
  <c r="AE285" i="38"/>
  <c r="AE286" i="38"/>
  <c r="AE287" i="38"/>
  <c r="AE288" i="38"/>
  <c r="AE294" i="38"/>
  <c r="AE166" i="38"/>
  <c r="AE325" i="38"/>
  <c r="AE296" i="38"/>
  <c r="AD301" i="38"/>
  <c r="AE306" i="38"/>
  <c r="AE169" i="38"/>
  <c r="AE170" i="38"/>
  <c r="AE173" i="38"/>
  <c r="AE300" i="38"/>
  <c r="AE302" i="38"/>
  <c r="AE304" i="38"/>
  <c r="AE305" i="38"/>
  <c r="AE324" i="38"/>
  <c r="AE323" i="38"/>
  <c r="AE326" i="38"/>
  <c r="AE367" i="38"/>
  <c r="AE370" i="38"/>
  <c r="AE374" i="38"/>
  <c r="AE401" i="38"/>
  <c r="AE402" i="38"/>
  <c r="AE345" i="38"/>
  <c r="AE333" i="38"/>
  <c r="AE338" i="38"/>
  <c r="AE342" i="38"/>
  <c r="AE343" i="38"/>
  <c r="AE346" i="38"/>
  <c r="AE347" i="38"/>
  <c r="AD348" i="38"/>
  <c r="AE349" i="38"/>
  <c r="AE351" i="38"/>
  <c r="AE403" i="38"/>
  <c r="AE404" i="38"/>
  <c r="AE152" i="38"/>
  <c r="AE405" i="38"/>
  <c r="AE407" i="38"/>
  <c r="AE354" i="38"/>
  <c r="AE410" i="38"/>
  <c r="AE361" i="38"/>
  <c r="AE362" i="38"/>
  <c r="AE363" i="38"/>
  <c r="AE411" i="38"/>
  <c r="AE39" i="38"/>
  <c r="AE147" i="38"/>
  <c r="AE156" i="38"/>
  <c r="AF160" i="38"/>
  <c r="AF163" i="38"/>
  <c r="AF161" i="38"/>
  <c r="AF164" i="38"/>
  <c r="AF321" i="38"/>
  <c r="AF44" i="38"/>
  <c r="AF45" i="38"/>
  <c r="AF46" i="38"/>
  <c r="AF47" i="38"/>
  <c r="AF48" i="38"/>
  <c r="AF49" i="38"/>
  <c r="AF50" i="38"/>
  <c r="AF51" i="38"/>
  <c r="AF52" i="38"/>
  <c r="AF53" i="38"/>
  <c r="AF54" i="38"/>
  <c r="AF55" i="38"/>
  <c r="AF56" i="38"/>
  <c r="AF57" i="38"/>
  <c r="AF58" i="38"/>
  <c r="AF59" i="38"/>
  <c r="AF60" i="38"/>
  <c r="AF61" i="38"/>
  <c r="AF31" i="38"/>
  <c r="AF20" i="38"/>
  <c r="AF21" i="38"/>
  <c r="AF40" i="38"/>
  <c r="AF62" i="38"/>
  <c r="AF32" i="38"/>
  <c r="AF63" i="38"/>
  <c r="AF64" i="38"/>
  <c r="AF65" i="38"/>
  <c r="AF66" i="38"/>
  <c r="AF67" i="38"/>
  <c r="AF68" i="38"/>
  <c r="AF69" i="38"/>
  <c r="AF70" i="38"/>
  <c r="AF71" i="38"/>
  <c r="AF72" i="38"/>
  <c r="AF73" i="38"/>
  <c r="AF74" i="38"/>
  <c r="AF75" i="38"/>
  <c r="AF76" i="38"/>
  <c r="AF77" i="38"/>
  <c r="AF78" i="38"/>
  <c r="AF79" i="38"/>
  <c r="AF80" i="38"/>
  <c r="AF81" i="38"/>
  <c r="AF82" i="38"/>
  <c r="AF83" i="38"/>
  <c r="AF84" i="38"/>
  <c r="AF85" i="38"/>
  <c r="AF86" i="38"/>
  <c r="AF87" i="38"/>
  <c r="AF88" i="38"/>
  <c r="AF89" i="38"/>
  <c r="AF90" i="38"/>
  <c r="AF91" i="38"/>
  <c r="AF92" i="38"/>
  <c r="AF93" i="38"/>
  <c r="AF94" i="38"/>
  <c r="AF95" i="38"/>
  <c r="AF96" i="38"/>
  <c r="AF97" i="38"/>
  <c r="AF98" i="38"/>
  <c r="AF99" i="38"/>
  <c r="AF100" i="38"/>
  <c r="AF101" i="38"/>
  <c r="AF102" i="38"/>
  <c r="AF103" i="38"/>
  <c r="AF104" i="38"/>
  <c r="AF105" i="38"/>
  <c r="AF106" i="38"/>
  <c r="AF107" i="38"/>
  <c r="AF108" i="38"/>
  <c r="AF109" i="38"/>
  <c r="AF110" i="38"/>
  <c r="AF111" i="38"/>
  <c r="AF112" i="38"/>
  <c r="AF113" i="38"/>
  <c r="AF114" i="38"/>
  <c r="AF115" i="38"/>
  <c r="AF116" i="38"/>
  <c r="AF117" i="38"/>
  <c r="AF118" i="38"/>
  <c r="AF119" i="38"/>
  <c r="AF120" i="38"/>
  <c r="AF121" i="38"/>
  <c r="AF122" i="38"/>
  <c r="AF123" i="38"/>
  <c r="AF124" i="38"/>
  <c r="AF125" i="38"/>
  <c r="AF126" i="38"/>
  <c r="AF127" i="38"/>
  <c r="AF128" i="38"/>
  <c r="AF129" i="38"/>
  <c r="AF130" i="38"/>
  <c r="AF131" i="38"/>
  <c r="AF132" i="38"/>
  <c r="AF133" i="38"/>
  <c r="AF134" i="38"/>
  <c r="AF135" i="38"/>
  <c r="AF136" i="38"/>
  <c r="AF137" i="38"/>
  <c r="AF138" i="38"/>
  <c r="AF139" i="38"/>
  <c r="AF140" i="38"/>
  <c r="AF141" i="38"/>
  <c r="AF142" i="38"/>
  <c r="AF143" i="38"/>
  <c r="AF145" i="38"/>
  <c r="AF8" i="38"/>
  <c r="AF154" i="38"/>
  <c r="AF153" i="38"/>
  <c r="AF155" i="38"/>
  <c r="AF322" i="38"/>
  <c r="AF167" i="38"/>
  <c r="AF189" i="38"/>
  <c r="AF190" i="38"/>
  <c r="AF191" i="38"/>
  <c r="AF192" i="38"/>
  <c r="AF193" i="38"/>
  <c r="AF194" i="38"/>
  <c r="AF195" i="38"/>
  <c r="AF196" i="38"/>
  <c r="AF186" i="38"/>
  <c r="AF197" i="38"/>
  <c r="AF198" i="38"/>
  <c r="AF199" i="38"/>
  <c r="AF200" i="38"/>
  <c r="AF201" i="38"/>
  <c r="AF202" i="38"/>
  <c r="AF203" i="38"/>
  <c r="AF204" i="38"/>
  <c r="AF205" i="38"/>
  <c r="AF206" i="38"/>
  <c r="AF207" i="38"/>
  <c r="AF33" i="38"/>
  <c r="AF208" i="38"/>
  <c r="AF209" i="38"/>
  <c r="AF210" i="38"/>
  <c r="AF211" i="38"/>
  <c r="AF212" i="38"/>
  <c r="AF213" i="38"/>
  <c r="AF214" i="38"/>
  <c r="AF215" i="38"/>
  <c r="AF216" i="38"/>
  <c r="AF217" i="38"/>
  <c r="AF218" i="38"/>
  <c r="AF219" i="38"/>
  <c r="AF220" i="38"/>
  <c r="AF221" i="38"/>
  <c r="AF222" i="38"/>
  <c r="AF223" i="38"/>
  <c r="AF224" i="38"/>
  <c r="AF225" i="38"/>
  <c r="AF226" i="38"/>
  <c r="AF227" i="38"/>
  <c r="AF228" i="38"/>
  <c r="AF229" i="38"/>
  <c r="AF230" i="38"/>
  <c r="AF231" i="38"/>
  <c r="AF232" i="38"/>
  <c r="AF233" i="38"/>
  <c r="AF234" i="38"/>
  <c r="AF235" i="38"/>
  <c r="AF236" i="38"/>
  <c r="AF237" i="38"/>
  <c r="AF238" i="38"/>
  <c r="AF239" i="38"/>
  <c r="AF240" i="38"/>
  <c r="AF241" i="38"/>
  <c r="AF242" i="38"/>
  <c r="AF243" i="38"/>
  <c r="AF244" i="38"/>
  <c r="AF245" i="38"/>
  <c r="AF246" i="38"/>
  <c r="AF247" i="38"/>
  <c r="AF248" i="38"/>
  <c r="AF249" i="38"/>
  <c r="AF250" i="38"/>
  <c r="AF251" i="38"/>
  <c r="AF252" i="38"/>
  <c r="AF253" i="38"/>
  <c r="AF254" i="38"/>
  <c r="AF255" i="38"/>
  <c r="AF256" i="38"/>
  <c r="AF257" i="38"/>
  <c r="AF258" i="38"/>
  <c r="AF259" i="38"/>
  <c r="AF260" i="38"/>
  <c r="AF261" i="38"/>
  <c r="AF262" i="38"/>
  <c r="AF263" i="38"/>
  <c r="AF264" i="38"/>
  <c r="AF265" i="38"/>
  <c r="AF266" i="38"/>
  <c r="AF267" i="38"/>
  <c r="AF268" i="38"/>
  <c r="AF269" i="38"/>
  <c r="AF270" i="38"/>
  <c r="AF271" i="38"/>
  <c r="AF272" i="38"/>
  <c r="AF273" i="38"/>
  <c r="AF274" i="38"/>
  <c r="AF275" i="38"/>
  <c r="AF276" i="38"/>
  <c r="AF277" i="38"/>
  <c r="AF278" i="38"/>
  <c r="AF279" i="38"/>
  <c r="AF280" i="38"/>
  <c r="AF281" i="38"/>
  <c r="AF282" i="38"/>
  <c r="AF283" i="38"/>
  <c r="AF284" i="38"/>
  <c r="AF285" i="38"/>
  <c r="AF286" i="38"/>
  <c r="AF287" i="38"/>
  <c r="AF288" i="38"/>
  <c r="AF294" i="38"/>
  <c r="AF166" i="38"/>
  <c r="AF325" i="38"/>
  <c r="AF296" i="38"/>
  <c r="AE301" i="38"/>
  <c r="AF306" i="38"/>
  <c r="AF169" i="38"/>
  <c r="AF170" i="38"/>
  <c r="AF173" i="38"/>
  <c r="AF300" i="38"/>
  <c r="AF302" i="38"/>
  <c r="AF304" i="38"/>
  <c r="AF305" i="38"/>
  <c r="AF324" i="38"/>
  <c r="AF323" i="38"/>
  <c r="AF326" i="38"/>
  <c r="AF367" i="38"/>
  <c r="AF370" i="38"/>
  <c r="AF374" i="38"/>
  <c r="AF401" i="38"/>
  <c r="AF402" i="38"/>
  <c r="AF345" i="38"/>
  <c r="AF333" i="38"/>
  <c r="AF338" i="38"/>
  <c r="AF342" i="38"/>
  <c r="AF343" i="38"/>
  <c r="AF346" i="38"/>
  <c r="AF347" i="38"/>
  <c r="AE348" i="38"/>
  <c r="AF349" i="38"/>
  <c r="AF351" i="38"/>
  <c r="AF403" i="38"/>
  <c r="AF404" i="38"/>
  <c r="AF152" i="38"/>
  <c r="AF405" i="38"/>
  <c r="AF407" i="38"/>
  <c r="AF354" i="38"/>
  <c r="AF410" i="38"/>
  <c r="AF361" i="38"/>
  <c r="AF362" i="38"/>
  <c r="AF363" i="38"/>
  <c r="AF411" i="38"/>
  <c r="AF39" i="38"/>
  <c r="AF147" i="38"/>
  <c r="AF156" i="38"/>
  <c r="AG160" i="38"/>
  <c r="AG163" i="38"/>
  <c r="AG161" i="38"/>
  <c r="AG164" i="38"/>
  <c r="AG321" i="38"/>
  <c r="AG44" i="38"/>
  <c r="AG45" i="38"/>
  <c r="AG46" i="38"/>
  <c r="AG47" i="38"/>
  <c r="AG48" i="38"/>
  <c r="AG49" i="38"/>
  <c r="AG50" i="38"/>
  <c r="AG51" i="38"/>
  <c r="AG52" i="38"/>
  <c r="AG53" i="38"/>
  <c r="AG54" i="38"/>
  <c r="AG55" i="38"/>
  <c r="AG56" i="38"/>
  <c r="AG57" i="38"/>
  <c r="AG58" i="38"/>
  <c r="AG59" i="38"/>
  <c r="AG60" i="38"/>
  <c r="AG61" i="38"/>
  <c r="AG62" i="38"/>
  <c r="AG63" i="38"/>
  <c r="AG31" i="38"/>
  <c r="AG20" i="38"/>
  <c r="AG21" i="38"/>
  <c r="AG40" i="38"/>
  <c r="AG64" i="38"/>
  <c r="AG32" i="38"/>
  <c r="AG65" i="38"/>
  <c r="AG66" i="38"/>
  <c r="AG67" i="38"/>
  <c r="AG68" i="38"/>
  <c r="AG69" i="38"/>
  <c r="AG70" i="38"/>
  <c r="AG71" i="38"/>
  <c r="AG72" i="38"/>
  <c r="AG73" i="38"/>
  <c r="AG74" i="38"/>
  <c r="AG75" i="38"/>
  <c r="AG76" i="38"/>
  <c r="AG77" i="38"/>
  <c r="AG78" i="38"/>
  <c r="AG79" i="38"/>
  <c r="AG80" i="38"/>
  <c r="AG81" i="38"/>
  <c r="AG82" i="38"/>
  <c r="AG83" i="38"/>
  <c r="AG84" i="38"/>
  <c r="AG85" i="38"/>
  <c r="AG86" i="38"/>
  <c r="AG87" i="38"/>
  <c r="AG88" i="38"/>
  <c r="AG89" i="38"/>
  <c r="AG90" i="38"/>
  <c r="AG91" i="38"/>
  <c r="AG92" i="38"/>
  <c r="AG93" i="38"/>
  <c r="AG94" i="38"/>
  <c r="AG95" i="38"/>
  <c r="AG96" i="38"/>
  <c r="AG97" i="38"/>
  <c r="AG98" i="38"/>
  <c r="AG99" i="38"/>
  <c r="AG100" i="38"/>
  <c r="AG101" i="38"/>
  <c r="AG102" i="38"/>
  <c r="AG103" i="38"/>
  <c r="AG104" i="38"/>
  <c r="AG105" i="38"/>
  <c r="AG106" i="38"/>
  <c r="AG107" i="38"/>
  <c r="AG108" i="38"/>
  <c r="AG109" i="38"/>
  <c r="AG110" i="38"/>
  <c r="AG111" i="38"/>
  <c r="AG112" i="38"/>
  <c r="AG113" i="38"/>
  <c r="AG114" i="38"/>
  <c r="AG115" i="38"/>
  <c r="AG116" i="38"/>
  <c r="AG117" i="38"/>
  <c r="AG118" i="38"/>
  <c r="AG119" i="38"/>
  <c r="AG120" i="38"/>
  <c r="AG121" i="38"/>
  <c r="AG122" i="38"/>
  <c r="AG123" i="38"/>
  <c r="AG124" i="38"/>
  <c r="AG125" i="38"/>
  <c r="AG126" i="38"/>
  <c r="AG127" i="38"/>
  <c r="AG128" i="38"/>
  <c r="AG129" i="38"/>
  <c r="AG130" i="38"/>
  <c r="AG131" i="38"/>
  <c r="AG132" i="38"/>
  <c r="AG133" i="38"/>
  <c r="AG134" i="38"/>
  <c r="AG135" i="38"/>
  <c r="AG136" i="38"/>
  <c r="AG137" i="38"/>
  <c r="AG138" i="38"/>
  <c r="AG139" i="38"/>
  <c r="AG140" i="38"/>
  <c r="AG141" i="38"/>
  <c r="AG142" i="38"/>
  <c r="AG143" i="38"/>
  <c r="AG145" i="38"/>
  <c r="AG8" i="38"/>
  <c r="AG154" i="38"/>
  <c r="AG153" i="38"/>
  <c r="AG155" i="38"/>
  <c r="AG322" i="38"/>
  <c r="AG167" i="38"/>
  <c r="AG189" i="38"/>
  <c r="AG190" i="38"/>
  <c r="AG191" i="38"/>
  <c r="AG192" i="38"/>
  <c r="AG193" i="38"/>
  <c r="AG194" i="38"/>
  <c r="AG195" i="38"/>
  <c r="AG196" i="38"/>
  <c r="AG186" i="38"/>
  <c r="AG197" i="38"/>
  <c r="AG198" i="38"/>
  <c r="AG199" i="38"/>
  <c r="AG200" i="38"/>
  <c r="AG201" i="38"/>
  <c r="AG202" i="38"/>
  <c r="AG203" i="38"/>
  <c r="AG204" i="38"/>
  <c r="AG205" i="38"/>
  <c r="AG206" i="38"/>
  <c r="AG207" i="38"/>
  <c r="AG208" i="38"/>
  <c r="AG209" i="38"/>
  <c r="AG33" i="38"/>
  <c r="AG210" i="38"/>
  <c r="AG211" i="38"/>
  <c r="AG212" i="38"/>
  <c r="AG213" i="38"/>
  <c r="AG214" i="38"/>
  <c r="AG215" i="38"/>
  <c r="AG216" i="38"/>
  <c r="AG217" i="38"/>
  <c r="AG218" i="38"/>
  <c r="AG219" i="38"/>
  <c r="AG220" i="38"/>
  <c r="AG221" i="38"/>
  <c r="AG222" i="38"/>
  <c r="AG223" i="38"/>
  <c r="AG224" i="38"/>
  <c r="AG225" i="38"/>
  <c r="AG226" i="38"/>
  <c r="AG227" i="38"/>
  <c r="AG228" i="38"/>
  <c r="AG229" i="38"/>
  <c r="AG230" i="38"/>
  <c r="AG231" i="38"/>
  <c r="AG232" i="38"/>
  <c r="AG233" i="38"/>
  <c r="AG234" i="38"/>
  <c r="AG235" i="38"/>
  <c r="AG236" i="38"/>
  <c r="AG237" i="38"/>
  <c r="AG238" i="38"/>
  <c r="AG239" i="38"/>
  <c r="AG240" i="38"/>
  <c r="AG241" i="38"/>
  <c r="AG242" i="38"/>
  <c r="AG243" i="38"/>
  <c r="AG244" i="38"/>
  <c r="AG245" i="38"/>
  <c r="AG246" i="38"/>
  <c r="AG247" i="38"/>
  <c r="AG248" i="38"/>
  <c r="AG249" i="38"/>
  <c r="AG250" i="38"/>
  <c r="AG251" i="38"/>
  <c r="AG252" i="38"/>
  <c r="AG253" i="38"/>
  <c r="AG254" i="38"/>
  <c r="AG255" i="38"/>
  <c r="AG256" i="38"/>
  <c r="AG257" i="38"/>
  <c r="AG258" i="38"/>
  <c r="AG259" i="38"/>
  <c r="AG260" i="38"/>
  <c r="AG261" i="38"/>
  <c r="AG262" i="38"/>
  <c r="AG263" i="38"/>
  <c r="AG264" i="38"/>
  <c r="AG265" i="38"/>
  <c r="AG266" i="38"/>
  <c r="AG267" i="38"/>
  <c r="AG268" i="38"/>
  <c r="AG269" i="38"/>
  <c r="AG270" i="38"/>
  <c r="AG271" i="38"/>
  <c r="AG272" i="38"/>
  <c r="AG273" i="38"/>
  <c r="AG274" i="38"/>
  <c r="AG275" i="38"/>
  <c r="AG276" i="38"/>
  <c r="AG277" i="38"/>
  <c r="AG278" i="38"/>
  <c r="AG279" i="38"/>
  <c r="AG280" i="38"/>
  <c r="AG281" i="38"/>
  <c r="AG282" i="38"/>
  <c r="AG283" i="38"/>
  <c r="AG284" i="38"/>
  <c r="AG285" i="38"/>
  <c r="AG286" i="38"/>
  <c r="AG287" i="38"/>
  <c r="AG288" i="38"/>
  <c r="AG294" i="38"/>
  <c r="AG166" i="38"/>
  <c r="AG325" i="38"/>
  <c r="AG296" i="38"/>
  <c r="AF301" i="38"/>
  <c r="AG306" i="38"/>
  <c r="AG169" i="38"/>
  <c r="AG170" i="38"/>
  <c r="AG173" i="38"/>
  <c r="AG300" i="38"/>
  <c r="AG302" i="38"/>
  <c r="AG304" i="38"/>
  <c r="AG305" i="38"/>
  <c r="AG324" i="38"/>
  <c r="AG323" i="38"/>
  <c r="AG326" i="38"/>
  <c r="AG367" i="38"/>
  <c r="AG370" i="38"/>
  <c r="AG374" i="38"/>
  <c r="AG401" i="38"/>
  <c r="AG402" i="38"/>
  <c r="AG345" i="38"/>
  <c r="AG333" i="38"/>
  <c r="AG338" i="38"/>
  <c r="AG342" i="38"/>
  <c r="AG343" i="38"/>
  <c r="AG346" i="38"/>
  <c r="AG347" i="38"/>
  <c r="AF348" i="38"/>
  <c r="AG349" i="38"/>
  <c r="AG351" i="38"/>
  <c r="AG403" i="38"/>
  <c r="AG404" i="38"/>
  <c r="AG152" i="38"/>
  <c r="AG405" i="38"/>
  <c r="AG407" i="38"/>
  <c r="AG354" i="38"/>
  <c r="AG410" i="38"/>
  <c r="AG361" i="38"/>
  <c r="AG362" i="38"/>
  <c r="AG363" i="38"/>
  <c r="AG411" i="38"/>
  <c r="AG39" i="38"/>
  <c r="AG147" i="38"/>
  <c r="AG156" i="38"/>
  <c r="AH160" i="38"/>
  <c r="AH163" i="38"/>
  <c r="AH161" i="38"/>
  <c r="AH164" i="38"/>
  <c r="AH321" i="38"/>
  <c r="AH44" i="38"/>
  <c r="AH45" i="38"/>
  <c r="AH46" i="38"/>
  <c r="AH47" i="38"/>
  <c r="AH48" i="38"/>
  <c r="AH49" i="38"/>
  <c r="AH50" i="38"/>
  <c r="AH51" i="38"/>
  <c r="AH52" i="38"/>
  <c r="AH53" i="38"/>
  <c r="AH54" i="38"/>
  <c r="AH55" i="38"/>
  <c r="AH56" i="38"/>
  <c r="AH57" i="38"/>
  <c r="AH58" i="38"/>
  <c r="AH59" i="38"/>
  <c r="AH60" i="38"/>
  <c r="AH61" i="38"/>
  <c r="AH62" i="38"/>
  <c r="AH63" i="38"/>
  <c r="AH64" i="38"/>
  <c r="AH65" i="38"/>
  <c r="AH31" i="38"/>
  <c r="AH20" i="38"/>
  <c r="AH21" i="38"/>
  <c r="AH40" i="38"/>
  <c r="AH66" i="38"/>
  <c r="AH32" i="38"/>
  <c r="AH67" i="38"/>
  <c r="AH68" i="38"/>
  <c r="AH69" i="38"/>
  <c r="AH70" i="38"/>
  <c r="AH71" i="38"/>
  <c r="AH72" i="38"/>
  <c r="AH73" i="38"/>
  <c r="AH74" i="38"/>
  <c r="AH75" i="38"/>
  <c r="AH76" i="38"/>
  <c r="AH77" i="38"/>
  <c r="AH78" i="38"/>
  <c r="AH79" i="38"/>
  <c r="AH80" i="38"/>
  <c r="AH81" i="38"/>
  <c r="AH82" i="38"/>
  <c r="AH83" i="38"/>
  <c r="AH84" i="38"/>
  <c r="AH85" i="38"/>
  <c r="AH86" i="38"/>
  <c r="AH87" i="38"/>
  <c r="AH88" i="38"/>
  <c r="AH89" i="38"/>
  <c r="AH90" i="38"/>
  <c r="AH91" i="38"/>
  <c r="AH92" i="38"/>
  <c r="AH93" i="38"/>
  <c r="AH94" i="38"/>
  <c r="AH95" i="38"/>
  <c r="AH96" i="38"/>
  <c r="AH97" i="38"/>
  <c r="AH98" i="38"/>
  <c r="AH99" i="38"/>
  <c r="AH100" i="38"/>
  <c r="AH101" i="38"/>
  <c r="AH102" i="38"/>
  <c r="AH103" i="38"/>
  <c r="AH104" i="38"/>
  <c r="AH105" i="38"/>
  <c r="AH106" i="38"/>
  <c r="AH107" i="38"/>
  <c r="AH108" i="38"/>
  <c r="AH109" i="38"/>
  <c r="AH110" i="38"/>
  <c r="AH111" i="38"/>
  <c r="AH112" i="38"/>
  <c r="AH113" i="38"/>
  <c r="AH114" i="38"/>
  <c r="AH115" i="38"/>
  <c r="AH116" i="38"/>
  <c r="AH117" i="38"/>
  <c r="AH118" i="38"/>
  <c r="AH119" i="38"/>
  <c r="AH120" i="38"/>
  <c r="AH121" i="38"/>
  <c r="AH122" i="38"/>
  <c r="AH123" i="38"/>
  <c r="AH124" i="38"/>
  <c r="AH125" i="38"/>
  <c r="AH126" i="38"/>
  <c r="AH127" i="38"/>
  <c r="AH128" i="38"/>
  <c r="AH129" i="38"/>
  <c r="AH130" i="38"/>
  <c r="AH131" i="38"/>
  <c r="AH132" i="38"/>
  <c r="AH133" i="38"/>
  <c r="AH134" i="38"/>
  <c r="AH135" i="38"/>
  <c r="AH136" i="38"/>
  <c r="AH137" i="38"/>
  <c r="AH138" i="38"/>
  <c r="AH139" i="38"/>
  <c r="AH140" i="38"/>
  <c r="AH141" i="38"/>
  <c r="AH142" i="38"/>
  <c r="AH143" i="38"/>
  <c r="AH145" i="38"/>
  <c r="AH8" i="38"/>
  <c r="AH154" i="38"/>
  <c r="AH153" i="38"/>
  <c r="AH155" i="38"/>
  <c r="AH322" i="38"/>
  <c r="AH167" i="38"/>
  <c r="AH189" i="38"/>
  <c r="AH190" i="38"/>
  <c r="AH191" i="38"/>
  <c r="AH192" i="38"/>
  <c r="AH193" i="38"/>
  <c r="AH194" i="38"/>
  <c r="AH195" i="38"/>
  <c r="AH196" i="38"/>
  <c r="AH186" i="38"/>
  <c r="AH197" i="38"/>
  <c r="AH198" i="38"/>
  <c r="AH199" i="38"/>
  <c r="AH200" i="38"/>
  <c r="AH201" i="38"/>
  <c r="AH202" i="38"/>
  <c r="AH203" i="38"/>
  <c r="AH204" i="38"/>
  <c r="AH205" i="38"/>
  <c r="AH206" i="38"/>
  <c r="AH207" i="38"/>
  <c r="AH208" i="38"/>
  <c r="AH209" i="38"/>
  <c r="AH210" i="38"/>
  <c r="AH211" i="38"/>
  <c r="AH33" i="38"/>
  <c r="AH212" i="38"/>
  <c r="AH213" i="38"/>
  <c r="AH214" i="38"/>
  <c r="AH215" i="38"/>
  <c r="AH216" i="38"/>
  <c r="AH217" i="38"/>
  <c r="AH218" i="38"/>
  <c r="AH219" i="38"/>
  <c r="AH220" i="38"/>
  <c r="AH221" i="38"/>
  <c r="AH222" i="38"/>
  <c r="AH223" i="38"/>
  <c r="AH224" i="38"/>
  <c r="AH225" i="38"/>
  <c r="AH226" i="38"/>
  <c r="AH227" i="38"/>
  <c r="AH228" i="38"/>
  <c r="AH229" i="38"/>
  <c r="AH230" i="38"/>
  <c r="AH231" i="38"/>
  <c r="AH232" i="38"/>
  <c r="AH233" i="38"/>
  <c r="AH234" i="38"/>
  <c r="AH235" i="38"/>
  <c r="AH236" i="38"/>
  <c r="AH237" i="38"/>
  <c r="AH238" i="38"/>
  <c r="AH239" i="38"/>
  <c r="AH240" i="38"/>
  <c r="AH241" i="38"/>
  <c r="AH242" i="38"/>
  <c r="AH243" i="38"/>
  <c r="AH244" i="38"/>
  <c r="AH245" i="38"/>
  <c r="AH246" i="38"/>
  <c r="AH247" i="38"/>
  <c r="AH248" i="38"/>
  <c r="AH249" i="38"/>
  <c r="AH250" i="38"/>
  <c r="AH251" i="38"/>
  <c r="AH252" i="38"/>
  <c r="AH253" i="38"/>
  <c r="AH254" i="38"/>
  <c r="AH255" i="38"/>
  <c r="AH256" i="38"/>
  <c r="AH257" i="38"/>
  <c r="AH258" i="38"/>
  <c r="AH259" i="38"/>
  <c r="AH260" i="38"/>
  <c r="AH261" i="38"/>
  <c r="AH262" i="38"/>
  <c r="AH263" i="38"/>
  <c r="AH264" i="38"/>
  <c r="AH265" i="38"/>
  <c r="AH266" i="38"/>
  <c r="AH267" i="38"/>
  <c r="AH268" i="38"/>
  <c r="AH269" i="38"/>
  <c r="AH270" i="38"/>
  <c r="AH271" i="38"/>
  <c r="AH272" i="38"/>
  <c r="AH273" i="38"/>
  <c r="AH274" i="38"/>
  <c r="AH275" i="38"/>
  <c r="AH276" i="38"/>
  <c r="AH277" i="38"/>
  <c r="AH278" i="38"/>
  <c r="AH279" i="38"/>
  <c r="AH280" i="38"/>
  <c r="AH281" i="38"/>
  <c r="AH282" i="38"/>
  <c r="AH283" i="38"/>
  <c r="AH284" i="38"/>
  <c r="AH285" i="38"/>
  <c r="AH286" i="38"/>
  <c r="AH287" i="38"/>
  <c r="AH288" i="38"/>
  <c r="AH294" i="38"/>
  <c r="AH166" i="38"/>
  <c r="AH325" i="38"/>
  <c r="AH296" i="38"/>
  <c r="AG301" i="38"/>
  <c r="AH306" i="38"/>
  <c r="AH169" i="38"/>
  <c r="AH170" i="38"/>
  <c r="AH173" i="38"/>
  <c r="AH300" i="38"/>
  <c r="AH302" i="38"/>
  <c r="AH304" i="38"/>
  <c r="AH305" i="38"/>
  <c r="AH324" i="38"/>
  <c r="AH323" i="38"/>
  <c r="AH326" i="38"/>
  <c r="AH367" i="38"/>
  <c r="AH370" i="38"/>
  <c r="AH374" i="38"/>
  <c r="AH401" i="38"/>
  <c r="AH402" i="38"/>
  <c r="AH345" i="38"/>
  <c r="AH333" i="38"/>
  <c r="AH338" i="38"/>
  <c r="AH342" i="38"/>
  <c r="AH343" i="38"/>
  <c r="AH346" i="38"/>
  <c r="AH347" i="38"/>
  <c r="AG348" i="38"/>
  <c r="AH349" i="38"/>
  <c r="AH351" i="38"/>
  <c r="AH403" i="38"/>
  <c r="AH404" i="38"/>
  <c r="AH152" i="38"/>
  <c r="AH405" i="38"/>
  <c r="AH407" i="38"/>
  <c r="AH354" i="38"/>
  <c r="AH410" i="38"/>
  <c r="AH361" i="38"/>
  <c r="AH362" i="38"/>
  <c r="AH363" i="38"/>
  <c r="AH411" i="38"/>
  <c r="AH39" i="38"/>
  <c r="AH147" i="38"/>
  <c r="AH156" i="38"/>
  <c r="AI160" i="38"/>
  <c r="AI163" i="38"/>
  <c r="AI161" i="38"/>
  <c r="AI164" i="38"/>
  <c r="AI321" i="38"/>
  <c r="AI44" i="38"/>
  <c r="AI45" i="38"/>
  <c r="AI46" i="38"/>
  <c r="AI47" i="38"/>
  <c r="AI48" i="38"/>
  <c r="AI49" i="38"/>
  <c r="AI50" i="38"/>
  <c r="AI51" i="38"/>
  <c r="AI52" i="38"/>
  <c r="AI53" i="38"/>
  <c r="AI54" i="38"/>
  <c r="AI55" i="38"/>
  <c r="AI56" i="38"/>
  <c r="AI57" i="38"/>
  <c r="AI58" i="38"/>
  <c r="AI59" i="38"/>
  <c r="AI60" i="38"/>
  <c r="AI61" i="38"/>
  <c r="AI62" i="38"/>
  <c r="AI63" i="38"/>
  <c r="AI64" i="38"/>
  <c r="AI65" i="38"/>
  <c r="AI66" i="38"/>
  <c r="AI67" i="38"/>
  <c r="AI31" i="38"/>
  <c r="AI20" i="38"/>
  <c r="AI21" i="38"/>
  <c r="AI40" i="38"/>
  <c r="AI68" i="38"/>
  <c r="AI32" i="38"/>
  <c r="AI69" i="38"/>
  <c r="AI70" i="38"/>
  <c r="AI71" i="38"/>
  <c r="AI72" i="38"/>
  <c r="AI73" i="38"/>
  <c r="AI74" i="38"/>
  <c r="AI75" i="38"/>
  <c r="AI76" i="38"/>
  <c r="AI77" i="38"/>
  <c r="AI78" i="38"/>
  <c r="AI79" i="38"/>
  <c r="AI80" i="38"/>
  <c r="AI81" i="38"/>
  <c r="AI82" i="38"/>
  <c r="AI83" i="38"/>
  <c r="AI84" i="38"/>
  <c r="AI85" i="38"/>
  <c r="AI86" i="38"/>
  <c r="AI87" i="38"/>
  <c r="AI88" i="38"/>
  <c r="AI89" i="38"/>
  <c r="AI90" i="38"/>
  <c r="AI91" i="38"/>
  <c r="AI92" i="38"/>
  <c r="AI93" i="38"/>
  <c r="AI94" i="38"/>
  <c r="AI95" i="38"/>
  <c r="AI96" i="38"/>
  <c r="AI97" i="38"/>
  <c r="AI98" i="38"/>
  <c r="AI99" i="38"/>
  <c r="AI100" i="38"/>
  <c r="AI101" i="38"/>
  <c r="AI102" i="38"/>
  <c r="AI103" i="38"/>
  <c r="AI104" i="38"/>
  <c r="AI105" i="38"/>
  <c r="AI106" i="38"/>
  <c r="AI107" i="38"/>
  <c r="AI108" i="38"/>
  <c r="AI109" i="38"/>
  <c r="AI110" i="38"/>
  <c r="AI111" i="38"/>
  <c r="AI112" i="38"/>
  <c r="AI113" i="38"/>
  <c r="AI114" i="38"/>
  <c r="AI115" i="38"/>
  <c r="AI116" i="38"/>
  <c r="AI117" i="38"/>
  <c r="AI118" i="38"/>
  <c r="AI119" i="38"/>
  <c r="AI120" i="38"/>
  <c r="AI121" i="38"/>
  <c r="AI122" i="38"/>
  <c r="AI123" i="38"/>
  <c r="AI124" i="38"/>
  <c r="AI125" i="38"/>
  <c r="AI126" i="38"/>
  <c r="AI127" i="38"/>
  <c r="AI128" i="38"/>
  <c r="AI129" i="38"/>
  <c r="AI130" i="38"/>
  <c r="AI131" i="38"/>
  <c r="AI132" i="38"/>
  <c r="AI133" i="38"/>
  <c r="AI134" i="38"/>
  <c r="AI135" i="38"/>
  <c r="AI136" i="38"/>
  <c r="AI137" i="38"/>
  <c r="AI138" i="38"/>
  <c r="AI139" i="38"/>
  <c r="AI140" i="38"/>
  <c r="AI141" i="38"/>
  <c r="AI142" i="38"/>
  <c r="AI143" i="38"/>
  <c r="AI145" i="38"/>
  <c r="AI8" i="38"/>
  <c r="AI154" i="38"/>
  <c r="AI153" i="38"/>
  <c r="AI155" i="38"/>
  <c r="AI322" i="38"/>
  <c r="AI167" i="38"/>
  <c r="AI189" i="38"/>
  <c r="AI190" i="38"/>
  <c r="AI191" i="38"/>
  <c r="AI192" i="38"/>
  <c r="AI193" i="38"/>
  <c r="AI194" i="38"/>
  <c r="AI195" i="38"/>
  <c r="AI196" i="38"/>
  <c r="AI186" i="38"/>
  <c r="AI197" i="38"/>
  <c r="AI198" i="38"/>
  <c r="AI199" i="38"/>
  <c r="AI200" i="38"/>
  <c r="AI201" i="38"/>
  <c r="AI202" i="38"/>
  <c r="AI203" i="38"/>
  <c r="AI204" i="38"/>
  <c r="AI205" i="38"/>
  <c r="AI206" i="38"/>
  <c r="AI207" i="38"/>
  <c r="AI208" i="38"/>
  <c r="AI209" i="38"/>
  <c r="AI210" i="38"/>
  <c r="AI211" i="38"/>
  <c r="AI212" i="38"/>
  <c r="AI213" i="38"/>
  <c r="AI33" i="38"/>
  <c r="AI214" i="38"/>
  <c r="AI215" i="38"/>
  <c r="AI216" i="38"/>
  <c r="AI217" i="38"/>
  <c r="AI218" i="38"/>
  <c r="AI219" i="38"/>
  <c r="AI220" i="38"/>
  <c r="AI221" i="38"/>
  <c r="AI222" i="38"/>
  <c r="AI223" i="38"/>
  <c r="AI224" i="38"/>
  <c r="AI225" i="38"/>
  <c r="AI226" i="38"/>
  <c r="AI227" i="38"/>
  <c r="AI228" i="38"/>
  <c r="AI229" i="38"/>
  <c r="AI230" i="38"/>
  <c r="AI231" i="38"/>
  <c r="AI232" i="38"/>
  <c r="AI233" i="38"/>
  <c r="AI234" i="38"/>
  <c r="AI235" i="38"/>
  <c r="AI236" i="38"/>
  <c r="AI237" i="38"/>
  <c r="AI238" i="38"/>
  <c r="AI239" i="38"/>
  <c r="AI240" i="38"/>
  <c r="AI241" i="38"/>
  <c r="AI242" i="38"/>
  <c r="AI243" i="38"/>
  <c r="AI244" i="38"/>
  <c r="AI245" i="38"/>
  <c r="AI246" i="38"/>
  <c r="AI247" i="38"/>
  <c r="AI248" i="38"/>
  <c r="AI249" i="38"/>
  <c r="AI250" i="38"/>
  <c r="AI251" i="38"/>
  <c r="AI252" i="38"/>
  <c r="AI253" i="38"/>
  <c r="AI254" i="38"/>
  <c r="AI255" i="38"/>
  <c r="AI256" i="38"/>
  <c r="AI257" i="38"/>
  <c r="AI258" i="38"/>
  <c r="AI259" i="38"/>
  <c r="AI260" i="38"/>
  <c r="AI261" i="38"/>
  <c r="AI262" i="38"/>
  <c r="AI263" i="38"/>
  <c r="AI264" i="38"/>
  <c r="AI265" i="38"/>
  <c r="AI266" i="38"/>
  <c r="AI267" i="38"/>
  <c r="AI268" i="38"/>
  <c r="AI269" i="38"/>
  <c r="AI270" i="38"/>
  <c r="AI271" i="38"/>
  <c r="AI272" i="38"/>
  <c r="AI273" i="38"/>
  <c r="AI274" i="38"/>
  <c r="AI275" i="38"/>
  <c r="AI276" i="38"/>
  <c r="AI277" i="38"/>
  <c r="AI278" i="38"/>
  <c r="AI279" i="38"/>
  <c r="AI280" i="38"/>
  <c r="AI281" i="38"/>
  <c r="AI282" i="38"/>
  <c r="AI283" i="38"/>
  <c r="AI284" i="38"/>
  <c r="AI285" i="38"/>
  <c r="AI286" i="38"/>
  <c r="AI287" i="38"/>
  <c r="AI288" i="38"/>
  <c r="AI294" i="38"/>
  <c r="AI166" i="38"/>
  <c r="AI325" i="38"/>
  <c r="AI296" i="38"/>
  <c r="AH301" i="38"/>
  <c r="AI306" i="38"/>
  <c r="AI169" i="38"/>
  <c r="AI170" i="38"/>
  <c r="AI173" i="38"/>
  <c r="AI300" i="38"/>
  <c r="AI302" i="38"/>
  <c r="AI304" i="38"/>
  <c r="AI305" i="38"/>
  <c r="AI324" i="38"/>
  <c r="AI323" i="38"/>
  <c r="AI326" i="38"/>
  <c r="AI367" i="38"/>
  <c r="AI370" i="38"/>
  <c r="AI374" i="38"/>
  <c r="AI401" i="38"/>
  <c r="AI402" i="38"/>
  <c r="AI345" i="38"/>
  <c r="AI333" i="38"/>
  <c r="AI338" i="38"/>
  <c r="AI342" i="38"/>
  <c r="AI343" i="38"/>
  <c r="AI346" i="38"/>
  <c r="AI347" i="38"/>
  <c r="AH348" i="38"/>
  <c r="AI349" i="38"/>
  <c r="AI351" i="38"/>
  <c r="AI403" i="38"/>
  <c r="AI404" i="38"/>
  <c r="AI152" i="38"/>
  <c r="AI405" i="38"/>
  <c r="AI407" i="38"/>
  <c r="AI354" i="38"/>
  <c r="AI410" i="38"/>
  <c r="AI361" i="38"/>
  <c r="AI362" i="38"/>
  <c r="AI363" i="38"/>
  <c r="AI411" i="38"/>
  <c r="AI39" i="38"/>
  <c r="AI147" i="38"/>
  <c r="AI156" i="38"/>
  <c r="AJ160" i="38"/>
  <c r="AJ163" i="38"/>
  <c r="AJ161" i="38"/>
  <c r="AJ164" i="38"/>
  <c r="AJ321" i="38"/>
  <c r="AJ44" i="38"/>
  <c r="AJ45" i="38"/>
  <c r="AJ46" i="38"/>
  <c r="AJ47" i="38"/>
  <c r="AJ48" i="38"/>
  <c r="AJ49" i="38"/>
  <c r="AJ50" i="38"/>
  <c r="AJ51" i="38"/>
  <c r="AJ52" i="38"/>
  <c r="AJ53" i="38"/>
  <c r="AJ54" i="38"/>
  <c r="AJ55" i="38"/>
  <c r="AJ56" i="38"/>
  <c r="AJ57" i="38"/>
  <c r="AJ58" i="38"/>
  <c r="AJ59" i="38"/>
  <c r="AJ60" i="38"/>
  <c r="AJ61" i="38"/>
  <c r="AJ62" i="38"/>
  <c r="AJ63" i="38"/>
  <c r="AJ64" i="38"/>
  <c r="AJ65" i="38"/>
  <c r="AJ66" i="38"/>
  <c r="AJ67" i="38"/>
  <c r="AJ68" i="38"/>
  <c r="AJ69" i="38"/>
  <c r="AJ31" i="38"/>
  <c r="AJ20" i="38"/>
  <c r="AJ21" i="38"/>
  <c r="AJ40" i="38"/>
  <c r="AJ70" i="38"/>
  <c r="AJ32" i="38"/>
  <c r="AJ71" i="38"/>
  <c r="AJ72" i="38"/>
  <c r="AJ73" i="38"/>
  <c r="AJ74" i="38"/>
  <c r="AJ75" i="38"/>
  <c r="AJ76" i="38"/>
  <c r="AJ77" i="38"/>
  <c r="AJ78" i="38"/>
  <c r="AJ79" i="38"/>
  <c r="AJ80" i="38"/>
  <c r="AJ81" i="38"/>
  <c r="AJ82" i="38"/>
  <c r="AJ83" i="38"/>
  <c r="AJ84" i="38"/>
  <c r="AJ85" i="38"/>
  <c r="AJ86" i="38"/>
  <c r="AJ87" i="38"/>
  <c r="AJ88" i="38"/>
  <c r="AJ89" i="38"/>
  <c r="AJ90" i="38"/>
  <c r="AJ91" i="38"/>
  <c r="AJ92" i="38"/>
  <c r="AJ93" i="38"/>
  <c r="AJ94" i="38"/>
  <c r="AJ95" i="38"/>
  <c r="AJ96" i="38"/>
  <c r="AJ97" i="38"/>
  <c r="AJ98" i="38"/>
  <c r="AJ99" i="38"/>
  <c r="AJ100" i="38"/>
  <c r="AJ101" i="38"/>
  <c r="AJ102" i="38"/>
  <c r="AJ103" i="38"/>
  <c r="AJ104" i="38"/>
  <c r="AJ105" i="38"/>
  <c r="AJ106" i="38"/>
  <c r="AJ107" i="38"/>
  <c r="AJ108" i="38"/>
  <c r="AJ109" i="38"/>
  <c r="AJ110" i="38"/>
  <c r="AJ111" i="38"/>
  <c r="AJ112" i="38"/>
  <c r="AJ113" i="38"/>
  <c r="AJ114" i="38"/>
  <c r="AJ115" i="38"/>
  <c r="AJ116" i="38"/>
  <c r="AJ117" i="38"/>
  <c r="AJ118" i="38"/>
  <c r="AJ119" i="38"/>
  <c r="AJ120" i="38"/>
  <c r="AJ121" i="38"/>
  <c r="AJ122" i="38"/>
  <c r="AJ123" i="38"/>
  <c r="AJ124" i="38"/>
  <c r="AJ125" i="38"/>
  <c r="AJ126" i="38"/>
  <c r="AJ127" i="38"/>
  <c r="AJ128" i="38"/>
  <c r="AJ129" i="38"/>
  <c r="AJ130" i="38"/>
  <c r="AJ131" i="38"/>
  <c r="AJ132" i="38"/>
  <c r="AJ133" i="38"/>
  <c r="AJ134" i="38"/>
  <c r="AJ135" i="38"/>
  <c r="AJ136" i="38"/>
  <c r="AJ137" i="38"/>
  <c r="AJ138" i="38"/>
  <c r="AJ139" i="38"/>
  <c r="AJ140" i="38"/>
  <c r="AJ141" i="38"/>
  <c r="AJ142" i="38"/>
  <c r="AJ143" i="38"/>
  <c r="AJ145" i="38"/>
  <c r="AJ8" i="38"/>
  <c r="AJ154" i="38"/>
  <c r="AJ153" i="38"/>
  <c r="AJ155" i="38"/>
  <c r="AJ322" i="38"/>
  <c r="AJ167" i="38"/>
  <c r="AJ189" i="38"/>
  <c r="AJ190" i="38"/>
  <c r="AJ191" i="38"/>
  <c r="AJ192" i="38"/>
  <c r="AJ193" i="38"/>
  <c r="AJ194" i="38"/>
  <c r="AJ195" i="38"/>
  <c r="AJ196" i="38"/>
  <c r="AJ186" i="38"/>
  <c r="AJ197" i="38"/>
  <c r="AJ198" i="38"/>
  <c r="AJ199" i="38"/>
  <c r="AJ200" i="38"/>
  <c r="AJ201" i="38"/>
  <c r="AJ202" i="38"/>
  <c r="AJ203" i="38"/>
  <c r="AJ204" i="38"/>
  <c r="AJ205" i="38"/>
  <c r="AJ206" i="38"/>
  <c r="AJ207" i="38"/>
  <c r="AJ208" i="38"/>
  <c r="AJ209" i="38"/>
  <c r="AJ210" i="38"/>
  <c r="AJ211" i="38"/>
  <c r="AJ212" i="38"/>
  <c r="AJ213" i="38"/>
  <c r="AJ214" i="38"/>
  <c r="AJ215" i="38"/>
  <c r="AJ33" i="38"/>
  <c r="AJ216" i="38"/>
  <c r="AJ217" i="38"/>
  <c r="AJ218" i="38"/>
  <c r="AJ219" i="38"/>
  <c r="AJ220" i="38"/>
  <c r="AJ221" i="38"/>
  <c r="AJ222" i="38"/>
  <c r="AJ223" i="38"/>
  <c r="AJ224" i="38"/>
  <c r="AJ225" i="38"/>
  <c r="AJ226" i="38"/>
  <c r="AJ227" i="38"/>
  <c r="AJ228" i="38"/>
  <c r="AJ229" i="38"/>
  <c r="AJ230" i="38"/>
  <c r="AJ231" i="38"/>
  <c r="AJ232" i="38"/>
  <c r="AJ233" i="38"/>
  <c r="AJ234" i="38"/>
  <c r="AJ235" i="38"/>
  <c r="AJ236" i="38"/>
  <c r="AJ237" i="38"/>
  <c r="AJ238" i="38"/>
  <c r="AJ239" i="38"/>
  <c r="AJ240" i="38"/>
  <c r="AJ241" i="38"/>
  <c r="AJ242" i="38"/>
  <c r="AJ243" i="38"/>
  <c r="AJ244" i="38"/>
  <c r="AJ245" i="38"/>
  <c r="AJ246" i="38"/>
  <c r="AJ247" i="38"/>
  <c r="AJ248" i="38"/>
  <c r="AJ249" i="38"/>
  <c r="AJ250" i="38"/>
  <c r="AJ251" i="38"/>
  <c r="AJ252" i="38"/>
  <c r="AJ253" i="38"/>
  <c r="AJ254" i="38"/>
  <c r="AJ255" i="38"/>
  <c r="AJ256" i="38"/>
  <c r="AJ257" i="38"/>
  <c r="AJ258" i="38"/>
  <c r="AJ259" i="38"/>
  <c r="AJ260" i="38"/>
  <c r="AJ261" i="38"/>
  <c r="AJ262" i="38"/>
  <c r="AJ263" i="38"/>
  <c r="AJ264" i="38"/>
  <c r="AJ265" i="38"/>
  <c r="AJ266" i="38"/>
  <c r="AJ267" i="38"/>
  <c r="AJ268" i="38"/>
  <c r="AJ269" i="38"/>
  <c r="AJ270" i="38"/>
  <c r="AJ271" i="38"/>
  <c r="AJ272" i="38"/>
  <c r="AJ273" i="38"/>
  <c r="AJ274" i="38"/>
  <c r="AJ275" i="38"/>
  <c r="AJ276" i="38"/>
  <c r="AJ277" i="38"/>
  <c r="AJ278" i="38"/>
  <c r="AJ279" i="38"/>
  <c r="AJ280" i="38"/>
  <c r="AJ281" i="38"/>
  <c r="AJ282" i="38"/>
  <c r="AJ283" i="38"/>
  <c r="AJ284" i="38"/>
  <c r="AJ285" i="38"/>
  <c r="AJ286" i="38"/>
  <c r="AJ287" i="38"/>
  <c r="AJ288" i="38"/>
  <c r="AJ294" i="38"/>
  <c r="AJ166" i="38"/>
  <c r="AJ325" i="38"/>
  <c r="AJ296" i="38"/>
  <c r="AI301" i="38"/>
  <c r="AJ306" i="38"/>
  <c r="AJ169" i="38"/>
  <c r="AJ170" i="38"/>
  <c r="AJ173" i="38"/>
  <c r="AJ300" i="38"/>
  <c r="AJ302" i="38"/>
  <c r="AJ304" i="38"/>
  <c r="AJ305" i="38"/>
  <c r="AJ324" i="38"/>
  <c r="AJ323" i="38"/>
  <c r="AJ326" i="38"/>
  <c r="AJ367" i="38"/>
  <c r="AJ370" i="38"/>
  <c r="AJ374" i="38"/>
  <c r="AJ401" i="38"/>
  <c r="AJ402" i="38"/>
  <c r="AJ345" i="38"/>
  <c r="AJ333" i="38"/>
  <c r="AJ338" i="38"/>
  <c r="AJ342" i="38"/>
  <c r="AJ343" i="38"/>
  <c r="AJ346" i="38"/>
  <c r="AJ347" i="38"/>
  <c r="AI348" i="38"/>
  <c r="AJ349" i="38"/>
  <c r="AJ351" i="38"/>
  <c r="AJ403" i="38"/>
  <c r="AJ404" i="38"/>
  <c r="AJ152" i="38"/>
  <c r="AJ405" i="38"/>
  <c r="AJ407" i="38"/>
  <c r="AJ354" i="38"/>
  <c r="AJ410" i="38"/>
  <c r="AJ361" i="38"/>
  <c r="AJ362" i="38"/>
  <c r="AJ363" i="38"/>
  <c r="AJ411" i="38"/>
  <c r="AJ39" i="38"/>
  <c r="AJ147" i="38"/>
  <c r="AJ156" i="38"/>
  <c r="AK160" i="38"/>
  <c r="AK163" i="38"/>
  <c r="AK161" i="38"/>
  <c r="AK164" i="38"/>
  <c r="AK321" i="38"/>
  <c r="AK44" i="38"/>
  <c r="AK45" i="38"/>
  <c r="AK46" i="38"/>
  <c r="AK47" i="38"/>
  <c r="AK48" i="38"/>
  <c r="AK49" i="38"/>
  <c r="AK50" i="38"/>
  <c r="AK51" i="38"/>
  <c r="AK52" i="38"/>
  <c r="AK53" i="38"/>
  <c r="AK54" i="38"/>
  <c r="AK55" i="38"/>
  <c r="AK56" i="38"/>
  <c r="AK57" i="38"/>
  <c r="AK58" i="38"/>
  <c r="AK59" i="38"/>
  <c r="AK60" i="38"/>
  <c r="AK61" i="38"/>
  <c r="AK62" i="38"/>
  <c r="AK63" i="38"/>
  <c r="AK64" i="38"/>
  <c r="AK65" i="38"/>
  <c r="AK66" i="38"/>
  <c r="AK67" i="38"/>
  <c r="AK68" i="38"/>
  <c r="AK69" i="38"/>
  <c r="AK70" i="38"/>
  <c r="AK71" i="38"/>
  <c r="AK31" i="38"/>
  <c r="AK20" i="38"/>
  <c r="AK21" i="38"/>
  <c r="AK40" i="38"/>
  <c r="AK72" i="38"/>
  <c r="AK32" i="38"/>
  <c r="AK73" i="38"/>
  <c r="AK74" i="38"/>
  <c r="AK75" i="38"/>
  <c r="AK76" i="38"/>
  <c r="AK77" i="38"/>
  <c r="AK78" i="38"/>
  <c r="AK79" i="38"/>
  <c r="AK80" i="38"/>
  <c r="AK81" i="38"/>
  <c r="AK82" i="38"/>
  <c r="AK83" i="38"/>
  <c r="AK84" i="38"/>
  <c r="AK85" i="38"/>
  <c r="AK86" i="38"/>
  <c r="AK87" i="38"/>
  <c r="AK88" i="38"/>
  <c r="AK89" i="38"/>
  <c r="AK90" i="38"/>
  <c r="AK91" i="38"/>
  <c r="AK92" i="38"/>
  <c r="AK93" i="38"/>
  <c r="AK94" i="38"/>
  <c r="AK95" i="38"/>
  <c r="AK96" i="38"/>
  <c r="AK97" i="38"/>
  <c r="AK98" i="38"/>
  <c r="AK99" i="38"/>
  <c r="AK100" i="38"/>
  <c r="AK101" i="38"/>
  <c r="AK102" i="38"/>
  <c r="AK103" i="38"/>
  <c r="AK104" i="38"/>
  <c r="AK105" i="38"/>
  <c r="AK106" i="38"/>
  <c r="AK107" i="38"/>
  <c r="AK108" i="38"/>
  <c r="AK109" i="38"/>
  <c r="AK110" i="38"/>
  <c r="AK111" i="38"/>
  <c r="AK112" i="38"/>
  <c r="AK113" i="38"/>
  <c r="AK114" i="38"/>
  <c r="AK115" i="38"/>
  <c r="AK116" i="38"/>
  <c r="AK117" i="38"/>
  <c r="AK118" i="38"/>
  <c r="AK119" i="38"/>
  <c r="AK120" i="38"/>
  <c r="AK121" i="38"/>
  <c r="AK122" i="38"/>
  <c r="AK123" i="38"/>
  <c r="AK124" i="38"/>
  <c r="AK125" i="38"/>
  <c r="AK126" i="38"/>
  <c r="AK127" i="38"/>
  <c r="AK128" i="38"/>
  <c r="AK129" i="38"/>
  <c r="AK130" i="38"/>
  <c r="AK131" i="38"/>
  <c r="AK132" i="38"/>
  <c r="AK133" i="38"/>
  <c r="AK134" i="38"/>
  <c r="AK135" i="38"/>
  <c r="AK136" i="38"/>
  <c r="AK137" i="38"/>
  <c r="AK138" i="38"/>
  <c r="AK139" i="38"/>
  <c r="AK140" i="38"/>
  <c r="AK141" i="38"/>
  <c r="AK142" i="38"/>
  <c r="AK143" i="38"/>
  <c r="AK145" i="38"/>
  <c r="AK8" i="38"/>
  <c r="AK154" i="38"/>
  <c r="AK153" i="38"/>
  <c r="AK155" i="38"/>
  <c r="AK322" i="38"/>
  <c r="AK167" i="38"/>
  <c r="AK189" i="38"/>
  <c r="AK190" i="38"/>
  <c r="AK191" i="38"/>
  <c r="AK192" i="38"/>
  <c r="AK193" i="38"/>
  <c r="AK194" i="38"/>
  <c r="AK195" i="38"/>
  <c r="AK196" i="38"/>
  <c r="AK186" i="38"/>
  <c r="AK197" i="38"/>
  <c r="AK198" i="38"/>
  <c r="AK199" i="38"/>
  <c r="AK200" i="38"/>
  <c r="AK201" i="38"/>
  <c r="AK202" i="38"/>
  <c r="AK203" i="38"/>
  <c r="AK204" i="38"/>
  <c r="AK205" i="38"/>
  <c r="AK206" i="38"/>
  <c r="AK207" i="38"/>
  <c r="AK208" i="38"/>
  <c r="AK209" i="38"/>
  <c r="AK210" i="38"/>
  <c r="AK211" i="38"/>
  <c r="AK212" i="38"/>
  <c r="AK213" i="38"/>
  <c r="AK214" i="38"/>
  <c r="AK215" i="38"/>
  <c r="AK216" i="38"/>
  <c r="AK217" i="38"/>
  <c r="AK33" i="38"/>
  <c r="AK218" i="38"/>
  <c r="AK219" i="38"/>
  <c r="AK220" i="38"/>
  <c r="AK221" i="38"/>
  <c r="AK222" i="38"/>
  <c r="AK223" i="38"/>
  <c r="AK224" i="38"/>
  <c r="AK225" i="38"/>
  <c r="AK226" i="38"/>
  <c r="AK227" i="38"/>
  <c r="AK228" i="38"/>
  <c r="AK229" i="38"/>
  <c r="AK230" i="38"/>
  <c r="AK231" i="38"/>
  <c r="AK232" i="38"/>
  <c r="AK233" i="38"/>
  <c r="AK234" i="38"/>
  <c r="AK235" i="38"/>
  <c r="AK236" i="38"/>
  <c r="AK237" i="38"/>
  <c r="AK238" i="38"/>
  <c r="AK239" i="38"/>
  <c r="AK240" i="38"/>
  <c r="AK241" i="38"/>
  <c r="AK242" i="38"/>
  <c r="AK243" i="38"/>
  <c r="AK244" i="38"/>
  <c r="AK245" i="38"/>
  <c r="AK246" i="38"/>
  <c r="AK247" i="38"/>
  <c r="AK248" i="38"/>
  <c r="AK249" i="38"/>
  <c r="AK250" i="38"/>
  <c r="AK251" i="38"/>
  <c r="AK252" i="38"/>
  <c r="AK253" i="38"/>
  <c r="AK254" i="38"/>
  <c r="AK255" i="38"/>
  <c r="AK256" i="38"/>
  <c r="AK257" i="38"/>
  <c r="AK258" i="38"/>
  <c r="AK259" i="38"/>
  <c r="AK260" i="38"/>
  <c r="AK261" i="38"/>
  <c r="AK262" i="38"/>
  <c r="AK263" i="38"/>
  <c r="AK264" i="38"/>
  <c r="AK265" i="38"/>
  <c r="AK266" i="38"/>
  <c r="AK267" i="38"/>
  <c r="AK268" i="38"/>
  <c r="AK269" i="38"/>
  <c r="AK270" i="38"/>
  <c r="AK271" i="38"/>
  <c r="AK272" i="38"/>
  <c r="AK273" i="38"/>
  <c r="AK274" i="38"/>
  <c r="AK275" i="38"/>
  <c r="AK276" i="38"/>
  <c r="AK277" i="38"/>
  <c r="AK278" i="38"/>
  <c r="AK279" i="38"/>
  <c r="AK280" i="38"/>
  <c r="AK281" i="38"/>
  <c r="AK282" i="38"/>
  <c r="AK283" i="38"/>
  <c r="AK284" i="38"/>
  <c r="AK285" i="38"/>
  <c r="AK286" i="38"/>
  <c r="AK287" i="38"/>
  <c r="AK288" i="38"/>
  <c r="AK294" i="38"/>
  <c r="AK166" i="38"/>
  <c r="AK325" i="38"/>
  <c r="AK296" i="38"/>
  <c r="AJ301" i="38"/>
  <c r="AK306" i="38"/>
  <c r="AK169" i="38"/>
  <c r="AK170" i="38"/>
  <c r="AK173" i="38"/>
  <c r="AK300" i="38"/>
  <c r="AK302" i="38"/>
  <c r="AK304" i="38"/>
  <c r="AK305" i="38"/>
  <c r="AK324" i="38"/>
  <c r="AK323" i="38"/>
  <c r="AK326" i="38"/>
  <c r="AK367" i="38"/>
  <c r="AK370" i="38"/>
  <c r="AK374" i="38"/>
  <c r="AK401" i="38"/>
  <c r="AK402" i="38"/>
  <c r="AK345" i="38"/>
  <c r="AK333" i="38"/>
  <c r="AK338" i="38"/>
  <c r="AK342" i="38"/>
  <c r="AK343" i="38"/>
  <c r="AK346" i="38"/>
  <c r="AK347" i="38"/>
  <c r="AJ348" i="38"/>
  <c r="AK349" i="38"/>
  <c r="AK351" i="38"/>
  <c r="AK403" i="38"/>
  <c r="AK404" i="38"/>
  <c r="AK152" i="38"/>
  <c r="AK405" i="38"/>
  <c r="AK407" i="38"/>
  <c r="AK354" i="38"/>
  <c r="AK410" i="38"/>
  <c r="AK361" i="38"/>
  <c r="AK362" i="38"/>
  <c r="AK363" i="38"/>
  <c r="AK411" i="38"/>
  <c r="AK39" i="38"/>
  <c r="AK147" i="38"/>
  <c r="AK156" i="38"/>
  <c r="AL160" i="38"/>
  <c r="AL163" i="38"/>
  <c r="AL161" i="38"/>
  <c r="AL164" i="38"/>
  <c r="AL321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0" i="38"/>
  <c r="AL71" i="38"/>
  <c r="AL72" i="38"/>
  <c r="AL73" i="38"/>
  <c r="AL31" i="38"/>
  <c r="AL20" i="38"/>
  <c r="AL21" i="38"/>
  <c r="AL40" i="38"/>
  <c r="AL74" i="38"/>
  <c r="AL32" i="38"/>
  <c r="AL75" i="38"/>
  <c r="AL76" i="38"/>
  <c r="AL77" i="38"/>
  <c r="AL78" i="38"/>
  <c r="AL79" i="38"/>
  <c r="AL80" i="38"/>
  <c r="AL81" i="38"/>
  <c r="AL82" i="38"/>
  <c r="AL83" i="38"/>
  <c r="AL84" i="38"/>
  <c r="AL85" i="38"/>
  <c r="AL86" i="38"/>
  <c r="AL87" i="38"/>
  <c r="AL88" i="38"/>
  <c r="AL89" i="38"/>
  <c r="AL90" i="38"/>
  <c r="AL91" i="38"/>
  <c r="AL92" i="38"/>
  <c r="AL93" i="38"/>
  <c r="AL94" i="38"/>
  <c r="AL95" i="38"/>
  <c r="AL96" i="38"/>
  <c r="AL97" i="38"/>
  <c r="AL98" i="38"/>
  <c r="AL99" i="38"/>
  <c r="AL100" i="38"/>
  <c r="AL101" i="38"/>
  <c r="AL102" i="38"/>
  <c r="AL103" i="38"/>
  <c r="AL104" i="38"/>
  <c r="AL105" i="38"/>
  <c r="AL106" i="38"/>
  <c r="AL107" i="38"/>
  <c r="AL108" i="38"/>
  <c r="AL109" i="38"/>
  <c r="AL110" i="38"/>
  <c r="AL111" i="38"/>
  <c r="AL112" i="38"/>
  <c r="AL113" i="38"/>
  <c r="AL114" i="38"/>
  <c r="AL115" i="38"/>
  <c r="AL116" i="38"/>
  <c r="AL117" i="38"/>
  <c r="AL118" i="38"/>
  <c r="AL119" i="38"/>
  <c r="AL120" i="38"/>
  <c r="AL121" i="38"/>
  <c r="AL122" i="38"/>
  <c r="AL123" i="38"/>
  <c r="AL124" i="38"/>
  <c r="AL125" i="38"/>
  <c r="AL126" i="38"/>
  <c r="AL127" i="38"/>
  <c r="AL128" i="38"/>
  <c r="AL129" i="38"/>
  <c r="AL130" i="38"/>
  <c r="AL131" i="38"/>
  <c r="AL132" i="38"/>
  <c r="AL133" i="38"/>
  <c r="AL134" i="38"/>
  <c r="AL135" i="38"/>
  <c r="AL136" i="38"/>
  <c r="AL137" i="38"/>
  <c r="AL138" i="38"/>
  <c r="AL139" i="38"/>
  <c r="AL140" i="38"/>
  <c r="AL141" i="38"/>
  <c r="AL142" i="38"/>
  <c r="AL143" i="38"/>
  <c r="AL145" i="38"/>
  <c r="AL8" i="38"/>
  <c r="AL154" i="38"/>
  <c r="AL153" i="38"/>
  <c r="AL155" i="38"/>
  <c r="AL322" i="38"/>
  <c r="AL167" i="38"/>
  <c r="AL189" i="38"/>
  <c r="AL190" i="38"/>
  <c r="AL191" i="38"/>
  <c r="AL192" i="38"/>
  <c r="AL193" i="38"/>
  <c r="AL194" i="38"/>
  <c r="AL195" i="38"/>
  <c r="AL196" i="38"/>
  <c r="AL186" i="38"/>
  <c r="AL197" i="38"/>
  <c r="AL198" i="38"/>
  <c r="AL199" i="38"/>
  <c r="AL200" i="38"/>
  <c r="AL201" i="38"/>
  <c r="AL202" i="38"/>
  <c r="AL203" i="38"/>
  <c r="AL204" i="38"/>
  <c r="AL205" i="38"/>
  <c r="AL206" i="38"/>
  <c r="AL207" i="38"/>
  <c r="AL208" i="38"/>
  <c r="AL209" i="38"/>
  <c r="AL210" i="38"/>
  <c r="AL211" i="38"/>
  <c r="AL212" i="38"/>
  <c r="AL213" i="38"/>
  <c r="AL214" i="38"/>
  <c r="AL215" i="38"/>
  <c r="AL216" i="38"/>
  <c r="AL217" i="38"/>
  <c r="AL218" i="38"/>
  <c r="AL219" i="38"/>
  <c r="AL33" i="38"/>
  <c r="AL220" i="38"/>
  <c r="AL221" i="38"/>
  <c r="AL222" i="38"/>
  <c r="AL223" i="38"/>
  <c r="AL224" i="38"/>
  <c r="AL225" i="38"/>
  <c r="AL226" i="38"/>
  <c r="AL227" i="38"/>
  <c r="AL228" i="38"/>
  <c r="AL229" i="38"/>
  <c r="AL230" i="38"/>
  <c r="AL231" i="38"/>
  <c r="AL232" i="38"/>
  <c r="AL233" i="38"/>
  <c r="AL234" i="38"/>
  <c r="AL235" i="38"/>
  <c r="AL236" i="38"/>
  <c r="AL237" i="38"/>
  <c r="AL238" i="38"/>
  <c r="AL239" i="38"/>
  <c r="AL240" i="38"/>
  <c r="AL241" i="38"/>
  <c r="AL242" i="38"/>
  <c r="AL243" i="38"/>
  <c r="AL244" i="38"/>
  <c r="AL245" i="38"/>
  <c r="AL246" i="38"/>
  <c r="AL247" i="38"/>
  <c r="AL248" i="38"/>
  <c r="AL249" i="38"/>
  <c r="AL250" i="38"/>
  <c r="AL251" i="38"/>
  <c r="AL252" i="38"/>
  <c r="AL253" i="38"/>
  <c r="AL254" i="38"/>
  <c r="AL255" i="38"/>
  <c r="AL256" i="38"/>
  <c r="AL257" i="38"/>
  <c r="AL258" i="38"/>
  <c r="AL259" i="38"/>
  <c r="AL260" i="38"/>
  <c r="AL261" i="38"/>
  <c r="AL262" i="38"/>
  <c r="AL263" i="38"/>
  <c r="AL264" i="38"/>
  <c r="AL265" i="38"/>
  <c r="AL266" i="38"/>
  <c r="AL267" i="38"/>
  <c r="AL268" i="38"/>
  <c r="AL269" i="38"/>
  <c r="AL270" i="38"/>
  <c r="AL271" i="38"/>
  <c r="AL272" i="38"/>
  <c r="AL273" i="38"/>
  <c r="AL274" i="38"/>
  <c r="AL275" i="38"/>
  <c r="AL276" i="38"/>
  <c r="AL277" i="38"/>
  <c r="AL278" i="38"/>
  <c r="AL279" i="38"/>
  <c r="AL280" i="38"/>
  <c r="AL281" i="38"/>
  <c r="AL282" i="38"/>
  <c r="AL283" i="38"/>
  <c r="AL284" i="38"/>
  <c r="AL285" i="38"/>
  <c r="AL286" i="38"/>
  <c r="AL287" i="38"/>
  <c r="AL288" i="38"/>
  <c r="AL294" i="38"/>
  <c r="AL166" i="38"/>
  <c r="AL325" i="38"/>
  <c r="AL296" i="38"/>
  <c r="AK301" i="38"/>
  <c r="AL306" i="38"/>
  <c r="AL169" i="38"/>
  <c r="AL170" i="38"/>
  <c r="AL173" i="38"/>
  <c r="AL300" i="38"/>
  <c r="AL302" i="38"/>
  <c r="AL304" i="38"/>
  <c r="AL305" i="38"/>
  <c r="AL324" i="38"/>
  <c r="AL323" i="38"/>
  <c r="AL326" i="38"/>
  <c r="AL367" i="38"/>
  <c r="AL370" i="38"/>
  <c r="AL374" i="38"/>
  <c r="AL401" i="38"/>
  <c r="AL402" i="38"/>
  <c r="AL345" i="38"/>
  <c r="AL333" i="38"/>
  <c r="AL338" i="38"/>
  <c r="AL342" i="38"/>
  <c r="AL343" i="38"/>
  <c r="AL346" i="38"/>
  <c r="AL347" i="38"/>
  <c r="AK348" i="38"/>
  <c r="AL349" i="38"/>
  <c r="AL351" i="38"/>
  <c r="AL403" i="38"/>
  <c r="AL404" i="38"/>
  <c r="AL152" i="38"/>
  <c r="AL405" i="38"/>
  <c r="AL407" i="38"/>
  <c r="AL354" i="38"/>
  <c r="AL410" i="38"/>
  <c r="AL361" i="38"/>
  <c r="AL362" i="38"/>
  <c r="AL363" i="38"/>
  <c r="AL411" i="38"/>
  <c r="AL39" i="38"/>
  <c r="AL147" i="38"/>
  <c r="AL156" i="38"/>
  <c r="AM160" i="38"/>
  <c r="AM163" i="38"/>
  <c r="AM161" i="38"/>
  <c r="AM164" i="38"/>
  <c r="AM321" i="38"/>
  <c r="AM44" i="38"/>
  <c r="AM45" i="38"/>
  <c r="AM46" i="38"/>
  <c r="AM47" i="38"/>
  <c r="AM48" i="38"/>
  <c r="AM49" i="38"/>
  <c r="AM50" i="38"/>
  <c r="AM51" i="38"/>
  <c r="AM52" i="38"/>
  <c r="AM53" i="38"/>
  <c r="AM54" i="38"/>
  <c r="AM55" i="38"/>
  <c r="AM56" i="38"/>
  <c r="AM57" i="38"/>
  <c r="AM58" i="38"/>
  <c r="AM59" i="38"/>
  <c r="AM60" i="38"/>
  <c r="AM61" i="38"/>
  <c r="AM62" i="38"/>
  <c r="AM63" i="38"/>
  <c r="AM64" i="38"/>
  <c r="AM65" i="38"/>
  <c r="AM66" i="38"/>
  <c r="AM67" i="38"/>
  <c r="AM68" i="38"/>
  <c r="AM69" i="38"/>
  <c r="AM70" i="38"/>
  <c r="AM71" i="38"/>
  <c r="AM72" i="38"/>
  <c r="AM73" i="38"/>
  <c r="AM74" i="38"/>
  <c r="AM75" i="38"/>
  <c r="AM31" i="38"/>
  <c r="AM20" i="38"/>
  <c r="AM21" i="38"/>
  <c r="AM40" i="38"/>
  <c r="AM76" i="38"/>
  <c r="AM32" i="38"/>
  <c r="AM77" i="38"/>
  <c r="AM78" i="38"/>
  <c r="AM79" i="38"/>
  <c r="AM80" i="38"/>
  <c r="AM81" i="38"/>
  <c r="AM82" i="38"/>
  <c r="AM83" i="38"/>
  <c r="AM84" i="38"/>
  <c r="AM85" i="38"/>
  <c r="AM86" i="38"/>
  <c r="AM87" i="38"/>
  <c r="AM88" i="38"/>
  <c r="AM89" i="38"/>
  <c r="AM90" i="38"/>
  <c r="AM91" i="38"/>
  <c r="AM92" i="38"/>
  <c r="AM93" i="38"/>
  <c r="AM94" i="38"/>
  <c r="AM95" i="38"/>
  <c r="AM96" i="38"/>
  <c r="AM97" i="38"/>
  <c r="AM98" i="38"/>
  <c r="AM99" i="38"/>
  <c r="AM100" i="38"/>
  <c r="AM101" i="38"/>
  <c r="AM102" i="38"/>
  <c r="AM103" i="38"/>
  <c r="AM104" i="38"/>
  <c r="AM105" i="38"/>
  <c r="AM106" i="38"/>
  <c r="AM107" i="38"/>
  <c r="AM108" i="38"/>
  <c r="AM109" i="38"/>
  <c r="AM110" i="38"/>
  <c r="AM111" i="38"/>
  <c r="AM112" i="38"/>
  <c r="AM113" i="38"/>
  <c r="AM114" i="38"/>
  <c r="AM115" i="38"/>
  <c r="AM116" i="38"/>
  <c r="AM117" i="38"/>
  <c r="AM118" i="38"/>
  <c r="AM119" i="38"/>
  <c r="AM120" i="38"/>
  <c r="AM121" i="38"/>
  <c r="AM122" i="38"/>
  <c r="AM123" i="38"/>
  <c r="AM124" i="38"/>
  <c r="AM125" i="38"/>
  <c r="AM126" i="38"/>
  <c r="AM127" i="38"/>
  <c r="AM128" i="38"/>
  <c r="AM129" i="38"/>
  <c r="AM130" i="38"/>
  <c r="AM131" i="38"/>
  <c r="AM132" i="38"/>
  <c r="AM133" i="38"/>
  <c r="AM134" i="38"/>
  <c r="AM135" i="38"/>
  <c r="AM136" i="38"/>
  <c r="AM137" i="38"/>
  <c r="AM138" i="38"/>
  <c r="AM139" i="38"/>
  <c r="AM140" i="38"/>
  <c r="AM141" i="38"/>
  <c r="AM142" i="38"/>
  <c r="AM143" i="38"/>
  <c r="AM145" i="38"/>
  <c r="AM8" i="38"/>
  <c r="AM154" i="38"/>
  <c r="AM153" i="38"/>
  <c r="AM155" i="38"/>
  <c r="AM322" i="38"/>
  <c r="AM167" i="38"/>
  <c r="AM189" i="38"/>
  <c r="AM190" i="38"/>
  <c r="AM191" i="38"/>
  <c r="AM192" i="38"/>
  <c r="AM193" i="38"/>
  <c r="AM194" i="38"/>
  <c r="AM195" i="38"/>
  <c r="AM196" i="38"/>
  <c r="AM186" i="38"/>
  <c r="AM197" i="38"/>
  <c r="AM198" i="38"/>
  <c r="AM199" i="38"/>
  <c r="AM200" i="38"/>
  <c r="AM201" i="38"/>
  <c r="AM202" i="38"/>
  <c r="AM203" i="38"/>
  <c r="AM204" i="38"/>
  <c r="AM205" i="38"/>
  <c r="AM206" i="38"/>
  <c r="AM207" i="38"/>
  <c r="AM208" i="38"/>
  <c r="AM209" i="38"/>
  <c r="AM210" i="38"/>
  <c r="AM211" i="38"/>
  <c r="AM212" i="38"/>
  <c r="AM213" i="38"/>
  <c r="AM214" i="38"/>
  <c r="AM215" i="38"/>
  <c r="AM216" i="38"/>
  <c r="AM217" i="38"/>
  <c r="AM218" i="38"/>
  <c r="AM219" i="38"/>
  <c r="AM220" i="38"/>
  <c r="AM221" i="38"/>
  <c r="AM33" i="38"/>
  <c r="AM222" i="38"/>
  <c r="AM223" i="38"/>
  <c r="AM224" i="38"/>
  <c r="AM225" i="38"/>
  <c r="AM226" i="38"/>
  <c r="AM227" i="38"/>
  <c r="AM228" i="38"/>
  <c r="AM229" i="38"/>
  <c r="AM230" i="38"/>
  <c r="AM231" i="38"/>
  <c r="AM232" i="38"/>
  <c r="AM233" i="38"/>
  <c r="AM234" i="38"/>
  <c r="AM235" i="38"/>
  <c r="AM236" i="38"/>
  <c r="AM237" i="38"/>
  <c r="AM238" i="38"/>
  <c r="AM239" i="38"/>
  <c r="AM240" i="38"/>
  <c r="AM241" i="38"/>
  <c r="AM242" i="38"/>
  <c r="AM243" i="38"/>
  <c r="AM244" i="38"/>
  <c r="AM245" i="38"/>
  <c r="AM246" i="38"/>
  <c r="AM247" i="38"/>
  <c r="AM248" i="38"/>
  <c r="AM249" i="38"/>
  <c r="AM250" i="38"/>
  <c r="AM251" i="38"/>
  <c r="AM252" i="38"/>
  <c r="AM253" i="38"/>
  <c r="AM254" i="38"/>
  <c r="AM255" i="38"/>
  <c r="AM256" i="38"/>
  <c r="AM257" i="38"/>
  <c r="AM258" i="38"/>
  <c r="AM259" i="38"/>
  <c r="AM260" i="38"/>
  <c r="AM261" i="38"/>
  <c r="AM262" i="38"/>
  <c r="AM263" i="38"/>
  <c r="AM264" i="38"/>
  <c r="AM265" i="38"/>
  <c r="AM266" i="38"/>
  <c r="AM267" i="38"/>
  <c r="AM268" i="38"/>
  <c r="AM269" i="38"/>
  <c r="AM270" i="38"/>
  <c r="AM271" i="38"/>
  <c r="AM272" i="38"/>
  <c r="AM273" i="38"/>
  <c r="AM274" i="38"/>
  <c r="AM275" i="38"/>
  <c r="AM276" i="38"/>
  <c r="AM277" i="38"/>
  <c r="AM278" i="38"/>
  <c r="AM279" i="38"/>
  <c r="AM280" i="38"/>
  <c r="AM281" i="38"/>
  <c r="AM282" i="38"/>
  <c r="AM283" i="38"/>
  <c r="AM284" i="38"/>
  <c r="AM285" i="38"/>
  <c r="AM286" i="38"/>
  <c r="AM287" i="38"/>
  <c r="AM288" i="38"/>
  <c r="AM294" i="38"/>
  <c r="AM166" i="38"/>
  <c r="AM325" i="38"/>
  <c r="AM296" i="38"/>
  <c r="AL301" i="38"/>
  <c r="AM306" i="38"/>
  <c r="AM169" i="38"/>
  <c r="AM170" i="38"/>
  <c r="AM173" i="38"/>
  <c r="AM300" i="38"/>
  <c r="AM302" i="38"/>
  <c r="AM304" i="38"/>
  <c r="AM305" i="38"/>
  <c r="AM324" i="38"/>
  <c r="AM323" i="38"/>
  <c r="AM326" i="38"/>
  <c r="AM367" i="38"/>
  <c r="AM370" i="38"/>
  <c r="AM374" i="38"/>
  <c r="AM401" i="38"/>
  <c r="AM402" i="38"/>
  <c r="AM345" i="38"/>
  <c r="AM333" i="38"/>
  <c r="AM338" i="38"/>
  <c r="AM342" i="38"/>
  <c r="AM343" i="38"/>
  <c r="AM346" i="38"/>
  <c r="AM347" i="38"/>
  <c r="AL348" i="38"/>
  <c r="AM349" i="38"/>
  <c r="AM351" i="38"/>
  <c r="AM403" i="38"/>
  <c r="AM404" i="38"/>
  <c r="AM152" i="38"/>
  <c r="AM405" i="38"/>
  <c r="AM407" i="38"/>
  <c r="AM354" i="38"/>
  <c r="AM410" i="38"/>
  <c r="AM361" i="38"/>
  <c r="AM362" i="38"/>
  <c r="AM363" i="38"/>
  <c r="AM411" i="38"/>
  <c r="AM39" i="38"/>
  <c r="AM147" i="38"/>
  <c r="AM156" i="38"/>
  <c r="AN160" i="38"/>
  <c r="AN163" i="38"/>
  <c r="AN161" i="38"/>
  <c r="AN164" i="38"/>
  <c r="AN321" i="38"/>
  <c r="AN44" i="38"/>
  <c r="AN45" i="38"/>
  <c r="AN46" i="38"/>
  <c r="AN47" i="38"/>
  <c r="AN48" i="38"/>
  <c r="AN49" i="38"/>
  <c r="AN50" i="38"/>
  <c r="AN51" i="38"/>
  <c r="AN52" i="38"/>
  <c r="AN53" i="38"/>
  <c r="AN54" i="38"/>
  <c r="AN55" i="38"/>
  <c r="AN56" i="38"/>
  <c r="AN57" i="38"/>
  <c r="AN58" i="38"/>
  <c r="AN59" i="38"/>
  <c r="AN60" i="38"/>
  <c r="AN61" i="38"/>
  <c r="AN62" i="38"/>
  <c r="AN63" i="38"/>
  <c r="AN64" i="38"/>
  <c r="AN65" i="38"/>
  <c r="AN66" i="38"/>
  <c r="AN67" i="38"/>
  <c r="AN68" i="38"/>
  <c r="AN69" i="38"/>
  <c r="AN70" i="38"/>
  <c r="AN71" i="38"/>
  <c r="AN72" i="38"/>
  <c r="AN73" i="38"/>
  <c r="AN74" i="38"/>
  <c r="AN75" i="38"/>
  <c r="AN76" i="38"/>
  <c r="AN77" i="38"/>
  <c r="AN31" i="38"/>
  <c r="AN20" i="38"/>
  <c r="AN21" i="38"/>
  <c r="AN40" i="38"/>
  <c r="AN78" i="38"/>
  <c r="AN32" i="38"/>
  <c r="AN79" i="38"/>
  <c r="AN80" i="38"/>
  <c r="AN81" i="38"/>
  <c r="AN82" i="38"/>
  <c r="AN83" i="38"/>
  <c r="AN84" i="38"/>
  <c r="AN85" i="38"/>
  <c r="AN86" i="38"/>
  <c r="AN87" i="38"/>
  <c r="AN88" i="38"/>
  <c r="AN89" i="38"/>
  <c r="AN90" i="38"/>
  <c r="AN91" i="38"/>
  <c r="AN92" i="38"/>
  <c r="AN93" i="38"/>
  <c r="AN94" i="38"/>
  <c r="AN95" i="38"/>
  <c r="AN96" i="38"/>
  <c r="AN97" i="38"/>
  <c r="AN98" i="38"/>
  <c r="AN99" i="38"/>
  <c r="AN100" i="38"/>
  <c r="AN101" i="38"/>
  <c r="AN102" i="38"/>
  <c r="AN103" i="38"/>
  <c r="AN104" i="38"/>
  <c r="AN105" i="38"/>
  <c r="AN106" i="38"/>
  <c r="AN107" i="38"/>
  <c r="AN108" i="38"/>
  <c r="AN109" i="38"/>
  <c r="AN110" i="38"/>
  <c r="AN111" i="38"/>
  <c r="AN112" i="38"/>
  <c r="AN113" i="38"/>
  <c r="AN114" i="38"/>
  <c r="AN115" i="38"/>
  <c r="AN116" i="38"/>
  <c r="AN117" i="38"/>
  <c r="AN118" i="38"/>
  <c r="AN119" i="38"/>
  <c r="AN120" i="38"/>
  <c r="AN121" i="38"/>
  <c r="AN122" i="38"/>
  <c r="AN123" i="38"/>
  <c r="AN124" i="38"/>
  <c r="AN125" i="38"/>
  <c r="AN126" i="38"/>
  <c r="AN127" i="38"/>
  <c r="AN128" i="38"/>
  <c r="AN129" i="38"/>
  <c r="AN130" i="38"/>
  <c r="AN131" i="38"/>
  <c r="AN132" i="38"/>
  <c r="AN133" i="38"/>
  <c r="AN134" i="38"/>
  <c r="AN135" i="38"/>
  <c r="AN136" i="38"/>
  <c r="AN137" i="38"/>
  <c r="AN138" i="38"/>
  <c r="AN139" i="38"/>
  <c r="AN140" i="38"/>
  <c r="AN141" i="38"/>
  <c r="AN142" i="38"/>
  <c r="AN143" i="38"/>
  <c r="AN145" i="38"/>
  <c r="AN8" i="38"/>
  <c r="AN154" i="38"/>
  <c r="AN153" i="38"/>
  <c r="AN155" i="38"/>
  <c r="AN322" i="38"/>
  <c r="AN167" i="38"/>
  <c r="AN189" i="38"/>
  <c r="AN190" i="38"/>
  <c r="AN191" i="38"/>
  <c r="AN192" i="38"/>
  <c r="AN193" i="38"/>
  <c r="AN194" i="38"/>
  <c r="AN195" i="38"/>
  <c r="AN196" i="38"/>
  <c r="AN186" i="38"/>
  <c r="AN197" i="38"/>
  <c r="AN198" i="38"/>
  <c r="AN199" i="38"/>
  <c r="AN200" i="38"/>
  <c r="AN201" i="38"/>
  <c r="AN202" i="38"/>
  <c r="AN203" i="38"/>
  <c r="AN204" i="38"/>
  <c r="AN205" i="38"/>
  <c r="AN206" i="38"/>
  <c r="AN207" i="38"/>
  <c r="AN208" i="38"/>
  <c r="AN209" i="38"/>
  <c r="AN210" i="38"/>
  <c r="AN211" i="38"/>
  <c r="AN212" i="38"/>
  <c r="AN213" i="38"/>
  <c r="AN214" i="38"/>
  <c r="AN215" i="38"/>
  <c r="AN216" i="38"/>
  <c r="AN217" i="38"/>
  <c r="AN218" i="38"/>
  <c r="AN219" i="38"/>
  <c r="AN220" i="38"/>
  <c r="AN221" i="38"/>
  <c r="AN222" i="38"/>
  <c r="AN223" i="38"/>
  <c r="AN33" i="38"/>
  <c r="AN224" i="38"/>
  <c r="AN225" i="38"/>
  <c r="AN226" i="38"/>
  <c r="AN227" i="38"/>
  <c r="AN228" i="38"/>
  <c r="AN229" i="38"/>
  <c r="AN230" i="38"/>
  <c r="AN231" i="38"/>
  <c r="AN232" i="38"/>
  <c r="AN233" i="38"/>
  <c r="AN234" i="38"/>
  <c r="AN235" i="38"/>
  <c r="AN236" i="38"/>
  <c r="AN237" i="38"/>
  <c r="AN238" i="38"/>
  <c r="AN239" i="38"/>
  <c r="AN240" i="38"/>
  <c r="AN241" i="38"/>
  <c r="AN242" i="38"/>
  <c r="AN243" i="38"/>
  <c r="AN244" i="38"/>
  <c r="AN245" i="38"/>
  <c r="AN246" i="38"/>
  <c r="AN247" i="38"/>
  <c r="AN248" i="38"/>
  <c r="AN249" i="38"/>
  <c r="AN250" i="38"/>
  <c r="AN251" i="38"/>
  <c r="AN252" i="38"/>
  <c r="AN253" i="38"/>
  <c r="AN254" i="38"/>
  <c r="AN255" i="38"/>
  <c r="AN256" i="38"/>
  <c r="AN257" i="38"/>
  <c r="AN258" i="38"/>
  <c r="AN259" i="38"/>
  <c r="AN260" i="38"/>
  <c r="AN261" i="38"/>
  <c r="AN262" i="38"/>
  <c r="AN263" i="38"/>
  <c r="AN264" i="38"/>
  <c r="AN265" i="38"/>
  <c r="AN266" i="38"/>
  <c r="AN267" i="38"/>
  <c r="AN268" i="38"/>
  <c r="AN269" i="38"/>
  <c r="AN270" i="38"/>
  <c r="AN271" i="38"/>
  <c r="AN272" i="38"/>
  <c r="AN273" i="38"/>
  <c r="AN274" i="38"/>
  <c r="AN275" i="38"/>
  <c r="AN276" i="38"/>
  <c r="AN277" i="38"/>
  <c r="AN278" i="38"/>
  <c r="AN279" i="38"/>
  <c r="AN280" i="38"/>
  <c r="AN281" i="38"/>
  <c r="AN282" i="38"/>
  <c r="AN283" i="38"/>
  <c r="AN284" i="38"/>
  <c r="AN285" i="38"/>
  <c r="AN286" i="38"/>
  <c r="AN287" i="38"/>
  <c r="AN288" i="38"/>
  <c r="AN294" i="38"/>
  <c r="AN166" i="38"/>
  <c r="AN325" i="38"/>
  <c r="AN296" i="38"/>
  <c r="AM301" i="38"/>
  <c r="AN306" i="38"/>
  <c r="AN169" i="38"/>
  <c r="AN170" i="38"/>
  <c r="AN173" i="38"/>
  <c r="AN300" i="38"/>
  <c r="AN302" i="38"/>
  <c r="AN304" i="38"/>
  <c r="AN305" i="38"/>
  <c r="AN324" i="38"/>
  <c r="AN323" i="38"/>
  <c r="AN326" i="38"/>
  <c r="AN367" i="38"/>
  <c r="AN370" i="38"/>
  <c r="AN374" i="38"/>
  <c r="AN401" i="38"/>
  <c r="AN402" i="38"/>
  <c r="AN345" i="38"/>
  <c r="AN333" i="38"/>
  <c r="AN338" i="38"/>
  <c r="AN342" i="38"/>
  <c r="AN343" i="38"/>
  <c r="AN346" i="38"/>
  <c r="AN347" i="38"/>
  <c r="AM348" i="38"/>
  <c r="AN349" i="38"/>
  <c r="AN351" i="38"/>
  <c r="AN403" i="38"/>
  <c r="AN404" i="38"/>
  <c r="AN152" i="38"/>
  <c r="AN405" i="38"/>
  <c r="AN407" i="38"/>
  <c r="AN354" i="38"/>
  <c r="AN410" i="38"/>
  <c r="AN361" i="38"/>
  <c r="AN362" i="38"/>
  <c r="AN363" i="38"/>
  <c r="AN411" i="38"/>
  <c r="AN39" i="38"/>
  <c r="AN147" i="38"/>
  <c r="AN156" i="38"/>
  <c r="AO160" i="38"/>
  <c r="AO163" i="38"/>
  <c r="AO161" i="38"/>
  <c r="AO164" i="38"/>
  <c r="AO321" i="38"/>
  <c r="AO44" i="38"/>
  <c r="AO45" i="38"/>
  <c r="AO46" i="38"/>
  <c r="AO47" i="38"/>
  <c r="AO48" i="38"/>
  <c r="AO49" i="38"/>
  <c r="AO50" i="38"/>
  <c r="AO51" i="38"/>
  <c r="AO52" i="38"/>
  <c r="AO53" i="38"/>
  <c r="AO54" i="38"/>
  <c r="AO55" i="38"/>
  <c r="AO56" i="38"/>
  <c r="AO57" i="38"/>
  <c r="AO58" i="38"/>
  <c r="AO59" i="38"/>
  <c r="AO60" i="38"/>
  <c r="AO61" i="38"/>
  <c r="AO62" i="38"/>
  <c r="AO63" i="38"/>
  <c r="AO64" i="38"/>
  <c r="AO65" i="38"/>
  <c r="AO66" i="38"/>
  <c r="AO67" i="38"/>
  <c r="AO68" i="38"/>
  <c r="AO69" i="38"/>
  <c r="AO70" i="38"/>
  <c r="AO71" i="38"/>
  <c r="AO72" i="38"/>
  <c r="AO73" i="38"/>
  <c r="AO74" i="38"/>
  <c r="AO75" i="38"/>
  <c r="AO76" i="38"/>
  <c r="AO77" i="38"/>
  <c r="AO78" i="38"/>
  <c r="AO79" i="38"/>
  <c r="AO31" i="38"/>
  <c r="AO20" i="38"/>
  <c r="AO21" i="38"/>
  <c r="AO40" i="38"/>
  <c r="AO80" i="38"/>
  <c r="AO32" i="38"/>
  <c r="AO81" i="38"/>
  <c r="AO82" i="38"/>
  <c r="AO83" i="38"/>
  <c r="AO84" i="38"/>
  <c r="AO85" i="38"/>
  <c r="AO86" i="38"/>
  <c r="AO87" i="38"/>
  <c r="AO88" i="38"/>
  <c r="AO89" i="38"/>
  <c r="AO90" i="38"/>
  <c r="AO91" i="38"/>
  <c r="AO92" i="38"/>
  <c r="AO93" i="38"/>
  <c r="AO94" i="38"/>
  <c r="AO95" i="38"/>
  <c r="AO96" i="38"/>
  <c r="AO97" i="38"/>
  <c r="AO98" i="38"/>
  <c r="AO99" i="38"/>
  <c r="AO100" i="38"/>
  <c r="AO101" i="38"/>
  <c r="AO102" i="38"/>
  <c r="AO103" i="38"/>
  <c r="AO104" i="38"/>
  <c r="AO105" i="38"/>
  <c r="AO106" i="38"/>
  <c r="AO107" i="38"/>
  <c r="AO108" i="38"/>
  <c r="AO109" i="38"/>
  <c r="AO110" i="38"/>
  <c r="AO111" i="38"/>
  <c r="AO112" i="38"/>
  <c r="AO113" i="38"/>
  <c r="AO114" i="38"/>
  <c r="AO115" i="38"/>
  <c r="AO116" i="38"/>
  <c r="AO117" i="38"/>
  <c r="AO118" i="38"/>
  <c r="AO119" i="38"/>
  <c r="AO120" i="38"/>
  <c r="AO121" i="38"/>
  <c r="AO122" i="38"/>
  <c r="AO123" i="38"/>
  <c r="AO124" i="38"/>
  <c r="AO125" i="38"/>
  <c r="AO126" i="38"/>
  <c r="AO127" i="38"/>
  <c r="AO128" i="38"/>
  <c r="AO129" i="38"/>
  <c r="AO130" i="38"/>
  <c r="AO131" i="38"/>
  <c r="AO132" i="38"/>
  <c r="AO133" i="38"/>
  <c r="AO134" i="38"/>
  <c r="AO135" i="38"/>
  <c r="AO136" i="38"/>
  <c r="AO137" i="38"/>
  <c r="AO138" i="38"/>
  <c r="AO139" i="38"/>
  <c r="AO140" i="38"/>
  <c r="AO141" i="38"/>
  <c r="AO142" i="38"/>
  <c r="AO143" i="38"/>
  <c r="AO145" i="38"/>
  <c r="AO8" i="38"/>
  <c r="AO154" i="38"/>
  <c r="AO153" i="38"/>
  <c r="AO155" i="38"/>
  <c r="AO322" i="38"/>
  <c r="AO167" i="38"/>
  <c r="AO189" i="38"/>
  <c r="AO190" i="38"/>
  <c r="AO191" i="38"/>
  <c r="AO192" i="38"/>
  <c r="AO193" i="38"/>
  <c r="AO194" i="38"/>
  <c r="AO195" i="38"/>
  <c r="AO196" i="38"/>
  <c r="AO186" i="38"/>
  <c r="AO197" i="38"/>
  <c r="AO198" i="38"/>
  <c r="AO199" i="38"/>
  <c r="AO200" i="38"/>
  <c r="AO201" i="38"/>
  <c r="AO202" i="38"/>
  <c r="AO203" i="38"/>
  <c r="AO204" i="38"/>
  <c r="AO205" i="38"/>
  <c r="AO206" i="38"/>
  <c r="AO207" i="38"/>
  <c r="AO208" i="38"/>
  <c r="AO209" i="38"/>
  <c r="AO210" i="38"/>
  <c r="AO211" i="38"/>
  <c r="AO212" i="38"/>
  <c r="AO213" i="38"/>
  <c r="AO214" i="38"/>
  <c r="AO215" i="38"/>
  <c r="AO216" i="38"/>
  <c r="AO217" i="38"/>
  <c r="AO218" i="38"/>
  <c r="AO219" i="38"/>
  <c r="AO220" i="38"/>
  <c r="AO221" i="38"/>
  <c r="AO222" i="38"/>
  <c r="AO223" i="38"/>
  <c r="AO224" i="38"/>
  <c r="AO225" i="38"/>
  <c r="AO33" i="38"/>
  <c r="AO226" i="38"/>
  <c r="AO227" i="38"/>
  <c r="AO228" i="38"/>
  <c r="AO229" i="38"/>
  <c r="AO230" i="38"/>
  <c r="AO231" i="38"/>
  <c r="AO232" i="38"/>
  <c r="AO233" i="38"/>
  <c r="AO234" i="38"/>
  <c r="AO235" i="38"/>
  <c r="AO236" i="38"/>
  <c r="AO237" i="38"/>
  <c r="AO238" i="38"/>
  <c r="AO239" i="38"/>
  <c r="AO240" i="38"/>
  <c r="AO241" i="38"/>
  <c r="AO242" i="38"/>
  <c r="AO243" i="38"/>
  <c r="AO244" i="38"/>
  <c r="AO245" i="38"/>
  <c r="AO246" i="38"/>
  <c r="AO247" i="38"/>
  <c r="AO248" i="38"/>
  <c r="AO249" i="38"/>
  <c r="AO250" i="38"/>
  <c r="AO251" i="38"/>
  <c r="AO252" i="38"/>
  <c r="AO253" i="38"/>
  <c r="AO254" i="38"/>
  <c r="AO255" i="38"/>
  <c r="AO256" i="38"/>
  <c r="AO257" i="38"/>
  <c r="AO258" i="38"/>
  <c r="AO259" i="38"/>
  <c r="AO260" i="38"/>
  <c r="AO261" i="38"/>
  <c r="AO262" i="38"/>
  <c r="AO263" i="38"/>
  <c r="AO264" i="38"/>
  <c r="AO265" i="38"/>
  <c r="AO266" i="38"/>
  <c r="AO267" i="38"/>
  <c r="AO268" i="38"/>
  <c r="AO269" i="38"/>
  <c r="AO270" i="38"/>
  <c r="AO271" i="38"/>
  <c r="AO272" i="38"/>
  <c r="AO273" i="38"/>
  <c r="AO274" i="38"/>
  <c r="AO275" i="38"/>
  <c r="AO276" i="38"/>
  <c r="AO277" i="38"/>
  <c r="AO278" i="38"/>
  <c r="AO279" i="38"/>
  <c r="AO280" i="38"/>
  <c r="AO281" i="38"/>
  <c r="AO282" i="38"/>
  <c r="AO283" i="38"/>
  <c r="AO284" i="38"/>
  <c r="AO285" i="38"/>
  <c r="AO286" i="38"/>
  <c r="AO287" i="38"/>
  <c r="AO288" i="38"/>
  <c r="AO294" i="38"/>
  <c r="AO166" i="38"/>
  <c r="AO325" i="38"/>
  <c r="AO296" i="38"/>
  <c r="AN301" i="38"/>
  <c r="AO306" i="38"/>
  <c r="AO169" i="38"/>
  <c r="AO170" i="38"/>
  <c r="AO173" i="38"/>
  <c r="AO300" i="38"/>
  <c r="AO302" i="38"/>
  <c r="AO304" i="38"/>
  <c r="AO305" i="38"/>
  <c r="AO324" i="38"/>
  <c r="AO323" i="38"/>
  <c r="AO326" i="38"/>
  <c r="AO367" i="38"/>
  <c r="AO370" i="38"/>
  <c r="AO374" i="38"/>
  <c r="AO401" i="38"/>
  <c r="AO402" i="38"/>
  <c r="AO345" i="38"/>
  <c r="AO333" i="38"/>
  <c r="AO338" i="38"/>
  <c r="AO342" i="38"/>
  <c r="AO343" i="38"/>
  <c r="AO346" i="38"/>
  <c r="AO347" i="38"/>
  <c r="AN348" i="38"/>
  <c r="AO349" i="38"/>
  <c r="AO351" i="38"/>
  <c r="AO403" i="38"/>
  <c r="AO404" i="38"/>
  <c r="AO152" i="38"/>
  <c r="AO405" i="38"/>
  <c r="AO407" i="38"/>
  <c r="AO354" i="38"/>
  <c r="AO410" i="38"/>
  <c r="AO361" i="38"/>
  <c r="AO362" i="38"/>
  <c r="AO363" i="38"/>
  <c r="AO411" i="38"/>
  <c r="AO39" i="38"/>
  <c r="AO147" i="38"/>
  <c r="AO156" i="38"/>
  <c r="AP160" i="38"/>
  <c r="AP163" i="38"/>
  <c r="AP161" i="38"/>
  <c r="AP164" i="38"/>
  <c r="AP321" i="38"/>
  <c r="AP44" i="38"/>
  <c r="AP45" i="38"/>
  <c r="AP46" i="38"/>
  <c r="AP47" i="38"/>
  <c r="AP48" i="38"/>
  <c r="AP49" i="38"/>
  <c r="AP50" i="38"/>
  <c r="AP51" i="38"/>
  <c r="AP52" i="38"/>
  <c r="AP53" i="38"/>
  <c r="AP54" i="38"/>
  <c r="AP55" i="38"/>
  <c r="AP56" i="38"/>
  <c r="AP57" i="38"/>
  <c r="AP58" i="38"/>
  <c r="AP59" i="38"/>
  <c r="AP60" i="38"/>
  <c r="AP61" i="38"/>
  <c r="AP62" i="38"/>
  <c r="AP63" i="38"/>
  <c r="AP64" i="38"/>
  <c r="AP65" i="38"/>
  <c r="AP66" i="38"/>
  <c r="AP67" i="38"/>
  <c r="AP68" i="38"/>
  <c r="AP69" i="38"/>
  <c r="AP70" i="38"/>
  <c r="AP71" i="38"/>
  <c r="AP72" i="38"/>
  <c r="AP73" i="38"/>
  <c r="AP74" i="38"/>
  <c r="AP75" i="38"/>
  <c r="AP76" i="38"/>
  <c r="AP77" i="38"/>
  <c r="AP78" i="38"/>
  <c r="AP79" i="38"/>
  <c r="AP80" i="38"/>
  <c r="AP81" i="38"/>
  <c r="AP31" i="38"/>
  <c r="AP20" i="38"/>
  <c r="AP21" i="38"/>
  <c r="AP40" i="38"/>
  <c r="AP82" i="38"/>
  <c r="AP32" i="38"/>
  <c r="AP83" i="38"/>
  <c r="AP84" i="38"/>
  <c r="AP85" i="38"/>
  <c r="AP86" i="38"/>
  <c r="AP87" i="38"/>
  <c r="AP88" i="38"/>
  <c r="AP89" i="38"/>
  <c r="AP90" i="38"/>
  <c r="AP91" i="38"/>
  <c r="AP92" i="38"/>
  <c r="AP93" i="38"/>
  <c r="AP94" i="38"/>
  <c r="AP95" i="38"/>
  <c r="AP96" i="38"/>
  <c r="AP97" i="38"/>
  <c r="AP98" i="38"/>
  <c r="AP99" i="38"/>
  <c r="AP100" i="38"/>
  <c r="AP101" i="38"/>
  <c r="AP102" i="38"/>
  <c r="AP103" i="38"/>
  <c r="AP104" i="38"/>
  <c r="AP105" i="38"/>
  <c r="AP106" i="38"/>
  <c r="AP107" i="38"/>
  <c r="AP108" i="38"/>
  <c r="AP109" i="38"/>
  <c r="AP110" i="38"/>
  <c r="AP111" i="38"/>
  <c r="AP112" i="38"/>
  <c r="AP113" i="38"/>
  <c r="AP114" i="38"/>
  <c r="AP115" i="38"/>
  <c r="AP116" i="38"/>
  <c r="AP117" i="38"/>
  <c r="AP118" i="38"/>
  <c r="AP119" i="38"/>
  <c r="AP120" i="38"/>
  <c r="AP121" i="38"/>
  <c r="AP122" i="38"/>
  <c r="AP123" i="38"/>
  <c r="AP124" i="38"/>
  <c r="AP125" i="38"/>
  <c r="AP126" i="38"/>
  <c r="AP127" i="38"/>
  <c r="AP128" i="38"/>
  <c r="AP129" i="38"/>
  <c r="AP130" i="38"/>
  <c r="AP131" i="38"/>
  <c r="AP132" i="38"/>
  <c r="AP133" i="38"/>
  <c r="AP134" i="38"/>
  <c r="AP135" i="38"/>
  <c r="AP136" i="38"/>
  <c r="AP137" i="38"/>
  <c r="AP138" i="38"/>
  <c r="AP139" i="38"/>
  <c r="AP140" i="38"/>
  <c r="AP141" i="38"/>
  <c r="AP142" i="38"/>
  <c r="AP143" i="38"/>
  <c r="AP145" i="38"/>
  <c r="AP8" i="38"/>
  <c r="AP154" i="38"/>
  <c r="AP153" i="38"/>
  <c r="AP155" i="38"/>
  <c r="AP322" i="38"/>
  <c r="AP167" i="38"/>
  <c r="AP189" i="38"/>
  <c r="AP190" i="38"/>
  <c r="AP191" i="38"/>
  <c r="AP192" i="38"/>
  <c r="AP193" i="38"/>
  <c r="AP194" i="38"/>
  <c r="AP195" i="38"/>
  <c r="AP196" i="38"/>
  <c r="AP186" i="38"/>
  <c r="AP197" i="38"/>
  <c r="AP198" i="38"/>
  <c r="AP199" i="38"/>
  <c r="AP200" i="38"/>
  <c r="AP201" i="38"/>
  <c r="AP202" i="38"/>
  <c r="AP203" i="38"/>
  <c r="AP204" i="38"/>
  <c r="AP205" i="38"/>
  <c r="AP206" i="38"/>
  <c r="AP207" i="38"/>
  <c r="AP208" i="38"/>
  <c r="AP209" i="38"/>
  <c r="AP210" i="38"/>
  <c r="AP211" i="38"/>
  <c r="AP212" i="38"/>
  <c r="AP213" i="38"/>
  <c r="AP214" i="38"/>
  <c r="AP215" i="38"/>
  <c r="AP216" i="38"/>
  <c r="AP217" i="38"/>
  <c r="AP218" i="38"/>
  <c r="AP219" i="38"/>
  <c r="AP220" i="38"/>
  <c r="AP221" i="38"/>
  <c r="AP222" i="38"/>
  <c r="AP223" i="38"/>
  <c r="AP224" i="38"/>
  <c r="AP225" i="38"/>
  <c r="AP226" i="38"/>
  <c r="AP227" i="38"/>
  <c r="AP33" i="38"/>
  <c r="AP228" i="38"/>
  <c r="AP229" i="38"/>
  <c r="AP230" i="38"/>
  <c r="AP231" i="38"/>
  <c r="AP232" i="38"/>
  <c r="AP233" i="38"/>
  <c r="AP234" i="38"/>
  <c r="AP235" i="38"/>
  <c r="AP236" i="38"/>
  <c r="AP237" i="38"/>
  <c r="AP238" i="38"/>
  <c r="AP239" i="38"/>
  <c r="AP240" i="38"/>
  <c r="AP241" i="38"/>
  <c r="AP242" i="38"/>
  <c r="AP243" i="38"/>
  <c r="AP244" i="38"/>
  <c r="AP245" i="38"/>
  <c r="AP246" i="38"/>
  <c r="AP247" i="38"/>
  <c r="AP248" i="38"/>
  <c r="AP249" i="38"/>
  <c r="AP250" i="38"/>
  <c r="AP251" i="38"/>
  <c r="AP252" i="38"/>
  <c r="AP253" i="38"/>
  <c r="AP254" i="38"/>
  <c r="AP255" i="38"/>
  <c r="AP256" i="38"/>
  <c r="AP257" i="38"/>
  <c r="AP258" i="38"/>
  <c r="AP259" i="38"/>
  <c r="AP260" i="38"/>
  <c r="AP261" i="38"/>
  <c r="AP262" i="38"/>
  <c r="AP263" i="38"/>
  <c r="AP264" i="38"/>
  <c r="AP265" i="38"/>
  <c r="AP266" i="38"/>
  <c r="AP267" i="38"/>
  <c r="AP268" i="38"/>
  <c r="AP269" i="38"/>
  <c r="AP270" i="38"/>
  <c r="AP271" i="38"/>
  <c r="AP272" i="38"/>
  <c r="AP273" i="38"/>
  <c r="AP274" i="38"/>
  <c r="AP275" i="38"/>
  <c r="AP276" i="38"/>
  <c r="AP277" i="38"/>
  <c r="AP278" i="38"/>
  <c r="AP279" i="38"/>
  <c r="AP280" i="38"/>
  <c r="AP281" i="38"/>
  <c r="AP282" i="38"/>
  <c r="AP283" i="38"/>
  <c r="AP284" i="38"/>
  <c r="AP285" i="38"/>
  <c r="AP286" i="38"/>
  <c r="AP287" i="38"/>
  <c r="AP288" i="38"/>
  <c r="AP294" i="38"/>
  <c r="AP166" i="38"/>
  <c r="AP325" i="38"/>
  <c r="AP296" i="38"/>
  <c r="AO301" i="38"/>
  <c r="AP306" i="38"/>
  <c r="AP169" i="38"/>
  <c r="AP170" i="38"/>
  <c r="AP173" i="38"/>
  <c r="AP300" i="38"/>
  <c r="AP302" i="38"/>
  <c r="AP304" i="38"/>
  <c r="AP305" i="38"/>
  <c r="AP324" i="38"/>
  <c r="AP323" i="38"/>
  <c r="AP326" i="38"/>
  <c r="AP367" i="38"/>
  <c r="AP370" i="38"/>
  <c r="AP374" i="38"/>
  <c r="AP401" i="38"/>
  <c r="AP402" i="38"/>
  <c r="AP345" i="38"/>
  <c r="AP333" i="38"/>
  <c r="AP338" i="38"/>
  <c r="AP342" i="38"/>
  <c r="AP343" i="38"/>
  <c r="AP346" i="38"/>
  <c r="AP347" i="38"/>
  <c r="AO348" i="38"/>
  <c r="AP349" i="38"/>
  <c r="AP351" i="38"/>
  <c r="AP403" i="38"/>
  <c r="AP404" i="38"/>
  <c r="AP152" i="38"/>
  <c r="AP405" i="38"/>
  <c r="AP407" i="38"/>
  <c r="AP354" i="38"/>
  <c r="AP410" i="38"/>
  <c r="AP361" i="38"/>
  <c r="AP362" i="38"/>
  <c r="AP363" i="38"/>
  <c r="AP411" i="38"/>
  <c r="AP39" i="38"/>
  <c r="AP147" i="38"/>
  <c r="AP156" i="38"/>
  <c r="AQ160" i="38"/>
  <c r="AQ163" i="38"/>
  <c r="AQ161" i="38"/>
  <c r="AQ164" i="38"/>
  <c r="AQ321" i="38"/>
  <c r="AQ44" i="38"/>
  <c r="AQ45" i="38"/>
  <c r="AQ46" i="38"/>
  <c r="AQ47" i="38"/>
  <c r="AQ48" i="38"/>
  <c r="AQ49" i="38"/>
  <c r="AQ50" i="38"/>
  <c r="AQ51" i="38"/>
  <c r="AQ52" i="38"/>
  <c r="AQ53" i="38"/>
  <c r="AQ54" i="38"/>
  <c r="AQ55" i="38"/>
  <c r="AQ56" i="38"/>
  <c r="AQ57" i="38"/>
  <c r="AQ58" i="38"/>
  <c r="AQ59" i="38"/>
  <c r="AQ60" i="38"/>
  <c r="AQ61" i="38"/>
  <c r="AQ62" i="38"/>
  <c r="AQ63" i="38"/>
  <c r="AQ64" i="38"/>
  <c r="AQ65" i="38"/>
  <c r="AQ66" i="38"/>
  <c r="AQ67" i="38"/>
  <c r="AQ68" i="38"/>
  <c r="AQ69" i="38"/>
  <c r="AQ70" i="38"/>
  <c r="AQ71" i="38"/>
  <c r="AQ72" i="38"/>
  <c r="AQ73" i="38"/>
  <c r="AQ74" i="38"/>
  <c r="AQ75" i="38"/>
  <c r="AQ76" i="38"/>
  <c r="AQ77" i="38"/>
  <c r="AQ78" i="38"/>
  <c r="AQ79" i="38"/>
  <c r="AQ80" i="38"/>
  <c r="AQ81" i="38"/>
  <c r="AQ82" i="38"/>
  <c r="AQ83" i="38"/>
  <c r="AQ31" i="38"/>
  <c r="AQ20" i="38"/>
  <c r="AQ21" i="38"/>
  <c r="AQ40" i="38"/>
  <c r="AQ84" i="38"/>
  <c r="AQ32" i="38"/>
  <c r="AQ85" i="38"/>
  <c r="AQ86" i="38"/>
  <c r="AQ87" i="38"/>
  <c r="AQ88" i="38"/>
  <c r="AQ89" i="38"/>
  <c r="AQ90" i="38"/>
  <c r="AQ91" i="38"/>
  <c r="AQ92" i="38"/>
  <c r="AQ93" i="38"/>
  <c r="AQ94" i="38"/>
  <c r="AQ95" i="38"/>
  <c r="AQ96" i="38"/>
  <c r="AQ97" i="38"/>
  <c r="AQ98" i="38"/>
  <c r="AQ99" i="38"/>
  <c r="AQ100" i="38"/>
  <c r="AQ101" i="38"/>
  <c r="AQ102" i="38"/>
  <c r="AQ103" i="38"/>
  <c r="AQ104" i="38"/>
  <c r="AQ105" i="38"/>
  <c r="AQ106" i="38"/>
  <c r="AQ107" i="38"/>
  <c r="AQ108" i="38"/>
  <c r="AQ109" i="38"/>
  <c r="AQ110" i="38"/>
  <c r="AQ111" i="38"/>
  <c r="AQ112" i="38"/>
  <c r="AQ113" i="38"/>
  <c r="AQ114" i="38"/>
  <c r="AQ115" i="38"/>
  <c r="AQ116" i="38"/>
  <c r="AQ117" i="38"/>
  <c r="AQ118" i="38"/>
  <c r="AQ119" i="38"/>
  <c r="AQ120" i="38"/>
  <c r="AQ121" i="38"/>
  <c r="AQ122" i="38"/>
  <c r="AQ123" i="38"/>
  <c r="AQ124" i="38"/>
  <c r="AQ125" i="38"/>
  <c r="AQ126" i="38"/>
  <c r="AQ127" i="38"/>
  <c r="AQ128" i="38"/>
  <c r="AQ129" i="38"/>
  <c r="AQ130" i="38"/>
  <c r="AQ131" i="38"/>
  <c r="AQ132" i="38"/>
  <c r="AQ133" i="38"/>
  <c r="AQ134" i="38"/>
  <c r="AQ135" i="38"/>
  <c r="AQ136" i="38"/>
  <c r="AQ137" i="38"/>
  <c r="AQ138" i="38"/>
  <c r="AQ139" i="38"/>
  <c r="AQ140" i="38"/>
  <c r="AQ141" i="38"/>
  <c r="AQ142" i="38"/>
  <c r="AQ143" i="38"/>
  <c r="AQ145" i="38"/>
  <c r="AQ8" i="38"/>
  <c r="AQ154" i="38"/>
  <c r="AQ153" i="38"/>
  <c r="AQ155" i="38"/>
  <c r="AQ322" i="38"/>
  <c r="AQ167" i="38"/>
  <c r="AQ189" i="38"/>
  <c r="AQ190" i="38"/>
  <c r="AQ191" i="38"/>
  <c r="AQ192" i="38"/>
  <c r="AQ193" i="38"/>
  <c r="AQ194" i="38"/>
  <c r="AQ195" i="38"/>
  <c r="AQ196" i="38"/>
  <c r="AQ186" i="38"/>
  <c r="AQ197" i="38"/>
  <c r="AQ198" i="38"/>
  <c r="AQ199" i="38"/>
  <c r="AQ200" i="38"/>
  <c r="AQ201" i="38"/>
  <c r="AQ202" i="38"/>
  <c r="AQ203" i="38"/>
  <c r="AQ204" i="38"/>
  <c r="AQ205" i="38"/>
  <c r="AQ206" i="38"/>
  <c r="AQ207" i="38"/>
  <c r="AQ208" i="38"/>
  <c r="AQ209" i="38"/>
  <c r="AQ210" i="38"/>
  <c r="AQ211" i="38"/>
  <c r="AQ212" i="38"/>
  <c r="AQ213" i="38"/>
  <c r="AQ214" i="38"/>
  <c r="AQ215" i="38"/>
  <c r="AQ216" i="38"/>
  <c r="AQ217" i="38"/>
  <c r="AQ218" i="38"/>
  <c r="AQ219" i="38"/>
  <c r="AQ220" i="38"/>
  <c r="AQ221" i="38"/>
  <c r="AQ222" i="38"/>
  <c r="AQ223" i="38"/>
  <c r="AQ224" i="38"/>
  <c r="AQ225" i="38"/>
  <c r="AQ226" i="38"/>
  <c r="AQ227" i="38"/>
  <c r="AQ228" i="38"/>
  <c r="AQ229" i="38"/>
  <c r="AQ33" i="38"/>
  <c r="AQ230" i="38"/>
  <c r="AQ231" i="38"/>
  <c r="AQ232" i="38"/>
  <c r="AQ233" i="38"/>
  <c r="AQ234" i="38"/>
  <c r="AQ235" i="38"/>
  <c r="AQ236" i="38"/>
  <c r="AQ237" i="38"/>
  <c r="AQ238" i="38"/>
  <c r="AQ239" i="38"/>
  <c r="AQ240" i="38"/>
  <c r="AQ241" i="38"/>
  <c r="AQ242" i="38"/>
  <c r="AQ243" i="38"/>
  <c r="AQ244" i="38"/>
  <c r="AQ245" i="38"/>
  <c r="AQ246" i="38"/>
  <c r="AQ247" i="38"/>
  <c r="AQ248" i="38"/>
  <c r="AQ249" i="38"/>
  <c r="AQ250" i="38"/>
  <c r="AQ251" i="38"/>
  <c r="AQ252" i="38"/>
  <c r="AQ253" i="38"/>
  <c r="AQ254" i="38"/>
  <c r="AQ255" i="38"/>
  <c r="AQ256" i="38"/>
  <c r="AQ257" i="38"/>
  <c r="AQ258" i="38"/>
  <c r="AQ259" i="38"/>
  <c r="AQ260" i="38"/>
  <c r="AQ261" i="38"/>
  <c r="AQ262" i="38"/>
  <c r="AQ263" i="38"/>
  <c r="AQ264" i="38"/>
  <c r="AQ265" i="38"/>
  <c r="AQ266" i="38"/>
  <c r="AQ267" i="38"/>
  <c r="AQ268" i="38"/>
  <c r="AQ269" i="38"/>
  <c r="AQ270" i="38"/>
  <c r="AQ271" i="38"/>
  <c r="AQ272" i="38"/>
  <c r="AQ273" i="38"/>
  <c r="AQ274" i="38"/>
  <c r="AQ275" i="38"/>
  <c r="AQ276" i="38"/>
  <c r="AQ277" i="38"/>
  <c r="AQ278" i="38"/>
  <c r="AQ279" i="38"/>
  <c r="AQ280" i="38"/>
  <c r="AQ281" i="38"/>
  <c r="AQ282" i="38"/>
  <c r="AQ283" i="38"/>
  <c r="AQ284" i="38"/>
  <c r="AQ285" i="38"/>
  <c r="AQ286" i="38"/>
  <c r="AQ287" i="38"/>
  <c r="AQ288" i="38"/>
  <c r="AQ294" i="38"/>
  <c r="AQ166" i="38"/>
  <c r="AQ325" i="38"/>
  <c r="AQ296" i="38"/>
  <c r="AP301" i="38"/>
  <c r="AQ306" i="38"/>
  <c r="AQ169" i="38"/>
  <c r="AQ170" i="38"/>
  <c r="AQ173" i="38"/>
  <c r="AQ300" i="38"/>
  <c r="AQ302" i="38"/>
  <c r="AQ304" i="38"/>
  <c r="AQ305" i="38"/>
  <c r="AQ324" i="38"/>
  <c r="AQ323" i="38"/>
  <c r="AQ326" i="38"/>
  <c r="AQ367" i="38"/>
  <c r="AQ370" i="38"/>
  <c r="AQ374" i="38"/>
  <c r="AQ401" i="38"/>
  <c r="AQ402" i="38"/>
  <c r="AQ345" i="38"/>
  <c r="AQ333" i="38"/>
  <c r="AQ338" i="38"/>
  <c r="AQ342" i="38"/>
  <c r="AQ343" i="38"/>
  <c r="AQ346" i="38"/>
  <c r="AQ347" i="38"/>
  <c r="AP348" i="38"/>
  <c r="AQ349" i="38"/>
  <c r="AQ351" i="38"/>
  <c r="AQ403" i="38"/>
  <c r="AQ404" i="38"/>
  <c r="AQ152" i="38"/>
  <c r="AQ405" i="38"/>
  <c r="AQ407" i="38"/>
  <c r="AQ354" i="38"/>
  <c r="AQ410" i="38"/>
  <c r="AQ361" i="38"/>
  <c r="AQ362" i="38"/>
  <c r="AQ363" i="38"/>
  <c r="AQ411" i="38"/>
  <c r="AQ39" i="38"/>
  <c r="AQ147" i="38"/>
  <c r="AQ156" i="38"/>
  <c r="AR160" i="38"/>
  <c r="AR163" i="38"/>
  <c r="AR161" i="38"/>
  <c r="AR164" i="38"/>
  <c r="AR321" i="38"/>
  <c r="AR44" i="38"/>
  <c r="AR45" i="38"/>
  <c r="AR46" i="38"/>
  <c r="AR47" i="38"/>
  <c r="AR48" i="38"/>
  <c r="AR49" i="38"/>
  <c r="AR50" i="38"/>
  <c r="AR51" i="38"/>
  <c r="AR52" i="38"/>
  <c r="AR53" i="38"/>
  <c r="AR54" i="38"/>
  <c r="AR55" i="38"/>
  <c r="AR56" i="38"/>
  <c r="AR57" i="38"/>
  <c r="AR58" i="38"/>
  <c r="AR59" i="38"/>
  <c r="AR60" i="38"/>
  <c r="AR61" i="38"/>
  <c r="AR62" i="38"/>
  <c r="AR63" i="38"/>
  <c r="AR64" i="38"/>
  <c r="AR65" i="38"/>
  <c r="AR66" i="38"/>
  <c r="AR67" i="38"/>
  <c r="AR68" i="38"/>
  <c r="AR69" i="38"/>
  <c r="AR70" i="38"/>
  <c r="AR71" i="38"/>
  <c r="AR72" i="38"/>
  <c r="AR73" i="38"/>
  <c r="AR74" i="38"/>
  <c r="AR75" i="38"/>
  <c r="AR76" i="38"/>
  <c r="AR77" i="38"/>
  <c r="AR78" i="38"/>
  <c r="AR79" i="38"/>
  <c r="AR80" i="38"/>
  <c r="AR81" i="38"/>
  <c r="AR82" i="38"/>
  <c r="AR83" i="38"/>
  <c r="AR84" i="38"/>
  <c r="AR85" i="38"/>
  <c r="AR31" i="38"/>
  <c r="AR20" i="38"/>
  <c r="AR21" i="38"/>
  <c r="AR40" i="38"/>
  <c r="AR86" i="38"/>
  <c r="AR32" i="38"/>
  <c r="AR87" i="38"/>
  <c r="AR88" i="38"/>
  <c r="AR89" i="38"/>
  <c r="AR90" i="38"/>
  <c r="AR91" i="38"/>
  <c r="AR92" i="38"/>
  <c r="AR93" i="38"/>
  <c r="AR94" i="38"/>
  <c r="AR95" i="38"/>
  <c r="AR96" i="38"/>
  <c r="AR97" i="38"/>
  <c r="AR98" i="38"/>
  <c r="AR99" i="38"/>
  <c r="AR100" i="38"/>
  <c r="AR101" i="38"/>
  <c r="AR102" i="38"/>
  <c r="AR103" i="38"/>
  <c r="AR104" i="38"/>
  <c r="AR105" i="38"/>
  <c r="AR106" i="38"/>
  <c r="AR107" i="38"/>
  <c r="AR108" i="38"/>
  <c r="AR109" i="38"/>
  <c r="AR110" i="38"/>
  <c r="AR111" i="38"/>
  <c r="AR112" i="38"/>
  <c r="AR113" i="38"/>
  <c r="AR114" i="38"/>
  <c r="AR115" i="38"/>
  <c r="AR116" i="38"/>
  <c r="AR117" i="38"/>
  <c r="AR118" i="38"/>
  <c r="AR119" i="38"/>
  <c r="AR120" i="38"/>
  <c r="AR121" i="38"/>
  <c r="AR122" i="38"/>
  <c r="AR123" i="38"/>
  <c r="AR124" i="38"/>
  <c r="AR125" i="38"/>
  <c r="AR126" i="38"/>
  <c r="AR127" i="38"/>
  <c r="AR128" i="38"/>
  <c r="AR129" i="38"/>
  <c r="AR130" i="38"/>
  <c r="AR131" i="38"/>
  <c r="AR132" i="38"/>
  <c r="AR133" i="38"/>
  <c r="AR134" i="38"/>
  <c r="AR135" i="38"/>
  <c r="AR136" i="38"/>
  <c r="AR137" i="38"/>
  <c r="AR138" i="38"/>
  <c r="AR139" i="38"/>
  <c r="AR140" i="38"/>
  <c r="AR141" i="38"/>
  <c r="AR142" i="38"/>
  <c r="AR143" i="38"/>
  <c r="AR145" i="38"/>
  <c r="AR8" i="38"/>
  <c r="AR154" i="38"/>
  <c r="AR153" i="38"/>
  <c r="AR155" i="38"/>
  <c r="AR322" i="38"/>
  <c r="AR167" i="38"/>
  <c r="AR189" i="38"/>
  <c r="AR190" i="38"/>
  <c r="AR191" i="38"/>
  <c r="AR192" i="38"/>
  <c r="AR193" i="38"/>
  <c r="AR194" i="38"/>
  <c r="AR195" i="38"/>
  <c r="AR196" i="38"/>
  <c r="AR186" i="38"/>
  <c r="AR197" i="38"/>
  <c r="AR198" i="38"/>
  <c r="AR199" i="38"/>
  <c r="AR200" i="38"/>
  <c r="AR201" i="38"/>
  <c r="AR202" i="38"/>
  <c r="AR203" i="38"/>
  <c r="AR204" i="38"/>
  <c r="AR205" i="38"/>
  <c r="AR206" i="38"/>
  <c r="AR207" i="38"/>
  <c r="AR208" i="38"/>
  <c r="AR209" i="38"/>
  <c r="AR210" i="38"/>
  <c r="AR211" i="38"/>
  <c r="AR212" i="38"/>
  <c r="AR213" i="38"/>
  <c r="AR214" i="38"/>
  <c r="AR215" i="38"/>
  <c r="AR216" i="38"/>
  <c r="AR217" i="38"/>
  <c r="AR218" i="38"/>
  <c r="AR219" i="38"/>
  <c r="AR220" i="38"/>
  <c r="AR221" i="38"/>
  <c r="AR222" i="38"/>
  <c r="AR223" i="38"/>
  <c r="AR224" i="38"/>
  <c r="AR225" i="38"/>
  <c r="AR226" i="38"/>
  <c r="AR227" i="38"/>
  <c r="AR228" i="38"/>
  <c r="AR229" i="38"/>
  <c r="AR230" i="38"/>
  <c r="AR231" i="38"/>
  <c r="AR33" i="38"/>
  <c r="AR232" i="38"/>
  <c r="AR233" i="38"/>
  <c r="AR234" i="38"/>
  <c r="AR235" i="38"/>
  <c r="AR236" i="38"/>
  <c r="AR237" i="38"/>
  <c r="AR238" i="38"/>
  <c r="AR239" i="38"/>
  <c r="AR240" i="38"/>
  <c r="AR241" i="38"/>
  <c r="AR242" i="38"/>
  <c r="AR243" i="38"/>
  <c r="AR244" i="38"/>
  <c r="AR245" i="38"/>
  <c r="AR246" i="38"/>
  <c r="AR247" i="38"/>
  <c r="AR248" i="38"/>
  <c r="AR249" i="38"/>
  <c r="AR250" i="38"/>
  <c r="AR251" i="38"/>
  <c r="AR252" i="38"/>
  <c r="AR253" i="38"/>
  <c r="AR254" i="38"/>
  <c r="AR255" i="38"/>
  <c r="AR256" i="38"/>
  <c r="AR257" i="38"/>
  <c r="AR258" i="38"/>
  <c r="AR259" i="38"/>
  <c r="AR260" i="38"/>
  <c r="AR261" i="38"/>
  <c r="AR262" i="38"/>
  <c r="AR263" i="38"/>
  <c r="AR264" i="38"/>
  <c r="AR265" i="38"/>
  <c r="AR266" i="38"/>
  <c r="AR267" i="38"/>
  <c r="AR268" i="38"/>
  <c r="AR269" i="38"/>
  <c r="AR270" i="38"/>
  <c r="AR271" i="38"/>
  <c r="AR272" i="38"/>
  <c r="AR273" i="38"/>
  <c r="AR274" i="38"/>
  <c r="AR275" i="38"/>
  <c r="AR276" i="38"/>
  <c r="AR277" i="38"/>
  <c r="AR278" i="38"/>
  <c r="AR279" i="38"/>
  <c r="AR280" i="38"/>
  <c r="AR281" i="38"/>
  <c r="AR282" i="38"/>
  <c r="AR283" i="38"/>
  <c r="AR284" i="38"/>
  <c r="AR285" i="38"/>
  <c r="AR286" i="38"/>
  <c r="AR287" i="38"/>
  <c r="AR288" i="38"/>
  <c r="AR294" i="38"/>
  <c r="AR166" i="38"/>
  <c r="AR325" i="38"/>
  <c r="AR296" i="38"/>
  <c r="AQ301" i="38"/>
  <c r="AR306" i="38"/>
  <c r="AR169" i="38"/>
  <c r="AR170" i="38"/>
  <c r="AR173" i="38"/>
  <c r="AR300" i="38"/>
  <c r="AR302" i="38"/>
  <c r="AR304" i="38"/>
  <c r="AR305" i="38"/>
  <c r="AR324" i="38"/>
  <c r="AR323" i="38"/>
  <c r="AR326" i="38"/>
  <c r="AR367" i="38"/>
  <c r="AR370" i="38"/>
  <c r="AR374" i="38"/>
  <c r="AR401" i="38"/>
  <c r="AR402" i="38"/>
  <c r="AR345" i="38"/>
  <c r="AR333" i="38"/>
  <c r="AR338" i="38"/>
  <c r="AR342" i="38"/>
  <c r="AR343" i="38"/>
  <c r="AR346" i="38"/>
  <c r="AR347" i="38"/>
  <c r="AQ348" i="38"/>
  <c r="AR349" i="38"/>
  <c r="AR351" i="38"/>
  <c r="AR403" i="38"/>
  <c r="AR404" i="38"/>
  <c r="AR152" i="38"/>
  <c r="AR405" i="38"/>
  <c r="AR407" i="38"/>
  <c r="AR354" i="38"/>
  <c r="AR410" i="38"/>
  <c r="AR361" i="38"/>
  <c r="AR362" i="38"/>
  <c r="AR363" i="38"/>
  <c r="AR411" i="38"/>
  <c r="AR39" i="38"/>
  <c r="AR147" i="38"/>
  <c r="AR156" i="38"/>
  <c r="AS160" i="38"/>
  <c r="AS163" i="38"/>
  <c r="AS161" i="38"/>
  <c r="AS164" i="38"/>
  <c r="AS321" i="38"/>
  <c r="AS44" i="38"/>
  <c r="AS45" i="38"/>
  <c r="AS46" i="38"/>
  <c r="AS47" i="38"/>
  <c r="AS48" i="38"/>
  <c r="AS49" i="38"/>
  <c r="AS50" i="38"/>
  <c r="AS51" i="38"/>
  <c r="AS52" i="38"/>
  <c r="AS53" i="38"/>
  <c r="AS54" i="38"/>
  <c r="AS55" i="38"/>
  <c r="AS56" i="38"/>
  <c r="AS57" i="38"/>
  <c r="AS58" i="38"/>
  <c r="AS59" i="38"/>
  <c r="AS60" i="38"/>
  <c r="AS61" i="38"/>
  <c r="AS62" i="38"/>
  <c r="AS63" i="38"/>
  <c r="AS64" i="38"/>
  <c r="AS65" i="38"/>
  <c r="AS66" i="38"/>
  <c r="AS67" i="38"/>
  <c r="AS68" i="38"/>
  <c r="AS69" i="38"/>
  <c r="AS70" i="38"/>
  <c r="AS71" i="38"/>
  <c r="AS72" i="38"/>
  <c r="AS73" i="38"/>
  <c r="AS74" i="38"/>
  <c r="AS75" i="38"/>
  <c r="AS76" i="38"/>
  <c r="AS77" i="38"/>
  <c r="AS78" i="38"/>
  <c r="AS79" i="38"/>
  <c r="AS80" i="38"/>
  <c r="AS81" i="38"/>
  <c r="AS82" i="38"/>
  <c r="AS83" i="38"/>
  <c r="AS84" i="38"/>
  <c r="AS85" i="38"/>
  <c r="AS86" i="38"/>
  <c r="AS87" i="38"/>
  <c r="AS31" i="38"/>
  <c r="AS20" i="38"/>
  <c r="AS21" i="38"/>
  <c r="AS40" i="38"/>
  <c r="AS88" i="38"/>
  <c r="AS32" i="38"/>
  <c r="AS89" i="38"/>
  <c r="AS90" i="38"/>
  <c r="AS91" i="38"/>
  <c r="AS92" i="38"/>
  <c r="AS93" i="38"/>
  <c r="AS94" i="38"/>
  <c r="AS95" i="38"/>
  <c r="AS96" i="38"/>
  <c r="AS97" i="38"/>
  <c r="AS98" i="38"/>
  <c r="AS99" i="38"/>
  <c r="AS100" i="38"/>
  <c r="AS101" i="38"/>
  <c r="AS102" i="38"/>
  <c r="AS103" i="38"/>
  <c r="AS104" i="38"/>
  <c r="AS105" i="38"/>
  <c r="AS106" i="38"/>
  <c r="AS107" i="38"/>
  <c r="AS108" i="38"/>
  <c r="AS109" i="38"/>
  <c r="AS110" i="38"/>
  <c r="AS111" i="38"/>
  <c r="AS112" i="38"/>
  <c r="AS113" i="38"/>
  <c r="AS114" i="38"/>
  <c r="AS115" i="38"/>
  <c r="AS116" i="38"/>
  <c r="AS117" i="38"/>
  <c r="AS118" i="38"/>
  <c r="AS119" i="38"/>
  <c r="AS120" i="38"/>
  <c r="AS121" i="38"/>
  <c r="AS122" i="38"/>
  <c r="AS123" i="38"/>
  <c r="AS124" i="38"/>
  <c r="AS125" i="38"/>
  <c r="AS126" i="38"/>
  <c r="AS127" i="38"/>
  <c r="AS128" i="38"/>
  <c r="AS129" i="38"/>
  <c r="AS130" i="38"/>
  <c r="AS131" i="38"/>
  <c r="AS132" i="38"/>
  <c r="AS133" i="38"/>
  <c r="AS134" i="38"/>
  <c r="AS135" i="38"/>
  <c r="AS136" i="38"/>
  <c r="AS137" i="38"/>
  <c r="AS138" i="38"/>
  <c r="AS139" i="38"/>
  <c r="AS140" i="38"/>
  <c r="AS141" i="38"/>
  <c r="AS142" i="38"/>
  <c r="AS143" i="38"/>
  <c r="AS145" i="38"/>
  <c r="AS8" i="38"/>
  <c r="AS154" i="38"/>
  <c r="AS153" i="38"/>
  <c r="AS155" i="38"/>
  <c r="AS322" i="38"/>
  <c r="AS167" i="38"/>
  <c r="AS189" i="38"/>
  <c r="AS190" i="38"/>
  <c r="AS191" i="38"/>
  <c r="AS192" i="38"/>
  <c r="AS193" i="38"/>
  <c r="AS194" i="38"/>
  <c r="AS195" i="38"/>
  <c r="AS196" i="38"/>
  <c r="AS186" i="38"/>
  <c r="AS197" i="38"/>
  <c r="AS198" i="38"/>
  <c r="AS199" i="38"/>
  <c r="AS200" i="38"/>
  <c r="AS201" i="38"/>
  <c r="AS202" i="38"/>
  <c r="AS203" i="38"/>
  <c r="AS204" i="38"/>
  <c r="AS205" i="38"/>
  <c r="AS206" i="38"/>
  <c r="AS207" i="38"/>
  <c r="AS208" i="38"/>
  <c r="AS209" i="38"/>
  <c r="AS210" i="38"/>
  <c r="AS211" i="38"/>
  <c r="AS212" i="38"/>
  <c r="AS213" i="38"/>
  <c r="AS214" i="38"/>
  <c r="AS215" i="38"/>
  <c r="AS216" i="38"/>
  <c r="AS217" i="38"/>
  <c r="AS218" i="38"/>
  <c r="AS219" i="38"/>
  <c r="AS220" i="38"/>
  <c r="AS221" i="38"/>
  <c r="AS222" i="38"/>
  <c r="AS223" i="38"/>
  <c r="AS224" i="38"/>
  <c r="AS225" i="38"/>
  <c r="AS226" i="38"/>
  <c r="AS227" i="38"/>
  <c r="AS228" i="38"/>
  <c r="AS229" i="38"/>
  <c r="AS230" i="38"/>
  <c r="AS231" i="38"/>
  <c r="AS232" i="38"/>
  <c r="AS233" i="38"/>
  <c r="AS33" i="38"/>
  <c r="AS234" i="38"/>
  <c r="AS235" i="38"/>
  <c r="AS236" i="38"/>
  <c r="AS237" i="38"/>
  <c r="AS238" i="38"/>
  <c r="AS239" i="38"/>
  <c r="AS240" i="38"/>
  <c r="AS241" i="38"/>
  <c r="AS242" i="38"/>
  <c r="AS243" i="38"/>
  <c r="AS244" i="38"/>
  <c r="AS245" i="38"/>
  <c r="AS246" i="38"/>
  <c r="AS247" i="38"/>
  <c r="AS248" i="38"/>
  <c r="AS249" i="38"/>
  <c r="AS250" i="38"/>
  <c r="AS251" i="38"/>
  <c r="AS252" i="38"/>
  <c r="AS253" i="38"/>
  <c r="AS254" i="38"/>
  <c r="AS255" i="38"/>
  <c r="AS256" i="38"/>
  <c r="AS257" i="38"/>
  <c r="AS258" i="38"/>
  <c r="AS259" i="38"/>
  <c r="AS260" i="38"/>
  <c r="AS261" i="38"/>
  <c r="AS262" i="38"/>
  <c r="AS263" i="38"/>
  <c r="AS264" i="38"/>
  <c r="AS265" i="38"/>
  <c r="AS266" i="38"/>
  <c r="AS267" i="38"/>
  <c r="AS268" i="38"/>
  <c r="AS269" i="38"/>
  <c r="AS270" i="38"/>
  <c r="AS271" i="38"/>
  <c r="AS272" i="38"/>
  <c r="AS273" i="38"/>
  <c r="AS274" i="38"/>
  <c r="AS275" i="38"/>
  <c r="AS276" i="38"/>
  <c r="AS277" i="38"/>
  <c r="AS278" i="38"/>
  <c r="AS279" i="38"/>
  <c r="AS280" i="38"/>
  <c r="AS281" i="38"/>
  <c r="AS282" i="38"/>
  <c r="AS283" i="38"/>
  <c r="AS284" i="38"/>
  <c r="AS285" i="38"/>
  <c r="AS286" i="38"/>
  <c r="AS287" i="38"/>
  <c r="AS288" i="38"/>
  <c r="AS294" i="38"/>
  <c r="AS166" i="38"/>
  <c r="AS325" i="38"/>
  <c r="AS296" i="38"/>
  <c r="AR301" i="38"/>
  <c r="AS306" i="38"/>
  <c r="AS169" i="38"/>
  <c r="AS170" i="38"/>
  <c r="AS173" i="38"/>
  <c r="AS300" i="38"/>
  <c r="AS302" i="38"/>
  <c r="AS304" i="38"/>
  <c r="AS305" i="38"/>
  <c r="AS324" i="38"/>
  <c r="AS323" i="38"/>
  <c r="AS326" i="38"/>
  <c r="AS367" i="38"/>
  <c r="AS370" i="38"/>
  <c r="AS374" i="38"/>
  <c r="AS401" i="38"/>
  <c r="AS402" i="38"/>
  <c r="AS345" i="38"/>
  <c r="AS333" i="38"/>
  <c r="AS338" i="38"/>
  <c r="AS342" i="38"/>
  <c r="AS343" i="38"/>
  <c r="AS346" i="38"/>
  <c r="AS347" i="38"/>
  <c r="AR348" i="38"/>
  <c r="AS349" i="38"/>
  <c r="AS351" i="38"/>
  <c r="AS403" i="38"/>
  <c r="AS404" i="38"/>
  <c r="AS152" i="38"/>
  <c r="AS405" i="38"/>
  <c r="AS407" i="38"/>
  <c r="AS354" i="38"/>
  <c r="AS410" i="38"/>
  <c r="AS361" i="38"/>
  <c r="AS362" i="38"/>
  <c r="AS363" i="38"/>
  <c r="AS411" i="38"/>
  <c r="AS39" i="38"/>
  <c r="AS147" i="38"/>
  <c r="AS156" i="38"/>
  <c r="AT160" i="38"/>
  <c r="AT163" i="38"/>
  <c r="AT161" i="38"/>
  <c r="AT164" i="38"/>
  <c r="AT321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31" i="38"/>
  <c r="AT20" i="38"/>
  <c r="AT21" i="38"/>
  <c r="AT40" i="38"/>
  <c r="AT90" i="38"/>
  <c r="AT32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5" i="38"/>
  <c r="AT8" i="38"/>
  <c r="AT154" i="38"/>
  <c r="AT153" i="38"/>
  <c r="AT155" i="38"/>
  <c r="AT322" i="38"/>
  <c r="AT167" i="38"/>
  <c r="AT189" i="38"/>
  <c r="AT190" i="38"/>
  <c r="AT191" i="38"/>
  <c r="AT192" i="38"/>
  <c r="AT193" i="38"/>
  <c r="AT194" i="38"/>
  <c r="AT195" i="38"/>
  <c r="AT196" i="38"/>
  <c r="AT18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33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94" i="38"/>
  <c r="AT166" i="38"/>
  <c r="AT325" i="38"/>
  <c r="AT296" i="38"/>
  <c r="AS301" i="38"/>
  <c r="AT306" i="38"/>
  <c r="AT169" i="38"/>
  <c r="AT170" i="38"/>
  <c r="AT173" i="38"/>
  <c r="AT300" i="38"/>
  <c r="AT302" i="38"/>
  <c r="AT304" i="38"/>
  <c r="AT305" i="38"/>
  <c r="AT324" i="38"/>
  <c r="AT323" i="38"/>
  <c r="AT326" i="38"/>
  <c r="AT367" i="38"/>
  <c r="AT370" i="38"/>
  <c r="AT374" i="38"/>
  <c r="AT401" i="38"/>
  <c r="AT402" i="38"/>
  <c r="AT345" i="38"/>
  <c r="AT333" i="38"/>
  <c r="AT338" i="38"/>
  <c r="AT342" i="38"/>
  <c r="AT343" i="38"/>
  <c r="AT346" i="38"/>
  <c r="AT347" i="38"/>
  <c r="AS348" i="38"/>
  <c r="AT349" i="38"/>
  <c r="AT351" i="38"/>
  <c r="AT403" i="38"/>
  <c r="AT404" i="38"/>
  <c r="AT152" i="38"/>
  <c r="AT405" i="38"/>
  <c r="AT407" i="38"/>
  <c r="AT354" i="38"/>
  <c r="AT410" i="38"/>
  <c r="AT361" i="38"/>
  <c r="AT362" i="38"/>
  <c r="AT363" i="38"/>
  <c r="AT411" i="38"/>
  <c r="AT39" i="38"/>
  <c r="AT147" i="38"/>
  <c r="AT156" i="38"/>
  <c r="AU160" i="38"/>
  <c r="AU163" i="38"/>
  <c r="AU161" i="38"/>
  <c r="AU164" i="38"/>
  <c r="AU321" i="38"/>
  <c r="AU44" i="38"/>
  <c r="AU45" i="38"/>
  <c r="AU46" i="38"/>
  <c r="AU47" i="38"/>
  <c r="AU48" i="38"/>
  <c r="AU49" i="38"/>
  <c r="AU50" i="38"/>
  <c r="AU51" i="38"/>
  <c r="AU52" i="38"/>
  <c r="AU53" i="38"/>
  <c r="AU54" i="38"/>
  <c r="AU55" i="38"/>
  <c r="AU56" i="38"/>
  <c r="AU57" i="38"/>
  <c r="AU58" i="38"/>
  <c r="AU59" i="38"/>
  <c r="AU60" i="38"/>
  <c r="AU61" i="38"/>
  <c r="AU62" i="38"/>
  <c r="AU63" i="38"/>
  <c r="AU64" i="38"/>
  <c r="AU65" i="38"/>
  <c r="AU66" i="38"/>
  <c r="AU67" i="38"/>
  <c r="AU68" i="38"/>
  <c r="AU69" i="38"/>
  <c r="AU70" i="38"/>
  <c r="AU71" i="38"/>
  <c r="AU72" i="38"/>
  <c r="AU73" i="38"/>
  <c r="AU74" i="38"/>
  <c r="AU75" i="38"/>
  <c r="AU76" i="38"/>
  <c r="AU77" i="38"/>
  <c r="AU78" i="38"/>
  <c r="AU79" i="38"/>
  <c r="AU80" i="38"/>
  <c r="AU81" i="38"/>
  <c r="AU82" i="38"/>
  <c r="AU83" i="38"/>
  <c r="AU84" i="38"/>
  <c r="AU85" i="38"/>
  <c r="AU86" i="38"/>
  <c r="AU87" i="38"/>
  <c r="AU88" i="38"/>
  <c r="AU89" i="38"/>
  <c r="AU90" i="38"/>
  <c r="AU91" i="38"/>
  <c r="AU31" i="38"/>
  <c r="AU20" i="38"/>
  <c r="AU21" i="38"/>
  <c r="AU40" i="38"/>
  <c r="AU92" i="38"/>
  <c r="AU32" i="38"/>
  <c r="AU93" i="38"/>
  <c r="AU94" i="38"/>
  <c r="AU95" i="38"/>
  <c r="AU96" i="38"/>
  <c r="AU97" i="38"/>
  <c r="AU98" i="38"/>
  <c r="AU99" i="38"/>
  <c r="AU100" i="38"/>
  <c r="AU101" i="38"/>
  <c r="AU102" i="38"/>
  <c r="AU103" i="38"/>
  <c r="AU104" i="38"/>
  <c r="AU105" i="38"/>
  <c r="AU106" i="38"/>
  <c r="AU107" i="38"/>
  <c r="AU108" i="38"/>
  <c r="AU109" i="38"/>
  <c r="AU110" i="38"/>
  <c r="AU111" i="38"/>
  <c r="AU112" i="38"/>
  <c r="AU113" i="38"/>
  <c r="AU114" i="38"/>
  <c r="AU115" i="38"/>
  <c r="AU116" i="38"/>
  <c r="AU117" i="38"/>
  <c r="AU118" i="38"/>
  <c r="AU119" i="38"/>
  <c r="AU120" i="38"/>
  <c r="AU121" i="38"/>
  <c r="AU122" i="38"/>
  <c r="AU123" i="38"/>
  <c r="AU124" i="38"/>
  <c r="AU125" i="38"/>
  <c r="AU126" i="38"/>
  <c r="AU127" i="38"/>
  <c r="AU128" i="38"/>
  <c r="AU129" i="38"/>
  <c r="AU130" i="38"/>
  <c r="AU131" i="38"/>
  <c r="AU132" i="38"/>
  <c r="AU133" i="38"/>
  <c r="AU134" i="38"/>
  <c r="AU135" i="38"/>
  <c r="AU136" i="38"/>
  <c r="AU137" i="38"/>
  <c r="AU138" i="38"/>
  <c r="AU139" i="38"/>
  <c r="AU140" i="38"/>
  <c r="AU141" i="38"/>
  <c r="AU142" i="38"/>
  <c r="AU143" i="38"/>
  <c r="AU145" i="38"/>
  <c r="AU8" i="38"/>
  <c r="AU154" i="38"/>
  <c r="AU153" i="38"/>
  <c r="AU155" i="38"/>
  <c r="AU322" i="38"/>
  <c r="AU167" i="38"/>
  <c r="AU189" i="38"/>
  <c r="AU190" i="38"/>
  <c r="AU191" i="38"/>
  <c r="AU192" i="38"/>
  <c r="AU193" i="38"/>
  <c r="AU194" i="38"/>
  <c r="AU195" i="38"/>
  <c r="AU196" i="38"/>
  <c r="AU186" i="38"/>
  <c r="AU197" i="38"/>
  <c r="AU198" i="38"/>
  <c r="AU199" i="38"/>
  <c r="AU200" i="38"/>
  <c r="AU201" i="38"/>
  <c r="AU202" i="38"/>
  <c r="AU203" i="38"/>
  <c r="AU204" i="38"/>
  <c r="AU205" i="38"/>
  <c r="AU206" i="38"/>
  <c r="AU207" i="38"/>
  <c r="AU208" i="38"/>
  <c r="AU209" i="38"/>
  <c r="AU210" i="38"/>
  <c r="AU211" i="38"/>
  <c r="AU212" i="38"/>
  <c r="AU213" i="38"/>
  <c r="AU214" i="38"/>
  <c r="AU215" i="38"/>
  <c r="AU216" i="38"/>
  <c r="AU217" i="38"/>
  <c r="AU218" i="38"/>
  <c r="AU219" i="38"/>
  <c r="AU220" i="38"/>
  <c r="AU221" i="38"/>
  <c r="AU222" i="38"/>
  <c r="AU223" i="38"/>
  <c r="AU224" i="38"/>
  <c r="AU225" i="38"/>
  <c r="AU226" i="38"/>
  <c r="AU227" i="38"/>
  <c r="AU228" i="38"/>
  <c r="AU229" i="38"/>
  <c r="AU230" i="38"/>
  <c r="AU231" i="38"/>
  <c r="AU232" i="38"/>
  <c r="AU233" i="38"/>
  <c r="AU234" i="38"/>
  <c r="AU235" i="38"/>
  <c r="AU236" i="38"/>
  <c r="AU237" i="38"/>
  <c r="AU33" i="38"/>
  <c r="AU238" i="38"/>
  <c r="AU239" i="38"/>
  <c r="AU240" i="38"/>
  <c r="AU241" i="38"/>
  <c r="AU242" i="38"/>
  <c r="AU243" i="38"/>
  <c r="AU244" i="38"/>
  <c r="AU245" i="38"/>
  <c r="AU246" i="38"/>
  <c r="AU247" i="38"/>
  <c r="AU248" i="38"/>
  <c r="AU249" i="38"/>
  <c r="AU250" i="38"/>
  <c r="AU251" i="38"/>
  <c r="AU252" i="38"/>
  <c r="AU253" i="38"/>
  <c r="AU254" i="38"/>
  <c r="AU255" i="38"/>
  <c r="AU256" i="38"/>
  <c r="AU257" i="38"/>
  <c r="AU258" i="38"/>
  <c r="AU259" i="38"/>
  <c r="AU260" i="38"/>
  <c r="AU261" i="38"/>
  <c r="AU262" i="38"/>
  <c r="AU263" i="38"/>
  <c r="AU264" i="38"/>
  <c r="AU265" i="38"/>
  <c r="AU266" i="38"/>
  <c r="AU267" i="38"/>
  <c r="AU268" i="38"/>
  <c r="AU269" i="38"/>
  <c r="AU270" i="38"/>
  <c r="AU271" i="38"/>
  <c r="AU272" i="38"/>
  <c r="AU273" i="38"/>
  <c r="AU274" i="38"/>
  <c r="AU275" i="38"/>
  <c r="AU276" i="38"/>
  <c r="AU277" i="38"/>
  <c r="AU278" i="38"/>
  <c r="AU279" i="38"/>
  <c r="AU280" i="38"/>
  <c r="AU281" i="38"/>
  <c r="AU282" i="38"/>
  <c r="AU283" i="38"/>
  <c r="AU284" i="38"/>
  <c r="AU285" i="38"/>
  <c r="AU286" i="38"/>
  <c r="AU287" i="38"/>
  <c r="AU288" i="38"/>
  <c r="AU294" i="38"/>
  <c r="AU166" i="38"/>
  <c r="AU325" i="38"/>
  <c r="AU296" i="38"/>
  <c r="AT301" i="38"/>
  <c r="AU306" i="38"/>
  <c r="AU169" i="38"/>
  <c r="AU170" i="38"/>
  <c r="AU173" i="38"/>
  <c r="AU300" i="38"/>
  <c r="AU302" i="38"/>
  <c r="AU304" i="38"/>
  <c r="AU305" i="38"/>
  <c r="AU324" i="38"/>
  <c r="AU323" i="38"/>
  <c r="AU326" i="38"/>
  <c r="AU367" i="38"/>
  <c r="AU370" i="38"/>
  <c r="AU374" i="38"/>
  <c r="AU401" i="38"/>
  <c r="AU402" i="38"/>
  <c r="AU345" i="38"/>
  <c r="AU333" i="38"/>
  <c r="AU338" i="38"/>
  <c r="AU342" i="38"/>
  <c r="AU343" i="38"/>
  <c r="AU346" i="38"/>
  <c r="AU347" i="38"/>
  <c r="AT348" i="38"/>
  <c r="AU349" i="38"/>
  <c r="AU351" i="38"/>
  <c r="AU403" i="38"/>
  <c r="AU404" i="38"/>
  <c r="AU152" i="38"/>
  <c r="AU405" i="38"/>
  <c r="AU407" i="38"/>
  <c r="AU354" i="38"/>
  <c r="AU410" i="38"/>
  <c r="AU361" i="38"/>
  <c r="AU362" i="38"/>
  <c r="AU363" i="38"/>
  <c r="AU411" i="38"/>
  <c r="AU39" i="38"/>
  <c r="AU147" i="38"/>
  <c r="AU156" i="38"/>
  <c r="AV160" i="38"/>
  <c r="AV163" i="38"/>
  <c r="AV161" i="38"/>
  <c r="AV164" i="38"/>
  <c r="AV321" i="38"/>
  <c r="AV44" i="38"/>
  <c r="AV45" i="38"/>
  <c r="AV46" i="38"/>
  <c r="AV47" i="38"/>
  <c r="AV48" i="38"/>
  <c r="AV49" i="38"/>
  <c r="AV50" i="38"/>
  <c r="AV51" i="38"/>
  <c r="AV52" i="38"/>
  <c r="AV53" i="38"/>
  <c r="AV54" i="38"/>
  <c r="AV55" i="38"/>
  <c r="AV56" i="38"/>
  <c r="AV57" i="38"/>
  <c r="AV58" i="38"/>
  <c r="AV59" i="38"/>
  <c r="AV60" i="38"/>
  <c r="AV61" i="38"/>
  <c r="AV62" i="38"/>
  <c r="AV63" i="38"/>
  <c r="AV64" i="38"/>
  <c r="AV65" i="38"/>
  <c r="AV66" i="38"/>
  <c r="AV67" i="38"/>
  <c r="AV68" i="38"/>
  <c r="AV69" i="38"/>
  <c r="AV70" i="38"/>
  <c r="AV71" i="38"/>
  <c r="AV72" i="38"/>
  <c r="AV73" i="38"/>
  <c r="AV74" i="38"/>
  <c r="AV75" i="38"/>
  <c r="AV76" i="38"/>
  <c r="AV77" i="38"/>
  <c r="AV78" i="38"/>
  <c r="AV79" i="38"/>
  <c r="AV80" i="38"/>
  <c r="AV81" i="38"/>
  <c r="AV82" i="38"/>
  <c r="AV83" i="38"/>
  <c r="AV84" i="38"/>
  <c r="AV85" i="38"/>
  <c r="AV86" i="38"/>
  <c r="AV87" i="38"/>
  <c r="AV88" i="38"/>
  <c r="AV89" i="38"/>
  <c r="AV90" i="38"/>
  <c r="AV91" i="38"/>
  <c r="AV92" i="38"/>
  <c r="AV93" i="38"/>
  <c r="AV31" i="38"/>
  <c r="AV20" i="38"/>
  <c r="AV21" i="38"/>
  <c r="AV40" i="38"/>
  <c r="AV94" i="38"/>
  <c r="AV32" i="38"/>
  <c r="AV95" i="38"/>
  <c r="AV96" i="38"/>
  <c r="AV97" i="38"/>
  <c r="AV98" i="38"/>
  <c r="AV99" i="38"/>
  <c r="AV100" i="38"/>
  <c r="AV101" i="38"/>
  <c r="AV102" i="38"/>
  <c r="AV103" i="38"/>
  <c r="AV104" i="38"/>
  <c r="AV105" i="38"/>
  <c r="AV106" i="38"/>
  <c r="AV107" i="38"/>
  <c r="AV108" i="38"/>
  <c r="AV109" i="38"/>
  <c r="AV110" i="38"/>
  <c r="AV111" i="38"/>
  <c r="AV112" i="38"/>
  <c r="AV113" i="38"/>
  <c r="AV114" i="38"/>
  <c r="AV115" i="38"/>
  <c r="AV116" i="38"/>
  <c r="AV117" i="38"/>
  <c r="AV118" i="38"/>
  <c r="AV119" i="38"/>
  <c r="AV120" i="38"/>
  <c r="AV121" i="38"/>
  <c r="AV122" i="38"/>
  <c r="AV123" i="38"/>
  <c r="AV124" i="38"/>
  <c r="AV125" i="38"/>
  <c r="AV126" i="38"/>
  <c r="AV127" i="38"/>
  <c r="AV128" i="38"/>
  <c r="AV129" i="38"/>
  <c r="AV130" i="38"/>
  <c r="AV131" i="38"/>
  <c r="AV132" i="38"/>
  <c r="AV133" i="38"/>
  <c r="AV134" i="38"/>
  <c r="AV135" i="38"/>
  <c r="AV136" i="38"/>
  <c r="AV137" i="38"/>
  <c r="AV138" i="38"/>
  <c r="AV139" i="38"/>
  <c r="AV140" i="38"/>
  <c r="AV141" i="38"/>
  <c r="AV142" i="38"/>
  <c r="AV143" i="38"/>
  <c r="AV145" i="38"/>
  <c r="AV8" i="38"/>
  <c r="AV154" i="38"/>
  <c r="AV153" i="38"/>
  <c r="AV155" i="38"/>
  <c r="AV322" i="38"/>
  <c r="AV167" i="38"/>
  <c r="AV189" i="38"/>
  <c r="AV190" i="38"/>
  <c r="AV191" i="38"/>
  <c r="AV192" i="38"/>
  <c r="AV193" i="38"/>
  <c r="AV194" i="38"/>
  <c r="AV195" i="38"/>
  <c r="AV196" i="38"/>
  <c r="AV186" i="38"/>
  <c r="AV197" i="38"/>
  <c r="AV198" i="38"/>
  <c r="AV199" i="38"/>
  <c r="AV200" i="38"/>
  <c r="AV201" i="38"/>
  <c r="AV202" i="38"/>
  <c r="AV203" i="38"/>
  <c r="AV204" i="38"/>
  <c r="AV205" i="38"/>
  <c r="AV206" i="38"/>
  <c r="AV207" i="38"/>
  <c r="AV208" i="38"/>
  <c r="AV209" i="38"/>
  <c r="AV210" i="38"/>
  <c r="AV211" i="38"/>
  <c r="AV212" i="38"/>
  <c r="AV213" i="38"/>
  <c r="AV214" i="38"/>
  <c r="AV215" i="38"/>
  <c r="AV216" i="38"/>
  <c r="AV217" i="38"/>
  <c r="AV218" i="38"/>
  <c r="AV219" i="38"/>
  <c r="AV220" i="38"/>
  <c r="AV221" i="38"/>
  <c r="AV222" i="38"/>
  <c r="AV223" i="38"/>
  <c r="AV224" i="38"/>
  <c r="AV225" i="38"/>
  <c r="AV226" i="38"/>
  <c r="AV227" i="38"/>
  <c r="AV228" i="38"/>
  <c r="AV229" i="38"/>
  <c r="AV230" i="38"/>
  <c r="AV231" i="38"/>
  <c r="AV232" i="38"/>
  <c r="AV233" i="38"/>
  <c r="AV234" i="38"/>
  <c r="AV235" i="38"/>
  <c r="AV236" i="38"/>
  <c r="AV237" i="38"/>
  <c r="AV238" i="38"/>
  <c r="AV239" i="38"/>
  <c r="AV33" i="38"/>
  <c r="AV240" i="38"/>
  <c r="AV241" i="38"/>
  <c r="AV242" i="38"/>
  <c r="AV243" i="38"/>
  <c r="AV244" i="38"/>
  <c r="AV245" i="38"/>
  <c r="AV246" i="38"/>
  <c r="AV247" i="38"/>
  <c r="AV248" i="38"/>
  <c r="AV249" i="38"/>
  <c r="AV250" i="38"/>
  <c r="AV251" i="38"/>
  <c r="AV252" i="38"/>
  <c r="AV253" i="38"/>
  <c r="AV254" i="38"/>
  <c r="AV255" i="38"/>
  <c r="AV256" i="38"/>
  <c r="AV257" i="38"/>
  <c r="AV258" i="38"/>
  <c r="AV259" i="38"/>
  <c r="AV260" i="38"/>
  <c r="AV261" i="38"/>
  <c r="AV262" i="38"/>
  <c r="AV263" i="38"/>
  <c r="AV264" i="38"/>
  <c r="AV265" i="38"/>
  <c r="AV266" i="38"/>
  <c r="AV267" i="38"/>
  <c r="AV268" i="38"/>
  <c r="AV269" i="38"/>
  <c r="AV270" i="38"/>
  <c r="AV271" i="38"/>
  <c r="AV272" i="38"/>
  <c r="AV273" i="38"/>
  <c r="AV274" i="38"/>
  <c r="AV275" i="38"/>
  <c r="AV276" i="38"/>
  <c r="AV277" i="38"/>
  <c r="AV278" i="38"/>
  <c r="AV279" i="38"/>
  <c r="AV280" i="38"/>
  <c r="AV281" i="38"/>
  <c r="AV282" i="38"/>
  <c r="AV283" i="38"/>
  <c r="AV284" i="38"/>
  <c r="AV285" i="38"/>
  <c r="AV286" i="38"/>
  <c r="AV287" i="38"/>
  <c r="AV288" i="38"/>
  <c r="AV294" i="38"/>
  <c r="AV166" i="38"/>
  <c r="AV325" i="38"/>
  <c r="AV296" i="38"/>
  <c r="AU301" i="38"/>
  <c r="AV306" i="38"/>
  <c r="AV169" i="38"/>
  <c r="AV170" i="38"/>
  <c r="AV173" i="38"/>
  <c r="AV300" i="38"/>
  <c r="AV302" i="38"/>
  <c r="AV304" i="38"/>
  <c r="AV305" i="38"/>
  <c r="AV324" i="38"/>
  <c r="AV323" i="38"/>
  <c r="AV326" i="38"/>
  <c r="AV367" i="38"/>
  <c r="AV370" i="38"/>
  <c r="AV374" i="38"/>
  <c r="AV401" i="38"/>
  <c r="AV402" i="38"/>
  <c r="AV345" i="38"/>
  <c r="AV333" i="38"/>
  <c r="AV338" i="38"/>
  <c r="AV342" i="38"/>
  <c r="AV343" i="38"/>
  <c r="AV346" i="38"/>
  <c r="AV347" i="38"/>
  <c r="AU348" i="38"/>
  <c r="AV349" i="38"/>
  <c r="AV351" i="38"/>
  <c r="AV403" i="38"/>
  <c r="AV404" i="38"/>
  <c r="AV152" i="38"/>
  <c r="AV405" i="38"/>
  <c r="AV407" i="38"/>
  <c r="AV354" i="38"/>
  <c r="AV410" i="38"/>
  <c r="AV361" i="38"/>
  <c r="AV362" i="38"/>
  <c r="AV363" i="38"/>
  <c r="AV411" i="38"/>
  <c r="AV39" i="38"/>
  <c r="AV147" i="38"/>
  <c r="AV156" i="38"/>
  <c r="AW160" i="38"/>
  <c r="AW163" i="38"/>
  <c r="AW161" i="38"/>
  <c r="AW164" i="38"/>
  <c r="AW321" i="38"/>
  <c r="AW44" i="38"/>
  <c r="AW45" i="38"/>
  <c r="AW46" i="38"/>
  <c r="AW47" i="38"/>
  <c r="AW48" i="38"/>
  <c r="AW49" i="38"/>
  <c r="AW50" i="38"/>
  <c r="AW51" i="38"/>
  <c r="AW52" i="38"/>
  <c r="AW53" i="38"/>
  <c r="AW54" i="38"/>
  <c r="AW55" i="38"/>
  <c r="AW56" i="38"/>
  <c r="AW57" i="38"/>
  <c r="AW58" i="38"/>
  <c r="AW59" i="38"/>
  <c r="AW60" i="38"/>
  <c r="AW61" i="38"/>
  <c r="AW62" i="38"/>
  <c r="AW63" i="38"/>
  <c r="AW64" i="38"/>
  <c r="AW65" i="38"/>
  <c r="AW66" i="38"/>
  <c r="AW67" i="38"/>
  <c r="AW68" i="38"/>
  <c r="AW69" i="38"/>
  <c r="AW70" i="38"/>
  <c r="AW71" i="38"/>
  <c r="AW72" i="38"/>
  <c r="AW73" i="38"/>
  <c r="AW74" i="38"/>
  <c r="AW75" i="38"/>
  <c r="AW76" i="38"/>
  <c r="AW77" i="38"/>
  <c r="AW78" i="38"/>
  <c r="AW79" i="38"/>
  <c r="AW80" i="38"/>
  <c r="AW81" i="38"/>
  <c r="AW82" i="38"/>
  <c r="AW83" i="38"/>
  <c r="AW84" i="38"/>
  <c r="AW85" i="38"/>
  <c r="AW86" i="38"/>
  <c r="AW87" i="38"/>
  <c r="AW88" i="38"/>
  <c r="AW89" i="38"/>
  <c r="AW90" i="38"/>
  <c r="AW91" i="38"/>
  <c r="AW92" i="38"/>
  <c r="AW93" i="38"/>
  <c r="AW94" i="38"/>
  <c r="AW95" i="38"/>
  <c r="AW31" i="38"/>
  <c r="AW20" i="38"/>
  <c r="AW21" i="38"/>
  <c r="AW40" i="38"/>
  <c r="AW96" i="38"/>
  <c r="AW32" i="38"/>
  <c r="AW97" i="38"/>
  <c r="AW98" i="38"/>
  <c r="AW99" i="38"/>
  <c r="AW100" i="38"/>
  <c r="AW101" i="38"/>
  <c r="AW102" i="38"/>
  <c r="AW103" i="38"/>
  <c r="AW104" i="38"/>
  <c r="AW105" i="38"/>
  <c r="AW106" i="38"/>
  <c r="AW107" i="38"/>
  <c r="AW108" i="38"/>
  <c r="AW109" i="38"/>
  <c r="AW110" i="38"/>
  <c r="AW111" i="38"/>
  <c r="AW112" i="38"/>
  <c r="AW113" i="38"/>
  <c r="AW114" i="38"/>
  <c r="AW115" i="38"/>
  <c r="AW116" i="38"/>
  <c r="AW117" i="38"/>
  <c r="AW118" i="38"/>
  <c r="AW119" i="38"/>
  <c r="AW120" i="38"/>
  <c r="AW121" i="38"/>
  <c r="AW122" i="38"/>
  <c r="AW123" i="38"/>
  <c r="AW124" i="38"/>
  <c r="AW125" i="38"/>
  <c r="AW126" i="38"/>
  <c r="AW127" i="38"/>
  <c r="AW128" i="38"/>
  <c r="AW129" i="38"/>
  <c r="AW130" i="38"/>
  <c r="AW131" i="38"/>
  <c r="AW132" i="38"/>
  <c r="AW133" i="38"/>
  <c r="AW134" i="38"/>
  <c r="AW135" i="38"/>
  <c r="AW136" i="38"/>
  <c r="AW137" i="38"/>
  <c r="AW138" i="38"/>
  <c r="AW139" i="38"/>
  <c r="AW140" i="38"/>
  <c r="AW141" i="38"/>
  <c r="AW142" i="38"/>
  <c r="AW143" i="38"/>
  <c r="AW145" i="38"/>
  <c r="AW8" i="38"/>
  <c r="AW154" i="38"/>
  <c r="AW153" i="38"/>
  <c r="AW155" i="38"/>
  <c r="AW322" i="38"/>
  <c r="AW167" i="38"/>
  <c r="AW189" i="38"/>
  <c r="AW190" i="38"/>
  <c r="AW191" i="38"/>
  <c r="AW192" i="38"/>
  <c r="AW193" i="38"/>
  <c r="AW194" i="38"/>
  <c r="AW195" i="38"/>
  <c r="AW196" i="38"/>
  <c r="AW186" i="38"/>
  <c r="AW197" i="38"/>
  <c r="AW198" i="38"/>
  <c r="AW199" i="38"/>
  <c r="AW200" i="38"/>
  <c r="AW201" i="38"/>
  <c r="AW202" i="38"/>
  <c r="AW203" i="38"/>
  <c r="AW204" i="38"/>
  <c r="AW205" i="38"/>
  <c r="AW206" i="38"/>
  <c r="AW207" i="38"/>
  <c r="AW208" i="38"/>
  <c r="AW209" i="38"/>
  <c r="AW210" i="38"/>
  <c r="AW211" i="38"/>
  <c r="AW212" i="38"/>
  <c r="AW213" i="38"/>
  <c r="AW214" i="38"/>
  <c r="AW215" i="38"/>
  <c r="AW216" i="38"/>
  <c r="AW217" i="38"/>
  <c r="AW218" i="38"/>
  <c r="AW219" i="38"/>
  <c r="AW220" i="38"/>
  <c r="AW221" i="38"/>
  <c r="AW222" i="38"/>
  <c r="AW223" i="38"/>
  <c r="AW224" i="38"/>
  <c r="AW225" i="38"/>
  <c r="AW226" i="38"/>
  <c r="AW227" i="38"/>
  <c r="AW228" i="38"/>
  <c r="AW229" i="38"/>
  <c r="AW230" i="38"/>
  <c r="AW231" i="38"/>
  <c r="AW232" i="38"/>
  <c r="AW233" i="38"/>
  <c r="AW234" i="38"/>
  <c r="AW235" i="38"/>
  <c r="AW236" i="38"/>
  <c r="AW237" i="38"/>
  <c r="AW238" i="38"/>
  <c r="AW239" i="38"/>
  <c r="AW240" i="38"/>
  <c r="AW241" i="38"/>
  <c r="AW33" i="38"/>
  <c r="AW242" i="38"/>
  <c r="AW243" i="38"/>
  <c r="AW244" i="38"/>
  <c r="AW245" i="38"/>
  <c r="AW246" i="38"/>
  <c r="AW247" i="38"/>
  <c r="AW248" i="38"/>
  <c r="AW249" i="38"/>
  <c r="AW250" i="38"/>
  <c r="AW251" i="38"/>
  <c r="AW252" i="38"/>
  <c r="AW253" i="38"/>
  <c r="AW254" i="38"/>
  <c r="AW255" i="38"/>
  <c r="AW256" i="38"/>
  <c r="AW257" i="38"/>
  <c r="AW258" i="38"/>
  <c r="AW259" i="38"/>
  <c r="AW260" i="38"/>
  <c r="AW261" i="38"/>
  <c r="AW262" i="38"/>
  <c r="AW263" i="38"/>
  <c r="AW264" i="38"/>
  <c r="AW265" i="38"/>
  <c r="AW266" i="38"/>
  <c r="AW267" i="38"/>
  <c r="AW268" i="38"/>
  <c r="AW269" i="38"/>
  <c r="AW270" i="38"/>
  <c r="AW271" i="38"/>
  <c r="AW272" i="38"/>
  <c r="AW273" i="38"/>
  <c r="AW274" i="38"/>
  <c r="AW275" i="38"/>
  <c r="AW276" i="38"/>
  <c r="AW277" i="38"/>
  <c r="AW278" i="38"/>
  <c r="AW279" i="38"/>
  <c r="AW280" i="38"/>
  <c r="AW281" i="38"/>
  <c r="AW282" i="38"/>
  <c r="AW283" i="38"/>
  <c r="AW284" i="38"/>
  <c r="AW285" i="38"/>
  <c r="AW286" i="38"/>
  <c r="AW287" i="38"/>
  <c r="AW288" i="38"/>
  <c r="AW294" i="38"/>
  <c r="AW166" i="38"/>
  <c r="AW325" i="38"/>
  <c r="AW296" i="38"/>
  <c r="AV301" i="38"/>
  <c r="AW306" i="38"/>
  <c r="AW169" i="38"/>
  <c r="AW170" i="38"/>
  <c r="AW173" i="38"/>
  <c r="AW300" i="38"/>
  <c r="AW302" i="38"/>
  <c r="AW304" i="38"/>
  <c r="AW305" i="38"/>
  <c r="AW324" i="38"/>
  <c r="AW323" i="38"/>
  <c r="AW326" i="38"/>
  <c r="AW367" i="38"/>
  <c r="AW370" i="38"/>
  <c r="AW374" i="38"/>
  <c r="AW401" i="38"/>
  <c r="AW402" i="38"/>
  <c r="AW345" i="38"/>
  <c r="AW333" i="38"/>
  <c r="AW338" i="38"/>
  <c r="AW342" i="38"/>
  <c r="AW343" i="38"/>
  <c r="AW346" i="38"/>
  <c r="AW347" i="38"/>
  <c r="AV348" i="38"/>
  <c r="AW349" i="38"/>
  <c r="AW351" i="38"/>
  <c r="AW403" i="38"/>
  <c r="AW404" i="38"/>
  <c r="AW152" i="38"/>
  <c r="AW405" i="38"/>
  <c r="AW407" i="38"/>
  <c r="AW354" i="38"/>
  <c r="AW410" i="38"/>
  <c r="AW361" i="38"/>
  <c r="AW362" i="38"/>
  <c r="AW363" i="38"/>
  <c r="AW411" i="38"/>
  <c r="AW39" i="38"/>
  <c r="AW147" i="38"/>
  <c r="AW156" i="38"/>
  <c r="AX160" i="38"/>
  <c r="AX163" i="38"/>
  <c r="AX161" i="38"/>
  <c r="AX164" i="38"/>
  <c r="AX321" i="38"/>
  <c r="AX44" i="38"/>
  <c r="AX45" i="38"/>
  <c r="AX46" i="38"/>
  <c r="AX47" i="38"/>
  <c r="AX48" i="38"/>
  <c r="AX49" i="38"/>
  <c r="AX50" i="38"/>
  <c r="AX51" i="38"/>
  <c r="AX52" i="38"/>
  <c r="AX53" i="38"/>
  <c r="AX54" i="38"/>
  <c r="AX55" i="38"/>
  <c r="AX56" i="38"/>
  <c r="AX57" i="38"/>
  <c r="AX58" i="38"/>
  <c r="AX59" i="38"/>
  <c r="AX60" i="38"/>
  <c r="AX61" i="38"/>
  <c r="AX62" i="38"/>
  <c r="AX63" i="38"/>
  <c r="AX64" i="38"/>
  <c r="AX65" i="38"/>
  <c r="AX66" i="38"/>
  <c r="AX67" i="38"/>
  <c r="AX68" i="38"/>
  <c r="AX69" i="38"/>
  <c r="AX70" i="38"/>
  <c r="AX71" i="38"/>
  <c r="AX72" i="38"/>
  <c r="AX73" i="38"/>
  <c r="AX74" i="38"/>
  <c r="AX75" i="38"/>
  <c r="AX76" i="38"/>
  <c r="AX77" i="38"/>
  <c r="AX78" i="38"/>
  <c r="AX79" i="38"/>
  <c r="AX80" i="38"/>
  <c r="AX81" i="38"/>
  <c r="AX82" i="38"/>
  <c r="AX83" i="38"/>
  <c r="AX84" i="38"/>
  <c r="AX85" i="38"/>
  <c r="AX86" i="38"/>
  <c r="AX87" i="38"/>
  <c r="AX88" i="38"/>
  <c r="AX89" i="38"/>
  <c r="AX90" i="38"/>
  <c r="AX91" i="38"/>
  <c r="AX92" i="38"/>
  <c r="AX93" i="38"/>
  <c r="AX94" i="38"/>
  <c r="AX95" i="38"/>
  <c r="AX96" i="38"/>
  <c r="AX97" i="38"/>
  <c r="AX31" i="38"/>
  <c r="AX20" i="38"/>
  <c r="AX21" i="38"/>
  <c r="AX40" i="38"/>
  <c r="AX98" i="38"/>
  <c r="AX32" i="38"/>
  <c r="AX99" i="38"/>
  <c r="AX100" i="38"/>
  <c r="AX101" i="38"/>
  <c r="AX102" i="38"/>
  <c r="AX103" i="38"/>
  <c r="AX104" i="38"/>
  <c r="AX105" i="38"/>
  <c r="AX106" i="38"/>
  <c r="AX107" i="38"/>
  <c r="AX108" i="38"/>
  <c r="AX109" i="38"/>
  <c r="AX110" i="38"/>
  <c r="AX111" i="38"/>
  <c r="AX112" i="38"/>
  <c r="AX113" i="38"/>
  <c r="AX114" i="38"/>
  <c r="AX115" i="38"/>
  <c r="AX116" i="38"/>
  <c r="AX117" i="38"/>
  <c r="AX118" i="38"/>
  <c r="AX119" i="38"/>
  <c r="AX120" i="38"/>
  <c r="AX121" i="38"/>
  <c r="AX122" i="38"/>
  <c r="AX123" i="38"/>
  <c r="AX124" i="38"/>
  <c r="AX125" i="38"/>
  <c r="AX126" i="38"/>
  <c r="AX127" i="38"/>
  <c r="AX128" i="38"/>
  <c r="AX129" i="38"/>
  <c r="AX130" i="38"/>
  <c r="AX131" i="38"/>
  <c r="AX132" i="38"/>
  <c r="AX133" i="38"/>
  <c r="AX134" i="38"/>
  <c r="AX135" i="38"/>
  <c r="AX136" i="38"/>
  <c r="AX137" i="38"/>
  <c r="AX138" i="38"/>
  <c r="AX139" i="38"/>
  <c r="AX140" i="38"/>
  <c r="AX141" i="38"/>
  <c r="AX142" i="38"/>
  <c r="AX143" i="38"/>
  <c r="AX145" i="38"/>
  <c r="AX8" i="38"/>
  <c r="AX154" i="38"/>
  <c r="AX153" i="38"/>
  <c r="AX155" i="38"/>
  <c r="AX322" i="38"/>
  <c r="AX167" i="38"/>
  <c r="AX189" i="38"/>
  <c r="AX190" i="38"/>
  <c r="AX191" i="38"/>
  <c r="AX192" i="38"/>
  <c r="AX193" i="38"/>
  <c r="AX194" i="38"/>
  <c r="AX195" i="38"/>
  <c r="AX196" i="38"/>
  <c r="AX186" i="38"/>
  <c r="AX197" i="38"/>
  <c r="AX198" i="38"/>
  <c r="AX199" i="38"/>
  <c r="AX200" i="38"/>
  <c r="AX201" i="38"/>
  <c r="AX202" i="38"/>
  <c r="AX203" i="38"/>
  <c r="AX204" i="38"/>
  <c r="AX205" i="38"/>
  <c r="AX206" i="38"/>
  <c r="AX207" i="38"/>
  <c r="AX208" i="38"/>
  <c r="AX209" i="38"/>
  <c r="AX210" i="38"/>
  <c r="AX211" i="38"/>
  <c r="AX212" i="38"/>
  <c r="AX213" i="38"/>
  <c r="AX214" i="38"/>
  <c r="AX215" i="38"/>
  <c r="AX216" i="38"/>
  <c r="AX217" i="38"/>
  <c r="AX218" i="38"/>
  <c r="AX219" i="38"/>
  <c r="AX220" i="38"/>
  <c r="AX221" i="38"/>
  <c r="AX222" i="38"/>
  <c r="AX223" i="38"/>
  <c r="AX224" i="38"/>
  <c r="AX225" i="38"/>
  <c r="AX226" i="38"/>
  <c r="AX227" i="38"/>
  <c r="AX228" i="38"/>
  <c r="AX229" i="38"/>
  <c r="AX230" i="38"/>
  <c r="AX231" i="38"/>
  <c r="AX232" i="38"/>
  <c r="AX233" i="38"/>
  <c r="AX234" i="38"/>
  <c r="AX235" i="38"/>
  <c r="AX236" i="38"/>
  <c r="AX237" i="38"/>
  <c r="AX238" i="38"/>
  <c r="AX239" i="38"/>
  <c r="AX240" i="38"/>
  <c r="AX241" i="38"/>
  <c r="AX242" i="38"/>
  <c r="AX243" i="38"/>
  <c r="AX33" i="38"/>
  <c r="AX244" i="38"/>
  <c r="AX245" i="38"/>
  <c r="AX246" i="38"/>
  <c r="AX247" i="38"/>
  <c r="AX248" i="38"/>
  <c r="AX249" i="38"/>
  <c r="AX250" i="38"/>
  <c r="AX251" i="38"/>
  <c r="AX252" i="38"/>
  <c r="AX253" i="38"/>
  <c r="AX254" i="38"/>
  <c r="AX255" i="38"/>
  <c r="AX256" i="38"/>
  <c r="AX257" i="38"/>
  <c r="AX258" i="38"/>
  <c r="AX259" i="38"/>
  <c r="AX260" i="38"/>
  <c r="AX261" i="38"/>
  <c r="AX262" i="38"/>
  <c r="AX263" i="38"/>
  <c r="AX264" i="38"/>
  <c r="AX265" i="38"/>
  <c r="AX266" i="38"/>
  <c r="AX267" i="38"/>
  <c r="AX268" i="38"/>
  <c r="AX269" i="38"/>
  <c r="AX270" i="38"/>
  <c r="AX271" i="38"/>
  <c r="AX272" i="38"/>
  <c r="AX273" i="38"/>
  <c r="AX274" i="38"/>
  <c r="AX275" i="38"/>
  <c r="AX276" i="38"/>
  <c r="AX277" i="38"/>
  <c r="AX278" i="38"/>
  <c r="AX279" i="38"/>
  <c r="AX280" i="38"/>
  <c r="AX281" i="38"/>
  <c r="AX282" i="38"/>
  <c r="AX283" i="38"/>
  <c r="AX284" i="38"/>
  <c r="AX285" i="38"/>
  <c r="AX286" i="38"/>
  <c r="AX287" i="38"/>
  <c r="AX288" i="38"/>
  <c r="AX294" i="38"/>
  <c r="AX166" i="38"/>
  <c r="AX325" i="38"/>
  <c r="AX296" i="38"/>
  <c r="AW301" i="38"/>
  <c r="AX306" i="38"/>
  <c r="AX169" i="38"/>
  <c r="AX170" i="38"/>
  <c r="AX173" i="38"/>
  <c r="AX300" i="38"/>
  <c r="AX302" i="38"/>
  <c r="AX304" i="38"/>
  <c r="AX305" i="38"/>
  <c r="AX324" i="38"/>
  <c r="AX323" i="38"/>
  <c r="AX326" i="38"/>
  <c r="AX367" i="38"/>
  <c r="AX370" i="38"/>
  <c r="AX374" i="38"/>
  <c r="AX401" i="38"/>
  <c r="AX402" i="38"/>
  <c r="AX345" i="38"/>
  <c r="AX333" i="38"/>
  <c r="AX338" i="38"/>
  <c r="AX342" i="38"/>
  <c r="AX343" i="38"/>
  <c r="AX346" i="38"/>
  <c r="AX347" i="38"/>
  <c r="AW348" i="38"/>
  <c r="AX349" i="38"/>
  <c r="AX351" i="38"/>
  <c r="AX403" i="38"/>
  <c r="AX404" i="38"/>
  <c r="AX152" i="38"/>
  <c r="AX405" i="38"/>
  <c r="AX407" i="38"/>
  <c r="AX354" i="38"/>
  <c r="AX410" i="38"/>
  <c r="AX361" i="38"/>
  <c r="AX362" i="38"/>
  <c r="AX363" i="38"/>
  <c r="AX411" i="38"/>
  <c r="AX39" i="38"/>
  <c r="AX147" i="38"/>
  <c r="AX156" i="38"/>
  <c r="AY160" i="38"/>
  <c r="AY163" i="38"/>
  <c r="AY161" i="38"/>
  <c r="AY164" i="38"/>
  <c r="AY321" i="38"/>
  <c r="AY44" i="38"/>
  <c r="AY45" i="38"/>
  <c r="AY46" i="38"/>
  <c r="AY47" i="38"/>
  <c r="AY48" i="38"/>
  <c r="AY49" i="38"/>
  <c r="AY50" i="38"/>
  <c r="AY51" i="38"/>
  <c r="AY52" i="38"/>
  <c r="AY53" i="38"/>
  <c r="AY54" i="38"/>
  <c r="AY55" i="38"/>
  <c r="AY56" i="38"/>
  <c r="AY57" i="38"/>
  <c r="AY58" i="38"/>
  <c r="AY59" i="38"/>
  <c r="AY60" i="38"/>
  <c r="AY61" i="38"/>
  <c r="AY62" i="38"/>
  <c r="AY63" i="38"/>
  <c r="AY64" i="38"/>
  <c r="AY65" i="38"/>
  <c r="AY66" i="38"/>
  <c r="AY67" i="38"/>
  <c r="AY68" i="38"/>
  <c r="AY69" i="38"/>
  <c r="AY70" i="38"/>
  <c r="AY71" i="38"/>
  <c r="AY72" i="38"/>
  <c r="AY73" i="38"/>
  <c r="AY74" i="38"/>
  <c r="AY75" i="38"/>
  <c r="AY76" i="38"/>
  <c r="AY77" i="38"/>
  <c r="AY78" i="38"/>
  <c r="AY79" i="38"/>
  <c r="AY80" i="38"/>
  <c r="AY81" i="38"/>
  <c r="AY82" i="38"/>
  <c r="AY83" i="38"/>
  <c r="AY84" i="38"/>
  <c r="AY85" i="38"/>
  <c r="AY86" i="38"/>
  <c r="AY87" i="38"/>
  <c r="AY88" i="38"/>
  <c r="AY89" i="38"/>
  <c r="AY90" i="38"/>
  <c r="AY91" i="38"/>
  <c r="AY92" i="38"/>
  <c r="AY93" i="38"/>
  <c r="AY94" i="38"/>
  <c r="AY95" i="38"/>
  <c r="AY96" i="38"/>
  <c r="AY97" i="38"/>
  <c r="AY98" i="38"/>
  <c r="AY99" i="38"/>
  <c r="AY31" i="38"/>
  <c r="AY20" i="38"/>
  <c r="AY21" i="38"/>
  <c r="AY40" i="38"/>
  <c r="AY100" i="38"/>
  <c r="AY32" i="38"/>
  <c r="AY101" i="38"/>
  <c r="AY102" i="38"/>
  <c r="AY103" i="38"/>
  <c r="AY104" i="38"/>
  <c r="AY105" i="38"/>
  <c r="AY106" i="38"/>
  <c r="AY107" i="38"/>
  <c r="AY108" i="38"/>
  <c r="AY109" i="38"/>
  <c r="AY110" i="38"/>
  <c r="AY111" i="38"/>
  <c r="AY112" i="38"/>
  <c r="AY113" i="38"/>
  <c r="AY114" i="38"/>
  <c r="AY115" i="38"/>
  <c r="AY116" i="38"/>
  <c r="AY117" i="38"/>
  <c r="AY118" i="38"/>
  <c r="AY119" i="38"/>
  <c r="AY120" i="38"/>
  <c r="AY121" i="38"/>
  <c r="AY122" i="38"/>
  <c r="AY123" i="38"/>
  <c r="AY124" i="38"/>
  <c r="AY125" i="38"/>
  <c r="AY126" i="38"/>
  <c r="AY127" i="38"/>
  <c r="AY128" i="38"/>
  <c r="AY129" i="38"/>
  <c r="AY130" i="38"/>
  <c r="AY131" i="38"/>
  <c r="AY132" i="38"/>
  <c r="AY133" i="38"/>
  <c r="AY134" i="38"/>
  <c r="AY135" i="38"/>
  <c r="AY136" i="38"/>
  <c r="AY137" i="38"/>
  <c r="AY138" i="38"/>
  <c r="AY139" i="38"/>
  <c r="AY140" i="38"/>
  <c r="AY141" i="38"/>
  <c r="AY142" i="38"/>
  <c r="AY143" i="38"/>
  <c r="AY145" i="38"/>
  <c r="AY8" i="38"/>
  <c r="AY154" i="38"/>
  <c r="AY153" i="38"/>
  <c r="AY155" i="38"/>
  <c r="AY322" i="38"/>
  <c r="AY167" i="38"/>
  <c r="AY189" i="38"/>
  <c r="AY190" i="38"/>
  <c r="AY191" i="38"/>
  <c r="AY192" i="38"/>
  <c r="AY193" i="38"/>
  <c r="AY194" i="38"/>
  <c r="AY195" i="38"/>
  <c r="AY196" i="38"/>
  <c r="AY186" i="38"/>
  <c r="AY197" i="38"/>
  <c r="AY198" i="38"/>
  <c r="AY199" i="38"/>
  <c r="AY200" i="38"/>
  <c r="AY201" i="38"/>
  <c r="AY202" i="38"/>
  <c r="AY203" i="38"/>
  <c r="AY204" i="38"/>
  <c r="AY205" i="38"/>
  <c r="AY206" i="38"/>
  <c r="AY207" i="38"/>
  <c r="AY208" i="38"/>
  <c r="AY209" i="38"/>
  <c r="AY210" i="38"/>
  <c r="AY211" i="38"/>
  <c r="AY212" i="38"/>
  <c r="AY213" i="38"/>
  <c r="AY214" i="38"/>
  <c r="AY215" i="38"/>
  <c r="AY216" i="38"/>
  <c r="AY217" i="38"/>
  <c r="AY218" i="38"/>
  <c r="AY219" i="38"/>
  <c r="AY220" i="38"/>
  <c r="AY221" i="38"/>
  <c r="AY222" i="38"/>
  <c r="AY223" i="38"/>
  <c r="AY224" i="38"/>
  <c r="AY225" i="38"/>
  <c r="AY226" i="38"/>
  <c r="AY227" i="38"/>
  <c r="AY228" i="38"/>
  <c r="AY229" i="38"/>
  <c r="AY230" i="38"/>
  <c r="AY231" i="38"/>
  <c r="AY232" i="38"/>
  <c r="AY233" i="38"/>
  <c r="AY234" i="38"/>
  <c r="AY235" i="38"/>
  <c r="AY236" i="38"/>
  <c r="AY237" i="38"/>
  <c r="AY238" i="38"/>
  <c r="AY239" i="38"/>
  <c r="AY240" i="38"/>
  <c r="AY241" i="38"/>
  <c r="AY242" i="38"/>
  <c r="AY243" i="38"/>
  <c r="AY244" i="38"/>
  <c r="AY245" i="38"/>
  <c r="AY33" i="38"/>
  <c r="AY246" i="38"/>
  <c r="AY247" i="38"/>
  <c r="AY248" i="38"/>
  <c r="AY249" i="38"/>
  <c r="AY250" i="38"/>
  <c r="AY251" i="38"/>
  <c r="AY252" i="38"/>
  <c r="AY253" i="38"/>
  <c r="AY254" i="38"/>
  <c r="AY255" i="38"/>
  <c r="AY256" i="38"/>
  <c r="AY257" i="38"/>
  <c r="AY258" i="38"/>
  <c r="AY259" i="38"/>
  <c r="AY260" i="38"/>
  <c r="AY261" i="38"/>
  <c r="AY262" i="38"/>
  <c r="AY263" i="38"/>
  <c r="AY264" i="38"/>
  <c r="AY265" i="38"/>
  <c r="AY266" i="38"/>
  <c r="AY267" i="38"/>
  <c r="AY268" i="38"/>
  <c r="AY269" i="38"/>
  <c r="AY270" i="38"/>
  <c r="AY271" i="38"/>
  <c r="AY272" i="38"/>
  <c r="AY273" i="38"/>
  <c r="AY274" i="38"/>
  <c r="AY275" i="38"/>
  <c r="AY276" i="38"/>
  <c r="AY277" i="38"/>
  <c r="AY278" i="38"/>
  <c r="AY279" i="38"/>
  <c r="AY280" i="38"/>
  <c r="AY281" i="38"/>
  <c r="AY282" i="38"/>
  <c r="AY283" i="38"/>
  <c r="AY284" i="38"/>
  <c r="AY285" i="38"/>
  <c r="AY286" i="38"/>
  <c r="AY287" i="38"/>
  <c r="AY288" i="38"/>
  <c r="AY294" i="38"/>
  <c r="AY166" i="38"/>
  <c r="AY325" i="38"/>
  <c r="AY296" i="38"/>
  <c r="AX301" i="38"/>
  <c r="AY306" i="38"/>
  <c r="AY169" i="38"/>
  <c r="AY170" i="38"/>
  <c r="AY173" i="38"/>
  <c r="AY300" i="38"/>
  <c r="AY302" i="38"/>
  <c r="AY304" i="38"/>
  <c r="AY305" i="38"/>
  <c r="AY324" i="38"/>
  <c r="AY323" i="38"/>
  <c r="AY326" i="38"/>
  <c r="AY367" i="38"/>
  <c r="AY370" i="38"/>
  <c r="AY374" i="38"/>
  <c r="AY401" i="38"/>
  <c r="AY402" i="38"/>
  <c r="AY345" i="38"/>
  <c r="AY333" i="38"/>
  <c r="AY338" i="38"/>
  <c r="AY342" i="38"/>
  <c r="AY343" i="38"/>
  <c r="AY346" i="38"/>
  <c r="AY347" i="38"/>
  <c r="AX348" i="38"/>
  <c r="AY349" i="38"/>
  <c r="AY351" i="38"/>
  <c r="AY403" i="38"/>
  <c r="AY404" i="38"/>
  <c r="AY152" i="38"/>
  <c r="AY405" i="38"/>
  <c r="AY407" i="38"/>
  <c r="AY354" i="38"/>
  <c r="AY410" i="38"/>
  <c r="AY361" i="38"/>
  <c r="AY362" i="38"/>
  <c r="AY363" i="38"/>
  <c r="AY411" i="38"/>
  <c r="AY39" i="38"/>
  <c r="AY147" i="38"/>
  <c r="AY156" i="38"/>
  <c r="AZ160" i="38"/>
  <c r="AZ163" i="38"/>
  <c r="AZ161" i="38"/>
  <c r="AZ164" i="38"/>
  <c r="AZ321" i="38"/>
  <c r="AZ44" i="38"/>
  <c r="AZ45" i="38"/>
  <c r="AZ46" i="38"/>
  <c r="AZ47" i="38"/>
  <c r="AZ48" i="38"/>
  <c r="AZ49" i="38"/>
  <c r="AZ50" i="38"/>
  <c r="AZ51" i="38"/>
  <c r="AZ52" i="38"/>
  <c r="AZ53" i="38"/>
  <c r="AZ54" i="38"/>
  <c r="AZ55" i="38"/>
  <c r="AZ56" i="38"/>
  <c r="AZ57" i="38"/>
  <c r="AZ58" i="38"/>
  <c r="AZ59" i="38"/>
  <c r="AZ60" i="38"/>
  <c r="AZ61" i="38"/>
  <c r="AZ62" i="38"/>
  <c r="AZ63" i="38"/>
  <c r="AZ64" i="38"/>
  <c r="AZ65" i="38"/>
  <c r="AZ66" i="38"/>
  <c r="AZ67" i="38"/>
  <c r="AZ68" i="38"/>
  <c r="AZ69" i="38"/>
  <c r="AZ70" i="38"/>
  <c r="AZ71" i="38"/>
  <c r="AZ72" i="38"/>
  <c r="AZ73" i="38"/>
  <c r="AZ74" i="38"/>
  <c r="AZ75" i="38"/>
  <c r="AZ76" i="38"/>
  <c r="AZ77" i="38"/>
  <c r="AZ78" i="38"/>
  <c r="AZ79" i="38"/>
  <c r="AZ80" i="38"/>
  <c r="AZ81" i="38"/>
  <c r="AZ82" i="38"/>
  <c r="AZ83" i="38"/>
  <c r="AZ84" i="38"/>
  <c r="AZ85" i="38"/>
  <c r="AZ86" i="38"/>
  <c r="AZ87" i="38"/>
  <c r="AZ88" i="38"/>
  <c r="AZ89" i="38"/>
  <c r="AZ90" i="38"/>
  <c r="AZ91" i="38"/>
  <c r="AZ92" i="38"/>
  <c r="AZ93" i="38"/>
  <c r="AZ94" i="38"/>
  <c r="AZ95" i="38"/>
  <c r="AZ96" i="38"/>
  <c r="AZ97" i="38"/>
  <c r="AZ98" i="38"/>
  <c r="AZ99" i="38"/>
  <c r="AZ100" i="38"/>
  <c r="AZ101" i="38"/>
  <c r="AZ31" i="38"/>
  <c r="AZ20" i="38"/>
  <c r="AZ21" i="38"/>
  <c r="AZ40" i="38"/>
  <c r="AZ102" i="38"/>
  <c r="AZ32" i="38"/>
  <c r="AZ103" i="38"/>
  <c r="AZ104" i="38"/>
  <c r="AZ105" i="38"/>
  <c r="AZ106" i="38"/>
  <c r="AZ107" i="38"/>
  <c r="AZ108" i="38"/>
  <c r="AZ109" i="38"/>
  <c r="AZ110" i="38"/>
  <c r="AZ111" i="38"/>
  <c r="AZ112" i="38"/>
  <c r="AZ113" i="38"/>
  <c r="AZ114" i="38"/>
  <c r="AZ115" i="38"/>
  <c r="AZ116" i="38"/>
  <c r="AZ117" i="38"/>
  <c r="AZ118" i="38"/>
  <c r="AZ119" i="38"/>
  <c r="AZ120" i="38"/>
  <c r="AZ121" i="38"/>
  <c r="AZ122" i="38"/>
  <c r="AZ123" i="38"/>
  <c r="AZ124" i="38"/>
  <c r="AZ125" i="38"/>
  <c r="AZ126" i="38"/>
  <c r="AZ127" i="38"/>
  <c r="AZ128" i="38"/>
  <c r="AZ129" i="38"/>
  <c r="AZ130" i="38"/>
  <c r="AZ131" i="38"/>
  <c r="AZ132" i="38"/>
  <c r="AZ133" i="38"/>
  <c r="AZ134" i="38"/>
  <c r="AZ135" i="38"/>
  <c r="AZ136" i="38"/>
  <c r="AZ137" i="38"/>
  <c r="AZ138" i="38"/>
  <c r="AZ139" i="38"/>
  <c r="AZ140" i="38"/>
  <c r="AZ141" i="38"/>
  <c r="AZ142" i="38"/>
  <c r="AZ143" i="38"/>
  <c r="AZ145" i="38"/>
  <c r="AZ8" i="38"/>
  <c r="AZ154" i="38"/>
  <c r="AZ153" i="38"/>
  <c r="AZ155" i="38"/>
  <c r="AZ322" i="38"/>
  <c r="AZ167" i="38"/>
  <c r="AZ189" i="38"/>
  <c r="AZ190" i="38"/>
  <c r="AZ191" i="38"/>
  <c r="AZ192" i="38"/>
  <c r="AZ193" i="38"/>
  <c r="AZ194" i="38"/>
  <c r="AZ195" i="38"/>
  <c r="AZ196" i="38"/>
  <c r="AZ186" i="38"/>
  <c r="AZ197" i="38"/>
  <c r="AZ198" i="38"/>
  <c r="AZ199" i="38"/>
  <c r="AZ200" i="38"/>
  <c r="AZ201" i="38"/>
  <c r="AZ202" i="38"/>
  <c r="AZ203" i="38"/>
  <c r="AZ204" i="38"/>
  <c r="AZ205" i="38"/>
  <c r="AZ206" i="38"/>
  <c r="AZ207" i="38"/>
  <c r="AZ208" i="38"/>
  <c r="AZ209" i="38"/>
  <c r="AZ210" i="38"/>
  <c r="AZ211" i="38"/>
  <c r="AZ212" i="38"/>
  <c r="AZ213" i="38"/>
  <c r="AZ214" i="38"/>
  <c r="AZ215" i="38"/>
  <c r="AZ216" i="38"/>
  <c r="AZ217" i="38"/>
  <c r="AZ218" i="38"/>
  <c r="AZ219" i="38"/>
  <c r="AZ220" i="38"/>
  <c r="AZ221" i="38"/>
  <c r="AZ222" i="38"/>
  <c r="AZ223" i="38"/>
  <c r="AZ224" i="38"/>
  <c r="AZ225" i="38"/>
  <c r="AZ226" i="38"/>
  <c r="AZ227" i="38"/>
  <c r="AZ228" i="38"/>
  <c r="AZ229" i="38"/>
  <c r="AZ230" i="38"/>
  <c r="AZ231" i="38"/>
  <c r="AZ232" i="38"/>
  <c r="AZ233" i="38"/>
  <c r="AZ234" i="38"/>
  <c r="AZ235" i="38"/>
  <c r="AZ236" i="38"/>
  <c r="AZ237" i="38"/>
  <c r="AZ238" i="38"/>
  <c r="AZ239" i="38"/>
  <c r="AZ240" i="38"/>
  <c r="AZ241" i="38"/>
  <c r="AZ242" i="38"/>
  <c r="AZ243" i="38"/>
  <c r="AZ244" i="38"/>
  <c r="AZ245" i="38"/>
  <c r="AZ246" i="38"/>
  <c r="AZ247" i="38"/>
  <c r="AZ33" i="38"/>
  <c r="AZ248" i="38"/>
  <c r="AZ249" i="38"/>
  <c r="AZ250" i="38"/>
  <c r="AZ251" i="38"/>
  <c r="AZ252" i="38"/>
  <c r="AZ253" i="38"/>
  <c r="AZ254" i="38"/>
  <c r="AZ255" i="38"/>
  <c r="AZ256" i="38"/>
  <c r="AZ257" i="38"/>
  <c r="AZ258" i="38"/>
  <c r="AZ259" i="38"/>
  <c r="AZ260" i="38"/>
  <c r="AZ261" i="38"/>
  <c r="AZ262" i="38"/>
  <c r="AZ263" i="38"/>
  <c r="AZ264" i="38"/>
  <c r="AZ265" i="38"/>
  <c r="AZ266" i="38"/>
  <c r="AZ267" i="38"/>
  <c r="AZ268" i="38"/>
  <c r="AZ269" i="38"/>
  <c r="AZ270" i="38"/>
  <c r="AZ271" i="38"/>
  <c r="AZ272" i="38"/>
  <c r="AZ273" i="38"/>
  <c r="AZ274" i="38"/>
  <c r="AZ275" i="38"/>
  <c r="AZ276" i="38"/>
  <c r="AZ277" i="38"/>
  <c r="AZ278" i="38"/>
  <c r="AZ279" i="38"/>
  <c r="AZ280" i="38"/>
  <c r="AZ281" i="38"/>
  <c r="AZ282" i="38"/>
  <c r="AZ283" i="38"/>
  <c r="AZ284" i="38"/>
  <c r="AZ285" i="38"/>
  <c r="AZ286" i="38"/>
  <c r="AZ287" i="38"/>
  <c r="AZ288" i="38"/>
  <c r="AZ294" i="38"/>
  <c r="AZ166" i="38"/>
  <c r="AZ325" i="38"/>
  <c r="AZ296" i="38"/>
  <c r="AY301" i="38"/>
  <c r="AZ306" i="38"/>
  <c r="AZ169" i="38"/>
  <c r="AZ170" i="38"/>
  <c r="AZ173" i="38"/>
  <c r="AZ300" i="38"/>
  <c r="AZ302" i="38"/>
  <c r="AZ304" i="38"/>
  <c r="AZ305" i="38"/>
  <c r="AZ324" i="38"/>
  <c r="AZ323" i="38"/>
  <c r="AZ326" i="38"/>
  <c r="AZ367" i="38"/>
  <c r="AZ370" i="38"/>
  <c r="AZ374" i="38"/>
  <c r="AZ401" i="38"/>
  <c r="AZ402" i="38"/>
  <c r="AZ345" i="38"/>
  <c r="AZ333" i="38"/>
  <c r="AZ338" i="38"/>
  <c r="AZ342" i="38"/>
  <c r="AZ343" i="38"/>
  <c r="AZ346" i="38"/>
  <c r="AZ347" i="38"/>
  <c r="AY348" i="38"/>
  <c r="AZ349" i="38"/>
  <c r="AZ351" i="38"/>
  <c r="AZ403" i="38"/>
  <c r="AZ404" i="38"/>
  <c r="AZ152" i="38"/>
  <c r="AZ405" i="38"/>
  <c r="AZ407" i="38"/>
  <c r="AZ354" i="38"/>
  <c r="AZ410" i="38"/>
  <c r="AZ361" i="38"/>
  <c r="AZ362" i="38"/>
  <c r="AZ363" i="38"/>
  <c r="AZ411" i="38"/>
  <c r="AZ39" i="38"/>
  <c r="AZ147" i="38"/>
  <c r="AZ156" i="38"/>
  <c r="BA160" i="38"/>
  <c r="BA163" i="38"/>
  <c r="BA161" i="38"/>
  <c r="BA164" i="38"/>
  <c r="BA321" i="38"/>
  <c r="BA44" i="38"/>
  <c r="BA45" i="38"/>
  <c r="BA46" i="38"/>
  <c r="BA47" i="38"/>
  <c r="BA48" i="38"/>
  <c r="BA49" i="38"/>
  <c r="BA50" i="38"/>
  <c r="BA51" i="38"/>
  <c r="BA52" i="38"/>
  <c r="BA53" i="38"/>
  <c r="BA54" i="38"/>
  <c r="BA55" i="38"/>
  <c r="BA56" i="38"/>
  <c r="BA57" i="38"/>
  <c r="BA58" i="38"/>
  <c r="BA59" i="38"/>
  <c r="BA60" i="38"/>
  <c r="BA61" i="38"/>
  <c r="BA62" i="38"/>
  <c r="BA63" i="38"/>
  <c r="BA64" i="38"/>
  <c r="BA65" i="38"/>
  <c r="BA66" i="38"/>
  <c r="BA67" i="38"/>
  <c r="BA68" i="38"/>
  <c r="BA69" i="38"/>
  <c r="BA70" i="38"/>
  <c r="BA71" i="38"/>
  <c r="BA72" i="38"/>
  <c r="BA73" i="38"/>
  <c r="BA74" i="38"/>
  <c r="BA75" i="38"/>
  <c r="BA76" i="38"/>
  <c r="BA77" i="38"/>
  <c r="BA78" i="38"/>
  <c r="BA79" i="38"/>
  <c r="BA80" i="38"/>
  <c r="BA81" i="38"/>
  <c r="BA82" i="38"/>
  <c r="BA83" i="38"/>
  <c r="BA84" i="38"/>
  <c r="BA85" i="38"/>
  <c r="BA86" i="38"/>
  <c r="BA87" i="38"/>
  <c r="BA88" i="38"/>
  <c r="BA89" i="38"/>
  <c r="BA90" i="38"/>
  <c r="BA91" i="38"/>
  <c r="BA92" i="38"/>
  <c r="BA93" i="38"/>
  <c r="BA94" i="38"/>
  <c r="BA95" i="38"/>
  <c r="BA96" i="38"/>
  <c r="BA97" i="38"/>
  <c r="BA98" i="38"/>
  <c r="BA99" i="38"/>
  <c r="BA100" i="38"/>
  <c r="BA101" i="38"/>
  <c r="BA102" i="38"/>
  <c r="BA103" i="38"/>
  <c r="BA31" i="38"/>
  <c r="BA20" i="38"/>
  <c r="BA21" i="38"/>
  <c r="BA40" i="38"/>
  <c r="BA104" i="38"/>
  <c r="BA32" i="38"/>
  <c r="BA105" i="38"/>
  <c r="BA106" i="38"/>
  <c r="BA107" i="38"/>
  <c r="BA108" i="38"/>
  <c r="BA109" i="38"/>
  <c r="BA110" i="38"/>
  <c r="BA111" i="38"/>
  <c r="BA112" i="38"/>
  <c r="BA113" i="38"/>
  <c r="BA114" i="38"/>
  <c r="BA115" i="38"/>
  <c r="BA116" i="38"/>
  <c r="BA117" i="38"/>
  <c r="BA118" i="38"/>
  <c r="BA119" i="38"/>
  <c r="BA120" i="38"/>
  <c r="BA121" i="38"/>
  <c r="BA122" i="38"/>
  <c r="BA123" i="38"/>
  <c r="BA124" i="38"/>
  <c r="BA125" i="38"/>
  <c r="BA126" i="38"/>
  <c r="BA127" i="38"/>
  <c r="BA128" i="38"/>
  <c r="BA129" i="38"/>
  <c r="BA130" i="38"/>
  <c r="BA131" i="38"/>
  <c r="BA132" i="38"/>
  <c r="BA133" i="38"/>
  <c r="BA134" i="38"/>
  <c r="BA135" i="38"/>
  <c r="BA136" i="38"/>
  <c r="BA137" i="38"/>
  <c r="BA138" i="38"/>
  <c r="BA139" i="38"/>
  <c r="BA140" i="38"/>
  <c r="BA141" i="38"/>
  <c r="BA142" i="38"/>
  <c r="BA143" i="38"/>
  <c r="BA145" i="38"/>
  <c r="BA8" i="38"/>
  <c r="BA154" i="38"/>
  <c r="BA153" i="38"/>
  <c r="BA155" i="38"/>
  <c r="BA322" i="38"/>
  <c r="BA167" i="38"/>
  <c r="BA189" i="38"/>
  <c r="BA190" i="38"/>
  <c r="BA191" i="38"/>
  <c r="BA192" i="38"/>
  <c r="BA193" i="38"/>
  <c r="BA194" i="38"/>
  <c r="BA195" i="38"/>
  <c r="BA196" i="38"/>
  <c r="BA186" i="38"/>
  <c r="BA197" i="38"/>
  <c r="BA198" i="38"/>
  <c r="BA199" i="38"/>
  <c r="BA200" i="38"/>
  <c r="BA201" i="38"/>
  <c r="BA202" i="38"/>
  <c r="BA203" i="38"/>
  <c r="BA204" i="38"/>
  <c r="BA205" i="38"/>
  <c r="BA206" i="38"/>
  <c r="BA207" i="38"/>
  <c r="BA208" i="38"/>
  <c r="BA209" i="38"/>
  <c r="BA210" i="38"/>
  <c r="BA211" i="38"/>
  <c r="BA212" i="38"/>
  <c r="BA213" i="38"/>
  <c r="BA214" i="38"/>
  <c r="BA215" i="38"/>
  <c r="BA216" i="38"/>
  <c r="BA217" i="38"/>
  <c r="BA218" i="38"/>
  <c r="BA219" i="38"/>
  <c r="BA220" i="38"/>
  <c r="BA221" i="38"/>
  <c r="BA222" i="38"/>
  <c r="BA223" i="38"/>
  <c r="BA224" i="38"/>
  <c r="BA225" i="38"/>
  <c r="BA226" i="38"/>
  <c r="BA227" i="38"/>
  <c r="BA228" i="38"/>
  <c r="BA229" i="38"/>
  <c r="BA230" i="38"/>
  <c r="BA231" i="38"/>
  <c r="BA232" i="38"/>
  <c r="BA233" i="38"/>
  <c r="BA234" i="38"/>
  <c r="BA235" i="38"/>
  <c r="BA236" i="38"/>
  <c r="BA237" i="38"/>
  <c r="BA238" i="38"/>
  <c r="BA239" i="38"/>
  <c r="BA240" i="38"/>
  <c r="BA241" i="38"/>
  <c r="BA242" i="38"/>
  <c r="BA243" i="38"/>
  <c r="BA244" i="38"/>
  <c r="BA245" i="38"/>
  <c r="BA246" i="38"/>
  <c r="BA247" i="38"/>
  <c r="BA248" i="38"/>
  <c r="BA249" i="38"/>
  <c r="BA33" i="38"/>
  <c r="BA250" i="38"/>
  <c r="BA251" i="38"/>
  <c r="BA252" i="38"/>
  <c r="BA253" i="38"/>
  <c r="BA254" i="38"/>
  <c r="BA255" i="38"/>
  <c r="BA256" i="38"/>
  <c r="BA257" i="38"/>
  <c r="BA258" i="38"/>
  <c r="BA259" i="38"/>
  <c r="BA260" i="38"/>
  <c r="BA261" i="38"/>
  <c r="BA262" i="38"/>
  <c r="BA263" i="38"/>
  <c r="BA264" i="38"/>
  <c r="BA265" i="38"/>
  <c r="BA266" i="38"/>
  <c r="BA267" i="38"/>
  <c r="BA268" i="38"/>
  <c r="BA269" i="38"/>
  <c r="BA270" i="38"/>
  <c r="BA271" i="38"/>
  <c r="BA272" i="38"/>
  <c r="BA273" i="38"/>
  <c r="BA274" i="38"/>
  <c r="BA275" i="38"/>
  <c r="BA276" i="38"/>
  <c r="BA277" i="38"/>
  <c r="BA278" i="38"/>
  <c r="BA279" i="38"/>
  <c r="BA280" i="38"/>
  <c r="BA281" i="38"/>
  <c r="BA282" i="38"/>
  <c r="BA283" i="38"/>
  <c r="BA284" i="38"/>
  <c r="BA285" i="38"/>
  <c r="BA286" i="38"/>
  <c r="BA287" i="38"/>
  <c r="BA288" i="38"/>
  <c r="BA294" i="38"/>
  <c r="BA166" i="38"/>
  <c r="BA325" i="38"/>
  <c r="BA296" i="38"/>
  <c r="AZ301" i="38"/>
  <c r="BA306" i="38"/>
  <c r="BA169" i="38"/>
  <c r="BA170" i="38"/>
  <c r="BA173" i="38"/>
  <c r="BA300" i="38"/>
  <c r="BA302" i="38"/>
  <c r="BA304" i="38"/>
  <c r="BA305" i="38"/>
  <c r="BA324" i="38"/>
  <c r="BA323" i="38"/>
  <c r="BA326" i="38"/>
  <c r="BA367" i="38"/>
  <c r="BA370" i="38"/>
  <c r="BA374" i="38"/>
  <c r="BA401" i="38"/>
  <c r="BA402" i="38"/>
  <c r="BA345" i="38"/>
  <c r="BA333" i="38"/>
  <c r="BA338" i="38"/>
  <c r="BA342" i="38"/>
  <c r="BA343" i="38"/>
  <c r="BA346" i="38"/>
  <c r="BA347" i="38"/>
  <c r="AZ348" i="38"/>
  <c r="BA349" i="38"/>
  <c r="BA351" i="38"/>
  <c r="BA403" i="38"/>
  <c r="BA404" i="38"/>
  <c r="BA152" i="38"/>
  <c r="BA405" i="38"/>
  <c r="BA407" i="38"/>
  <c r="BA354" i="38"/>
  <c r="BA410" i="38"/>
  <c r="BA361" i="38"/>
  <c r="BA362" i="38"/>
  <c r="BA363" i="38"/>
  <c r="BA411" i="38"/>
  <c r="BA39" i="38"/>
  <c r="BA147" i="38"/>
  <c r="BA156" i="38"/>
  <c r="BB160" i="38"/>
  <c r="BB163" i="38"/>
  <c r="BB161" i="38"/>
  <c r="BB164" i="38"/>
  <c r="BB321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31" i="38"/>
  <c r="BB20" i="38"/>
  <c r="BB21" i="38"/>
  <c r="BB40" i="38"/>
  <c r="BB106" i="38"/>
  <c r="BB32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5" i="38"/>
  <c r="BB8" i="38"/>
  <c r="BB154" i="38"/>
  <c r="BB153" i="38"/>
  <c r="BB155" i="38"/>
  <c r="BB322" i="38"/>
  <c r="BB167" i="38"/>
  <c r="BB189" i="38"/>
  <c r="BB190" i="38"/>
  <c r="BB191" i="38"/>
  <c r="BB192" i="38"/>
  <c r="BB193" i="38"/>
  <c r="BB194" i="38"/>
  <c r="BB195" i="38"/>
  <c r="BB196" i="38"/>
  <c r="BB18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33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94" i="38"/>
  <c r="BB166" i="38"/>
  <c r="BB325" i="38"/>
  <c r="BB296" i="38"/>
  <c r="BA301" i="38"/>
  <c r="BB306" i="38"/>
  <c r="BB169" i="38"/>
  <c r="BB170" i="38"/>
  <c r="BB173" i="38"/>
  <c r="BB300" i="38"/>
  <c r="BB302" i="38"/>
  <c r="BB304" i="38"/>
  <c r="BB305" i="38"/>
  <c r="BB324" i="38"/>
  <c r="BB323" i="38"/>
  <c r="BB326" i="38"/>
  <c r="BB367" i="38"/>
  <c r="BB370" i="38"/>
  <c r="BB374" i="38"/>
  <c r="BB401" i="38"/>
  <c r="BB402" i="38"/>
  <c r="BB345" i="38"/>
  <c r="BB333" i="38"/>
  <c r="BB338" i="38"/>
  <c r="BB342" i="38"/>
  <c r="BB343" i="38"/>
  <c r="BB346" i="38"/>
  <c r="BB347" i="38"/>
  <c r="BA348" i="38"/>
  <c r="BB349" i="38"/>
  <c r="BB351" i="38"/>
  <c r="BB403" i="38"/>
  <c r="BB404" i="38"/>
  <c r="BB152" i="38"/>
  <c r="BB405" i="38"/>
  <c r="BB407" i="38"/>
  <c r="BB354" i="38"/>
  <c r="BB410" i="38"/>
  <c r="BB361" i="38"/>
  <c r="BB362" i="38"/>
  <c r="BB363" i="38"/>
  <c r="BB411" i="38"/>
  <c r="BB39" i="38"/>
  <c r="BB147" i="38"/>
  <c r="BB156" i="38"/>
  <c r="BC160" i="38"/>
  <c r="BC163" i="38"/>
  <c r="BC161" i="38"/>
  <c r="BC164" i="38"/>
  <c r="BC321" i="38"/>
  <c r="BC44" i="38"/>
  <c r="BC45" i="38"/>
  <c r="BC46" i="38"/>
  <c r="BC47" i="38"/>
  <c r="BC48" i="38"/>
  <c r="BC49" i="38"/>
  <c r="BC50" i="38"/>
  <c r="BC51" i="38"/>
  <c r="BC52" i="38"/>
  <c r="BC53" i="38"/>
  <c r="BC54" i="38"/>
  <c r="BC55" i="38"/>
  <c r="BC56" i="38"/>
  <c r="BC57" i="38"/>
  <c r="BC58" i="38"/>
  <c r="BC59" i="38"/>
  <c r="BC60" i="38"/>
  <c r="BC61" i="38"/>
  <c r="BC62" i="38"/>
  <c r="BC63" i="38"/>
  <c r="BC64" i="38"/>
  <c r="BC65" i="38"/>
  <c r="BC66" i="38"/>
  <c r="BC67" i="38"/>
  <c r="BC68" i="38"/>
  <c r="BC69" i="38"/>
  <c r="BC70" i="38"/>
  <c r="BC71" i="38"/>
  <c r="BC72" i="38"/>
  <c r="BC73" i="38"/>
  <c r="BC74" i="38"/>
  <c r="BC75" i="38"/>
  <c r="BC76" i="38"/>
  <c r="BC77" i="38"/>
  <c r="BC78" i="38"/>
  <c r="BC79" i="38"/>
  <c r="BC80" i="38"/>
  <c r="BC81" i="38"/>
  <c r="BC82" i="38"/>
  <c r="BC83" i="38"/>
  <c r="BC84" i="38"/>
  <c r="BC85" i="38"/>
  <c r="BC86" i="38"/>
  <c r="BC87" i="38"/>
  <c r="BC88" i="38"/>
  <c r="BC89" i="38"/>
  <c r="BC90" i="38"/>
  <c r="BC91" i="38"/>
  <c r="BC92" i="38"/>
  <c r="BC93" i="38"/>
  <c r="BC94" i="38"/>
  <c r="BC95" i="38"/>
  <c r="BC96" i="38"/>
  <c r="BC97" i="38"/>
  <c r="BC98" i="38"/>
  <c r="BC99" i="38"/>
  <c r="BC100" i="38"/>
  <c r="BC101" i="38"/>
  <c r="BC102" i="38"/>
  <c r="BC103" i="38"/>
  <c r="BC104" i="38"/>
  <c r="BC105" i="38"/>
  <c r="BC106" i="38"/>
  <c r="BC107" i="38"/>
  <c r="BC31" i="38"/>
  <c r="BC20" i="38"/>
  <c r="BC21" i="38"/>
  <c r="BC40" i="38"/>
  <c r="BC108" i="38"/>
  <c r="BC32" i="38"/>
  <c r="BC109" i="38"/>
  <c r="BC110" i="38"/>
  <c r="BC111" i="38"/>
  <c r="BC112" i="38"/>
  <c r="BC113" i="38"/>
  <c r="BC114" i="38"/>
  <c r="BC115" i="38"/>
  <c r="BC116" i="38"/>
  <c r="BC117" i="38"/>
  <c r="BC118" i="38"/>
  <c r="BC119" i="38"/>
  <c r="BC120" i="38"/>
  <c r="BC121" i="38"/>
  <c r="BC122" i="38"/>
  <c r="BC123" i="38"/>
  <c r="BC124" i="38"/>
  <c r="BC125" i="38"/>
  <c r="BC126" i="38"/>
  <c r="BC127" i="38"/>
  <c r="BC128" i="38"/>
  <c r="BC129" i="38"/>
  <c r="BC130" i="38"/>
  <c r="BC131" i="38"/>
  <c r="BC132" i="38"/>
  <c r="BC133" i="38"/>
  <c r="BC134" i="38"/>
  <c r="BC135" i="38"/>
  <c r="BC136" i="38"/>
  <c r="BC137" i="38"/>
  <c r="BC138" i="38"/>
  <c r="BC139" i="38"/>
  <c r="BC140" i="38"/>
  <c r="BC141" i="38"/>
  <c r="BC142" i="38"/>
  <c r="BC143" i="38"/>
  <c r="BC145" i="38"/>
  <c r="BC8" i="38"/>
  <c r="BC154" i="38"/>
  <c r="BC153" i="38"/>
  <c r="BC155" i="38"/>
  <c r="BC322" i="38"/>
  <c r="BC167" i="38"/>
  <c r="BC189" i="38"/>
  <c r="BC190" i="38"/>
  <c r="BC191" i="38"/>
  <c r="BC192" i="38"/>
  <c r="BC193" i="38"/>
  <c r="BC194" i="38"/>
  <c r="BC195" i="38"/>
  <c r="BC196" i="38"/>
  <c r="BC186" i="38"/>
  <c r="BC197" i="38"/>
  <c r="BC198" i="38"/>
  <c r="BC199" i="38"/>
  <c r="BC200" i="38"/>
  <c r="BC201" i="38"/>
  <c r="BC202" i="38"/>
  <c r="BC203" i="38"/>
  <c r="BC204" i="38"/>
  <c r="BC205" i="38"/>
  <c r="BC206" i="38"/>
  <c r="BC207" i="38"/>
  <c r="BC208" i="38"/>
  <c r="BC209" i="38"/>
  <c r="BC210" i="38"/>
  <c r="BC211" i="38"/>
  <c r="BC212" i="38"/>
  <c r="BC213" i="38"/>
  <c r="BC214" i="38"/>
  <c r="BC215" i="38"/>
  <c r="BC216" i="38"/>
  <c r="BC217" i="38"/>
  <c r="BC218" i="38"/>
  <c r="BC219" i="38"/>
  <c r="BC220" i="38"/>
  <c r="BC221" i="38"/>
  <c r="BC222" i="38"/>
  <c r="BC223" i="38"/>
  <c r="BC224" i="38"/>
  <c r="BC225" i="38"/>
  <c r="BC226" i="38"/>
  <c r="BC227" i="38"/>
  <c r="BC228" i="38"/>
  <c r="BC229" i="38"/>
  <c r="BC230" i="38"/>
  <c r="BC231" i="38"/>
  <c r="BC232" i="38"/>
  <c r="BC233" i="38"/>
  <c r="BC234" i="38"/>
  <c r="BC235" i="38"/>
  <c r="BC236" i="38"/>
  <c r="BC237" i="38"/>
  <c r="BC238" i="38"/>
  <c r="BC239" i="38"/>
  <c r="BC240" i="38"/>
  <c r="BC241" i="38"/>
  <c r="BC242" i="38"/>
  <c r="BC243" i="38"/>
  <c r="BC244" i="38"/>
  <c r="BC245" i="38"/>
  <c r="BC246" i="38"/>
  <c r="BC247" i="38"/>
  <c r="BC248" i="38"/>
  <c r="BC249" i="38"/>
  <c r="BC250" i="38"/>
  <c r="BC251" i="38"/>
  <c r="BC252" i="38"/>
  <c r="BC253" i="38"/>
  <c r="BC33" i="38"/>
  <c r="BC254" i="38"/>
  <c r="BC255" i="38"/>
  <c r="BC256" i="38"/>
  <c r="BC257" i="38"/>
  <c r="BC258" i="38"/>
  <c r="BC259" i="38"/>
  <c r="BC260" i="38"/>
  <c r="BC261" i="38"/>
  <c r="BC262" i="38"/>
  <c r="BC263" i="38"/>
  <c r="BC264" i="38"/>
  <c r="BC265" i="38"/>
  <c r="BC266" i="38"/>
  <c r="BC267" i="38"/>
  <c r="BC268" i="38"/>
  <c r="BC269" i="38"/>
  <c r="BC270" i="38"/>
  <c r="BC271" i="38"/>
  <c r="BC272" i="38"/>
  <c r="BC273" i="38"/>
  <c r="BC274" i="38"/>
  <c r="BC275" i="38"/>
  <c r="BC276" i="38"/>
  <c r="BC277" i="38"/>
  <c r="BC278" i="38"/>
  <c r="BC279" i="38"/>
  <c r="BC280" i="38"/>
  <c r="BC281" i="38"/>
  <c r="BC282" i="38"/>
  <c r="BC283" i="38"/>
  <c r="BC284" i="38"/>
  <c r="BC285" i="38"/>
  <c r="BC286" i="38"/>
  <c r="BC287" i="38"/>
  <c r="BC288" i="38"/>
  <c r="BC294" i="38"/>
  <c r="BC166" i="38"/>
  <c r="BC325" i="38"/>
  <c r="BC296" i="38"/>
  <c r="BB301" i="38"/>
  <c r="BC306" i="38"/>
  <c r="BC169" i="38"/>
  <c r="BC170" i="38"/>
  <c r="BC173" i="38"/>
  <c r="BC300" i="38"/>
  <c r="BC302" i="38"/>
  <c r="BC304" i="38"/>
  <c r="BC305" i="38"/>
  <c r="BC324" i="38"/>
  <c r="BC323" i="38"/>
  <c r="BC326" i="38"/>
  <c r="BC367" i="38"/>
  <c r="BC370" i="38"/>
  <c r="BC374" i="38"/>
  <c r="BC401" i="38"/>
  <c r="BC402" i="38"/>
  <c r="BC345" i="38"/>
  <c r="BC333" i="38"/>
  <c r="BC338" i="38"/>
  <c r="BC342" i="38"/>
  <c r="BC343" i="38"/>
  <c r="BC346" i="38"/>
  <c r="BC347" i="38"/>
  <c r="BB348" i="38"/>
  <c r="BC349" i="38"/>
  <c r="BC351" i="38"/>
  <c r="BC403" i="38"/>
  <c r="BC404" i="38"/>
  <c r="BC152" i="38"/>
  <c r="BC405" i="38"/>
  <c r="BC407" i="38"/>
  <c r="BC354" i="38"/>
  <c r="BC410" i="38"/>
  <c r="BC361" i="38"/>
  <c r="BC362" i="38"/>
  <c r="BC363" i="38"/>
  <c r="BC411" i="38"/>
  <c r="BC39" i="38"/>
  <c r="BC147" i="38"/>
  <c r="BC156" i="38"/>
  <c r="BD160" i="38"/>
  <c r="BD163" i="38"/>
  <c r="BD161" i="38"/>
  <c r="BD164" i="38"/>
  <c r="BD321" i="38"/>
  <c r="BD44" i="38"/>
  <c r="BD45" i="38"/>
  <c r="BD46" i="38"/>
  <c r="BD47" i="38"/>
  <c r="BD48" i="38"/>
  <c r="BD49" i="38"/>
  <c r="BD50" i="38"/>
  <c r="BD51" i="38"/>
  <c r="BD52" i="38"/>
  <c r="BD53" i="38"/>
  <c r="BD54" i="38"/>
  <c r="BD55" i="38"/>
  <c r="BD56" i="38"/>
  <c r="BD57" i="38"/>
  <c r="BD58" i="38"/>
  <c r="BD59" i="38"/>
  <c r="BD60" i="38"/>
  <c r="BD61" i="38"/>
  <c r="BD62" i="38"/>
  <c r="BD63" i="38"/>
  <c r="BD64" i="38"/>
  <c r="BD65" i="38"/>
  <c r="BD66" i="38"/>
  <c r="BD67" i="38"/>
  <c r="BD68" i="38"/>
  <c r="BD69" i="38"/>
  <c r="BD70" i="38"/>
  <c r="BD71" i="38"/>
  <c r="BD72" i="38"/>
  <c r="BD73" i="38"/>
  <c r="BD74" i="38"/>
  <c r="BD75" i="38"/>
  <c r="BD76" i="38"/>
  <c r="BD77" i="38"/>
  <c r="BD78" i="38"/>
  <c r="BD79" i="38"/>
  <c r="BD80" i="38"/>
  <c r="BD81" i="38"/>
  <c r="BD82" i="38"/>
  <c r="BD83" i="38"/>
  <c r="BD84" i="38"/>
  <c r="BD85" i="38"/>
  <c r="BD86" i="38"/>
  <c r="BD87" i="38"/>
  <c r="BD88" i="38"/>
  <c r="BD89" i="38"/>
  <c r="BD90" i="38"/>
  <c r="BD91" i="38"/>
  <c r="BD92" i="38"/>
  <c r="BD93" i="38"/>
  <c r="BD94" i="38"/>
  <c r="BD95" i="38"/>
  <c r="BD96" i="38"/>
  <c r="BD97" i="38"/>
  <c r="BD98" i="38"/>
  <c r="BD99" i="38"/>
  <c r="BD100" i="38"/>
  <c r="BD101" i="38"/>
  <c r="BD102" i="38"/>
  <c r="BD103" i="38"/>
  <c r="BD104" i="38"/>
  <c r="BD105" i="38"/>
  <c r="BD106" i="38"/>
  <c r="BD107" i="38"/>
  <c r="BD108" i="38"/>
  <c r="BD109" i="38"/>
  <c r="BD31" i="38"/>
  <c r="BD20" i="38"/>
  <c r="BD21" i="38"/>
  <c r="BD40" i="38"/>
  <c r="BD110" i="38"/>
  <c r="BD32" i="38"/>
  <c r="BD111" i="38"/>
  <c r="BD112" i="38"/>
  <c r="BD113" i="38"/>
  <c r="BD114" i="38"/>
  <c r="BD115" i="38"/>
  <c r="BD116" i="38"/>
  <c r="BD117" i="38"/>
  <c r="BD118" i="38"/>
  <c r="BD119" i="38"/>
  <c r="BD120" i="38"/>
  <c r="BD121" i="38"/>
  <c r="BD122" i="38"/>
  <c r="BD123" i="38"/>
  <c r="BD124" i="38"/>
  <c r="BD125" i="38"/>
  <c r="BD126" i="38"/>
  <c r="BD127" i="38"/>
  <c r="BD128" i="38"/>
  <c r="BD129" i="38"/>
  <c r="BD130" i="38"/>
  <c r="BD131" i="38"/>
  <c r="BD132" i="38"/>
  <c r="BD133" i="38"/>
  <c r="BD134" i="38"/>
  <c r="BD135" i="38"/>
  <c r="BD136" i="38"/>
  <c r="BD137" i="38"/>
  <c r="BD138" i="38"/>
  <c r="BD139" i="38"/>
  <c r="BD140" i="38"/>
  <c r="BD141" i="38"/>
  <c r="BD142" i="38"/>
  <c r="BD143" i="38"/>
  <c r="BD145" i="38"/>
  <c r="BD8" i="38"/>
  <c r="BD154" i="38"/>
  <c r="BD153" i="38"/>
  <c r="BD155" i="38"/>
  <c r="BD322" i="38"/>
  <c r="BD167" i="38"/>
  <c r="BD189" i="38"/>
  <c r="BD190" i="38"/>
  <c r="BD191" i="38"/>
  <c r="BD192" i="38"/>
  <c r="BD193" i="38"/>
  <c r="BD194" i="38"/>
  <c r="BD195" i="38"/>
  <c r="BD196" i="38"/>
  <c r="BD186" i="38"/>
  <c r="BD197" i="38"/>
  <c r="BD198" i="38"/>
  <c r="BD199" i="38"/>
  <c r="BD200" i="38"/>
  <c r="BD201" i="38"/>
  <c r="BD202" i="38"/>
  <c r="BD203" i="38"/>
  <c r="BD204" i="38"/>
  <c r="BD205" i="38"/>
  <c r="BD206" i="38"/>
  <c r="BD207" i="38"/>
  <c r="BD208" i="38"/>
  <c r="BD209" i="38"/>
  <c r="BD210" i="38"/>
  <c r="BD211" i="38"/>
  <c r="BD212" i="38"/>
  <c r="BD213" i="38"/>
  <c r="BD214" i="38"/>
  <c r="BD215" i="38"/>
  <c r="BD216" i="38"/>
  <c r="BD217" i="38"/>
  <c r="BD218" i="38"/>
  <c r="BD219" i="38"/>
  <c r="BD220" i="38"/>
  <c r="BD221" i="38"/>
  <c r="BD222" i="38"/>
  <c r="BD223" i="38"/>
  <c r="BD224" i="38"/>
  <c r="BD225" i="38"/>
  <c r="BD226" i="38"/>
  <c r="BD227" i="38"/>
  <c r="BD228" i="38"/>
  <c r="BD229" i="38"/>
  <c r="BD230" i="38"/>
  <c r="BD231" i="38"/>
  <c r="BD232" i="38"/>
  <c r="BD233" i="38"/>
  <c r="BD234" i="38"/>
  <c r="BD235" i="38"/>
  <c r="BD236" i="38"/>
  <c r="BD237" i="38"/>
  <c r="BD238" i="38"/>
  <c r="BD239" i="38"/>
  <c r="BD240" i="38"/>
  <c r="BD241" i="38"/>
  <c r="BD242" i="38"/>
  <c r="BD243" i="38"/>
  <c r="BD244" i="38"/>
  <c r="BD245" i="38"/>
  <c r="BD246" i="38"/>
  <c r="BD247" i="38"/>
  <c r="BD248" i="38"/>
  <c r="BD249" i="38"/>
  <c r="BD250" i="38"/>
  <c r="BD251" i="38"/>
  <c r="BD252" i="38"/>
  <c r="BD253" i="38"/>
  <c r="BD254" i="38"/>
  <c r="BD255" i="38"/>
  <c r="BD33" i="38"/>
  <c r="BD256" i="38"/>
  <c r="BD257" i="38"/>
  <c r="BD258" i="38"/>
  <c r="BD259" i="38"/>
  <c r="BD260" i="38"/>
  <c r="BD261" i="38"/>
  <c r="BD262" i="38"/>
  <c r="BD263" i="38"/>
  <c r="BD264" i="38"/>
  <c r="BD265" i="38"/>
  <c r="BD266" i="38"/>
  <c r="BD267" i="38"/>
  <c r="BD268" i="38"/>
  <c r="BD269" i="38"/>
  <c r="BD270" i="38"/>
  <c r="BD271" i="38"/>
  <c r="BD272" i="38"/>
  <c r="BD273" i="38"/>
  <c r="BD274" i="38"/>
  <c r="BD275" i="38"/>
  <c r="BD276" i="38"/>
  <c r="BD277" i="38"/>
  <c r="BD278" i="38"/>
  <c r="BD279" i="38"/>
  <c r="BD280" i="38"/>
  <c r="BD281" i="38"/>
  <c r="BD282" i="38"/>
  <c r="BD283" i="38"/>
  <c r="BD284" i="38"/>
  <c r="BD285" i="38"/>
  <c r="BD286" i="38"/>
  <c r="BD287" i="38"/>
  <c r="BD288" i="38"/>
  <c r="BD294" i="38"/>
  <c r="BD166" i="38"/>
  <c r="BD325" i="38"/>
  <c r="BD296" i="38"/>
  <c r="BC301" i="38"/>
  <c r="BD306" i="38"/>
  <c r="BD169" i="38"/>
  <c r="BD170" i="38"/>
  <c r="BD173" i="38"/>
  <c r="BD300" i="38"/>
  <c r="BD302" i="38"/>
  <c r="BD304" i="38"/>
  <c r="BD305" i="38"/>
  <c r="BD324" i="38"/>
  <c r="BD323" i="38"/>
  <c r="BD326" i="38"/>
  <c r="BD367" i="38"/>
  <c r="BD370" i="38"/>
  <c r="BD374" i="38"/>
  <c r="BD401" i="38"/>
  <c r="BD402" i="38"/>
  <c r="BD345" i="38"/>
  <c r="BD333" i="38"/>
  <c r="BD338" i="38"/>
  <c r="BD342" i="38"/>
  <c r="BD343" i="38"/>
  <c r="BD346" i="38"/>
  <c r="BD347" i="38"/>
  <c r="BC348" i="38"/>
  <c r="BD349" i="38"/>
  <c r="BD351" i="38"/>
  <c r="BD403" i="38"/>
  <c r="BD404" i="38"/>
  <c r="BD152" i="38"/>
  <c r="BD405" i="38"/>
  <c r="BD407" i="38"/>
  <c r="BD354" i="38"/>
  <c r="BD410" i="38"/>
  <c r="BD361" i="38"/>
  <c r="BD362" i="38"/>
  <c r="BD363" i="38"/>
  <c r="BD411" i="38"/>
  <c r="BD39" i="38"/>
  <c r="BD147" i="38"/>
  <c r="BD156" i="38"/>
  <c r="BE160" i="38"/>
  <c r="BE163" i="38"/>
  <c r="BE161" i="38"/>
  <c r="BE164" i="38"/>
  <c r="BE321" i="38"/>
  <c r="BE44" i="38"/>
  <c r="BE45" i="38"/>
  <c r="BE46" i="38"/>
  <c r="BE47" i="38"/>
  <c r="BE48" i="38"/>
  <c r="BE49" i="38"/>
  <c r="BE50" i="38"/>
  <c r="BE51" i="38"/>
  <c r="BE52" i="38"/>
  <c r="BE53" i="38"/>
  <c r="BE54" i="38"/>
  <c r="BE55" i="38"/>
  <c r="BE56" i="38"/>
  <c r="BE57" i="38"/>
  <c r="BE58" i="38"/>
  <c r="BE59" i="38"/>
  <c r="BE60" i="38"/>
  <c r="BE61" i="38"/>
  <c r="BE62" i="38"/>
  <c r="BE63" i="38"/>
  <c r="BE64" i="38"/>
  <c r="BE65" i="38"/>
  <c r="BE66" i="38"/>
  <c r="BE67" i="38"/>
  <c r="BE68" i="38"/>
  <c r="BE69" i="38"/>
  <c r="BE70" i="38"/>
  <c r="BE71" i="38"/>
  <c r="BE72" i="38"/>
  <c r="BE73" i="38"/>
  <c r="BE74" i="38"/>
  <c r="BE75" i="38"/>
  <c r="BE76" i="38"/>
  <c r="BE77" i="38"/>
  <c r="BE78" i="38"/>
  <c r="BE79" i="38"/>
  <c r="BE80" i="38"/>
  <c r="BE81" i="38"/>
  <c r="BE82" i="38"/>
  <c r="BE83" i="38"/>
  <c r="BE84" i="38"/>
  <c r="BE85" i="38"/>
  <c r="BE86" i="38"/>
  <c r="BE87" i="38"/>
  <c r="BE88" i="38"/>
  <c r="BE89" i="38"/>
  <c r="BE90" i="38"/>
  <c r="BE91" i="38"/>
  <c r="BE92" i="38"/>
  <c r="BE93" i="38"/>
  <c r="BE94" i="38"/>
  <c r="BE95" i="38"/>
  <c r="BE96" i="38"/>
  <c r="BE97" i="38"/>
  <c r="BE98" i="38"/>
  <c r="BE99" i="38"/>
  <c r="BE100" i="38"/>
  <c r="BE101" i="38"/>
  <c r="BE102" i="38"/>
  <c r="BE103" i="38"/>
  <c r="BE104" i="38"/>
  <c r="BE105" i="38"/>
  <c r="BE106" i="38"/>
  <c r="BE107" i="38"/>
  <c r="BE108" i="38"/>
  <c r="BE109" i="38"/>
  <c r="BE110" i="38"/>
  <c r="BE111" i="38"/>
  <c r="BE31" i="38"/>
  <c r="BE20" i="38"/>
  <c r="BE21" i="38"/>
  <c r="BE40" i="38"/>
  <c r="BE112" i="38"/>
  <c r="BE32" i="38"/>
  <c r="BE113" i="38"/>
  <c r="BE114" i="38"/>
  <c r="BE115" i="38"/>
  <c r="BE116" i="38"/>
  <c r="BE117" i="38"/>
  <c r="BE118" i="38"/>
  <c r="BE119" i="38"/>
  <c r="BE120" i="38"/>
  <c r="BE121" i="38"/>
  <c r="BE122" i="38"/>
  <c r="BE123" i="38"/>
  <c r="BE124" i="38"/>
  <c r="BE125" i="38"/>
  <c r="BE126" i="38"/>
  <c r="BE127" i="38"/>
  <c r="BE128" i="38"/>
  <c r="BE129" i="38"/>
  <c r="BE130" i="38"/>
  <c r="BE131" i="38"/>
  <c r="BE132" i="38"/>
  <c r="BE133" i="38"/>
  <c r="BE134" i="38"/>
  <c r="BE135" i="38"/>
  <c r="BE136" i="38"/>
  <c r="BE137" i="38"/>
  <c r="BE138" i="38"/>
  <c r="BE139" i="38"/>
  <c r="BE140" i="38"/>
  <c r="BE141" i="38"/>
  <c r="BE142" i="38"/>
  <c r="BE143" i="38"/>
  <c r="BE145" i="38"/>
  <c r="BE8" i="38"/>
  <c r="BE154" i="38"/>
  <c r="BE153" i="38"/>
  <c r="BE155" i="38"/>
  <c r="BE322" i="38"/>
  <c r="BE167" i="38"/>
  <c r="BE189" i="38"/>
  <c r="BE190" i="38"/>
  <c r="BE191" i="38"/>
  <c r="BE192" i="38"/>
  <c r="BE193" i="38"/>
  <c r="BE194" i="38"/>
  <c r="BE195" i="38"/>
  <c r="BE196" i="38"/>
  <c r="BE186" i="38"/>
  <c r="BE197" i="38"/>
  <c r="BE198" i="38"/>
  <c r="BE199" i="38"/>
  <c r="BE200" i="38"/>
  <c r="BE201" i="38"/>
  <c r="BE202" i="38"/>
  <c r="BE203" i="38"/>
  <c r="BE204" i="38"/>
  <c r="BE205" i="38"/>
  <c r="BE206" i="38"/>
  <c r="BE207" i="38"/>
  <c r="BE208" i="38"/>
  <c r="BE209" i="38"/>
  <c r="BE210" i="38"/>
  <c r="BE211" i="38"/>
  <c r="BE212" i="38"/>
  <c r="BE213" i="38"/>
  <c r="BE214" i="38"/>
  <c r="BE215" i="38"/>
  <c r="BE216" i="38"/>
  <c r="BE217" i="38"/>
  <c r="BE218" i="38"/>
  <c r="BE219" i="38"/>
  <c r="BE220" i="38"/>
  <c r="BE221" i="38"/>
  <c r="BE222" i="38"/>
  <c r="BE223" i="38"/>
  <c r="BE224" i="38"/>
  <c r="BE225" i="38"/>
  <c r="BE226" i="38"/>
  <c r="BE227" i="38"/>
  <c r="BE228" i="38"/>
  <c r="BE229" i="38"/>
  <c r="BE230" i="38"/>
  <c r="BE231" i="38"/>
  <c r="BE232" i="38"/>
  <c r="BE233" i="38"/>
  <c r="BE234" i="38"/>
  <c r="BE235" i="38"/>
  <c r="BE236" i="38"/>
  <c r="BE237" i="38"/>
  <c r="BE238" i="38"/>
  <c r="BE239" i="38"/>
  <c r="BE240" i="38"/>
  <c r="BE241" i="38"/>
  <c r="BE242" i="38"/>
  <c r="BE243" i="38"/>
  <c r="BE244" i="38"/>
  <c r="BE245" i="38"/>
  <c r="BE246" i="38"/>
  <c r="BE247" i="38"/>
  <c r="BE248" i="38"/>
  <c r="BE249" i="38"/>
  <c r="BE250" i="38"/>
  <c r="BE251" i="38"/>
  <c r="BE252" i="38"/>
  <c r="BE253" i="38"/>
  <c r="BE254" i="38"/>
  <c r="BE255" i="38"/>
  <c r="BE256" i="38"/>
  <c r="BE257" i="38"/>
  <c r="BE33" i="38"/>
  <c r="BE258" i="38"/>
  <c r="BE259" i="38"/>
  <c r="BE260" i="38"/>
  <c r="BE261" i="38"/>
  <c r="BE262" i="38"/>
  <c r="BE263" i="38"/>
  <c r="BE264" i="38"/>
  <c r="BE265" i="38"/>
  <c r="BE266" i="38"/>
  <c r="BE267" i="38"/>
  <c r="BE268" i="38"/>
  <c r="BE269" i="38"/>
  <c r="BE270" i="38"/>
  <c r="BE271" i="38"/>
  <c r="BE272" i="38"/>
  <c r="BE273" i="38"/>
  <c r="BE274" i="38"/>
  <c r="BE275" i="38"/>
  <c r="BE276" i="38"/>
  <c r="BE277" i="38"/>
  <c r="BE278" i="38"/>
  <c r="BE279" i="38"/>
  <c r="BE280" i="38"/>
  <c r="BE281" i="38"/>
  <c r="BE282" i="38"/>
  <c r="BE283" i="38"/>
  <c r="BE284" i="38"/>
  <c r="BE285" i="38"/>
  <c r="BE286" i="38"/>
  <c r="BE287" i="38"/>
  <c r="BE288" i="38"/>
  <c r="BE294" i="38"/>
  <c r="BE166" i="38"/>
  <c r="BE325" i="38"/>
  <c r="BE296" i="38"/>
  <c r="BD301" i="38"/>
  <c r="BE306" i="38"/>
  <c r="BE169" i="38"/>
  <c r="BE170" i="38"/>
  <c r="BE173" i="38"/>
  <c r="BE300" i="38"/>
  <c r="BE302" i="38"/>
  <c r="BE304" i="38"/>
  <c r="BE305" i="38"/>
  <c r="BE324" i="38"/>
  <c r="BE323" i="38"/>
  <c r="BE326" i="38"/>
  <c r="BE367" i="38"/>
  <c r="BE370" i="38"/>
  <c r="BE374" i="38"/>
  <c r="BE401" i="38"/>
  <c r="BE402" i="38"/>
  <c r="BE345" i="38"/>
  <c r="BE333" i="38"/>
  <c r="BE338" i="38"/>
  <c r="BE342" i="38"/>
  <c r="BE343" i="38"/>
  <c r="BE346" i="38"/>
  <c r="BE347" i="38"/>
  <c r="BD348" i="38"/>
  <c r="BE349" i="38"/>
  <c r="BE351" i="38"/>
  <c r="BE403" i="38"/>
  <c r="BE404" i="38"/>
  <c r="BE152" i="38"/>
  <c r="BE405" i="38"/>
  <c r="BE407" i="38"/>
  <c r="BE354" i="38"/>
  <c r="BE410" i="38"/>
  <c r="BE361" i="38"/>
  <c r="BE362" i="38"/>
  <c r="BE363" i="38"/>
  <c r="BE411" i="38"/>
  <c r="BE39" i="38"/>
  <c r="BE147" i="38"/>
  <c r="BE156" i="38"/>
  <c r="BF160" i="38"/>
  <c r="BF163" i="38"/>
  <c r="BF161" i="38"/>
  <c r="BF164" i="38"/>
  <c r="BF321" i="38"/>
  <c r="BF44" i="38"/>
  <c r="BF45" i="38"/>
  <c r="BF46" i="38"/>
  <c r="BF47" i="38"/>
  <c r="BF48" i="38"/>
  <c r="BF49" i="38"/>
  <c r="BF50" i="38"/>
  <c r="BF51" i="38"/>
  <c r="BF52" i="38"/>
  <c r="BF53" i="38"/>
  <c r="BF54" i="38"/>
  <c r="BF55" i="38"/>
  <c r="BF56" i="38"/>
  <c r="BF57" i="38"/>
  <c r="BF58" i="38"/>
  <c r="BF59" i="38"/>
  <c r="BF60" i="38"/>
  <c r="BF61" i="38"/>
  <c r="BF62" i="38"/>
  <c r="BF63" i="38"/>
  <c r="BF64" i="38"/>
  <c r="BF65" i="38"/>
  <c r="BF66" i="38"/>
  <c r="BF67" i="38"/>
  <c r="BF68" i="38"/>
  <c r="BF69" i="38"/>
  <c r="BF70" i="38"/>
  <c r="BF71" i="38"/>
  <c r="BF72" i="38"/>
  <c r="BF73" i="38"/>
  <c r="BF74" i="38"/>
  <c r="BF75" i="38"/>
  <c r="BF76" i="38"/>
  <c r="BF77" i="38"/>
  <c r="BF78" i="38"/>
  <c r="BF79" i="38"/>
  <c r="BF80" i="38"/>
  <c r="BF81" i="38"/>
  <c r="BF82" i="38"/>
  <c r="BF83" i="38"/>
  <c r="BF84" i="38"/>
  <c r="BF85" i="38"/>
  <c r="BF86" i="38"/>
  <c r="BF87" i="38"/>
  <c r="BF88" i="38"/>
  <c r="BF89" i="38"/>
  <c r="BF90" i="38"/>
  <c r="BF91" i="38"/>
  <c r="BF92" i="38"/>
  <c r="BF93" i="38"/>
  <c r="BF94" i="38"/>
  <c r="BF95" i="38"/>
  <c r="BF96" i="38"/>
  <c r="BF97" i="38"/>
  <c r="BF98" i="38"/>
  <c r="BF99" i="38"/>
  <c r="BF100" i="38"/>
  <c r="BF101" i="38"/>
  <c r="BF102" i="38"/>
  <c r="BF103" i="38"/>
  <c r="BF104" i="38"/>
  <c r="BF105" i="38"/>
  <c r="BF106" i="38"/>
  <c r="BF107" i="38"/>
  <c r="BF108" i="38"/>
  <c r="BF109" i="38"/>
  <c r="BF110" i="38"/>
  <c r="BF111" i="38"/>
  <c r="BF112" i="38"/>
  <c r="BF113" i="38"/>
  <c r="BF31" i="38"/>
  <c r="BF20" i="38"/>
  <c r="BF21" i="38"/>
  <c r="BF40" i="38"/>
  <c r="BF114" i="38"/>
  <c r="BF32" i="38"/>
  <c r="BF115" i="38"/>
  <c r="BF116" i="38"/>
  <c r="BF117" i="38"/>
  <c r="BF118" i="38"/>
  <c r="BF119" i="38"/>
  <c r="BF120" i="38"/>
  <c r="BF121" i="38"/>
  <c r="BF122" i="38"/>
  <c r="BF123" i="38"/>
  <c r="BF124" i="38"/>
  <c r="BF125" i="38"/>
  <c r="BF126" i="38"/>
  <c r="BF127" i="38"/>
  <c r="BF128" i="38"/>
  <c r="BF129" i="38"/>
  <c r="BF130" i="38"/>
  <c r="BF131" i="38"/>
  <c r="BF132" i="38"/>
  <c r="BF133" i="38"/>
  <c r="BF134" i="38"/>
  <c r="BF135" i="38"/>
  <c r="BF136" i="38"/>
  <c r="BF137" i="38"/>
  <c r="BF138" i="38"/>
  <c r="BF139" i="38"/>
  <c r="BF140" i="38"/>
  <c r="BF141" i="38"/>
  <c r="BF142" i="38"/>
  <c r="BF143" i="38"/>
  <c r="BF145" i="38"/>
  <c r="BF8" i="38"/>
  <c r="BF154" i="38"/>
  <c r="BF153" i="38"/>
  <c r="BF155" i="38"/>
  <c r="BF322" i="38"/>
  <c r="BF167" i="38"/>
  <c r="BF189" i="38"/>
  <c r="BF190" i="38"/>
  <c r="BF191" i="38"/>
  <c r="BF192" i="38"/>
  <c r="BF193" i="38"/>
  <c r="BF194" i="38"/>
  <c r="BF195" i="38"/>
  <c r="BF196" i="38"/>
  <c r="BF186" i="38"/>
  <c r="BF197" i="38"/>
  <c r="BF198" i="38"/>
  <c r="BF199" i="38"/>
  <c r="BF200" i="38"/>
  <c r="BF201" i="38"/>
  <c r="BF202" i="38"/>
  <c r="BF203" i="38"/>
  <c r="BF204" i="38"/>
  <c r="BF205" i="38"/>
  <c r="BF206" i="38"/>
  <c r="BF207" i="38"/>
  <c r="BF208" i="38"/>
  <c r="BF209" i="38"/>
  <c r="BF210" i="38"/>
  <c r="BF211" i="38"/>
  <c r="BF212" i="38"/>
  <c r="BF213" i="38"/>
  <c r="BF214" i="38"/>
  <c r="BF215" i="38"/>
  <c r="BF216" i="38"/>
  <c r="BF217" i="38"/>
  <c r="BF218" i="38"/>
  <c r="BF219" i="38"/>
  <c r="BF220" i="38"/>
  <c r="BF221" i="38"/>
  <c r="BF222" i="38"/>
  <c r="BF223" i="38"/>
  <c r="BF224" i="38"/>
  <c r="BF225" i="38"/>
  <c r="BF226" i="38"/>
  <c r="BF227" i="38"/>
  <c r="BF228" i="38"/>
  <c r="BF229" i="38"/>
  <c r="BF230" i="38"/>
  <c r="BF231" i="38"/>
  <c r="BF232" i="38"/>
  <c r="BF233" i="38"/>
  <c r="BF234" i="38"/>
  <c r="BF235" i="38"/>
  <c r="BF236" i="38"/>
  <c r="BF237" i="38"/>
  <c r="BF238" i="38"/>
  <c r="BF239" i="38"/>
  <c r="BF240" i="38"/>
  <c r="BF241" i="38"/>
  <c r="BF242" i="38"/>
  <c r="BF243" i="38"/>
  <c r="BF244" i="38"/>
  <c r="BF245" i="38"/>
  <c r="BF246" i="38"/>
  <c r="BF247" i="38"/>
  <c r="BF248" i="38"/>
  <c r="BF249" i="38"/>
  <c r="BF250" i="38"/>
  <c r="BF251" i="38"/>
  <c r="BF252" i="38"/>
  <c r="BF253" i="38"/>
  <c r="BF254" i="38"/>
  <c r="BF255" i="38"/>
  <c r="BF256" i="38"/>
  <c r="BF257" i="38"/>
  <c r="BF258" i="38"/>
  <c r="BF259" i="38"/>
  <c r="BF33" i="38"/>
  <c r="BF260" i="38"/>
  <c r="BF261" i="38"/>
  <c r="BF262" i="38"/>
  <c r="BF263" i="38"/>
  <c r="BF264" i="38"/>
  <c r="BF265" i="38"/>
  <c r="BF266" i="38"/>
  <c r="BF267" i="38"/>
  <c r="BF268" i="38"/>
  <c r="BF269" i="38"/>
  <c r="BF270" i="38"/>
  <c r="BF271" i="38"/>
  <c r="BF272" i="38"/>
  <c r="BF273" i="38"/>
  <c r="BF274" i="38"/>
  <c r="BF275" i="38"/>
  <c r="BF276" i="38"/>
  <c r="BF277" i="38"/>
  <c r="BF278" i="38"/>
  <c r="BF279" i="38"/>
  <c r="BF280" i="38"/>
  <c r="BF281" i="38"/>
  <c r="BF282" i="38"/>
  <c r="BF283" i="38"/>
  <c r="BF284" i="38"/>
  <c r="BF285" i="38"/>
  <c r="BF286" i="38"/>
  <c r="BF287" i="38"/>
  <c r="BF288" i="38"/>
  <c r="BF294" i="38"/>
  <c r="BF166" i="38"/>
  <c r="BF325" i="38"/>
  <c r="BF296" i="38"/>
  <c r="BE301" i="38"/>
  <c r="BF306" i="38"/>
  <c r="BF169" i="38"/>
  <c r="BF170" i="38"/>
  <c r="BF173" i="38"/>
  <c r="BF300" i="38"/>
  <c r="BF302" i="38"/>
  <c r="BF304" i="38"/>
  <c r="BF305" i="38"/>
  <c r="BF324" i="38"/>
  <c r="BF323" i="38"/>
  <c r="BF326" i="38"/>
  <c r="BF367" i="38"/>
  <c r="BF370" i="38"/>
  <c r="BF374" i="38"/>
  <c r="BF401" i="38"/>
  <c r="BF402" i="38"/>
  <c r="BF345" i="38"/>
  <c r="BF333" i="38"/>
  <c r="BF338" i="38"/>
  <c r="BF342" i="38"/>
  <c r="BF343" i="38"/>
  <c r="BF346" i="38"/>
  <c r="BF347" i="38"/>
  <c r="BE348" i="38"/>
  <c r="BF349" i="38"/>
  <c r="BF351" i="38"/>
  <c r="BF403" i="38"/>
  <c r="BF404" i="38"/>
  <c r="BF152" i="38"/>
  <c r="BF405" i="38"/>
  <c r="BF407" i="38"/>
  <c r="BF354" i="38"/>
  <c r="BF410" i="38"/>
  <c r="BF361" i="38"/>
  <c r="BF362" i="38"/>
  <c r="BF363" i="38"/>
  <c r="BF411" i="38"/>
  <c r="BF39" i="38"/>
  <c r="BF147" i="38"/>
  <c r="BF156" i="38"/>
  <c r="BG160" i="38"/>
  <c r="BG163" i="38"/>
  <c r="BG161" i="38"/>
  <c r="BG164" i="38"/>
  <c r="BG321" i="38"/>
  <c r="BG44" i="38"/>
  <c r="BG45" i="38"/>
  <c r="BG46" i="38"/>
  <c r="BG47" i="38"/>
  <c r="BG48" i="38"/>
  <c r="BG49" i="38"/>
  <c r="BG50" i="38"/>
  <c r="BG51" i="38"/>
  <c r="BG52" i="38"/>
  <c r="BG53" i="38"/>
  <c r="BG54" i="38"/>
  <c r="BG55" i="38"/>
  <c r="BG56" i="38"/>
  <c r="BG57" i="38"/>
  <c r="BG58" i="38"/>
  <c r="BG59" i="38"/>
  <c r="BG60" i="38"/>
  <c r="BG61" i="38"/>
  <c r="BG62" i="38"/>
  <c r="BG63" i="38"/>
  <c r="BG64" i="38"/>
  <c r="BG65" i="38"/>
  <c r="BG66" i="38"/>
  <c r="BG67" i="38"/>
  <c r="BG68" i="38"/>
  <c r="BG69" i="38"/>
  <c r="BG70" i="38"/>
  <c r="BG71" i="38"/>
  <c r="BG72" i="38"/>
  <c r="BG73" i="38"/>
  <c r="BG74" i="38"/>
  <c r="BG75" i="38"/>
  <c r="BG76" i="38"/>
  <c r="BG77" i="38"/>
  <c r="BG78" i="38"/>
  <c r="BG79" i="38"/>
  <c r="BG80" i="38"/>
  <c r="BG81" i="38"/>
  <c r="BG82" i="38"/>
  <c r="BG83" i="38"/>
  <c r="BG84" i="38"/>
  <c r="BG85" i="38"/>
  <c r="BG86" i="38"/>
  <c r="BG87" i="38"/>
  <c r="BG88" i="38"/>
  <c r="BG89" i="38"/>
  <c r="BG90" i="38"/>
  <c r="BG91" i="38"/>
  <c r="BG92" i="38"/>
  <c r="BG93" i="38"/>
  <c r="BG94" i="38"/>
  <c r="BG95" i="38"/>
  <c r="BG96" i="38"/>
  <c r="BG97" i="38"/>
  <c r="BG98" i="38"/>
  <c r="BG99" i="38"/>
  <c r="BG100" i="38"/>
  <c r="BG101" i="38"/>
  <c r="BG102" i="38"/>
  <c r="BG103" i="38"/>
  <c r="BG104" i="38"/>
  <c r="BG105" i="38"/>
  <c r="BG106" i="38"/>
  <c r="BG107" i="38"/>
  <c r="BG108" i="38"/>
  <c r="BG109" i="38"/>
  <c r="BG110" i="38"/>
  <c r="BG111" i="38"/>
  <c r="BG112" i="38"/>
  <c r="BG113" i="38"/>
  <c r="BG114" i="38"/>
  <c r="BG115" i="38"/>
  <c r="BG31" i="38"/>
  <c r="BG20" i="38"/>
  <c r="BG21" i="38"/>
  <c r="BG40" i="38"/>
  <c r="BG116" i="38"/>
  <c r="BG32" i="38"/>
  <c r="BG117" i="38"/>
  <c r="BG118" i="38"/>
  <c r="BG119" i="38"/>
  <c r="BG120" i="38"/>
  <c r="BG121" i="38"/>
  <c r="BG122" i="38"/>
  <c r="BG123" i="38"/>
  <c r="BG124" i="38"/>
  <c r="BG125" i="38"/>
  <c r="BG126" i="38"/>
  <c r="BG127" i="38"/>
  <c r="BG128" i="38"/>
  <c r="BG129" i="38"/>
  <c r="BG130" i="38"/>
  <c r="BG131" i="38"/>
  <c r="BG132" i="38"/>
  <c r="BG133" i="38"/>
  <c r="BG134" i="38"/>
  <c r="BG135" i="38"/>
  <c r="BG136" i="38"/>
  <c r="BG137" i="38"/>
  <c r="BG138" i="38"/>
  <c r="BG139" i="38"/>
  <c r="BG140" i="38"/>
  <c r="BG141" i="38"/>
  <c r="BG142" i="38"/>
  <c r="BG143" i="38"/>
  <c r="BG145" i="38"/>
  <c r="BG8" i="38"/>
  <c r="BG154" i="38"/>
  <c r="BG153" i="38"/>
  <c r="BG155" i="38"/>
  <c r="BG322" i="38"/>
  <c r="BG167" i="38"/>
  <c r="BG189" i="38"/>
  <c r="BG190" i="38"/>
  <c r="BG191" i="38"/>
  <c r="BG192" i="38"/>
  <c r="BG193" i="38"/>
  <c r="BG194" i="38"/>
  <c r="BG195" i="38"/>
  <c r="BG196" i="38"/>
  <c r="BG186" i="38"/>
  <c r="BG197" i="38"/>
  <c r="BG198" i="38"/>
  <c r="BG199" i="38"/>
  <c r="BG200" i="38"/>
  <c r="BG201" i="38"/>
  <c r="BG202" i="38"/>
  <c r="BG203" i="38"/>
  <c r="BG204" i="38"/>
  <c r="BG205" i="38"/>
  <c r="BG206" i="38"/>
  <c r="BG207" i="38"/>
  <c r="BG208" i="38"/>
  <c r="BG209" i="38"/>
  <c r="BG210" i="38"/>
  <c r="BG211" i="38"/>
  <c r="BG212" i="38"/>
  <c r="BG213" i="38"/>
  <c r="BG214" i="38"/>
  <c r="BG215" i="38"/>
  <c r="BG216" i="38"/>
  <c r="BG217" i="38"/>
  <c r="BG218" i="38"/>
  <c r="BG219" i="38"/>
  <c r="BG220" i="38"/>
  <c r="BG221" i="38"/>
  <c r="BG222" i="38"/>
  <c r="BG223" i="38"/>
  <c r="BG224" i="38"/>
  <c r="BG225" i="38"/>
  <c r="BG226" i="38"/>
  <c r="BG227" i="38"/>
  <c r="BG228" i="38"/>
  <c r="BG229" i="38"/>
  <c r="BG230" i="38"/>
  <c r="BG231" i="38"/>
  <c r="BG232" i="38"/>
  <c r="BG233" i="38"/>
  <c r="BG234" i="38"/>
  <c r="BG235" i="38"/>
  <c r="BG236" i="38"/>
  <c r="BG237" i="38"/>
  <c r="BG238" i="38"/>
  <c r="BG239" i="38"/>
  <c r="BG240" i="38"/>
  <c r="BG241" i="38"/>
  <c r="BG242" i="38"/>
  <c r="BG243" i="38"/>
  <c r="BG244" i="38"/>
  <c r="BG245" i="38"/>
  <c r="BG246" i="38"/>
  <c r="BG247" i="38"/>
  <c r="BG248" i="38"/>
  <c r="BG249" i="38"/>
  <c r="BG250" i="38"/>
  <c r="BG251" i="38"/>
  <c r="BG252" i="38"/>
  <c r="BG253" i="38"/>
  <c r="BG254" i="38"/>
  <c r="BG255" i="38"/>
  <c r="BG256" i="38"/>
  <c r="BG257" i="38"/>
  <c r="BG258" i="38"/>
  <c r="BG259" i="38"/>
  <c r="BG260" i="38"/>
  <c r="BG261" i="38"/>
  <c r="BG33" i="38"/>
  <c r="BG262" i="38"/>
  <c r="BG263" i="38"/>
  <c r="BG264" i="38"/>
  <c r="BG265" i="38"/>
  <c r="BG266" i="38"/>
  <c r="BG267" i="38"/>
  <c r="BG268" i="38"/>
  <c r="BG269" i="38"/>
  <c r="BG270" i="38"/>
  <c r="BG271" i="38"/>
  <c r="BG272" i="38"/>
  <c r="BG273" i="38"/>
  <c r="BG274" i="38"/>
  <c r="BG275" i="38"/>
  <c r="BG276" i="38"/>
  <c r="BG277" i="38"/>
  <c r="BG278" i="38"/>
  <c r="BG279" i="38"/>
  <c r="BG280" i="38"/>
  <c r="BG281" i="38"/>
  <c r="BG282" i="38"/>
  <c r="BG283" i="38"/>
  <c r="BG284" i="38"/>
  <c r="BG285" i="38"/>
  <c r="BG286" i="38"/>
  <c r="BG287" i="38"/>
  <c r="BG288" i="38"/>
  <c r="BG294" i="38"/>
  <c r="BG166" i="38"/>
  <c r="BG325" i="38"/>
  <c r="BG296" i="38"/>
  <c r="BF301" i="38"/>
  <c r="BG306" i="38"/>
  <c r="BG169" i="38"/>
  <c r="BG170" i="38"/>
  <c r="BG173" i="38"/>
  <c r="BG300" i="38"/>
  <c r="BG302" i="38"/>
  <c r="BG304" i="38"/>
  <c r="BG305" i="38"/>
  <c r="BG324" i="38"/>
  <c r="BG323" i="38"/>
  <c r="BG326" i="38"/>
  <c r="BG367" i="38"/>
  <c r="BG370" i="38"/>
  <c r="BG374" i="38"/>
  <c r="BG401" i="38"/>
  <c r="BG402" i="38"/>
  <c r="BG345" i="38"/>
  <c r="BG333" i="38"/>
  <c r="BG338" i="38"/>
  <c r="BG342" i="38"/>
  <c r="BG343" i="38"/>
  <c r="BG346" i="38"/>
  <c r="BG347" i="38"/>
  <c r="BF348" i="38"/>
  <c r="BG349" i="38"/>
  <c r="BG351" i="38"/>
  <c r="BG403" i="38"/>
  <c r="BG404" i="38"/>
  <c r="BG152" i="38"/>
  <c r="BG405" i="38"/>
  <c r="BG407" i="38"/>
  <c r="BG354" i="38"/>
  <c r="BG410" i="38"/>
  <c r="BG361" i="38"/>
  <c r="BG362" i="38"/>
  <c r="BG363" i="38"/>
  <c r="BG411" i="38"/>
  <c r="BG39" i="38"/>
  <c r="BG147" i="38"/>
  <c r="BG156" i="38"/>
  <c r="BH160" i="38"/>
  <c r="BH163" i="38"/>
  <c r="BH161" i="38"/>
  <c r="BH164" i="38"/>
  <c r="BH321" i="38"/>
  <c r="BH44" i="38"/>
  <c r="BH45" i="38"/>
  <c r="BH46" i="38"/>
  <c r="BH47" i="38"/>
  <c r="BH48" i="38"/>
  <c r="BH49" i="38"/>
  <c r="BH50" i="38"/>
  <c r="BH51" i="38"/>
  <c r="BH52" i="38"/>
  <c r="BH53" i="38"/>
  <c r="BH54" i="38"/>
  <c r="BH55" i="38"/>
  <c r="BH56" i="38"/>
  <c r="BH57" i="38"/>
  <c r="BH58" i="38"/>
  <c r="BH59" i="38"/>
  <c r="BH60" i="38"/>
  <c r="BH61" i="38"/>
  <c r="BH62" i="38"/>
  <c r="BH63" i="38"/>
  <c r="BH64" i="38"/>
  <c r="BH65" i="38"/>
  <c r="BH66" i="38"/>
  <c r="BH67" i="38"/>
  <c r="BH68" i="38"/>
  <c r="BH69" i="38"/>
  <c r="BH70" i="38"/>
  <c r="BH71" i="38"/>
  <c r="BH72" i="38"/>
  <c r="BH73" i="38"/>
  <c r="BH74" i="38"/>
  <c r="BH75" i="38"/>
  <c r="BH76" i="38"/>
  <c r="BH77" i="38"/>
  <c r="BH78" i="38"/>
  <c r="BH79" i="38"/>
  <c r="BH80" i="38"/>
  <c r="BH81" i="38"/>
  <c r="BH82" i="38"/>
  <c r="BH83" i="38"/>
  <c r="BH84" i="38"/>
  <c r="BH85" i="38"/>
  <c r="BH86" i="38"/>
  <c r="BH87" i="38"/>
  <c r="BH88" i="38"/>
  <c r="BH89" i="38"/>
  <c r="BH90" i="38"/>
  <c r="BH91" i="38"/>
  <c r="BH92" i="38"/>
  <c r="BH93" i="38"/>
  <c r="BH94" i="38"/>
  <c r="BH95" i="38"/>
  <c r="BH96" i="38"/>
  <c r="BH97" i="38"/>
  <c r="BH98" i="38"/>
  <c r="BH99" i="38"/>
  <c r="BH100" i="38"/>
  <c r="BH101" i="38"/>
  <c r="BH102" i="38"/>
  <c r="BH103" i="38"/>
  <c r="BH104" i="38"/>
  <c r="BH105" i="38"/>
  <c r="BH106" i="38"/>
  <c r="BH107" i="38"/>
  <c r="BH108" i="38"/>
  <c r="BH109" i="38"/>
  <c r="BH110" i="38"/>
  <c r="BH111" i="38"/>
  <c r="BH112" i="38"/>
  <c r="BH113" i="38"/>
  <c r="BH114" i="38"/>
  <c r="BH115" i="38"/>
  <c r="BH116" i="38"/>
  <c r="BH117" i="38"/>
  <c r="BH31" i="38"/>
  <c r="BH20" i="38"/>
  <c r="BH21" i="38"/>
  <c r="BH40" i="38"/>
  <c r="BH118" i="38"/>
  <c r="BH32" i="38"/>
  <c r="BH119" i="38"/>
  <c r="BH120" i="38"/>
  <c r="BH121" i="38"/>
  <c r="BH122" i="38"/>
  <c r="BH123" i="38"/>
  <c r="BH124" i="38"/>
  <c r="BH125" i="38"/>
  <c r="BH126" i="38"/>
  <c r="BH127" i="38"/>
  <c r="BH128" i="38"/>
  <c r="BH129" i="38"/>
  <c r="BH130" i="38"/>
  <c r="BH131" i="38"/>
  <c r="BH132" i="38"/>
  <c r="BH133" i="38"/>
  <c r="BH134" i="38"/>
  <c r="BH135" i="38"/>
  <c r="BH136" i="38"/>
  <c r="BH137" i="38"/>
  <c r="BH138" i="38"/>
  <c r="BH139" i="38"/>
  <c r="BH140" i="38"/>
  <c r="BH141" i="38"/>
  <c r="BH142" i="38"/>
  <c r="BH143" i="38"/>
  <c r="BH145" i="38"/>
  <c r="BH8" i="38"/>
  <c r="BH154" i="38"/>
  <c r="BH153" i="38"/>
  <c r="BH155" i="38"/>
  <c r="BH322" i="38"/>
  <c r="BH167" i="38"/>
  <c r="BH189" i="38"/>
  <c r="BH190" i="38"/>
  <c r="BH191" i="38"/>
  <c r="BH192" i="38"/>
  <c r="BH193" i="38"/>
  <c r="BH194" i="38"/>
  <c r="BH195" i="38"/>
  <c r="BH196" i="38"/>
  <c r="BH186" i="38"/>
  <c r="BH197" i="38"/>
  <c r="BH198" i="38"/>
  <c r="BH199" i="38"/>
  <c r="BH200" i="38"/>
  <c r="BH201" i="38"/>
  <c r="BH202" i="38"/>
  <c r="BH203" i="38"/>
  <c r="BH204" i="38"/>
  <c r="BH205" i="38"/>
  <c r="BH206" i="38"/>
  <c r="BH207" i="38"/>
  <c r="BH208" i="38"/>
  <c r="BH209" i="38"/>
  <c r="BH210" i="38"/>
  <c r="BH211" i="38"/>
  <c r="BH212" i="38"/>
  <c r="BH213" i="38"/>
  <c r="BH214" i="38"/>
  <c r="BH215" i="38"/>
  <c r="BH216" i="38"/>
  <c r="BH217" i="38"/>
  <c r="BH218" i="38"/>
  <c r="BH219" i="38"/>
  <c r="BH220" i="38"/>
  <c r="BH221" i="38"/>
  <c r="BH222" i="38"/>
  <c r="BH223" i="38"/>
  <c r="BH224" i="38"/>
  <c r="BH225" i="38"/>
  <c r="BH226" i="38"/>
  <c r="BH227" i="38"/>
  <c r="BH228" i="38"/>
  <c r="BH229" i="38"/>
  <c r="BH230" i="38"/>
  <c r="BH231" i="38"/>
  <c r="BH232" i="38"/>
  <c r="BH233" i="38"/>
  <c r="BH234" i="38"/>
  <c r="BH235" i="38"/>
  <c r="BH236" i="38"/>
  <c r="BH237" i="38"/>
  <c r="BH238" i="38"/>
  <c r="BH239" i="38"/>
  <c r="BH240" i="38"/>
  <c r="BH241" i="38"/>
  <c r="BH242" i="38"/>
  <c r="BH243" i="38"/>
  <c r="BH244" i="38"/>
  <c r="BH245" i="38"/>
  <c r="BH246" i="38"/>
  <c r="BH247" i="38"/>
  <c r="BH248" i="38"/>
  <c r="BH249" i="38"/>
  <c r="BH250" i="38"/>
  <c r="BH251" i="38"/>
  <c r="BH252" i="38"/>
  <c r="BH253" i="38"/>
  <c r="BH254" i="38"/>
  <c r="BH255" i="38"/>
  <c r="BH256" i="38"/>
  <c r="BH257" i="38"/>
  <c r="BH258" i="38"/>
  <c r="BH259" i="38"/>
  <c r="BH260" i="38"/>
  <c r="BH261" i="38"/>
  <c r="BH262" i="38"/>
  <c r="BH263" i="38"/>
  <c r="BH33" i="38"/>
  <c r="BH264" i="38"/>
  <c r="BH265" i="38"/>
  <c r="BH266" i="38"/>
  <c r="BH267" i="38"/>
  <c r="BH268" i="38"/>
  <c r="BH269" i="38"/>
  <c r="BH270" i="38"/>
  <c r="BH271" i="38"/>
  <c r="BH272" i="38"/>
  <c r="BH273" i="38"/>
  <c r="BH274" i="38"/>
  <c r="BH275" i="38"/>
  <c r="BH276" i="38"/>
  <c r="BH277" i="38"/>
  <c r="BH278" i="38"/>
  <c r="BH279" i="38"/>
  <c r="BH280" i="38"/>
  <c r="BH281" i="38"/>
  <c r="BH282" i="38"/>
  <c r="BH283" i="38"/>
  <c r="BH284" i="38"/>
  <c r="BH285" i="38"/>
  <c r="BH286" i="38"/>
  <c r="BH287" i="38"/>
  <c r="BH288" i="38"/>
  <c r="BH294" i="38"/>
  <c r="BH166" i="38"/>
  <c r="BH325" i="38"/>
  <c r="BH296" i="38"/>
  <c r="BG301" i="38"/>
  <c r="BH306" i="38"/>
  <c r="BH169" i="38"/>
  <c r="BH170" i="38"/>
  <c r="BH173" i="38"/>
  <c r="BH300" i="38"/>
  <c r="BH302" i="38"/>
  <c r="BH304" i="38"/>
  <c r="BH305" i="38"/>
  <c r="BH324" i="38"/>
  <c r="BH323" i="38"/>
  <c r="BH326" i="38"/>
  <c r="BH367" i="38"/>
  <c r="BH370" i="38"/>
  <c r="BH374" i="38"/>
  <c r="BH401" i="38"/>
  <c r="BH402" i="38"/>
  <c r="BH345" i="38"/>
  <c r="BH333" i="38"/>
  <c r="BH338" i="38"/>
  <c r="BH342" i="38"/>
  <c r="BH343" i="38"/>
  <c r="BH346" i="38"/>
  <c r="BH347" i="38"/>
  <c r="BG348" i="38"/>
  <c r="BH349" i="38"/>
  <c r="BH351" i="38"/>
  <c r="BH403" i="38"/>
  <c r="BH404" i="38"/>
  <c r="BH152" i="38"/>
  <c r="BH405" i="38"/>
  <c r="BH407" i="38"/>
  <c r="BH354" i="38"/>
  <c r="BH410" i="38"/>
  <c r="BH361" i="38"/>
  <c r="BH362" i="38"/>
  <c r="BH363" i="38"/>
  <c r="BH411" i="38"/>
  <c r="BH39" i="38"/>
  <c r="BH147" i="38"/>
  <c r="BH156" i="38"/>
  <c r="BI160" i="38"/>
  <c r="BI163" i="38"/>
  <c r="BI161" i="38"/>
  <c r="BI164" i="38"/>
  <c r="BI321" i="38"/>
  <c r="BI44" i="38"/>
  <c r="BI45" i="38"/>
  <c r="BI46" i="38"/>
  <c r="BI47" i="38"/>
  <c r="BI48" i="38"/>
  <c r="BI49" i="38"/>
  <c r="BI50" i="38"/>
  <c r="BI51" i="38"/>
  <c r="BI52" i="38"/>
  <c r="BI53" i="38"/>
  <c r="BI54" i="38"/>
  <c r="BI55" i="38"/>
  <c r="BI56" i="38"/>
  <c r="BI57" i="38"/>
  <c r="BI58" i="38"/>
  <c r="BI59" i="38"/>
  <c r="BI60" i="38"/>
  <c r="BI61" i="38"/>
  <c r="BI62" i="38"/>
  <c r="BI63" i="38"/>
  <c r="BI64" i="38"/>
  <c r="BI65" i="38"/>
  <c r="BI66" i="38"/>
  <c r="BI67" i="38"/>
  <c r="BI68" i="38"/>
  <c r="BI69" i="38"/>
  <c r="BI70" i="38"/>
  <c r="BI71" i="38"/>
  <c r="BI72" i="38"/>
  <c r="BI73" i="38"/>
  <c r="BI74" i="38"/>
  <c r="BI75" i="38"/>
  <c r="BI76" i="38"/>
  <c r="BI77" i="38"/>
  <c r="BI78" i="38"/>
  <c r="BI79" i="38"/>
  <c r="BI80" i="38"/>
  <c r="BI81" i="38"/>
  <c r="BI82" i="38"/>
  <c r="BI83" i="38"/>
  <c r="BI84" i="38"/>
  <c r="BI85" i="38"/>
  <c r="BI86" i="38"/>
  <c r="BI87" i="38"/>
  <c r="BI88" i="38"/>
  <c r="BI89" i="38"/>
  <c r="BI90" i="38"/>
  <c r="BI91" i="38"/>
  <c r="BI92" i="38"/>
  <c r="BI93" i="38"/>
  <c r="BI94" i="38"/>
  <c r="BI95" i="38"/>
  <c r="BI96" i="38"/>
  <c r="BI97" i="38"/>
  <c r="BI98" i="38"/>
  <c r="BI99" i="38"/>
  <c r="BI100" i="38"/>
  <c r="BI101" i="38"/>
  <c r="BI102" i="38"/>
  <c r="BI103" i="38"/>
  <c r="BI104" i="38"/>
  <c r="BI105" i="38"/>
  <c r="BI106" i="38"/>
  <c r="BI107" i="38"/>
  <c r="BI108" i="38"/>
  <c r="BI109" i="38"/>
  <c r="BI110" i="38"/>
  <c r="BI111" i="38"/>
  <c r="BI112" i="38"/>
  <c r="BI113" i="38"/>
  <c r="BI114" i="38"/>
  <c r="BI115" i="38"/>
  <c r="BI116" i="38"/>
  <c r="BI117" i="38"/>
  <c r="BI118" i="38"/>
  <c r="BI119" i="38"/>
  <c r="BI31" i="38"/>
  <c r="BI20" i="38"/>
  <c r="BI21" i="38"/>
  <c r="BI40" i="38"/>
  <c r="BI120" i="38"/>
  <c r="BI32" i="38"/>
  <c r="BI121" i="38"/>
  <c r="BI122" i="38"/>
  <c r="BI123" i="38"/>
  <c r="BI124" i="38"/>
  <c r="BI125" i="38"/>
  <c r="BI126" i="38"/>
  <c r="BI127" i="38"/>
  <c r="BI128" i="38"/>
  <c r="BI129" i="38"/>
  <c r="BI130" i="38"/>
  <c r="BI131" i="38"/>
  <c r="BI132" i="38"/>
  <c r="BI133" i="38"/>
  <c r="BI134" i="38"/>
  <c r="BI135" i="38"/>
  <c r="BI136" i="38"/>
  <c r="BI137" i="38"/>
  <c r="BI138" i="38"/>
  <c r="BI139" i="38"/>
  <c r="BI140" i="38"/>
  <c r="BI141" i="38"/>
  <c r="BI142" i="38"/>
  <c r="BI143" i="38"/>
  <c r="BI145" i="38"/>
  <c r="BI8" i="38"/>
  <c r="BI154" i="38"/>
  <c r="BI153" i="38"/>
  <c r="BI155" i="38"/>
  <c r="BI322" i="38"/>
  <c r="BI167" i="38"/>
  <c r="BI189" i="38"/>
  <c r="BI190" i="38"/>
  <c r="BI191" i="38"/>
  <c r="BI192" i="38"/>
  <c r="BI193" i="38"/>
  <c r="BI194" i="38"/>
  <c r="BI195" i="38"/>
  <c r="BI196" i="38"/>
  <c r="BI186" i="38"/>
  <c r="BI197" i="38"/>
  <c r="BI198" i="38"/>
  <c r="BI199" i="38"/>
  <c r="BI200" i="38"/>
  <c r="BI201" i="38"/>
  <c r="BI202" i="38"/>
  <c r="BI203" i="38"/>
  <c r="BI204" i="38"/>
  <c r="BI205" i="38"/>
  <c r="BI206" i="38"/>
  <c r="BI207" i="38"/>
  <c r="BI208" i="38"/>
  <c r="BI209" i="38"/>
  <c r="BI210" i="38"/>
  <c r="BI211" i="38"/>
  <c r="BI212" i="38"/>
  <c r="BI213" i="38"/>
  <c r="BI214" i="38"/>
  <c r="BI215" i="38"/>
  <c r="BI216" i="38"/>
  <c r="BI217" i="38"/>
  <c r="BI218" i="38"/>
  <c r="BI219" i="38"/>
  <c r="BI220" i="38"/>
  <c r="BI221" i="38"/>
  <c r="BI222" i="38"/>
  <c r="BI223" i="38"/>
  <c r="BI224" i="38"/>
  <c r="BI225" i="38"/>
  <c r="BI226" i="38"/>
  <c r="BI227" i="38"/>
  <c r="BI228" i="38"/>
  <c r="BI229" i="38"/>
  <c r="BI230" i="38"/>
  <c r="BI231" i="38"/>
  <c r="BI232" i="38"/>
  <c r="BI233" i="38"/>
  <c r="BI234" i="38"/>
  <c r="BI235" i="38"/>
  <c r="BI236" i="38"/>
  <c r="BI237" i="38"/>
  <c r="BI238" i="38"/>
  <c r="BI239" i="38"/>
  <c r="BI240" i="38"/>
  <c r="BI241" i="38"/>
  <c r="BI242" i="38"/>
  <c r="BI243" i="38"/>
  <c r="BI244" i="38"/>
  <c r="BI245" i="38"/>
  <c r="BI246" i="38"/>
  <c r="BI247" i="38"/>
  <c r="BI248" i="38"/>
  <c r="BI249" i="38"/>
  <c r="BI250" i="38"/>
  <c r="BI251" i="38"/>
  <c r="BI252" i="38"/>
  <c r="BI253" i="38"/>
  <c r="BI254" i="38"/>
  <c r="BI255" i="38"/>
  <c r="BI256" i="38"/>
  <c r="BI257" i="38"/>
  <c r="BI258" i="38"/>
  <c r="BI259" i="38"/>
  <c r="BI260" i="38"/>
  <c r="BI261" i="38"/>
  <c r="BI262" i="38"/>
  <c r="BI263" i="38"/>
  <c r="BI264" i="38"/>
  <c r="BI265" i="38"/>
  <c r="BI33" i="38"/>
  <c r="BI266" i="38"/>
  <c r="BI267" i="38"/>
  <c r="BI268" i="38"/>
  <c r="BI269" i="38"/>
  <c r="BI270" i="38"/>
  <c r="BI271" i="38"/>
  <c r="BI272" i="38"/>
  <c r="BI273" i="38"/>
  <c r="BI274" i="38"/>
  <c r="BI275" i="38"/>
  <c r="BI276" i="38"/>
  <c r="BI277" i="38"/>
  <c r="BI278" i="38"/>
  <c r="BI279" i="38"/>
  <c r="BI280" i="38"/>
  <c r="BI281" i="38"/>
  <c r="BI282" i="38"/>
  <c r="BI283" i="38"/>
  <c r="BI284" i="38"/>
  <c r="BI285" i="38"/>
  <c r="BI286" i="38"/>
  <c r="BI287" i="38"/>
  <c r="BI288" i="38"/>
  <c r="BI294" i="38"/>
  <c r="BI166" i="38"/>
  <c r="BI325" i="38"/>
  <c r="BI296" i="38"/>
  <c r="BH301" i="38"/>
  <c r="BI306" i="38"/>
  <c r="BI169" i="38"/>
  <c r="BI170" i="38"/>
  <c r="BI173" i="38"/>
  <c r="BI300" i="38"/>
  <c r="BI302" i="38"/>
  <c r="BI304" i="38"/>
  <c r="BI305" i="38"/>
  <c r="BI324" i="38"/>
  <c r="BI323" i="38"/>
  <c r="BI326" i="38"/>
  <c r="BI367" i="38"/>
  <c r="BI370" i="38"/>
  <c r="BI374" i="38"/>
  <c r="BI401" i="38"/>
  <c r="BI402" i="38"/>
  <c r="BI345" i="38"/>
  <c r="BI333" i="38"/>
  <c r="BI338" i="38"/>
  <c r="BI342" i="38"/>
  <c r="BI343" i="38"/>
  <c r="BI346" i="38"/>
  <c r="BI347" i="38"/>
  <c r="BH348" i="38"/>
  <c r="BI349" i="38"/>
  <c r="BI351" i="38"/>
  <c r="BI403" i="38"/>
  <c r="BI404" i="38"/>
  <c r="BI152" i="38"/>
  <c r="BI405" i="38"/>
  <c r="BI407" i="38"/>
  <c r="BI354" i="38"/>
  <c r="BI410" i="38"/>
  <c r="BI361" i="38"/>
  <c r="BI362" i="38"/>
  <c r="BI363" i="38"/>
  <c r="BI411" i="38"/>
  <c r="BI39" i="38"/>
  <c r="BI147" i="38"/>
  <c r="BI156" i="38"/>
  <c r="BJ160" i="38"/>
  <c r="BJ163" i="38"/>
  <c r="BJ161" i="38"/>
  <c r="BJ164" i="38"/>
  <c r="BJ321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31" i="38"/>
  <c r="BJ20" i="38"/>
  <c r="BJ21" i="38"/>
  <c r="BJ40" i="38"/>
  <c r="BJ122" i="38"/>
  <c r="BJ3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5" i="38"/>
  <c r="BJ8" i="38"/>
  <c r="BJ154" i="38"/>
  <c r="BJ153" i="38"/>
  <c r="BJ155" i="38"/>
  <c r="BJ322" i="38"/>
  <c r="BJ167" i="38"/>
  <c r="BJ189" i="38"/>
  <c r="BJ190" i="38"/>
  <c r="BJ191" i="38"/>
  <c r="BJ192" i="38"/>
  <c r="BJ193" i="38"/>
  <c r="BJ194" i="38"/>
  <c r="BJ195" i="38"/>
  <c r="BJ196" i="38"/>
  <c r="BJ18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33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94" i="38"/>
  <c r="BJ166" i="38"/>
  <c r="BJ325" i="38"/>
  <c r="BJ296" i="38"/>
  <c r="BI301" i="38"/>
  <c r="BJ306" i="38"/>
  <c r="BJ169" i="38"/>
  <c r="BJ170" i="38"/>
  <c r="BJ173" i="38"/>
  <c r="BJ300" i="38"/>
  <c r="BJ302" i="38"/>
  <c r="BJ304" i="38"/>
  <c r="BJ305" i="38"/>
  <c r="BJ324" i="38"/>
  <c r="BJ323" i="38"/>
  <c r="BJ326" i="38"/>
  <c r="BJ367" i="38"/>
  <c r="BJ370" i="38"/>
  <c r="BJ374" i="38"/>
  <c r="BJ401" i="38"/>
  <c r="BJ402" i="38"/>
  <c r="BJ345" i="38"/>
  <c r="BJ333" i="38"/>
  <c r="BJ338" i="38"/>
  <c r="BJ342" i="38"/>
  <c r="BJ343" i="38"/>
  <c r="BJ346" i="38"/>
  <c r="BJ347" i="38"/>
  <c r="BI348" i="38"/>
  <c r="BJ349" i="38"/>
  <c r="BJ351" i="38"/>
  <c r="BJ403" i="38"/>
  <c r="BJ404" i="38"/>
  <c r="BJ152" i="38"/>
  <c r="BJ405" i="38"/>
  <c r="BJ407" i="38"/>
  <c r="BJ354" i="38"/>
  <c r="BJ410" i="38"/>
  <c r="BJ361" i="38"/>
  <c r="BJ362" i="38"/>
  <c r="BJ363" i="38"/>
  <c r="BJ411" i="38"/>
  <c r="BJ39" i="38"/>
  <c r="BJ147" i="38"/>
  <c r="BJ156" i="38"/>
  <c r="BK160" i="38"/>
  <c r="BK163" i="38"/>
  <c r="BK161" i="38"/>
  <c r="BK164" i="38"/>
  <c r="BK321" i="38"/>
  <c r="BK44" i="38"/>
  <c r="BK45" i="38"/>
  <c r="BK46" i="38"/>
  <c r="BK47" i="38"/>
  <c r="BK48" i="38"/>
  <c r="BK49" i="38"/>
  <c r="BK50" i="38"/>
  <c r="BK51" i="38"/>
  <c r="BK52" i="38"/>
  <c r="BK53" i="38"/>
  <c r="BK54" i="38"/>
  <c r="BK55" i="38"/>
  <c r="BK56" i="38"/>
  <c r="BK57" i="38"/>
  <c r="BK58" i="38"/>
  <c r="BK59" i="38"/>
  <c r="BK60" i="38"/>
  <c r="BK61" i="38"/>
  <c r="BK62" i="38"/>
  <c r="BK63" i="38"/>
  <c r="BK64" i="38"/>
  <c r="BK65" i="38"/>
  <c r="BK66" i="38"/>
  <c r="BK67" i="38"/>
  <c r="BK68" i="38"/>
  <c r="BK69" i="38"/>
  <c r="BK70" i="38"/>
  <c r="BK71" i="38"/>
  <c r="BK72" i="38"/>
  <c r="BK73" i="38"/>
  <c r="BK74" i="38"/>
  <c r="BK75" i="38"/>
  <c r="BK76" i="38"/>
  <c r="BK77" i="38"/>
  <c r="BK78" i="38"/>
  <c r="BK79" i="38"/>
  <c r="BK80" i="38"/>
  <c r="BK81" i="38"/>
  <c r="BK82" i="38"/>
  <c r="BK83" i="38"/>
  <c r="BK84" i="38"/>
  <c r="BK85" i="38"/>
  <c r="BK86" i="38"/>
  <c r="BK87" i="38"/>
  <c r="BK88" i="38"/>
  <c r="BK89" i="38"/>
  <c r="BK90" i="38"/>
  <c r="BK91" i="38"/>
  <c r="BK92" i="38"/>
  <c r="BK93" i="38"/>
  <c r="BK94" i="38"/>
  <c r="BK95" i="38"/>
  <c r="BK96" i="38"/>
  <c r="BK97" i="38"/>
  <c r="BK98" i="38"/>
  <c r="BK99" i="38"/>
  <c r="BK100" i="38"/>
  <c r="BK101" i="38"/>
  <c r="BK102" i="38"/>
  <c r="BK103" i="38"/>
  <c r="BK104" i="38"/>
  <c r="BK105" i="38"/>
  <c r="BK106" i="38"/>
  <c r="BK107" i="38"/>
  <c r="BK108" i="38"/>
  <c r="BK109" i="38"/>
  <c r="BK110" i="38"/>
  <c r="BK111" i="38"/>
  <c r="BK112" i="38"/>
  <c r="BK113" i="38"/>
  <c r="BK114" i="38"/>
  <c r="BK115" i="38"/>
  <c r="BK116" i="38"/>
  <c r="BK117" i="38"/>
  <c r="BK118" i="38"/>
  <c r="BK119" i="38"/>
  <c r="BK120" i="38"/>
  <c r="BK121" i="38"/>
  <c r="BK122" i="38"/>
  <c r="BK123" i="38"/>
  <c r="BK31" i="38"/>
  <c r="BK20" i="38"/>
  <c r="BK21" i="38"/>
  <c r="BK40" i="38"/>
  <c r="BK124" i="38"/>
  <c r="BK32" i="38"/>
  <c r="BK125" i="38"/>
  <c r="BK126" i="38"/>
  <c r="BK127" i="38"/>
  <c r="BK128" i="38"/>
  <c r="BK129" i="38"/>
  <c r="BK130" i="38"/>
  <c r="BK131" i="38"/>
  <c r="BK132" i="38"/>
  <c r="BK133" i="38"/>
  <c r="BK134" i="38"/>
  <c r="BK135" i="38"/>
  <c r="BK136" i="38"/>
  <c r="BK137" i="38"/>
  <c r="BK138" i="38"/>
  <c r="BK139" i="38"/>
  <c r="BK140" i="38"/>
  <c r="BK141" i="38"/>
  <c r="BK142" i="38"/>
  <c r="BK143" i="38"/>
  <c r="BK145" i="38"/>
  <c r="BK8" i="38"/>
  <c r="BK154" i="38"/>
  <c r="BK153" i="38"/>
  <c r="BK155" i="38"/>
  <c r="BK322" i="38"/>
  <c r="BK167" i="38"/>
  <c r="BK189" i="38"/>
  <c r="BK190" i="38"/>
  <c r="BK191" i="38"/>
  <c r="BK192" i="38"/>
  <c r="BK193" i="38"/>
  <c r="BK194" i="38"/>
  <c r="BK195" i="38"/>
  <c r="BK196" i="38"/>
  <c r="BK186" i="38"/>
  <c r="BK197" i="38"/>
  <c r="BK198" i="38"/>
  <c r="BK199" i="38"/>
  <c r="BK200" i="38"/>
  <c r="BK201" i="38"/>
  <c r="BK202" i="38"/>
  <c r="BK203" i="38"/>
  <c r="BK204" i="38"/>
  <c r="BK205" i="38"/>
  <c r="BK206" i="38"/>
  <c r="BK207" i="38"/>
  <c r="BK208" i="38"/>
  <c r="BK209" i="38"/>
  <c r="BK210" i="38"/>
  <c r="BK211" i="38"/>
  <c r="BK212" i="38"/>
  <c r="BK213" i="38"/>
  <c r="BK214" i="38"/>
  <c r="BK215" i="38"/>
  <c r="BK216" i="38"/>
  <c r="BK217" i="38"/>
  <c r="BK218" i="38"/>
  <c r="BK219" i="38"/>
  <c r="BK220" i="38"/>
  <c r="BK221" i="38"/>
  <c r="BK222" i="38"/>
  <c r="BK223" i="38"/>
  <c r="BK224" i="38"/>
  <c r="BK225" i="38"/>
  <c r="BK226" i="38"/>
  <c r="BK227" i="38"/>
  <c r="BK228" i="38"/>
  <c r="BK229" i="38"/>
  <c r="BK230" i="38"/>
  <c r="BK231" i="38"/>
  <c r="BK232" i="38"/>
  <c r="BK233" i="38"/>
  <c r="BK234" i="38"/>
  <c r="BK235" i="38"/>
  <c r="BK236" i="38"/>
  <c r="BK237" i="38"/>
  <c r="BK238" i="38"/>
  <c r="BK239" i="38"/>
  <c r="BK240" i="38"/>
  <c r="BK241" i="38"/>
  <c r="BK242" i="38"/>
  <c r="BK243" i="38"/>
  <c r="BK244" i="38"/>
  <c r="BK245" i="38"/>
  <c r="BK246" i="38"/>
  <c r="BK247" i="38"/>
  <c r="BK248" i="38"/>
  <c r="BK249" i="38"/>
  <c r="BK250" i="38"/>
  <c r="BK251" i="38"/>
  <c r="BK252" i="38"/>
  <c r="BK253" i="38"/>
  <c r="BK254" i="38"/>
  <c r="BK255" i="38"/>
  <c r="BK256" i="38"/>
  <c r="BK257" i="38"/>
  <c r="BK258" i="38"/>
  <c r="BK259" i="38"/>
  <c r="BK260" i="38"/>
  <c r="BK261" i="38"/>
  <c r="BK262" i="38"/>
  <c r="BK263" i="38"/>
  <c r="BK264" i="38"/>
  <c r="BK265" i="38"/>
  <c r="BK266" i="38"/>
  <c r="BK267" i="38"/>
  <c r="BK268" i="38"/>
  <c r="BK269" i="38"/>
  <c r="BK33" i="38"/>
  <c r="BK270" i="38"/>
  <c r="BK271" i="38"/>
  <c r="BK272" i="38"/>
  <c r="BK273" i="38"/>
  <c r="BK274" i="38"/>
  <c r="BK275" i="38"/>
  <c r="BK276" i="38"/>
  <c r="BK277" i="38"/>
  <c r="BK278" i="38"/>
  <c r="BK279" i="38"/>
  <c r="BK280" i="38"/>
  <c r="BK281" i="38"/>
  <c r="BK282" i="38"/>
  <c r="BK283" i="38"/>
  <c r="BK284" i="38"/>
  <c r="BK285" i="38"/>
  <c r="BK286" i="38"/>
  <c r="BK287" i="38"/>
  <c r="BK288" i="38"/>
  <c r="BK294" i="38"/>
  <c r="BK166" i="38"/>
  <c r="BK325" i="38"/>
  <c r="BK296" i="38"/>
  <c r="BJ301" i="38"/>
  <c r="BK306" i="38"/>
  <c r="BK169" i="38"/>
  <c r="BK170" i="38"/>
  <c r="BK173" i="38"/>
  <c r="BK300" i="38"/>
  <c r="BK302" i="38"/>
  <c r="BK304" i="38"/>
  <c r="BK305" i="38"/>
  <c r="BK324" i="38"/>
  <c r="BK323" i="38"/>
  <c r="BK326" i="38"/>
  <c r="BK367" i="38"/>
  <c r="BK370" i="38"/>
  <c r="BK374" i="38"/>
  <c r="BK401" i="38"/>
  <c r="BK402" i="38"/>
  <c r="BK345" i="38"/>
  <c r="BK333" i="38"/>
  <c r="BK338" i="38"/>
  <c r="BK342" i="38"/>
  <c r="BK343" i="38"/>
  <c r="BK346" i="38"/>
  <c r="BK347" i="38"/>
  <c r="BJ348" i="38"/>
  <c r="BK349" i="38"/>
  <c r="BK351" i="38"/>
  <c r="BK403" i="38"/>
  <c r="BK404" i="38"/>
  <c r="BK152" i="38"/>
  <c r="BK405" i="38"/>
  <c r="BK407" i="38"/>
  <c r="BK354" i="38"/>
  <c r="BK410" i="38"/>
  <c r="BK361" i="38"/>
  <c r="BK362" i="38"/>
  <c r="BK363" i="38"/>
  <c r="BK411" i="38"/>
  <c r="BK39" i="38"/>
  <c r="BK147" i="38"/>
  <c r="BK156" i="38"/>
  <c r="BL160" i="38"/>
  <c r="BL163" i="38"/>
  <c r="BL161" i="38"/>
  <c r="BL164" i="38"/>
  <c r="BL321" i="38"/>
  <c r="BL44" i="38"/>
  <c r="BL45" i="38"/>
  <c r="BL46" i="38"/>
  <c r="BL47" i="38"/>
  <c r="BL48" i="38"/>
  <c r="BL49" i="38"/>
  <c r="BL50" i="38"/>
  <c r="BL51" i="38"/>
  <c r="BL52" i="38"/>
  <c r="BL53" i="38"/>
  <c r="BL54" i="38"/>
  <c r="BL55" i="38"/>
  <c r="BL56" i="38"/>
  <c r="BL57" i="38"/>
  <c r="BL58" i="38"/>
  <c r="BL59" i="38"/>
  <c r="BL60" i="38"/>
  <c r="BL61" i="38"/>
  <c r="BL62" i="38"/>
  <c r="BL63" i="38"/>
  <c r="BL64" i="38"/>
  <c r="BL65" i="38"/>
  <c r="BL66" i="38"/>
  <c r="BL67" i="38"/>
  <c r="BL68" i="38"/>
  <c r="BL69" i="38"/>
  <c r="BL70" i="38"/>
  <c r="BL71" i="38"/>
  <c r="BL72" i="38"/>
  <c r="BL73" i="38"/>
  <c r="BL74" i="38"/>
  <c r="BL75" i="38"/>
  <c r="BL76" i="38"/>
  <c r="BL77" i="38"/>
  <c r="BL78" i="38"/>
  <c r="BL79" i="38"/>
  <c r="BL80" i="38"/>
  <c r="BL81" i="38"/>
  <c r="BL82" i="38"/>
  <c r="BL83" i="38"/>
  <c r="BL84" i="38"/>
  <c r="BL85" i="38"/>
  <c r="BL86" i="38"/>
  <c r="BL87" i="38"/>
  <c r="BL88" i="38"/>
  <c r="BL89" i="38"/>
  <c r="BL90" i="38"/>
  <c r="BL91" i="38"/>
  <c r="BL92" i="38"/>
  <c r="BL93" i="38"/>
  <c r="BL94" i="38"/>
  <c r="BL95" i="38"/>
  <c r="BL96" i="38"/>
  <c r="BL97" i="38"/>
  <c r="BL98" i="38"/>
  <c r="BL99" i="38"/>
  <c r="BL100" i="38"/>
  <c r="BL101" i="38"/>
  <c r="BL102" i="38"/>
  <c r="BL103" i="38"/>
  <c r="BL104" i="38"/>
  <c r="BL105" i="38"/>
  <c r="BL106" i="38"/>
  <c r="BL107" i="38"/>
  <c r="BL108" i="38"/>
  <c r="BL109" i="38"/>
  <c r="BL110" i="38"/>
  <c r="BL111" i="38"/>
  <c r="BL112" i="38"/>
  <c r="BL113" i="38"/>
  <c r="BL114" i="38"/>
  <c r="BL115" i="38"/>
  <c r="BL116" i="38"/>
  <c r="BL117" i="38"/>
  <c r="BL118" i="38"/>
  <c r="BL119" i="38"/>
  <c r="BL120" i="38"/>
  <c r="BL121" i="38"/>
  <c r="BL122" i="38"/>
  <c r="BL123" i="38"/>
  <c r="BL124" i="38"/>
  <c r="BL125" i="38"/>
  <c r="BL31" i="38"/>
  <c r="BL20" i="38"/>
  <c r="BL21" i="38"/>
  <c r="BL40" i="38"/>
  <c r="BL126" i="38"/>
  <c r="BL32" i="38"/>
  <c r="BL127" i="38"/>
  <c r="BL128" i="38"/>
  <c r="BL129" i="38"/>
  <c r="BL130" i="38"/>
  <c r="BL131" i="38"/>
  <c r="BL132" i="38"/>
  <c r="BL133" i="38"/>
  <c r="BL134" i="38"/>
  <c r="BL135" i="38"/>
  <c r="BL136" i="38"/>
  <c r="BL137" i="38"/>
  <c r="BL138" i="38"/>
  <c r="BL139" i="38"/>
  <c r="BL140" i="38"/>
  <c r="BL141" i="38"/>
  <c r="BL142" i="38"/>
  <c r="BL143" i="38"/>
  <c r="BL145" i="38"/>
  <c r="BL8" i="38"/>
  <c r="BL154" i="38"/>
  <c r="BL153" i="38"/>
  <c r="BL155" i="38"/>
  <c r="BL322" i="38"/>
  <c r="BL167" i="38"/>
  <c r="BL189" i="38"/>
  <c r="BL190" i="38"/>
  <c r="BL191" i="38"/>
  <c r="BL192" i="38"/>
  <c r="BL193" i="38"/>
  <c r="BL194" i="38"/>
  <c r="BL195" i="38"/>
  <c r="BL196" i="38"/>
  <c r="BL186" i="38"/>
  <c r="BL197" i="38"/>
  <c r="BL198" i="38"/>
  <c r="BL199" i="38"/>
  <c r="BL200" i="38"/>
  <c r="BL201" i="38"/>
  <c r="BL202" i="38"/>
  <c r="BL203" i="38"/>
  <c r="BL204" i="38"/>
  <c r="BL205" i="38"/>
  <c r="BL206" i="38"/>
  <c r="BL207" i="38"/>
  <c r="BL208" i="38"/>
  <c r="BL209" i="38"/>
  <c r="BL210" i="38"/>
  <c r="BL211" i="38"/>
  <c r="BL212" i="38"/>
  <c r="BL213" i="38"/>
  <c r="BL214" i="38"/>
  <c r="BL215" i="38"/>
  <c r="BL216" i="38"/>
  <c r="BL217" i="38"/>
  <c r="BL218" i="38"/>
  <c r="BL219" i="38"/>
  <c r="BL220" i="38"/>
  <c r="BL221" i="38"/>
  <c r="BL222" i="38"/>
  <c r="BL223" i="38"/>
  <c r="BL224" i="38"/>
  <c r="BL225" i="38"/>
  <c r="BL226" i="38"/>
  <c r="BL227" i="38"/>
  <c r="BL228" i="38"/>
  <c r="BL229" i="38"/>
  <c r="BL230" i="38"/>
  <c r="BL231" i="38"/>
  <c r="BL232" i="38"/>
  <c r="BL233" i="38"/>
  <c r="BL234" i="38"/>
  <c r="BL235" i="38"/>
  <c r="BL236" i="38"/>
  <c r="BL237" i="38"/>
  <c r="BL238" i="38"/>
  <c r="BL239" i="38"/>
  <c r="BL240" i="38"/>
  <c r="BL241" i="38"/>
  <c r="BL242" i="38"/>
  <c r="BL243" i="38"/>
  <c r="BL244" i="38"/>
  <c r="BL245" i="38"/>
  <c r="BL246" i="38"/>
  <c r="BL247" i="38"/>
  <c r="BL248" i="38"/>
  <c r="BL249" i="38"/>
  <c r="BL250" i="38"/>
  <c r="BL251" i="38"/>
  <c r="BL252" i="38"/>
  <c r="BL253" i="38"/>
  <c r="BL254" i="38"/>
  <c r="BL255" i="38"/>
  <c r="BL256" i="38"/>
  <c r="BL257" i="38"/>
  <c r="BL258" i="38"/>
  <c r="BL259" i="38"/>
  <c r="BL260" i="38"/>
  <c r="BL261" i="38"/>
  <c r="BL262" i="38"/>
  <c r="BL263" i="38"/>
  <c r="BL264" i="38"/>
  <c r="BL265" i="38"/>
  <c r="BL266" i="38"/>
  <c r="BL267" i="38"/>
  <c r="BL268" i="38"/>
  <c r="BL269" i="38"/>
  <c r="BL270" i="38"/>
  <c r="BL271" i="38"/>
  <c r="BL33" i="38"/>
  <c r="BL272" i="38"/>
  <c r="BL273" i="38"/>
  <c r="BL274" i="38"/>
  <c r="BL275" i="38"/>
  <c r="BL276" i="38"/>
  <c r="BL277" i="38"/>
  <c r="BL278" i="38"/>
  <c r="BL279" i="38"/>
  <c r="BL280" i="38"/>
  <c r="BL281" i="38"/>
  <c r="BL282" i="38"/>
  <c r="BL283" i="38"/>
  <c r="BL284" i="38"/>
  <c r="BL285" i="38"/>
  <c r="BL286" i="38"/>
  <c r="BL287" i="38"/>
  <c r="BL288" i="38"/>
  <c r="BL294" i="38"/>
  <c r="BL166" i="38"/>
  <c r="BL325" i="38"/>
  <c r="BL296" i="38"/>
  <c r="BK301" i="38"/>
  <c r="BL306" i="38"/>
  <c r="BL169" i="38"/>
  <c r="BL170" i="38"/>
  <c r="BL173" i="38"/>
  <c r="BL300" i="38"/>
  <c r="BL302" i="38"/>
  <c r="BL304" i="38"/>
  <c r="BL305" i="38"/>
  <c r="BL324" i="38"/>
  <c r="BL323" i="38"/>
  <c r="BL326" i="38"/>
  <c r="BL367" i="38"/>
  <c r="BL370" i="38"/>
  <c r="BL374" i="38"/>
  <c r="BL401" i="38"/>
  <c r="BL402" i="38"/>
  <c r="BL345" i="38"/>
  <c r="BL333" i="38"/>
  <c r="BL338" i="38"/>
  <c r="BL342" i="38"/>
  <c r="BL343" i="38"/>
  <c r="BL346" i="38"/>
  <c r="BL347" i="38"/>
  <c r="BK348" i="38"/>
  <c r="BL349" i="38"/>
  <c r="BL351" i="38"/>
  <c r="BL403" i="38"/>
  <c r="BL404" i="38"/>
  <c r="BL152" i="38"/>
  <c r="BL405" i="38"/>
  <c r="BL407" i="38"/>
  <c r="BL354" i="38"/>
  <c r="BL410" i="38"/>
  <c r="BL361" i="38"/>
  <c r="BL362" i="38"/>
  <c r="BL363" i="38"/>
  <c r="BL411" i="38"/>
  <c r="BL39" i="38"/>
  <c r="BL147" i="38"/>
  <c r="BL156" i="38"/>
  <c r="BM160" i="38"/>
  <c r="BM163" i="38"/>
  <c r="BM161" i="38"/>
  <c r="BM164" i="38"/>
  <c r="BM321" i="38"/>
  <c r="BM44" i="38"/>
  <c r="BM45" i="38"/>
  <c r="BM46" i="38"/>
  <c r="BM47" i="38"/>
  <c r="BM48" i="38"/>
  <c r="BM49" i="38"/>
  <c r="BM50" i="38"/>
  <c r="BM51" i="38"/>
  <c r="BM52" i="38"/>
  <c r="BM53" i="38"/>
  <c r="BM54" i="38"/>
  <c r="BM55" i="38"/>
  <c r="BM56" i="38"/>
  <c r="BM57" i="38"/>
  <c r="BM58" i="38"/>
  <c r="BM59" i="38"/>
  <c r="BM60" i="38"/>
  <c r="BM61" i="38"/>
  <c r="BM62" i="38"/>
  <c r="BM63" i="38"/>
  <c r="BM64" i="38"/>
  <c r="BM65" i="38"/>
  <c r="BM66" i="38"/>
  <c r="BM67" i="38"/>
  <c r="BM68" i="38"/>
  <c r="BM69" i="38"/>
  <c r="BM70" i="38"/>
  <c r="BM71" i="38"/>
  <c r="BM72" i="38"/>
  <c r="BM73" i="38"/>
  <c r="BM74" i="38"/>
  <c r="BM75" i="38"/>
  <c r="BM76" i="38"/>
  <c r="BM77" i="38"/>
  <c r="BM78" i="38"/>
  <c r="BM79" i="38"/>
  <c r="BM80" i="38"/>
  <c r="BM81" i="38"/>
  <c r="BM82" i="38"/>
  <c r="BM83" i="38"/>
  <c r="BM84" i="38"/>
  <c r="BM85" i="38"/>
  <c r="BM86" i="38"/>
  <c r="BM87" i="38"/>
  <c r="BM88" i="38"/>
  <c r="BM89" i="38"/>
  <c r="BM90" i="38"/>
  <c r="BM91" i="38"/>
  <c r="BM92" i="38"/>
  <c r="BM93" i="38"/>
  <c r="BM94" i="38"/>
  <c r="BM95" i="38"/>
  <c r="BM96" i="38"/>
  <c r="BM97" i="38"/>
  <c r="BM98" i="38"/>
  <c r="BM99" i="38"/>
  <c r="BM100" i="38"/>
  <c r="BM101" i="38"/>
  <c r="BM102" i="38"/>
  <c r="BM103" i="38"/>
  <c r="BM104" i="38"/>
  <c r="BM105" i="38"/>
  <c r="BM106" i="38"/>
  <c r="BM107" i="38"/>
  <c r="BM108" i="38"/>
  <c r="BM109" i="38"/>
  <c r="BM110" i="38"/>
  <c r="BM111" i="38"/>
  <c r="BM112" i="38"/>
  <c r="BM113" i="38"/>
  <c r="BM114" i="38"/>
  <c r="BM115" i="38"/>
  <c r="BM116" i="38"/>
  <c r="BM117" i="38"/>
  <c r="BM118" i="38"/>
  <c r="BM119" i="38"/>
  <c r="BM120" i="38"/>
  <c r="BM121" i="38"/>
  <c r="BM122" i="38"/>
  <c r="BM123" i="38"/>
  <c r="BM124" i="38"/>
  <c r="BM125" i="38"/>
  <c r="BM126" i="38"/>
  <c r="BM127" i="38"/>
  <c r="BM31" i="38"/>
  <c r="BM20" i="38"/>
  <c r="BM21" i="38"/>
  <c r="BM40" i="38"/>
  <c r="BM128" i="38"/>
  <c r="BM32" i="38"/>
  <c r="BM129" i="38"/>
  <c r="BM130" i="38"/>
  <c r="BM131" i="38"/>
  <c r="BM132" i="38"/>
  <c r="BM133" i="38"/>
  <c r="BM134" i="38"/>
  <c r="BM135" i="38"/>
  <c r="BM136" i="38"/>
  <c r="BM137" i="38"/>
  <c r="BM138" i="38"/>
  <c r="BM139" i="38"/>
  <c r="BM140" i="38"/>
  <c r="BM141" i="38"/>
  <c r="BM142" i="38"/>
  <c r="BM143" i="38"/>
  <c r="BM145" i="38"/>
  <c r="BM8" i="38"/>
  <c r="BM154" i="38"/>
  <c r="BM153" i="38"/>
  <c r="BM155" i="38"/>
  <c r="BM322" i="38"/>
  <c r="BM167" i="38"/>
  <c r="BM189" i="38"/>
  <c r="BM190" i="38"/>
  <c r="BM191" i="38"/>
  <c r="BM192" i="38"/>
  <c r="BM193" i="38"/>
  <c r="BM194" i="38"/>
  <c r="BM195" i="38"/>
  <c r="BM196" i="38"/>
  <c r="BM186" i="38"/>
  <c r="BM197" i="38"/>
  <c r="BM198" i="38"/>
  <c r="BM199" i="38"/>
  <c r="BM200" i="38"/>
  <c r="BM201" i="38"/>
  <c r="BM202" i="38"/>
  <c r="BM203" i="38"/>
  <c r="BM204" i="38"/>
  <c r="BM205" i="38"/>
  <c r="BM206" i="38"/>
  <c r="BM207" i="38"/>
  <c r="BM208" i="38"/>
  <c r="BM209" i="38"/>
  <c r="BM210" i="38"/>
  <c r="BM211" i="38"/>
  <c r="BM212" i="38"/>
  <c r="BM213" i="38"/>
  <c r="BM214" i="38"/>
  <c r="BM215" i="38"/>
  <c r="BM216" i="38"/>
  <c r="BM217" i="38"/>
  <c r="BM218" i="38"/>
  <c r="BM219" i="38"/>
  <c r="BM220" i="38"/>
  <c r="BM221" i="38"/>
  <c r="BM222" i="38"/>
  <c r="BM223" i="38"/>
  <c r="BM224" i="38"/>
  <c r="BM225" i="38"/>
  <c r="BM226" i="38"/>
  <c r="BM227" i="38"/>
  <c r="BM228" i="38"/>
  <c r="BM229" i="38"/>
  <c r="BM230" i="38"/>
  <c r="BM231" i="38"/>
  <c r="BM232" i="38"/>
  <c r="BM233" i="38"/>
  <c r="BM234" i="38"/>
  <c r="BM235" i="38"/>
  <c r="BM236" i="38"/>
  <c r="BM237" i="38"/>
  <c r="BM238" i="38"/>
  <c r="BM239" i="38"/>
  <c r="BM240" i="38"/>
  <c r="BM241" i="38"/>
  <c r="BM242" i="38"/>
  <c r="BM243" i="38"/>
  <c r="BM244" i="38"/>
  <c r="BM245" i="38"/>
  <c r="BM246" i="38"/>
  <c r="BM247" i="38"/>
  <c r="BM248" i="38"/>
  <c r="BM249" i="38"/>
  <c r="BM250" i="38"/>
  <c r="BM251" i="38"/>
  <c r="BM252" i="38"/>
  <c r="BM253" i="38"/>
  <c r="BM254" i="38"/>
  <c r="BM255" i="38"/>
  <c r="BM256" i="38"/>
  <c r="BM257" i="38"/>
  <c r="BM258" i="38"/>
  <c r="BM259" i="38"/>
  <c r="BM260" i="38"/>
  <c r="BM261" i="38"/>
  <c r="BM262" i="38"/>
  <c r="BM263" i="38"/>
  <c r="BM264" i="38"/>
  <c r="BM265" i="38"/>
  <c r="BM266" i="38"/>
  <c r="BM267" i="38"/>
  <c r="BM268" i="38"/>
  <c r="BM269" i="38"/>
  <c r="BM270" i="38"/>
  <c r="BM271" i="38"/>
  <c r="BM272" i="38"/>
  <c r="BM273" i="38"/>
  <c r="BM33" i="38"/>
  <c r="BM274" i="38"/>
  <c r="BM275" i="38"/>
  <c r="BM276" i="38"/>
  <c r="BM277" i="38"/>
  <c r="BM278" i="38"/>
  <c r="BM279" i="38"/>
  <c r="BM280" i="38"/>
  <c r="BM281" i="38"/>
  <c r="BM282" i="38"/>
  <c r="BM283" i="38"/>
  <c r="BM284" i="38"/>
  <c r="BM285" i="38"/>
  <c r="BM286" i="38"/>
  <c r="BM287" i="38"/>
  <c r="BM288" i="38"/>
  <c r="BM294" i="38"/>
  <c r="BM166" i="38"/>
  <c r="BM325" i="38"/>
  <c r="BM296" i="38"/>
  <c r="BL301" i="38"/>
  <c r="BM306" i="38"/>
  <c r="BM169" i="38"/>
  <c r="BM170" i="38"/>
  <c r="BM173" i="38"/>
  <c r="BM300" i="38"/>
  <c r="BM302" i="38"/>
  <c r="BM304" i="38"/>
  <c r="BM305" i="38"/>
  <c r="BM324" i="38"/>
  <c r="BM323" i="38"/>
  <c r="BM326" i="38"/>
  <c r="BM367" i="38"/>
  <c r="BM370" i="38"/>
  <c r="BM374" i="38"/>
  <c r="BM401" i="38"/>
  <c r="BM402" i="38"/>
  <c r="BM345" i="38"/>
  <c r="BM333" i="38"/>
  <c r="BM338" i="38"/>
  <c r="BM342" i="38"/>
  <c r="BM343" i="38"/>
  <c r="BM346" i="38"/>
  <c r="BM347" i="38"/>
  <c r="BL348" i="38"/>
  <c r="BM349" i="38"/>
  <c r="BM351" i="38"/>
  <c r="BM403" i="38"/>
  <c r="BM404" i="38"/>
  <c r="BM152" i="38"/>
  <c r="BM405" i="38"/>
  <c r="BM407" i="38"/>
  <c r="BM354" i="38"/>
  <c r="BM410" i="38"/>
  <c r="BM361" i="38"/>
  <c r="BM362" i="38"/>
  <c r="BM363" i="38"/>
  <c r="BM411" i="38"/>
  <c r="BM39" i="38"/>
  <c r="BM147" i="38"/>
  <c r="BM156" i="38"/>
  <c r="BN160" i="38"/>
  <c r="BN163" i="38"/>
  <c r="BN161" i="38"/>
  <c r="BN164" i="38"/>
  <c r="BN321" i="38"/>
  <c r="BN44" i="38"/>
  <c r="BN45" i="38"/>
  <c r="BN46" i="38"/>
  <c r="BN47" i="38"/>
  <c r="BN48" i="38"/>
  <c r="BN49" i="38"/>
  <c r="BN50" i="38"/>
  <c r="BN51" i="38"/>
  <c r="BN52" i="38"/>
  <c r="BN53" i="38"/>
  <c r="BN54" i="38"/>
  <c r="BN55" i="38"/>
  <c r="BN56" i="38"/>
  <c r="BN57" i="38"/>
  <c r="BN58" i="38"/>
  <c r="BN59" i="38"/>
  <c r="BN60" i="38"/>
  <c r="BN61" i="38"/>
  <c r="BN62" i="38"/>
  <c r="BN63" i="38"/>
  <c r="BN64" i="38"/>
  <c r="BN65" i="38"/>
  <c r="BN66" i="38"/>
  <c r="BN67" i="38"/>
  <c r="BN68" i="38"/>
  <c r="BN69" i="38"/>
  <c r="BN70" i="38"/>
  <c r="BN71" i="38"/>
  <c r="BN72" i="38"/>
  <c r="BN73" i="38"/>
  <c r="BN74" i="38"/>
  <c r="BN75" i="38"/>
  <c r="BN76" i="38"/>
  <c r="BN77" i="38"/>
  <c r="BN78" i="38"/>
  <c r="BN79" i="38"/>
  <c r="BN80" i="38"/>
  <c r="BN81" i="38"/>
  <c r="BN82" i="38"/>
  <c r="BN83" i="38"/>
  <c r="BN84" i="38"/>
  <c r="BN85" i="38"/>
  <c r="BN86" i="38"/>
  <c r="BN87" i="38"/>
  <c r="BN88" i="38"/>
  <c r="BN89" i="38"/>
  <c r="BN90" i="38"/>
  <c r="BN91" i="38"/>
  <c r="BN92" i="38"/>
  <c r="BN93" i="38"/>
  <c r="BN94" i="38"/>
  <c r="BN95" i="38"/>
  <c r="BN96" i="38"/>
  <c r="BN97" i="38"/>
  <c r="BN98" i="38"/>
  <c r="BN99" i="38"/>
  <c r="BN100" i="38"/>
  <c r="BN101" i="38"/>
  <c r="BN102" i="38"/>
  <c r="BN103" i="38"/>
  <c r="BN104" i="38"/>
  <c r="BN105" i="38"/>
  <c r="BN106" i="38"/>
  <c r="BN107" i="38"/>
  <c r="BN108" i="38"/>
  <c r="BN109" i="38"/>
  <c r="BN110" i="38"/>
  <c r="BN111" i="38"/>
  <c r="BN112" i="38"/>
  <c r="BN113" i="38"/>
  <c r="BN114" i="38"/>
  <c r="BN115" i="38"/>
  <c r="BN116" i="38"/>
  <c r="BN117" i="38"/>
  <c r="BN118" i="38"/>
  <c r="BN119" i="38"/>
  <c r="BN120" i="38"/>
  <c r="BN121" i="38"/>
  <c r="BN122" i="38"/>
  <c r="BN123" i="38"/>
  <c r="BN124" i="38"/>
  <c r="BN125" i="38"/>
  <c r="BN126" i="38"/>
  <c r="BN127" i="38"/>
  <c r="BN128" i="38"/>
  <c r="BN129" i="38"/>
  <c r="BN31" i="38"/>
  <c r="BN20" i="38"/>
  <c r="BN21" i="38"/>
  <c r="BN40" i="38"/>
  <c r="BN130" i="38"/>
  <c r="BN32" i="38"/>
  <c r="BN131" i="38"/>
  <c r="BN132" i="38"/>
  <c r="BN133" i="38"/>
  <c r="BN134" i="38"/>
  <c r="BN135" i="38"/>
  <c r="BN136" i="38"/>
  <c r="BN137" i="38"/>
  <c r="BN138" i="38"/>
  <c r="BN139" i="38"/>
  <c r="BN140" i="38"/>
  <c r="BN141" i="38"/>
  <c r="BN142" i="38"/>
  <c r="BN143" i="38"/>
  <c r="BN145" i="38"/>
  <c r="BN8" i="38"/>
  <c r="BN154" i="38"/>
  <c r="BN153" i="38"/>
  <c r="BN155" i="38"/>
  <c r="BN322" i="38"/>
  <c r="BN167" i="38"/>
  <c r="BN189" i="38"/>
  <c r="BN190" i="38"/>
  <c r="BN191" i="38"/>
  <c r="BN192" i="38"/>
  <c r="BN193" i="38"/>
  <c r="BN194" i="38"/>
  <c r="BN195" i="38"/>
  <c r="BN196" i="38"/>
  <c r="BN186" i="38"/>
  <c r="BN197" i="38"/>
  <c r="BN198" i="38"/>
  <c r="BN199" i="38"/>
  <c r="BN200" i="38"/>
  <c r="BN201" i="38"/>
  <c r="BN202" i="38"/>
  <c r="BN203" i="38"/>
  <c r="BN204" i="38"/>
  <c r="BN205" i="38"/>
  <c r="BN206" i="38"/>
  <c r="BN207" i="38"/>
  <c r="BN208" i="38"/>
  <c r="BN209" i="38"/>
  <c r="BN210" i="38"/>
  <c r="BN211" i="38"/>
  <c r="BN212" i="38"/>
  <c r="BN213" i="38"/>
  <c r="BN214" i="38"/>
  <c r="BN215" i="38"/>
  <c r="BN216" i="38"/>
  <c r="BN217" i="38"/>
  <c r="BN218" i="38"/>
  <c r="BN219" i="38"/>
  <c r="BN220" i="38"/>
  <c r="BN221" i="38"/>
  <c r="BN222" i="38"/>
  <c r="BN223" i="38"/>
  <c r="BN224" i="38"/>
  <c r="BN225" i="38"/>
  <c r="BN226" i="38"/>
  <c r="BN227" i="38"/>
  <c r="BN228" i="38"/>
  <c r="BN229" i="38"/>
  <c r="BN230" i="38"/>
  <c r="BN231" i="38"/>
  <c r="BN232" i="38"/>
  <c r="BN233" i="38"/>
  <c r="BN234" i="38"/>
  <c r="BN235" i="38"/>
  <c r="BN236" i="38"/>
  <c r="BN237" i="38"/>
  <c r="BN238" i="38"/>
  <c r="BN239" i="38"/>
  <c r="BN240" i="38"/>
  <c r="BN241" i="38"/>
  <c r="BN242" i="38"/>
  <c r="BN243" i="38"/>
  <c r="BN244" i="38"/>
  <c r="BN245" i="38"/>
  <c r="BN246" i="38"/>
  <c r="BN247" i="38"/>
  <c r="BN248" i="38"/>
  <c r="BN249" i="38"/>
  <c r="BN250" i="38"/>
  <c r="BN251" i="38"/>
  <c r="BN252" i="38"/>
  <c r="BN253" i="38"/>
  <c r="BN254" i="38"/>
  <c r="BN255" i="38"/>
  <c r="BN256" i="38"/>
  <c r="BN257" i="38"/>
  <c r="BN258" i="38"/>
  <c r="BN259" i="38"/>
  <c r="BN260" i="38"/>
  <c r="BN261" i="38"/>
  <c r="BN262" i="38"/>
  <c r="BN263" i="38"/>
  <c r="BN264" i="38"/>
  <c r="BN265" i="38"/>
  <c r="BN266" i="38"/>
  <c r="BN267" i="38"/>
  <c r="BN268" i="38"/>
  <c r="BN269" i="38"/>
  <c r="BN270" i="38"/>
  <c r="BN271" i="38"/>
  <c r="BN272" i="38"/>
  <c r="BN273" i="38"/>
  <c r="BN274" i="38"/>
  <c r="BN275" i="38"/>
  <c r="BN33" i="38"/>
  <c r="BN276" i="38"/>
  <c r="BN277" i="38"/>
  <c r="BN278" i="38"/>
  <c r="BN279" i="38"/>
  <c r="BN280" i="38"/>
  <c r="BN281" i="38"/>
  <c r="BN282" i="38"/>
  <c r="BN283" i="38"/>
  <c r="BN284" i="38"/>
  <c r="BN285" i="38"/>
  <c r="BN286" i="38"/>
  <c r="BN287" i="38"/>
  <c r="BN288" i="38"/>
  <c r="BN294" i="38"/>
  <c r="BN166" i="38"/>
  <c r="BN325" i="38"/>
  <c r="BN296" i="38"/>
  <c r="BM301" i="38"/>
  <c r="BN306" i="38"/>
  <c r="BN169" i="38"/>
  <c r="BN170" i="38"/>
  <c r="BN173" i="38"/>
  <c r="BN300" i="38"/>
  <c r="BN302" i="38"/>
  <c r="BN304" i="38"/>
  <c r="BN305" i="38"/>
  <c r="BN324" i="38"/>
  <c r="BN323" i="38"/>
  <c r="BN326" i="38"/>
  <c r="BN367" i="38"/>
  <c r="BN370" i="38"/>
  <c r="BN374" i="38"/>
  <c r="BN401" i="38"/>
  <c r="BN402" i="38"/>
  <c r="BN345" i="38"/>
  <c r="BN333" i="38"/>
  <c r="BN338" i="38"/>
  <c r="BN342" i="38"/>
  <c r="BN343" i="38"/>
  <c r="BN346" i="38"/>
  <c r="BN347" i="38"/>
  <c r="BM348" i="38"/>
  <c r="BN349" i="38"/>
  <c r="BN351" i="38"/>
  <c r="BN403" i="38"/>
  <c r="BN404" i="38"/>
  <c r="BN152" i="38"/>
  <c r="BN405" i="38"/>
  <c r="BN407" i="38"/>
  <c r="BN354" i="38"/>
  <c r="BN410" i="38"/>
  <c r="BN361" i="38"/>
  <c r="BN362" i="38"/>
  <c r="BN363" i="38"/>
  <c r="BN411" i="38"/>
  <c r="BN39" i="38"/>
  <c r="BN147" i="38"/>
  <c r="BN156" i="38"/>
  <c r="BO160" i="38"/>
  <c r="BO163" i="38"/>
  <c r="BO161" i="38"/>
  <c r="BO164" i="38"/>
  <c r="BO321" i="38"/>
  <c r="BO44" i="38"/>
  <c r="BO45" i="38"/>
  <c r="BO46" i="38"/>
  <c r="BO47" i="38"/>
  <c r="BO48" i="38"/>
  <c r="BO49" i="38"/>
  <c r="BO50" i="38"/>
  <c r="BO51" i="38"/>
  <c r="BO52" i="38"/>
  <c r="BO53" i="38"/>
  <c r="BO54" i="38"/>
  <c r="BO55" i="38"/>
  <c r="BO56" i="38"/>
  <c r="BO57" i="38"/>
  <c r="BO58" i="38"/>
  <c r="BO59" i="38"/>
  <c r="BO60" i="38"/>
  <c r="BO61" i="38"/>
  <c r="BO62" i="38"/>
  <c r="BO63" i="38"/>
  <c r="BO64" i="38"/>
  <c r="BO65" i="38"/>
  <c r="BO66" i="38"/>
  <c r="BO67" i="38"/>
  <c r="BO68" i="38"/>
  <c r="BO69" i="38"/>
  <c r="BO70" i="38"/>
  <c r="BO71" i="38"/>
  <c r="BO72" i="38"/>
  <c r="BO73" i="38"/>
  <c r="BO74" i="38"/>
  <c r="BO75" i="38"/>
  <c r="BO76" i="38"/>
  <c r="BO77" i="38"/>
  <c r="BO78" i="38"/>
  <c r="BO79" i="38"/>
  <c r="BO80" i="38"/>
  <c r="BO81" i="38"/>
  <c r="BO82" i="38"/>
  <c r="BO83" i="38"/>
  <c r="BO84" i="38"/>
  <c r="BO85" i="38"/>
  <c r="BO86" i="38"/>
  <c r="BO87" i="38"/>
  <c r="BO88" i="38"/>
  <c r="BO89" i="38"/>
  <c r="BO90" i="38"/>
  <c r="BO91" i="38"/>
  <c r="BO92" i="38"/>
  <c r="BO93" i="38"/>
  <c r="BO94" i="38"/>
  <c r="BO95" i="38"/>
  <c r="BO96" i="38"/>
  <c r="BO97" i="38"/>
  <c r="BO98" i="38"/>
  <c r="BO99" i="38"/>
  <c r="BO100" i="38"/>
  <c r="BO101" i="38"/>
  <c r="BO102" i="38"/>
  <c r="BO103" i="38"/>
  <c r="BO104" i="38"/>
  <c r="BO105" i="38"/>
  <c r="BO106" i="38"/>
  <c r="BO107" i="38"/>
  <c r="BO108" i="38"/>
  <c r="BO109" i="38"/>
  <c r="BO110" i="38"/>
  <c r="BO111" i="38"/>
  <c r="BO112" i="38"/>
  <c r="BO113" i="38"/>
  <c r="BO114" i="38"/>
  <c r="BO115" i="38"/>
  <c r="BO116" i="38"/>
  <c r="BO117" i="38"/>
  <c r="BO118" i="38"/>
  <c r="BO119" i="38"/>
  <c r="BO120" i="38"/>
  <c r="BO121" i="38"/>
  <c r="BO122" i="38"/>
  <c r="BO123" i="38"/>
  <c r="BO124" i="38"/>
  <c r="BO125" i="38"/>
  <c r="BO126" i="38"/>
  <c r="BO127" i="38"/>
  <c r="BO128" i="38"/>
  <c r="BO129" i="38"/>
  <c r="BO130" i="38"/>
  <c r="BO131" i="38"/>
  <c r="BO31" i="38"/>
  <c r="BO20" i="38"/>
  <c r="BO21" i="38"/>
  <c r="BO40" i="38"/>
  <c r="BO132" i="38"/>
  <c r="BO32" i="38"/>
  <c r="BO133" i="38"/>
  <c r="BO134" i="38"/>
  <c r="BO135" i="38"/>
  <c r="BO136" i="38"/>
  <c r="BO137" i="38"/>
  <c r="BO138" i="38"/>
  <c r="BO139" i="38"/>
  <c r="BO140" i="38"/>
  <c r="BO141" i="38"/>
  <c r="BO142" i="38"/>
  <c r="BO143" i="38"/>
  <c r="BO145" i="38"/>
  <c r="BO8" i="38"/>
  <c r="BO154" i="38"/>
  <c r="BO153" i="38"/>
  <c r="BO155" i="38"/>
  <c r="BO322" i="38"/>
  <c r="BO167" i="38"/>
  <c r="BO189" i="38"/>
  <c r="BO190" i="38"/>
  <c r="BO191" i="38"/>
  <c r="BO192" i="38"/>
  <c r="BO193" i="38"/>
  <c r="BO194" i="38"/>
  <c r="BO195" i="38"/>
  <c r="BO196" i="38"/>
  <c r="BO186" i="38"/>
  <c r="BO197" i="38"/>
  <c r="BO198" i="38"/>
  <c r="BO199" i="38"/>
  <c r="BO200" i="38"/>
  <c r="BO201" i="38"/>
  <c r="BO202" i="38"/>
  <c r="BO203" i="38"/>
  <c r="BO204" i="38"/>
  <c r="BO205" i="38"/>
  <c r="BO206" i="38"/>
  <c r="BO207" i="38"/>
  <c r="BO208" i="38"/>
  <c r="BO209" i="38"/>
  <c r="BO210" i="38"/>
  <c r="BO211" i="38"/>
  <c r="BO212" i="38"/>
  <c r="BO213" i="38"/>
  <c r="BO214" i="38"/>
  <c r="BO215" i="38"/>
  <c r="BO216" i="38"/>
  <c r="BO217" i="38"/>
  <c r="BO218" i="38"/>
  <c r="BO219" i="38"/>
  <c r="BO220" i="38"/>
  <c r="BO221" i="38"/>
  <c r="BO222" i="38"/>
  <c r="BO223" i="38"/>
  <c r="BO224" i="38"/>
  <c r="BO225" i="38"/>
  <c r="BO226" i="38"/>
  <c r="BO227" i="38"/>
  <c r="BO228" i="38"/>
  <c r="BO229" i="38"/>
  <c r="BO230" i="38"/>
  <c r="BO231" i="38"/>
  <c r="BO232" i="38"/>
  <c r="BO233" i="38"/>
  <c r="BO234" i="38"/>
  <c r="BO235" i="38"/>
  <c r="BO236" i="38"/>
  <c r="BO237" i="38"/>
  <c r="BO238" i="38"/>
  <c r="BO239" i="38"/>
  <c r="BO240" i="38"/>
  <c r="BO241" i="38"/>
  <c r="BO242" i="38"/>
  <c r="BO243" i="38"/>
  <c r="BO244" i="38"/>
  <c r="BO245" i="38"/>
  <c r="BO246" i="38"/>
  <c r="BO247" i="38"/>
  <c r="BO248" i="38"/>
  <c r="BO249" i="38"/>
  <c r="BO250" i="38"/>
  <c r="BO251" i="38"/>
  <c r="BO252" i="38"/>
  <c r="BO253" i="38"/>
  <c r="BO254" i="38"/>
  <c r="BO255" i="38"/>
  <c r="BO256" i="38"/>
  <c r="BO257" i="38"/>
  <c r="BO258" i="38"/>
  <c r="BO259" i="38"/>
  <c r="BO260" i="38"/>
  <c r="BO261" i="38"/>
  <c r="BO262" i="38"/>
  <c r="BO263" i="38"/>
  <c r="BO264" i="38"/>
  <c r="BO265" i="38"/>
  <c r="BO266" i="38"/>
  <c r="BO267" i="38"/>
  <c r="BO268" i="38"/>
  <c r="BO269" i="38"/>
  <c r="BO270" i="38"/>
  <c r="BO271" i="38"/>
  <c r="BO272" i="38"/>
  <c r="BO273" i="38"/>
  <c r="BO274" i="38"/>
  <c r="BO275" i="38"/>
  <c r="BO276" i="38"/>
  <c r="BO277" i="38"/>
  <c r="BO33" i="38"/>
  <c r="BO278" i="38"/>
  <c r="BO279" i="38"/>
  <c r="BO280" i="38"/>
  <c r="BO281" i="38"/>
  <c r="BO282" i="38"/>
  <c r="BO283" i="38"/>
  <c r="BO284" i="38"/>
  <c r="BO285" i="38"/>
  <c r="BO286" i="38"/>
  <c r="BO287" i="38"/>
  <c r="BO288" i="38"/>
  <c r="BO294" i="38"/>
  <c r="BO166" i="38"/>
  <c r="BO325" i="38"/>
  <c r="BO296" i="38"/>
  <c r="BN301" i="38"/>
  <c r="BO306" i="38"/>
  <c r="BO169" i="38"/>
  <c r="BO170" i="38"/>
  <c r="BO173" i="38"/>
  <c r="BO300" i="38"/>
  <c r="BO302" i="38"/>
  <c r="BO304" i="38"/>
  <c r="BO305" i="38"/>
  <c r="BO324" i="38"/>
  <c r="BO323" i="38"/>
  <c r="BO326" i="38"/>
  <c r="BO367" i="38"/>
  <c r="BO370" i="38"/>
  <c r="BO374" i="38"/>
  <c r="BO401" i="38"/>
  <c r="BO402" i="38"/>
  <c r="BO345" i="38"/>
  <c r="BO333" i="38"/>
  <c r="BO338" i="38"/>
  <c r="BO342" i="38"/>
  <c r="BO343" i="38"/>
  <c r="BO346" i="38"/>
  <c r="BO347" i="38"/>
  <c r="BN348" i="38"/>
  <c r="BO349" i="38"/>
  <c r="BO351" i="38"/>
  <c r="BO403" i="38"/>
  <c r="BO404" i="38"/>
  <c r="BO152" i="38"/>
  <c r="BO405" i="38"/>
  <c r="BO407" i="38"/>
  <c r="BO354" i="38"/>
  <c r="BO410" i="38"/>
  <c r="BO361" i="38"/>
  <c r="BO362" i="38"/>
  <c r="BO363" i="38"/>
  <c r="BO411" i="38"/>
  <c r="BO39" i="38"/>
  <c r="BO147" i="38"/>
  <c r="BO156" i="38"/>
  <c r="BP160" i="38"/>
  <c r="BP163" i="38"/>
  <c r="BP161" i="38"/>
  <c r="BP164" i="38"/>
  <c r="BP321" i="38"/>
  <c r="BP44" i="38"/>
  <c r="BP45" i="38"/>
  <c r="BP46" i="38"/>
  <c r="BP47" i="38"/>
  <c r="BP48" i="38"/>
  <c r="BP49" i="38"/>
  <c r="BP50" i="38"/>
  <c r="BP51" i="38"/>
  <c r="BP52" i="38"/>
  <c r="BP53" i="38"/>
  <c r="BP54" i="38"/>
  <c r="BP55" i="38"/>
  <c r="BP56" i="38"/>
  <c r="BP57" i="38"/>
  <c r="BP58" i="38"/>
  <c r="BP59" i="38"/>
  <c r="BP60" i="38"/>
  <c r="BP61" i="38"/>
  <c r="BP62" i="38"/>
  <c r="BP63" i="38"/>
  <c r="BP64" i="38"/>
  <c r="BP65" i="38"/>
  <c r="BP66" i="38"/>
  <c r="BP67" i="38"/>
  <c r="BP68" i="38"/>
  <c r="BP69" i="38"/>
  <c r="BP70" i="38"/>
  <c r="BP71" i="38"/>
  <c r="BP72" i="38"/>
  <c r="BP73" i="38"/>
  <c r="BP74" i="38"/>
  <c r="BP75" i="38"/>
  <c r="BP76" i="38"/>
  <c r="BP77" i="38"/>
  <c r="BP78" i="38"/>
  <c r="BP79" i="38"/>
  <c r="BP80" i="38"/>
  <c r="BP81" i="38"/>
  <c r="BP82" i="38"/>
  <c r="BP83" i="38"/>
  <c r="BP84" i="38"/>
  <c r="BP85" i="38"/>
  <c r="BP86" i="38"/>
  <c r="BP87" i="38"/>
  <c r="BP88" i="38"/>
  <c r="BP89" i="38"/>
  <c r="BP90" i="38"/>
  <c r="BP91" i="38"/>
  <c r="BP92" i="38"/>
  <c r="BP93" i="38"/>
  <c r="BP94" i="38"/>
  <c r="BP95" i="38"/>
  <c r="BP96" i="38"/>
  <c r="BP97" i="38"/>
  <c r="BP98" i="38"/>
  <c r="BP99" i="38"/>
  <c r="BP100" i="38"/>
  <c r="BP101" i="38"/>
  <c r="BP102" i="38"/>
  <c r="BP103" i="38"/>
  <c r="BP104" i="38"/>
  <c r="BP105" i="38"/>
  <c r="BP106" i="38"/>
  <c r="BP107" i="38"/>
  <c r="BP108" i="38"/>
  <c r="BP109" i="38"/>
  <c r="BP110" i="38"/>
  <c r="BP111" i="38"/>
  <c r="BP112" i="38"/>
  <c r="BP113" i="38"/>
  <c r="BP114" i="38"/>
  <c r="BP115" i="38"/>
  <c r="BP116" i="38"/>
  <c r="BP117" i="38"/>
  <c r="BP118" i="38"/>
  <c r="BP119" i="38"/>
  <c r="BP120" i="38"/>
  <c r="BP121" i="38"/>
  <c r="BP122" i="38"/>
  <c r="BP123" i="38"/>
  <c r="BP124" i="38"/>
  <c r="BP125" i="38"/>
  <c r="BP126" i="38"/>
  <c r="BP127" i="38"/>
  <c r="BP128" i="38"/>
  <c r="BP129" i="38"/>
  <c r="BP130" i="38"/>
  <c r="BP131" i="38"/>
  <c r="BP132" i="38"/>
  <c r="BP133" i="38"/>
  <c r="BP31" i="38"/>
  <c r="BP20" i="38"/>
  <c r="BP21" i="38"/>
  <c r="BP40" i="38"/>
  <c r="BP134" i="38"/>
  <c r="BP32" i="38"/>
  <c r="BP135" i="38"/>
  <c r="BP136" i="38"/>
  <c r="BP137" i="38"/>
  <c r="BP138" i="38"/>
  <c r="BP139" i="38"/>
  <c r="BP140" i="38"/>
  <c r="BP141" i="38"/>
  <c r="BP142" i="38"/>
  <c r="BP143" i="38"/>
  <c r="BP145" i="38"/>
  <c r="BP8" i="38"/>
  <c r="BP154" i="38"/>
  <c r="BP153" i="38"/>
  <c r="BP155" i="38"/>
  <c r="BP322" i="38"/>
  <c r="BP167" i="38"/>
  <c r="BP189" i="38"/>
  <c r="BP190" i="38"/>
  <c r="BP191" i="38"/>
  <c r="BP192" i="38"/>
  <c r="BP193" i="38"/>
  <c r="BP194" i="38"/>
  <c r="BP195" i="38"/>
  <c r="BP196" i="38"/>
  <c r="BP186" i="38"/>
  <c r="BP197" i="38"/>
  <c r="BP198" i="38"/>
  <c r="BP199" i="38"/>
  <c r="BP200" i="38"/>
  <c r="BP201" i="38"/>
  <c r="BP202" i="38"/>
  <c r="BP203" i="38"/>
  <c r="BP204" i="38"/>
  <c r="BP205" i="38"/>
  <c r="BP206" i="38"/>
  <c r="BP207" i="38"/>
  <c r="BP208" i="38"/>
  <c r="BP209" i="38"/>
  <c r="BP210" i="38"/>
  <c r="BP211" i="38"/>
  <c r="BP212" i="38"/>
  <c r="BP213" i="38"/>
  <c r="BP214" i="38"/>
  <c r="BP215" i="38"/>
  <c r="BP216" i="38"/>
  <c r="BP217" i="38"/>
  <c r="BP218" i="38"/>
  <c r="BP219" i="38"/>
  <c r="BP220" i="38"/>
  <c r="BP221" i="38"/>
  <c r="BP222" i="38"/>
  <c r="BP223" i="38"/>
  <c r="BP224" i="38"/>
  <c r="BP225" i="38"/>
  <c r="BP226" i="38"/>
  <c r="BP227" i="38"/>
  <c r="BP228" i="38"/>
  <c r="BP229" i="38"/>
  <c r="BP230" i="38"/>
  <c r="BP231" i="38"/>
  <c r="BP232" i="38"/>
  <c r="BP233" i="38"/>
  <c r="BP234" i="38"/>
  <c r="BP235" i="38"/>
  <c r="BP236" i="38"/>
  <c r="BP237" i="38"/>
  <c r="BP238" i="38"/>
  <c r="BP239" i="38"/>
  <c r="BP240" i="38"/>
  <c r="BP241" i="38"/>
  <c r="BP242" i="38"/>
  <c r="BP243" i="38"/>
  <c r="BP244" i="38"/>
  <c r="BP245" i="38"/>
  <c r="BP246" i="38"/>
  <c r="BP247" i="38"/>
  <c r="BP248" i="38"/>
  <c r="BP249" i="38"/>
  <c r="BP250" i="38"/>
  <c r="BP251" i="38"/>
  <c r="BP252" i="38"/>
  <c r="BP253" i="38"/>
  <c r="BP254" i="38"/>
  <c r="BP255" i="38"/>
  <c r="BP256" i="38"/>
  <c r="BP257" i="38"/>
  <c r="BP258" i="38"/>
  <c r="BP259" i="38"/>
  <c r="BP260" i="38"/>
  <c r="BP261" i="38"/>
  <c r="BP262" i="38"/>
  <c r="BP263" i="38"/>
  <c r="BP264" i="38"/>
  <c r="BP265" i="38"/>
  <c r="BP266" i="38"/>
  <c r="BP267" i="38"/>
  <c r="BP268" i="38"/>
  <c r="BP269" i="38"/>
  <c r="BP270" i="38"/>
  <c r="BP271" i="38"/>
  <c r="BP272" i="38"/>
  <c r="BP273" i="38"/>
  <c r="BP274" i="38"/>
  <c r="BP275" i="38"/>
  <c r="BP276" i="38"/>
  <c r="BP277" i="38"/>
  <c r="BP278" i="38"/>
  <c r="BP279" i="38"/>
  <c r="BP33" i="38"/>
  <c r="BP280" i="38"/>
  <c r="BP281" i="38"/>
  <c r="BP282" i="38"/>
  <c r="BP283" i="38"/>
  <c r="BP284" i="38"/>
  <c r="BP285" i="38"/>
  <c r="BP286" i="38"/>
  <c r="BP287" i="38"/>
  <c r="BP288" i="38"/>
  <c r="BP294" i="38"/>
  <c r="BP166" i="38"/>
  <c r="BP325" i="38"/>
  <c r="BP296" i="38"/>
  <c r="BO301" i="38"/>
  <c r="BP306" i="38"/>
  <c r="BP169" i="38"/>
  <c r="BP170" i="38"/>
  <c r="BP173" i="38"/>
  <c r="BP300" i="38"/>
  <c r="BP302" i="38"/>
  <c r="BP304" i="38"/>
  <c r="BP305" i="38"/>
  <c r="BP324" i="38"/>
  <c r="BP323" i="38"/>
  <c r="BP326" i="38"/>
  <c r="BP367" i="38"/>
  <c r="BP370" i="38"/>
  <c r="BP374" i="38"/>
  <c r="BP401" i="38"/>
  <c r="BP402" i="38"/>
  <c r="BP345" i="38"/>
  <c r="BP333" i="38"/>
  <c r="BP338" i="38"/>
  <c r="BP342" i="38"/>
  <c r="BP343" i="38"/>
  <c r="BP346" i="38"/>
  <c r="BP347" i="38"/>
  <c r="BO348" i="38"/>
  <c r="BP349" i="38"/>
  <c r="BP351" i="38"/>
  <c r="BP403" i="38"/>
  <c r="BP404" i="38"/>
  <c r="BP152" i="38"/>
  <c r="BP405" i="38"/>
  <c r="BP407" i="38"/>
  <c r="BP354" i="38"/>
  <c r="BP410" i="38"/>
  <c r="BP361" i="38"/>
  <c r="BP362" i="38"/>
  <c r="BP363" i="38"/>
  <c r="BP411" i="38"/>
  <c r="BP39" i="38"/>
  <c r="BP147" i="38"/>
  <c r="BP156" i="38"/>
  <c r="BQ160" i="38"/>
  <c r="BQ163" i="38"/>
  <c r="BQ161" i="38"/>
  <c r="BQ164" i="38"/>
  <c r="BQ321" i="38"/>
  <c r="BQ44" i="38"/>
  <c r="BQ45" i="38"/>
  <c r="BQ46" i="38"/>
  <c r="BQ47" i="38"/>
  <c r="BQ48" i="38"/>
  <c r="BQ49" i="38"/>
  <c r="BQ50" i="38"/>
  <c r="BQ51" i="38"/>
  <c r="BQ52" i="38"/>
  <c r="BQ53" i="38"/>
  <c r="BQ54" i="38"/>
  <c r="BQ55" i="38"/>
  <c r="BQ56" i="38"/>
  <c r="BQ57" i="38"/>
  <c r="BQ58" i="38"/>
  <c r="BQ59" i="38"/>
  <c r="BQ60" i="38"/>
  <c r="BQ61" i="38"/>
  <c r="BQ62" i="38"/>
  <c r="BQ63" i="38"/>
  <c r="BQ64" i="38"/>
  <c r="BQ65" i="38"/>
  <c r="BQ66" i="38"/>
  <c r="BQ67" i="38"/>
  <c r="BQ68" i="38"/>
  <c r="BQ69" i="38"/>
  <c r="BQ70" i="38"/>
  <c r="BQ71" i="38"/>
  <c r="BQ72" i="38"/>
  <c r="BQ73" i="38"/>
  <c r="BQ74" i="38"/>
  <c r="BQ75" i="38"/>
  <c r="BQ76" i="38"/>
  <c r="BQ77" i="38"/>
  <c r="BQ78" i="38"/>
  <c r="BQ79" i="38"/>
  <c r="BQ80" i="38"/>
  <c r="BQ81" i="38"/>
  <c r="BQ82" i="38"/>
  <c r="BQ83" i="38"/>
  <c r="BQ84" i="38"/>
  <c r="BQ85" i="38"/>
  <c r="BQ86" i="38"/>
  <c r="BQ87" i="38"/>
  <c r="BQ88" i="38"/>
  <c r="BQ89" i="38"/>
  <c r="BQ90" i="38"/>
  <c r="BQ91" i="38"/>
  <c r="BQ92" i="38"/>
  <c r="BQ93" i="38"/>
  <c r="BQ94" i="38"/>
  <c r="BQ95" i="38"/>
  <c r="BQ96" i="38"/>
  <c r="BQ97" i="38"/>
  <c r="BQ98" i="38"/>
  <c r="BQ99" i="38"/>
  <c r="BQ100" i="38"/>
  <c r="BQ101" i="38"/>
  <c r="BQ102" i="38"/>
  <c r="BQ103" i="38"/>
  <c r="BQ104" i="38"/>
  <c r="BQ105" i="38"/>
  <c r="BQ106" i="38"/>
  <c r="BQ107" i="38"/>
  <c r="BQ108" i="38"/>
  <c r="BQ109" i="38"/>
  <c r="BQ110" i="38"/>
  <c r="BQ111" i="38"/>
  <c r="BQ112" i="38"/>
  <c r="BQ113" i="38"/>
  <c r="BQ114" i="38"/>
  <c r="BQ115" i="38"/>
  <c r="BQ116" i="38"/>
  <c r="BQ117" i="38"/>
  <c r="BQ118" i="38"/>
  <c r="BQ119" i="38"/>
  <c r="BQ120" i="38"/>
  <c r="BQ121" i="38"/>
  <c r="BQ122" i="38"/>
  <c r="BQ123" i="38"/>
  <c r="BQ124" i="38"/>
  <c r="BQ125" i="38"/>
  <c r="BQ126" i="38"/>
  <c r="BQ127" i="38"/>
  <c r="BQ128" i="38"/>
  <c r="BQ129" i="38"/>
  <c r="BQ130" i="38"/>
  <c r="BQ131" i="38"/>
  <c r="BQ132" i="38"/>
  <c r="BQ133" i="38"/>
  <c r="BQ134" i="38"/>
  <c r="BQ135" i="38"/>
  <c r="BQ31" i="38"/>
  <c r="BQ20" i="38"/>
  <c r="BQ21" i="38"/>
  <c r="BQ40" i="38"/>
  <c r="BQ136" i="38"/>
  <c r="BQ32" i="38"/>
  <c r="BQ137" i="38"/>
  <c r="BQ138" i="38"/>
  <c r="BQ139" i="38"/>
  <c r="BQ140" i="38"/>
  <c r="BQ141" i="38"/>
  <c r="BQ142" i="38"/>
  <c r="BQ143" i="38"/>
  <c r="BQ145" i="38"/>
  <c r="BQ8" i="38"/>
  <c r="BQ154" i="38"/>
  <c r="BQ153" i="38"/>
  <c r="BQ155" i="38"/>
  <c r="BQ322" i="38"/>
  <c r="BQ167" i="38"/>
  <c r="BQ189" i="38"/>
  <c r="BQ190" i="38"/>
  <c r="BQ191" i="38"/>
  <c r="BQ192" i="38"/>
  <c r="BQ193" i="38"/>
  <c r="BQ194" i="38"/>
  <c r="BQ195" i="38"/>
  <c r="BQ196" i="38"/>
  <c r="BQ186" i="38"/>
  <c r="BQ197" i="38"/>
  <c r="BQ198" i="38"/>
  <c r="BQ199" i="38"/>
  <c r="BQ200" i="38"/>
  <c r="BQ201" i="38"/>
  <c r="BQ202" i="38"/>
  <c r="BQ203" i="38"/>
  <c r="BQ204" i="38"/>
  <c r="BQ205" i="38"/>
  <c r="BQ206" i="38"/>
  <c r="BQ207" i="38"/>
  <c r="BQ208" i="38"/>
  <c r="BQ209" i="38"/>
  <c r="BQ210" i="38"/>
  <c r="BQ211" i="38"/>
  <c r="BQ212" i="38"/>
  <c r="BQ213" i="38"/>
  <c r="BQ214" i="38"/>
  <c r="BQ215" i="38"/>
  <c r="BQ216" i="38"/>
  <c r="BQ217" i="38"/>
  <c r="BQ218" i="38"/>
  <c r="BQ219" i="38"/>
  <c r="BQ220" i="38"/>
  <c r="BQ221" i="38"/>
  <c r="BQ222" i="38"/>
  <c r="BQ223" i="38"/>
  <c r="BQ224" i="38"/>
  <c r="BQ225" i="38"/>
  <c r="BQ226" i="38"/>
  <c r="BQ227" i="38"/>
  <c r="BQ228" i="38"/>
  <c r="BQ229" i="38"/>
  <c r="BQ230" i="38"/>
  <c r="BQ231" i="38"/>
  <c r="BQ232" i="38"/>
  <c r="BQ233" i="38"/>
  <c r="BQ234" i="38"/>
  <c r="BQ235" i="38"/>
  <c r="BQ236" i="38"/>
  <c r="BQ237" i="38"/>
  <c r="BQ238" i="38"/>
  <c r="BQ239" i="38"/>
  <c r="BQ240" i="38"/>
  <c r="BQ241" i="38"/>
  <c r="BQ242" i="38"/>
  <c r="BQ243" i="38"/>
  <c r="BQ244" i="38"/>
  <c r="BQ245" i="38"/>
  <c r="BQ246" i="38"/>
  <c r="BQ247" i="38"/>
  <c r="BQ248" i="38"/>
  <c r="BQ249" i="38"/>
  <c r="BQ250" i="38"/>
  <c r="BQ251" i="38"/>
  <c r="BQ252" i="38"/>
  <c r="BQ253" i="38"/>
  <c r="BQ254" i="38"/>
  <c r="BQ255" i="38"/>
  <c r="BQ256" i="38"/>
  <c r="BQ257" i="38"/>
  <c r="BQ258" i="38"/>
  <c r="BQ259" i="38"/>
  <c r="BQ260" i="38"/>
  <c r="BQ261" i="38"/>
  <c r="BQ262" i="38"/>
  <c r="BQ263" i="38"/>
  <c r="BQ264" i="38"/>
  <c r="BQ265" i="38"/>
  <c r="BQ266" i="38"/>
  <c r="BQ267" i="38"/>
  <c r="BQ268" i="38"/>
  <c r="BQ269" i="38"/>
  <c r="BQ270" i="38"/>
  <c r="BQ271" i="38"/>
  <c r="BQ272" i="38"/>
  <c r="BQ273" i="38"/>
  <c r="BQ274" i="38"/>
  <c r="BQ275" i="38"/>
  <c r="BQ276" i="38"/>
  <c r="BQ277" i="38"/>
  <c r="BQ278" i="38"/>
  <c r="BQ279" i="38"/>
  <c r="BQ280" i="38"/>
  <c r="BQ281" i="38"/>
  <c r="BQ33" i="38"/>
  <c r="BQ282" i="38"/>
  <c r="BQ283" i="38"/>
  <c r="BQ284" i="38"/>
  <c r="BQ285" i="38"/>
  <c r="BQ286" i="38"/>
  <c r="BQ287" i="38"/>
  <c r="BQ288" i="38"/>
  <c r="BQ294" i="38"/>
  <c r="BQ166" i="38"/>
  <c r="BQ325" i="38"/>
  <c r="BQ296" i="38"/>
  <c r="BP301" i="38"/>
  <c r="BQ306" i="38"/>
  <c r="BQ169" i="38"/>
  <c r="BQ170" i="38"/>
  <c r="BQ173" i="38"/>
  <c r="BQ300" i="38"/>
  <c r="BQ302" i="38"/>
  <c r="BQ304" i="38"/>
  <c r="BQ305" i="38"/>
  <c r="BQ324" i="38"/>
  <c r="BQ323" i="38"/>
  <c r="BQ326" i="38"/>
  <c r="BQ367" i="38"/>
  <c r="BQ370" i="38"/>
  <c r="BQ374" i="38"/>
  <c r="BQ401" i="38"/>
  <c r="BQ402" i="38"/>
  <c r="BQ345" i="38"/>
  <c r="BQ333" i="38"/>
  <c r="BQ338" i="38"/>
  <c r="BQ342" i="38"/>
  <c r="BQ343" i="38"/>
  <c r="BQ346" i="38"/>
  <c r="BQ347" i="38"/>
  <c r="BP348" i="38"/>
  <c r="BQ349" i="38"/>
  <c r="BQ351" i="38"/>
  <c r="BQ403" i="38"/>
  <c r="BQ404" i="38"/>
  <c r="BQ152" i="38"/>
  <c r="BQ405" i="38"/>
  <c r="BQ407" i="38"/>
  <c r="BQ354" i="38"/>
  <c r="BQ410" i="38"/>
  <c r="BQ361" i="38"/>
  <c r="BQ362" i="38"/>
  <c r="BQ363" i="38"/>
  <c r="BQ411" i="38"/>
  <c r="BQ39" i="38"/>
  <c r="BQ147" i="38"/>
  <c r="BQ156" i="38"/>
  <c r="BR160" i="38"/>
  <c r="BR163" i="38"/>
  <c r="BR161" i="38"/>
  <c r="BR164" i="38"/>
  <c r="BR321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31" i="38"/>
  <c r="BR20" i="38"/>
  <c r="BR21" i="38"/>
  <c r="BR40" i="38"/>
  <c r="BR138" i="38"/>
  <c r="BR32" i="38"/>
  <c r="BR139" i="38"/>
  <c r="BR140" i="38"/>
  <c r="BR141" i="38"/>
  <c r="BR142" i="38"/>
  <c r="BR143" i="38"/>
  <c r="BR145" i="38"/>
  <c r="BR8" i="38"/>
  <c r="BR154" i="38"/>
  <c r="BR153" i="38"/>
  <c r="BR155" i="38"/>
  <c r="BR322" i="38"/>
  <c r="BR167" i="38"/>
  <c r="BR189" i="38"/>
  <c r="BR190" i="38"/>
  <c r="BR191" i="38"/>
  <c r="BR192" i="38"/>
  <c r="BR193" i="38"/>
  <c r="BR194" i="38"/>
  <c r="BR195" i="38"/>
  <c r="BR196" i="38"/>
  <c r="BR18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33" i="38"/>
  <c r="BR284" i="38"/>
  <c r="BR285" i="38"/>
  <c r="BR286" i="38"/>
  <c r="BR287" i="38"/>
  <c r="BR288" i="38"/>
  <c r="BR294" i="38"/>
  <c r="BR166" i="38"/>
  <c r="BR325" i="38"/>
  <c r="BR296" i="38"/>
  <c r="BQ301" i="38"/>
  <c r="BR306" i="38"/>
  <c r="BR169" i="38"/>
  <c r="BR170" i="38"/>
  <c r="BR173" i="38"/>
  <c r="BR300" i="38"/>
  <c r="BR302" i="38"/>
  <c r="BR304" i="38"/>
  <c r="BR305" i="38"/>
  <c r="BR324" i="38"/>
  <c r="BR323" i="38"/>
  <c r="BR326" i="38"/>
  <c r="BR367" i="38"/>
  <c r="BR370" i="38"/>
  <c r="BR374" i="38"/>
  <c r="BR401" i="38"/>
  <c r="BR402" i="38"/>
  <c r="BR345" i="38"/>
  <c r="BR333" i="38"/>
  <c r="BR338" i="38"/>
  <c r="BR342" i="38"/>
  <c r="BR343" i="38"/>
  <c r="BR346" i="38"/>
  <c r="BR347" i="38"/>
  <c r="BQ348" i="38"/>
  <c r="BR349" i="38"/>
  <c r="BR351" i="38"/>
  <c r="BR403" i="38"/>
  <c r="BR404" i="38"/>
  <c r="BR152" i="38"/>
  <c r="BR405" i="38"/>
  <c r="BR407" i="38"/>
  <c r="BR354" i="38"/>
  <c r="BR410" i="38"/>
  <c r="BR361" i="38"/>
  <c r="BR362" i="38"/>
  <c r="BR363" i="38"/>
  <c r="BR411" i="38"/>
  <c r="BR39" i="38"/>
  <c r="BR147" i="38"/>
  <c r="BR156" i="38"/>
  <c r="BS160" i="38"/>
  <c r="BS163" i="38"/>
  <c r="BS161" i="38"/>
  <c r="BS164" i="38"/>
  <c r="BS321" i="38"/>
  <c r="BS44" i="38"/>
  <c r="BS45" i="38"/>
  <c r="BS46" i="38"/>
  <c r="BS47" i="38"/>
  <c r="BS48" i="38"/>
  <c r="BS49" i="38"/>
  <c r="BS50" i="38"/>
  <c r="BS51" i="38"/>
  <c r="BS52" i="38"/>
  <c r="BS53" i="38"/>
  <c r="BS54" i="38"/>
  <c r="BS55" i="38"/>
  <c r="BS56" i="38"/>
  <c r="BS57" i="38"/>
  <c r="BS58" i="38"/>
  <c r="BS59" i="38"/>
  <c r="BS60" i="38"/>
  <c r="BS61" i="38"/>
  <c r="BS62" i="38"/>
  <c r="BS63" i="38"/>
  <c r="BS64" i="38"/>
  <c r="BS65" i="38"/>
  <c r="BS66" i="38"/>
  <c r="BS67" i="38"/>
  <c r="BS68" i="38"/>
  <c r="BS69" i="38"/>
  <c r="BS70" i="38"/>
  <c r="BS71" i="38"/>
  <c r="BS72" i="38"/>
  <c r="BS73" i="38"/>
  <c r="BS74" i="38"/>
  <c r="BS75" i="38"/>
  <c r="BS76" i="38"/>
  <c r="BS77" i="38"/>
  <c r="BS78" i="38"/>
  <c r="BS79" i="38"/>
  <c r="BS80" i="38"/>
  <c r="BS81" i="38"/>
  <c r="BS82" i="38"/>
  <c r="BS83" i="38"/>
  <c r="BS84" i="38"/>
  <c r="BS85" i="38"/>
  <c r="BS86" i="38"/>
  <c r="BS87" i="38"/>
  <c r="BS88" i="38"/>
  <c r="BS89" i="38"/>
  <c r="BS90" i="38"/>
  <c r="BS91" i="38"/>
  <c r="BS92" i="38"/>
  <c r="BS93" i="38"/>
  <c r="BS94" i="38"/>
  <c r="BS95" i="38"/>
  <c r="BS96" i="38"/>
  <c r="BS97" i="38"/>
  <c r="BS98" i="38"/>
  <c r="BS99" i="38"/>
  <c r="BS100" i="38"/>
  <c r="BS101" i="38"/>
  <c r="BS102" i="38"/>
  <c r="BS103" i="38"/>
  <c r="BS104" i="38"/>
  <c r="BS105" i="38"/>
  <c r="BS106" i="38"/>
  <c r="BS107" i="38"/>
  <c r="BS108" i="38"/>
  <c r="BS109" i="38"/>
  <c r="BS110" i="38"/>
  <c r="BS111" i="38"/>
  <c r="BS112" i="38"/>
  <c r="BS113" i="38"/>
  <c r="BS114" i="38"/>
  <c r="BS115" i="38"/>
  <c r="BS116" i="38"/>
  <c r="BS117" i="38"/>
  <c r="BS118" i="38"/>
  <c r="BS119" i="38"/>
  <c r="BS120" i="38"/>
  <c r="BS121" i="38"/>
  <c r="BS122" i="38"/>
  <c r="BS123" i="38"/>
  <c r="BS124" i="38"/>
  <c r="BS125" i="38"/>
  <c r="BS126" i="38"/>
  <c r="BS127" i="38"/>
  <c r="BS128" i="38"/>
  <c r="BS129" i="38"/>
  <c r="BS130" i="38"/>
  <c r="BS131" i="38"/>
  <c r="BS132" i="38"/>
  <c r="BS133" i="38"/>
  <c r="BS134" i="38"/>
  <c r="BS135" i="38"/>
  <c r="BS136" i="38"/>
  <c r="BS137" i="38"/>
  <c r="BS138" i="38"/>
  <c r="BS139" i="38"/>
  <c r="BS31" i="38"/>
  <c r="BS20" i="38"/>
  <c r="BS21" i="38"/>
  <c r="BS40" i="38"/>
  <c r="BS140" i="38"/>
  <c r="BS32" i="38"/>
  <c r="BS141" i="38"/>
  <c r="BS142" i="38"/>
  <c r="BS143" i="38"/>
  <c r="BS145" i="38"/>
  <c r="BS8" i="38"/>
  <c r="BS154" i="38"/>
  <c r="BS153" i="38"/>
  <c r="BS155" i="38"/>
  <c r="BS322" i="38"/>
  <c r="BS167" i="38"/>
  <c r="BS189" i="38"/>
  <c r="BS190" i="38"/>
  <c r="BS191" i="38"/>
  <c r="BS192" i="38"/>
  <c r="BS193" i="38"/>
  <c r="BS194" i="38"/>
  <c r="BS195" i="38"/>
  <c r="BS196" i="38"/>
  <c r="BS186" i="38"/>
  <c r="BS197" i="38"/>
  <c r="BS198" i="38"/>
  <c r="BS199" i="38"/>
  <c r="BS200" i="38"/>
  <c r="BS201" i="38"/>
  <c r="BS202" i="38"/>
  <c r="BS203" i="38"/>
  <c r="BS204" i="38"/>
  <c r="BS205" i="38"/>
  <c r="BS206" i="38"/>
  <c r="BS207" i="38"/>
  <c r="BS208" i="38"/>
  <c r="BS209" i="38"/>
  <c r="BS210" i="38"/>
  <c r="BS211" i="38"/>
  <c r="BS212" i="38"/>
  <c r="BS213" i="38"/>
  <c r="BS214" i="38"/>
  <c r="BS215" i="38"/>
  <c r="BS216" i="38"/>
  <c r="BS217" i="38"/>
  <c r="BS218" i="38"/>
  <c r="BS219" i="38"/>
  <c r="BS220" i="38"/>
  <c r="BS221" i="38"/>
  <c r="BS222" i="38"/>
  <c r="BS223" i="38"/>
  <c r="BS224" i="38"/>
  <c r="BS225" i="38"/>
  <c r="BS226" i="38"/>
  <c r="BS227" i="38"/>
  <c r="BS228" i="38"/>
  <c r="BS229" i="38"/>
  <c r="BS230" i="38"/>
  <c r="BS231" i="38"/>
  <c r="BS232" i="38"/>
  <c r="BS233" i="38"/>
  <c r="BS234" i="38"/>
  <c r="BS235" i="38"/>
  <c r="BS236" i="38"/>
  <c r="BS237" i="38"/>
  <c r="BS238" i="38"/>
  <c r="BS239" i="38"/>
  <c r="BS240" i="38"/>
  <c r="BS241" i="38"/>
  <c r="BS242" i="38"/>
  <c r="BS243" i="38"/>
  <c r="BS244" i="38"/>
  <c r="BS245" i="38"/>
  <c r="BS246" i="38"/>
  <c r="BS247" i="38"/>
  <c r="BS248" i="38"/>
  <c r="BS249" i="38"/>
  <c r="BS250" i="38"/>
  <c r="BS251" i="38"/>
  <c r="BS252" i="38"/>
  <c r="BS253" i="38"/>
  <c r="BS254" i="38"/>
  <c r="BS255" i="38"/>
  <c r="BS256" i="38"/>
  <c r="BS257" i="38"/>
  <c r="BS258" i="38"/>
  <c r="BS259" i="38"/>
  <c r="BS260" i="38"/>
  <c r="BS261" i="38"/>
  <c r="BS262" i="38"/>
  <c r="BS263" i="38"/>
  <c r="BS264" i="38"/>
  <c r="BS265" i="38"/>
  <c r="BS266" i="38"/>
  <c r="BS267" i="38"/>
  <c r="BS268" i="38"/>
  <c r="BS269" i="38"/>
  <c r="BS270" i="38"/>
  <c r="BS271" i="38"/>
  <c r="BS272" i="38"/>
  <c r="BS273" i="38"/>
  <c r="BS274" i="38"/>
  <c r="BS275" i="38"/>
  <c r="BS276" i="38"/>
  <c r="BS277" i="38"/>
  <c r="BS278" i="38"/>
  <c r="BS279" i="38"/>
  <c r="BS280" i="38"/>
  <c r="BS281" i="38"/>
  <c r="BS282" i="38"/>
  <c r="BS283" i="38"/>
  <c r="BS284" i="38"/>
  <c r="BS285" i="38"/>
  <c r="BS33" i="38"/>
  <c r="BS286" i="38"/>
  <c r="BS287" i="38"/>
  <c r="BS288" i="38"/>
  <c r="BS294" i="38"/>
  <c r="BS166" i="38"/>
  <c r="BS325" i="38"/>
  <c r="BS296" i="38"/>
  <c r="BR301" i="38"/>
  <c r="BS306" i="38"/>
  <c r="BS169" i="38"/>
  <c r="BS170" i="38"/>
  <c r="BS173" i="38"/>
  <c r="BS300" i="38"/>
  <c r="BS302" i="38"/>
  <c r="BS304" i="38"/>
  <c r="BS305" i="38"/>
  <c r="BS324" i="38"/>
  <c r="BS323" i="38"/>
  <c r="BS326" i="38"/>
  <c r="BS367" i="38"/>
  <c r="BS370" i="38"/>
  <c r="BS374" i="38"/>
  <c r="BS401" i="38"/>
  <c r="BS402" i="38"/>
  <c r="BS345" i="38"/>
  <c r="BS333" i="38"/>
  <c r="BS338" i="38"/>
  <c r="BS342" i="38"/>
  <c r="BS343" i="38"/>
  <c r="BS346" i="38"/>
  <c r="BS347" i="38"/>
  <c r="BR348" i="38"/>
  <c r="BS349" i="38"/>
  <c r="BS351" i="38"/>
  <c r="BS403" i="38"/>
  <c r="BS404" i="38"/>
  <c r="BS152" i="38"/>
  <c r="BS405" i="38"/>
  <c r="BS407" i="38"/>
  <c r="BS354" i="38"/>
  <c r="BS410" i="38"/>
  <c r="BS361" i="38"/>
  <c r="BS362" i="38"/>
  <c r="BS363" i="38"/>
  <c r="BS411" i="38"/>
  <c r="H413" i="38"/>
  <c r="BS39" i="38"/>
  <c r="BS147" i="38"/>
  <c r="BS156" i="38"/>
  <c r="H396" i="38"/>
  <c r="H418" i="38"/>
  <c r="H420" i="38"/>
  <c r="I16" i="8"/>
  <c r="R45" i="39"/>
  <c r="R47" i="39"/>
  <c r="R49" i="39"/>
  <c r="R51" i="39"/>
  <c r="R53" i="39"/>
  <c r="R55" i="39"/>
  <c r="R57" i="39"/>
  <c r="R59" i="39"/>
  <c r="R61" i="39"/>
  <c r="R63" i="39"/>
  <c r="R65" i="39"/>
  <c r="R67" i="39"/>
  <c r="R69" i="39"/>
  <c r="R71" i="39"/>
  <c r="R73" i="39"/>
  <c r="R75" i="39"/>
  <c r="R77" i="39"/>
  <c r="R79" i="39"/>
  <c r="R81" i="39"/>
  <c r="R83" i="39"/>
  <c r="R85" i="39"/>
  <c r="R87" i="39"/>
  <c r="R89" i="39"/>
  <c r="R91" i="39"/>
  <c r="R93" i="39"/>
  <c r="R95" i="39"/>
  <c r="R97" i="39"/>
  <c r="R99" i="39"/>
  <c r="R101" i="39"/>
  <c r="R103" i="39"/>
  <c r="R105" i="39"/>
  <c r="R107" i="39"/>
  <c r="R109" i="39"/>
  <c r="R111" i="39"/>
  <c r="R113" i="39"/>
  <c r="R115" i="39"/>
  <c r="R117" i="39"/>
  <c r="R119" i="39"/>
  <c r="R121" i="39"/>
  <c r="R123" i="39"/>
  <c r="R125" i="39"/>
  <c r="R127" i="39"/>
  <c r="R129" i="39"/>
  <c r="R131" i="39"/>
  <c r="R133" i="39"/>
  <c r="R135" i="39"/>
  <c r="R137" i="39"/>
  <c r="R139" i="39"/>
  <c r="R141" i="39"/>
  <c r="R143" i="39"/>
  <c r="R145" i="39"/>
  <c r="R8" i="39"/>
  <c r="R154" i="39"/>
  <c r="Q156" i="39"/>
  <c r="R153" i="39"/>
  <c r="R155" i="39"/>
  <c r="R322" i="39"/>
  <c r="R167" i="39"/>
  <c r="R190" i="39"/>
  <c r="R192" i="39"/>
  <c r="R194" i="39"/>
  <c r="R196" i="39"/>
  <c r="R198" i="39"/>
  <c r="R200" i="39"/>
  <c r="R202" i="39"/>
  <c r="R204" i="39"/>
  <c r="R206" i="39"/>
  <c r="R208" i="39"/>
  <c r="R210" i="39"/>
  <c r="R212" i="39"/>
  <c r="R214" i="39"/>
  <c r="R216" i="39"/>
  <c r="R218" i="39"/>
  <c r="R220" i="39"/>
  <c r="R222" i="39"/>
  <c r="R224" i="39"/>
  <c r="R226" i="39"/>
  <c r="R228" i="39"/>
  <c r="R230" i="39"/>
  <c r="R232" i="39"/>
  <c r="R234" i="39"/>
  <c r="R236" i="39"/>
  <c r="R238" i="39"/>
  <c r="R240" i="39"/>
  <c r="R242" i="39"/>
  <c r="R244" i="39"/>
  <c r="R246" i="39"/>
  <c r="R248" i="39"/>
  <c r="R250" i="39"/>
  <c r="R252" i="39"/>
  <c r="R254" i="39"/>
  <c r="R256" i="39"/>
  <c r="R258" i="39"/>
  <c r="R260" i="39"/>
  <c r="R262" i="39"/>
  <c r="R264" i="39"/>
  <c r="R266" i="39"/>
  <c r="R268" i="39"/>
  <c r="R270" i="39"/>
  <c r="R272" i="39"/>
  <c r="R274" i="39"/>
  <c r="R276" i="39"/>
  <c r="R278" i="39"/>
  <c r="R280" i="39"/>
  <c r="R282" i="39"/>
  <c r="R284" i="39"/>
  <c r="R286" i="39"/>
  <c r="R288" i="39"/>
  <c r="R294" i="39"/>
  <c r="R160" i="39"/>
  <c r="R163" i="39"/>
  <c r="R317" i="39"/>
  <c r="R325" i="39"/>
  <c r="R296" i="39"/>
  <c r="R161" i="39"/>
  <c r="R164" i="39"/>
  <c r="R306" i="39"/>
  <c r="R169" i="39"/>
  <c r="R170" i="39"/>
  <c r="R173" i="39"/>
  <c r="R300" i="39"/>
  <c r="R302" i="39"/>
  <c r="R304" i="39"/>
  <c r="R305" i="39"/>
  <c r="R324" i="39"/>
  <c r="R321" i="39"/>
  <c r="R323" i="39"/>
  <c r="R326" i="39"/>
  <c r="R367" i="39"/>
  <c r="R370" i="39"/>
  <c r="R374" i="39"/>
  <c r="R401" i="39"/>
  <c r="R402" i="39"/>
  <c r="R345" i="39"/>
  <c r="Q342" i="39"/>
  <c r="R342" i="39"/>
  <c r="O27" i="39"/>
  <c r="R33" i="39"/>
  <c r="R343" i="39"/>
  <c r="R371" i="39"/>
  <c r="O331" i="39"/>
  <c r="O333" i="39"/>
  <c r="R333" i="39"/>
  <c r="R338" i="39"/>
  <c r="R346" i="39"/>
  <c r="R347" i="39"/>
  <c r="Q348" i="39"/>
  <c r="R349" i="39"/>
  <c r="R351" i="39"/>
  <c r="R403" i="39"/>
  <c r="R404" i="39"/>
  <c r="R20" i="39"/>
  <c r="R21" i="39"/>
  <c r="R40" i="39"/>
  <c r="R152" i="39"/>
  <c r="R405" i="39"/>
  <c r="R407" i="39"/>
  <c r="R354" i="39"/>
  <c r="R410" i="39"/>
  <c r="O334" i="39"/>
  <c r="O335" i="39"/>
  <c r="O332" i="39"/>
  <c r="R361" i="39"/>
  <c r="R362" i="39"/>
  <c r="R363" i="39"/>
  <c r="R411" i="39"/>
  <c r="R39" i="39"/>
  <c r="R147" i="39"/>
  <c r="R156" i="39"/>
  <c r="S160" i="39"/>
  <c r="S163" i="39"/>
  <c r="S161" i="39"/>
  <c r="S164" i="39"/>
  <c r="S321" i="39"/>
  <c r="S45" i="39"/>
  <c r="S47" i="39"/>
  <c r="S49" i="39"/>
  <c r="S51" i="39"/>
  <c r="S44" i="39"/>
  <c r="S46" i="39"/>
  <c r="S48" i="39"/>
  <c r="S50" i="39"/>
  <c r="S52" i="39"/>
  <c r="S53" i="39"/>
  <c r="S54" i="39"/>
  <c r="S55" i="39"/>
  <c r="S56" i="39"/>
  <c r="S57" i="39"/>
  <c r="S58" i="39"/>
  <c r="S59" i="39"/>
  <c r="S60" i="39"/>
  <c r="S61" i="39"/>
  <c r="S62" i="39"/>
  <c r="S63" i="39"/>
  <c r="S64" i="39"/>
  <c r="S65" i="39"/>
  <c r="S66" i="39"/>
  <c r="S67" i="39"/>
  <c r="S68" i="39"/>
  <c r="S69" i="39"/>
  <c r="S70" i="39"/>
  <c r="S71" i="39"/>
  <c r="S72" i="39"/>
  <c r="S73" i="39"/>
  <c r="S74" i="39"/>
  <c r="S75" i="39"/>
  <c r="S76" i="39"/>
  <c r="S77" i="39"/>
  <c r="S78" i="39"/>
  <c r="S79" i="39"/>
  <c r="S80" i="39"/>
  <c r="S81" i="39"/>
  <c r="S82" i="39"/>
  <c r="S83" i="39"/>
  <c r="S84" i="39"/>
  <c r="S85" i="39"/>
  <c r="S86" i="39"/>
  <c r="S87" i="39"/>
  <c r="S88" i="39"/>
  <c r="S89" i="39"/>
  <c r="S90" i="39"/>
  <c r="S91" i="39"/>
  <c r="S92" i="39"/>
  <c r="S93" i="39"/>
  <c r="S94" i="39"/>
  <c r="S95" i="39"/>
  <c r="S96" i="39"/>
  <c r="S97" i="39"/>
  <c r="S98" i="39"/>
  <c r="S99" i="39"/>
  <c r="S100" i="39"/>
  <c r="S101" i="39"/>
  <c r="S102" i="39"/>
  <c r="S103" i="39"/>
  <c r="S104" i="39"/>
  <c r="S105" i="39"/>
  <c r="S106" i="39"/>
  <c r="S107" i="39"/>
  <c r="S108" i="39"/>
  <c r="S109" i="39"/>
  <c r="S110" i="39"/>
  <c r="S111" i="39"/>
  <c r="S112" i="39"/>
  <c r="S113" i="39"/>
  <c r="S114" i="39"/>
  <c r="S115" i="39"/>
  <c r="S116" i="39"/>
  <c r="S117" i="39"/>
  <c r="S118" i="39"/>
  <c r="S119" i="39"/>
  <c r="S120" i="39"/>
  <c r="S121" i="39"/>
  <c r="S122" i="39"/>
  <c r="S123" i="39"/>
  <c r="S124" i="39"/>
  <c r="S125" i="39"/>
  <c r="S126" i="39"/>
  <c r="S127" i="39"/>
  <c r="S128" i="39"/>
  <c r="S129" i="39"/>
  <c r="S130" i="39"/>
  <c r="S131" i="39"/>
  <c r="S132" i="39"/>
  <c r="S133" i="39"/>
  <c r="S134" i="39"/>
  <c r="S135" i="39"/>
  <c r="S136" i="39"/>
  <c r="S137" i="39"/>
  <c r="S138" i="39"/>
  <c r="S139" i="39"/>
  <c r="S140" i="39"/>
  <c r="S141" i="39"/>
  <c r="S142" i="39"/>
  <c r="S143" i="39"/>
  <c r="S145" i="39"/>
  <c r="S8" i="39"/>
  <c r="S154" i="39"/>
  <c r="S153" i="39"/>
  <c r="S155" i="39"/>
  <c r="S322" i="39"/>
  <c r="S167" i="39"/>
  <c r="S190" i="39"/>
  <c r="S192" i="39"/>
  <c r="S194" i="39"/>
  <c r="S196" i="39"/>
  <c r="S189" i="39"/>
  <c r="S191" i="39"/>
  <c r="S193" i="39"/>
  <c r="S195" i="39"/>
  <c r="S197" i="39"/>
  <c r="S198" i="39"/>
  <c r="S199" i="39"/>
  <c r="S200" i="39"/>
  <c r="S201" i="39"/>
  <c r="S202" i="39"/>
  <c r="S203" i="39"/>
  <c r="S204" i="39"/>
  <c r="S205" i="39"/>
  <c r="S206" i="39"/>
  <c r="S207" i="39"/>
  <c r="S208" i="39"/>
  <c r="S209" i="39"/>
  <c r="S210" i="39"/>
  <c r="S211" i="39"/>
  <c r="S212" i="39"/>
  <c r="S213" i="39"/>
  <c r="S214" i="39"/>
  <c r="S215" i="39"/>
  <c r="S216" i="39"/>
  <c r="S217" i="39"/>
  <c r="S218" i="39"/>
  <c r="S219" i="39"/>
  <c r="S220" i="39"/>
  <c r="S221" i="39"/>
  <c r="S222" i="39"/>
  <c r="S223" i="39"/>
  <c r="S224" i="39"/>
  <c r="S225" i="39"/>
  <c r="S226" i="39"/>
  <c r="S227" i="39"/>
  <c r="S228" i="39"/>
  <c r="S229" i="39"/>
  <c r="S230" i="39"/>
  <c r="S231" i="39"/>
  <c r="S232" i="39"/>
  <c r="S233" i="39"/>
  <c r="S234" i="39"/>
  <c r="S235" i="39"/>
  <c r="S236" i="39"/>
  <c r="S237" i="39"/>
  <c r="S238" i="39"/>
  <c r="S239" i="39"/>
  <c r="S240" i="39"/>
  <c r="S241" i="39"/>
  <c r="S242" i="39"/>
  <c r="S243" i="39"/>
  <c r="S244" i="39"/>
  <c r="S245" i="39"/>
  <c r="S246" i="39"/>
  <c r="S247" i="39"/>
  <c r="S248" i="39"/>
  <c r="S249" i="39"/>
  <c r="S250" i="39"/>
  <c r="S251" i="39"/>
  <c r="S252" i="39"/>
  <c r="S253" i="39"/>
  <c r="S254" i="39"/>
  <c r="S255" i="39"/>
  <c r="S256" i="39"/>
  <c r="S257" i="39"/>
  <c r="S258" i="39"/>
  <c r="S259" i="39"/>
  <c r="S260" i="39"/>
  <c r="S261" i="39"/>
  <c r="S262" i="39"/>
  <c r="S263" i="39"/>
  <c r="S264" i="39"/>
  <c r="S265" i="39"/>
  <c r="S266" i="39"/>
  <c r="S267" i="39"/>
  <c r="S268" i="39"/>
  <c r="S269" i="39"/>
  <c r="S270" i="39"/>
  <c r="S271" i="39"/>
  <c r="S272" i="39"/>
  <c r="S273" i="39"/>
  <c r="S274" i="39"/>
  <c r="S275" i="39"/>
  <c r="S276" i="39"/>
  <c r="S277" i="39"/>
  <c r="S278" i="39"/>
  <c r="S279" i="39"/>
  <c r="S280" i="39"/>
  <c r="S281" i="39"/>
  <c r="S282" i="39"/>
  <c r="S283" i="39"/>
  <c r="S284" i="39"/>
  <c r="S285" i="39"/>
  <c r="S286" i="39"/>
  <c r="S287" i="39"/>
  <c r="S288" i="39"/>
  <c r="S294" i="39"/>
  <c r="S317" i="39"/>
  <c r="S325" i="39"/>
  <c r="S296" i="39"/>
  <c r="R301" i="39"/>
  <c r="S306" i="39"/>
  <c r="S169" i="39"/>
  <c r="S170" i="39"/>
  <c r="S173" i="39"/>
  <c r="S300" i="39"/>
  <c r="S302" i="39"/>
  <c r="S304" i="39"/>
  <c r="S305" i="39"/>
  <c r="S324" i="39"/>
  <c r="S323" i="39"/>
  <c r="S326" i="39"/>
  <c r="S367" i="39"/>
  <c r="S370" i="39"/>
  <c r="S374" i="39"/>
  <c r="S401" i="39"/>
  <c r="S402" i="39"/>
  <c r="S345" i="39"/>
  <c r="S333" i="39"/>
  <c r="S338" i="39"/>
  <c r="S342" i="39"/>
  <c r="S343" i="39"/>
  <c r="S371" i="39"/>
  <c r="S346" i="39"/>
  <c r="S347" i="39"/>
  <c r="R348" i="39"/>
  <c r="S349" i="39"/>
  <c r="S351" i="39"/>
  <c r="S403" i="39"/>
  <c r="S404" i="39"/>
  <c r="S20" i="39"/>
  <c r="S21" i="39"/>
  <c r="S40" i="39"/>
  <c r="S152" i="39"/>
  <c r="S405" i="39"/>
  <c r="S407" i="39"/>
  <c r="S354" i="39"/>
  <c r="S410" i="39"/>
  <c r="S361" i="39"/>
  <c r="S362" i="39"/>
  <c r="S363" i="39"/>
  <c r="S411" i="39"/>
  <c r="S39" i="39"/>
  <c r="S147" i="39"/>
  <c r="S156" i="39"/>
  <c r="T160" i="39"/>
  <c r="T163" i="39"/>
  <c r="T161" i="39"/>
  <c r="T164" i="39"/>
  <c r="T321" i="39"/>
  <c r="T45" i="39"/>
  <c r="T47" i="39"/>
  <c r="T49" i="39"/>
  <c r="T51" i="39"/>
  <c r="T44" i="39"/>
  <c r="T46" i="39"/>
  <c r="T48" i="39"/>
  <c r="T50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5" i="39"/>
  <c r="T8" i="39"/>
  <c r="T154" i="39"/>
  <c r="T153" i="39"/>
  <c r="T155" i="39"/>
  <c r="T322" i="39"/>
  <c r="T167" i="39"/>
  <c r="T190" i="39"/>
  <c r="T192" i="39"/>
  <c r="T194" i="39"/>
  <c r="T196" i="39"/>
  <c r="T189" i="39"/>
  <c r="T191" i="39"/>
  <c r="T193" i="39"/>
  <c r="T195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5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94" i="39"/>
  <c r="T317" i="39"/>
  <c r="T325" i="39"/>
  <c r="T296" i="39"/>
  <c r="S301" i="39"/>
  <c r="T306" i="39"/>
  <c r="T169" i="39"/>
  <c r="T170" i="39"/>
  <c r="T173" i="39"/>
  <c r="T300" i="39"/>
  <c r="T302" i="39"/>
  <c r="T304" i="39"/>
  <c r="T305" i="39"/>
  <c r="T324" i="39"/>
  <c r="T323" i="39"/>
  <c r="T326" i="39"/>
  <c r="T367" i="39"/>
  <c r="T370" i="39"/>
  <c r="T374" i="39"/>
  <c r="T401" i="39"/>
  <c r="T402" i="39"/>
  <c r="T345" i="39"/>
  <c r="T333" i="39"/>
  <c r="T338" i="39"/>
  <c r="T342" i="39"/>
  <c r="T343" i="39"/>
  <c r="T371" i="39"/>
  <c r="T346" i="39"/>
  <c r="T347" i="39"/>
  <c r="S348" i="39"/>
  <c r="T349" i="39"/>
  <c r="T351" i="39"/>
  <c r="T403" i="39"/>
  <c r="T404" i="39"/>
  <c r="T20" i="39"/>
  <c r="T21" i="39"/>
  <c r="T40" i="39"/>
  <c r="T152" i="39"/>
  <c r="T405" i="39"/>
  <c r="T407" i="39"/>
  <c r="T354" i="39"/>
  <c r="T410" i="39"/>
  <c r="T361" i="39"/>
  <c r="T362" i="39"/>
  <c r="T363" i="39"/>
  <c r="T411" i="39"/>
  <c r="T39" i="39"/>
  <c r="T147" i="39"/>
  <c r="T156" i="39"/>
  <c r="U160" i="39"/>
  <c r="U163" i="39"/>
  <c r="U161" i="39"/>
  <c r="U164" i="39"/>
  <c r="U321" i="39"/>
  <c r="U45" i="39"/>
  <c r="U47" i="39"/>
  <c r="U49" i="39"/>
  <c r="U51" i="39"/>
  <c r="U44" i="39"/>
  <c r="U46" i="39"/>
  <c r="U48" i="39"/>
  <c r="U50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1" i="39"/>
  <c r="U112" i="39"/>
  <c r="U113" i="39"/>
  <c r="U114" i="39"/>
  <c r="U115" i="39"/>
  <c r="U116" i="39"/>
  <c r="U117" i="39"/>
  <c r="U118" i="39"/>
  <c r="U119" i="39"/>
  <c r="U120" i="39"/>
  <c r="U121" i="39"/>
  <c r="U122" i="39"/>
  <c r="U123" i="39"/>
  <c r="U124" i="39"/>
  <c r="U125" i="39"/>
  <c r="U126" i="39"/>
  <c r="U127" i="39"/>
  <c r="U128" i="39"/>
  <c r="U129" i="39"/>
  <c r="U130" i="39"/>
  <c r="U131" i="39"/>
  <c r="U132" i="39"/>
  <c r="U133" i="39"/>
  <c r="U134" i="39"/>
  <c r="U135" i="39"/>
  <c r="U136" i="39"/>
  <c r="U137" i="39"/>
  <c r="U138" i="39"/>
  <c r="U139" i="39"/>
  <c r="U140" i="39"/>
  <c r="U141" i="39"/>
  <c r="U142" i="39"/>
  <c r="U143" i="39"/>
  <c r="U145" i="39"/>
  <c r="U8" i="39"/>
  <c r="U154" i="39"/>
  <c r="U153" i="39"/>
  <c r="U155" i="39"/>
  <c r="U322" i="39"/>
  <c r="U167" i="39"/>
  <c r="U190" i="39"/>
  <c r="U192" i="39"/>
  <c r="U194" i="39"/>
  <c r="U196" i="39"/>
  <c r="U189" i="39"/>
  <c r="U191" i="39"/>
  <c r="U193" i="39"/>
  <c r="U195" i="39"/>
  <c r="U197" i="39"/>
  <c r="U198" i="39"/>
  <c r="U199" i="39"/>
  <c r="U200" i="39"/>
  <c r="U201" i="39"/>
  <c r="U202" i="39"/>
  <c r="U203" i="39"/>
  <c r="U204" i="39"/>
  <c r="U205" i="39"/>
  <c r="U206" i="39"/>
  <c r="U207" i="39"/>
  <c r="U208" i="39"/>
  <c r="U209" i="39"/>
  <c r="U210" i="39"/>
  <c r="U211" i="39"/>
  <c r="U212" i="39"/>
  <c r="U213" i="39"/>
  <c r="U214" i="39"/>
  <c r="U215" i="39"/>
  <c r="U216" i="39"/>
  <c r="U217" i="39"/>
  <c r="U218" i="39"/>
  <c r="U219" i="39"/>
  <c r="U220" i="39"/>
  <c r="U221" i="39"/>
  <c r="U222" i="39"/>
  <c r="U223" i="39"/>
  <c r="U224" i="39"/>
  <c r="U225" i="39"/>
  <c r="U226" i="39"/>
  <c r="U227" i="39"/>
  <c r="U228" i="39"/>
  <c r="U229" i="39"/>
  <c r="U230" i="39"/>
  <c r="U231" i="39"/>
  <c r="U232" i="39"/>
  <c r="U233" i="39"/>
  <c r="U234" i="39"/>
  <c r="U235" i="39"/>
  <c r="U236" i="39"/>
  <c r="U237" i="39"/>
  <c r="U238" i="39"/>
  <c r="U239" i="39"/>
  <c r="U240" i="39"/>
  <c r="U241" i="39"/>
  <c r="U242" i="39"/>
  <c r="U243" i="39"/>
  <c r="U244" i="39"/>
  <c r="U245" i="39"/>
  <c r="U246" i="39"/>
  <c r="U247" i="39"/>
  <c r="U248" i="39"/>
  <c r="U249" i="39"/>
  <c r="U250" i="39"/>
  <c r="U251" i="39"/>
  <c r="U252" i="39"/>
  <c r="U253" i="39"/>
  <c r="U254" i="39"/>
  <c r="U255" i="39"/>
  <c r="U256" i="39"/>
  <c r="U257" i="39"/>
  <c r="U258" i="39"/>
  <c r="U259" i="39"/>
  <c r="U260" i="39"/>
  <c r="U261" i="39"/>
  <c r="U262" i="39"/>
  <c r="U263" i="39"/>
  <c r="U264" i="39"/>
  <c r="U265" i="39"/>
  <c r="U266" i="39"/>
  <c r="U267" i="39"/>
  <c r="U268" i="39"/>
  <c r="U269" i="39"/>
  <c r="U270" i="39"/>
  <c r="U271" i="39"/>
  <c r="U272" i="39"/>
  <c r="U273" i="39"/>
  <c r="U274" i="39"/>
  <c r="U275" i="39"/>
  <c r="U276" i="39"/>
  <c r="U277" i="39"/>
  <c r="U278" i="39"/>
  <c r="U279" i="39"/>
  <c r="U280" i="39"/>
  <c r="U281" i="39"/>
  <c r="U282" i="39"/>
  <c r="U283" i="39"/>
  <c r="U284" i="39"/>
  <c r="U285" i="39"/>
  <c r="U286" i="39"/>
  <c r="U287" i="39"/>
  <c r="U288" i="39"/>
  <c r="U294" i="39"/>
  <c r="U317" i="39"/>
  <c r="U325" i="39"/>
  <c r="U296" i="39"/>
  <c r="T301" i="39"/>
  <c r="U306" i="39"/>
  <c r="U169" i="39"/>
  <c r="U170" i="39"/>
  <c r="U173" i="39"/>
  <c r="U300" i="39"/>
  <c r="U302" i="39"/>
  <c r="U304" i="39"/>
  <c r="U305" i="39"/>
  <c r="U324" i="39"/>
  <c r="U323" i="39"/>
  <c r="U326" i="39"/>
  <c r="U367" i="39"/>
  <c r="U370" i="39"/>
  <c r="U374" i="39"/>
  <c r="U401" i="39"/>
  <c r="U402" i="39"/>
  <c r="U345" i="39"/>
  <c r="U333" i="39"/>
  <c r="U338" i="39"/>
  <c r="U342" i="39"/>
  <c r="U343" i="39"/>
  <c r="U371" i="39"/>
  <c r="U346" i="39"/>
  <c r="U347" i="39"/>
  <c r="T348" i="39"/>
  <c r="U349" i="39"/>
  <c r="U351" i="39"/>
  <c r="U403" i="39"/>
  <c r="U404" i="39"/>
  <c r="U20" i="39"/>
  <c r="U21" i="39"/>
  <c r="U40" i="39"/>
  <c r="U152" i="39"/>
  <c r="U405" i="39"/>
  <c r="U407" i="39"/>
  <c r="U354" i="39"/>
  <c r="U410" i="39"/>
  <c r="U361" i="39"/>
  <c r="U362" i="39"/>
  <c r="U363" i="39"/>
  <c r="U411" i="39"/>
  <c r="U39" i="39"/>
  <c r="U147" i="39"/>
  <c r="U156" i="39"/>
  <c r="V160" i="39"/>
  <c r="V163" i="39"/>
  <c r="V161" i="39"/>
  <c r="V164" i="39"/>
  <c r="V321" i="39"/>
  <c r="V45" i="39"/>
  <c r="V47" i="39"/>
  <c r="V49" i="39"/>
  <c r="V51" i="39"/>
  <c r="V44" i="39"/>
  <c r="V46" i="39"/>
  <c r="V48" i="39"/>
  <c r="V50" i="39"/>
  <c r="V52" i="39"/>
  <c r="V53" i="39"/>
  <c r="V54" i="39"/>
  <c r="V55" i="39"/>
  <c r="V56" i="39"/>
  <c r="V57" i="39"/>
  <c r="V58" i="39"/>
  <c r="V59" i="39"/>
  <c r="V60" i="39"/>
  <c r="V61" i="39"/>
  <c r="V62" i="39"/>
  <c r="V63" i="39"/>
  <c r="V64" i="39"/>
  <c r="V65" i="39"/>
  <c r="V66" i="39"/>
  <c r="V67" i="39"/>
  <c r="V68" i="39"/>
  <c r="V69" i="39"/>
  <c r="V70" i="39"/>
  <c r="V71" i="39"/>
  <c r="V72" i="39"/>
  <c r="V73" i="39"/>
  <c r="V74" i="39"/>
  <c r="V75" i="39"/>
  <c r="V76" i="39"/>
  <c r="V77" i="39"/>
  <c r="V78" i="39"/>
  <c r="V79" i="39"/>
  <c r="V80" i="39"/>
  <c r="V81" i="39"/>
  <c r="V82" i="39"/>
  <c r="V83" i="39"/>
  <c r="V84" i="39"/>
  <c r="V85" i="39"/>
  <c r="V86" i="39"/>
  <c r="V87" i="39"/>
  <c r="V88" i="39"/>
  <c r="V89" i="39"/>
  <c r="V90" i="39"/>
  <c r="V91" i="39"/>
  <c r="V92" i="39"/>
  <c r="V93" i="39"/>
  <c r="V94" i="39"/>
  <c r="V95" i="39"/>
  <c r="V96" i="39"/>
  <c r="V97" i="39"/>
  <c r="V98" i="39"/>
  <c r="V99" i="39"/>
  <c r="V100" i="39"/>
  <c r="V101" i="39"/>
  <c r="V102" i="39"/>
  <c r="V103" i="39"/>
  <c r="V104" i="39"/>
  <c r="V105" i="39"/>
  <c r="V106" i="39"/>
  <c r="V107" i="39"/>
  <c r="V108" i="39"/>
  <c r="V109" i="39"/>
  <c r="V110" i="39"/>
  <c r="V111" i="39"/>
  <c r="V112" i="39"/>
  <c r="V113" i="39"/>
  <c r="V114" i="39"/>
  <c r="V115" i="39"/>
  <c r="V116" i="39"/>
  <c r="V117" i="39"/>
  <c r="V118" i="39"/>
  <c r="V119" i="39"/>
  <c r="V120" i="39"/>
  <c r="V121" i="39"/>
  <c r="V122" i="39"/>
  <c r="V123" i="39"/>
  <c r="V124" i="39"/>
  <c r="V125" i="39"/>
  <c r="V126" i="39"/>
  <c r="V127" i="39"/>
  <c r="V128" i="39"/>
  <c r="V129" i="39"/>
  <c r="V130" i="39"/>
  <c r="V131" i="39"/>
  <c r="V132" i="39"/>
  <c r="V133" i="39"/>
  <c r="V134" i="39"/>
  <c r="V135" i="39"/>
  <c r="V136" i="39"/>
  <c r="V137" i="39"/>
  <c r="V138" i="39"/>
  <c r="V139" i="39"/>
  <c r="V140" i="39"/>
  <c r="V141" i="39"/>
  <c r="V142" i="39"/>
  <c r="V143" i="39"/>
  <c r="V145" i="39"/>
  <c r="V8" i="39"/>
  <c r="V154" i="39"/>
  <c r="V153" i="39"/>
  <c r="V155" i="39"/>
  <c r="V322" i="39"/>
  <c r="V167" i="39"/>
  <c r="V190" i="39"/>
  <c r="V192" i="39"/>
  <c r="V194" i="39"/>
  <c r="V196" i="39"/>
  <c r="V189" i="39"/>
  <c r="V191" i="39"/>
  <c r="V193" i="39"/>
  <c r="V195" i="39"/>
  <c r="V197" i="39"/>
  <c r="V198" i="39"/>
  <c r="V199" i="39"/>
  <c r="V200" i="39"/>
  <c r="V201" i="39"/>
  <c r="V202" i="39"/>
  <c r="V203" i="39"/>
  <c r="V204" i="39"/>
  <c r="V205" i="39"/>
  <c r="V206" i="39"/>
  <c r="V207" i="39"/>
  <c r="V208" i="39"/>
  <c r="V209" i="39"/>
  <c r="V210" i="39"/>
  <c r="V211" i="39"/>
  <c r="V212" i="39"/>
  <c r="V213" i="39"/>
  <c r="V214" i="39"/>
  <c r="V215" i="39"/>
  <c r="V216" i="39"/>
  <c r="V217" i="39"/>
  <c r="V218" i="39"/>
  <c r="V219" i="39"/>
  <c r="V220" i="39"/>
  <c r="V221" i="39"/>
  <c r="V222" i="39"/>
  <c r="V223" i="39"/>
  <c r="V224" i="39"/>
  <c r="V225" i="39"/>
  <c r="V226" i="39"/>
  <c r="V227" i="39"/>
  <c r="V228" i="39"/>
  <c r="V229" i="39"/>
  <c r="V230" i="39"/>
  <c r="V231" i="39"/>
  <c r="V232" i="39"/>
  <c r="V233" i="39"/>
  <c r="V234" i="39"/>
  <c r="V235" i="39"/>
  <c r="V236" i="39"/>
  <c r="V237" i="39"/>
  <c r="V238" i="39"/>
  <c r="V239" i="39"/>
  <c r="V240" i="39"/>
  <c r="V241" i="39"/>
  <c r="V242" i="39"/>
  <c r="V243" i="39"/>
  <c r="V244" i="39"/>
  <c r="V245" i="39"/>
  <c r="V246" i="39"/>
  <c r="V247" i="39"/>
  <c r="V248" i="39"/>
  <c r="V249" i="39"/>
  <c r="V250" i="39"/>
  <c r="V251" i="39"/>
  <c r="V252" i="39"/>
  <c r="V253" i="39"/>
  <c r="V254" i="39"/>
  <c r="V255" i="39"/>
  <c r="V256" i="39"/>
  <c r="V257" i="39"/>
  <c r="V258" i="39"/>
  <c r="V259" i="39"/>
  <c r="V260" i="39"/>
  <c r="V261" i="39"/>
  <c r="V262" i="39"/>
  <c r="V263" i="39"/>
  <c r="V264" i="39"/>
  <c r="V265" i="39"/>
  <c r="V266" i="39"/>
  <c r="V267" i="39"/>
  <c r="V268" i="39"/>
  <c r="V269" i="39"/>
  <c r="V270" i="39"/>
  <c r="V271" i="39"/>
  <c r="V272" i="39"/>
  <c r="V273" i="39"/>
  <c r="V274" i="39"/>
  <c r="V275" i="39"/>
  <c r="V276" i="39"/>
  <c r="V277" i="39"/>
  <c r="V278" i="39"/>
  <c r="V279" i="39"/>
  <c r="V280" i="39"/>
  <c r="V281" i="39"/>
  <c r="V282" i="39"/>
  <c r="V283" i="39"/>
  <c r="V284" i="39"/>
  <c r="V285" i="39"/>
  <c r="V286" i="39"/>
  <c r="V287" i="39"/>
  <c r="V288" i="39"/>
  <c r="V294" i="39"/>
  <c r="V317" i="39"/>
  <c r="V325" i="39"/>
  <c r="V296" i="39"/>
  <c r="U301" i="39"/>
  <c r="V306" i="39"/>
  <c r="V169" i="39"/>
  <c r="V170" i="39"/>
  <c r="V173" i="39"/>
  <c r="V300" i="39"/>
  <c r="V302" i="39"/>
  <c r="V304" i="39"/>
  <c r="V305" i="39"/>
  <c r="V324" i="39"/>
  <c r="V323" i="39"/>
  <c r="V326" i="39"/>
  <c r="V367" i="39"/>
  <c r="V370" i="39"/>
  <c r="V374" i="39"/>
  <c r="V401" i="39"/>
  <c r="V402" i="39"/>
  <c r="V345" i="39"/>
  <c r="V333" i="39"/>
  <c r="V338" i="39"/>
  <c r="V342" i="39"/>
  <c r="V343" i="39"/>
  <c r="V371" i="39"/>
  <c r="V346" i="39"/>
  <c r="V347" i="39"/>
  <c r="U348" i="39"/>
  <c r="V349" i="39"/>
  <c r="V351" i="39"/>
  <c r="V403" i="39"/>
  <c r="V404" i="39"/>
  <c r="V20" i="39"/>
  <c r="V21" i="39"/>
  <c r="V40" i="39"/>
  <c r="V152" i="39"/>
  <c r="V405" i="39"/>
  <c r="V407" i="39"/>
  <c r="V354" i="39"/>
  <c r="V410" i="39"/>
  <c r="V361" i="39"/>
  <c r="V362" i="39"/>
  <c r="V363" i="39"/>
  <c r="V411" i="39"/>
  <c r="V39" i="39"/>
  <c r="V147" i="39"/>
  <c r="V156" i="39"/>
  <c r="W160" i="39"/>
  <c r="W163" i="39"/>
  <c r="W161" i="39"/>
  <c r="W164" i="39"/>
  <c r="W321" i="39"/>
  <c r="W31" i="39"/>
  <c r="W20" i="39"/>
  <c r="W21" i="39"/>
  <c r="W40" i="39"/>
  <c r="W44" i="39"/>
  <c r="W32" i="39"/>
  <c r="W45" i="39"/>
  <c r="W47" i="39"/>
  <c r="W49" i="39"/>
  <c r="W51" i="39"/>
  <c r="W46" i="39"/>
  <c r="W48" i="39"/>
  <c r="W50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11" i="39"/>
  <c r="W112" i="39"/>
  <c r="W113" i="39"/>
  <c r="W114" i="39"/>
  <c r="W115" i="39"/>
  <c r="W116" i="39"/>
  <c r="W117" i="39"/>
  <c r="W118" i="39"/>
  <c r="W119" i="39"/>
  <c r="W120" i="39"/>
  <c r="W121" i="39"/>
  <c r="W122" i="39"/>
  <c r="W123" i="39"/>
  <c r="W124" i="39"/>
  <c r="W125" i="39"/>
  <c r="W126" i="39"/>
  <c r="W127" i="39"/>
  <c r="W128" i="39"/>
  <c r="W129" i="39"/>
  <c r="W130" i="39"/>
  <c r="W131" i="39"/>
  <c r="W132" i="39"/>
  <c r="W133" i="39"/>
  <c r="W134" i="39"/>
  <c r="W135" i="39"/>
  <c r="W136" i="39"/>
  <c r="W137" i="39"/>
  <c r="W138" i="39"/>
  <c r="W139" i="39"/>
  <c r="W140" i="39"/>
  <c r="W141" i="39"/>
  <c r="W142" i="39"/>
  <c r="W143" i="39"/>
  <c r="W145" i="39"/>
  <c r="W8" i="39"/>
  <c r="W154" i="39"/>
  <c r="W153" i="39"/>
  <c r="W155" i="39"/>
  <c r="W322" i="39"/>
  <c r="W167" i="39"/>
  <c r="W186" i="39"/>
  <c r="W189" i="39"/>
  <c r="W33" i="39"/>
  <c r="W190" i="39"/>
  <c r="W192" i="39"/>
  <c r="W194" i="39"/>
  <c r="W196" i="39"/>
  <c r="W191" i="39"/>
  <c r="W193" i="39"/>
  <c r="W195" i="39"/>
  <c r="W197" i="39"/>
  <c r="W198" i="39"/>
  <c r="W199" i="39"/>
  <c r="W200" i="39"/>
  <c r="W201" i="39"/>
  <c r="W202" i="39"/>
  <c r="W203" i="39"/>
  <c r="W204" i="39"/>
  <c r="W205" i="39"/>
  <c r="W206" i="39"/>
  <c r="W207" i="39"/>
  <c r="W208" i="39"/>
  <c r="W209" i="39"/>
  <c r="W210" i="39"/>
  <c r="W211" i="39"/>
  <c r="W212" i="39"/>
  <c r="W213" i="39"/>
  <c r="W214" i="39"/>
  <c r="W215" i="39"/>
  <c r="W216" i="39"/>
  <c r="W217" i="39"/>
  <c r="W218" i="39"/>
  <c r="W219" i="39"/>
  <c r="W220" i="39"/>
  <c r="W221" i="39"/>
  <c r="W222" i="39"/>
  <c r="W223" i="39"/>
  <c r="W224" i="39"/>
  <c r="W225" i="39"/>
  <c r="W226" i="39"/>
  <c r="W227" i="39"/>
  <c r="W228" i="39"/>
  <c r="W229" i="39"/>
  <c r="W230" i="39"/>
  <c r="W231" i="39"/>
  <c r="W232" i="39"/>
  <c r="W233" i="39"/>
  <c r="W234" i="39"/>
  <c r="W235" i="39"/>
  <c r="W236" i="39"/>
  <c r="W237" i="39"/>
  <c r="W238" i="39"/>
  <c r="W239" i="39"/>
  <c r="W240" i="39"/>
  <c r="W241" i="39"/>
  <c r="W242" i="39"/>
  <c r="W243" i="39"/>
  <c r="W244" i="39"/>
  <c r="W245" i="39"/>
  <c r="W246" i="39"/>
  <c r="W247" i="39"/>
  <c r="W248" i="39"/>
  <c r="W249" i="39"/>
  <c r="W250" i="39"/>
  <c r="W251" i="39"/>
  <c r="W252" i="39"/>
  <c r="W253" i="39"/>
  <c r="W254" i="39"/>
  <c r="W255" i="39"/>
  <c r="W256" i="39"/>
  <c r="W257" i="39"/>
  <c r="W258" i="39"/>
  <c r="W259" i="39"/>
  <c r="W260" i="39"/>
  <c r="W261" i="39"/>
  <c r="W262" i="39"/>
  <c r="W263" i="39"/>
  <c r="W264" i="39"/>
  <c r="W265" i="39"/>
  <c r="W266" i="39"/>
  <c r="W267" i="39"/>
  <c r="W268" i="39"/>
  <c r="W269" i="39"/>
  <c r="W270" i="39"/>
  <c r="W271" i="39"/>
  <c r="W272" i="39"/>
  <c r="W273" i="39"/>
  <c r="W274" i="39"/>
  <c r="W275" i="39"/>
  <c r="W276" i="39"/>
  <c r="W277" i="39"/>
  <c r="W278" i="39"/>
  <c r="W279" i="39"/>
  <c r="W280" i="39"/>
  <c r="W281" i="39"/>
  <c r="W282" i="39"/>
  <c r="W283" i="39"/>
  <c r="W284" i="39"/>
  <c r="W285" i="39"/>
  <c r="W286" i="39"/>
  <c r="W287" i="39"/>
  <c r="W288" i="39"/>
  <c r="W294" i="39"/>
  <c r="W166" i="39"/>
  <c r="W325" i="39"/>
  <c r="W296" i="39"/>
  <c r="V301" i="39"/>
  <c r="W306" i="39"/>
  <c r="W169" i="39"/>
  <c r="W170" i="39"/>
  <c r="W173" i="39"/>
  <c r="W300" i="39"/>
  <c r="W302" i="39"/>
  <c r="W304" i="39"/>
  <c r="W305" i="39"/>
  <c r="W324" i="39"/>
  <c r="W323" i="39"/>
  <c r="W326" i="39"/>
  <c r="W367" i="39"/>
  <c r="W370" i="39"/>
  <c r="W374" i="39"/>
  <c r="W401" i="39"/>
  <c r="W402" i="39"/>
  <c r="W345" i="39"/>
  <c r="W333" i="39"/>
  <c r="W338" i="39"/>
  <c r="W342" i="39"/>
  <c r="W343" i="39"/>
  <c r="W371" i="39"/>
  <c r="W346" i="39"/>
  <c r="W347" i="39"/>
  <c r="V348" i="39"/>
  <c r="W349" i="39"/>
  <c r="O336" i="39"/>
  <c r="W351" i="39"/>
  <c r="W403" i="39"/>
  <c r="W404" i="39"/>
  <c r="W152" i="39"/>
  <c r="W405" i="39"/>
  <c r="W407" i="39"/>
  <c r="W354" i="39"/>
  <c r="W410" i="39"/>
  <c r="W361" i="39"/>
  <c r="W362" i="39"/>
  <c r="W363" i="39"/>
  <c r="W411" i="39"/>
  <c r="W39" i="39"/>
  <c r="W147" i="39"/>
  <c r="W156" i="39"/>
  <c r="X160" i="39"/>
  <c r="X163" i="39"/>
  <c r="X161" i="39"/>
  <c r="X164" i="39"/>
  <c r="X321" i="39"/>
  <c r="X44" i="39"/>
  <c r="X45" i="39"/>
  <c r="X31" i="39"/>
  <c r="X20" i="39"/>
  <c r="X21" i="39"/>
  <c r="X40" i="39"/>
  <c r="X46" i="39"/>
  <c r="X32" i="39"/>
  <c r="X47" i="39"/>
  <c r="X49" i="39"/>
  <c r="X51" i="39"/>
  <c r="X48" i="39"/>
  <c r="X50" i="39"/>
  <c r="X52" i="39"/>
  <c r="X53" i="39"/>
  <c r="X54" i="39"/>
  <c r="X55" i="39"/>
  <c r="X56" i="39"/>
  <c r="X57" i="39"/>
  <c r="X58" i="39"/>
  <c r="X59" i="39"/>
  <c r="X60" i="39"/>
  <c r="X61" i="39"/>
  <c r="X62" i="39"/>
  <c r="X63" i="39"/>
  <c r="X64" i="39"/>
  <c r="X65" i="39"/>
  <c r="X66" i="39"/>
  <c r="X67" i="39"/>
  <c r="X68" i="39"/>
  <c r="X69" i="39"/>
  <c r="X70" i="39"/>
  <c r="X71" i="39"/>
  <c r="X72" i="39"/>
  <c r="X73" i="39"/>
  <c r="X74" i="39"/>
  <c r="X75" i="39"/>
  <c r="X76" i="39"/>
  <c r="X77" i="39"/>
  <c r="X78" i="39"/>
  <c r="X79" i="39"/>
  <c r="X80" i="39"/>
  <c r="X81" i="39"/>
  <c r="X82" i="39"/>
  <c r="X83" i="39"/>
  <c r="X84" i="39"/>
  <c r="X85" i="39"/>
  <c r="X86" i="39"/>
  <c r="X87" i="39"/>
  <c r="X88" i="39"/>
  <c r="X89" i="39"/>
  <c r="X90" i="39"/>
  <c r="X91" i="39"/>
  <c r="X92" i="39"/>
  <c r="X93" i="39"/>
  <c r="X94" i="39"/>
  <c r="X95" i="39"/>
  <c r="X96" i="39"/>
  <c r="X97" i="39"/>
  <c r="X98" i="39"/>
  <c r="X99" i="39"/>
  <c r="X100" i="39"/>
  <c r="X101" i="39"/>
  <c r="X102" i="39"/>
  <c r="X103" i="39"/>
  <c r="X104" i="39"/>
  <c r="X105" i="39"/>
  <c r="X106" i="39"/>
  <c r="X107" i="39"/>
  <c r="X108" i="39"/>
  <c r="X109" i="39"/>
  <c r="X110" i="39"/>
  <c r="X111" i="39"/>
  <c r="X112" i="39"/>
  <c r="X113" i="39"/>
  <c r="X114" i="39"/>
  <c r="X115" i="39"/>
  <c r="X116" i="39"/>
  <c r="X117" i="39"/>
  <c r="X118" i="39"/>
  <c r="X119" i="39"/>
  <c r="X120" i="39"/>
  <c r="X121" i="39"/>
  <c r="X122" i="39"/>
  <c r="X123" i="39"/>
  <c r="X124" i="39"/>
  <c r="X125" i="39"/>
  <c r="X126" i="39"/>
  <c r="X127" i="39"/>
  <c r="X128" i="39"/>
  <c r="X129" i="39"/>
  <c r="X130" i="39"/>
  <c r="X131" i="39"/>
  <c r="X132" i="39"/>
  <c r="X133" i="39"/>
  <c r="X134" i="39"/>
  <c r="X135" i="39"/>
  <c r="X136" i="39"/>
  <c r="X137" i="39"/>
  <c r="X138" i="39"/>
  <c r="X139" i="39"/>
  <c r="X140" i="39"/>
  <c r="X141" i="39"/>
  <c r="X142" i="39"/>
  <c r="X143" i="39"/>
  <c r="X145" i="39"/>
  <c r="X8" i="39"/>
  <c r="X154" i="39"/>
  <c r="X153" i="39"/>
  <c r="X155" i="39"/>
  <c r="X322" i="39"/>
  <c r="X167" i="39"/>
  <c r="X189" i="39"/>
  <c r="X190" i="39"/>
  <c r="X186" i="39"/>
  <c r="X191" i="39"/>
  <c r="X33" i="39"/>
  <c r="X192" i="39"/>
  <c r="X194" i="39"/>
  <c r="X196" i="39"/>
  <c r="X193" i="39"/>
  <c r="X195" i="39"/>
  <c r="X197" i="39"/>
  <c r="X198" i="39"/>
  <c r="X199" i="39"/>
  <c r="X200" i="39"/>
  <c r="X201" i="39"/>
  <c r="X202" i="39"/>
  <c r="X203" i="39"/>
  <c r="X204" i="39"/>
  <c r="X205" i="39"/>
  <c r="X206" i="39"/>
  <c r="X207" i="39"/>
  <c r="X208" i="39"/>
  <c r="X209" i="39"/>
  <c r="X210" i="39"/>
  <c r="X211" i="39"/>
  <c r="X212" i="39"/>
  <c r="X213" i="39"/>
  <c r="X214" i="39"/>
  <c r="X215" i="39"/>
  <c r="X216" i="39"/>
  <c r="X217" i="39"/>
  <c r="X218" i="39"/>
  <c r="X219" i="39"/>
  <c r="X220" i="39"/>
  <c r="X221" i="39"/>
  <c r="X222" i="39"/>
  <c r="X223" i="39"/>
  <c r="X224" i="39"/>
  <c r="X225" i="39"/>
  <c r="X226" i="39"/>
  <c r="X227" i="39"/>
  <c r="X228" i="39"/>
  <c r="X229" i="39"/>
  <c r="X230" i="39"/>
  <c r="X231" i="39"/>
  <c r="X232" i="39"/>
  <c r="X233" i="39"/>
  <c r="X234" i="39"/>
  <c r="X235" i="39"/>
  <c r="X236" i="39"/>
  <c r="X237" i="39"/>
  <c r="X238" i="39"/>
  <c r="X239" i="39"/>
  <c r="X240" i="39"/>
  <c r="X241" i="39"/>
  <c r="X242" i="39"/>
  <c r="X243" i="39"/>
  <c r="X244" i="39"/>
  <c r="X245" i="39"/>
  <c r="X246" i="39"/>
  <c r="X247" i="39"/>
  <c r="X248" i="39"/>
  <c r="X249" i="39"/>
  <c r="X250" i="39"/>
  <c r="X251" i="39"/>
  <c r="X252" i="39"/>
  <c r="X253" i="39"/>
  <c r="X254" i="39"/>
  <c r="X255" i="39"/>
  <c r="X256" i="39"/>
  <c r="X257" i="39"/>
  <c r="X258" i="39"/>
  <c r="X259" i="39"/>
  <c r="X260" i="39"/>
  <c r="X261" i="39"/>
  <c r="X262" i="39"/>
  <c r="X263" i="39"/>
  <c r="X264" i="39"/>
  <c r="X265" i="39"/>
  <c r="X266" i="39"/>
  <c r="X267" i="39"/>
  <c r="X268" i="39"/>
  <c r="X269" i="39"/>
  <c r="X270" i="39"/>
  <c r="X271" i="39"/>
  <c r="X272" i="39"/>
  <c r="X273" i="39"/>
  <c r="X274" i="39"/>
  <c r="X275" i="39"/>
  <c r="X276" i="39"/>
  <c r="X277" i="39"/>
  <c r="X278" i="39"/>
  <c r="X279" i="39"/>
  <c r="X280" i="39"/>
  <c r="X281" i="39"/>
  <c r="X282" i="39"/>
  <c r="X283" i="39"/>
  <c r="X284" i="39"/>
  <c r="X285" i="39"/>
  <c r="X286" i="39"/>
  <c r="X287" i="39"/>
  <c r="X288" i="39"/>
  <c r="X294" i="39"/>
  <c r="X166" i="39"/>
  <c r="X325" i="39"/>
  <c r="X296" i="39"/>
  <c r="W301" i="39"/>
  <c r="X306" i="39"/>
  <c r="X169" i="39"/>
  <c r="X170" i="39"/>
  <c r="X173" i="39"/>
  <c r="X300" i="39"/>
  <c r="X302" i="39"/>
  <c r="X304" i="39"/>
  <c r="X305" i="39"/>
  <c r="X324" i="39"/>
  <c r="X323" i="39"/>
  <c r="X326" i="39"/>
  <c r="X367" i="39"/>
  <c r="X370" i="39"/>
  <c r="X374" i="39"/>
  <c r="X401" i="39"/>
  <c r="X402" i="39"/>
  <c r="X345" i="39"/>
  <c r="X333" i="39"/>
  <c r="X338" i="39"/>
  <c r="X342" i="39"/>
  <c r="X343" i="39"/>
  <c r="X371" i="39"/>
  <c r="X346" i="39"/>
  <c r="X347" i="39"/>
  <c r="W348" i="39"/>
  <c r="X349" i="39"/>
  <c r="X351" i="39"/>
  <c r="X403" i="39"/>
  <c r="X404" i="39"/>
  <c r="X152" i="39"/>
  <c r="X405" i="39"/>
  <c r="X407" i="39"/>
  <c r="X354" i="39"/>
  <c r="X410" i="39"/>
  <c r="X361" i="39"/>
  <c r="X362" i="39"/>
  <c r="X363" i="39"/>
  <c r="X411" i="39"/>
  <c r="X39" i="39"/>
  <c r="X147" i="39"/>
  <c r="X156" i="39"/>
  <c r="Y160" i="39"/>
  <c r="Y163" i="39"/>
  <c r="Y161" i="39"/>
  <c r="Y164" i="39"/>
  <c r="Y321" i="39"/>
  <c r="Y44" i="39"/>
  <c r="Y45" i="39"/>
  <c r="Y46" i="39"/>
  <c r="Y47" i="39"/>
  <c r="Y31" i="39"/>
  <c r="Y20" i="39"/>
  <c r="Y21" i="39"/>
  <c r="Y40" i="39"/>
  <c r="Y48" i="39"/>
  <c r="Y32" i="39"/>
  <c r="Y49" i="39"/>
  <c r="Y51" i="39"/>
  <c r="Y50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5" i="39"/>
  <c r="Y8" i="39"/>
  <c r="Y154" i="39"/>
  <c r="Y153" i="39"/>
  <c r="Y155" i="39"/>
  <c r="Y322" i="39"/>
  <c r="Y167" i="39"/>
  <c r="Y189" i="39"/>
  <c r="Y190" i="39"/>
  <c r="Y191" i="39"/>
  <c r="Y192" i="39"/>
  <c r="Y186" i="39"/>
  <c r="Y193" i="39"/>
  <c r="Y33" i="39"/>
  <c r="Y194" i="39"/>
  <c r="Y196" i="39"/>
  <c r="Y195" i="39"/>
  <c r="Y197" i="39"/>
  <c r="Y198" i="39"/>
  <c r="Y199" i="39"/>
  <c r="Y200" i="39"/>
  <c r="Y201" i="39"/>
  <c r="Y202" i="39"/>
  <c r="Y203" i="39"/>
  <c r="Y204" i="39"/>
  <c r="Y205" i="39"/>
  <c r="Y206" i="39"/>
  <c r="Y207" i="39"/>
  <c r="Y208" i="39"/>
  <c r="Y209" i="39"/>
  <c r="Y210" i="39"/>
  <c r="Y211" i="39"/>
  <c r="Y212" i="39"/>
  <c r="Y213" i="39"/>
  <c r="Y214" i="39"/>
  <c r="Y215" i="39"/>
  <c r="Y216" i="39"/>
  <c r="Y217" i="39"/>
  <c r="Y218" i="39"/>
  <c r="Y219" i="39"/>
  <c r="Y220" i="39"/>
  <c r="Y221" i="39"/>
  <c r="Y222" i="39"/>
  <c r="Y223" i="39"/>
  <c r="Y224" i="39"/>
  <c r="Y225" i="39"/>
  <c r="Y226" i="39"/>
  <c r="Y227" i="39"/>
  <c r="Y228" i="39"/>
  <c r="Y229" i="39"/>
  <c r="Y230" i="39"/>
  <c r="Y231" i="39"/>
  <c r="Y232" i="39"/>
  <c r="Y233" i="39"/>
  <c r="Y234" i="39"/>
  <c r="Y235" i="39"/>
  <c r="Y236" i="39"/>
  <c r="Y237" i="39"/>
  <c r="Y238" i="39"/>
  <c r="Y239" i="39"/>
  <c r="Y240" i="39"/>
  <c r="Y241" i="39"/>
  <c r="Y242" i="39"/>
  <c r="Y243" i="39"/>
  <c r="Y244" i="39"/>
  <c r="Y245" i="39"/>
  <c r="Y246" i="39"/>
  <c r="Y247" i="39"/>
  <c r="Y248" i="39"/>
  <c r="Y249" i="39"/>
  <c r="Y250" i="39"/>
  <c r="Y251" i="39"/>
  <c r="Y252" i="39"/>
  <c r="Y253" i="39"/>
  <c r="Y254" i="39"/>
  <c r="Y255" i="39"/>
  <c r="Y256" i="39"/>
  <c r="Y257" i="39"/>
  <c r="Y258" i="39"/>
  <c r="Y259" i="39"/>
  <c r="Y260" i="39"/>
  <c r="Y261" i="39"/>
  <c r="Y262" i="39"/>
  <c r="Y263" i="39"/>
  <c r="Y264" i="39"/>
  <c r="Y265" i="39"/>
  <c r="Y266" i="39"/>
  <c r="Y267" i="39"/>
  <c r="Y268" i="39"/>
  <c r="Y269" i="39"/>
  <c r="Y270" i="39"/>
  <c r="Y271" i="39"/>
  <c r="Y272" i="39"/>
  <c r="Y273" i="39"/>
  <c r="Y274" i="39"/>
  <c r="Y275" i="39"/>
  <c r="Y276" i="39"/>
  <c r="Y277" i="39"/>
  <c r="Y278" i="39"/>
  <c r="Y279" i="39"/>
  <c r="Y280" i="39"/>
  <c r="Y281" i="39"/>
  <c r="Y282" i="39"/>
  <c r="Y283" i="39"/>
  <c r="Y284" i="39"/>
  <c r="Y285" i="39"/>
  <c r="Y286" i="39"/>
  <c r="Y287" i="39"/>
  <c r="Y288" i="39"/>
  <c r="Y294" i="39"/>
  <c r="Y166" i="39"/>
  <c r="Y325" i="39"/>
  <c r="Y296" i="39"/>
  <c r="X301" i="39"/>
  <c r="Y306" i="39"/>
  <c r="Y169" i="39"/>
  <c r="Y170" i="39"/>
  <c r="Y173" i="39"/>
  <c r="Y300" i="39"/>
  <c r="Y302" i="39"/>
  <c r="Y304" i="39"/>
  <c r="Y305" i="39"/>
  <c r="Y324" i="39"/>
  <c r="Y323" i="39"/>
  <c r="Y326" i="39"/>
  <c r="Y367" i="39"/>
  <c r="Y370" i="39"/>
  <c r="Y374" i="39"/>
  <c r="Y401" i="39"/>
  <c r="Y402" i="39"/>
  <c r="Y345" i="39"/>
  <c r="Y333" i="39"/>
  <c r="Y338" i="39"/>
  <c r="Y342" i="39"/>
  <c r="Y343" i="39"/>
  <c r="Y371" i="39"/>
  <c r="Y346" i="39"/>
  <c r="Y347" i="39"/>
  <c r="X348" i="39"/>
  <c r="Y349" i="39"/>
  <c r="Y351" i="39"/>
  <c r="Y403" i="39"/>
  <c r="Y404" i="39"/>
  <c r="Y152" i="39"/>
  <c r="Y405" i="39"/>
  <c r="Y407" i="39"/>
  <c r="Y354" i="39"/>
  <c r="Y410" i="39"/>
  <c r="Y361" i="39"/>
  <c r="Y362" i="39"/>
  <c r="Y363" i="39"/>
  <c r="Y411" i="39"/>
  <c r="Y39" i="39"/>
  <c r="Y147" i="39"/>
  <c r="Y156" i="39"/>
  <c r="Z160" i="39"/>
  <c r="Z163" i="39"/>
  <c r="Z161" i="39"/>
  <c r="Z164" i="39"/>
  <c r="Z321" i="39"/>
  <c r="Z44" i="39"/>
  <c r="Z45" i="39"/>
  <c r="Z46" i="39"/>
  <c r="Z47" i="39"/>
  <c r="Z48" i="39"/>
  <c r="Z49" i="39"/>
  <c r="Z31" i="39"/>
  <c r="Z20" i="39"/>
  <c r="Z21" i="39"/>
  <c r="Z40" i="39"/>
  <c r="Z50" i="39"/>
  <c r="Z32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19" i="39"/>
  <c r="Z120" i="39"/>
  <c r="Z121" i="39"/>
  <c r="Z122" i="39"/>
  <c r="Z123" i="39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43" i="39"/>
  <c r="Z145" i="39"/>
  <c r="Z8" i="39"/>
  <c r="Z154" i="39"/>
  <c r="Z153" i="39"/>
  <c r="Z155" i="39"/>
  <c r="Z322" i="39"/>
  <c r="Z167" i="39"/>
  <c r="Z189" i="39"/>
  <c r="Z190" i="39"/>
  <c r="Z191" i="39"/>
  <c r="Z192" i="39"/>
  <c r="Z193" i="39"/>
  <c r="Z194" i="39"/>
  <c r="Z186" i="39"/>
  <c r="Z195" i="39"/>
  <c r="Z33" i="39"/>
  <c r="Z196" i="39"/>
  <c r="Z197" i="39"/>
  <c r="Z198" i="39"/>
  <c r="Z199" i="39"/>
  <c r="Z200" i="39"/>
  <c r="Z201" i="39"/>
  <c r="Z202" i="39"/>
  <c r="Z203" i="39"/>
  <c r="Z204" i="39"/>
  <c r="Z205" i="39"/>
  <c r="Z206" i="39"/>
  <c r="Z207" i="39"/>
  <c r="Z208" i="39"/>
  <c r="Z209" i="39"/>
  <c r="Z210" i="39"/>
  <c r="Z211" i="39"/>
  <c r="Z212" i="39"/>
  <c r="Z213" i="39"/>
  <c r="Z214" i="39"/>
  <c r="Z215" i="39"/>
  <c r="Z216" i="39"/>
  <c r="Z217" i="39"/>
  <c r="Z218" i="39"/>
  <c r="Z219" i="39"/>
  <c r="Z220" i="39"/>
  <c r="Z221" i="39"/>
  <c r="Z222" i="39"/>
  <c r="Z223" i="39"/>
  <c r="Z224" i="39"/>
  <c r="Z225" i="39"/>
  <c r="Z226" i="39"/>
  <c r="Z227" i="39"/>
  <c r="Z228" i="39"/>
  <c r="Z229" i="39"/>
  <c r="Z230" i="39"/>
  <c r="Z231" i="39"/>
  <c r="Z232" i="39"/>
  <c r="Z233" i="39"/>
  <c r="Z234" i="39"/>
  <c r="Z235" i="39"/>
  <c r="Z236" i="39"/>
  <c r="Z237" i="39"/>
  <c r="Z238" i="39"/>
  <c r="Z239" i="39"/>
  <c r="Z240" i="39"/>
  <c r="Z241" i="39"/>
  <c r="Z242" i="39"/>
  <c r="Z243" i="39"/>
  <c r="Z244" i="39"/>
  <c r="Z245" i="39"/>
  <c r="Z246" i="39"/>
  <c r="Z247" i="39"/>
  <c r="Z248" i="39"/>
  <c r="Z249" i="39"/>
  <c r="Z250" i="39"/>
  <c r="Z251" i="39"/>
  <c r="Z252" i="39"/>
  <c r="Z253" i="39"/>
  <c r="Z254" i="39"/>
  <c r="Z255" i="39"/>
  <c r="Z256" i="39"/>
  <c r="Z257" i="39"/>
  <c r="Z258" i="39"/>
  <c r="Z259" i="39"/>
  <c r="Z260" i="39"/>
  <c r="Z261" i="39"/>
  <c r="Z262" i="39"/>
  <c r="Z263" i="39"/>
  <c r="Z264" i="39"/>
  <c r="Z265" i="39"/>
  <c r="Z266" i="39"/>
  <c r="Z267" i="39"/>
  <c r="Z268" i="39"/>
  <c r="Z269" i="39"/>
  <c r="Z270" i="39"/>
  <c r="Z271" i="39"/>
  <c r="Z272" i="39"/>
  <c r="Z273" i="39"/>
  <c r="Z274" i="39"/>
  <c r="Z275" i="39"/>
  <c r="Z276" i="39"/>
  <c r="Z277" i="39"/>
  <c r="Z278" i="39"/>
  <c r="Z279" i="39"/>
  <c r="Z280" i="39"/>
  <c r="Z281" i="39"/>
  <c r="Z282" i="39"/>
  <c r="Z283" i="39"/>
  <c r="Z284" i="39"/>
  <c r="Z285" i="39"/>
  <c r="Z286" i="39"/>
  <c r="Z287" i="39"/>
  <c r="Z288" i="39"/>
  <c r="Z294" i="39"/>
  <c r="Z166" i="39"/>
  <c r="Z325" i="39"/>
  <c r="Z296" i="39"/>
  <c r="Y301" i="39"/>
  <c r="Z306" i="39"/>
  <c r="Z169" i="39"/>
  <c r="Z170" i="39"/>
  <c r="Z173" i="39"/>
  <c r="Z300" i="39"/>
  <c r="Z302" i="39"/>
  <c r="Z304" i="39"/>
  <c r="Z305" i="39"/>
  <c r="Z324" i="39"/>
  <c r="Z323" i="39"/>
  <c r="Z326" i="39"/>
  <c r="Z367" i="39"/>
  <c r="Z370" i="39"/>
  <c r="Z374" i="39"/>
  <c r="Z401" i="39"/>
  <c r="Z402" i="39"/>
  <c r="Z345" i="39"/>
  <c r="Z333" i="39"/>
  <c r="Z338" i="39"/>
  <c r="Z342" i="39"/>
  <c r="Z343" i="39"/>
  <c r="Z371" i="39"/>
  <c r="Z346" i="39"/>
  <c r="Z347" i="39"/>
  <c r="Y348" i="39"/>
  <c r="Z349" i="39"/>
  <c r="Z351" i="39"/>
  <c r="Z403" i="39"/>
  <c r="Z404" i="39"/>
  <c r="Z152" i="39"/>
  <c r="Z405" i="39"/>
  <c r="Z407" i="39"/>
  <c r="Z354" i="39"/>
  <c r="Z410" i="39"/>
  <c r="Z361" i="39"/>
  <c r="Z362" i="39"/>
  <c r="Z363" i="39"/>
  <c r="Z411" i="39"/>
  <c r="Z39" i="39"/>
  <c r="Z147" i="39"/>
  <c r="Z156" i="39"/>
  <c r="AA160" i="39"/>
  <c r="AA163" i="39"/>
  <c r="AA161" i="39"/>
  <c r="AA164" i="39"/>
  <c r="AA321" i="39"/>
  <c r="AA44" i="39"/>
  <c r="AA45" i="39"/>
  <c r="AA46" i="39"/>
  <c r="AA47" i="39"/>
  <c r="AA48" i="39"/>
  <c r="AA49" i="39"/>
  <c r="AA50" i="39"/>
  <c r="AA51" i="39"/>
  <c r="AA31" i="39"/>
  <c r="AA20" i="39"/>
  <c r="AA21" i="39"/>
  <c r="AA40" i="39"/>
  <c r="AA52" i="39"/>
  <c r="AA32" i="39"/>
  <c r="AA53" i="39"/>
  <c r="AA54" i="39"/>
  <c r="AA55" i="39"/>
  <c r="AA56" i="39"/>
  <c r="AA57" i="39"/>
  <c r="AA58" i="39"/>
  <c r="AA59" i="39"/>
  <c r="AA60" i="39"/>
  <c r="AA61" i="39"/>
  <c r="AA62" i="39"/>
  <c r="AA63" i="39"/>
  <c r="AA64" i="39"/>
  <c r="AA65" i="39"/>
  <c r="AA66" i="39"/>
  <c r="AA67" i="39"/>
  <c r="AA68" i="39"/>
  <c r="AA69" i="39"/>
  <c r="AA70" i="39"/>
  <c r="AA71" i="39"/>
  <c r="AA72" i="39"/>
  <c r="AA73" i="39"/>
  <c r="AA74" i="39"/>
  <c r="AA75" i="39"/>
  <c r="AA76" i="39"/>
  <c r="AA77" i="39"/>
  <c r="AA78" i="39"/>
  <c r="AA79" i="39"/>
  <c r="AA80" i="39"/>
  <c r="AA81" i="39"/>
  <c r="AA82" i="39"/>
  <c r="AA83" i="39"/>
  <c r="AA84" i="39"/>
  <c r="AA85" i="39"/>
  <c r="AA86" i="39"/>
  <c r="AA87" i="39"/>
  <c r="AA88" i="39"/>
  <c r="AA89" i="39"/>
  <c r="AA90" i="39"/>
  <c r="AA91" i="39"/>
  <c r="AA92" i="39"/>
  <c r="AA93" i="39"/>
  <c r="AA94" i="39"/>
  <c r="AA95" i="39"/>
  <c r="AA96" i="39"/>
  <c r="AA97" i="39"/>
  <c r="AA98" i="39"/>
  <c r="AA99" i="39"/>
  <c r="AA100" i="39"/>
  <c r="AA101" i="39"/>
  <c r="AA102" i="39"/>
  <c r="AA103" i="39"/>
  <c r="AA104" i="39"/>
  <c r="AA105" i="39"/>
  <c r="AA106" i="39"/>
  <c r="AA107" i="39"/>
  <c r="AA108" i="39"/>
  <c r="AA109" i="39"/>
  <c r="AA110" i="39"/>
  <c r="AA111" i="39"/>
  <c r="AA112" i="39"/>
  <c r="AA113" i="39"/>
  <c r="AA114" i="39"/>
  <c r="AA115" i="39"/>
  <c r="AA116" i="39"/>
  <c r="AA117" i="39"/>
  <c r="AA118" i="39"/>
  <c r="AA119" i="39"/>
  <c r="AA120" i="39"/>
  <c r="AA121" i="39"/>
  <c r="AA122" i="39"/>
  <c r="AA123" i="39"/>
  <c r="AA124" i="39"/>
  <c r="AA125" i="39"/>
  <c r="AA126" i="39"/>
  <c r="AA127" i="39"/>
  <c r="AA128" i="39"/>
  <c r="AA129" i="39"/>
  <c r="AA130" i="39"/>
  <c r="AA131" i="39"/>
  <c r="AA132" i="39"/>
  <c r="AA133" i="39"/>
  <c r="AA134" i="39"/>
  <c r="AA135" i="39"/>
  <c r="AA136" i="39"/>
  <c r="AA137" i="39"/>
  <c r="AA138" i="39"/>
  <c r="AA139" i="39"/>
  <c r="AA140" i="39"/>
  <c r="AA141" i="39"/>
  <c r="AA142" i="39"/>
  <c r="AA143" i="39"/>
  <c r="AA145" i="39"/>
  <c r="AA8" i="39"/>
  <c r="AA154" i="39"/>
  <c r="AA153" i="39"/>
  <c r="AA155" i="39"/>
  <c r="AA322" i="39"/>
  <c r="AA167" i="39"/>
  <c r="AA189" i="39"/>
  <c r="AA190" i="39"/>
  <c r="AA191" i="39"/>
  <c r="AA192" i="39"/>
  <c r="AA193" i="39"/>
  <c r="AA194" i="39"/>
  <c r="AA195" i="39"/>
  <c r="AA196" i="39"/>
  <c r="AA186" i="39"/>
  <c r="AA197" i="39"/>
  <c r="AA33" i="39"/>
  <c r="AA198" i="39"/>
  <c r="AA199" i="39"/>
  <c r="AA200" i="39"/>
  <c r="AA201" i="39"/>
  <c r="AA202" i="39"/>
  <c r="AA203" i="39"/>
  <c r="AA204" i="39"/>
  <c r="AA205" i="39"/>
  <c r="AA206" i="39"/>
  <c r="AA207" i="39"/>
  <c r="AA208" i="39"/>
  <c r="AA209" i="39"/>
  <c r="AA210" i="39"/>
  <c r="AA211" i="39"/>
  <c r="AA212" i="39"/>
  <c r="AA213" i="39"/>
  <c r="AA214" i="39"/>
  <c r="AA215" i="39"/>
  <c r="AA216" i="39"/>
  <c r="AA217" i="39"/>
  <c r="AA218" i="39"/>
  <c r="AA219" i="39"/>
  <c r="AA220" i="39"/>
  <c r="AA221" i="39"/>
  <c r="AA222" i="39"/>
  <c r="AA223" i="39"/>
  <c r="AA224" i="39"/>
  <c r="AA225" i="39"/>
  <c r="AA226" i="39"/>
  <c r="AA227" i="39"/>
  <c r="AA228" i="39"/>
  <c r="AA229" i="39"/>
  <c r="AA230" i="39"/>
  <c r="AA231" i="39"/>
  <c r="AA232" i="39"/>
  <c r="AA233" i="39"/>
  <c r="AA234" i="39"/>
  <c r="AA235" i="39"/>
  <c r="AA236" i="39"/>
  <c r="AA237" i="39"/>
  <c r="AA238" i="39"/>
  <c r="AA239" i="39"/>
  <c r="AA240" i="39"/>
  <c r="AA241" i="39"/>
  <c r="AA242" i="39"/>
  <c r="AA243" i="39"/>
  <c r="AA244" i="39"/>
  <c r="AA245" i="39"/>
  <c r="AA246" i="39"/>
  <c r="AA247" i="39"/>
  <c r="AA248" i="39"/>
  <c r="AA249" i="39"/>
  <c r="AA250" i="39"/>
  <c r="AA251" i="39"/>
  <c r="AA252" i="39"/>
  <c r="AA253" i="39"/>
  <c r="AA254" i="39"/>
  <c r="AA255" i="39"/>
  <c r="AA256" i="39"/>
  <c r="AA257" i="39"/>
  <c r="AA258" i="39"/>
  <c r="AA259" i="39"/>
  <c r="AA260" i="39"/>
  <c r="AA261" i="39"/>
  <c r="AA262" i="39"/>
  <c r="AA263" i="39"/>
  <c r="AA264" i="39"/>
  <c r="AA265" i="39"/>
  <c r="AA266" i="39"/>
  <c r="AA267" i="39"/>
  <c r="AA268" i="39"/>
  <c r="AA269" i="39"/>
  <c r="AA270" i="39"/>
  <c r="AA271" i="39"/>
  <c r="AA272" i="39"/>
  <c r="AA273" i="39"/>
  <c r="AA274" i="39"/>
  <c r="AA275" i="39"/>
  <c r="AA276" i="39"/>
  <c r="AA277" i="39"/>
  <c r="AA278" i="39"/>
  <c r="AA279" i="39"/>
  <c r="AA280" i="39"/>
  <c r="AA281" i="39"/>
  <c r="AA282" i="39"/>
  <c r="AA283" i="39"/>
  <c r="AA284" i="39"/>
  <c r="AA285" i="39"/>
  <c r="AA286" i="39"/>
  <c r="AA287" i="39"/>
  <c r="AA288" i="39"/>
  <c r="AA294" i="39"/>
  <c r="AA166" i="39"/>
  <c r="AA325" i="39"/>
  <c r="AA296" i="39"/>
  <c r="Z301" i="39"/>
  <c r="AA306" i="39"/>
  <c r="AA169" i="39"/>
  <c r="AA170" i="39"/>
  <c r="AA173" i="39"/>
  <c r="AA300" i="39"/>
  <c r="AA302" i="39"/>
  <c r="AA304" i="39"/>
  <c r="AA305" i="39"/>
  <c r="AA324" i="39"/>
  <c r="AA323" i="39"/>
  <c r="AA326" i="39"/>
  <c r="AA367" i="39"/>
  <c r="AA370" i="39"/>
  <c r="AA374" i="39"/>
  <c r="AA401" i="39"/>
  <c r="AA402" i="39"/>
  <c r="AA345" i="39"/>
  <c r="AA333" i="39"/>
  <c r="AA338" i="39"/>
  <c r="AA342" i="39"/>
  <c r="AA343" i="39"/>
  <c r="AA371" i="39"/>
  <c r="AA346" i="39"/>
  <c r="AA347" i="39"/>
  <c r="Z348" i="39"/>
  <c r="AA349" i="39"/>
  <c r="AA351" i="39"/>
  <c r="AA403" i="39"/>
  <c r="AA404" i="39"/>
  <c r="AA152" i="39"/>
  <c r="AA405" i="39"/>
  <c r="AA407" i="39"/>
  <c r="AA354" i="39"/>
  <c r="AA410" i="39"/>
  <c r="AA361" i="39"/>
  <c r="AA362" i="39"/>
  <c r="AA363" i="39"/>
  <c r="AA411" i="39"/>
  <c r="AA39" i="39"/>
  <c r="AA147" i="39"/>
  <c r="AA156" i="39"/>
  <c r="AB160" i="39"/>
  <c r="AB163" i="39"/>
  <c r="AB161" i="39"/>
  <c r="AB164" i="39"/>
  <c r="AB321" i="39"/>
  <c r="AB44" i="39"/>
  <c r="AB45" i="39"/>
  <c r="AB46" i="39"/>
  <c r="AB47" i="39"/>
  <c r="AB48" i="39"/>
  <c r="AB49" i="39"/>
  <c r="AB50" i="39"/>
  <c r="AB51" i="39"/>
  <c r="AB52" i="39"/>
  <c r="AB53" i="39"/>
  <c r="AB31" i="39"/>
  <c r="AB20" i="39"/>
  <c r="AB21" i="39"/>
  <c r="AB40" i="39"/>
  <c r="AB54" i="39"/>
  <c r="AB32" i="39"/>
  <c r="AB55" i="39"/>
  <c r="AB56" i="39"/>
  <c r="AB57" i="39"/>
  <c r="AB58" i="39"/>
  <c r="AB59" i="39"/>
  <c r="AB60" i="39"/>
  <c r="AB61" i="39"/>
  <c r="AB62" i="39"/>
  <c r="AB63" i="39"/>
  <c r="AB64" i="39"/>
  <c r="AB65" i="39"/>
  <c r="AB66" i="39"/>
  <c r="AB67" i="39"/>
  <c r="AB68" i="39"/>
  <c r="AB69" i="39"/>
  <c r="AB70" i="39"/>
  <c r="AB71" i="39"/>
  <c r="AB72" i="39"/>
  <c r="AB73" i="39"/>
  <c r="AB74" i="39"/>
  <c r="AB75" i="39"/>
  <c r="AB76" i="39"/>
  <c r="AB77" i="39"/>
  <c r="AB78" i="39"/>
  <c r="AB79" i="39"/>
  <c r="AB80" i="39"/>
  <c r="AB81" i="39"/>
  <c r="AB82" i="39"/>
  <c r="AB83" i="39"/>
  <c r="AB84" i="39"/>
  <c r="AB85" i="39"/>
  <c r="AB86" i="39"/>
  <c r="AB87" i="39"/>
  <c r="AB88" i="39"/>
  <c r="AB89" i="39"/>
  <c r="AB90" i="39"/>
  <c r="AB91" i="39"/>
  <c r="AB92" i="39"/>
  <c r="AB93" i="39"/>
  <c r="AB94" i="39"/>
  <c r="AB95" i="39"/>
  <c r="AB96" i="39"/>
  <c r="AB97" i="39"/>
  <c r="AB98" i="39"/>
  <c r="AB99" i="39"/>
  <c r="AB100" i="39"/>
  <c r="AB101" i="39"/>
  <c r="AB102" i="39"/>
  <c r="AB103" i="39"/>
  <c r="AB104" i="39"/>
  <c r="AB105" i="39"/>
  <c r="AB106" i="39"/>
  <c r="AB107" i="39"/>
  <c r="AB108" i="39"/>
  <c r="AB109" i="39"/>
  <c r="AB110" i="39"/>
  <c r="AB111" i="39"/>
  <c r="AB112" i="39"/>
  <c r="AB113" i="39"/>
  <c r="AB114" i="39"/>
  <c r="AB115" i="39"/>
  <c r="AB116" i="39"/>
  <c r="AB117" i="39"/>
  <c r="AB118" i="39"/>
  <c r="AB119" i="39"/>
  <c r="AB120" i="39"/>
  <c r="AB121" i="39"/>
  <c r="AB122" i="39"/>
  <c r="AB123" i="39"/>
  <c r="AB124" i="39"/>
  <c r="AB125" i="39"/>
  <c r="AB126" i="39"/>
  <c r="AB127" i="39"/>
  <c r="AB128" i="39"/>
  <c r="AB129" i="39"/>
  <c r="AB130" i="39"/>
  <c r="AB131" i="39"/>
  <c r="AB132" i="39"/>
  <c r="AB133" i="39"/>
  <c r="AB134" i="39"/>
  <c r="AB135" i="39"/>
  <c r="AB136" i="39"/>
  <c r="AB137" i="39"/>
  <c r="AB138" i="39"/>
  <c r="AB139" i="39"/>
  <c r="AB140" i="39"/>
  <c r="AB141" i="39"/>
  <c r="AB142" i="39"/>
  <c r="AB143" i="39"/>
  <c r="AB145" i="39"/>
  <c r="AB8" i="39"/>
  <c r="AB154" i="39"/>
  <c r="AB153" i="39"/>
  <c r="AB155" i="39"/>
  <c r="AB322" i="39"/>
  <c r="AB167" i="39"/>
  <c r="AB189" i="39"/>
  <c r="AB190" i="39"/>
  <c r="AB191" i="39"/>
  <c r="AB192" i="39"/>
  <c r="AB193" i="39"/>
  <c r="AB194" i="39"/>
  <c r="AB195" i="39"/>
  <c r="AB196" i="39"/>
  <c r="AB186" i="39"/>
  <c r="AB197" i="39"/>
  <c r="AB198" i="39"/>
  <c r="AB199" i="39"/>
  <c r="AB33" i="39"/>
  <c r="AB200" i="39"/>
  <c r="AB201" i="39"/>
  <c r="AB202" i="39"/>
  <c r="AB203" i="39"/>
  <c r="AB204" i="39"/>
  <c r="AB205" i="39"/>
  <c r="AB206" i="39"/>
  <c r="AB207" i="39"/>
  <c r="AB208" i="39"/>
  <c r="AB209" i="39"/>
  <c r="AB210" i="39"/>
  <c r="AB211" i="39"/>
  <c r="AB212" i="39"/>
  <c r="AB213" i="39"/>
  <c r="AB214" i="39"/>
  <c r="AB215" i="39"/>
  <c r="AB216" i="39"/>
  <c r="AB217" i="39"/>
  <c r="AB218" i="39"/>
  <c r="AB219" i="39"/>
  <c r="AB220" i="39"/>
  <c r="AB221" i="39"/>
  <c r="AB222" i="39"/>
  <c r="AB223" i="39"/>
  <c r="AB224" i="39"/>
  <c r="AB225" i="39"/>
  <c r="AB226" i="39"/>
  <c r="AB227" i="39"/>
  <c r="AB228" i="39"/>
  <c r="AB229" i="39"/>
  <c r="AB230" i="39"/>
  <c r="AB231" i="39"/>
  <c r="AB232" i="39"/>
  <c r="AB233" i="39"/>
  <c r="AB234" i="39"/>
  <c r="AB235" i="39"/>
  <c r="AB236" i="39"/>
  <c r="AB237" i="39"/>
  <c r="AB238" i="39"/>
  <c r="AB239" i="39"/>
  <c r="AB240" i="39"/>
  <c r="AB241" i="39"/>
  <c r="AB242" i="39"/>
  <c r="AB243" i="39"/>
  <c r="AB244" i="39"/>
  <c r="AB245" i="39"/>
  <c r="AB246" i="39"/>
  <c r="AB247" i="39"/>
  <c r="AB248" i="39"/>
  <c r="AB249" i="39"/>
  <c r="AB250" i="39"/>
  <c r="AB251" i="39"/>
  <c r="AB252" i="39"/>
  <c r="AB253" i="39"/>
  <c r="AB254" i="39"/>
  <c r="AB255" i="39"/>
  <c r="AB256" i="39"/>
  <c r="AB257" i="39"/>
  <c r="AB258" i="39"/>
  <c r="AB259" i="39"/>
  <c r="AB260" i="39"/>
  <c r="AB261" i="39"/>
  <c r="AB262" i="39"/>
  <c r="AB263" i="39"/>
  <c r="AB264" i="39"/>
  <c r="AB265" i="39"/>
  <c r="AB266" i="39"/>
  <c r="AB267" i="39"/>
  <c r="AB268" i="39"/>
  <c r="AB269" i="39"/>
  <c r="AB270" i="39"/>
  <c r="AB271" i="39"/>
  <c r="AB272" i="39"/>
  <c r="AB273" i="39"/>
  <c r="AB274" i="39"/>
  <c r="AB275" i="39"/>
  <c r="AB276" i="39"/>
  <c r="AB277" i="39"/>
  <c r="AB278" i="39"/>
  <c r="AB279" i="39"/>
  <c r="AB280" i="39"/>
  <c r="AB281" i="39"/>
  <c r="AB282" i="39"/>
  <c r="AB283" i="39"/>
  <c r="AB284" i="39"/>
  <c r="AB285" i="39"/>
  <c r="AB286" i="39"/>
  <c r="AB287" i="39"/>
  <c r="AB288" i="39"/>
  <c r="AB294" i="39"/>
  <c r="AB166" i="39"/>
  <c r="AB325" i="39"/>
  <c r="AB296" i="39"/>
  <c r="AA301" i="39"/>
  <c r="AB306" i="39"/>
  <c r="AB169" i="39"/>
  <c r="AB170" i="39"/>
  <c r="AB173" i="39"/>
  <c r="AB300" i="39"/>
  <c r="AB302" i="39"/>
  <c r="AB304" i="39"/>
  <c r="AB305" i="39"/>
  <c r="AB324" i="39"/>
  <c r="AB323" i="39"/>
  <c r="AB326" i="39"/>
  <c r="AB367" i="39"/>
  <c r="AB370" i="39"/>
  <c r="AB374" i="39"/>
  <c r="AB401" i="39"/>
  <c r="AB402" i="39"/>
  <c r="AB345" i="39"/>
  <c r="AB333" i="39"/>
  <c r="AB338" i="39"/>
  <c r="AB342" i="39"/>
  <c r="AB343" i="39"/>
  <c r="AB371" i="39"/>
  <c r="AB346" i="39"/>
  <c r="AB347" i="39"/>
  <c r="AA348" i="39"/>
  <c r="AB349" i="39"/>
  <c r="AB351" i="39"/>
  <c r="AB403" i="39"/>
  <c r="AB404" i="39"/>
  <c r="AB152" i="39"/>
  <c r="AB405" i="39"/>
  <c r="AB407" i="39"/>
  <c r="AB354" i="39"/>
  <c r="AB410" i="39"/>
  <c r="AB361" i="39"/>
  <c r="AB362" i="39"/>
  <c r="AB363" i="39"/>
  <c r="AB411" i="39"/>
  <c r="AB39" i="39"/>
  <c r="AB147" i="39"/>
  <c r="AB156" i="39"/>
  <c r="AC160" i="39"/>
  <c r="AC163" i="39"/>
  <c r="AC161" i="39"/>
  <c r="AC164" i="39"/>
  <c r="AC321" i="39"/>
  <c r="AC44" i="39"/>
  <c r="AC45" i="39"/>
  <c r="AC46" i="39"/>
  <c r="AC47" i="39"/>
  <c r="AC48" i="39"/>
  <c r="AC49" i="39"/>
  <c r="AC50" i="39"/>
  <c r="AC51" i="39"/>
  <c r="AC52" i="39"/>
  <c r="AC53" i="39"/>
  <c r="AC54" i="39"/>
  <c r="AC55" i="39"/>
  <c r="AC31" i="39"/>
  <c r="AC20" i="39"/>
  <c r="AC21" i="39"/>
  <c r="AC40" i="39"/>
  <c r="AC56" i="39"/>
  <c r="AC32" i="39"/>
  <c r="AC57" i="39"/>
  <c r="AC58" i="39"/>
  <c r="AC59" i="39"/>
  <c r="AC60" i="39"/>
  <c r="AC61" i="39"/>
  <c r="AC62" i="39"/>
  <c r="AC63" i="39"/>
  <c r="AC64" i="39"/>
  <c r="AC65" i="39"/>
  <c r="AC66" i="39"/>
  <c r="AC67" i="39"/>
  <c r="AC68" i="39"/>
  <c r="AC69" i="39"/>
  <c r="AC70" i="39"/>
  <c r="AC71" i="39"/>
  <c r="AC72" i="39"/>
  <c r="AC73" i="39"/>
  <c r="AC74" i="39"/>
  <c r="AC75" i="39"/>
  <c r="AC76" i="39"/>
  <c r="AC77" i="39"/>
  <c r="AC78" i="39"/>
  <c r="AC79" i="39"/>
  <c r="AC80" i="39"/>
  <c r="AC81" i="39"/>
  <c r="AC82" i="39"/>
  <c r="AC83" i="39"/>
  <c r="AC84" i="39"/>
  <c r="AC85" i="39"/>
  <c r="AC86" i="39"/>
  <c r="AC87" i="39"/>
  <c r="AC88" i="39"/>
  <c r="AC89" i="39"/>
  <c r="AC90" i="39"/>
  <c r="AC91" i="39"/>
  <c r="AC92" i="39"/>
  <c r="AC93" i="39"/>
  <c r="AC94" i="39"/>
  <c r="AC95" i="39"/>
  <c r="AC96" i="39"/>
  <c r="AC97" i="39"/>
  <c r="AC98" i="39"/>
  <c r="AC99" i="39"/>
  <c r="AC100" i="39"/>
  <c r="AC101" i="39"/>
  <c r="AC102" i="39"/>
  <c r="AC103" i="39"/>
  <c r="AC104" i="39"/>
  <c r="AC105" i="39"/>
  <c r="AC106" i="39"/>
  <c r="AC107" i="39"/>
  <c r="AC108" i="39"/>
  <c r="AC109" i="39"/>
  <c r="AC110" i="39"/>
  <c r="AC111" i="39"/>
  <c r="AC112" i="39"/>
  <c r="AC113" i="39"/>
  <c r="AC114" i="39"/>
  <c r="AC115" i="39"/>
  <c r="AC116" i="39"/>
  <c r="AC117" i="39"/>
  <c r="AC118" i="39"/>
  <c r="AC119" i="39"/>
  <c r="AC120" i="39"/>
  <c r="AC121" i="39"/>
  <c r="AC122" i="39"/>
  <c r="AC123" i="39"/>
  <c r="AC124" i="39"/>
  <c r="AC125" i="39"/>
  <c r="AC126" i="39"/>
  <c r="AC127" i="39"/>
  <c r="AC128" i="39"/>
  <c r="AC129" i="39"/>
  <c r="AC130" i="39"/>
  <c r="AC131" i="39"/>
  <c r="AC132" i="39"/>
  <c r="AC133" i="39"/>
  <c r="AC134" i="39"/>
  <c r="AC135" i="39"/>
  <c r="AC136" i="39"/>
  <c r="AC137" i="39"/>
  <c r="AC138" i="39"/>
  <c r="AC139" i="39"/>
  <c r="AC140" i="39"/>
  <c r="AC141" i="39"/>
  <c r="AC142" i="39"/>
  <c r="AC143" i="39"/>
  <c r="AC145" i="39"/>
  <c r="AC8" i="39"/>
  <c r="AC154" i="39"/>
  <c r="AC153" i="39"/>
  <c r="AC155" i="39"/>
  <c r="AC322" i="39"/>
  <c r="AC167" i="39"/>
  <c r="AC189" i="39"/>
  <c r="AC190" i="39"/>
  <c r="AC191" i="39"/>
  <c r="AC192" i="39"/>
  <c r="AC193" i="39"/>
  <c r="AC194" i="39"/>
  <c r="AC195" i="39"/>
  <c r="AC196" i="39"/>
  <c r="AC186" i="39"/>
  <c r="AC197" i="39"/>
  <c r="AC198" i="39"/>
  <c r="AC199" i="39"/>
  <c r="AC200" i="39"/>
  <c r="AC201" i="39"/>
  <c r="AC33" i="39"/>
  <c r="AC202" i="39"/>
  <c r="AC203" i="39"/>
  <c r="AC204" i="39"/>
  <c r="AC205" i="39"/>
  <c r="AC206" i="39"/>
  <c r="AC207" i="39"/>
  <c r="AC208" i="39"/>
  <c r="AC209" i="39"/>
  <c r="AC210" i="39"/>
  <c r="AC211" i="39"/>
  <c r="AC212" i="39"/>
  <c r="AC213" i="39"/>
  <c r="AC214" i="39"/>
  <c r="AC215" i="39"/>
  <c r="AC216" i="39"/>
  <c r="AC217" i="39"/>
  <c r="AC218" i="39"/>
  <c r="AC219" i="39"/>
  <c r="AC220" i="39"/>
  <c r="AC221" i="39"/>
  <c r="AC222" i="39"/>
  <c r="AC223" i="39"/>
  <c r="AC224" i="39"/>
  <c r="AC225" i="39"/>
  <c r="AC226" i="39"/>
  <c r="AC227" i="39"/>
  <c r="AC228" i="39"/>
  <c r="AC229" i="39"/>
  <c r="AC230" i="39"/>
  <c r="AC231" i="39"/>
  <c r="AC232" i="39"/>
  <c r="AC233" i="39"/>
  <c r="AC234" i="39"/>
  <c r="AC235" i="39"/>
  <c r="AC236" i="39"/>
  <c r="AC237" i="39"/>
  <c r="AC238" i="39"/>
  <c r="AC239" i="39"/>
  <c r="AC240" i="39"/>
  <c r="AC241" i="39"/>
  <c r="AC242" i="39"/>
  <c r="AC243" i="39"/>
  <c r="AC244" i="39"/>
  <c r="AC245" i="39"/>
  <c r="AC246" i="39"/>
  <c r="AC247" i="39"/>
  <c r="AC248" i="39"/>
  <c r="AC249" i="39"/>
  <c r="AC250" i="39"/>
  <c r="AC251" i="39"/>
  <c r="AC252" i="39"/>
  <c r="AC253" i="39"/>
  <c r="AC254" i="39"/>
  <c r="AC255" i="39"/>
  <c r="AC256" i="39"/>
  <c r="AC257" i="39"/>
  <c r="AC258" i="39"/>
  <c r="AC259" i="39"/>
  <c r="AC260" i="39"/>
  <c r="AC261" i="39"/>
  <c r="AC262" i="39"/>
  <c r="AC263" i="39"/>
  <c r="AC264" i="39"/>
  <c r="AC265" i="39"/>
  <c r="AC266" i="39"/>
  <c r="AC267" i="39"/>
  <c r="AC268" i="39"/>
  <c r="AC269" i="39"/>
  <c r="AC270" i="39"/>
  <c r="AC271" i="39"/>
  <c r="AC272" i="39"/>
  <c r="AC273" i="39"/>
  <c r="AC274" i="39"/>
  <c r="AC275" i="39"/>
  <c r="AC276" i="39"/>
  <c r="AC277" i="39"/>
  <c r="AC278" i="39"/>
  <c r="AC279" i="39"/>
  <c r="AC280" i="39"/>
  <c r="AC281" i="39"/>
  <c r="AC282" i="39"/>
  <c r="AC283" i="39"/>
  <c r="AC284" i="39"/>
  <c r="AC285" i="39"/>
  <c r="AC286" i="39"/>
  <c r="AC287" i="39"/>
  <c r="AC288" i="39"/>
  <c r="AC294" i="39"/>
  <c r="AC166" i="39"/>
  <c r="AC325" i="39"/>
  <c r="AC296" i="39"/>
  <c r="AB301" i="39"/>
  <c r="AC306" i="39"/>
  <c r="AC169" i="39"/>
  <c r="AC170" i="39"/>
  <c r="AC173" i="39"/>
  <c r="AC300" i="39"/>
  <c r="AC302" i="39"/>
  <c r="AC304" i="39"/>
  <c r="AC305" i="39"/>
  <c r="AC324" i="39"/>
  <c r="AC323" i="39"/>
  <c r="AC326" i="39"/>
  <c r="AC367" i="39"/>
  <c r="AC370" i="39"/>
  <c r="AC374" i="39"/>
  <c r="AC401" i="39"/>
  <c r="AC402" i="39"/>
  <c r="AC345" i="39"/>
  <c r="AC333" i="39"/>
  <c r="AC338" i="39"/>
  <c r="AC342" i="39"/>
  <c r="AC343" i="39"/>
  <c r="AC371" i="39"/>
  <c r="AC346" i="39"/>
  <c r="AC347" i="39"/>
  <c r="AB348" i="39"/>
  <c r="AC349" i="39"/>
  <c r="AC351" i="39"/>
  <c r="AC403" i="39"/>
  <c r="AC404" i="39"/>
  <c r="AC152" i="39"/>
  <c r="AC405" i="39"/>
  <c r="AC407" i="39"/>
  <c r="AC354" i="39"/>
  <c r="AC410" i="39"/>
  <c r="AC361" i="39"/>
  <c r="AC362" i="39"/>
  <c r="AC363" i="39"/>
  <c r="AC411" i="39"/>
  <c r="AC39" i="39"/>
  <c r="AC147" i="39"/>
  <c r="AC156" i="39"/>
  <c r="AD160" i="39"/>
  <c r="AD163" i="39"/>
  <c r="AD161" i="39"/>
  <c r="AD164" i="39"/>
  <c r="AD321" i="39"/>
  <c r="AD44" i="39"/>
  <c r="AD45" i="39"/>
  <c r="AD46" i="39"/>
  <c r="AD47" i="39"/>
  <c r="AD48" i="39"/>
  <c r="AD49" i="39"/>
  <c r="AD50" i="39"/>
  <c r="AD51" i="39"/>
  <c r="AD52" i="39"/>
  <c r="AD53" i="39"/>
  <c r="AD54" i="39"/>
  <c r="AD55" i="39"/>
  <c r="AD56" i="39"/>
  <c r="AD57" i="39"/>
  <c r="AD31" i="39"/>
  <c r="AD20" i="39"/>
  <c r="AD21" i="39"/>
  <c r="AD40" i="39"/>
  <c r="AD58" i="39"/>
  <c r="AD32" i="39"/>
  <c r="AD59" i="39"/>
  <c r="AD60" i="39"/>
  <c r="AD61" i="39"/>
  <c r="AD62" i="39"/>
  <c r="AD63" i="39"/>
  <c r="AD64" i="39"/>
  <c r="AD65" i="39"/>
  <c r="AD66" i="39"/>
  <c r="AD67" i="39"/>
  <c r="AD68" i="39"/>
  <c r="AD69" i="39"/>
  <c r="AD70" i="39"/>
  <c r="AD71" i="39"/>
  <c r="AD72" i="39"/>
  <c r="AD73" i="39"/>
  <c r="AD74" i="39"/>
  <c r="AD75" i="39"/>
  <c r="AD76" i="39"/>
  <c r="AD77" i="39"/>
  <c r="AD78" i="39"/>
  <c r="AD79" i="39"/>
  <c r="AD80" i="39"/>
  <c r="AD81" i="39"/>
  <c r="AD82" i="39"/>
  <c r="AD83" i="39"/>
  <c r="AD84" i="39"/>
  <c r="AD85" i="39"/>
  <c r="AD86" i="39"/>
  <c r="AD87" i="39"/>
  <c r="AD88" i="39"/>
  <c r="AD89" i="39"/>
  <c r="AD90" i="39"/>
  <c r="AD91" i="39"/>
  <c r="AD92" i="39"/>
  <c r="AD93" i="39"/>
  <c r="AD94" i="39"/>
  <c r="AD95" i="39"/>
  <c r="AD96" i="39"/>
  <c r="AD97" i="39"/>
  <c r="AD98" i="39"/>
  <c r="AD99" i="39"/>
  <c r="AD100" i="39"/>
  <c r="AD101" i="39"/>
  <c r="AD102" i="39"/>
  <c r="AD103" i="39"/>
  <c r="AD104" i="39"/>
  <c r="AD105" i="39"/>
  <c r="AD106" i="39"/>
  <c r="AD107" i="39"/>
  <c r="AD108" i="39"/>
  <c r="AD109" i="39"/>
  <c r="AD110" i="39"/>
  <c r="AD111" i="39"/>
  <c r="AD112" i="39"/>
  <c r="AD113" i="39"/>
  <c r="AD114" i="39"/>
  <c r="AD115" i="39"/>
  <c r="AD116" i="39"/>
  <c r="AD117" i="39"/>
  <c r="AD118" i="39"/>
  <c r="AD119" i="39"/>
  <c r="AD120" i="39"/>
  <c r="AD121" i="39"/>
  <c r="AD122" i="39"/>
  <c r="AD123" i="39"/>
  <c r="AD124" i="39"/>
  <c r="AD125" i="39"/>
  <c r="AD126" i="39"/>
  <c r="AD127" i="39"/>
  <c r="AD128" i="39"/>
  <c r="AD129" i="39"/>
  <c r="AD130" i="39"/>
  <c r="AD131" i="39"/>
  <c r="AD132" i="39"/>
  <c r="AD133" i="39"/>
  <c r="AD134" i="39"/>
  <c r="AD135" i="39"/>
  <c r="AD136" i="39"/>
  <c r="AD137" i="39"/>
  <c r="AD138" i="39"/>
  <c r="AD139" i="39"/>
  <c r="AD140" i="39"/>
  <c r="AD141" i="39"/>
  <c r="AD142" i="39"/>
  <c r="AD143" i="39"/>
  <c r="AD145" i="39"/>
  <c r="AD8" i="39"/>
  <c r="AD154" i="39"/>
  <c r="AD153" i="39"/>
  <c r="AD155" i="39"/>
  <c r="AD322" i="39"/>
  <c r="AD167" i="39"/>
  <c r="AD189" i="39"/>
  <c r="AD190" i="39"/>
  <c r="AD191" i="39"/>
  <c r="AD192" i="39"/>
  <c r="AD193" i="39"/>
  <c r="AD194" i="39"/>
  <c r="AD195" i="39"/>
  <c r="AD196" i="39"/>
  <c r="AD186" i="39"/>
  <c r="AD197" i="39"/>
  <c r="AD198" i="39"/>
  <c r="AD199" i="39"/>
  <c r="AD200" i="39"/>
  <c r="AD201" i="39"/>
  <c r="AD202" i="39"/>
  <c r="AD203" i="39"/>
  <c r="AD33" i="39"/>
  <c r="AD204" i="39"/>
  <c r="AD205" i="39"/>
  <c r="AD206" i="39"/>
  <c r="AD207" i="39"/>
  <c r="AD208" i="39"/>
  <c r="AD209" i="39"/>
  <c r="AD210" i="39"/>
  <c r="AD211" i="39"/>
  <c r="AD212" i="39"/>
  <c r="AD213" i="39"/>
  <c r="AD214" i="39"/>
  <c r="AD215" i="39"/>
  <c r="AD216" i="39"/>
  <c r="AD217" i="39"/>
  <c r="AD218" i="39"/>
  <c r="AD219" i="39"/>
  <c r="AD220" i="39"/>
  <c r="AD221" i="39"/>
  <c r="AD222" i="39"/>
  <c r="AD223" i="39"/>
  <c r="AD224" i="39"/>
  <c r="AD225" i="39"/>
  <c r="AD226" i="39"/>
  <c r="AD227" i="39"/>
  <c r="AD228" i="39"/>
  <c r="AD229" i="39"/>
  <c r="AD230" i="39"/>
  <c r="AD231" i="39"/>
  <c r="AD232" i="39"/>
  <c r="AD233" i="39"/>
  <c r="AD234" i="39"/>
  <c r="AD235" i="39"/>
  <c r="AD236" i="39"/>
  <c r="AD237" i="39"/>
  <c r="AD238" i="39"/>
  <c r="AD239" i="39"/>
  <c r="AD240" i="39"/>
  <c r="AD241" i="39"/>
  <c r="AD242" i="39"/>
  <c r="AD243" i="39"/>
  <c r="AD244" i="39"/>
  <c r="AD245" i="39"/>
  <c r="AD246" i="39"/>
  <c r="AD247" i="39"/>
  <c r="AD248" i="39"/>
  <c r="AD249" i="39"/>
  <c r="AD250" i="39"/>
  <c r="AD251" i="39"/>
  <c r="AD252" i="39"/>
  <c r="AD253" i="39"/>
  <c r="AD254" i="39"/>
  <c r="AD255" i="39"/>
  <c r="AD256" i="39"/>
  <c r="AD257" i="39"/>
  <c r="AD258" i="39"/>
  <c r="AD259" i="39"/>
  <c r="AD260" i="39"/>
  <c r="AD261" i="39"/>
  <c r="AD262" i="39"/>
  <c r="AD263" i="39"/>
  <c r="AD264" i="39"/>
  <c r="AD265" i="39"/>
  <c r="AD266" i="39"/>
  <c r="AD267" i="39"/>
  <c r="AD268" i="39"/>
  <c r="AD269" i="39"/>
  <c r="AD270" i="39"/>
  <c r="AD271" i="39"/>
  <c r="AD272" i="39"/>
  <c r="AD273" i="39"/>
  <c r="AD274" i="39"/>
  <c r="AD275" i="39"/>
  <c r="AD276" i="39"/>
  <c r="AD277" i="39"/>
  <c r="AD278" i="39"/>
  <c r="AD279" i="39"/>
  <c r="AD280" i="39"/>
  <c r="AD281" i="39"/>
  <c r="AD282" i="39"/>
  <c r="AD283" i="39"/>
  <c r="AD284" i="39"/>
  <c r="AD285" i="39"/>
  <c r="AD286" i="39"/>
  <c r="AD287" i="39"/>
  <c r="AD288" i="39"/>
  <c r="AD294" i="39"/>
  <c r="AD166" i="39"/>
  <c r="AD325" i="39"/>
  <c r="AD296" i="39"/>
  <c r="AC301" i="39"/>
  <c r="AD306" i="39"/>
  <c r="AD169" i="39"/>
  <c r="AD170" i="39"/>
  <c r="AD173" i="39"/>
  <c r="AD300" i="39"/>
  <c r="AD302" i="39"/>
  <c r="AD304" i="39"/>
  <c r="AD305" i="39"/>
  <c r="AD324" i="39"/>
  <c r="AD323" i="39"/>
  <c r="AD326" i="39"/>
  <c r="AD367" i="39"/>
  <c r="AD370" i="39"/>
  <c r="AD374" i="39"/>
  <c r="AD401" i="39"/>
  <c r="AD402" i="39"/>
  <c r="AD345" i="39"/>
  <c r="AD333" i="39"/>
  <c r="AD338" i="39"/>
  <c r="AD342" i="39"/>
  <c r="AD343" i="39"/>
  <c r="AD371" i="39"/>
  <c r="AD346" i="39"/>
  <c r="AD347" i="39"/>
  <c r="AC348" i="39"/>
  <c r="AD349" i="39"/>
  <c r="AD351" i="39"/>
  <c r="AD403" i="39"/>
  <c r="AD404" i="39"/>
  <c r="AD152" i="39"/>
  <c r="AD405" i="39"/>
  <c r="AD407" i="39"/>
  <c r="AD354" i="39"/>
  <c r="AD410" i="39"/>
  <c r="AD361" i="39"/>
  <c r="AD362" i="39"/>
  <c r="AD363" i="39"/>
  <c r="AD411" i="39"/>
  <c r="AD39" i="39"/>
  <c r="AD147" i="39"/>
  <c r="AD156" i="39"/>
  <c r="AE160" i="39"/>
  <c r="AE163" i="39"/>
  <c r="AE161" i="39"/>
  <c r="AE164" i="39"/>
  <c r="AE321" i="39"/>
  <c r="AE44" i="39"/>
  <c r="AE45" i="39"/>
  <c r="AE46" i="39"/>
  <c r="AE47" i="39"/>
  <c r="AE48" i="39"/>
  <c r="AE49" i="39"/>
  <c r="AE50" i="39"/>
  <c r="AE51" i="39"/>
  <c r="AE52" i="39"/>
  <c r="AE53" i="39"/>
  <c r="AE54" i="39"/>
  <c r="AE55" i="39"/>
  <c r="AE56" i="39"/>
  <c r="AE57" i="39"/>
  <c r="AE58" i="39"/>
  <c r="AE59" i="39"/>
  <c r="AE31" i="39"/>
  <c r="AE20" i="39"/>
  <c r="AE21" i="39"/>
  <c r="AE40" i="39"/>
  <c r="AE60" i="39"/>
  <c r="AE32" i="39"/>
  <c r="AE61" i="39"/>
  <c r="AE62" i="39"/>
  <c r="AE63" i="39"/>
  <c r="AE64" i="39"/>
  <c r="AE65" i="39"/>
  <c r="AE66" i="39"/>
  <c r="AE67" i="39"/>
  <c r="AE68" i="39"/>
  <c r="AE69" i="39"/>
  <c r="AE70" i="39"/>
  <c r="AE71" i="39"/>
  <c r="AE72" i="39"/>
  <c r="AE73" i="39"/>
  <c r="AE74" i="39"/>
  <c r="AE75" i="39"/>
  <c r="AE76" i="39"/>
  <c r="AE77" i="39"/>
  <c r="AE78" i="39"/>
  <c r="AE79" i="39"/>
  <c r="AE80" i="39"/>
  <c r="AE81" i="39"/>
  <c r="AE82" i="39"/>
  <c r="AE83" i="39"/>
  <c r="AE84" i="39"/>
  <c r="AE85" i="39"/>
  <c r="AE86" i="39"/>
  <c r="AE87" i="39"/>
  <c r="AE88" i="39"/>
  <c r="AE89" i="39"/>
  <c r="AE90" i="39"/>
  <c r="AE91" i="39"/>
  <c r="AE92" i="39"/>
  <c r="AE93" i="39"/>
  <c r="AE94" i="39"/>
  <c r="AE95" i="39"/>
  <c r="AE96" i="39"/>
  <c r="AE97" i="39"/>
  <c r="AE98" i="39"/>
  <c r="AE99" i="39"/>
  <c r="AE100" i="39"/>
  <c r="AE101" i="39"/>
  <c r="AE102" i="39"/>
  <c r="AE103" i="39"/>
  <c r="AE104" i="39"/>
  <c r="AE105" i="39"/>
  <c r="AE106" i="39"/>
  <c r="AE107" i="39"/>
  <c r="AE108" i="39"/>
  <c r="AE109" i="39"/>
  <c r="AE110" i="39"/>
  <c r="AE111" i="39"/>
  <c r="AE112" i="39"/>
  <c r="AE113" i="39"/>
  <c r="AE114" i="39"/>
  <c r="AE115" i="39"/>
  <c r="AE116" i="39"/>
  <c r="AE117" i="39"/>
  <c r="AE118" i="39"/>
  <c r="AE119" i="39"/>
  <c r="AE120" i="39"/>
  <c r="AE121" i="39"/>
  <c r="AE122" i="39"/>
  <c r="AE123" i="39"/>
  <c r="AE124" i="39"/>
  <c r="AE125" i="39"/>
  <c r="AE126" i="39"/>
  <c r="AE127" i="39"/>
  <c r="AE128" i="39"/>
  <c r="AE129" i="39"/>
  <c r="AE130" i="39"/>
  <c r="AE131" i="39"/>
  <c r="AE132" i="39"/>
  <c r="AE133" i="39"/>
  <c r="AE134" i="39"/>
  <c r="AE135" i="39"/>
  <c r="AE136" i="39"/>
  <c r="AE137" i="39"/>
  <c r="AE138" i="39"/>
  <c r="AE139" i="39"/>
  <c r="AE140" i="39"/>
  <c r="AE141" i="39"/>
  <c r="AE142" i="39"/>
  <c r="AE143" i="39"/>
  <c r="AE145" i="39"/>
  <c r="AE8" i="39"/>
  <c r="AE154" i="39"/>
  <c r="AE153" i="39"/>
  <c r="AE155" i="39"/>
  <c r="AE322" i="39"/>
  <c r="AE167" i="39"/>
  <c r="AE189" i="39"/>
  <c r="AE190" i="39"/>
  <c r="AE191" i="39"/>
  <c r="AE192" i="39"/>
  <c r="AE193" i="39"/>
  <c r="AE194" i="39"/>
  <c r="AE195" i="39"/>
  <c r="AE196" i="39"/>
  <c r="AE186" i="39"/>
  <c r="AE197" i="39"/>
  <c r="AE198" i="39"/>
  <c r="AE199" i="39"/>
  <c r="AE200" i="39"/>
  <c r="AE201" i="39"/>
  <c r="AE202" i="39"/>
  <c r="AE203" i="39"/>
  <c r="AE204" i="39"/>
  <c r="AE205" i="39"/>
  <c r="AE33" i="39"/>
  <c r="AE206" i="39"/>
  <c r="AE207" i="39"/>
  <c r="AE208" i="39"/>
  <c r="AE209" i="39"/>
  <c r="AE210" i="39"/>
  <c r="AE211" i="39"/>
  <c r="AE212" i="39"/>
  <c r="AE213" i="39"/>
  <c r="AE214" i="39"/>
  <c r="AE215" i="39"/>
  <c r="AE216" i="39"/>
  <c r="AE217" i="39"/>
  <c r="AE218" i="39"/>
  <c r="AE219" i="39"/>
  <c r="AE220" i="39"/>
  <c r="AE221" i="39"/>
  <c r="AE222" i="39"/>
  <c r="AE223" i="39"/>
  <c r="AE224" i="39"/>
  <c r="AE225" i="39"/>
  <c r="AE226" i="39"/>
  <c r="AE227" i="39"/>
  <c r="AE228" i="39"/>
  <c r="AE229" i="39"/>
  <c r="AE230" i="39"/>
  <c r="AE231" i="39"/>
  <c r="AE232" i="39"/>
  <c r="AE233" i="39"/>
  <c r="AE234" i="39"/>
  <c r="AE235" i="39"/>
  <c r="AE236" i="39"/>
  <c r="AE237" i="39"/>
  <c r="AE238" i="39"/>
  <c r="AE239" i="39"/>
  <c r="AE240" i="39"/>
  <c r="AE241" i="39"/>
  <c r="AE242" i="39"/>
  <c r="AE243" i="39"/>
  <c r="AE244" i="39"/>
  <c r="AE245" i="39"/>
  <c r="AE246" i="39"/>
  <c r="AE247" i="39"/>
  <c r="AE248" i="39"/>
  <c r="AE249" i="39"/>
  <c r="AE250" i="39"/>
  <c r="AE251" i="39"/>
  <c r="AE252" i="39"/>
  <c r="AE253" i="39"/>
  <c r="AE254" i="39"/>
  <c r="AE255" i="39"/>
  <c r="AE256" i="39"/>
  <c r="AE257" i="39"/>
  <c r="AE258" i="39"/>
  <c r="AE259" i="39"/>
  <c r="AE260" i="39"/>
  <c r="AE261" i="39"/>
  <c r="AE262" i="39"/>
  <c r="AE263" i="39"/>
  <c r="AE264" i="39"/>
  <c r="AE265" i="39"/>
  <c r="AE266" i="39"/>
  <c r="AE267" i="39"/>
  <c r="AE268" i="39"/>
  <c r="AE269" i="39"/>
  <c r="AE270" i="39"/>
  <c r="AE271" i="39"/>
  <c r="AE272" i="39"/>
  <c r="AE273" i="39"/>
  <c r="AE274" i="39"/>
  <c r="AE275" i="39"/>
  <c r="AE276" i="39"/>
  <c r="AE277" i="39"/>
  <c r="AE278" i="39"/>
  <c r="AE279" i="39"/>
  <c r="AE280" i="39"/>
  <c r="AE281" i="39"/>
  <c r="AE282" i="39"/>
  <c r="AE283" i="39"/>
  <c r="AE284" i="39"/>
  <c r="AE285" i="39"/>
  <c r="AE286" i="39"/>
  <c r="AE287" i="39"/>
  <c r="AE288" i="39"/>
  <c r="AE294" i="39"/>
  <c r="AE166" i="39"/>
  <c r="AE325" i="39"/>
  <c r="AE296" i="39"/>
  <c r="AD301" i="39"/>
  <c r="AE306" i="39"/>
  <c r="AE169" i="39"/>
  <c r="AE170" i="39"/>
  <c r="AE173" i="39"/>
  <c r="AE300" i="39"/>
  <c r="AE302" i="39"/>
  <c r="AE304" i="39"/>
  <c r="AE305" i="39"/>
  <c r="AE324" i="39"/>
  <c r="AE323" i="39"/>
  <c r="AE326" i="39"/>
  <c r="AE367" i="39"/>
  <c r="AE370" i="39"/>
  <c r="AE374" i="39"/>
  <c r="AE401" i="39"/>
  <c r="AE402" i="39"/>
  <c r="AE345" i="39"/>
  <c r="AE333" i="39"/>
  <c r="AE338" i="39"/>
  <c r="AE342" i="39"/>
  <c r="AE343" i="39"/>
  <c r="AE371" i="39"/>
  <c r="AE346" i="39"/>
  <c r="AE347" i="39"/>
  <c r="AD348" i="39"/>
  <c r="AE349" i="39"/>
  <c r="AE351" i="39"/>
  <c r="AE403" i="39"/>
  <c r="AE404" i="39"/>
  <c r="AE152" i="39"/>
  <c r="AE405" i="39"/>
  <c r="AE407" i="39"/>
  <c r="AE354" i="39"/>
  <c r="AE410" i="39"/>
  <c r="AE361" i="39"/>
  <c r="AE362" i="39"/>
  <c r="AE363" i="39"/>
  <c r="AE411" i="39"/>
  <c r="AE39" i="39"/>
  <c r="AE147" i="39"/>
  <c r="AE156" i="39"/>
  <c r="AF160" i="39"/>
  <c r="AF163" i="39"/>
  <c r="AF161" i="39"/>
  <c r="AF164" i="39"/>
  <c r="AF321" i="39"/>
  <c r="AF44" i="39"/>
  <c r="AF45" i="39"/>
  <c r="AF46" i="39"/>
  <c r="AF47" i="39"/>
  <c r="AF48" i="39"/>
  <c r="AF49" i="39"/>
  <c r="AF50" i="39"/>
  <c r="AF51" i="39"/>
  <c r="AF52" i="39"/>
  <c r="AF53" i="39"/>
  <c r="AF54" i="39"/>
  <c r="AF55" i="39"/>
  <c r="AF56" i="39"/>
  <c r="AF57" i="39"/>
  <c r="AF58" i="39"/>
  <c r="AF59" i="39"/>
  <c r="AF60" i="39"/>
  <c r="AF61" i="39"/>
  <c r="AF31" i="39"/>
  <c r="AF20" i="39"/>
  <c r="AF21" i="39"/>
  <c r="AF40" i="39"/>
  <c r="AF62" i="39"/>
  <c r="AF32" i="39"/>
  <c r="AF63" i="39"/>
  <c r="AF64" i="39"/>
  <c r="AF65" i="39"/>
  <c r="AF66" i="39"/>
  <c r="AF67" i="39"/>
  <c r="AF68" i="39"/>
  <c r="AF69" i="39"/>
  <c r="AF70" i="39"/>
  <c r="AF71" i="39"/>
  <c r="AF72" i="39"/>
  <c r="AF73" i="39"/>
  <c r="AF74" i="39"/>
  <c r="AF75" i="39"/>
  <c r="AF76" i="39"/>
  <c r="AF77" i="39"/>
  <c r="AF78" i="39"/>
  <c r="AF79" i="39"/>
  <c r="AF80" i="39"/>
  <c r="AF81" i="39"/>
  <c r="AF82" i="39"/>
  <c r="AF83" i="39"/>
  <c r="AF84" i="39"/>
  <c r="AF85" i="39"/>
  <c r="AF86" i="39"/>
  <c r="AF87" i="39"/>
  <c r="AF88" i="39"/>
  <c r="AF89" i="39"/>
  <c r="AF90" i="39"/>
  <c r="AF91" i="39"/>
  <c r="AF92" i="39"/>
  <c r="AF93" i="39"/>
  <c r="AF94" i="39"/>
  <c r="AF95" i="39"/>
  <c r="AF96" i="39"/>
  <c r="AF97" i="39"/>
  <c r="AF98" i="39"/>
  <c r="AF99" i="39"/>
  <c r="AF100" i="39"/>
  <c r="AF101" i="39"/>
  <c r="AF102" i="39"/>
  <c r="AF103" i="39"/>
  <c r="AF104" i="39"/>
  <c r="AF105" i="39"/>
  <c r="AF106" i="39"/>
  <c r="AF107" i="39"/>
  <c r="AF108" i="39"/>
  <c r="AF109" i="39"/>
  <c r="AF110" i="39"/>
  <c r="AF111" i="39"/>
  <c r="AF112" i="39"/>
  <c r="AF113" i="39"/>
  <c r="AF114" i="39"/>
  <c r="AF115" i="39"/>
  <c r="AF116" i="39"/>
  <c r="AF117" i="39"/>
  <c r="AF118" i="39"/>
  <c r="AF119" i="39"/>
  <c r="AF120" i="39"/>
  <c r="AF121" i="39"/>
  <c r="AF122" i="39"/>
  <c r="AF123" i="39"/>
  <c r="AF124" i="39"/>
  <c r="AF125" i="39"/>
  <c r="AF126" i="39"/>
  <c r="AF127" i="39"/>
  <c r="AF128" i="39"/>
  <c r="AF129" i="39"/>
  <c r="AF130" i="39"/>
  <c r="AF131" i="39"/>
  <c r="AF132" i="39"/>
  <c r="AF133" i="39"/>
  <c r="AF134" i="39"/>
  <c r="AF135" i="39"/>
  <c r="AF136" i="39"/>
  <c r="AF137" i="39"/>
  <c r="AF138" i="39"/>
  <c r="AF139" i="39"/>
  <c r="AF140" i="39"/>
  <c r="AF141" i="39"/>
  <c r="AF142" i="39"/>
  <c r="AF143" i="39"/>
  <c r="AF145" i="39"/>
  <c r="AF8" i="39"/>
  <c r="AF154" i="39"/>
  <c r="AF153" i="39"/>
  <c r="AF155" i="39"/>
  <c r="AF322" i="39"/>
  <c r="AF167" i="39"/>
  <c r="AF189" i="39"/>
  <c r="AF190" i="39"/>
  <c r="AF191" i="39"/>
  <c r="AF192" i="39"/>
  <c r="AF193" i="39"/>
  <c r="AF194" i="39"/>
  <c r="AF195" i="39"/>
  <c r="AF196" i="39"/>
  <c r="AF186" i="39"/>
  <c r="AF197" i="39"/>
  <c r="AF198" i="39"/>
  <c r="AF199" i="39"/>
  <c r="AF200" i="39"/>
  <c r="AF201" i="39"/>
  <c r="AF202" i="39"/>
  <c r="AF203" i="39"/>
  <c r="AF204" i="39"/>
  <c r="AF205" i="39"/>
  <c r="AF206" i="39"/>
  <c r="AF207" i="39"/>
  <c r="AF33" i="39"/>
  <c r="AF208" i="39"/>
  <c r="AF209" i="39"/>
  <c r="AF210" i="39"/>
  <c r="AF211" i="39"/>
  <c r="AF212" i="39"/>
  <c r="AF213" i="39"/>
  <c r="AF214" i="39"/>
  <c r="AF215" i="39"/>
  <c r="AF216" i="39"/>
  <c r="AF217" i="39"/>
  <c r="AF218" i="39"/>
  <c r="AF219" i="39"/>
  <c r="AF220" i="39"/>
  <c r="AF221" i="39"/>
  <c r="AF222" i="39"/>
  <c r="AF223" i="39"/>
  <c r="AF224" i="39"/>
  <c r="AF225" i="39"/>
  <c r="AF226" i="39"/>
  <c r="AF227" i="39"/>
  <c r="AF228" i="39"/>
  <c r="AF229" i="39"/>
  <c r="AF230" i="39"/>
  <c r="AF231" i="39"/>
  <c r="AF232" i="39"/>
  <c r="AF233" i="39"/>
  <c r="AF234" i="39"/>
  <c r="AF235" i="39"/>
  <c r="AF236" i="39"/>
  <c r="AF237" i="39"/>
  <c r="AF238" i="39"/>
  <c r="AF239" i="39"/>
  <c r="AF240" i="39"/>
  <c r="AF241" i="39"/>
  <c r="AF242" i="39"/>
  <c r="AF243" i="39"/>
  <c r="AF244" i="39"/>
  <c r="AF245" i="39"/>
  <c r="AF246" i="39"/>
  <c r="AF247" i="39"/>
  <c r="AF248" i="39"/>
  <c r="AF249" i="39"/>
  <c r="AF250" i="39"/>
  <c r="AF251" i="39"/>
  <c r="AF252" i="39"/>
  <c r="AF253" i="39"/>
  <c r="AF254" i="39"/>
  <c r="AF255" i="39"/>
  <c r="AF256" i="39"/>
  <c r="AF257" i="39"/>
  <c r="AF258" i="39"/>
  <c r="AF259" i="39"/>
  <c r="AF260" i="39"/>
  <c r="AF261" i="39"/>
  <c r="AF262" i="39"/>
  <c r="AF263" i="39"/>
  <c r="AF264" i="39"/>
  <c r="AF265" i="39"/>
  <c r="AF266" i="39"/>
  <c r="AF267" i="39"/>
  <c r="AF268" i="39"/>
  <c r="AF269" i="39"/>
  <c r="AF270" i="39"/>
  <c r="AF271" i="39"/>
  <c r="AF272" i="39"/>
  <c r="AF273" i="39"/>
  <c r="AF274" i="39"/>
  <c r="AF275" i="39"/>
  <c r="AF276" i="39"/>
  <c r="AF277" i="39"/>
  <c r="AF278" i="39"/>
  <c r="AF279" i="39"/>
  <c r="AF280" i="39"/>
  <c r="AF281" i="39"/>
  <c r="AF282" i="39"/>
  <c r="AF283" i="39"/>
  <c r="AF284" i="39"/>
  <c r="AF285" i="39"/>
  <c r="AF286" i="39"/>
  <c r="AF287" i="39"/>
  <c r="AF288" i="39"/>
  <c r="AF294" i="39"/>
  <c r="AF166" i="39"/>
  <c r="AF325" i="39"/>
  <c r="AF296" i="39"/>
  <c r="AE301" i="39"/>
  <c r="AF306" i="39"/>
  <c r="AF169" i="39"/>
  <c r="AF170" i="39"/>
  <c r="AF173" i="39"/>
  <c r="AF300" i="39"/>
  <c r="AF302" i="39"/>
  <c r="AF304" i="39"/>
  <c r="AF305" i="39"/>
  <c r="AF324" i="39"/>
  <c r="AF323" i="39"/>
  <c r="AF326" i="39"/>
  <c r="AF367" i="39"/>
  <c r="AF370" i="39"/>
  <c r="AF374" i="39"/>
  <c r="AF401" i="39"/>
  <c r="AF402" i="39"/>
  <c r="AF345" i="39"/>
  <c r="AF333" i="39"/>
  <c r="AF338" i="39"/>
  <c r="AF342" i="39"/>
  <c r="AF343" i="39"/>
  <c r="AF371" i="39"/>
  <c r="AF346" i="39"/>
  <c r="AF347" i="39"/>
  <c r="AE348" i="39"/>
  <c r="AF349" i="39"/>
  <c r="AF351" i="39"/>
  <c r="AF403" i="39"/>
  <c r="AF404" i="39"/>
  <c r="AF152" i="39"/>
  <c r="AF405" i="39"/>
  <c r="AF407" i="39"/>
  <c r="AF354" i="39"/>
  <c r="AF410" i="39"/>
  <c r="AF361" i="39"/>
  <c r="AF362" i="39"/>
  <c r="AF363" i="39"/>
  <c r="AF411" i="39"/>
  <c r="AF39" i="39"/>
  <c r="AF147" i="39"/>
  <c r="AF156" i="39"/>
  <c r="AG160" i="39"/>
  <c r="AG163" i="39"/>
  <c r="AG161" i="39"/>
  <c r="AG164" i="39"/>
  <c r="AG321" i="39"/>
  <c r="AG44" i="39"/>
  <c r="AG45" i="39"/>
  <c r="AG46" i="39"/>
  <c r="AG47" i="39"/>
  <c r="AG48" i="39"/>
  <c r="AG49" i="39"/>
  <c r="AG50" i="39"/>
  <c r="AG51" i="39"/>
  <c r="AG52" i="39"/>
  <c r="AG53" i="39"/>
  <c r="AG54" i="39"/>
  <c r="AG55" i="39"/>
  <c r="AG56" i="39"/>
  <c r="AG57" i="39"/>
  <c r="AG58" i="39"/>
  <c r="AG59" i="39"/>
  <c r="AG60" i="39"/>
  <c r="AG61" i="39"/>
  <c r="AG62" i="39"/>
  <c r="AG63" i="39"/>
  <c r="AG31" i="39"/>
  <c r="AG20" i="39"/>
  <c r="AG21" i="39"/>
  <c r="AG40" i="39"/>
  <c r="AG64" i="39"/>
  <c r="AG32" i="39"/>
  <c r="AG65" i="39"/>
  <c r="AG66" i="39"/>
  <c r="AG67" i="39"/>
  <c r="AG68" i="39"/>
  <c r="AG69" i="39"/>
  <c r="AG70" i="39"/>
  <c r="AG71" i="39"/>
  <c r="AG72" i="39"/>
  <c r="AG73" i="39"/>
  <c r="AG74" i="39"/>
  <c r="AG75" i="39"/>
  <c r="AG76" i="39"/>
  <c r="AG77" i="39"/>
  <c r="AG78" i="39"/>
  <c r="AG79" i="39"/>
  <c r="AG80" i="39"/>
  <c r="AG81" i="39"/>
  <c r="AG82" i="39"/>
  <c r="AG83" i="39"/>
  <c r="AG84" i="39"/>
  <c r="AG85" i="39"/>
  <c r="AG86" i="39"/>
  <c r="AG87" i="39"/>
  <c r="AG88" i="39"/>
  <c r="AG89" i="39"/>
  <c r="AG90" i="39"/>
  <c r="AG91" i="39"/>
  <c r="AG92" i="39"/>
  <c r="AG93" i="39"/>
  <c r="AG94" i="39"/>
  <c r="AG95" i="39"/>
  <c r="AG96" i="39"/>
  <c r="AG97" i="39"/>
  <c r="AG98" i="39"/>
  <c r="AG99" i="39"/>
  <c r="AG100" i="39"/>
  <c r="AG101" i="39"/>
  <c r="AG102" i="39"/>
  <c r="AG103" i="39"/>
  <c r="AG104" i="39"/>
  <c r="AG105" i="39"/>
  <c r="AG106" i="39"/>
  <c r="AG107" i="39"/>
  <c r="AG108" i="39"/>
  <c r="AG109" i="39"/>
  <c r="AG110" i="39"/>
  <c r="AG111" i="39"/>
  <c r="AG112" i="39"/>
  <c r="AG113" i="39"/>
  <c r="AG114" i="39"/>
  <c r="AG115" i="39"/>
  <c r="AG116" i="39"/>
  <c r="AG117" i="39"/>
  <c r="AG118" i="39"/>
  <c r="AG119" i="39"/>
  <c r="AG120" i="39"/>
  <c r="AG121" i="39"/>
  <c r="AG122" i="39"/>
  <c r="AG123" i="39"/>
  <c r="AG124" i="39"/>
  <c r="AG125" i="39"/>
  <c r="AG126" i="39"/>
  <c r="AG127" i="39"/>
  <c r="AG128" i="39"/>
  <c r="AG129" i="39"/>
  <c r="AG130" i="39"/>
  <c r="AG131" i="39"/>
  <c r="AG132" i="39"/>
  <c r="AG133" i="39"/>
  <c r="AG134" i="39"/>
  <c r="AG135" i="39"/>
  <c r="AG136" i="39"/>
  <c r="AG137" i="39"/>
  <c r="AG138" i="39"/>
  <c r="AG139" i="39"/>
  <c r="AG140" i="39"/>
  <c r="AG141" i="39"/>
  <c r="AG142" i="39"/>
  <c r="AG143" i="39"/>
  <c r="AG145" i="39"/>
  <c r="AG8" i="39"/>
  <c r="AG154" i="39"/>
  <c r="AG153" i="39"/>
  <c r="AG155" i="39"/>
  <c r="AG322" i="39"/>
  <c r="AG167" i="39"/>
  <c r="AG189" i="39"/>
  <c r="AG190" i="39"/>
  <c r="AG191" i="39"/>
  <c r="AG192" i="39"/>
  <c r="AG193" i="39"/>
  <c r="AG194" i="39"/>
  <c r="AG195" i="39"/>
  <c r="AG196" i="39"/>
  <c r="AG186" i="39"/>
  <c r="AG197" i="39"/>
  <c r="AG198" i="39"/>
  <c r="AG199" i="39"/>
  <c r="AG200" i="39"/>
  <c r="AG201" i="39"/>
  <c r="AG202" i="39"/>
  <c r="AG203" i="39"/>
  <c r="AG204" i="39"/>
  <c r="AG205" i="39"/>
  <c r="AG206" i="39"/>
  <c r="AG207" i="39"/>
  <c r="AG208" i="39"/>
  <c r="AG209" i="39"/>
  <c r="AG33" i="39"/>
  <c r="AG210" i="39"/>
  <c r="AG211" i="39"/>
  <c r="AG212" i="39"/>
  <c r="AG213" i="39"/>
  <c r="AG214" i="39"/>
  <c r="AG215" i="39"/>
  <c r="AG216" i="39"/>
  <c r="AG217" i="39"/>
  <c r="AG218" i="39"/>
  <c r="AG219" i="39"/>
  <c r="AG220" i="39"/>
  <c r="AG221" i="39"/>
  <c r="AG222" i="39"/>
  <c r="AG223" i="39"/>
  <c r="AG224" i="39"/>
  <c r="AG225" i="39"/>
  <c r="AG226" i="39"/>
  <c r="AG227" i="39"/>
  <c r="AG228" i="39"/>
  <c r="AG229" i="39"/>
  <c r="AG230" i="39"/>
  <c r="AG231" i="39"/>
  <c r="AG232" i="39"/>
  <c r="AG233" i="39"/>
  <c r="AG234" i="39"/>
  <c r="AG235" i="39"/>
  <c r="AG236" i="39"/>
  <c r="AG237" i="39"/>
  <c r="AG238" i="39"/>
  <c r="AG239" i="39"/>
  <c r="AG240" i="39"/>
  <c r="AG241" i="39"/>
  <c r="AG242" i="39"/>
  <c r="AG243" i="39"/>
  <c r="AG244" i="39"/>
  <c r="AG245" i="39"/>
  <c r="AG246" i="39"/>
  <c r="AG247" i="39"/>
  <c r="AG248" i="39"/>
  <c r="AG249" i="39"/>
  <c r="AG250" i="39"/>
  <c r="AG251" i="39"/>
  <c r="AG252" i="39"/>
  <c r="AG253" i="39"/>
  <c r="AG254" i="39"/>
  <c r="AG255" i="39"/>
  <c r="AG256" i="39"/>
  <c r="AG257" i="39"/>
  <c r="AG258" i="39"/>
  <c r="AG259" i="39"/>
  <c r="AG260" i="39"/>
  <c r="AG261" i="39"/>
  <c r="AG262" i="39"/>
  <c r="AG263" i="39"/>
  <c r="AG264" i="39"/>
  <c r="AG265" i="39"/>
  <c r="AG266" i="39"/>
  <c r="AG267" i="39"/>
  <c r="AG268" i="39"/>
  <c r="AG269" i="39"/>
  <c r="AG270" i="39"/>
  <c r="AG271" i="39"/>
  <c r="AG272" i="39"/>
  <c r="AG273" i="39"/>
  <c r="AG274" i="39"/>
  <c r="AG275" i="39"/>
  <c r="AG276" i="39"/>
  <c r="AG277" i="39"/>
  <c r="AG278" i="39"/>
  <c r="AG279" i="39"/>
  <c r="AG280" i="39"/>
  <c r="AG281" i="39"/>
  <c r="AG282" i="39"/>
  <c r="AG283" i="39"/>
  <c r="AG284" i="39"/>
  <c r="AG285" i="39"/>
  <c r="AG286" i="39"/>
  <c r="AG287" i="39"/>
  <c r="AG288" i="39"/>
  <c r="AG294" i="39"/>
  <c r="AG166" i="39"/>
  <c r="AG325" i="39"/>
  <c r="AG296" i="39"/>
  <c r="AF301" i="39"/>
  <c r="AG306" i="39"/>
  <c r="AG169" i="39"/>
  <c r="AG170" i="39"/>
  <c r="AG173" i="39"/>
  <c r="AG300" i="39"/>
  <c r="AG302" i="39"/>
  <c r="AG304" i="39"/>
  <c r="AG305" i="39"/>
  <c r="AG324" i="39"/>
  <c r="AG323" i="39"/>
  <c r="AG326" i="39"/>
  <c r="AG367" i="39"/>
  <c r="AG370" i="39"/>
  <c r="AG374" i="39"/>
  <c r="AG401" i="39"/>
  <c r="AG402" i="39"/>
  <c r="AG345" i="39"/>
  <c r="AG333" i="39"/>
  <c r="AG338" i="39"/>
  <c r="AG342" i="39"/>
  <c r="AG343" i="39"/>
  <c r="AG371" i="39"/>
  <c r="AG346" i="39"/>
  <c r="AG347" i="39"/>
  <c r="AF348" i="39"/>
  <c r="AG349" i="39"/>
  <c r="AG351" i="39"/>
  <c r="AG403" i="39"/>
  <c r="AG404" i="39"/>
  <c r="AG152" i="39"/>
  <c r="AG405" i="39"/>
  <c r="AG407" i="39"/>
  <c r="AG354" i="39"/>
  <c r="AG410" i="39"/>
  <c r="AG361" i="39"/>
  <c r="AG362" i="39"/>
  <c r="AG363" i="39"/>
  <c r="AG411" i="39"/>
  <c r="AG39" i="39"/>
  <c r="AG147" i="39"/>
  <c r="AG156" i="39"/>
  <c r="AH160" i="39"/>
  <c r="AH163" i="39"/>
  <c r="AH161" i="39"/>
  <c r="AH164" i="39"/>
  <c r="AH321" i="39"/>
  <c r="AH44" i="39"/>
  <c r="AH45" i="39"/>
  <c r="AH46" i="39"/>
  <c r="AH47" i="39"/>
  <c r="AH48" i="39"/>
  <c r="AH49" i="39"/>
  <c r="AH50" i="39"/>
  <c r="AH51" i="39"/>
  <c r="AH52" i="39"/>
  <c r="AH53" i="39"/>
  <c r="AH54" i="39"/>
  <c r="AH55" i="39"/>
  <c r="AH56" i="39"/>
  <c r="AH57" i="39"/>
  <c r="AH58" i="39"/>
  <c r="AH59" i="39"/>
  <c r="AH60" i="39"/>
  <c r="AH61" i="39"/>
  <c r="AH62" i="39"/>
  <c r="AH63" i="39"/>
  <c r="AH64" i="39"/>
  <c r="AH65" i="39"/>
  <c r="AH31" i="39"/>
  <c r="AH20" i="39"/>
  <c r="AH21" i="39"/>
  <c r="AH40" i="39"/>
  <c r="AH66" i="39"/>
  <c r="AH32" i="39"/>
  <c r="AH67" i="39"/>
  <c r="AH68" i="39"/>
  <c r="AH69" i="39"/>
  <c r="AH70" i="39"/>
  <c r="AH71" i="39"/>
  <c r="AH72" i="39"/>
  <c r="AH73" i="39"/>
  <c r="AH74" i="39"/>
  <c r="AH75" i="39"/>
  <c r="AH76" i="39"/>
  <c r="AH77" i="39"/>
  <c r="AH78" i="39"/>
  <c r="AH79" i="39"/>
  <c r="AH80" i="39"/>
  <c r="AH81" i="39"/>
  <c r="AH82" i="39"/>
  <c r="AH83" i="39"/>
  <c r="AH84" i="39"/>
  <c r="AH85" i="39"/>
  <c r="AH86" i="39"/>
  <c r="AH87" i="39"/>
  <c r="AH88" i="39"/>
  <c r="AH89" i="39"/>
  <c r="AH90" i="39"/>
  <c r="AH91" i="39"/>
  <c r="AH92" i="39"/>
  <c r="AH93" i="39"/>
  <c r="AH94" i="39"/>
  <c r="AH95" i="39"/>
  <c r="AH96" i="39"/>
  <c r="AH97" i="39"/>
  <c r="AH98" i="39"/>
  <c r="AH99" i="39"/>
  <c r="AH100" i="39"/>
  <c r="AH101" i="39"/>
  <c r="AH102" i="39"/>
  <c r="AH103" i="39"/>
  <c r="AH104" i="39"/>
  <c r="AH105" i="39"/>
  <c r="AH106" i="39"/>
  <c r="AH107" i="39"/>
  <c r="AH108" i="39"/>
  <c r="AH109" i="39"/>
  <c r="AH110" i="39"/>
  <c r="AH111" i="39"/>
  <c r="AH112" i="39"/>
  <c r="AH113" i="39"/>
  <c r="AH114" i="39"/>
  <c r="AH115" i="39"/>
  <c r="AH116" i="39"/>
  <c r="AH117" i="39"/>
  <c r="AH118" i="39"/>
  <c r="AH119" i="39"/>
  <c r="AH120" i="39"/>
  <c r="AH121" i="39"/>
  <c r="AH122" i="39"/>
  <c r="AH123" i="39"/>
  <c r="AH124" i="39"/>
  <c r="AH125" i="39"/>
  <c r="AH126" i="39"/>
  <c r="AH127" i="39"/>
  <c r="AH128" i="39"/>
  <c r="AH129" i="39"/>
  <c r="AH130" i="39"/>
  <c r="AH131" i="39"/>
  <c r="AH132" i="39"/>
  <c r="AH133" i="39"/>
  <c r="AH134" i="39"/>
  <c r="AH135" i="39"/>
  <c r="AH136" i="39"/>
  <c r="AH137" i="39"/>
  <c r="AH138" i="39"/>
  <c r="AH139" i="39"/>
  <c r="AH140" i="39"/>
  <c r="AH141" i="39"/>
  <c r="AH142" i="39"/>
  <c r="AH143" i="39"/>
  <c r="AH145" i="39"/>
  <c r="AH8" i="39"/>
  <c r="AH154" i="39"/>
  <c r="AH153" i="39"/>
  <c r="AH155" i="39"/>
  <c r="AH322" i="39"/>
  <c r="AH167" i="39"/>
  <c r="AH189" i="39"/>
  <c r="AH190" i="39"/>
  <c r="AH191" i="39"/>
  <c r="AH192" i="39"/>
  <c r="AH193" i="39"/>
  <c r="AH194" i="39"/>
  <c r="AH195" i="39"/>
  <c r="AH196" i="39"/>
  <c r="AH186" i="39"/>
  <c r="AH197" i="39"/>
  <c r="AH198" i="39"/>
  <c r="AH199" i="39"/>
  <c r="AH200" i="39"/>
  <c r="AH201" i="39"/>
  <c r="AH202" i="39"/>
  <c r="AH203" i="39"/>
  <c r="AH204" i="39"/>
  <c r="AH205" i="39"/>
  <c r="AH206" i="39"/>
  <c r="AH207" i="39"/>
  <c r="AH208" i="39"/>
  <c r="AH209" i="39"/>
  <c r="AH210" i="39"/>
  <c r="AH211" i="39"/>
  <c r="AH33" i="39"/>
  <c r="AH212" i="39"/>
  <c r="AH213" i="39"/>
  <c r="AH214" i="39"/>
  <c r="AH215" i="39"/>
  <c r="AH216" i="39"/>
  <c r="AH217" i="39"/>
  <c r="AH218" i="39"/>
  <c r="AH219" i="39"/>
  <c r="AH220" i="39"/>
  <c r="AH221" i="39"/>
  <c r="AH222" i="39"/>
  <c r="AH223" i="39"/>
  <c r="AH224" i="39"/>
  <c r="AH225" i="39"/>
  <c r="AH226" i="39"/>
  <c r="AH227" i="39"/>
  <c r="AH228" i="39"/>
  <c r="AH229" i="39"/>
  <c r="AH230" i="39"/>
  <c r="AH231" i="39"/>
  <c r="AH232" i="39"/>
  <c r="AH233" i="39"/>
  <c r="AH234" i="39"/>
  <c r="AH235" i="39"/>
  <c r="AH236" i="39"/>
  <c r="AH237" i="39"/>
  <c r="AH238" i="39"/>
  <c r="AH239" i="39"/>
  <c r="AH240" i="39"/>
  <c r="AH241" i="39"/>
  <c r="AH242" i="39"/>
  <c r="AH243" i="39"/>
  <c r="AH244" i="39"/>
  <c r="AH245" i="39"/>
  <c r="AH246" i="39"/>
  <c r="AH247" i="39"/>
  <c r="AH248" i="39"/>
  <c r="AH249" i="39"/>
  <c r="AH250" i="39"/>
  <c r="AH251" i="39"/>
  <c r="AH252" i="39"/>
  <c r="AH253" i="39"/>
  <c r="AH254" i="39"/>
  <c r="AH255" i="39"/>
  <c r="AH256" i="39"/>
  <c r="AH257" i="39"/>
  <c r="AH258" i="39"/>
  <c r="AH259" i="39"/>
  <c r="AH260" i="39"/>
  <c r="AH261" i="39"/>
  <c r="AH262" i="39"/>
  <c r="AH263" i="39"/>
  <c r="AH264" i="39"/>
  <c r="AH265" i="39"/>
  <c r="AH266" i="39"/>
  <c r="AH267" i="39"/>
  <c r="AH268" i="39"/>
  <c r="AH269" i="39"/>
  <c r="AH270" i="39"/>
  <c r="AH271" i="39"/>
  <c r="AH272" i="39"/>
  <c r="AH273" i="39"/>
  <c r="AH274" i="39"/>
  <c r="AH275" i="39"/>
  <c r="AH276" i="39"/>
  <c r="AH277" i="39"/>
  <c r="AH278" i="39"/>
  <c r="AH279" i="39"/>
  <c r="AH280" i="39"/>
  <c r="AH281" i="39"/>
  <c r="AH282" i="39"/>
  <c r="AH283" i="39"/>
  <c r="AH284" i="39"/>
  <c r="AH285" i="39"/>
  <c r="AH286" i="39"/>
  <c r="AH287" i="39"/>
  <c r="AH288" i="39"/>
  <c r="AH294" i="39"/>
  <c r="AH166" i="39"/>
  <c r="AH325" i="39"/>
  <c r="AH296" i="39"/>
  <c r="AG301" i="39"/>
  <c r="AH306" i="39"/>
  <c r="AH169" i="39"/>
  <c r="AH170" i="39"/>
  <c r="AH173" i="39"/>
  <c r="AH300" i="39"/>
  <c r="AH302" i="39"/>
  <c r="AH304" i="39"/>
  <c r="AH305" i="39"/>
  <c r="AH324" i="39"/>
  <c r="AH323" i="39"/>
  <c r="AH326" i="39"/>
  <c r="AH367" i="39"/>
  <c r="AH370" i="39"/>
  <c r="AH374" i="39"/>
  <c r="AH401" i="39"/>
  <c r="AH402" i="39"/>
  <c r="AH345" i="39"/>
  <c r="AH333" i="39"/>
  <c r="AH338" i="39"/>
  <c r="AH342" i="39"/>
  <c r="AH343" i="39"/>
  <c r="AH371" i="39"/>
  <c r="AH346" i="39"/>
  <c r="AH347" i="39"/>
  <c r="AG348" i="39"/>
  <c r="AH349" i="39"/>
  <c r="AH351" i="39"/>
  <c r="AH403" i="39"/>
  <c r="AH404" i="39"/>
  <c r="AH152" i="39"/>
  <c r="AH405" i="39"/>
  <c r="AH407" i="39"/>
  <c r="AH354" i="39"/>
  <c r="AH410" i="39"/>
  <c r="AH361" i="39"/>
  <c r="AH362" i="39"/>
  <c r="AH363" i="39"/>
  <c r="AH411" i="39"/>
  <c r="AH39" i="39"/>
  <c r="AH147" i="39"/>
  <c r="AH156" i="39"/>
  <c r="AI160" i="39"/>
  <c r="AI163" i="39"/>
  <c r="AI161" i="39"/>
  <c r="AI164" i="39"/>
  <c r="AI321" i="39"/>
  <c r="AI44" i="39"/>
  <c r="AI45" i="39"/>
  <c r="AI46" i="39"/>
  <c r="AI47" i="39"/>
  <c r="AI48" i="39"/>
  <c r="AI49" i="39"/>
  <c r="AI50" i="39"/>
  <c r="AI51" i="39"/>
  <c r="AI52" i="39"/>
  <c r="AI53" i="39"/>
  <c r="AI54" i="39"/>
  <c r="AI55" i="39"/>
  <c r="AI56" i="39"/>
  <c r="AI57" i="39"/>
  <c r="AI58" i="39"/>
  <c r="AI59" i="39"/>
  <c r="AI60" i="39"/>
  <c r="AI61" i="39"/>
  <c r="AI62" i="39"/>
  <c r="AI63" i="39"/>
  <c r="AI64" i="39"/>
  <c r="AI65" i="39"/>
  <c r="AI66" i="39"/>
  <c r="AI67" i="39"/>
  <c r="AI31" i="39"/>
  <c r="AI20" i="39"/>
  <c r="AI21" i="39"/>
  <c r="AI40" i="39"/>
  <c r="AI68" i="39"/>
  <c r="AI32" i="39"/>
  <c r="AI69" i="39"/>
  <c r="AI70" i="39"/>
  <c r="AI71" i="39"/>
  <c r="AI72" i="39"/>
  <c r="AI73" i="39"/>
  <c r="AI74" i="39"/>
  <c r="AI75" i="39"/>
  <c r="AI76" i="39"/>
  <c r="AI77" i="39"/>
  <c r="AI78" i="39"/>
  <c r="AI79" i="39"/>
  <c r="AI80" i="39"/>
  <c r="AI81" i="39"/>
  <c r="AI82" i="39"/>
  <c r="AI83" i="39"/>
  <c r="AI84" i="39"/>
  <c r="AI85" i="39"/>
  <c r="AI86" i="39"/>
  <c r="AI87" i="39"/>
  <c r="AI88" i="39"/>
  <c r="AI89" i="39"/>
  <c r="AI90" i="39"/>
  <c r="AI91" i="39"/>
  <c r="AI92" i="39"/>
  <c r="AI93" i="39"/>
  <c r="AI94" i="39"/>
  <c r="AI95" i="39"/>
  <c r="AI96" i="39"/>
  <c r="AI97" i="39"/>
  <c r="AI98" i="39"/>
  <c r="AI99" i="39"/>
  <c r="AI100" i="39"/>
  <c r="AI101" i="39"/>
  <c r="AI102" i="39"/>
  <c r="AI103" i="39"/>
  <c r="AI104" i="39"/>
  <c r="AI105" i="39"/>
  <c r="AI106" i="39"/>
  <c r="AI107" i="39"/>
  <c r="AI108" i="39"/>
  <c r="AI109" i="39"/>
  <c r="AI110" i="39"/>
  <c r="AI111" i="39"/>
  <c r="AI112" i="39"/>
  <c r="AI113" i="39"/>
  <c r="AI114" i="39"/>
  <c r="AI115" i="39"/>
  <c r="AI116" i="39"/>
  <c r="AI117" i="39"/>
  <c r="AI118" i="39"/>
  <c r="AI119" i="39"/>
  <c r="AI120" i="39"/>
  <c r="AI121" i="39"/>
  <c r="AI122" i="39"/>
  <c r="AI123" i="39"/>
  <c r="AI124" i="39"/>
  <c r="AI125" i="39"/>
  <c r="AI126" i="39"/>
  <c r="AI127" i="39"/>
  <c r="AI128" i="39"/>
  <c r="AI129" i="39"/>
  <c r="AI130" i="39"/>
  <c r="AI131" i="39"/>
  <c r="AI132" i="39"/>
  <c r="AI133" i="39"/>
  <c r="AI134" i="39"/>
  <c r="AI135" i="39"/>
  <c r="AI136" i="39"/>
  <c r="AI137" i="39"/>
  <c r="AI138" i="39"/>
  <c r="AI139" i="39"/>
  <c r="AI140" i="39"/>
  <c r="AI141" i="39"/>
  <c r="AI142" i="39"/>
  <c r="AI143" i="39"/>
  <c r="AI145" i="39"/>
  <c r="AI8" i="39"/>
  <c r="AI154" i="39"/>
  <c r="AI153" i="39"/>
  <c r="AI155" i="39"/>
  <c r="AI322" i="39"/>
  <c r="AI167" i="39"/>
  <c r="AI189" i="39"/>
  <c r="AI190" i="39"/>
  <c r="AI191" i="39"/>
  <c r="AI192" i="39"/>
  <c r="AI193" i="39"/>
  <c r="AI194" i="39"/>
  <c r="AI195" i="39"/>
  <c r="AI196" i="39"/>
  <c r="AI186" i="39"/>
  <c r="AI197" i="39"/>
  <c r="AI198" i="39"/>
  <c r="AI199" i="39"/>
  <c r="AI200" i="39"/>
  <c r="AI201" i="39"/>
  <c r="AI202" i="39"/>
  <c r="AI203" i="39"/>
  <c r="AI204" i="39"/>
  <c r="AI205" i="39"/>
  <c r="AI206" i="39"/>
  <c r="AI207" i="39"/>
  <c r="AI208" i="39"/>
  <c r="AI209" i="39"/>
  <c r="AI210" i="39"/>
  <c r="AI211" i="39"/>
  <c r="AI212" i="39"/>
  <c r="AI213" i="39"/>
  <c r="AI33" i="39"/>
  <c r="AI214" i="39"/>
  <c r="AI215" i="39"/>
  <c r="AI216" i="39"/>
  <c r="AI217" i="39"/>
  <c r="AI218" i="39"/>
  <c r="AI219" i="39"/>
  <c r="AI220" i="39"/>
  <c r="AI221" i="39"/>
  <c r="AI222" i="39"/>
  <c r="AI223" i="39"/>
  <c r="AI224" i="39"/>
  <c r="AI225" i="39"/>
  <c r="AI226" i="39"/>
  <c r="AI227" i="39"/>
  <c r="AI228" i="39"/>
  <c r="AI229" i="39"/>
  <c r="AI230" i="39"/>
  <c r="AI231" i="39"/>
  <c r="AI232" i="39"/>
  <c r="AI233" i="39"/>
  <c r="AI234" i="39"/>
  <c r="AI235" i="39"/>
  <c r="AI236" i="39"/>
  <c r="AI237" i="39"/>
  <c r="AI238" i="39"/>
  <c r="AI239" i="39"/>
  <c r="AI240" i="39"/>
  <c r="AI241" i="39"/>
  <c r="AI242" i="39"/>
  <c r="AI243" i="39"/>
  <c r="AI244" i="39"/>
  <c r="AI245" i="39"/>
  <c r="AI246" i="39"/>
  <c r="AI247" i="39"/>
  <c r="AI248" i="39"/>
  <c r="AI249" i="39"/>
  <c r="AI250" i="39"/>
  <c r="AI251" i="39"/>
  <c r="AI252" i="39"/>
  <c r="AI253" i="39"/>
  <c r="AI254" i="39"/>
  <c r="AI255" i="39"/>
  <c r="AI256" i="39"/>
  <c r="AI257" i="39"/>
  <c r="AI258" i="39"/>
  <c r="AI259" i="39"/>
  <c r="AI260" i="39"/>
  <c r="AI261" i="39"/>
  <c r="AI262" i="39"/>
  <c r="AI263" i="39"/>
  <c r="AI264" i="39"/>
  <c r="AI265" i="39"/>
  <c r="AI266" i="39"/>
  <c r="AI267" i="39"/>
  <c r="AI268" i="39"/>
  <c r="AI269" i="39"/>
  <c r="AI270" i="39"/>
  <c r="AI271" i="39"/>
  <c r="AI272" i="39"/>
  <c r="AI273" i="39"/>
  <c r="AI274" i="39"/>
  <c r="AI275" i="39"/>
  <c r="AI276" i="39"/>
  <c r="AI277" i="39"/>
  <c r="AI278" i="39"/>
  <c r="AI279" i="39"/>
  <c r="AI280" i="39"/>
  <c r="AI281" i="39"/>
  <c r="AI282" i="39"/>
  <c r="AI283" i="39"/>
  <c r="AI284" i="39"/>
  <c r="AI285" i="39"/>
  <c r="AI286" i="39"/>
  <c r="AI287" i="39"/>
  <c r="AI288" i="39"/>
  <c r="AI294" i="39"/>
  <c r="AI166" i="39"/>
  <c r="AI325" i="39"/>
  <c r="AI296" i="39"/>
  <c r="AH301" i="39"/>
  <c r="AI306" i="39"/>
  <c r="AI169" i="39"/>
  <c r="AI170" i="39"/>
  <c r="AI173" i="39"/>
  <c r="AI300" i="39"/>
  <c r="AI302" i="39"/>
  <c r="AI304" i="39"/>
  <c r="AI305" i="39"/>
  <c r="AI324" i="39"/>
  <c r="AI323" i="39"/>
  <c r="AI326" i="39"/>
  <c r="AI367" i="39"/>
  <c r="AI370" i="39"/>
  <c r="AI374" i="39"/>
  <c r="AI401" i="39"/>
  <c r="AI402" i="39"/>
  <c r="AI345" i="39"/>
  <c r="AI333" i="39"/>
  <c r="AI338" i="39"/>
  <c r="AI342" i="39"/>
  <c r="AI343" i="39"/>
  <c r="AI371" i="39"/>
  <c r="AI346" i="39"/>
  <c r="AI347" i="39"/>
  <c r="AH348" i="39"/>
  <c r="AI349" i="39"/>
  <c r="AI351" i="39"/>
  <c r="AI403" i="39"/>
  <c r="AI404" i="39"/>
  <c r="AI152" i="39"/>
  <c r="AI405" i="39"/>
  <c r="AI407" i="39"/>
  <c r="AI354" i="39"/>
  <c r="AI410" i="39"/>
  <c r="AI361" i="39"/>
  <c r="AI362" i="39"/>
  <c r="AI363" i="39"/>
  <c r="AI411" i="39"/>
  <c r="AI39" i="39"/>
  <c r="AI147" i="39"/>
  <c r="AI156" i="39"/>
  <c r="AJ160" i="39"/>
  <c r="AJ163" i="39"/>
  <c r="AJ161" i="39"/>
  <c r="AJ164" i="39"/>
  <c r="AJ321" i="39"/>
  <c r="AJ44" i="39"/>
  <c r="AJ45" i="39"/>
  <c r="AJ46" i="39"/>
  <c r="AJ47" i="39"/>
  <c r="AJ48" i="39"/>
  <c r="AJ49" i="39"/>
  <c r="AJ50" i="39"/>
  <c r="AJ51" i="39"/>
  <c r="AJ52" i="39"/>
  <c r="AJ53" i="39"/>
  <c r="AJ54" i="39"/>
  <c r="AJ55" i="39"/>
  <c r="AJ56" i="39"/>
  <c r="AJ57" i="39"/>
  <c r="AJ58" i="39"/>
  <c r="AJ59" i="39"/>
  <c r="AJ60" i="39"/>
  <c r="AJ61" i="39"/>
  <c r="AJ62" i="39"/>
  <c r="AJ63" i="39"/>
  <c r="AJ64" i="39"/>
  <c r="AJ65" i="39"/>
  <c r="AJ66" i="39"/>
  <c r="AJ67" i="39"/>
  <c r="AJ68" i="39"/>
  <c r="AJ69" i="39"/>
  <c r="AJ31" i="39"/>
  <c r="AJ20" i="39"/>
  <c r="AJ21" i="39"/>
  <c r="AJ40" i="39"/>
  <c r="AJ70" i="39"/>
  <c r="AJ32" i="39"/>
  <c r="AJ71" i="39"/>
  <c r="AJ72" i="39"/>
  <c r="AJ73" i="39"/>
  <c r="AJ74" i="39"/>
  <c r="AJ75" i="39"/>
  <c r="AJ76" i="39"/>
  <c r="AJ77" i="39"/>
  <c r="AJ78" i="39"/>
  <c r="AJ79" i="39"/>
  <c r="AJ80" i="39"/>
  <c r="AJ81" i="39"/>
  <c r="AJ82" i="39"/>
  <c r="AJ83" i="39"/>
  <c r="AJ84" i="39"/>
  <c r="AJ85" i="39"/>
  <c r="AJ86" i="39"/>
  <c r="AJ87" i="39"/>
  <c r="AJ88" i="39"/>
  <c r="AJ89" i="39"/>
  <c r="AJ90" i="39"/>
  <c r="AJ91" i="39"/>
  <c r="AJ92" i="39"/>
  <c r="AJ93" i="39"/>
  <c r="AJ94" i="39"/>
  <c r="AJ95" i="39"/>
  <c r="AJ96" i="39"/>
  <c r="AJ97" i="39"/>
  <c r="AJ98" i="39"/>
  <c r="AJ99" i="39"/>
  <c r="AJ100" i="39"/>
  <c r="AJ101" i="39"/>
  <c r="AJ102" i="39"/>
  <c r="AJ103" i="39"/>
  <c r="AJ104" i="39"/>
  <c r="AJ105" i="39"/>
  <c r="AJ106" i="39"/>
  <c r="AJ107" i="39"/>
  <c r="AJ108" i="39"/>
  <c r="AJ109" i="39"/>
  <c r="AJ110" i="39"/>
  <c r="AJ111" i="39"/>
  <c r="AJ112" i="39"/>
  <c r="AJ113" i="39"/>
  <c r="AJ114" i="39"/>
  <c r="AJ115" i="39"/>
  <c r="AJ116" i="39"/>
  <c r="AJ117" i="39"/>
  <c r="AJ118" i="39"/>
  <c r="AJ119" i="39"/>
  <c r="AJ120" i="39"/>
  <c r="AJ121" i="39"/>
  <c r="AJ122" i="39"/>
  <c r="AJ123" i="39"/>
  <c r="AJ124" i="39"/>
  <c r="AJ125" i="39"/>
  <c r="AJ126" i="39"/>
  <c r="AJ127" i="39"/>
  <c r="AJ128" i="39"/>
  <c r="AJ129" i="39"/>
  <c r="AJ130" i="39"/>
  <c r="AJ131" i="39"/>
  <c r="AJ132" i="39"/>
  <c r="AJ133" i="39"/>
  <c r="AJ134" i="39"/>
  <c r="AJ135" i="39"/>
  <c r="AJ136" i="39"/>
  <c r="AJ137" i="39"/>
  <c r="AJ138" i="39"/>
  <c r="AJ139" i="39"/>
  <c r="AJ140" i="39"/>
  <c r="AJ141" i="39"/>
  <c r="AJ142" i="39"/>
  <c r="AJ143" i="39"/>
  <c r="AJ145" i="39"/>
  <c r="AJ8" i="39"/>
  <c r="AJ154" i="39"/>
  <c r="AJ153" i="39"/>
  <c r="AJ155" i="39"/>
  <c r="AJ322" i="39"/>
  <c r="AJ167" i="39"/>
  <c r="AJ189" i="39"/>
  <c r="AJ190" i="39"/>
  <c r="AJ191" i="39"/>
  <c r="AJ192" i="39"/>
  <c r="AJ193" i="39"/>
  <c r="AJ194" i="39"/>
  <c r="AJ195" i="39"/>
  <c r="AJ196" i="39"/>
  <c r="AJ186" i="39"/>
  <c r="AJ197" i="39"/>
  <c r="AJ198" i="39"/>
  <c r="AJ199" i="39"/>
  <c r="AJ200" i="39"/>
  <c r="AJ201" i="39"/>
  <c r="AJ202" i="39"/>
  <c r="AJ203" i="39"/>
  <c r="AJ204" i="39"/>
  <c r="AJ205" i="39"/>
  <c r="AJ206" i="39"/>
  <c r="AJ207" i="39"/>
  <c r="AJ208" i="39"/>
  <c r="AJ209" i="39"/>
  <c r="AJ210" i="39"/>
  <c r="AJ211" i="39"/>
  <c r="AJ212" i="39"/>
  <c r="AJ213" i="39"/>
  <c r="AJ214" i="39"/>
  <c r="AJ215" i="39"/>
  <c r="AJ33" i="39"/>
  <c r="AJ216" i="39"/>
  <c r="AJ217" i="39"/>
  <c r="AJ218" i="39"/>
  <c r="AJ219" i="39"/>
  <c r="AJ220" i="39"/>
  <c r="AJ221" i="39"/>
  <c r="AJ222" i="39"/>
  <c r="AJ223" i="39"/>
  <c r="AJ224" i="39"/>
  <c r="AJ225" i="39"/>
  <c r="AJ226" i="39"/>
  <c r="AJ227" i="39"/>
  <c r="AJ228" i="39"/>
  <c r="AJ229" i="39"/>
  <c r="AJ230" i="39"/>
  <c r="AJ231" i="39"/>
  <c r="AJ232" i="39"/>
  <c r="AJ233" i="39"/>
  <c r="AJ234" i="39"/>
  <c r="AJ235" i="39"/>
  <c r="AJ236" i="39"/>
  <c r="AJ237" i="39"/>
  <c r="AJ238" i="39"/>
  <c r="AJ239" i="39"/>
  <c r="AJ240" i="39"/>
  <c r="AJ241" i="39"/>
  <c r="AJ242" i="39"/>
  <c r="AJ243" i="39"/>
  <c r="AJ244" i="39"/>
  <c r="AJ245" i="39"/>
  <c r="AJ246" i="39"/>
  <c r="AJ247" i="39"/>
  <c r="AJ248" i="39"/>
  <c r="AJ249" i="39"/>
  <c r="AJ250" i="39"/>
  <c r="AJ251" i="39"/>
  <c r="AJ252" i="39"/>
  <c r="AJ253" i="39"/>
  <c r="AJ254" i="39"/>
  <c r="AJ255" i="39"/>
  <c r="AJ256" i="39"/>
  <c r="AJ257" i="39"/>
  <c r="AJ258" i="39"/>
  <c r="AJ259" i="39"/>
  <c r="AJ260" i="39"/>
  <c r="AJ261" i="39"/>
  <c r="AJ262" i="39"/>
  <c r="AJ263" i="39"/>
  <c r="AJ264" i="39"/>
  <c r="AJ265" i="39"/>
  <c r="AJ266" i="39"/>
  <c r="AJ267" i="39"/>
  <c r="AJ268" i="39"/>
  <c r="AJ269" i="39"/>
  <c r="AJ270" i="39"/>
  <c r="AJ271" i="39"/>
  <c r="AJ272" i="39"/>
  <c r="AJ273" i="39"/>
  <c r="AJ274" i="39"/>
  <c r="AJ275" i="39"/>
  <c r="AJ276" i="39"/>
  <c r="AJ277" i="39"/>
  <c r="AJ278" i="39"/>
  <c r="AJ279" i="39"/>
  <c r="AJ280" i="39"/>
  <c r="AJ281" i="39"/>
  <c r="AJ282" i="39"/>
  <c r="AJ283" i="39"/>
  <c r="AJ284" i="39"/>
  <c r="AJ285" i="39"/>
  <c r="AJ286" i="39"/>
  <c r="AJ287" i="39"/>
  <c r="AJ288" i="39"/>
  <c r="AJ294" i="39"/>
  <c r="AJ166" i="39"/>
  <c r="AJ325" i="39"/>
  <c r="AJ296" i="39"/>
  <c r="AI301" i="39"/>
  <c r="AJ306" i="39"/>
  <c r="AJ169" i="39"/>
  <c r="AJ170" i="39"/>
  <c r="AJ173" i="39"/>
  <c r="AJ300" i="39"/>
  <c r="AJ302" i="39"/>
  <c r="AJ304" i="39"/>
  <c r="AJ305" i="39"/>
  <c r="AJ324" i="39"/>
  <c r="AJ323" i="39"/>
  <c r="AJ326" i="39"/>
  <c r="AJ367" i="39"/>
  <c r="AJ370" i="39"/>
  <c r="AJ374" i="39"/>
  <c r="AJ401" i="39"/>
  <c r="AJ402" i="39"/>
  <c r="AJ345" i="39"/>
  <c r="AJ333" i="39"/>
  <c r="AJ338" i="39"/>
  <c r="AJ342" i="39"/>
  <c r="AJ343" i="39"/>
  <c r="AJ371" i="39"/>
  <c r="AJ346" i="39"/>
  <c r="AJ347" i="39"/>
  <c r="AI348" i="39"/>
  <c r="AJ349" i="39"/>
  <c r="AJ351" i="39"/>
  <c r="AJ403" i="39"/>
  <c r="AJ404" i="39"/>
  <c r="AJ152" i="39"/>
  <c r="AJ405" i="39"/>
  <c r="AJ407" i="39"/>
  <c r="AJ354" i="39"/>
  <c r="AJ410" i="39"/>
  <c r="AJ361" i="39"/>
  <c r="AJ362" i="39"/>
  <c r="AJ363" i="39"/>
  <c r="AJ411" i="39"/>
  <c r="AJ39" i="39"/>
  <c r="AJ147" i="39"/>
  <c r="AJ156" i="39"/>
  <c r="AK160" i="39"/>
  <c r="AK163" i="39"/>
  <c r="AK161" i="39"/>
  <c r="AK164" i="39"/>
  <c r="AK321" i="39"/>
  <c r="AK44" i="39"/>
  <c r="AK45" i="39"/>
  <c r="AK46" i="39"/>
  <c r="AK47" i="39"/>
  <c r="AK48" i="39"/>
  <c r="AK49" i="39"/>
  <c r="AK50" i="39"/>
  <c r="AK51" i="39"/>
  <c r="AK52" i="39"/>
  <c r="AK53" i="39"/>
  <c r="AK54" i="39"/>
  <c r="AK55" i="39"/>
  <c r="AK56" i="39"/>
  <c r="AK57" i="39"/>
  <c r="AK58" i="39"/>
  <c r="AK59" i="39"/>
  <c r="AK60" i="39"/>
  <c r="AK61" i="39"/>
  <c r="AK62" i="39"/>
  <c r="AK63" i="39"/>
  <c r="AK64" i="39"/>
  <c r="AK65" i="39"/>
  <c r="AK66" i="39"/>
  <c r="AK67" i="39"/>
  <c r="AK68" i="39"/>
  <c r="AK69" i="39"/>
  <c r="AK70" i="39"/>
  <c r="AK71" i="39"/>
  <c r="AK31" i="39"/>
  <c r="AK20" i="39"/>
  <c r="AK21" i="39"/>
  <c r="AK40" i="39"/>
  <c r="AK72" i="39"/>
  <c r="AK32" i="39"/>
  <c r="AK73" i="39"/>
  <c r="AK74" i="39"/>
  <c r="AK75" i="39"/>
  <c r="AK76" i="39"/>
  <c r="AK77" i="39"/>
  <c r="AK78" i="39"/>
  <c r="AK79" i="39"/>
  <c r="AK80" i="39"/>
  <c r="AK81" i="39"/>
  <c r="AK82" i="39"/>
  <c r="AK83" i="39"/>
  <c r="AK84" i="39"/>
  <c r="AK85" i="39"/>
  <c r="AK86" i="39"/>
  <c r="AK87" i="39"/>
  <c r="AK88" i="39"/>
  <c r="AK89" i="39"/>
  <c r="AK90" i="39"/>
  <c r="AK91" i="39"/>
  <c r="AK92" i="39"/>
  <c r="AK93" i="39"/>
  <c r="AK94" i="39"/>
  <c r="AK95" i="39"/>
  <c r="AK96" i="39"/>
  <c r="AK97" i="39"/>
  <c r="AK98" i="39"/>
  <c r="AK99" i="39"/>
  <c r="AK100" i="39"/>
  <c r="AK101" i="39"/>
  <c r="AK102" i="39"/>
  <c r="AK103" i="39"/>
  <c r="AK104" i="39"/>
  <c r="AK105" i="39"/>
  <c r="AK106" i="39"/>
  <c r="AK107" i="39"/>
  <c r="AK108" i="39"/>
  <c r="AK109" i="39"/>
  <c r="AK110" i="39"/>
  <c r="AK111" i="39"/>
  <c r="AK112" i="39"/>
  <c r="AK113" i="39"/>
  <c r="AK114" i="39"/>
  <c r="AK115" i="39"/>
  <c r="AK116" i="39"/>
  <c r="AK117" i="39"/>
  <c r="AK118" i="39"/>
  <c r="AK119" i="39"/>
  <c r="AK120" i="39"/>
  <c r="AK121" i="39"/>
  <c r="AK122" i="39"/>
  <c r="AK123" i="39"/>
  <c r="AK124" i="39"/>
  <c r="AK125" i="39"/>
  <c r="AK126" i="39"/>
  <c r="AK127" i="39"/>
  <c r="AK128" i="39"/>
  <c r="AK129" i="39"/>
  <c r="AK130" i="39"/>
  <c r="AK131" i="39"/>
  <c r="AK132" i="39"/>
  <c r="AK133" i="39"/>
  <c r="AK134" i="39"/>
  <c r="AK135" i="39"/>
  <c r="AK136" i="39"/>
  <c r="AK137" i="39"/>
  <c r="AK138" i="39"/>
  <c r="AK139" i="39"/>
  <c r="AK140" i="39"/>
  <c r="AK141" i="39"/>
  <c r="AK142" i="39"/>
  <c r="AK143" i="39"/>
  <c r="AK145" i="39"/>
  <c r="AK8" i="39"/>
  <c r="AK154" i="39"/>
  <c r="AK153" i="39"/>
  <c r="AK155" i="39"/>
  <c r="AK322" i="39"/>
  <c r="AK167" i="39"/>
  <c r="AK189" i="39"/>
  <c r="AK190" i="39"/>
  <c r="AK191" i="39"/>
  <c r="AK192" i="39"/>
  <c r="AK193" i="39"/>
  <c r="AK194" i="39"/>
  <c r="AK195" i="39"/>
  <c r="AK196" i="39"/>
  <c r="AK186" i="39"/>
  <c r="AK197" i="39"/>
  <c r="AK198" i="39"/>
  <c r="AK199" i="39"/>
  <c r="AK200" i="39"/>
  <c r="AK201" i="39"/>
  <c r="AK202" i="39"/>
  <c r="AK203" i="39"/>
  <c r="AK204" i="39"/>
  <c r="AK205" i="39"/>
  <c r="AK206" i="39"/>
  <c r="AK207" i="39"/>
  <c r="AK208" i="39"/>
  <c r="AK209" i="39"/>
  <c r="AK210" i="39"/>
  <c r="AK211" i="39"/>
  <c r="AK212" i="39"/>
  <c r="AK213" i="39"/>
  <c r="AK214" i="39"/>
  <c r="AK215" i="39"/>
  <c r="AK216" i="39"/>
  <c r="AK217" i="39"/>
  <c r="AK33" i="39"/>
  <c r="AK218" i="39"/>
  <c r="AK219" i="39"/>
  <c r="AK220" i="39"/>
  <c r="AK221" i="39"/>
  <c r="AK222" i="39"/>
  <c r="AK223" i="39"/>
  <c r="AK224" i="39"/>
  <c r="AK225" i="39"/>
  <c r="AK226" i="39"/>
  <c r="AK227" i="39"/>
  <c r="AK228" i="39"/>
  <c r="AK229" i="39"/>
  <c r="AK230" i="39"/>
  <c r="AK231" i="39"/>
  <c r="AK232" i="39"/>
  <c r="AK233" i="39"/>
  <c r="AK234" i="39"/>
  <c r="AK235" i="39"/>
  <c r="AK236" i="39"/>
  <c r="AK237" i="39"/>
  <c r="AK238" i="39"/>
  <c r="AK239" i="39"/>
  <c r="AK240" i="39"/>
  <c r="AK241" i="39"/>
  <c r="AK242" i="39"/>
  <c r="AK243" i="39"/>
  <c r="AK244" i="39"/>
  <c r="AK245" i="39"/>
  <c r="AK246" i="39"/>
  <c r="AK247" i="39"/>
  <c r="AK248" i="39"/>
  <c r="AK249" i="39"/>
  <c r="AK250" i="39"/>
  <c r="AK251" i="39"/>
  <c r="AK252" i="39"/>
  <c r="AK253" i="39"/>
  <c r="AK254" i="39"/>
  <c r="AK255" i="39"/>
  <c r="AK256" i="39"/>
  <c r="AK257" i="39"/>
  <c r="AK258" i="39"/>
  <c r="AK259" i="39"/>
  <c r="AK260" i="39"/>
  <c r="AK261" i="39"/>
  <c r="AK262" i="39"/>
  <c r="AK263" i="39"/>
  <c r="AK264" i="39"/>
  <c r="AK265" i="39"/>
  <c r="AK266" i="39"/>
  <c r="AK267" i="39"/>
  <c r="AK268" i="39"/>
  <c r="AK269" i="39"/>
  <c r="AK270" i="39"/>
  <c r="AK271" i="39"/>
  <c r="AK272" i="39"/>
  <c r="AK273" i="39"/>
  <c r="AK274" i="39"/>
  <c r="AK275" i="39"/>
  <c r="AK276" i="39"/>
  <c r="AK277" i="39"/>
  <c r="AK278" i="39"/>
  <c r="AK279" i="39"/>
  <c r="AK280" i="39"/>
  <c r="AK281" i="39"/>
  <c r="AK282" i="39"/>
  <c r="AK283" i="39"/>
  <c r="AK284" i="39"/>
  <c r="AK285" i="39"/>
  <c r="AK286" i="39"/>
  <c r="AK287" i="39"/>
  <c r="AK288" i="39"/>
  <c r="AK294" i="39"/>
  <c r="AK166" i="39"/>
  <c r="AK325" i="39"/>
  <c r="AK296" i="39"/>
  <c r="AJ301" i="39"/>
  <c r="AK306" i="39"/>
  <c r="AK169" i="39"/>
  <c r="AK170" i="39"/>
  <c r="AK173" i="39"/>
  <c r="AK300" i="39"/>
  <c r="AK302" i="39"/>
  <c r="AK304" i="39"/>
  <c r="AK305" i="39"/>
  <c r="AK324" i="39"/>
  <c r="AK323" i="39"/>
  <c r="AK326" i="39"/>
  <c r="AK367" i="39"/>
  <c r="AK370" i="39"/>
  <c r="AK374" i="39"/>
  <c r="AK401" i="39"/>
  <c r="AK402" i="39"/>
  <c r="AK345" i="39"/>
  <c r="AK333" i="39"/>
  <c r="AK338" i="39"/>
  <c r="AK342" i="39"/>
  <c r="AK343" i="39"/>
  <c r="AK371" i="39"/>
  <c r="AK346" i="39"/>
  <c r="AK347" i="39"/>
  <c r="AJ348" i="39"/>
  <c r="AK349" i="39"/>
  <c r="AK351" i="39"/>
  <c r="AK403" i="39"/>
  <c r="AK404" i="39"/>
  <c r="AK152" i="39"/>
  <c r="AK405" i="39"/>
  <c r="AK407" i="39"/>
  <c r="AK354" i="39"/>
  <c r="AK410" i="39"/>
  <c r="AK361" i="39"/>
  <c r="AK362" i="39"/>
  <c r="AK363" i="39"/>
  <c r="AK411" i="39"/>
  <c r="AK39" i="39"/>
  <c r="AK147" i="39"/>
  <c r="AK156" i="39"/>
  <c r="AL160" i="39"/>
  <c r="AL163" i="39"/>
  <c r="AL161" i="39"/>
  <c r="AL164" i="39"/>
  <c r="AL321" i="39"/>
  <c r="AL44" i="39"/>
  <c r="AL45" i="39"/>
  <c r="AL46" i="39"/>
  <c r="AL47" i="39"/>
  <c r="AL48" i="39"/>
  <c r="AL49" i="39"/>
  <c r="AL50" i="39"/>
  <c r="AL51" i="39"/>
  <c r="AL52" i="39"/>
  <c r="AL53" i="39"/>
  <c r="AL54" i="39"/>
  <c r="AL55" i="39"/>
  <c r="AL56" i="39"/>
  <c r="AL57" i="39"/>
  <c r="AL58" i="39"/>
  <c r="AL59" i="39"/>
  <c r="AL60" i="39"/>
  <c r="AL61" i="39"/>
  <c r="AL62" i="39"/>
  <c r="AL63" i="39"/>
  <c r="AL64" i="39"/>
  <c r="AL65" i="39"/>
  <c r="AL66" i="39"/>
  <c r="AL67" i="39"/>
  <c r="AL68" i="39"/>
  <c r="AL69" i="39"/>
  <c r="AL70" i="39"/>
  <c r="AL71" i="39"/>
  <c r="AL72" i="39"/>
  <c r="AL73" i="39"/>
  <c r="AL31" i="39"/>
  <c r="AL20" i="39"/>
  <c r="AL21" i="39"/>
  <c r="AL40" i="39"/>
  <c r="AL74" i="39"/>
  <c r="AL32" i="39"/>
  <c r="AL75" i="39"/>
  <c r="AL76" i="39"/>
  <c r="AL77" i="39"/>
  <c r="AL78" i="39"/>
  <c r="AL79" i="39"/>
  <c r="AL80" i="39"/>
  <c r="AL81" i="39"/>
  <c r="AL82" i="39"/>
  <c r="AL83" i="39"/>
  <c r="AL84" i="39"/>
  <c r="AL85" i="39"/>
  <c r="AL86" i="39"/>
  <c r="AL87" i="39"/>
  <c r="AL88" i="39"/>
  <c r="AL89" i="39"/>
  <c r="AL90" i="39"/>
  <c r="AL91" i="39"/>
  <c r="AL92" i="39"/>
  <c r="AL93" i="39"/>
  <c r="AL94" i="39"/>
  <c r="AL95" i="39"/>
  <c r="AL96" i="39"/>
  <c r="AL97" i="39"/>
  <c r="AL98" i="39"/>
  <c r="AL99" i="39"/>
  <c r="AL100" i="39"/>
  <c r="AL101" i="39"/>
  <c r="AL102" i="39"/>
  <c r="AL103" i="39"/>
  <c r="AL104" i="39"/>
  <c r="AL105" i="39"/>
  <c r="AL106" i="39"/>
  <c r="AL107" i="39"/>
  <c r="AL108" i="39"/>
  <c r="AL109" i="39"/>
  <c r="AL110" i="39"/>
  <c r="AL111" i="39"/>
  <c r="AL112" i="39"/>
  <c r="AL113" i="39"/>
  <c r="AL114" i="39"/>
  <c r="AL115" i="39"/>
  <c r="AL116" i="39"/>
  <c r="AL117" i="39"/>
  <c r="AL118" i="39"/>
  <c r="AL119" i="39"/>
  <c r="AL120" i="39"/>
  <c r="AL121" i="39"/>
  <c r="AL122" i="39"/>
  <c r="AL123" i="39"/>
  <c r="AL124" i="39"/>
  <c r="AL125" i="39"/>
  <c r="AL126" i="39"/>
  <c r="AL127" i="39"/>
  <c r="AL128" i="39"/>
  <c r="AL129" i="39"/>
  <c r="AL130" i="39"/>
  <c r="AL131" i="39"/>
  <c r="AL132" i="39"/>
  <c r="AL133" i="39"/>
  <c r="AL134" i="39"/>
  <c r="AL135" i="39"/>
  <c r="AL136" i="39"/>
  <c r="AL137" i="39"/>
  <c r="AL138" i="39"/>
  <c r="AL139" i="39"/>
  <c r="AL140" i="39"/>
  <c r="AL141" i="39"/>
  <c r="AL142" i="39"/>
  <c r="AL143" i="39"/>
  <c r="AL145" i="39"/>
  <c r="AL8" i="39"/>
  <c r="AL154" i="39"/>
  <c r="AL153" i="39"/>
  <c r="AL155" i="39"/>
  <c r="AL322" i="39"/>
  <c r="AL167" i="39"/>
  <c r="AL189" i="39"/>
  <c r="AL190" i="39"/>
  <c r="AL191" i="39"/>
  <c r="AL192" i="39"/>
  <c r="AL193" i="39"/>
  <c r="AL194" i="39"/>
  <c r="AL195" i="39"/>
  <c r="AL196" i="39"/>
  <c r="AL186" i="39"/>
  <c r="AL197" i="39"/>
  <c r="AL198" i="39"/>
  <c r="AL199" i="39"/>
  <c r="AL200" i="39"/>
  <c r="AL201" i="39"/>
  <c r="AL202" i="39"/>
  <c r="AL203" i="39"/>
  <c r="AL204" i="39"/>
  <c r="AL205" i="39"/>
  <c r="AL206" i="39"/>
  <c r="AL207" i="39"/>
  <c r="AL208" i="39"/>
  <c r="AL209" i="39"/>
  <c r="AL210" i="39"/>
  <c r="AL211" i="39"/>
  <c r="AL212" i="39"/>
  <c r="AL213" i="39"/>
  <c r="AL214" i="39"/>
  <c r="AL215" i="39"/>
  <c r="AL216" i="39"/>
  <c r="AL217" i="39"/>
  <c r="AL218" i="39"/>
  <c r="AL219" i="39"/>
  <c r="AL33" i="39"/>
  <c r="AL220" i="39"/>
  <c r="AL221" i="39"/>
  <c r="AL222" i="39"/>
  <c r="AL223" i="39"/>
  <c r="AL224" i="39"/>
  <c r="AL225" i="39"/>
  <c r="AL226" i="39"/>
  <c r="AL227" i="39"/>
  <c r="AL228" i="39"/>
  <c r="AL229" i="39"/>
  <c r="AL230" i="39"/>
  <c r="AL231" i="39"/>
  <c r="AL232" i="39"/>
  <c r="AL233" i="39"/>
  <c r="AL234" i="39"/>
  <c r="AL235" i="39"/>
  <c r="AL236" i="39"/>
  <c r="AL237" i="39"/>
  <c r="AL238" i="39"/>
  <c r="AL239" i="39"/>
  <c r="AL240" i="39"/>
  <c r="AL241" i="39"/>
  <c r="AL242" i="39"/>
  <c r="AL243" i="39"/>
  <c r="AL244" i="39"/>
  <c r="AL245" i="39"/>
  <c r="AL246" i="39"/>
  <c r="AL247" i="39"/>
  <c r="AL248" i="39"/>
  <c r="AL249" i="39"/>
  <c r="AL250" i="39"/>
  <c r="AL251" i="39"/>
  <c r="AL252" i="39"/>
  <c r="AL253" i="39"/>
  <c r="AL254" i="39"/>
  <c r="AL255" i="39"/>
  <c r="AL256" i="39"/>
  <c r="AL257" i="39"/>
  <c r="AL258" i="39"/>
  <c r="AL259" i="39"/>
  <c r="AL260" i="39"/>
  <c r="AL261" i="39"/>
  <c r="AL262" i="39"/>
  <c r="AL263" i="39"/>
  <c r="AL264" i="39"/>
  <c r="AL265" i="39"/>
  <c r="AL266" i="39"/>
  <c r="AL267" i="39"/>
  <c r="AL268" i="39"/>
  <c r="AL269" i="39"/>
  <c r="AL270" i="39"/>
  <c r="AL271" i="39"/>
  <c r="AL272" i="39"/>
  <c r="AL273" i="39"/>
  <c r="AL274" i="39"/>
  <c r="AL275" i="39"/>
  <c r="AL276" i="39"/>
  <c r="AL277" i="39"/>
  <c r="AL278" i="39"/>
  <c r="AL279" i="39"/>
  <c r="AL280" i="39"/>
  <c r="AL281" i="39"/>
  <c r="AL282" i="39"/>
  <c r="AL283" i="39"/>
  <c r="AL284" i="39"/>
  <c r="AL285" i="39"/>
  <c r="AL286" i="39"/>
  <c r="AL287" i="39"/>
  <c r="AL288" i="39"/>
  <c r="AL294" i="39"/>
  <c r="AL166" i="39"/>
  <c r="AL325" i="39"/>
  <c r="AL296" i="39"/>
  <c r="AK301" i="39"/>
  <c r="AL306" i="39"/>
  <c r="AL169" i="39"/>
  <c r="AL170" i="39"/>
  <c r="AL173" i="39"/>
  <c r="AL300" i="39"/>
  <c r="AL302" i="39"/>
  <c r="AL304" i="39"/>
  <c r="AL305" i="39"/>
  <c r="AL324" i="39"/>
  <c r="AL323" i="39"/>
  <c r="AL326" i="39"/>
  <c r="AL367" i="39"/>
  <c r="AL370" i="39"/>
  <c r="AL374" i="39"/>
  <c r="AL401" i="39"/>
  <c r="AL402" i="39"/>
  <c r="AL345" i="39"/>
  <c r="AL333" i="39"/>
  <c r="AL338" i="39"/>
  <c r="AL342" i="39"/>
  <c r="AL343" i="39"/>
  <c r="AL371" i="39"/>
  <c r="AL346" i="39"/>
  <c r="AL347" i="39"/>
  <c r="AK348" i="39"/>
  <c r="AL349" i="39"/>
  <c r="AL351" i="39"/>
  <c r="AL403" i="39"/>
  <c r="AL404" i="39"/>
  <c r="AL152" i="39"/>
  <c r="AL405" i="39"/>
  <c r="AL407" i="39"/>
  <c r="AL354" i="39"/>
  <c r="AL410" i="39"/>
  <c r="AL361" i="39"/>
  <c r="AL362" i="39"/>
  <c r="AL363" i="39"/>
  <c r="AL411" i="39"/>
  <c r="AL39" i="39"/>
  <c r="AL147" i="39"/>
  <c r="AL156" i="39"/>
  <c r="AM160" i="39"/>
  <c r="AM163" i="39"/>
  <c r="AM161" i="39"/>
  <c r="AM164" i="39"/>
  <c r="AM321" i="39"/>
  <c r="AM44" i="39"/>
  <c r="AM45" i="39"/>
  <c r="AM46" i="39"/>
  <c r="AM47" i="39"/>
  <c r="AM48" i="39"/>
  <c r="AM49" i="39"/>
  <c r="AM50" i="39"/>
  <c r="AM51" i="39"/>
  <c r="AM52" i="39"/>
  <c r="AM53" i="39"/>
  <c r="AM54" i="39"/>
  <c r="AM55" i="39"/>
  <c r="AM56" i="39"/>
  <c r="AM57" i="39"/>
  <c r="AM58" i="39"/>
  <c r="AM59" i="39"/>
  <c r="AM60" i="39"/>
  <c r="AM61" i="39"/>
  <c r="AM62" i="39"/>
  <c r="AM63" i="39"/>
  <c r="AM64" i="39"/>
  <c r="AM65" i="39"/>
  <c r="AM66" i="39"/>
  <c r="AM67" i="39"/>
  <c r="AM68" i="39"/>
  <c r="AM69" i="39"/>
  <c r="AM70" i="39"/>
  <c r="AM71" i="39"/>
  <c r="AM72" i="39"/>
  <c r="AM73" i="39"/>
  <c r="AM74" i="39"/>
  <c r="AM75" i="39"/>
  <c r="AM31" i="39"/>
  <c r="AM20" i="39"/>
  <c r="AM21" i="39"/>
  <c r="AM40" i="39"/>
  <c r="AM76" i="39"/>
  <c r="AM32" i="39"/>
  <c r="AM77" i="39"/>
  <c r="AM78" i="39"/>
  <c r="AM79" i="39"/>
  <c r="AM80" i="39"/>
  <c r="AM81" i="39"/>
  <c r="AM82" i="39"/>
  <c r="AM83" i="39"/>
  <c r="AM84" i="39"/>
  <c r="AM85" i="39"/>
  <c r="AM86" i="39"/>
  <c r="AM87" i="39"/>
  <c r="AM88" i="39"/>
  <c r="AM89" i="39"/>
  <c r="AM90" i="39"/>
  <c r="AM91" i="39"/>
  <c r="AM92" i="39"/>
  <c r="AM93" i="39"/>
  <c r="AM94" i="39"/>
  <c r="AM95" i="39"/>
  <c r="AM96" i="39"/>
  <c r="AM97" i="39"/>
  <c r="AM98" i="39"/>
  <c r="AM99" i="39"/>
  <c r="AM100" i="39"/>
  <c r="AM101" i="39"/>
  <c r="AM102" i="39"/>
  <c r="AM103" i="39"/>
  <c r="AM104" i="39"/>
  <c r="AM105" i="39"/>
  <c r="AM106" i="39"/>
  <c r="AM107" i="39"/>
  <c r="AM108" i="39"/>
  <c r="AM109" i="39"/>
  <c r="AM110" i="39"/>
  <c r="AM111" i="39"/>
  <c r="AM112" i="39"/>
  <c r="AM113" i="39"/>
  <c r="AM114" i="39"/>
  <c r="AM115" i="39"/>
  <c r="AM116" i="39"/>
  <c r="AM117" i="39"/>
  <c r="AM118" i="39"/>
  <c r="AM119" i="39"/>
  <c r="AM120" i="39"/>
  <c r="AM121" i="39"/>
  <c r="AM122" i="39"/>
  <c r="AM123" i="39"/>
  <c r="AM124" i="39"/>
  <c r="AM125" i="39"/>
  <c r="AM126" i="39"/>
  <c r="AM127" i="39"/>
  <c r="AM128" i="39"/>
  <c r="AM129" i="39"/>
  <c r="AM130" i="39"/>
  <c r="AM131" i="39"/>
  <c r="AM132" i="39"/>
  <c r="AM133" i="39"/>
  <c r="AM134" i="39"/>
  <c r="AM135" i="39"/>
  <c r="AM136" i="39"/>
  <c r="AM137" i="39"/>
  <c r="AM138" i="39"/>
  <c r="AM139" i="39"/>
  <c r="AM140" i="39"/>
  <c r="AM141" i="39"/>
  <c r="AM142" i="39"/>
  <c r="AM143" i="39"/>
  <c r="AM145" i="39"/>
  <c r="AM8" i="39"/>
  <c r="AM154" i="39"/>
  <c r="AM153" i="39"/>
  <c r="AM155" i="39"/>
  <c r="AM322" i="39"/>
  <c r="AM167" i="39"/>
  <c r="AM189" i="39"/>
  <c r="AM190" i="39"/>
  <c r="AM191" i="39"/>
  <c r="AM192" i="39"/>
  <c r="AM193" i="39"/>
  <c r="AM194" i="39"/>
  <c r="AM195" i="39"/>
  <c r="AM196" i="39"/>
  <c r="AM186" i="39"/>
  <c r="AM197" i="39"/>
  <c r="AM198" i="39"/>
  <c r="AM199" i="39"/>
  <c r="AM200" i="39"/>
  <c r="AM201" i="39"/>
  <c r="AM202" i="39"/>
  <c r="AM203" i="39"/>
  <c r="AM204" i="39"/>
  <c r="AM205" i="39"/>
  <c r="AM206" i="39"/>
  <c r="AM207" i="39"/>
  <c r="AM208" i="39"/>
  <c r="AM209" i="39"/>
  <c r="AM210" i="39"/>
  <c r="AM211" i="39"/>
  <c r="AM212" i="39"/>
  <c r="AM213" i="39"/>
  <c r="AM214" i="39"/>
  <c r="AM215" i="39"/>
  <c r="AM216" i="39"/>
  <c r="AM217" i="39"/>
  <c r="AM218" i="39"/>
  <c r="AM219" i="39"/>
  <c r="AM220" i="39"/>
  <c r="AM221" i="39"/>
  <c r="AM33" i="39"/>
  <c r="AM222" i="39"/>
  <c r="AM223" i="39"/>
  <c r="AM224" i="39"/>
  <c r="AM225" i="39"/>
  <c r="AM226" i="39"/>
  <c r="AM227" i="39"/>
  <c r="AM228" i="39"/>
  <c r="AM229" i="39"/>
  <c r="AM230" i="39"/>
  <c r="AM231" i="39"/>
  <c r="AM232" i="39"/>
  <c r="AM233" i="39"/>
  <c r="AM234" i="39"/>
  <c r="AM235" i="39"/>
  <c r="AM236" i="39"/>
  <c r="AM237" i="39"/>
  <c r="AM238" i="39"/>
  <c r="AM239" i="39"/>
  <c r="AM240" i="39"/>
  <c r="AM241" i="39"/>
  <c r="AM242" i="39"/>
  <c r="AM243" i="39"/>
  <c r="AM244" i="39"/>
  <c r="AM245" i="39"/>
  <c r="AM246" i="39"/>
  <c r="AM247" i="39"/>
  <c r="AM248" i="39"/>
  <c r="AM249" i="39"/>
  <c r="AM250" i="39"/>
  <c r="AM251" i="39"/>
  <c r="AM252" i="39"/>
  <c r="AM253" i="39"/>
  <c r="AM254" i="39"/>
  <c r="AM255" i="39"/>
  <c r="AM256" i="39"/>
  <c r="AM257" i="39"/>
  <c r="AM258" i="39"/>
  <c r="AM259" i="39"/>
  <c r="AM260" i="39"/>
  <c r="AM261" i="39"/>
  <c r="AM262" i="39"/>
  <c r="AM263" i="39"/>
  <c r="AM264" i="39"/>
  <c r="AM265" i="39"/>
  <c r="AM266" i="39"/>
  <c r="AM267" i="39"/>
  <c r="AM268" i="39"/>
  <c r="AM269" i="39"/>
  <c r="AM270" i="39"/>
  <c r="AM271" i="39"/>
  <c r="AM272" i="39"/>
  <c r="AM273" i="39"/>
  <c r="AM274" i="39"/>
  <c r="AM275" i="39"/>
  <c r="AM276" i="39"/>
  <c r="AM277" i="39"/>
  <c r="AM278" i="39"/>
  <c r="AM279" i="39"/>
  <c r="AM280" i="39"/>
  <c r="AM281" i="39"/>
  <c r="AM282" i="39"/>
  <c r="AM283" i="39"/>
  <c r="AM284" i="39"/>
  <c r="AM285" i="39"/>
  <c r="AM286" i="39"/>
  <c r="AM287" i="39"/>
  <c r="AM288" i="39"/>
  <c r="AM294" i="39"/>
  <c r="AM166" i="39"/>
  <c r="AM325" i="39"/>
  <c r="AM296" i="39"/>
  <c r="AL301" i="39"/>
  <c r="AM306" i="39"/>
  <c r="AM169" i="39"/>
  <c r="AM170" i="39"/>
  <c r="AM173" i="39"/>
  <c r="AM300" i="39"/>
  <c r="AM302" i="39"/>
  <c r="AM304" i="39"/>
  <c r="AM305" i="39"/>
  <c r="AM324" i="39"/>
  <c r="AM323" i="39"/>
  <c r="AM326" i="39"/>
  <c r="AM367" i="39"/>
  <c r="AM370" i="39"/>
  <c r="AM374" i="39"/>
  <c r="AM401" i="39"/>
  <c r="AM402" i="39"/>
  <c r="AM345" i="39"/>
  <c r="AM333" i="39"/>
  <c r="AM338" i="39"/>
  <c r="AM342" i="39"/>
  <c r="AM343" i="39"/>
  <c r="AM371" i="39"/>
  <c r="AM346" i="39"/>
  <c r="AM347" i="39"/>
  <c r="AL348" i="39"/>
  <c r="AM349" i="39"/>
  <c r="AM351" i="39"/>
  <c r="AM403" i="39"/>
  <c r="AM404" i="39"/>
  <c r="AM152" i="39"/>
  <c r="AM405" i="39"/>
  <c r="AM407" i="39"/>
  <c r="AM354" i="39"/>
  <c r="AM410" i="39"/>
  <c r="AM361" i="39"/>
  <c r="AM362" i="39"/>
  <c r="AM363" i="39"/>
  <c r="AM411" i="39"/>
  <c r="AM39" i="39"/>
  <c r="AM147" i="39"/>
  <c r="AM156" i="39"/>
  <c r="AN160" i="39"/>
  <c r="AN163" i="39"/>
  <c r="AN161" i="39"/>
  <c r="AN164" i="39"/>
  <c r="AN321" i="39"/>
  <c r="AN44" i="39"/>
  <c r="AN45" i="39"/>
  <c r="AN46" i="39"/>
  <c r="AN47" i="39"/>
  <c r="AN48" i="39"/>
  <c r="AN49" i="39"/>
  <c r="AN50" i="39"/>
  <c r="AN51" i="39"/>
  <c r="AN52" i="39"/>
  <c r="AN53" i="39"/>
  <c r="AN54" i="39"/>
  <c r="AN55" i="39"/>
  <c r="AN56" i="39"/>
  <c r="AN57" i="39"/>
  <c r="AN58" i="39"/>
  <c r="AN59" i="39"/>
  <c r="AN60" i="39"/>
  <c r="AN61" i="39"/>
  <c r="AN62" i="39"/>
  <c r="AN63" i="39"/>
  <c r="AN64" i="39"/>
  <c r="AN65" i="39"/>
  <c r="AN66" i="39"/>
  <c r="AN67" i="39"/>
  <c r="AN68" i="39"/>
  <c r="AN69" i="39"/>
  <c r="AN70" i="39"/>
  <c r="AN71" i="39"/>
  <c r="AN72" i="39"/>
  <c r="AN73" i="39"/>
  <c r="AN74" i="39"/>
  <c r="AN75" i="39"/>
  <c r="AN76" i="39"/>
  <c r="AN77" i="39"/>
  <c r="AN31" i="39"/>
  <c r="AN20" i="39"/>
  <c r="AN21" i="39"/>
  <c r="AN40" i="39"/>
  <c r="AN78" i="39"/>
  <c r="AN32" i="39"/>
  <c r="AN79" i="39"/>
  <c r="AN80" i="39"/>
  <c r="AN81" i="39"/>
  <c r="AN82" i="39"/>
  <c r="AN83" i="39"/>
  <c r="AN84" i="39"/>
  <c r="AN85" i="39"/>
  <c r="AN86" i="39"/>
  <c r="AN87" i="39"/>
  <c r="AN88" i="39"/>
  <c r="AN89" i="39"/>
  <c r="AN90" i="39"/>
  <c r="AN91" i="39"/>
  <c r="AN92" i="39"/>
  <c r="AN93" i="39"/>
  <c r="AN94" i="39"/>
  <c r="AN95" i="39"/>
  <c r="AN96" i="39"/>
  <c r="AN97" i="39"/>
  <c r="AN98" i="39"/>
  <c r="AN99" i="39"/>
  <c r="AN100" i="39"/>
  <c r="AN101" i="39"/>
  <c r="AN102" i="39"/>
  <c r="AN103" i="39"/>
  <c r="AN104" i="39"/>
  <c r="AN105" i="39"/>
  <c r="AN106" i="39"/>
  <c r="AN107" i="39"/>
  <c r="AN108" i="39"/>
  <c r="AN109" i="39"/>
  <c r="AN110" i="39"/>
  <c r="AN111" i="39"/>
  <c r="AN112" i="39"/>
  <c r="AN113" i="39"/>
  <c r="AN114" i="39"/>
  <c r="AN115" i="39"/>
  <c r="AN116" i="39"/>
  <c r="AN117" i="39"/>
  <c r="AN118" i="39"/>
  <c r="AN119" i="39"/>
  <c r="AN120" i="39"/>
  <c r="AN121" i="39"/>
  <c r="AN122" i="39"/>
  <c r="AN123" i="39"/>
  <c r="AN124" i="39"/>
  <c r="AN125" i="39"/>
  <c r="AN126" i="39"/>
  <c r="AN127" i="39"/>
  <c r="AN128" i="39"/>
  <c r="AN129" i="39"/>
  <c r="AN130" i="39"/>
  <c r="AN131" i="39"/>
  <c r="AN132" i="39"/>
  <c r="AN133" i="39"/>
  <c r="AN134" i="39"/>
  <c r="AN135" i="39"/>
  <c r="AN136" i="39"/>
  <c r="AN137" i="39"/>
  <c r="AN138" i="39"/>
  <c r="AN139" i="39"/>
  <c r="AN140" i="39"/>
  <c r="AN141" i="39"/>
  <c r="AN142" i="39"/>
  <c r="AN143" i="39"/>
  <c r="AN145" i="39"/>
  <c r="AN8" i="39"/>
  <c r="AN154" i="39"/>
  <c r="AN153" i="39"/>
  <c r="AN155" i="39"/>
  <c r="AN322" i="39"/>
  <c r="AN167" i="39"/>
  <c r="AN189" i="39"/>
  <c r="AN190" i="39"/>
  <c r="AN191" i="39"/>
  <c r="AN192" i="39"/>
  <c r="AN193" i="39"/>
  <c r="AN194" i="39"/>
  <c r="AN195" i="39"/>
  <c r="AN196" i="39"/>
  <c r="AN186" i="39"/>
  <c r="AN197" i="39"/>
  <c r="AN198" i="39"/>
  <c r="AN199" i="39"/>
  <c r="AN200" i="39"/>
  <c r="AN201" i="39"/>
  <c r="AN202" i="39"/>
  <c r="AN203" i="39"/>
  <c r="AN204" i="39"/>
  <c r="AN205" i="39"/>
  <c r="AN206" i="39"/>
  <c r="AN207" i="39"/>
  <c r="AN208" i="39"/>
  <c r="AN209" i="39"/>
  <c r="AN210" i="39"/>
  <c r="AN211" i="39"/>
  <c r="AN212" i="39"/>
  <c r="AN213" i="39"/>
  <c r="AN214" i="39"/>
  <c r="AN215" i="39"/>
  <c r="AN216" i="39"/>
  <c r="AN217" i="39"/>
  <c r="AN218" i="39"/>
  <c r="AN219" i="39"/>
  <c r="AN220" i="39"/>
  <c r="AN221" i="39"/>
  <c r="AN222" i="39"/>
  <c r="AN223" i="39"/>
  <c r="AN33" i="39"/>
  <c r="AN224" i="39"/>
  <c r="AN225" i="39"/>
  <c r="AN226" i="39"/>
  <c r="AN227" i="39"/>
  <c r="AN228" i="39"/>
  <c r="AN229" i="39"/>
  <c r="AN230" i="39"/>
  <c r="AN231" i="39"/>
  <c r="AN232" i="39"/>
  <c r="AN233" i="39"/>
  <c r="AN234" i="39"/>
  <c r="AN235" i="39"/>
  <c r="AN236" i="39"/>
  <c r="AN237" i="39"/>
  <c r="AN238" i="39"/>
  <c r="AN239" i="39"/>
  <c r="AN240" i="39"/>
  <c r="AN241" i="39"/>
  <c r="AN242" i="39"/>
  <c r="AN243" i="39"/>
  <c r="AN244" i="39"/>
  <c r="AN245" i="39"/>
  <c r="AN246" i="39"/>
  <c r="AN247" i="39"/>
  <c r="AN248" i="39"/>
  <c r="AN249" i="39"/>
  <c r="AN250" i="39"/>
  <c r="AN251" i="39"/>
  <c r="AN252" i="39"/>
  <c r="AN253" i="39"/>
  <c r="AN254" i="39"/>
  <c r="AN255" i="39"/>
  <c r="AN256" i="39"/>
  <c r="AN257" i="39"/>
  <c r="AN258" i="39"/>
  <c r="AN259" i="39"/>
  <c r="AN260" i="39"/>
  <c r="AN261" i="39"/>
  <c r="AN262" i="39"/>
  <c r="AN263" i="39"/>
  <c r="AN264" i="39"/>
  <c r="AN265" i="39"/>
  <c r="AN266" i="39"/>
  <c r="AN267" i="39"/>
  <c r="AN268" i="39"/>
  <c r="AN269" i="39"/>
  <c r="AN270" i="39"/>
  <c r="AN271" i="39"/>
  <c r="AN272" i="39"/>
  <c r="AN273" i="39"/>
  <c r="AN274" i="39"/>
  <c r="AN275" i="39"/>
  <c r="AN276" i="39"/>
  <c r="AN277" i="39"/>
  <c r="AN278" i="39"/>
  <c r="AN279" i="39"/>
  <c r="AN280" i="39"/>
  <c r="AN281" i="39"/>
  <c r="AN282" i="39"/>
  <c r="AN283" i="39"/>
  <c r="AN284" i="39"/>
  <c r="AN285" i="39"/>
  <c r="AN286" i="39"/>
  <c r="AN287" i="39"/>
  <c r="AN288" i="39"/>
  <c r="AN294" i="39"/>
  <c r="AN166" i="39"/>
  <c r="AN325" i="39"/>
  <c r="AN296" i="39"/>
  <c r="AM301" i="39"/>
  <c r="AN306" i="39"/>
  <c r="AN169" i="39"/>
  <c r="AN170" i="39"/>
  <c r="AN173" i="39"/>
  <c r="AN300" i="39"/>
  <c r="AN302" i="39"/>
  <c r="AN304" i="39"/>
  <c r="AN305" i="39"/>
  <c r="AN324" i="39"/>
  <c r="AN323" i="39"/>
  <c r="AN326" i="39"/>
  <c r="AN367" i="39"/>
  <c r="AN370" i="39"/>
  <c r="AN374" i="39"/>
  <c r="AN401" i="39"/>
  <c r="AN402" i="39"/>
  <c r="AN345" i="39"/>
  <c r="AN333" i="39"/>
  <c r="AN338" i="39"/>
  <c r="AN342" i="39"/>
  <c r="AN343" i="39"/>
  <c r="AN371" i="39"/>
  <c r="AN346" i="39"/>
  <c r="AN347" i="39"/>
  <c r="AM348" i="39"/>
  <c r="AN349" i="39"/>
  <c r="AN351" i="39"/>
  <c r="AN403" i="39"/>
  <c r="AN404" i="39"/>
  <c r="AN152" i="39"/>
  <c r="AN405" i="39"/>
  <c r="AN407" i="39"/>
  <c r="AN354" i="39"/>
  <c r="AN410" i="39"/>
  <c r="AN361" i="39"/>
  <c r="AN362" i="39"/>
  <c r="AN363" i="39"/>
  <c r="AN411" i="39"/>
  <c r="AN39" i="39"/>
  <c r="AN147" i="39"/>
  <c r="AN156" i="39"/>
  <c r="AO160" i="39"/>
  <c r="AO163" i="39"/>
  <c r="AO161" i="39"/>
  <c r="AO164" i="39"/>
  <c r="AO321" i="39"/>
  <c r="AO44" i="39"/>
  <c r="AO45" i="39"/>
  <c r="AO46" i="39"/>
  <c r="AO47" i="39"/>
  <c r="AO48" i="39"/>
  <c r="AO49" i="39"/>
  <c r="AO50" i="39"/>
  <c r="AO51" i="39"/>
  <c r="AO52" i="39"/>
  <c r="AO53" i="39"/>
  <c r="AO54" i="39"/>
  <c r="AO55" i="39"/>
  <c r="AO56" i="39"/>
  <c r="AO57" i="39"/>
  <c r="AO58" i="39"/>
  <c r="AO59" i="39"/>
  <c r="AO60" i="39"/>
  <c r="AO61" i="39"/>
  <c r="AO62" i="39"/>
  <c r="AO63" i="39"/>
  <c r="AO64" i="39"/>
  <c r="AO65" i="39"/>
  <c r="AO66" i="39"/>
  <c r="AO67" i="39"/>
  <c r="AO68" i="39"/>
  <c r="AO69" i="39"/>
  <c r="AO70" i="39"/>
  <c r="AO71" i="39"/>
  <c r="AO72" i="39"/>
  <c r="AO73" i="39"/>
  <c r="AO74" i="39"/>
  <c r="AO75" i="39"/>
  <c r="AO76" i="39"/>
  <c r="AO77" i="39"/>
  <c r="AO78" i="39"/>
  <c r="AO79" i="39"/>
  <c r="AO31" i="39"/>
  <c r="AO20" i="39"/>
  <c r="AO21" i="39"/>
  <c r="AO40" i="39"/>
  <c r="AO80" i="39"/>
  <c r="AO32" i="39"/>
  <c r="AO81" i="39"/>
  <c r="AO82" i="39"/>
  <c r="AO83" i="39"/>
  <c r="AO84" i="39"/>
  <c r="AO85" i="39"/>
  <c r="AO86" i="39"/>
  <c r="AO87" i="39"/>
  <c r="AO88" i="39"/>
  <c r="AO89" i="39"/>
  <c r="AO90" i="39"/>
  <c r="AO91" i="39"/>
  <c r="AO92" i="39"/>
  <c r="AO93" i="39"/>
  <c r="AO94" i="39"/>
  <c r="AO95" i="39"/>
  <c r="AO96" i="39"/>
  <c r="AO97" i="39"/>
  <c r="AO98" i="39"/>
  <c r="AO99" i="39"/>
  <c r="AO100" i="39"/>
  <c r="AO101" i="39"/>
  <c r="AO102" i="39"/>
  <c r="AO103" i="39"/>
  <c r="AO104" i="39"/>
  <c r="AO105" i="39"/>
  <c r="AO106" i="39"/>
  <c r="AO107" i="39"/>
  <c r="AO108" i="39"/>
  <c r="AO109" i="39"/>
  <c r="AO110" i="39"/>
  <c r="AO111" i="39"/>
  <c r="AO112" i="39"/>
  <c r="AO113" i="39"/>
  <c r="AO114" i="39"/>
  <c r="AO115" i="39"/>
  <c r="AO116" i="39"/>
  <c r="AO117" i="39"/>
  <c r="AO118" i="39"/>
  <c r="AO119" i="39"/>
  <c r="AO120" i="39"/>
  <c r="AO121" i="39"/>
  <c r="AO122" i="39"/>
  <c r="AO123" i="39"/>
  <c r="AO124" i="39"/>
  <c r="AO125" i="39"/>
  <c r="AO126" i="39"/>
  <c r="AO127" i="39"/>
  <c r="AO128" i="39"/>
  <c r="AO129" i="39"/>
  <c r="AO130" i="39"/>
  <c r="AO131" i="39"/>
  <c r="AO132" i="39"/>
  <c r="AO133" i="39"/>
  <c r="AO134" i="39"/>
  <c r="AO135" i="39"/>
  <c r="AO136" i="39"/>
  <c r="AO137" i="39"/>
  <c r="AO138" i="39"/>
  <c r="AO139" i="39"/>
  <c r="AO140" i="39"/>
  <c r="AO141" i="39"/>
  <c r="AO142" i="39"/>
  <c r="AO143" i="39"/>
  <c r="AO145" i="39"/>
  <c r="AO8" i="39"/>
  <c r="AO154" i="39"/>
  <c r="AO153" i="39"/>
  <c r="AO155" i="39"/>
  <c r="AO322" i="39"/>
  <c r="AO167" i="39"/>
  <c r="AO189" i="39"/>
  <c r="AO190" i="39"/>
  <c r="AO191" i="39"/>
  <c r="AO192" i="39"/>
  <c r="AO193" i="39"/>
  <c r="AO194" i="39"/>
  <c r="AO195" i="39"/>
  <c r="AO196" i="39"/>
  <c r="AO186" i="39"/>
  <c r="AO197" i="39"/>
  <c r="AO198" i="39"/>
  <c r="AO199" i="39"/>
  <c r="AO200" i="39"/>
  <c r="AO201" i="39"/>
  <c r="AO202" i="39"/>
  <c r="AO203" i="39"/>
  <c r="AO204" i="39"/>
  <c r="AO205" i="39"/>
  <c r="AO206" i="39"/>
  <c r="AO207" i="39"/>
  <c r="AO208" i="39"/>
  <c r="AO209" i="39"/>
  <c r="AO210" i="39"/>
  <c r="AO211" i="39"/>
  <c r="AO212" i="39"/>
  <c r="AO213" i="39"/>
  <c r="AO214" i="39"/>
  <c r="AO215" i="39"/>
  <c r="AO216" i="39"/>
  <c r="AO217" i="39"/>
  <c r="AO218" i="39"/>
  <c r="AO219" i="39"/>
  <c r="AO220" i="39"/>
  <c r="AO221" i="39"/>
  <c r="AO222" i="39"/>
  <c r="AO223" i="39"/>
  <c r="AO224" i="39"/>
  <c r="AO225" i="39"/>
  <c r="AO33" i="39"/>
  <c r="AO226" i="39"/>
  <c r="AO227" i="39"/>
  <c r="AO228" i="39"/>
  <c r="AO229" i="39"/>
  <c r="AO230" i="39"/>
  <c r="AO231" i="39"/>
  <c r="AO232" i="39"/>
  <c r="AO233" i="39"/>
  <c r="AO234" i="39"/>
  <c r="AO235" i="39"/>
  <c r="AO236" i="39"/>
  <c r="AO237" i="39"/>
  <c r="AO238" i="39"/>
  <c r="AO239" i="39"/>
  <c r="AO240" i="39"/>
  <c r="AO241" i="39"/>
  <c r="AO242" i="39"/>
  <c r="AO243" i="39"/>
  <c r="AO244" i="39"/>
  <c r="AO245" i="39"/>
  <c r="AO246" i="39"/>
  <c r="AO247" i="39"/>
  <c r="AO248" i="39"/>
  <c r="AO249" i="39"/>
  <c r="AO250" i="39"/>
  <c r="AO251" i="39"/>
  <c r="AO252" i="39"/>
  <c r="AO253" i="39"/>
  <c r="AO254" i="39"/>
  <c r="AO255" i="39"/>
  <c r="AO256" i="39"/>
  <c r="AO257" i="39"/>
  <c r="AO258" i="39"/>
  <c r="AO259" i="39"/>
  <c r="AO260" i="39"/>
  <c r="AO261" i="39"/>
  <c r="AO262" i="39"/>
  <c r="AO263" i="39"/>
  <c r="AO264" i="39"/>
  <c r="AO265" i="39"/>
  <c r="AO266" i="39"/>
  <c r="AO267" i="39"/>
  <c r="AO268" i="39"/>
  <c r="AO269" i="39"/>
  <c r="AO270" i="39"/>
  <c r="AO271" i="39"/>
  <c r="AO272" i="39"/>
  <c r="AO273" i="39"/>
  <c r="AO274" i="39"/>
  <c r="AO275" i="39"/>
  <c r="AO276" i="39"/>
  <c r="AO277" i="39"/>
  <c r="AO278" i="39"/>
  <c r="AO279" i="39"/>
  <c r="AO280" i="39"/>
  <c r="AO281" i="39"/>
  <c r="AO282" i="39"/>
  <c r="AO283" i="39"/>
  <c r="AO284" i="39"/>
  <c r="AO285" i="39"/>
  <c r="AO286" i="39"/>
  <c r="AO287" i="39"/>
  <c r="AO288" i="39"/>
  <c r="AO294" i="39"/>
  <c r="AO166" i="39"/>
  <c r="AO325" i="39"/>
  <c r="AO296" i="39"/>
  <c r="AN301" i="39"/>
  <c r="AO306" i="39"/>
  <c r="AO169" i="39"/>
  <c r="AO170" i="39"/>
  <c r="AO173" i="39"/>
  <c r="AO300" i="39"/>
  <c r="AO302" i="39"/>
  <c r="AO304" i="39"/>
  <c r="AO305" i="39"/>
  <c r="AO324" i="39"/>
  <c r="AO323" i="39"/>
  <c r="AO326" i="39"/>
  <c r="AO367" i="39"/>
  <c r="AO370" i="39"/>
  <c r="AO374" i="39"/>
  <c r="AO401" i="39"/>
  <c r="AO402" i="39"/>
  <c r="AO345" i="39"/>
  <c r="AO333" i="39"/>
  <c r="AO338" i="39"/>
  <c r="AO342" i="39"/>
  <c r="AO343" i="39"/>
  <c r="AO371" i="39"/>
  <c r="AO346" i="39"/>
  <c r="AO347" i="39"/>
  <c r="AN348" i="39"/>
  <c r="AO349" i="39"/>
  <c r="AO351" i="39"/>
  <c r="AO403" i="39"/>
  <c r="AO404" i="39"/>
  <c r="AO152" i="39"/>
  <c r="AO405" i="39"/>
  <c r="AO407" i="39"/>
  <c r="AO354" i="39"/>
  <c r="AO410" i="39"/>
  <c r="AO361" i="39"/>
  <c r="AO362" i="39"/>
  <c r="AO363" i="39"/>
  <c r="AO411" i="39"/>
  <c r="AO39" i="39"/>
  <c r="AO147" i="39"/>
  <c r="AO156" i="39"/>
  <c r="AP160" i="39"/>
  <c r="AP163" i="39"/>
  <c r="AP161" i="39"/>
  <c r="AP164" i="39"/>
  <c r="AP321" i="39"/>
  <c r="AP44" i="39"/>
  <c r="AP45" i="39"/>
  <c r="AP46" i="39"/>
  <c r="AP47" i="39"/>
  <c r="AP48" i="39"/>
  <c r="AP49" i="39"/>
  <c r="AP50" i="39"/>
  <c r="AP51" i="39"/>
  <c r="AP52" i="39"/>
  <c r="AP53" i="39"/>
  <c r="AP54" i="39"/>
  <c r="AP55" i="39"/>
  <c r="AP56" i="39"/>
  <c r="AP57" i="39"/>
  <c r="AP58" i="39"/>
  <c r="AP59" i="39"/>
  <c r="AP60" i="39"/>
  <c r="AP61" i="39"/>
  <c r="AP62" i="39"/>
  <c r="AP63" i="39"/>
  <c r="AP64" i="39"/>
  <c r="AP65" i="39"/>
  <c r="AP66" i="39"/>
  <c r="AP67" i="39"/>
  <c r="AP68" i="39"/>
  <c r="AP69" i="39"/>
  <c r="AP70" i="39"/>
  <c r="AP71" i="39"/>
  <c r="AP72" i="39"/>
  <c r="AP73" i="39"/>
  <c r="AP74" i="39"/>
  <c r="AP75" i="39"/>
  <c r="AP76" i="39"/>
  <c r="AP77" i="39"/>
  <c r="AP78" i="39"/>
  <c r="AP79" i="39"/>
  <c r="AP80" i="39"/>
  <c r="AP81" i="39"/>
  <c r="AP31" i="39"/>
  <c r="AP20" i="39"/>
  <c r="AP21" i="39"/>
  <c r="AP40" i="39"/>
  <c r="AP82" i="39"/>
  <c r="AP32" i="39"/>
  <c r="AP83" i="39"/>
  <c r="AP84" i="39"/>
  <c r="AP85" i="39"/>
  <c r="AP86" i="39"/>
  <c r="AP87" i="39"/>
  <c r="AP88" i="39"/>
  <c r="AP89" i="39"/>
  <c r="AP90" i="39"/>
  <c r="AP91" i="39"/>
  <c r="AP92" i="39"/>
  <c r="AP93" i="39"/>
  <c r="AP94" i="39"/>
  <c r="AP95" i="39"/>
  <c r="AP96" i="39"/>
  <c r="AP97" i="39"/>
  <c r="AP98" i="39"/>
  <c r="AP99" i="39"/>
  <c r="AP100" i="39"/>
  <c r="AP101" i="39"/>
  <c r="AP102" i="39"/>
  <c r="AP103" i="39"/>
  <c r="AP104" i="39"/>
  <c r="AP105" i="39"/>
  <c r="AP106" i="39"/>
  <c r="AP107" i="39"/>
  <c r="AP108" i="39"/>
  <c r="AP109" i="39"/>
  <c r="AP110" i="39"/>
  <c r="AP111" i="39"/>
  <c r="AP112" i="39"/>
  <c r="AP113" i="39"/>
  <c r="AP114" i="39"/>
  <c r="AP115" i="39"/>
  <c r="AP116" i="39"/>
  <c r="AP117" i="39"/>
  <c r="AP118" i="39"/>
  <c r="AP119" i="39"/>
  <c r="AP120" i="39"/>
  <c r="AP121" i="39"/>
  <c r="AP122" i="39"/>
  <c r="AP123" i="39"/>
  <c r="AP124" i="39"/>
  <c r="AP125" i="39"/>
  <c r="AP126" i="39"/>
  <c r="AP127" i="39"/>
  <c r="AP128" i="39"/>
  <c r="AP129" i="39"/>
  <c r="AP130" i="39"/>
  <c r="AP131" i="39"/>
  <c r="AP132" i="39"/>
  <c r="AP133" i="39"/>
  <c r="AP134" i="39"/>
  <c r="AP135" i="39"/>
  <c r="AP136" i="39"/>
  <c r="AP137" i="39"/>
  <c r="AP138" i="39"/>
  <c r="AP139" i="39"/>
  <c r="AP140" i="39"/>
  <c r="AP141" i="39"/>
  <c r="AP142" i="39"/>
  <c r="AP143" i="39"/>
  <c r="AP145" i="39"/>
  <c r="AP8" i="39"/>
  <c r="AP154" i="39"/>
  <c r="AP153" i="39"/>
  <c r="AP155" i="39"/>
  <c r="AP322" i="39"/>
  <c r="AP167" i="39"/>
  <c r="AP189" i="39"/>
  <c r="AP190" i="39"/>
  <c r="AP191" i="39"/>
  <c r="AP192" i="39"/>
  <c r="AP193" i="39"/>
  <c r="AP194" i="39"/>
  <c r="AP195" i="39"/>
  <c r="AP196" i="39"/>
  <c r="AP186" i="39"/>
  <c r="AP197" i="39"/>
  <c r="AP198" i="39"/>
  <c r="AP199" i="39"/>
  <c r="AP200" i="39"/>
  <c r="AP201" i="39"/>
  <c r="AP202" i="39"/>
  <c r="AP203" i="39"/>
  <c r="AP204" i="39"/>
  <c r="AP205" i="39"/>
  <c r="AP206" i="39"/>
  <c r="AP207" i="39"/>
  <c r="AP208" i="39"/>
  <c r="AP209" i="39"/>
  <c r="AP210" i="39"/>
  <c r="AP211" i="39"/>
  <c r="AP212" i="39"/>
  <c r="AP213" i="39"/>
  <c r="AP214" i="39"/>
  <c r="AP215" i="39"/>
  <c r="AP216" i="39"/>
  <c r="AP217" i="39"/>
  <c r="AP218" i="39"/>
  <c r="AP219" i="39"/>
  <c r="AP220" i="39"/>
  <c r="AP221" i="39"/>
  <c r="AP222" i="39"/>
  <c r="AP223" i="39"/>
  <c r="AP224" i="39"/>
  <c r="AP225" i="39"/>
  <c r="AP226" i="39"/>
  <c r="AP227" i="39"/>
  <c r="AP33" i="39"/>
  <c r="AP228" i="39"/>
  <c r="AP229" i="39"/>
  <c r="AP230" i="39"/>
  <c r="AP231" i="39"/>
  <c r="AP232" i="39"/>
  <c r="AP233" i="39"/>
  <c r="AP234" i="39"/>
  <c r="AP235" i="39"/>
  <c r="AP236" i="39"/>
  <c r="AP237" i="39"/>
  <c r="AP238" i="39"/>
  <c r="AP239" i="39"/>
  <c r="AP240" i="39"/>
  <c r="AP241" i="39"/>
  <c r="AP242" i="39"/>
  <c r="AP243" i="39"/>
  <c r="AP244" i="39"/>
  <c r="AP245" i="39"/>
  <c r="AP246" i="39"/>
  <c r="AP247" i="39"/>
  <c r="AP248" i="39"/>
  <c r="AP249" i="39"/>
  <c r="AP250" i="39"/>
  <c r="AP251" i="39"/>
  <c r="AP252" i="39"/>
  <c r="AP253" i="39"/>
  <c r="AP254" i="39"/>
  <c r="AP255" i="39"/>
  <c r="AP256" i="39"/>
  <c r="AP257" i="39"/>
  <c r="AP258" i="39"/>
  <c r="AP259" i="39"/>
  <c r="AP260" i="39"/>
  <c r="AP261" i="39"/>
  <c r="AP262" i="39"/>
  <c r="AP263" i="39"/>
  <c r="AP264" i="39"/>
  <c r="AP265" i="39"/>
  <c r="AP266" i="39"/>
  <c r="AP267" i="39"/>
  <c r="AP268" i="39"/>
  <c r="AP269" i="39"/>
  <c r="AP270" i="39"/>
  <c r="AP271" i="39"/>
  <c r="AP272" i="39"/>
  <c r="AP273" i="39"/>
  <c r="AP274" i="39"/>
  <c r="AP275" i="39"/>
  <c r="AP276" i="39"/>
  <c r="AP277" i="39"/>
  <c r="AP278" i="39"/>
  <c r="AP279" i="39"/>
  <c r="AP280" i="39"/>
  <c r="AP281" i="39"/>
  <c r="AP282" i="39"/>
  <c r="AP283" i="39"/>
  <c r="AP284" i="39"/>
  <c r="AP285" i="39"/>
  <c r="AP286" i="39"/>
  <c r="AP287" i="39"/>
  <c r="AP288" i="39"/>
  <c r="AP294" i="39"/>
  <c r="AP166" i="39"/>
  <c r="AP325" i="39"/>
  <c r="AP296" i="39"/>
  <c r="AO301" i="39"/>
  <c r="AP306" i="39"/>
  <c r="AP169" i="39"/>
  <c r="AP170" i="39"/>
  <c r="AP173" i="39"/>
  <c r="AP300" i="39"/>
  <c r="AP302" i="39"/>
  <c r="AP304" i="39"/>
  <c r="AP305" i="39"/>
  <c r="AP324" i="39"/>
  <c r="AP323" i="39"/>
  <c r="AP326" i="39"/>
  <c r="AP367" i="39"/>
  <c r="AP370" i="39"/>
  <c r="AP374" i="39"/>
  <c r="AP401" i="39"/>
  <c r="AP402" i="39"/>
  <c r="AP345" i="39"/>
  <c r="AP333" i="39"/>
  <c r="AP338" i="39"/>
  <c r="AP342" i="39"/>
  <c r="AP343" i="39"/>
  <c r="AP371" i="39"/>
  <c r="AP346" i="39"/>
  <c r="AP347" i="39"/>
  <c r="AO348" i="39"/>
  <c r="AP349" i="39"/>
  <c r="AP351" i="39"/>
  <c r="AP403" i="39"/>
  <c r="AP404" i="39"/>
  <c r="AP152" i="39"/>
  <c r="AP405" i="39"/>
  <c r="AP407" i="39"/>
  <c r="AP354" i="39"/>
  <c r="AP410" i="39"/>
  <c r="AP361" i="39"/>
  <c r="AP362" i="39"/>
  <c r="AP363" i="39"/>
  <c r="AP411" i="39"/>
  <c r="AP39" i="39"/>
  <c r="AP147" i="39"/>
  <c r="AP156" i="39"/>
  <c r="AQ160" i="39"/>
  <c r="AQ163" i="39"/>
  <c r="AQ161" i="39"/>
  <c r="AQ164" i="39"/>
  <c r="AQ321" i="39"/>
  <c r="AQ44" i="39"/>
  <c r="AQ45" i="39"/>
  <c r="AQ46" i="39"/>
  <c r="AQ47" i="39"/>
  <c r="AQ48" i="39"/>
  <c r="AQ49" i="39"/>
  <c r="AQ50" i="39"/>
  <c r="AQ51" i="39"/>
  <c r="AQ52" i="39"/>
  <c r="AQ53" i="39"/>
  <c r="AQ54" i="39"/>
  <c r="AQ55" i="39"/>
  <c r="AQ56" i="39"/>
  <c r="AQ57" i="39"/>
  <c r="AQ58" i="39"/>
  <c r="AQ59" i="39"/>
  <c r="AQ60" i="39"/>
  <c r="AQ61" i="39"/>
  <c r="AQ62" i="39"/>
  <c r="AQ63" i="39"/>
  <c r="AQ64" i="39"/>
  <c r="AQ65" i="39"/>
  <c r="AQ66" i="39"/>
  <c r="AQ67" i="39"/>
  <c r="AQ68" i="39"/>
  <c r="AQ69" i="39"/>
  <c r="AQ70" i="39"/>
  <c r="AQ71" i="39"/>
  <c r="AQ72" i="39"/>
  <c r="AQ73" i="39"/>
  <c r="AQ74" i="39"/>
  <c r="AQ75" i="39"/>
  <c r="AQ76" i="39"/>
  <c r="AQ77" i="39"/>
  <c r="AQ78" i="39"/>
  <c r="AQ79" i="39"/>
  <c r="AQ80" i="39"/>
  <c r="AQ81" i="39"/>
  <c r="AQ82" i="39"/>
  <c r="AQ83" i="39"/>
  <c r="AQ31" i="39"/>
  <c r="AQ20" i="39"/>
  <c r="AQ21" i="39"/>
  <c r="AQ40" i="39"/>
  <c r="AQ84" i="39"/>
  <c r="AQ32" i="39"/>
  <c r="AQ85" i="39"/>
  <c r="AQ86" i="39"/>
  <c r="AQ87" i="39"/>
  <c r="AQ88" i="39"/>
  <c r="AQ89" i="39"/>
  <c r="AQ90" i="39"/>
  <c r="AQ91" i="39"/>
  <c r="AQ92" i="39"/>
  <c r="AQ93" i="39"/>
  <c r="AQ94" i="39"/>
  <c r="AQ95" i="39"/>
  <c r="AQ96" i="39"/>
  <c r="AQ97" i="39"/>
  <c r="AQ98" i="39"/>
  <c r="AQ99" i="39"/>
  <c r="AQ100" i="39"/>
  <c r="AQ101" i="39"/>
  <c r="AQ102" i="39"/>
  <c r="AQ103" i="39"/>
  <c r="AQ104" i="39"/>
  <c r="AQ105" i="39"/>
  <c r="AQ106" i="39"/>
  <c r="AQ107" i="39"/>
  <c r="AQ108" i="39"/>
  <c r="AQ109" i="39"/>
  <c r="AQ110" i="39"/>
  <c r="AQ111" i="39"/>
  <c r="AQ112" i="39"/>
  <c r="AQ113" i="39"/>
  <c r="AQ114" i="39"/>
  <c r="AQ115" i="39"/>
  <c r="AQ116" i="39"/>
  <c r="AQ117" i="39"/>
  <c r="AQ118" i="39"/>
  <c r="AQ119" i="39"/>
  <c r="AQ120" i="39"/>
  <c r="AQ121" i="39"/>
  <c r="AQ122" i="39"/>
  <c r="AQ123" i="39"/>
  <c r="AQ124" i="39"/>
  <c r="AQ125" i="39"/>
  <c r="AQ126" i="39"/>
  <c r="AQ127" i="39"/>
  <c r="AQ128" i="39"/>
  <c r="AQ129" i="39"/>
  <c r="AQ130" i="39"/>
  <c r="AQ131" i="39"/>
  <c r="AQ132" i="39"/>
  <c r="AQ133" i="39"/>
  <c r="AQ134" i="39"/>
  <c r="AQ135" i="39"/>
  <c r="AQ136" i="39"/>
  <c r="AQ137" i="39"/>
  <c r="AQ138" i="39"/>
  <c r="AQ139" i="39"/>
  <c r="AQ140" i="39"/>
  <c r="AQ141" i="39"/>
  <c r="AQ142" i="39"/>
  <c r="AQ143" i="39"/>
  <c r="AQ145" i="39"/>
  <c r="AQ8" i="39"/>
  <c r="AQ154" i="39"/>
  <c r="AQ153" i="39"/>
  <c r="AQ155" i="39"/>
  <c r="AQ322" i="39"/>
  <c r="AQ167" i="39"/>
  <c r="AQ189" i="39"/>
  <c r="AQ190" i="39"/>
  <c r="AQ191" i="39"/>
  <c r="AQ192" i="39"/>
  <c r="AQ193" i="39"/>
  <c r="AQ194" i="39"/>
  <c r="AQ195" i="39"/>
  <c r="AQ196" i="39"/>
  <c r="AQ186" i="39"/>
  <c r="AQ197" i="39"/>
  <c r="AQ198" i="39"/>
  <c r="AQ199" i="39"/>
  <c r="AQ200" i="39"/>
  <c r="AQ201" i="39"/>
  <c r="AQ202" i="39"/>
  <c r="AQ203" i="39"/>
  <c r="AQ204" i="39"/>
  <c r="AQ205" i="39"/>
  <c r="AQ206" i="39"/>
  <c r="AQ207" i="39"/>
  <c r="AQ208" i="39"/>
  <c r="AQ209" i="39"/>
  <c r="AQ210" i="39"/>
  <c r="AQ211" i="39"/>
  <c r="AQ212" i="39"/>
  <c r="AQ213" i="39"/>
  <c r="AQ214" i="39"/>
  <c r="AQ215" i="39"/>
  <c r="AQ216" i="39"/>
  <c r="AQ217" i="39"/>
  <c r="AQ218" i="39"/>
  <c r="AQ219" i="39"/>
  <c r="AQ220" i="39"/>
  <c r="AQ221" i="39"/>
  <c r="AQ222" i="39"/>
  <c r="AQ223" i="39"/>
  <c r="AQ224" i="39"/>
  <c r="AQ225" i="39"/>
  <c r="AQ226" i="39"/>
  <c r="AQ227" i="39"/>
  <c r="AQ228" i="39"/>
  <c r="AQ229" i="39"/>
  <c r="AQ33" i="39"/>
  <c r="AQ230" i="39"/>
  <c r="AQ231" i="39"/>
  <c r="AQ232" i="39"/>
  <c r="AQ233" i="39"/>
  <c r="AQ234" i="39"/>
  <c r="AQ235" i="39"/>
  <c r="AQ236" i="39"/>
  <c r="AQ237" i="39"/>
  <c r="AQ238" i="39"/>
  <c r="AQ239" i="39"/>
  <c r="AQ240" i="39"/>
  <c r="AQ241" i="39"/>
  <c r="AQ242" i="39"/>
  <c r="AQ243" i="39"/>
  <c r="AQ244" i="39"/>
  <c r="AQ245" i="39"/>
  <c r="AQ246" i="39"/>
  <c r="AQ247" i="39"/>
  <c r="AQ248" i="39"/>
  <c r="AQ249" i="39"/>
  <c r="AQ250" i="39"/>
  <c r="AQ251" i="39"/>
  <c r="AQ252" i="39"/>
  <c r="AQ253" i="39"/>
  <c r="AQ254" i="39"/>
  <c r="AQ255" i="39"/>
  <c r="AQ256" i="39"/>
  <c r="AQ257" i="39"/>
  <c r="AQ258" i="39"/>
  <c r="AQ259" i="39"/>
  <c r="AQ260" i="39"/>
  <c r="AQ261" i="39"/>
  <c r="AQ262" i="39"/>
  <c r="AQ263" i="39"/>
  <c r="AQ264" i="39"/>
  <c r="AQ265" i="39"/>
  <c r="AQ266" i="39"/>
  <c r="AQ267" i="39"/>
  <c r="AQ268" i="39"/>
  <c r="AQ269" i="39"/>
  <c r="AQ270" i="39"/>
  <c r="AQ271" i="39"/>
  <c r="AQ272" i="39"/>
  <c r="AQ273" i="39"/>
  <c r="AQ274" i="39"/>
  <c r="AQ275" i="39"/>
  <c r="AQ276" i="39"/>
  <c r="AQ277" i="39"/>
  <c r="AQ278" i="39"/>
  <c r="AQ279" i="39"/>
  <c r="AQ280" i="39"/>
  <c r="AQ281" i="39"/>
  <c r="AQ282" i="39"/>
  <c r="AQ283" i="39"/>
  <c r="AQ284" i="39"/>
  <c r="AQ285" i="39"/>
  <c r="AQ286" i="39"/>
  <c r="AQ287" i="39"/>
  <c r="AQ288" i="39"/>
  <c r="AQ294" i="39"/>
  <c r="AQ166" i="39"/>
  <c r="AQ325" i="39"/>
  <c r="AQ296" i="39"/>
  <c r="AP301" i="39"/>
  <c r="AQ306" i="39"/>
  <c r="AQ169" i="39"/>
  <c r="AQ170" i="39"/>
  <c r="AQ173" i="39"/>
  <c r="AQ300" i="39"/>
  <c r="AQ302" i="39"/>
  <c r="AQ304" i="39"/>
  <c r="AQ305" i="39"/>
  <c r="AQ324" i="39"/>
  <c r="AQ323" i="39"/>
  <c r="AQ326" i="39"/>
  <c r="AQ367" i="39"/>
  <c r="AQ370" i="39"/>
  <c r="AQ374" i="39"/>
  <c r="AQ401" i="39"/>
  <c r="AQ402" i="39"/>
  <c r="AQ345" i="39"/>
  <c r="AQ333" i="39"/>
  <c r="AQ338" i="39"/>
  <c r="AQ342" i="39"/>
  <c r="AQ343" i="39"/>
  <c r="AQ371" i="39"/>
  <c r="AQ346" i="39"/>
  <c r="AQ347" i="39"/>
  <c r="AP348" i="39"/>
  <c r="AQ349" i="39"/>
  <c r="AQ351" i="39"/>
  <c r="AQ403" i="39"/>
  <c r="AQ404" i="39"/>
  <c r="AQ152" i="39"/>
  <c r="AQ405" i="39"/>
  <c r="AQ407" i="39"/>
  <c r="AQ354" i="39"/>
  <c r="AQ410" i="39"/>
  <c r="AQ361" i="39"/>
  <c r="AQ362" i="39"/>
  <c r="AQ363" i="39"/>
  <c r="AQ411" i="39"/>
  <c r="AQ39" i="39"/>
  <c r="AQ147" i="39"/>
  <c r="AQ156" i="39"/>
  <c r="AR160" i="39"/>
  <c r="AR163" i="39"/>
  <c r="AR161" i="39"/>
  <c r="AR164" i="39"/>
  <c r="AR321" i="39"/>
  <c r="AR44" i="39"/>
  <c r="AR45" i="39"/>
  <c r="AR46" i="39"/>
  <c r="AR47" i="39"/>
  <c r="AR48" i="39"/>
  <c r="AR49" i="39"/>
  <c r="AR50" i="39"/>
  <c r="AR51" i="39"/>
  <c r="AR52" i="39"/>
  <c r="AR53" i="39"/>
  <c r="AR54" i="39"/>
  <c r="AR55" i="39"/>
  <c r="AR56" i="39"/>
  <c r="AR57" i="39"/>
  <c r="AR58" i="39"/>
  <c r="AR59" i="39"/>
  <c r="AR60" i="39"/>
  <c r="AR61" i="39"/>
  <c r="AR62" i="39"/>
  <c r="AR63" i="39"/>
  <c r="AR64" i="39"/>
  <c r="AR65" i="39"/>
  <c r="AR66" i="39"/>
  <c r="AR67" i="39"/>
  <c r="AR68" i="39"/>
  <c r="AR69" i="39"/>
  <c r="AR70" i="39"/>
  <c r="AR71" i="39"/>
  <c r="AR72" i="39"/>
  <c r="AR73" i="39"/>
  <c r="AR74" i="39"/>
  <c r="AR75" i="39"/>
  <c r="AR76" i="39"/>
  <c r="AR77" i="39"/>
  <c r="AR78" i="39"/>
  <c r="AR79" i="39"/>
  <c r="AR80" i="39"/>
  <c r="AR81" i="39"/>
  <c r="AR82" i="39"/>
  <c r="AR83" i="39"/>
  <c r="AR84" i="39"/>
  <c r="AR85" i="39"/>
  <c r="AR31" i="39"/>
  <c r="AR20" i="39"/>
  <c r="AR21" i="39"/>
  <c r="AR40" i="39"/>
  <c r="AR86" i="39"/>
  <c r="AR32" i="39"/>
  <c r="AR87" i="39"/>
  <c r="AR88" i="39"/>
  <c r="AR89" i="39"/>
  <c r="AR90" i="39"/>
  <c r="AR91" i="39"/>
  <c r="AR92" i="39"/>
  <c r="AR93" i="39"/>
  <c r="AR94" i="39"/>
  <c r="AR95" i="39"/>
  <c r="AR96" i="39"/>
  <c r="AR97" i="39"/>
  <c r="AR98" i="39"/>
  <c r="AR99" i="39"/>
  <c r="AR100" i="39"/>
  <c r="AR101" i="39"/>
  <c r="AR102" i="39"/>
  <c r="AR103" i="39"/>
  <c r="AR104" i="39"/>
  <c r="AR105" i="39"/>
  <c r="AR106" i="39"/>
  <c r="AR107" i="39"/>
  <c r="AR108" i="39"/>
  <c r="AR109" i="39"/>
  <c r="AR110" i="39"/>
  <c r="AR111" i="39"/>
  <c r="AR112" i="39"/>
  <c r="AR113" i="39"/>
  <c r="AR114" i="39"/>
  <c r="AR115" i="39"/>
  <c r="AR116" i="39"/>
  <c r="AR117" i="39"/>
  <c r="AR118" i="39"/>
  <c r="AR119" i="39"/>
  <c r="AR120" i="39"/>
  <c r="AR121" i="39"/>
  <c r="AR122" i="39"/>
  <c r="AR123" i="39"/>
  <c r="AR124" i="39"/>
  <c r="AR125" i="39"/>
  <c r="AR126" i="39"/>
  <c r="AR127" i="39"/>
  <c r="AR128" i="39"/>
  <c r="AR129" i="39"/>
  <c r="AR130" i="39"/>
  <c r="AR131" i="39"/>
  <c r="AR132" i="39"/>
  <c r="AR133" i="39"/>
  <c r="AR134" i="39"/>
  <c r="AR135" i="39"/>
  <c r="AR136" i="39"/>
  <c r="AR137" i="39"/>
  <c r="AR138" i="39"/>
  <c r="AR139" i="39"/>
  <c r="AR140" i="39"/>
  <c r="AR141" i="39"/>
  <c r="AR142" i="39"/>
  <c r="AR143" i="39"/>
  <c r="AR145" i="39"/>
  <c r="AR8" i="39"/>
  <c r="AR154" i="39"/>
  <c r="AR153" i="39"/>
  <c r="AR155" i="39"/>
  <c r="AR322" i="39"/>
  <c r="AR167" i="39"/>
  <c r="AR189" i="39"/>
  <c r="AR190" i="39"/>
  <c r="AR191" i="39"/>
  <c r="AR192" i="39"/>
  <c r="AR193" i="39"/>
  <c r="AR194" i="39"/>
  <c r="AR195" i="39"/>
  <c r="AR196" i="39"/>
  <c r="AR186" i="39"/>
  <c r="AR197" i="39"/>
  <c r="AR198" i="39"/>
  <c r="AR199" i="39"/>
  <c r="AR200" i="39"/>
  <c r="AR201" i="39"/>
  <c r="AR202" i="39"/>
  <c r="AR203" i="39"/>
  <c r="AR204" i="39"/>
  <c r="AR205" i="39"/>
  <c r="AR206" i="39"/>
  <c r="AR207" i="39"/>
  <c r="AR208" i="39"/>
  <c r="AR209" i="39"/>
  <c r="AR210" i="39"/>
  <c r="AR211" i="39"/>
  <c r="AR212" i="39"/>
  <c r="AR213" i="39"/>
  <c r="AR214" i="39"/>
  <c r="AR215" i="39"/>
  <c r="AR216" i="39"/>
  <c r="AR217" i="39"/>
  <c r="AR218" i="39"/>
  <c r="AR219" i="39"/>
  <c r="AR220" i="39"/>
  <c r="AR221" i="39"/>
  <c r="AR222" i="39"/>
  <c r="AR223" i="39"/>
  <c r="AR224" i="39"/>
  <c r="AR225" i="39"/>
  <c r="AR226" i="39"/>
  <c r="AR227" i="39"/>
  <c r="AR228" i="39"/>
  <c r="AR229" i="39"/>
  <c r="AR230" i="39"/>
  <c r="AR231" i="39"/>
  <c r="AR33" i="39"/>
  <c r="AR232" i="39"/>
  <c r="AR233" i="39"/>
  <c r="AR234" i="39"/>
  <c r="AR235" i="39"/>
  <c r="AR236" i="39"/>
  <c r="AR237" i="39"/>
  <c r="AR238" i="39"/>
  <c r="AR239" i="39"/>
  <c r="AR240" i="39"/>
  <c r="AR241" i="39"/>
  <c r="AR242" i="39"/>
  <c r="AR243" i="39"/>
  <c r="AR244" i="39"/>
  <c r="AR245" i="39"/>
  <c r="AR246" i="39"/>
  <c r="AR247" i="39"/>
  <c r="AR248" i="39"/>
  <c r="AR249" i="39"/>
  <c r="AR250" i="39"/>
  <c r="AR251" i="39"/>
  <c r="AR252" i="39"/>
  <c r="AR253" i="39"/>
  <c r="AR254" i="39"/>
  <c r="AR255" i="39"/>
  <c r="AR256" i="39"/>
  <c r="AR257" i="39"/>
  <c r="AR258" i="39"/>
  <c r="AR259" i="39"/>
  <c r="AR260" i="39"/>
  <c r="AR261" i="39"/>
  <c r="AR262" i="39"/>
  <c r="AR263" i="39"/>
  <c r="AR264" i="39"/>
  <c r="AR265" i="39"/>
  <c r="AR266" i="39"/>
  <c r="AR267" i="39"/>
  <c r="AR268" i="39"/>
  <c r="AR269" i="39"/>
  <c r="AR270" i="39"/>
  <c r="AR271" i="39"/>
  <c r="AR272" i="39"/>
  <c r="AR273" i="39"/>
  <c r="AR274" i="39"/>
  <c r="AR275" i="39"/>
  <c r="AR276" i="39"/>
  <c r="AR277" i="39"/>
  <c r="AR278" i="39"/>
  <c r="AR279" i="39"/>
  <c r="AR280" i="39"/>
  <c r="AR281" i="39"/>
  <c r="AR282" i="39"/>
  <c r="AR283" i="39"/>
  <c r="AR284" i="39"/>
  <c r="AR285" i="39"/>
  <c r="AR286" i="39"/>
  <c r="AR287" i="39"/>
  <c r="AR288" i="39"/>
  <c r="AR294" i="39"/>
  <c r="AR166" i="39"/>
  <c r="AR325" i="39"/>
  <c r="AR296" i="39"/>
  <c r="AQ301" i="39"/>
  <c r="AR306" i="39"/>
  <c r="AR169" i="39"/>
  <c r="AR170" i="39"/>
  <c r="AR173" i="39"/>
  <c r="AR300" i="39"/>
  <c r="AR302" i="39"/>
  <c r="AR304" i="39"/>
  <c r="AR305" i="39"/>
  <c r="AR324" i="39"/>
  <c r="AR323" i="39"/>
  <c r="AR326" i="39"/>
  <c r="AR367" i="39"/>
  <c r="AR370" i="39"/>
  <c r="AR374" i="39"/>
  <c r="AR401" i="39"/>
  <c r="AR402" i="39"/>
  <c r="AR345" i="39"/>
  <c r="AR333" i="39"/>
  <c r="AR338" i="39"/>
  <c r="AR342" i="39"/>
  <c r="AR343" i="39"/>
  <c r="AR371" i="39"/>
  <c r="AR346" i="39"/>
  <c r="AR347" i="39"/>
  <c r="AQ348" i="39"/>
  <c r="AR349" i="39"/>
  <c r="AR351" i="39"/>
  <c r="AR403" i="39"/>
  <c r="AR404" i="39"/>
  <c r="AR152" i="39"/>
  <c r="AR405" i="39"/>
  <c r="AR407" i="39"/>
  <c r="AR354" i="39"/>
  <c r="AR410" i="39"/>
  <c r="AR361" i="39"/>
  <c r="AR362" i="39"/>
  <c r="AR363" i="39"/>
  <c r="AR411" i="39"/>
  <c r="AR39" i="39"/>
  <c r="AR147" i="39"/>
  <c r="AR156" i="39"/>
  <c r="AS160" i="39"/>
  <c r="AS163" i="39"/>
  <c r="AS161" i="39"/>
  <c r="AS164" i="39"/>
  <c r="AS321" i="39"/>
  <c r="AS44" i="39"/>
  <c r="AS45" i="39"/>
  <c r="AS46" i="39"/>
  <c r="AS47" i="39"/>
  <c r="AS48" i="39"/>
  <c r="AS49" i="39"/>
  <c r="AS50" i="39"/>
  <c r="AS51" i="39"/>
  <c r="AS52" i="39"/>
  <c r="AS53" i="39"/>
  <c r="AS54" i="39"/>
  <c r="AS55" i="39"/>
  <c r="AS56" i="39"/>
  <c r="AS57" i="39"/>
  <c r="AS58" i="39"/>
  <c r="AS59" i="39"/>
  <c r="AS60" i="39"/>
  <c r="AS61" i="39"/>
  <c r="AS62" i="39"/>
  <c r="AS63" i="39"/>
  <c r="AS64" i="39"/>
  <c r="AS65" i="39"/>
  <c r="AS66" i="39"/>
  <c r="AS67" i="39"/>
  <c r="AS68" i="39"/>
  <c r="AS69" i="39"/>
  <c r="AS70" i="39"/>
  <c r="AS71" i="39"/>
  <c r="AS72" i="39"/>
  <c r="AS73" i="39"/>
  <c r="AS74" i="39"/>
  <c r="AS75" i="39"/>
  <c r="AS76" i="39"/>
  <c r="AS77" i="39"/>
  <c r="AS78" i="39"/>
  <c r="AS79" i="39"/>
  <c r="AS80" i="39"/>
  <c r="AS81" i="39"/>
  <c r="AS82" i="39"/>
  <c r="AS83" i="39"/>
  <c r="AS84" i="39"/>
  <c r="AS85" i="39"/>
  <c r="AS86" i="39"/>
  <c r="AS87" i="39"/>
  <c r="AS31" i="39"/>
  <c r="AS20" i="39"/>
  <c r="AS21" i="39"/>
  <c r="AS40" i="39"/>
  <c r="AS88" i="39"/>
  <c r="AS32" i="39"/>
  <c r="AS89" i="39"/>
  <c r="AS90" i="39"/>
  <c r="AS91" i="39"/>
  <c r="AS92" i="39"/>
  <c r="AS93" i="39"/>
  <c r="AS94" i="39"/>
  <c r="AS95" i="39"/>
  <c r="AS96" i="39"/>
  <c r="AS97" i="39"/>
  <c r="AS98" i="39"/>
  <c r="AS99" i="39"/>
  <c r="AS100" i="39"/>
  <c r="AS101" i="39"/>
  <c r="AS102" i="39"/>
  <c r="AS103" i="39"/>
  <c r="AS104" i="39"/>
  <c r="AS105" i="39"/>
  <c r="AS106" i="39"/>
  <c r="AS107" i="39"/>
  <c r="AS108" i="39"/>
  <c r="AS109" i="39"/>
  <c r="AS110" i="39"/>
  <c r="AS111" i="39"/>
  <c r="AS112" i="39"/>
  <c r="AS113" i="39"/>
  <c r="AS114" i="39"/>
  <c r="AS115" i="39"/>
  <c r="AS116" i="39"/>
  <c r="AS117" i="39"/>
  <c r="AS118" i="39"/>
  <c r="AS119" i="39"/>
  <c r="AS120" i="39"/>
  <c r="AS121" i="39"/>
  <c r="AS122" i="39"/>
  <c r="AS123" i="39"/>
  <c r="AS124" i="39"/>
  <c r="AS125" i="39"/>
  <c r="AS126" i="39"/>
  <c r="AS127" i="39"/>
  <c r="AS128" i="39"/>
  <c r="AS129" i="39"/>
  <c r="AS130" i="39"/>
  <c r="AS131" i="39"/>
  <c r="AS132" i="39"/>
  <c r="AS133" i="39"/>
  <c r="AS134" i="39"/>
  <c r="AS135" i="39"/>
  <c r="AS136" i="39"/>
  <c r="AS137" i="39"/>
  <c r="AS138" i="39"/>
  <c r="AS139" i="39"/>
  <c r="AS140" i="39"/>
  <c r="AS141" i="39"/>
  <c r="AS142" i="39"/>
  <c r="AS143" i="39"/>
  <c r="AS145" i="39"/>
  <c r="AS8" i="39"/>
  <c r="AS154" i="39"/>
  <c r="AS153" i="39"/>
  <c r="AS155" i="39"/>
  <c r="AS322" i="39"/>
  <c r="AS167" i="39"/>
  <c r="AS189" i="39"/>
  <c r="AS190" i="39"/>
  <c r="AS191" i="39"/>
  <c r="AS192" i="39"/>
  <c r="AS193" i="39"/>
  <c r="AS194" i="39"/>
  <c r="AS195" i="39"/>
  <c r="AS196" i="39"/>
  <c r="AS186" i="39"/>
  <c r="AS197" i="39"/>
  <c r="AS198" i="39"/>
  <c r="AS199" i="39"/>
  <c r="AS200" i="39"/>
  <c r="AS201" i="39"/>
  <c r="AS202" i="39"/>
  <c r="AS203" i="39"/>
  <c r="AS204" i="39"/>
  <c r="AS205" i="39"/>
  <c r="AS206" i="39"/>
  <c r="AS207" i="39"/>
  <c r="AS208" i="39"/>
  <c r="AS209" i="39"/>
  <c r="AS210" i="39"/>
  <c r="AS211" i="39"/>
  <c r="AS212" i="39"/>
  <c r="AS213" i="39"/>
  <c r="AS214" i="39"/>
  <c r="AS215" i="39"/>
  <c r="AS216" i="39"/>
  <c r="AS217" i="39"/>
  <c r="AS218" i="39"/>
  <c r="AS219" i="39"/>
  <c r="AS220" i="39"/>
  <c r="AS221" i="39"/>
  <c r="AS222" i="39"/>
  <c r="AS223" i="39"/>
  <c r="AS224" i="39"/>
  <c r="AS225" i="39"/>
  <c r="AS226" i="39"/>
  <c r="AS227" i="39"/>
  <c r="AS228" i="39"/>
  <c r="AS229" i="39"/>
  <c r="AS230" i="39"/>
  <c r="AS231" i="39"/>
  <c r="AS232" i="39"/>
  <c r="AS233" i="39"/>
  <c r="AS33" i="39"/>
  <c r="AS234" i="39"/>
  <c r="AS235" i="39"/>
  <c r="AS236" i="39"/>
  <c r="AS237" i="39"/>
  <c r="AS238" i="39"/>
  <c r="AS239" i="39"/>
  <c r="AS240" i="39"/>
  <c r="AS241" i="39"/>
  <c r="AS242" i="39"/>
  <c r="AS243" i="39"/>
  <c r="AS244" i="39"/>
  <c r="AS245" i="39"/>
  <c r="AS246" i="39"/>
  <c r="AS247" i="39"/>
  <c r="AS248" i="39"/>
  <c r="AS249" i="39"/>
  <c r="AS250" i="39"/>
  <c r="AS251" i="39"/>
  <c r="AS252" i="39"/>
  <c r="AS253" i="39"/>
  <c r="AS254" i="39"/>
  <c r="AS255" i="39"/>
  <c r="AS256" i="39"/>
  <c r="AS257" i="39"/>
  <c r="AS258" i="39"/>
  <c r="AS259" i="39"/>
  <c r="AS260" i="39"/>
  <c r="AS261" i="39"/>
  <c r="AS262" i="39"/>
  <c r="AS263" i="39"/>
  <c r="AS264" i="39"/>
  <c r="AS265" i="39"/>
  <c r="AS266" i="39"/>
  <c r="AS267" i="39"/>
  <c r="AS268" i="39"/>
  <c r="AS269" i="39"/>
  <c r="AS270" i="39"/>
  <c r="AS271" i="39"/>
  <c r="AS272" i="39"/>
  <c r="AS273" i="39"/>
  <c r="AS274" i="39"/>
  <c r="AS275" i="39"/>
  <c r="AS276" i="39"/>
  <c r="AS277" i="39"/>
  <c r="AS278" i="39"/>
  <c r="AS279" i="39"/>
  <c r="AS280" i="39"/>
  <c r="AS281" i="39"/>
  <c r="AS282" i="39"/>
  <c r="AS283" i="39"/>
  <c r="AS284" i="39"/>
  <c r="AS285" i="39"/>
  <c r="AS286" i="39"/>
  <c r="AS287" i="39"/>
  <c r="AS288" i="39"/>
  <c r="AS294" i="39"/>
  <c r="AS166" i="39"/>
  <c r="AS325" i="39"/>
  <c r="AS296" i="39"/>
  <c r="AR301" i="39"/>
  <c r="AS306" i="39"/>
  <c r="AS169" i="39"/>
  <c r="AS170" i="39"/>
  <c r="AS173" i="39"/>
  <c r="AS300" i="39"/>
  <c r="AS302" i="39"/>
  <c r="AS304" i="39"/>
  <c r="AS305" i="39"/>
  <c r="AS324" i="39"/>
  <c r="AS323" i="39"/>
  <c r="AS326" i="39"/>
  <c r="AS367" i="39"/>
  <c r="AS370" i="39"/>
  <c r="AS374" i="39"/>
  <c r="AS401" i="39"/>
  <c r="AS402" i="39"/>
  <c r="AS345" i="39"/>
  <c r="AS333" i="39"/>
  <c r="AS338" i="39"/>
  <c r="AS342" i="39"/>
  <c r="AS343" i="39"/>
  <c r="AS371" i="39"/>
  <c r="AS346" i="39"/>
  <c r="AS347" i="39"/>
  <c r="AR348" i="39"/>
  <c r="AS349" i="39"/>
  <c r="AS351" i="39"/>
  <c r="AS403" i="39"/>
  <c r="AS404" i="39"/>
  <c r="AS152" i="39"/>
  <c r="AS405" i="39"/>
  <c r="AS407" i="39"/>
  <c r="AS354" i="39"/>
  <c r="AS410" i="39"/>
  <c r="AS361" i="39"/>
  <c r="AS362" i="39"/>
  <c r="AS363" i="39"/>
  <c r="AS411" i="39"/>
  <c r="AS39" i="39"/>
  <c r="AS147" i="39"/>
  <c r="AS156" i="39"/>
  <c r="AT160" i="39"/>
  <c r="AT163" i="39"/>
  <c r="AT161" i="39"/>
  <c r="AT164" i="39"/>
  <c r="AT321" i="39"/>
  <c r="AT44" i="39"/>
  <c r="AT45" i="39"/>
  <c r="AT46" i="39"/>
  <c r="AT47" i="39"/>
  <c r="AT48" i="39"/>
  <c r="AT49" i="39"/>
  <c r="AT50" i="39"/>
  <c r="AT51" i="39"/>
  <c r="AT52" i="39"/>
  <c r="AT53" i="39"/>
  <c r="AT54" i="39"/>
  <c r="AT55" i="39"/>
  <c r="AT56" i="39"/>
  <c r="AT57" i="39"/>
  <c r="AT58" i="39"/>
  <c r="AT59" i="39"/>
  <c r="AT60" i="39"/>
  <c r="AT61" i="39"/>
  <c r="AT62" i="39"/>
  <c r="AT63" i="39"/>
  <c r="AT64" i="39"/>
  <c r="AT65" i="39"/>
  <c r="AT66" i="39"/>
  <c r="AT67" i="39"/>
  <c r="AT68" i="39"/>
  <c r="AT69" i="39"/>
  <c r="AT70" i="39"/>
  <c r="AT71" i="39"/>
  <c r="AT72" i="39"/>
  <c r="AT73" i="39"/>
  <c r="AT74" i="39"/>
  <c r="AT75" i="39"/>
  <c r="AT76" i="39"/>
  <c r="AT77" i="39"/>
  <c r="AT78" i="39"/>
  <c r="AT79" i="39"/>
  <c r="AT80" i="39"/>
  <c r="AT81" i="39"/>
  <c r="AT82" i="39"/>
  <c r="AT83" i="39"/>
  <c r="AT84" i="39"/>
  <c r="AT85" i="39"/>
  <c r="AT86" i="39"/>
  <c r="AT87" i="39"/>
  <c r="AT88" i="39"/>
  <c r="AT89" i="39"/>
  <c r="AT31" i="39"/>
  <c r="AT20" i="39"/>
  <c r="AT21" i="39"/>
  <c r="AT40" i="39"/>
  <c r="AT90" i="39"/>
  <c r="AT32" i="39"/>
  <c r="AT91" i="39"/>
  <c r="AT92" i="39"/>
  <c r="AT93" i="39"/>
  <c r="AT94" i="39"/>
  <c r="AT95" i="39"/>
  <c r="AT96" i="39"/>
  <c r="AT97" i="39"/>
  <c r="AT98" i="39"/>
  <c r="AT99" i="39"/>
  <c r="AT100" i="39"/>
  <c r="AT101" i="39"/>
  <c r="AT102" i="39"/>
  <c r="AT103" i="39"/>
  <c r="AT104" i="39"/>
  <c r="AT105" i="39"/>
  <c r="AT106" i="39"/>
  <c r="AT107" i="39"/>
  <c r="AT108" i="39"/>
  <c r="AT109" i="39"/>
  <c r="AT110" i="39"/>
  <c r="AT111" i="39"/>
  <c r="AT112" i="39"/>
  <c r="AT113" i="39"/>
  <c r="AT114" i="39"/>
  <c r="AT115" i="39"/>
  <c r="AT116" i="39"/>
  <c r="AT117" i="39"/>
  <c r="AT118" i="39"/>
  <c r="AT119" i="39"/>
  <c r="AT120" i="39"/>
  <c r="AT121" i="39"/>
  <c r="AT122" i="39"/>
  <c r="AT123" i="39"/>
  <c r="AT124" i="39"/>
  <c r="AT125" i="39"/>
  <c r="AT126" i="39"/>
  <c r="AT127" i="39"/>
  <c r="AT128" i="39"/>
  <c r="AT129" i="39"/>
  <c r="AT130" i="39"/>
  <c r="AT131" i="39"/>
  <c r="AT132" i="39"/>
  <c r="AT133" i="39"/>
  <c r="AT134" i="39"/>
  <c r="AT135" i="39"/>
  <c r="AT136" i="39"/>
  <c r="AT137" i="39"/>
  <c r="AT138" i="39"/>
  <c r="AT139" i="39"/>
  <c r="AT140" i="39"/>
  <c r="AT141" i="39"/>
  <c r="AT142" i="39"/>
  <c r="AT143" i="39"/>
  <c r="AT145" i="39"/>
  <c r="AT8" i="39"/>
  <c r="AT154" i="39"/>
  <c r="AT153" i="39"/>
  <c r="AT155" i="39"/>
  <c r="AT322" i="39"/>
  <c r="AT167" i="39"/>
  <c r="AT189" i="39"/>
  <c r="AT190" i="39"/>
  <c r="AT191" i="39"/>
  <c r="AT192" i="39"/>
  <c r="AT193" i="39"/>
  <c r="AT194" i="39"/>
  <c r="AT195" i="39"/>
  <c r="AT196" i="39"/>
  <c r="AT186" i="39"/>
  <c r="AT197" i="39"/>
  <c r="AT198" i="39"/>
  <c r="AT199" i="39"/>
  <c r="AT200" i="39"/>
  <c r="AT201" i="39"/>
  <c r="AT202" i="39"/>
  <c r="AT203" i="39"/>
  <c r="AT204" i="39"/>
  <c r="AT205" i="39"/>
  <c r="AT206" i="39"/>
  <c r="AT207" i="39"/>
  <c r="AT208" i="39"/>
  <c r="AT209" i="39"/>
  <c r="AT210" i="39"/>
  <c r="AT211" i="39"/>
  <c r="AT212" i="39"/>
  <c r="AT213" i="39"/>
  <c r="AT214" i="39"/>
  <c r="AT215" i="39"/>
  <c r="AT216" i="39"/>
  <c r="AT217" i="39"/>
  <c r="AT218" i="39"/>
  <c r="AT219" i="39"/>
  <c r="AT220" i="39"/>
  <c r="AT221" i="39"/>
  <c r="AT222" i="39"/>
  <c r="AT223" i="39"/>
  <c r="AT224" i="39"/>
  <c r="AT225" i="39"/>
  <c r="AT226" i="39"/>
  <c r="AT227" i="39"/>
  <c r="AT228" i="39"/>
  <c r="AT229" i="39"/>
  <c r="AT230" i="39"/>
  <c r="AT231" i="39"/>
  <c r="AT232" i="39"/>
  <c r="AT233" i="39"/>
  <c r="AT234" i="39"/>
  <c r="AT235" i="39"/>
  <c r="AT33" i="39"/>
  <c r="AT236" i="39"/>
  <c r="AT237" i="39"/>
  <c r="AT238" i="39"/>
  <c r="AT239" i="39"/>
  <c r="AT240" i="39"/>
  <c r="AT241" i="39"/>
  <c r="AT242" i="39"/>
  <c r="AT243" i="39"/>
  <c r="AT244" i="39"/>
  <c r="AT245" i="39"/>
  <c r="AT246" i="39"/>
  <c r="AT247" i="39"/>
  <c r="AT248" i="39"/>
  <c r="AT249" i="39"/>
  <c r="AT250" i="39"/>
  <c r="AT251" i="39"/>
  <c r="AT252" i="39"/>
  <c r="AT253" i="39"/>
  <c r="AT254" i="39"/>
  <c r="AT255" i="39"/>
  <c r="AT256" i="39"/>
  <c r="AT257" i="39"/>
  <c r="AT258" i="39"/>
  <c r="AT259" i="39"/>
  <c r="AT260" i="39"/>
  <c r="AT261" i="39"/>
  <c r="AT262" i="39"/>
  <c r="AT263" i="39"/>
  <c r="AT264" i="39"/>
  <c r="AT265" i="39"/>
  <c r="AT266" i="39"/>
  <c r="AT267" i="39"/>
  <c r="AT268" i="39"/>
  <c r="AT269" i="39"/>
  <c r="AT270" i="39"/>
  <c r="AT271" i="39"/>
  <c r="AT272" i="39"/>
  <c r="AT273" i="39"/>
  <c r="AT274" i="39"/>
  <c r="AT275" i="39"/>
  <c r="AT276" i="39"/>
  <c r="AT277" i="39"/>
  <c r="AT278" i="39"/>
  <c r="AT279" i="39"/>
  <c r="AT280" i="39"/>
  <c r="AT281" i="39"/>
  <c r="AT282" i="39"/>
  <c r="AT283" i="39"/>
  <c r="AT284" i="39"/>
  <c r="AT285" i="39"/>
  <c r="AT286" i="39"/>
  <c r="AT287" i="39"/>
  <c r="AT288" i="39"/>
  <c r="AT294" i="39"/>
  <c r="AT166" i="39"/>
  <c r="AT325" i="39"/>
  <c r="AT296" i="39"/>
  <c r="AS301" i="39"/>
  <c r="AT306" i="39"/>
  <c r="AT169" i="39"/>
  <c r="AT170" i="39"/>
  <c r="AT173" i="39"/>
  <c r="AT300" i="39"/>
  <c r="AT302" i="39"/>
  <c r="AT304" i="39"/>
  <c r="AT305" i="39"/>
  <c r="AT324" i="39"/>
  <c r="AT323" i="39"/>
  <c r="AT326" i="39"/>
  <c r="AT367" i="39"/>
  <c r="AT370" i="39"/>
  <c r="AT374" i="39"/>
  <c r="AT401" i="39"/>
  <c r="AT402" i="39"/>
  <c r="AT345" i="39"/>
  <c r="AT333" i="39"/>
  <c r="AT338" i="39"/>
  <c r="AT342" i="39"/>
  <c r="AT343" i="39"/>
  <c r="AT371" i="39"/>
  <c r="AT346" i="39"/>
  <c r="AT347" i="39"/>
  <c r="AS348" i="39"/>
  <c r="AT349" i="39"/>
  <c r="AT351" i="39"/>
  <c r="AT403" i="39"/>
  <c r="AT404" i="39"/>
  <c r="AT152" i="39"/>
  <c r="AT405" i="39"/>
  <c r="AT407" i="39"/>
  <c r="AT354" i="39"/>
  <c r="AT410" i="39"/>
  <c r="AT361" i="39"/>
  <c r="AT362" i="39"/>
  <c r="AT363" i="39"/>
  <c r="AT411" i="39"/>
  <c r="AT39" i="39"/>
  <c r="AT147" i="39"/>
  <c r="AT156" i="39"/>
  <c r="AU160" i="39"/>
  <c r="AU163" i="39"/>
  <c r="AU161" i="39"/>
  <c r="AU164" i="39"/>
  <c r="AU321" i="39"/>
  <c r="AU44" i="39"/>
  <c r="AU45" i="39"/>
  <c r="AU46" i="39"/>
  <c r="AU47" i="39"/>
  <c r="AU48" i="39"/>
  <c r="AU49" i="39"/>
  <c r="AU50" i="39"/>
  <c r="AU51" i="39"/>
  <c r="AU52" i="39"/>
  <c r="AU53" i="39"/>
  <c r="AU54" i="39"/>
  <c r="AU55" i="39"/>
  <c r="AU56" i="39"/>
  <c r="AU57" i="39"/>
  <c r="AU58" i="39"/>
  <c r="AU59" i="39"/>
  <c r="AU60" i="39"/>
  <c r="AU61" i="39"/>
  <c r="AU62" i="39"/>
  <c r="AU63" i="39"/>
  <c r="AU64" i="39"/>
  <c r="AU65" i="39"/>
  <c r="AU66" i="39"/>
  <c r="AU67" i="39"/>
  <c r="AU68" i="39"/>
  <c r="AU69" i="39"/>
  <c r="AU70" i="39"/>
  <c r="AU71" i="39"/>
  <c r="AU72" i="39"/>
  <c r="AU73" i="39"/>
  <c r="AU74" i="39"/>
  <c r="AU75" i="39"/>
  <c r="AU76" i="39"/>
  <c r="AU77" i="39"/>
  <c r="AU78" i="39"/>
  <c r="AU79" i="39"/>
  <c r="AU80" i="39"/>
  <c r="AU81" i="39"/>
  <c r="AU82" i="39"/>
  <c r="AU83" i="39"/>
  <c r="AU84" i="39"/>
  <c r="AU85" i="39"/>
  <c r="AU86" i="39"/>
  <c r="AU87" i="39"/>
  <c r="AU88" i="39"/>
  <c r="AU89" i="39"/>
  <c r="AU90" i="39"/>
  <c r="AU91" i="39"/>
  <c r="AU31" i="39"/>
  <c r="AU20" i="39"/>
  <c r="AU21" i="39"/>
  <c r="AU40" i="39"/>
  <c r="AU92" i="39"/>
  <c r="AU32" i="39"/>
  <c r="AU93" i="39"/>
  <c r="AU94" i="39"/>
  <c r="AU95" i="39"/>
  <c r="AU96" i="39"/>
  <c r="AU97" i="39"/>
  <c r="AU98" i="39"/>
  <c r="AU99" i="39"/>
  <c r="AU100" i="39"/>
  <c r="AU101" i="39"/>
  <c r="AU102" i="39"/>
  <c r="AU103" i="39"/>
  <c r="AU104" i="39"/>
  <c r="AU105" i="39"/>
  <c r="AU106" i="39"/>
  <c r="AU107" i="39"/>
  <c r="AU108" i="39"/>
  <c r="AU109" i="39"/>
  <c r="AU110" i="39"/>
  <c r="AU111" i="39"/>
  <c r="AU112" i="39"/>
  <c r="AU113" i="39"/>
  <c r="AU114" i="39"/>
  <c r="AU115" i="39"/>
  <c r="AU116" i="39"/>
  <c r="AU117" i="39"/>
  <c r="AU118" i="39"/>
  <c r="AU119" i="39"/>
  <c r="AU120" i="39"/>
  <c r="AU121" i="39"/>
  <c r="AU122" i="39"/>
  <c r="AU123" i="39"/>
  <c r="AU124" i="39"/>
  <c r="AU125" i="39"/>
  <c r="AU126" i="39"/>
  <c r="AU127" i="39"/>
  <c r="AU128" i="39"/>
  <c r="AU129" i="39"/>
  <c r="AU130" i="39"/>
  <c r="AU131" i="39"/>
  <c r="AU132" i="39"/>
  <c r="AU133" i="39"/>
  <c r="AU134" i="39"/>
  <c r="AU135" i="39"/>
  <c r="AU136" i="39"/>
  <c r="AU137" i="39"/>
  <c r="AU138" i="39"/>
  <c r="AU139" i="39"/>
  <c r="AU140" i="39"/>
  <c r="AU141" i="39"/>
  <c r="AU142" i="39"/>
  <c r="AU143" i="39"/>
  <c r="AU145" i="39"/>
  <c r="AU8" i="39"/>
  <c r="AU154" i="39"/>
  <c r="AU153" i="39"/>
  <c r="AU155" i="39"/>
  <c r="AU322" i="39"/>
  <c r="AU167" i="39"/>
  <c r="AU189" i="39"/>
  <c r="AU190" i="39"/>
  <c r="AU191" i="39"/>
  <c r="AU192" i="39"/>
  <c r="AU193" i="39"/>
  <c r="AU194" i="39"/>
  <c r="AU195" i="39"/>
  <c r="AU196" i="39"/>
  <c r="AU186" i="39"/>
  <c r="AU197" i="39"/>
  <c r="AU198" i="39"/>
  <c r="AU199" i="39"/>
  <c r="AU200" i="39"/>
  <c r="AU201" i="39"/>
  <c r="AU202" i="39"/>
  <c r="AU203" i="39"/>
  <c r="AU204" i="39"/>
  <c r="AU205" i="39"/>
  <c r="AU206" i="39"/>
  <c r="AU207" i="39"/>
  <c r="AU208" i="39"/>
  <c r="AU209" i="39"/>
  <c r="AU210" i="39"/>
  <c r="AU211" i="39"/>
  <c r="AU212" i="39"/>
  <c r="AU213" i="39"/>
  <c r="AU214" i="39"/>
  <c r="AU215" i="39"/>
  <c r="AU216" i="39"/>
  <c r="AU217" i="39"/>
  <c r="AU218" i="39"/>
  <c r="AU219" i="39"/>
  <c r="AU220" i="39"/>
  <c r="AU221" i="39"/>
  <c r="AU222" i="39"/>
  <c r="AU223" i="39"/>
  <c r="AU224" i="39"/>
  <c r="AU225" i="39"/>
  <c r="AU226" i="39"/>
  <c r="AU227" i="39"/>
  <c r="AU228" i="39"/>
  <c r="AU229" i="39"/>
  <c r="AU230" i="39"/>
  <c r="AU231" i="39"/>
  <c r="AU232" i="39"/>
  <c r="AU233" i="39"/>
  <c r="AU234" i="39"/>
  <c r="AU235" i="39"/>
  <c r="AU236" i="39"/>
  <c r="AU237" i="39"/>
  <c r="AU33" i="39"/>
  <c r="AU238" i="39"/>
  <c r="AU239" i="39"/>
  <c r="AU240" i="39"/>
  <c r="AU241" i="39"/>
  <c r="AU242" i="39"/>
  <c r="AU243" i="39"/>
  <c r="AU244" i="39"/>
  <c r="AU245" i="39"/>
  <c r="AU246" i="39"/>
  <c r="AU247" i="39"/>
  <c r="AU248" i="39"/>
  <c r="AU249" i="39"/>
  <c r="AU250" i="39"/>
  <c r="AU251" i="39"/>
  <c r="AU252" i="39"/>
  <c r="AU253" i="39"/>
  <c r="AU254" i="39"/>
  <c r="AU255" i="39"/>
  <c r="AU256" i="39"/>
  <c r="AU257" i="39"/>
  <c r="AU258" i="39"/>
  <c r="AU259" i="39"/>
  <c r="AU260" i="39"/>
  <c r="AU261" i="39"/>
  <c r="AU262" i="39"/>
  <c r="AU263" i="39"/>
  <c r="AU264" i="39"/>
  <c r="AU265" i="39"/>
  <c r="AU266" i="39"/>
  <c r="AU267" i="39"/>
  <c r="AU268" i="39"/>
  <c r="AU269" i="39"/>
  <c r="AU270" i="39"/>
  <c r="AU271" i="39"/>
  <c r="AU272" i="39"/>
  <c r="AU273" i="39"/>
  <c r="AU274" i="39"/>
  <c r="AU275" i="39"/>
  <c r="AU276" i="39"/>
  <c r="AU277" i="39"/>
  <c r="AU278" i="39"/>
  <c r="AU279" i="39"/>
  <c r="AU280" i="39"/>
  <c r="AU281" i="39"/>
  <c r="AU282" i="39"/>
  <c r="AU283" i="39"/>
  <c r="AU284" i="39"/>
  <c r="AU285" i="39"/>
  <c r="AU286" i="39"/>
  <c r="AU287" i="39"/>
  <c r="AU288" i="39"/>
  <c r="AU294" i="39"/>
  <c r="AU166" i="39"/>
  <c r="AU325" i="39"/>
  <c r="AU296" i="39"/>
  <c r="AT301" i="39"/>
  <c r="AU306" i="39"/>
  <c r="AU169" i="39"/>
  <c r="AU170" i="39"/>
  <c r="AU173" i="39"/>
  <c r="AU300" i="39"/>
  <c r="AU302" i="39"/>
  <c r="AU304" i="39"/>
  <c r="AU305" i="39"/>
  <c r="AU324" i="39"/>
  <c r="AU323" i="39"/>
  <c r="AU326" i="39"/>
  <c r="AU367" i="39"/>
  <c r="AU370" i="39"/>
  <c r="AU374" i="39"/>
  <c r="AU401" i="39"/>
  <c r="AU402" i="39"/>
  <c r="AU345" i="39"/>
  <c r="AU333" i="39"/>
  <c r="AU338" i="39"/>
  <c r="AU342" i="39"/>
  <c r="AU343" i="39"/>
  <c r="AU371" i="39"/>
  <c r="AU346" i="39"/>
  <c r="AU347" i="39"/>
  <c r="AT348" i="39"/>
  <c r="AU349" i="39"/>
  <c r="AU351" i="39"/>
  <c r="AU403" i="39"/>
  <c r="AU404" i="39"/>
  <c r="AU152" i="39"/>
  <c r="AU405" i="39"/>
  <c r="AU407" i="39"/>
  <c r="AU354" i="39"/>
  <c r="AU410" i="39"/>
  <c r="AU361" i="39"/>
  <c r="AU362" i="39"/>
  <c r="AU363" i="39"/>
  <c r="AU411" i="39"/>
  <c r="AU39" i="39"/>
  <c r="AU147" i="39"/>
  <c r="AU156" i="39"/>
  <c r="AV160" i="39"/>
  <c r="AV163" i="39"/>
  <c r="AV161" i="39"/>
  <c r="AV164" i="39"/>
  <c r="AV321" i="39"/>
  <c r="AV44" i="39"/>
  <c r="AV45" i="39"/>
  <c r="AV46" i="39"/>
  <c r="AV47" i="39"/>
  <c r="AV48" i="39"/>
  <c r="AV49" i="39"/>
  <c r="AV50" i="39"/>
  <c r="AV51" i="39"/>
  <c r="AV52" i="39"/>
  <c r="AV53" i="39"/>
  <c r="AV54" i="39"/>
  <c r="AV55" i="39"/>
  <c r="AV56" i="39"/>
  <c r="AV57" i="39"/>
  <c r="AV58" i="39"/>
  <c r="AV59" i="39"/>
  <c r="AV60" i="39"/>
  <c r="AV61" i="39"/>
  <c r="AV62" i="39"/>
  <c r="AV63" i="39"/>
  <c r="AV64" i="39"/>
  <c r="AV65" i="39"/>
  <c r="AV66" i="39"/>
  <c r="AV67" i="39"/>
  <c r="AV68" i="39"/>
  <c r="AV69" i="39"/>
  <c r="AV70" i="39"/>
  <c r="AV71" i="39"/>
  <c r="AV72" i="39"/>
  <c r="AV73" i="39"/>
  <c r="AV74" i="39"/>
  <c r="AV75" i="39"/>
  <c r="AV76" i="39"/>
  <c r="AV77" i="39"/>
  <c r="AV78" i="39"/>
  <c r="AV79" i="39"/>
  <c r="AV80" i="39"/>
  <c r="AV81" i="39"/>
  <c r="AV82" i="39"/>
  <c r="AV83" i="39"/>
  <c r="AV84" i="39"/>
  <c r="AV85" i="39"/>
  <c r="AV86" i="39"/>
  <c r="AV87" i="39"/>
  <c r="AV88" i="39"/>
  <c r="AV89" i="39"/>
  <c r="AV90" i="39"/>
  <c r="AV91" i="39"/>
  <c r="AV92" i="39"/>
  <c r="AV93" i="39"/>
  <c r="AV31" i="39"/>
  <c r="AV20" i="39"/>
  <c r="AV21" i="39"/>
  <c r="AV40" i="39"/>
  <c r="AV94" i="39"/>
  <c r="AV32" i="39"/>
  <c r="AV95" i="39"/>
  <c r="AV96" i="39"/>
  <c r="AV97" i="39"/>
  <c r="AV98" i="39"/>
  <c r="AV99" i="39"/>
  <c r="AV100" i="39"/>
  <c r="AV101" i="39"/>
  <c r="AV102" i="39"/>
  <c r="AV103" i="39"/>
  <c r="AV104" i="39"/>
  <c r="AV105" i="39"/>
  <c r="AV106" i="39"/>
  <c r="AV107" i="39"/>
  <c r="AV108" i="39"/>
  <c r="AV109" i="39"/>
  <c r="AV110" i="39"/>
  <c r="AV111" i="39"/>
  <c r="AV112" i="39"/>
  <c r="AV113" i="39"/>
  <c r="AV114" i="39"/>
  <c r="AV115" i="39"/>
  <c r="AV116" i="39"/>
  <c r="AV117" i="39"/>
  <c r="AV118" i="39"/>
  <c r="AV119" i="39"/>
  <c r="AV120" i="39"/>
  <c r="AV121" i="39"/>
  <c r="AV122" i="39"/>
  <c r="AV123" i="39"/>
  <c r="AV124" i="39"/>
  <c r="AV125" i="39"/>
  <c r="AV126" i="39"/>
  <c r="AV127" i="39"/>
  <c r="AV128" i="39"/>
  <c r="AV129" i="39"/>
  <c r="AV130" i="39"/>
  <c r="AV131" i="39"/>
  <c r="AV132" i="39"/>
  <c r="AV133" i="39"/>
  <c r="AV134" i="39"/>
  <c r="AV135" i="39"/>
  <c r="AV136" i="39"/>
  <c r="AV137" i="39"/>
  <c r="AV138" i="39"/>
  <c r="AV139" i="39"/>
  <c r="AV140" i="39"/>
  <c r="AV141" i="39"/>
  <c r="AV142" i="39"/>
  <c r="AV143" i="39"/>
  <c r="AV145" i="39"/>
  <c r="AV8" i="39"/>
  <c r="AV154" i="39"/>
  <c r="AV153" i="39"/>
  <c r="AV155" i="39"/>
  <c r="AV322" i="39"/>
  <c r="AV167" i="39"/>
  <c r="AV189" i="39"/>
  <c r="AV190" i="39"/>
  <c r="AV191" i="39"/>
  <c r="AV192" i="39"/>
  <c r="AV193" i="39"/>
  <c r="AV194" i="39"/>
  <c r="AV195" i="39"/>
  <c r="AV196" i="39"/>
  <c r="AV186" i="39"/>
  <c r="AV197" i="39"/>
  <c r="AV198" i="39"/>
  <c r="AV199" i="39"/>
  <c r="AV200" i="39"/>
  <c r="AV201" i="39"/>
  <c r="AV202" i="39"/>
  <c r="AV203" i="39"/>
  <c r="AV204" i="39"/>
  <c r="AV205" i="39"/>
  <c r="AV206" i="39"/>
  <c r="AV207" i="39"/>
  <c r="AV208" i="39"/>
  <c r="AV209" i="39"/>
  <c r="AV210" i="39"/>
  <c r="AV211" i="39"/>
  <c r="AV212" i="39"/>
  <c r="AV213" i="39"/>
  <c r="AV214" i="39"/>
  <c r="AV215" i="39"/>
  <c r="AV216" i="39"/>
  <c r="AV217" i="39"/>
  <c r="AV218" i="39"/>
  <c r="AV219" i="39"/>
  <c r="AV220" i="39"/>
  <c r="AV221" i="39"/>
  <c r="AV222" i="39"/>
  <c r="AV223" i="39"/>
  <c r="AV224" i="39"/>
  <c r="AV225" i="39"/>
  <c r="AV226" i="39"/>
  <c r="AV227" i="39"/>
  <c r="AV228" i="39"/>
  <c r="AV229" i="39"/>
  <c r="AV230" i="39"/>
  <c r="AV231" i="39"/>
  <c r="AV232" i="39"/>
  <c r="AV233" i="39"/>
  <c r="AV234" i="39"/>
  <c r="AV235" i="39"/>
  <c r="AV236" i="39"/>
  <c r="AV237" i="39"/>
  <c r="AV238" i="39"/>
  <c r="AV239" i="39"/>
  <c r="AV33" i="39"/>
  <c r="AV240" i="39"/>
  <c r="AV241" i="39"/>
  <c r="AV242" i="39"/>
  <c r="AV243" i="39"/>
  <c r="AV244" i="39"/>
  <c r="AV245" i="39"/>
  <c r="AV246" i="39"/>
  <c r="AV247" i="39"/>
  <c r="AV248" i="39"/>
  <c r="AV249" i="39"/>
  <c r="AV250" i="39"/>
  <c r="AV251" i="39"/>
  <c r="AV252" i="39"/>
  <c r="AV253" i="39"/>
  <c r="AV254" i="39"/>
  <c r="AV255" i="39"/>
  <c r="AV256" i="39"/>
  <c r="AV257" i="39"/>
  <c r="AV258" i="39"/>
  <c r="AV259" i="39"/>
  <c r="AV260" i="39"/>
  <c r="AV261" i="39"/>
  <c r="AV262" i="39"/>
  <c r="AV263" i="39"/>
  <c r="AV264" i="39"/>
  <c r="AV265" i="39"/>
  <c r="AV266" i="39"/>
  <c r="AV267" i="39"/>
  <c r="AV268" i="39"/>
  <c r="AV269" i="39"/>
  <c r="AV270" i="39"/>
  <c r="AV271" i="39"/>
  <c r="AV272" i="39"/>
  <c r="AV273" i="39"/>
  <c r="AV274" i="39"/>
  <c r="AV275" i="39"/>
  <c r="AV276" i="39"/>
  <c r="AV277" i="39"/>
  <c r="AV278" i="39"/>
  <c r="AV279" i="39"/>
  <c r="AV280" i="39"/>
  <c r="AV281" i="39"/>
  <c r="AV282" i="39"/>
  <c r="AV283" i="39"/>
  <c r="AV284" i="39"/>
  <c r="AV285" i="39"/>
  <c r="AV286" i="39"/>
  <c r="AV287" i="39"/>
  <c r="AV288" i="39"/>
  <c r="AV294" i="39"/>
  <c r="AV166" i="39"/>
  <c r="AV325" i="39"/>
  <c r="AV296" i="39"/>
  <c r="AU301" i="39"/>
  <c r="AV306" i="39"/>
  <c r="AV169" i="39"/>
  <c r="AV170" i="39"/>
  <c r="AV173" i="39"/>
  <c r="AV300" i="39"/>
  <c r="AV302" i="39"/>
  <c r="AV304" i="39"/>
  <c r="AV305" i="39"/>
  <c r="AV324" i="39"/>
  <c r="AV323" i="39"/>
  <c r="AV326" i="39"/>
  <c r="AV367" i="39"/>
  <c r="AV370" i="39"/>
  <c r="AV374" i="39"/>
  <c r="AV401" i="39"/>
  <c r="AV402" i="39"/>
  <c r="AV345" i="39"/>
  <c r="AV333" i="39"/>
  <c r="AV338" i="39"/>
  <c r="AV342" i="39"/>
  <c r="AV343" i="39"/>
  <c r="AV371" i="39"/>
  <c r="AV346" i="39"/>
  <c r="AV347" i="39"/>
  <c r="AU348" i="39"/>
  <c r="AV349" i="39"/>
  <c r="AV351" i="39"/>
  <c r="AV403" i="39"/>
  <c r="AV404" i="39"/>
  <c r="AV152" i="39"/>
  <c r="AV405" i="39"/>
  <c r="AV407" i="39"/>
  <c r="AV354" i="39"/>
  <c r="AV410" i="39"/>
  <c r="AV361" i="39"/>
  <c r="AV362" i="39"/>
  <c r="AV363" i="39"/>
  <c r="AV411" i="39"/>
  <c r="AV39" i="39"/>
  <c r="AV147" i="39"/>
  <c r="AV156" i="39"/>
  <c r="AW160" i="39"/>
  <c r="AW163" i="39"/>
  <c r="AW161" i="39"/>
  <c r="AW164" i="39"/>
  <c r="AW321" i="39"/>
  <c r="AW44" i="39"/>
  <c r="AW45" i="39"/>
  <c r="AW46" i="39"/>
  <c r="AW47" i="39"/>
  <c r="AW48" i="39"/>
  <c r="AW49" i="39"/>
  <c r="AW50" i="39"/>
  <c r="AW51" i="39"/>
  <c r="AW52" i="39"/>
  <c r="AW53" i="39"/>
  <c r="AW54" i="39"/>
  <c r="AW55" i="39"/>
  <c r="AW56" i="39"/>
  <c r="AW57" i="39"/>
  <c r="AW58" i="39"/>
  <c r="AW59" i="39"/>
  <c r="AW60" i="39"/>
  <c r="AW61" i="39"/>
  <c r="AW62" i="39"/>
  <c r="AW63" i="39"/>
  <c r="AW64" i="39"/>
  <c r="AW65" i="39"/>
  <c r="AW66" i="39"/>
  <c r="AW67" i="39"/>
  <c r="AW68" i="39"/>
  <c r="AW69" i="39"/>
  <c r="AW70" i="39"/>
  <c r="AW71" i="39"/>
  <c r="AW72" i="39"/>
  <c r="AW73" i="39"/>
  <c r="AW74" i="39"/>
  <c r="AW75" i="39"/>
  <c r="AW76" i="39"/>
  <c r="AW77" i="39"/>
  <c r="AW78" i="39"/>
  <c r="AW79" i="39"/>
  <c r="AW80" i="39"/>
  <c r="AW81" i="39"/>
  <c r="AW82" i="39"/>
  <c r="AW83" i="39"/>
  <c r="AW84" i="39"/>
  <c r="AW85" i="39"/>
  <c r="AW86" i="39"/>
  <c r="AW87" i="39"/>
  <c r="AW88" i="39"/>
  <c r="AW89" i="39"/>
  <c r="AW90" i="39"/>
  <c r="AW91" i="39"/>
  <c r="AW92" i="39"/>
  <c r="AW93" i="39"/>
  <c r="AW94" i="39"/>
  <c r="AW95" i="39"/>
  <c r="AW31" i="39"/>
  <c r="AW20" i="39"/>
  <c r="AW21" i="39"/>
  <c r="AW40" i="39"/>
  <c r="AW96" i="39"/>
  <c r="AW32" i="39"/>
  <c r="AW97" i="39"/>
  <c r="AW98" i="39"/>
  <c r="AW99" i="39"/>
  <c r="AW100" i="39"/>
  <c r="AW101" i="39"/>
  <c r="AW102" i="39"/>
  <c r="AW103" i="39"/>
  <c r="AW104" i="39"/>
  <c r="AW105" i="39"/>
  <c r="AW106" i="39"/>
  <c r="AW107" i="39"/>
  <c r="AW108" i="39"/>
  <c r="AW109" i="39"/>
  <c r="AW110" i="39"/>
  <c r="AW111" i="39"/>
  <c r="AW112" i="39"/>
  <c r="AW113" i="39"/>
  <c r="AW114" i="39"/>
  <c r="AW115" i="39"/>
  <c r="AW116" i="39"/>
  <c r="AW117" i="39"/>
  <c r="AW118" i="39"/>
  <c r="AW119" i="39"/>
  <c r="AW120" i="39"/>
  <c r="AW121" i="39"/>
  <c r="AW122" i="39"/>
  <c r="AW123" i="39"/>
  <c r="AW124" i="39"/>
  <c r="AW125" i="39"/>
  <c r="AW126" i="39"/>
  <c r="AW127" i="39"/>
  <c r="AW128" i="39"/>
  <c r="AW129" i="39"/>
  <c r="AW130" i="39"/>
  <c r="AW131" i="39"/>
  <c r="AW132" i="39"/>
  <c r="AW133" i="39"/>
  <c r="AW134" i="39"/>
  <c r="AW135" i="39"/>
  <c r="AW136" i="39"/>
  <c r="AW137" i="39"/>
  <c r="AW138" i="39"/>
  <c r="AW139" i="39"/>
  <c r="AW140" i="39"/>
  <c r="AW141" i="39"/>
  <c r="AW142" i="39"/>
  <c r="AW143" i="39"/>
  <c r="AW145" i="39"/>
  <c r="AW8" i="39"/>
  <c r="AW154" i="39"/>
  <c r="AW153" i="39"/>
  <c r="AW155" i="39"/>
  <c r="AW322" i="39"/>
  <c r="AW167" i="39"/>
  <c r="AW189" i="39"/>
  <c r="AW190" i="39"/>
  <c r="AW191" i="39"/>
  <c r="AW192" i="39"/>
  <c r="AW193" i="39"/>
  <c r="AW194" i="39"/>
  <c r="AW195" i="39"/>
  <c r="AW196" i="39"/>
  <c r="AW186" i="39"/>
  <c r="AW197" i="39"/>
  <c r="AW198" i="39"/>
  <c r="AW199" i="39"/>
  <c r="AW200" i="39"/>
  <c r="AW201" i="39"/>
  <c r="AW202" i="39"/>
  <c r="AW203" i="39"/>
  <c r="AW204" i="39"/>
  <c r="AW205" i="39"/>
  <c r="AW206" i="39"/>
  <c r="AW207" i="39"/>
  <c r="AW208" i="39"/>
  <c r="AW209" i="39"/>
  <c r="AW210" i="39"/>
  <c r="AW211" i="39"/>
  <c r="AW212" i="39"/>
  <c r="AW213" i="39"/>
  <c r="AW214" i="39"/>
  <c r="AW215" i="39"/>
  <c r="AW216" i="39"/>
  <c r="AW217" i="39"/>
  <c r="AW218" i="39"/>
  <c r="AW219" i="39"/>
  <c r="AW220" i="39"/>
  <c r="AW221" i="39"/>
  <c r="AW222" i="39"/>
  <c r="AW223" i="39"/>
  <c r="AW224" i="39"/>
  <c r="AW225" i="39"/>
  <c r="AW226" i="39"/>
  <c r="AW227" i="39"/>
  <c r="AW228" i="39"/>
  <c r="AW229" i="39"/>
  <c r="AW230" i="39"/>
  <c r="AW231" i="39"/>
  <c r="AW232" i="39"/>
  <c r="AW233" i="39"/>
  <c r="AW234" i="39"/>
  <c r="AW235" i="39"/>
  <c r="AW236" i="39"/>
  <c r="AW237" i="39"/>
  <c r="AW238" i="39"/>
  <c r="AW239" i="39"/>
  <c r="AW240" i="39"/>
  <c r="AW241" i="39"/>
  <c r="AW33" i="39"/>
  <c r="AW242" i="39"/>
  <c r="AW243" i="39"/>
  <c r="AW244" i="39"/>
  <c r="AW245" i="39"/>
  <c r="AW246" i="39"/>
  <c r="AW247" i="39"/>
  <c r="AW248" i="39"/>
  <c r="AW249" i="39"/>
  <c r="AW250" i="39"/>
  <c r="AW251" i="39"/>
  <c r="AW252" i="39"/>
  <c r="AW253" i="39"/>
  <c r="AW254" i="39"/>
  <c r="AW255" i="39"/>
  <c r="AW256" i="39"/>
  <c r="AW257" i="39"/>
  <c r="AW258" i="39"/>
  <c r="AW259" i="39"/>
  <c r="AW260" i="39"/>
  <c r="AW261" i="39"/>
  <c r="AW262" i="39"/>
  <c r="AW263" i="39"/>
  <c r="AW264" i="39"/>
  <c r="AW265" i="39"/>
  <c r="AW266" i="39"/>
  <c r="AW267" i="39"/>
  <c r="AW268" i="39"/>
  <c r="AW269" i="39"/>
  <c r="AW270" i="39"/>
  <c r="AW271" i="39"/>
  <c r="AW272" i="39"/>
  <c r="AW273" i="39"/>
  <c r="AW274" i="39"/>
  <c r="AW275" i="39"/>
  <c r="AW276" i="39"/>
  <c r="AW277" i="39"/>
  <c r="AW278" i="39"/>
  <c r="AW279" i="39"/>
  <c r="AW280" i="39"/>
  <c r="AW281" i="39"/>
  <c r="AW282" i="39"/>
  <c r="AW283" i="39"/>
  <c r="AW284" i="39"/>
  <c r="AW285" i="39"/>
  <c r="AW286" i="39"/>
  <c r="AW287" i="39"/>
  <c r="AW288" i="39"/>
  <c r="AW294" i="39"/>
  <c r="AW166" i="39"/>
  <c r="AW325" i="39"/>
  <c r="AW296" i="39"/>
  <c r="AV301" i="39"/>
  <c r="AW306" i="39"/>
  <c r="AW169" i="39"/>
  <c r="AW170" i="39"/>
  <c r="AW173" i="39"/>
  <c r="AW300" i="39"/>
  <c r="AW302" i="39"/>
  <c r="AW304" i="39"/>
  <c r="AW305" i="39"/>
  <c r="AW324" i="39"/>
  <c r="AW323" i="39"/>
  <c r="AW326" i="39"/>
  <c r="AW367" i="39"/>
  <c r="AW370" i="39"/>
  <c r="AW374" i="39"/>
  <c r="AW401" i="39"/>
  <c r="AW402" i="39"/>
  <c r="AW345" i="39"/>
  <c r="AW333" i="39"/>
  <c r="AW338" i="39"/>
  <c r="AW342" i="39"/>
  <c r="AW343" i="39"/>
  <c r="AW371" i="39"/>
  <c r="AW346" i="39"/>
  <c r="AW347" i="39"/>
  <c r="AV348" i="39"/>
  <c r="AW349" i="39"/>
  <c r="AW351" i="39"/>
  <c r="AW403" i="39"/>
  <c r="AW404" i="39"/>
  <c r="AW152" i="39"/>
  <c r="AW405" i="39"/>
  <c r="AW407" i="39"/>
  <c r="AW354" i="39"/>
  <c r="AW410" i="39"/>
  <c r="AW361" i="39"/>
  <c r="AW362" i="39"/>
  <c r="AW363" i="39"/>
  <c r="AW411" i="39"/>
  <c r="AW39" i="39"/>
  <c r="AW147" i="39"/>
  <c r="AW156" i="39"/>
  <c r="AX160" i="39"/>
  <c r="AX163" i="39"/>
  <c r="AX161" i="39"/>
  <c r="AX164" i="39"/>
  <c r="AX321" i="39"/>
  <c r="AX44" i="39"/>
  <c r="AX45" i="39"/>
  <c r="AX46" i="39"/>
  <c r="AX47" i="39"/>
  <c r="AX48" i="39"/>
  <c r="AX49" i="39"/>
  <c r="AX50" i="39"/>
  <c r="AX51" i="39"/>
  <c r="AX52" i="39"/>
  <c r="AX53" i="39"/>
  <c r="AX54" i="39"/>
  <c r="AX55" i="39"/>
  <c r="AX56" i="39"/>
  <c r="AX57" i="39"/>
  <c r="AX58" i="39"/>
  <c r="AX59" i="39"/>
  <c r="AX60" i="39"/>
  <c r="AX61" i="39"/>
  <c r="AX62" i="39"/>
  <c r="AX63" i="39"/>
  <c r="AX64" i="39"/>
  <c r="AX65" i="39"/>
  <c r="AX66" i="39"/>
  <c r="AX67" i="39"/>
  <c r="AX68" i="39"/>
  <c r="AX69" i="39"/>
  <c r="AX70" i="39"/>
  <c r="AX71" i="39"/>
  <c r="AX72" i="39"/>
  <c r="AX73" i="39"/>
  <c r="AX74" i="39"/>
  <c r="AX75" i="39"/>
  <c r="AX76" i="39"/>
  <c r="AX77" i="39"/>
  <c r="AX78" i="39"/>
  <c r="AX79" i="39"/>
  <c r="AX80" i="39"/>
  <c r="AX81" i="39"/>
  <c r="AX82" i="39"/>
  <c r="AX83" i="39"/>
  <c r="AX84" i="39"/>
  <c r="AX85" i="39"/>
  <c r="AX86" i="39"/>
  <c r="AX87" i="39"/>
  <c r="AX88" i="39"/>
  <c r="AX89" i="39"/>
  <c r="AX90" i="39"/>
  <c r="AX91" i="39"/>
  <c r="AX92" i="39"/>
  <c r="AX93" i="39"/>
  <c r="AX94" i="39"/>
  <c r="AX95" i="39"/>
  <c r="AX96" i="39"/>
  <c r="AX97" i="39"/>
  <c r="AX31" i="39"/>
  <c r="AX20" i="39"/>
  <c r="AX21" i="39"/>
  <c r="AX40" i="39"/>
  <c r="AX98" i="39"/>
  <c r="AX32" i="39"/>
  <c r="AX99" i="39"/>
  <c r="AX100" i="39"/>
  <c r="AX101" i="39"/>
  <c r="AX102" i="39"/>
  <c r="AX103" i="39"/>
  <c r="AX104" i="39"/>
  <c r="AX105" i="39"/>
  <c r="AX106" i="39"/>
  <c r="AX107" i="39"/>
  <c r="AX108" i="39"/>
  <c r="AX109" i="39"/>
  <c r="AX110" i="39"/>
  <c r="AX111" i="39"/>
  <c r="AX112" i="39"/>
  <c r="AX113" i="39"/>
  <c r="AX114" i="39"/>
  <c r="AX115" i="39"/>
  <c r="AX116" i="39"/>
  <c r="AX117" i="39"/>
  <c r="AX118" i="39"/>
  <c r="AX119" i="39"/>
  <c r="AX120" i="39"/>
  <c r="AX121" i="39"/>
  <c r="AX122" i="39"/>
  <c r="AX123" i="39"/>
  <c r="AX124" i="39"/>
  <c r="AX125" i="39"/>
  <c r="AX126" i="39"/>
  <c r="AX127" i="39"/>
  <c r="AX128" i="39"/>
  <c r="AX129" i="39"/>
  <c r="AX130" i="39"/>
  <c r="AX131" i="39"/>
  <c r="AX132" i="39"/>
  <c r="AX133" i="39"/>
  <c r="AX134" i="39"/>
  <c r="AX135" i="39"/>
  <c r="AX136" i="39"/>
  <c r="AX137" i="39"/>
  <c r="AX138" i="39"/>
  <c r="AX139" i="39"/>
  <c r="AX140" i="39"/>
  <c r="AX141" i="39"/>
  <c r="AX142" i="39"/>
  <c r="AX143" i="39"/>
  <c r="AX145" i="39"/>
  <c r="AX8" i="39"/>
  <c r="AX154" i="39"/>
  <c r="AX153" i="39"/>
  <c r="AX155" i="39"/>
  <c r="AX322" i="39"/>
  <c r="AX167" i="39"/>
  <c r="AX189" i="39"/>
  <c r="AX190" i="39"/>
  <c r="AX191" i="39"/>
  <c r="AX192" i="39"/>
  <c r="AX193" i="39"/>
  <c r="AX194" i="39"/>
  <c r="AX195" i="39"/>
  <c r="AX196" i="39"/>
  <c r="AX186" i="39"/>
  <c r="AX197" i="39"/>
  <c r="AX198" i="39"/>
  <c r="AX199" i="39"/>
  <c r="AX200" i="39"/>
  <c r="AX201" i="39"/>
  <c r="AX202" i="39"/>
  <c r="AX203" i="39"/>
  <c r="AX204" i="39"/>
  <c r="AX205" i="39"/>
  <c r="AX206" i="39"/>
  <c r="AX207" i="39"/>
  <c r="AX208" i="39"/>
  <c r="AX209" i="39"/>
  <c r="AX210" i="39"/>
  <c r="AX211" i="39"/>
  <c r="AX212" i="39"/>
  <c r="AX213" i="39"/>
  <c r="AX214" i="39"/>
  <c r="AX215" i="39"/>
  <c r="AX216" i="39"/>
  <c r="AX217" i="39"/>
  <c r="AX218" i="39"/>
  <c r="AX219" i="39"/>
  <c r="AX220" i="39"/>
  <c r="AX221" i="39"/>
  <c r="AX222" i="39"/>
  <c r="AX223" i="39"/>
  <c r="AX224" i="39"/>
  <c r="AX225" i="39"/>
  <c r="AX226" i="39"/>
  <c r="AX227" i="39"/>
  <c r="AX228" i="39"/>
  <c r="AX229" i="39"/>
  <c r="AX230" i="39"/>
  <c r="AX231" i="39"/>
  <c r="AX232" i="39"/>
  <c r="AX233" i="39"/>
  <c r="AX234" i="39"/>
  <c r="AX235" i="39"/>
  <c r="AX236" i="39"/>
  <c r="AX237" i="39"/>
  <c r="AX238" i="39"/>
  <c r="AX239" i="39"/>
  <c r="AX240" i="39"/>
  <c r="AX241" i="39"/>
  <c r="AX242" i="39"/>
  <c r="AX243" i="39"/>
  <c r="AX33" i="39"/>
  <c r="AX244" i="39"/>
  <c r="AX245" i="39"/>
  <c r="AX246" i="39"/>
  <c r="AX247" i="39"/>
  <c r="AX248" i="39"/>
  <c r="AX249" i="39"/>
  <c r="AX250" i="39"/>
  <c r="AX251" i="39"/>
  <c r="AX252" i="39"/>
  <c r="AX253" i="39"/>
  <c r="AX254" i="39"/>
  <c r="AX255" i="39"/>
  <c r="AX256" i="39"/>
  <c r="AX257" i="39"/>
  <c r="AX258" i="39"/>
  <c r="AX259" i="39"/>
  <c r="AX260" i="39"/>
  <c r="AX261" i="39"/>
  <c r="AX262" i="39"/>
  <c r="AX263" i="39"/>
  <c r="AX264" i="39"/>
  <c r="AX265" i="39"/>
  <c r="AX266" i="39"/>
  <c r="AX267" i="39"/>
  <c r="AX268" i="39"/>
  <c r="AX269" i="39"/>
  <c r="AX270" i="39"/>
  <c r="AX271" i="39"/>
  <c r="AX272" i="39"/>
  <c r="AX273" i="39"/>
  <c r="AX274" i="39"/>
  <c r="AX275" i="39"/>
  <c r="AX276" i="39"/>
  <c r="AX277" i="39"/>
  <c r="AX278" i="39"/>
  <c r="AX279" i="39"/>
  <c r="AX280" i="39"/>
  <c r="AX281" i="39"/>
  <c r="AX282" i="39"/>
  <c r="AX283" i="39"/>
  <c r="AX284" i="39"/>
  <c r="AX285" i="39"/>
  <c r="AX286" i="39"/>
  <c r="AX287" i="39"/>
  <c r="AX288" i="39"/>
  <c r="AX294" i="39"/>
  <c r="AX166" i="39"/>
  <c r="AX325" i="39"/>
  <c r="AX296" i="39"/>
  <c r="AW301" i="39"/>
  <c r="AX306" i="39"/>
  <c r="AX169" i="39"/>
  <c r="AX170" i="39"/>
  <c r="AX173" i="39"/>
  <c r="AX300" i="39"/>
  <c r="AX302" i="39"/>
  <c r="AX304" i="39"/>
  <c r="AX305" i="39"/>
  <c r="AX324" i="39"/>
  <c r="AX323" i="39"/>
  <c r="AX326" i="39"/>
  <c r="AX367" i="39"/>
  <c r="AX370" i="39"/>
  <c r="AX374" i="39"/>
  <c r="AX401" i="39"/>
  <c r="AX402" i="39"/>
  <c r="AX345" i="39"/>
  <c r="AX333" i="39"/>
  <c r="AX338" i="39"/>
  <c r="AX342" i="39"/>
  <c r="AX343" i="39"/>
  <c r="AX371" i="39"/>
  <c r="AX346" i="39"/>
  <c r="AX347" i="39"/>
  <c r="AW348" i="39"/>
  <c r="AX349" i="39"/>
  <c r="AX351" i="39"/>
  <c r="AX403" i="39"/>
  <c r="AX404" i="39"/>
  <c r="AX152" i="39"/>
  <c r="AX405" i="39"/>
  <c r="AX407" i="39"/>
  <c r="AX354" i="39"/>
  <c r="AX410" i="39"/>
  <c r="AX361" i="39"/>
  <c r="AX362" i="39"/>
  <c r="AX363" i="39"/>
  <c r="AX411" i="39"/>
  <c r="AX39" i="39"/>
  <c r="AX147" i="39"/>
  <c r="AX156" i="39"/>
  <c r="AY160" i="39"/>
  <c r="AY163" i="39"/>
  <c r="AY161" i="39"/>
  <c r="AY164" i="39"/>
  <c r="AY321" i="39"/>
  <c r="AY44" i="39"/>
  <c r="AY45" i="39"/>
  <c r="AY46" i="39"/>
  <c r="AY47" i="39"/>
  <c r="AY48" i="39"/>
  <c r="AY49" i="39"/>
  <c r="AY50" i="39"/>
  <c r="AY51" i="39"/>
  <c r="AY52" i="39"/>
  <c r="AY53" i="39"/>
  <c r="AY54" i="39"/>
  <c r="AY55" i="39"/>
  <c r="AY56" i="39"/>
  <c r="AY57" i="39"/>
  <c r="AY58" i="39"/>
  <c r="AY59" i="39"/>
  <c r="AY60" i="39"/>
  <c r="AY61" i="39"/>
  <c r="AY62" i="39"/>
  <c r="AY63" i="39"/>
  <c r="AY64" i="39"/>
  <c r="AY65" i="39"/>
  <c r="AY66" i="39"/>
  <c r="AY67" i="39"/>
  <c r="AY68" i="39"/>
  <c r="AY69" i="39"/>
  <c r="AY70" i="39"/>
  <c r="AY71" i="39"/>
  <c r="AY72" i="39"/>
  <c r="AY73" i="39"/>
  <c r="AY74" i="39"/>
  <c r="AY75" i="39"/>
  <c r="AY76" i="39"/>
  <c r="AY77" i="39"/>
  <c r="AY78" i="39"/>
  <c r="AY79" i="39"/>
  <c r="AY80" i="39"/>
  <c r="AY81" i="39"/>
  <c r="AY82" i="39"/>
  <c r="AY83" i="39"/>
  <c r="AY84" i="39"/>
  <c r="AY85" i="39"/>
  <c r="AY86" i="39"/>
  <c r="AY87" i="39"/>
  <c r="AY88" i="39"/>
  <c r="AY89" i="39"/>
  <c r="AY90" i="39"/>
  <c r="AY91" i="39"/>
  <c r="AY92" i="39"/>
  <c r="AY93" i="39"/>
  <c r="AY94" i="39"/>
  <c r="AY95" i="39"/>
  <c r="AY96" i="39"/>
  <c r="AY97" i="39"/>
  <c r="AY98" i="39"/>
  <c r="AY99" i="39"/>
  <c r="AY31" i="39"/>
  <c r="AY20" i="39"/>
  <c r="AY21" i="39"/>
  <c r="AY40" i="39"/>
  <c r="AY100" i="39"/>
  <c r="AY32" i="39"/>
  <c r="AY101" i="39"/>
  <c r="AY102" i="39"/>
  <c r="AY103" i="39"/>
  <c r="AY104" i="39"/>
  <c r="AY105" i="39"/>
  <c r="AY106" i="39"/>
  <c r="AY107" i="39"/>
  <c r="AY108" i="39"/>
  <c r="AY109" i="39"/>
  <c r="AY110" i="39"/>
  <c r="AY111" i="39"/>
  <c r="AY112" i="39"/>
  <c r="AY113" i="39"/>
  <c r="AY114" i="39"/>
  <c r="AY115" i="39"/>
  <c r="AY116" i="39"/>
  <c r="AY117" i="39"/>
  <c r="AY118" i="39"/>
  <c r="AY119" i="39"/>
  <c r="AY120" i="39"/>
  <c r="AY121" i="39"/>
  <c r="AY122" i="39"/>
  <c r="AY123" i="39"/>
  <c r="AY124" i="39"/>
  <c r="AY125" i="39"/>
  <c r="AY126" i="39"/>
  <c r="AY127" i="39"/>
  <c r="AY128" i="39"/>
  <c r="AY129" i="39"/>
  <c r="AY130" i="39"/>
  <c r="AY131" i="39"/>
  <c r="AY132" i="39"/>
  <c r="AY133" i="39"/>
  <c r="AY134" i="39"/>
  <c r="AY135" i="39"/>
  <c r="AY136" i="39"/>
  <c r="AY137" i="39"/>
  <c r="AY138" i="39"/>
  <c r="AY139" i="39"/>
  <c r="AY140" i="39"/>
  <c r="AY141" i="39"/>
  <c r="AY142" i="39"/>
  <c r="AY143" i="39"/>
  <c r="AY145" i="39"/>
  <c r="AY8" i="39"/>
  <c r="AY154" i="39"/>
  <c r="AY153" i="39"/>
  <c r="AY155" i="39"/>
  <c r="AY322" i="39"/>
  <c r="AY167" i="39"/>
  <c r="AY189" i="39"/>
  <c r="AY190" i="39"/>
  <c r="AY191" i="39"/>
  <c r="AY192" i="39"/>
  <c r="AY193" i="39"/>
  <c r="AY194" i="39"/>
  <c r="AY195" i="39"/>
  <c r="AY196" i="39"/>
  <c r="AY186" i="39"/>
  <c r="AY197" i="39"/>
  <c r="AY198" i="39"/>
  <c r="AY199" i="39"/>
  <c r="AY200" i="39"/>
  <c r="AY201" i="39"/>
  <c r="AY202" i="39"/>
  <c r="AY203" i="39"/>
  <c r="AY204" i="39"/>
  <c r="AY205" i="39"/>
  <c r="AY206" i="39"/>
  <c r="AY207" i="39"/>
  <c r="AY208" i="39"/>
  <c r="AY209" i="39"/>
  <c r="AY210" i="39"/>
  <c r="AY211" i="39"/>
  <c r="AY212" i="39"/>
  <c r="AY213" i="39"/>
  <c r="AY214" i="39"/>
  <c r="AY215" i="39"/>
  <c r="AY216" i="39"/>
  <c r="AY217" i="39"/>
  <c r="AY218" i="39"/>
  <c r="AY219" i="39"/>
  <c r="AY220" i="39"/>
  <c r="AY221" i="39"/>
  <c r="AY222" i="39"/>
  <c r="AY223" i="39"/>
  <c r="AY224" i="39"/>
  <c r="AY225" i="39"/>
  <c r="AY226" i="39"/>
  <c r="AY227" i="39"/>
  <c r="AY228" i="39"/>
  <c r="AY229" i="39"/>
  <c r="AY230" i="39"/>
  <c r="AY231" i="39"/>
  <c r="AY232" i="39"/>
  <c r="AY233" i="39"/>
  <c r="AY234" i="39"/>
  <c r="AY235" i="39"/>
  <c r="AY236" i="39"/>
  <c r="AY237" i="39"/>
  <c r="AY238" i="39"/>
  <c r="AY239" i="39"/>
  <c r="AY240" i="39"/>
  <c r="AY241" i="39"/>
  <c r="AY242" i="39"/>
  <c r="AY243" i="39"/>
  <c r="AY244" i="39"/>
  <c r="AY245" i="39"/>
  <c r="AY33" i="39"/>
  <c r="AY246" i="39"/>
  <c r="AY247" i="39"/>
  <c r="AY248" i="39"/>
  <c r="AY249" i="39"/>
  <c r="AY250" i="39"/>
  <c r="AY251" i="39"/>
  <c r="AY252" i="39"/>
  <c r="AY253" i="39"/>
  <c r="AY254" i="39"/>
  <c r="AY255" i="39"/>
  <c r="AY256" i="39"/>
  <c r="AY257" i="39"/>
  <c r="AY258" i="39"/>
  <c r="AY259" i="39"/>
  <c r="AY260" i="39"/>
  <c r="AY261" i="39"/>
  <c r="AY262" i="39"/>
  <c r="AY263" i="39"/>
  <c r="AY264" i="39"/>
  <c r="AY265" i="39"/>
  <c r="AY266" i="39"/>
  <c r="AY267" i="39"/>
  <c r="AY268" i="39"/>
  <c r="AY269" i="39"/>
  <c r="AY270" i="39"/>
  <c r="AY271" i="39"/>
  <c r="AY272" i="39"/>
  <c r="AY273" i="39"/>
  <c r="AY274" i="39"/>
  <c r="AY275" i="39"/>
  <c r="AY276" i="39"/>
  <c r="AY277" i="39"/>
  <c r="AY278" i="39"/>
  <c r="AY279" i="39"/>
  <c r="AY280" i="39"/>
  <c r="AY281" i="39"/>
  <c r="AY282" i="39"/>
  <c r="AY283" i="39"/>
  <c r="AY284" i="39"/>
  <c r="AY285" i="39"/>
  <c r="AY286" i="39"/>
  <c r="AY287" i="39"/>
  <c r="AY288" i="39"/>
  <c r="AY294" i="39"/>
  <c r="AY166" i="39"/>
  <c r="AY325" i="39"/>
  <c r="AY296" i="39"/>
  <c r="AX301" i="39"/>
  <c r="AY306" i="39"/>
  <c r="AY169" i="39"/>
  <c r="AY170" i="39"/>
  <c r="AY173" i="39"/>
  <c r="AY300" i="39"/>
  <c r="AY302" i="39"/>
  <c r="AY304" i="39"/>
  <c r="AY305" i="39"/>
  <c r="AY324" i="39"/>
  <c r="AY323" i="39"/>
  <c r="AY326" i="39"/>
  <c r="AY367" i="39"/>
  <c r="AY370" i="39"/>
  <c r="AY374" i="39"/>
  <c r="AY401" i="39"/>
  <c r="AY402" i="39"/>
  <c r="AY345" i="39"/>
  <c r="AY333" i="39"/>
  <c r="AY338" i="39"/>
  <c r="AY342" i="39"/>
  <c r="AY343" i="39"/>
  <c r="AY371" i="39"/>
  <c r="AY346" i="39"/>
  <c r="AY347" i="39"/>
  <c r="AX348" i="39"/>
  <c r="AY349" i="39"/>
  <c r="AY351" i="39"/>
  <c r="AY403" i="39"/>
  <c r="AY404" i="39"/>
  <c r="AY152" i="39"/>
  <c r="AY405" i="39"/>
  <c r="AY407" i="39"/>
  <c r="AY354" i="39"/>
  <c r="AY410" i="39"/>
  <c r="AY361" i="39"/>
  <c r="AY362" i="39"/>
  <c r="AY363" i="39"/>
  <c r="AY411" i="39"/>
  <c r="AY39" i="39"/>
  <c r="AY147" i="39"/>
  <c r="AY156" i="39"/>
  <c r="AZ160" i="39"/>
  <c r="AZ163" i="39"/>
  <c r="AZ161" i="39"/>
  <c r="AZ164" i="39"/>
  <c r="AZ321" i="39"/>
  <c r="AZ44" i="39"/>
  <c r="AZ45" i="39"/>
  <c r="AZ46" i="39"/>
  <c r="AZ47" i="39"/>
  <c r="AZ48" i="39"/>
  <c r="AZ49" i="39"/>
  <c r="AZ50" i="39"/>
  <c r="AZ51" i="39"/>
  <c r="AZ52" i="39"/>
  <c r="AZ53" i="39"/>
  <c r="AZ54" i="39"/>
  <c r="AZ55" i="39"/>
  <c r="AZ56" i="39"/>
  <c r="AZ57" i="39"/>
  <c r="AZ58" i="39"/>
  <c r="AZ59" i="39"/>
  <c r="AZ60" i="39"/>
  <c r="AZ61" i="39"/>
  <c r="AZ62" i="39"/>
  <c r="AZ63" i="39"/>
  <c r="AZ64" i="39"/>
  <c r="AZ65" i="39"/>
  <c r="AZ66" i="39"/>
  <c r="AZ67" i="39"/>
  <c r="AZ68" i="39"/>
  <c r="AZ69" i="39"/>
  <c r="AZ70" i="39"/>
  <c r="AZ71" i="39"/>
  <c r="AZ72" i="39"/>
  <c r="AZ73" i="39"/>
  <c r="AZ74" i="39"/>
  <c r="AZ75" i="39"/>
  <c r="AZ76" i="39"/>
  <c r="AZ77" i="39"/>
  <c r="AZ78" i="39"/>
  <c r="AZ79" i="39"/>
  <c r="AZ80" i="39"/>
  <c r="AZ81" i="39"/>
  <c r="AZ82" i="39"/>
  <c r="AZ83" i="39"/>
  <c r="AZ84" i="39"/>
  <c r="AZ85" i="39"/>
  <c r="AZ86" i="39"/>
  <c r="AZ87" i="39"/>
  <c r="AZ88" i="39"/>
  <c r="AZ89" i="39"/>
  <c r="AZ90" i="39"/>
  <c r="AZ91" i="39"/>
  <c r="AZ92" i="39"/>
  <c r="AZ93" i="39"/>
  <c r="AZ94" i="39"/>
  <c r="AZ95" i="39"/>
  <c r="AZ96" i="39"/>
  <c r="AZ97" i="39"/>
  <c r="AZ98" i="39"/>
  <c r="AZ99" i="39"/>
  <c r="AZ100" i="39"/>
  <c r="AZ101" i="39"/>
  <c r="AZ31" i="39"/>
  <c r="AZ20" i="39"/>
  <c r="AZ21" i="39"/>
  <c r="AZ40" i="39"/>
  <c r="AZ102" i="39"/>
  <c r="AZ32" i="39"/>
  <c r="AZ103" i="39"/>
  <c r="AZ104" i="39"/>
  <c r="AZ105" i="39"/>
  <c r="AZ106" i="39"/>
  <c r="AZ107" i="39"/>
  <c r="AZ108" i="39"/>
  <c r="AZ109" i="39"/>
  <c r="AZ110" i="39"/>
  <c r="AZ111" i="39"/>
  <c r="AZ112" i="39"/>
  <c r="AZ113" i="39"/>
  <c r="AZ114" i="39"/>
  <c r="AZ115" i="39"/>
  <c r="AZ116" i="39"/>
  <c r="AZ117" i="39"/>
  <c r="AZ118" i="39"/>
  <c r="AZ119" i="39"/>
  <c r="AZ120" i="39"/>
  <c r="AZ121" i="39"/>
  <c r="AZ122" i="39"/>
  <c r="AZ123" i="39"/>
  <c r="AZ124" i="39"/>
  <c r="AZ125" i="39"/>
  <c r="AZ126" i="39"/>
  <c r="AZ127" i="39"/>
  <c r="AZ128" i="39"/>
  <c r="AZ129" i="39"/>
  <c r="AZ130" i="39"/>
  <c r="AZ131" i="39"/>
  <c r="AZ132" i="39"/>
  <c r="AZ133" i="39"/>
  <c r="AZ134" i="39"/>
  <c r="AZ135" i="39"/>
  <c r="AZ136" i="39"/>
  <c r="AZ137" i="39"/>
  <c r="AZ138" i="39"/>
  <c r="AZ139" i="39"/>
  <c r="AZ140" i="39"/>
  <c r="AZ141" i="39"/>
  <c r="AZ142" i="39"/>
  <c r="AZ143" i="39"/>
  <c r="AZ145" i="39"/>
  <c r="AZ8" i="39"/>
  <c r="AZ154" i="39"/>
  <c r="AZ153" i="39"/>
  <c r="AZ155" i="39"/>
  <c r="AZ322" i="39"/>
  <c r="AZ167" i="39"/>
  <c r="AZ189" i="39"/>
  <c r="AZ190" i="39"/>
  <c r="AZ191" i="39"/>
  <c r="AZ192" i="39"/>
  <c r="AZ193" i="39"/>
  <c r="AZ194" i="39"/>
  <c r="AZ195" i="39"/>
  <c r="AZ196" i="39"/>
  <c r="AZ186" i="39"/>
  <c r="AZ197" i="39"/>
  <c r="AZ198" i="39"/>
  <c r="AZ199" i="39"/>
  <c r="AZ200" i="39"/>
  <c r="AZ201" i="39"/>
  <c r="AZ202" i="39"/>
  <c r="AZ203" i="39"/>
  <c r="AZ204" i="39"/>
  <c r="AZ205" i="39"/>
  <c r="AZ206" i="39"/>
  <c r="AZ207" i="39"/>
  <c r="AZ208" i="39"/>
  <c r="AZ209" i="39"/>
  <c r="AZ210" i="39"/>
  <c r="AZ211" i="39"/>
  <c r="AZ212" i="39"/>
  <c r="AZ213" i="39"/>
  <c r="AZ214" i="39"/>
  <c r="AZ215" i="39"/>
  <c r="AZ216" i="39"/>
  <c r="AZ217" i="39"/>
  <c r="AZ218" i="39"/>
  <c r="AZ219" i="39"/>
  <c r="AZ220" i="39"/>
  <c r="AZ221" i="39"/>
  <c r="AZ222" i="39"/>
  <c r="AZ223" i="39"/>
  <c r="AZ224" i="39"/>
  <c r="AZ225" i="39"/>
  <c r="AZ226" i="39"/>
  <c r="AZ227" i="39"/>
  <c r="AZ228" i="39"/>
  <c r="AZ229" i="39"/>
  <c r="AZ230" i="39"/>
  <c r="AZ231" i="39"/>
  <c r="AZ232" i="39"/>
  <c r="AZ233" i="39"/>
  <c r="AZ234" i="39"/>
  <c r="AZ235" i="39"/>
  <c r="AZ236" i="39"/>
  <c r="AZ237" i="39"/>
  <c r="AZ238" i="39"/>
  <c r="AZ239" i="39"/>
  <c r="AZ240" i="39"/>
  <c r="AZ241" i="39"/>
  <c r="AZ242" i="39"/>
  <c r="AZ243" i="39"/>
  <c r="AZ244" i="39"/>
  <c r="AZ245" i="39"/>
  <c r="AZ246" i="39"/>
  <c r="AZ247" i="39"/>
  <c r="AZ33" i="39"/>
  <c r="AZ248" i="39"/>
  <c r="AZ249" i="39"/>
  <c r="AZ250" i="39"/>
  <c r="AZ251" i="39"/>
  <c r="AZ252" i="39"/>
  <c r="AZ253" i="39"/>
  <c r="AZ254" i="39"/>
  <c r="AZ255" i="39"/>
  <c r="AZ256" i="39"/>
  <c r="AZ257" i="39"/>
  <c r="AZ258" i="39"/>
  <c r="AZ259" i="39"/>
  <c r="AZ260" i="39"/>
  <c r="AZ261" i="39"/>
  <c r="AZ262" i="39"/>
  <c r="AZ263" i="39"/>
  <c r="AZ264" i="39"/>
  <c r="AZ265" i="39"/>
  <c r="AZ266" i="39"/>
  <c r="AZ267" i="39"/>
  <c r="AZ268" i="39"/>
  <c r="AZ269" i="39"/>
  <c r="AZ270" i="39"/>
  <c r="AZ271" i="39"/>
  <c r="AZ272" i="39"/>
  <c r="AZ273" i="39"/>
  <c r="AZ274" i="39"/>
  <c r="AZ275" i="39"/>
  <c r="AZ276" i="39"/>
  <c r="AZ277" i="39"/>
  <c r="AZ278" i="39"/>
  <c r="AZ279" i="39"/>
  <c r="AZ280" i="39"/>
  <c r="AZ281" i="39"/>
  <c r="AZ282" i="39"/>
  <c r="AZ283" i="39"/>
  <c r="AZ284" i="39"/>
  <c r="AZ285" i="39"/>
  <c r="AZ286" i="39"/>
  <c r="AZ287" i="39"/>
  <c r="AZ288" i="39"/>
  <c r="AZ294" i="39"/>
  <c r="AZ166" i="39"/>
  <c r="AZ325" i="39"/>
  <c r="AZ296" i="39"/>
  <c r="AY301" i="39"/>
  <c r="AZ306" i="39"/>
  <c r="AZ169" i="39"/>
  <c r="AZ170" i="39"/>
  <c r="AZ173" i="39"/>
  <c r="AZ300" i="39"/>
  <c r="AZ302" i="39"/>
  <c r="AZ304" i="39"/>
  <c r="AZ305" i="39"/>
  <c r="AZ324" i="39"/>
  <c r="AZ323" i="39"/>
  <c r="AZ326" i="39"/>
  <c r="AZ367" i="39"/>
  <c r="AZ370" i="39"/>
  <c r="AZ374" i="39"/>
  <c r="AZ401" i="39"/>
  <c r="AZ402" i="39"/>
  <c r="AZ345" i="39"/>
  <c r="AZ333" i="39"/>
  <c r="AZ338" i="39"/>
  <c r="AZ342" i="39"/>
  <c r="AZ343" i="39"/>
  <c r="AZ371" i="39"/>
  <c r="AZ346" i="39"/>
  <c r="AZ347" i="39"/>
  <c r="AY348" i="39"/>
  <c r="AZ349" i="39"/>
  <c r="AZ351" i="39"/>
  <c r="AZ403" i="39"/>
  <c r="AZ404" i="39"/>
  <c r="AZ152" i="39"/>
  <c r="AZ405" i="39"/>
  <c r="AZ407" i="39"/>
  <c r="AZ354" i="39"/>
  <c r="AZ410" i="39"/>
  <c r="AZ361" i="39"/>
  <c r="AZ362" i="39"/>
  <c r="AZ363" i="39"/>
  <c r="AZ411" i="39"/>
  <c r="AZ39" i="39"/>
  <c r="AZ147" i="39"/>
  <c r="AZ156" i="39"/>
  <c r="BA160" i="39"/>
  <c r="BA163" i="39"/>
  <c r="BA161" i="39"/>
  <c r="BA164" i="39"/>
  <c r="BA321" i="39"/>
  <c r="BA44" i="39"/>
  <c r="BA45" i="39"/>
  <c r="BA46" i="39"/>
  <c r="BA47" i="39"/>
  <c r="BA48" i="39"/>
  <c r="BA49" i="39"/>
  <c r="BA50" i="39"/>
  <c r="BA51" i="39"/>
  <c r="BA52" i="39"/>
  <c r="BA53" i="39"/>
  <c r="BA54" i="39"/>
  <c r="BA55" i="39"/>
  <c r="BA56" i="39"/>
  <c r="BA57" i="39"/>
  <c r="BA58" i="39"/>
  <c r="BA59" i="39"/>
  <c r="BA60" i="39"/>
  <c r="BA61" i="39"/>
  <c r="BA62" i="39"/>
  <c r="BA63" i="39"/>
  <c r="BA64" i="39"/>
  <c r="BA65" i="39"/>
  <c r="BA66" i="39"/>
  <c r="BA67" i="39"/>
  <c r="BA68" i="39"/>
  <c r="BA69" i="39"/>
  <c r="BA70" i="39"/>
  <c r="BA71" i="39"/>
  <c r="BA72" i="39"/>
  <c r="BA73" i="39"/>
  <c r="BA74" i="39"/>
  <c r="BA75" i="39"/>
  <c r="BA76" i="39"/>
  <c r="BA77" i="39"/>
  <c r="BA78" i="39"/>
  <c r="BA79" i="39"/>
  <c r="BA80" i="39"/>
  <c r="BA81" i="39"/>
  <c r="BA82" i="39"/>
  <c r="BA83" i="39"/>
  <c r="BA84" i="39"/>
  <c r="BA85" i="39"/>
  <c r="BA86" i="39"/>
  <c r="BA87" i="39"/>
  <c r="BA88" i="39"/>
  <c r="BA89" i="39"/>
  <c r="BA90" i="39"/>
  <c r="BA91" i="39"/>
  <c r="BA92" i="39"/>
  <c r="BA93" i="39"/>
  <c r="BA94" i="39"/>
  <c r="BA95" i="39"/>
  <c r="BA96" i="39"/>
  <c r="BA97" i="39"/>
  <c r="BA98" i="39"/>
  <c r="BA99" i="39"/>
  <c r="BA100" i="39"/>
  <c r="BA101" i="39"/>
  <c r="BA102" i="39"/>
  <c r="BA103" i="39"/>
  <c r="BA31" i="39"/>
  <c r="BA20" i="39"/>
  <c r="BA21" i="39"/>
  <c r="BA40" i="39"/>
  <c r="BA104" i="39"/>
  <c r="BA32" i="39"/>
  <c r="BA105" i="39"/>
  <c r="BA106" i="39"/>
  <c r="BA107" i="39"/>
  <c r="BA108" i="39"/>
  <c r="BA109" i="39"/>
  <c r="BA110" i="39"/>
  <c r="BA111" i="39"/>
  <c r="BA112" i="39"/>
  <c r="BA113" i="39"/>
  <c r="BA114" i="39"/>
  <c r="BA115" i="39"/>
  <c r="BA116" i="39"/>
  <c r="BA117" i="39"/>
  <c r="BA118" i="39"/>
  <c r="BA119" i="39"/>
  <c r="BA120" i="39"/>
  <c r="BA121" i="39"/>
  <c r="BA122" i="39"/>
  <c r="BA123" i="39"/>
  <c r="BA124" i="39"/>
  <c r="BA125" i="39"/>
  <c r="BA126" i="39"/>
  <c r="BA127" i="39"/>
  <c r="BA128" i="39"/>
  <c r="BA129" i="39"/>
  <c r="BA130" i="39"/>
  <c r="BA131" i="39"/>
  <c r="BA132" i="39"/>
  <c r="BA133" i="39"/>
  <c r="BA134" i="39"/>
  <c r="BA135" i="39"/>
  <c r="BA136" i="39"/>
  <c r="BA137" i="39"/>
  <c r="BA138" i="39"/>
  <c r="BA139" i="39"/>
  <c r="BA140" i="39"/>
  <c r="BA141" i="39"/>
  <c r="BA142" i="39"/>
  <c r="BA143" i="39"/>
  <c r="BA145" i="39"/>
  <c r="BA8" i="39"/>
  <c r="BA154" i="39"/>
  <c r="BA153" i="39"/>
  <c r="BA155" i="39"/>
  <c r="BA322" i="39"/>
  <c r="BA167" i="39"/>
  <c r="BA189" i="39"/>
  <c r="BA190" i="39"/>
  <c r="BA191" i="39"/>
  <c r="BA192" i="39"/>
  <c r="BA193" i="39"/>
  <c r="BA194" i="39"/>
  <c r="BA195" i="39"/>
  <c r="BA196" i="39"/>
  <c r="BA186" i="39"/>
  <c r="BA197" i="39"/>
  <c r="BA198" i="39"/>
  <c r="BA199" i="39"/>
  <c r="BA200" i="39"/>
  <c r="BA201" i="39"/>
  <c r="BA202" i="39"/>
  <c r="BA203" i="39"/>
  <c r="BA204" i="39"/>
  <c r="BA205" i="39"/>
  <c r="BA206" i="39"/>
  <c r="BA207" i="39"/>
  <c r="BA208" i="39"/>
  <c r="BA209" i="39"/>
  <c r="BA210" i="39"/>
  <c r="BA211" i="39"/>
  <c r="BA212" i="39"/>
  <c r="BA213" i="39"/>
  <c r="BA214" i="39"/>
  <c r="BA215" i="39"/>
  <c r="BA216" i="39"/>
  <c r="BA217" i="39"/>
  <c r="BA218" i="39"/>
  <c r="BA219" i="39"/>
  <c r="BA220" i="39"/>
  <c r="BA221" i="39"/>
  <c r="BA222" i="39"/>
  <c r="BA223" i="39"/>
  <c r="BA224" i="39"/>
  <c r="BA225" i="39"/>
  <c r="BA226" i="39"/>
  <c r="BA227" i="39"/>
  <c r="BA228" i="39"/>
  <c r="BA229" i="39"/>
  <c r="BA230" i="39"/>
  <c r="BA231" i="39"/>
  <c r="BA232" i="39"/>
  <c r="BA233" i="39"/>
  <c r="BA234" i="39"/>
  <c r="BA235" i="39"/>
  <c r="BA236" i="39"/>
  <c r="BA237" i="39"/>
  <c r="BA238" i="39"/>
  <c r="BA239" i="39"/>
  <c r="BA240" i="39"/>
  <c r="BA241" i="39"/>
  <c r="BA242" i="39"/>
  <c r="BA243" i="39"/>
  <c r="BA244" i="39"/>
  <c r="BA245" i="39"/>
  <c r="BA246" i="39"/>
  <c r="BA247" i="39"/>
  <c r="BA248" i="39"/>
  <c r="BA249" i="39"/>
  <c r="BA33" i="39"/>
  <c r="BA250" i="39"/>
  <c r="BA251" i="39"/>
  <c r="BA252" i="39"/>
  <c r="BA253" i="39"/>
  <c r="BA254" i="39"/>
  <c r="BA255" i="39"/>
  <c r="BA256" i="39"/>
  <c r="BA257" i="39"/>
  <c r="BA258" i="39"/>
  <c r="BA259" i="39"/>
  <c r="BA260" i="39"/>
  <c r="BA261" i="39"/>
  <c r="BA262" i="39"/>
  <c r="BA263" i="39"/>
  <c r="BA264" i="39"/>
  <c r="BA265" i="39"/>
  <c r="BA266" i="39"/>
  <c r="BA267" i="39"/>
  <c r="BA268" i="39"/>
  <c r="BA269" i="39"/>
  <c r="BA270" i="39"/>
  <c r="BA271" i="39"/>
  <c r="BA272" i="39"/>
  <c r="BA273" i="39"/>
  <c r="BA274" i="39"/>
  <c r="BA275" i="39"/>
  <c r="BA276" i="39"/>
  <c r="BA277" i="39"/>
  <c r="BA278" i="39"/>
  <c r="BA279" i="39"/>
  <c r="BA280" i="39"/>
  <c r="BA281" i="39"/>
  <c r="BA282" i="39"/>
  <c r="BA283" i="39"/>
  <c r="BA284" i="39"/>
  <c r="BA285" i="39"/>
  <c r="BA286" i="39"/>
  <c r="BA287" i="39"/>
  <c r="BA288" i="39"/>
  <c r="BA294" i="39"/>
  <c r="BA166" i="39"/>
  <c r="BA325" i="39"/>
  <c r="BA296" i="39"/>
  <c r="AZ301" i="39"/>
  <c r="BA306" i="39"/>
  <c r="BA169" i="39"/>
  <c r="BA170" i="39"/>
  <c r="BA173" i="39"/>
  <c r="BA300" i="39"/>
  <c r="BA302" i="39"/>
  <c r="BA304" i="39"/>
  <c r="BA305" i="39"/>
  <c r="BA324" i="39"/>
  <c r="BA323" i="39"/>
  <c r="BA326" i="39"/>
  <c r="BA367" i="39"/>
  <c r="BA370" i="39"/>
  <c r="BA374" i="39"/>
  <c r="BA401" i="39"/>
  <c r="BA402" i="39"/>
  <c r="BA345" i="39"/>
  <c r="BA333" i="39"/>
  <c r="BA338" i="39"/>
  <c r="BA342" i="39"/>
  <c r="BA343" i="39"/>
  <c r="BA371" i="39"/>
  <c r="BA346" i="39"/>
  <c r="BA347" i="39"/>
  <c r="AZ348" i="39"/>
  <c r="BA349" i="39"/>
  <c r="BA351" i="39"/>
  <c r="BA403" i="39"/>
  <c r="BA404" i="39"/>
  <c r="BA152" i="39"/>
  <c r="BA405" i="39"/>
  <c r="BA407" i="39"/>
  <c r="BA354" i="39"/>
  <c r="BA410" i="39"/>
  <c r="BA361" i="39"/>
  <c r="BA362" i="39"/>
  <c r="BA363" i="39"/>
  <c r="BA411" i="39"/>
  <c r="BA39" i="39"/>
  <c r="BA147" i="39"/>
  <c r="BA156" i="39"/>
  <c r="BB160" i="39"/>
  <c r="BB163" i="39"/>
  <c r="BB161" i="39"/>
  <c r="BB164" i="39"/>
  <c r="BB321" i="39"/>
  <c r="BB44" i="39"/>
  <c r="BB45" i="39"/>
  <c r="BB46" i="39"/>
  <c r="BB47" i="39"/>
  <c r="BB48" i="39"/>
  <c r="BB49" i="39"/>
  <c r="BB50" i="39"/>
  <c r="BB51" i="39"/>
  <c r="BB52" i="39"/>
  <c r="BB53" i="39"/>
  <c r="BB54" i="39"/>
  <c r="BB55" i="39"/>
  <c r="BB56" i="39"/>
  <c r="BB57" i="39"/>
  <c r="BB58" i="39"/>
  <c r="BB59" i="39"/>
  <c r="BB60" i="39"/>
  <c r="BB61" i="39"/>
  <c r="BB62" i="39"/>
  <c r="BB63" i="39"/>
  <c r="BB64" i="39"/>
  <c r="BB65" i="39"/>
  <c r="BB66" i="39"/>
  <c r="BB67" i="39"/>
  <c r="BB68" i="39"/>
  <c r="BB69" i="39"/>
  <c r="BB70" i="39"/>
  <c r="BB71" i="39"/>
  <c r="BB72" i="39"/>
  <c r="BB73" i="39"/>
  <c r="BB74" i="39"/>
  <c r="BB75" i="39"/>
  <c r="BB76" i="39"/>
  <c r="BB77" i="39"/>
  <c r="BB78" i="39"/>
  <c r="BB79" i="39"/>
  <c r="BB80" i="39"/>
  <c r="BB81" i="39"/>
  <c r="BB82" i="39"/>
  <c r="BB83" i="39"/>
  <c r="BB84" i="39"/>
  <c r="BB85" i="39"/>
  <c r="BB86" i="39"/>
  <c r="BB87" i="39"/>
  <c r="BB88" i="39"/>
  <c r="BB89" i="39"/>
  <c r="BB90" i="39"/>
  <c r="BB91" i="39"/>
  <c r="BB92" i="39"/>
  <c r="BB93" i="39"/>
  <c r="BB94" i="39"/>
  <c r="BB95" i="39"/>
  <c r="BB96" i="39"/>
  <c r="BB97" i="39"/>
  <c r="BB98" i="39"/>
  <c r="BB99" i="39"/>
  <c r="BB100" i="39"/>
  <c r="BB101" i="39"/>
  <c r="BB102" i="39"/>
  <c r="BB103" i="39"/>
  <c r="BB104" i="39"/>
  <c r="BB105" i="39"/>
  <c r="BB31" i="39"/>
  <c r="BB20" i="39"/>
  <c r="BB21" i="39"/>
  <c r="BB40" i="39"/>
  <c r="BB106" i="39"/>
  <c r="BB32" i="39"/>
  <c r="BB107" i="39"/>
  <c r="BB108" i="39"/>
  <c r="BB109" i="39"/>
  <c r="BB110" i="39"/>
  <c r="BB111" i="39"/>
  <c r="BB112" i="39"/>
  <c r="BB113" i="39"/>
  <c r="BB114" i="39"/>
  <c r="BB115" i="39"/>
  <c r="BB116" i="39"/>
  <c r="BB117" i="39"/>
  <c r="BB118" i="39"/>
  <c r="BB119" i="39"/>
  <c r="BB120" i="39"/>
  <c r="BB121" i="39"/>
  <c r="BB122" i="39"/>
  <c r="BB123" i="39"/>
  <c r="BB124" i="39"/>
  <c r="BB125" i="39"/>
  <c r="BB126" i="39"/>
  <c r="BB127" i="39"/>
  <c r="BB128" i="39"/>
  <c r="BB129" i="39"/>
  <c r="BB130" i="39"/>
  <c r="BB131" i="39"/>
  <c r="BB132" i="39"/>
  <c r="BB133" i="39"/>
  <c r="BB134" i="39"/>
  <c r="BB135" i="39"/>
  <c r="BB136" i="39"/>
  <c r="BB137" i="39"/>
  <c r="BB138" i="39"/>
  <c r="BB139" i="39"/>
  <c r="BB140" i="39"/>
  <c r="BB141" i="39"/>
  <c r="BB142" i="39"/>
  <c r="BB143" i="39"/>
  <c r="BB145" i="39"/>
  <c r="BB8" i="39"/>
  <c r="BB154" i="39"/>
  <c r="BB153" i="39"/>
  <c r="BB155" i="39"/>
  <c r="BB322" i="39"/>
  <c r="BB167" i="39"/>
  <c r="BB189" i="39"/>
  <c r="BB190" i="39"/>
  <c r="BB191" i="39"/>
  <c r="BB192" i="39"/>
  <c r="BB193" i="39"/>
  <c r="BB194" i="39"/>
  <c r="BB195" i="39"/>
  <c r="BB196" i="39"/>
  <c r="BB186" i="39"/>
  <c r="BB197" i="39"/>
  <c r="BB198" i="39"/>
  <c r="BB199" i="39"/>
  <c r="BB200" i="39"/>
  <c r="BB201" i="39"/>
  <c r="BB202" i="39"/>
  <c r="BB203" i="39"/>
  <c r="BB204" i="39"/>
  <c r="BB205" i="39"/>
  <c r="BB206" i="39"/>
  <c r="BB207" i="39"/>
  <c r="BB208" i="39"/>
  <c r="BB209" i="39"/>
  <c r="BB210" i="39"/>
  <c r="BB211" i="39"/>
  <c r="BB212" i="39"/>
  <c r="BB213" i="39"/>
  <c r="BB214" i="39"/>
  <c r="BB215" i="39"/>
  <c r="BB216" i="39"/>
  <c r="BB217" i="39"/>
  <c r="BB218" i="39"/>
  <c r="BB219" i="39"/>
  <c r="BB220" i="39"/>
  <c r="BB221" i="39"/>
  <c r="BB222" i="39"/>
  <c r="BB223" i="39"/>
  <c r="BB224" i="39"/>
  <c r="BB225" i="39"/>
  <c r="BB226" i="39"/>
  <c r="BB227" i="39"/>
  <c r="BB228" i="39"/>
  <c r="BB229" i="39"/>
  <c r="BB230" i="39"/>
  <c r="BB231" i="39"/>
  <c r="BB232" i="39"/>
  <c r="BB233" i="39"/>
  <c r="BB234" i="39"/>
  <c r="BB235" i="39"/>
  <c r="BB236" i="39"/>
  <c r="BB237" i="39"/>
  <c r="BB238" i="39"/>
  <c r="BB239" i="39"/>
  <c r="BB240" i="39"/>
  <c r="BB241" i="39"/>
  <c r="BB242" i="39"/>
  <c r="BB243" i="39"/>
  <c r="BB244" i="39"/>
  <c r="BB245" i="39"/>
  <c r="BB246" i="39"/>
  <c r="BB247" i="39"/>
  <c r="BB248" i="39"/>
  <c r="BB249" i="39"/>
  <c r="BB250" i="39"/>
  <c r="BB251" i="39"/>
  <c r="BB33" i="39"/>
  <c r="BB252" i="39"/>
  <c r="BB253" i="39"/>
  <c r="BB254" i="39"/>
  <c r="BB255" i="39"/>
  <c r="BB256" i="39"/>
  <c r="BB257" i="39"/>
  <c r="BB258" i="39"/>
  <c r="BB259" i="39"/>
  <c r="BB260" i="39"/>
  <c r="BB261" i="39"/>
  <c r="BB262" i="39"/>
  <c r="BB263" i="39"/>
  <c r="BB264" i="39"/>
  <c r="BB265" i="39"/>
  <c r="BB266" i="39"/>
  <c r="BB267" i="39"/>
  <c r="BB268" i="39"/>
  <c r="BB269" i="39"/>
  <c r="BB270" i="39"/>
  <c r="BB271" i="39"/>
  <c r="BB272" i="39"/>
  <c r="BB273" i="39"/>
  <c r="BB274" i="39"/>
  <c r="BB275" i="39"/>
  <c r="BB276" i="39"/>
  <c r="BB277" i="39"/>
  <c r="BB278" i="39"/>
  <c r="BB279" i="39"/>
  <c r="BB280" i="39"/>
  <c r="BB281" i="39"/>
  <c r="BB282" i="39"/>
  <c r="BB283" i="39"/>
  <c r="BB284" i="39"/>
  <c r="BB285" i="39"/>
  <c r="BB286" i="39"/>
  <c r="BB287" i="39"/>
  <c r="BB288" i="39"/>
  <c r="BB294" i="39"/>
  <c r="BB166" i="39"/>
  <c r="BB325" i="39"/>
  <c r="BB296" i="39"/>
  <c r="BA301" i="39"/>
  <c r="BB306" i="39"/>
  <c r="BB169" i="39"/>
  <c r="BB170" i="39"/>
  <c r="BB173" i="39"/>
  <c r="BB300" i="39"/>
  <c r="BB302" i="39"/>
  <c r="BB304" i="39"/>
  <c r="BB305" i="39"/>
  <c r="BB324" i="39"/>
  <c r="BB323" i="39"/>
  <c r="BB326" i="39"/>
  <c r="BB367" i="39"/>
  <c r="BB370" i="39"/>
  <c r="BB374" i="39"/>
  <c r="BB401" i="39"/>
  <c r="BB402" i="39"/>
  <c r="BB345" i="39"/>
  <c r="BB333" i="39"/>
  <c r="BB338" i="39"/>
  <c r="BB342" i="39"/>
  <c r="BB343" i="39"/>
  <c r="BB371" i="39"/>
  <c r="BB346" i="39"/>
  <c r="BB347" i="39"/>
  <c r="BA348" i="39"/>
  <c r="BB349" i="39"/>
  <c r="BB351" i="39"/>
  <c r="BB403" i="39"/>
  <c r="BB404" i="39"/>
  <c r="BB152" i="39"/>
  <c r="BB405" i="39"/>
  <c r="BB407" i="39"/>
  <c r="BB354" i="39"/>
  <c r="BB410" i="39"/>
  <c r="BB361" i="39"/>
  <c r="BB362" i="39"/>
  <c r="BB363" i="39"/>
  <c r="BB411" i="39"/>
  <c r="BB39" i="39"/>
  <c r="BB147" i="39"/>
  <c r="BB156" i="39"/>
  <c r="BC160" i="39"/>
  <c r="BC163" i="39"/>
  <c r="BC161" i="39"/>
  <c r="BC164" i="39"/>
  <c r="BC321" i="39"/>
  <c r="BC44" i="39"/>
  <c r="BC45" i="39"/>
  <c r="BC46" i="39"/>
  <c r="BC47" i="39"/>
  <c r="BC48" i="39"/>
  <c r="BC49" i="39"/>
  <c r="BC50" i="39"/>
  <c r="BC51" i="39"/>
  <c r="BC52" i="39"/>
  <c r="BC53" i="39"/>
  <c r="BC54" i="39"/>
  <c r="BC55" i="39"/>
  <c r="BC56" i="39"/>
  <c r="BC57" i="39"/>
  <c r="BC58" i="39"/>
  <c r="BC59" i="39"/>
  <c r="BC60" i="39"/>
  <c r="BC61" i="39"/>
  <c r="BC62" i="39"/>
  <c r="BC63" i="39"/>
  <c r="BC64" i="39"/>
  <c r="BC65" i="39"/>
  <c r="BC66" i="39"/>
  <c r="BC67" i="39"/>
  <c r="BC68" i="39"/>
  <c r="BC69" i="39"/>
  <c r="BC70" i="39"/>
  <c r="BC71" i="39"/>
  <c r="BC72" i="39"/>
  <c r="BC73" i="39"/>
  <c r="BC74" i="39"/>
  <c r="BC75" i="39"/>
  <c r="BC76" i="39"/>
  <c r="BC77" i="39"/>
  <c r="BC78" i="39"/>
  <c r="BC79" i="39"/>
  <c r="BC80" i="39"/>
  <c r="BC81" i="39"/>
  <c r="BC82" i="39"/>
  <c r="BC83" i="39"/>
  <c r="BC84" i="39"/>
  <c r="BC85" i="39"/>
  <c r="BC86" i="39"/>
  <c r="BC87" i="39"/>
  <c r="BC88" i="39"/>
  <c r="BC89" i="39"/>
  <c r="BC90" i="39"/>
  <c r="BC91" i="39"/>
  <c r="BC92" i="39"/>
  <c r="BC93" i="39"/>
  <c r="BC94" i="39"/>
  <c r="BC95" i="39"/>
  <c r="BC96" i="39"/>
  <c r="BC97" i="39"/>
  <c r="BC98" i="39"/>
  <c r="BC99" i="39"/>
  <c r="BC100" i="39"/>
  <c r="BC101" i="39"/>
  <c r="BC102" i="39"/>
  <c r="BC103" i="39"/>
  <c r="BC104" i="39"/>
  <c r="BC105" i="39"/>
  <c r="BC106" i="39"/>
  <c r="BC107" i="39"/>
  <c r="BC31" i="39"/>
  <c r="BC20" i="39"/>
  <c r="BC21" i="39"/>
  <c r="BC40" i="39"/>
  <c r="BC108" i="39"/>
  <c r="BC32" i="39"/>
  <c r="BC109" i="39"/>
  <c r="BC110" i="39"/>
  <c r="BC111" i="39"/>
  <c r="BC112" i="39"/>
  <c r="BC113" i="39"/>
  <c r="BC114" i="39"/>
  <c r="BC115" i="39"/>
  <c r="BC116" i="39"/>
  <c r="BC117" i="39"/>
  <c r="BC118" i="39"/>
  <c r="BC119" i="39"/>
  <c r="BC120" i="39"/>
  <c r="BC121" i="39"/>
  <c r="BC122" i="39"/>
  <c r="BC123" i="39"/>
  <c r="BC124" i="39"/>
  <c r="BC125" i="39"/>
  <c r="BC126" i="39"/>
  <c r="BC127" i="39"/>
  <c r="BC128" i="39"/>
  <c r="BC129" i="39"/>
  <c r="BC130" i="39"/>
  <c r="BC131" i="39"/>
  <c r="BC132" i="39"/>
  <c r="BC133" i="39"/>
  <c r="BC134" i="39"/>
  <c r="BC135" i="39"/>
  <c r="BC136" i="39"/>
  <c r="BC137" i="39"/>
  <c r="BC138" i="39"/>
  <c r="BC139" i="39"/>
  <c r="BC140" i="39"/>
  <c r="BC141" i="39"/>
  <c r="BC142" i="39"/>
  <c r="BC143" i="39"/>
  <c r="BC145" i="39"/>
  <c r="BC8" i="39"/>
  <c r="BC154" i="39"/>
  <c r="BC153" i="39"/>
  <c r="BC155" i="39"/>
  <c r="BC322" i="39"/>
  <c r="BC167" i="39"/>
  <c r="BC189" i="39"/>
  <c r="BC190" i="39"/>
  <c r="BC191" i="39"/>
  <c r="BC192" i="39"/>
  <c r="BC193" i="39"/>
  <c r="BC194" i="39"/>
  <c r="BC195" i="39"/>
  <c r="BC196" i="39"/>
  <c r="BC186" i="39"/>
  <c r="BC197" i="39"/>
  <c r="BC198" i="39"/>
  <c r="BC199" i="39"/>
  <c r="BC200" i="39"/>
  <c r="BC201" i="39"/>
  <c r="BC202" i="39"/>
  <c r="BC203" i="39"/>
  <c r="BC204" i="39"/>
  <c r="BC205" i="39"/>
  <c r="BC206" i="39"/>
  <c r="BC207" i="39"/>
  <c r="BC208" i="39"/>
  <c r="BC209" i="39"/>
  <c r="BC210" i="39"/>
  <c r="BC211" i="39"/>
  <c r="BC212" i="39"/>
  <c r="BC213" i="39"/>
  <c r="BC214" i="39"/>
  <c r="BC215" i="39"/>
  <c r="BC216" i="39"/>
  <c r="BC217" i="39"/>
  <c r="BC218" i="39"/>
  <c r="BC219" i="39"/>
  <c r="BC220" i="39"/>
  <c r="BC221" i="39"/>
  <c r="BC222" i="39"/>
  <c r="BC223" i="39"/>
  <c r="BC224" i="39"/>
  <c r="BC225" i="39"/>
  <c r="BC226" i="39"/>
  <c r="BC227" i="39"/>
  <c r="BC228" i="39"/>
  <c r="BC229" i="39"/>
  <c r="BC230" i="39"/>
  <c r="BC231" i="39"/>
  <c r="BC232" i="39"/>
  <c r="BC233" i="39"/>
  <c r="BC234" i="39"/>
  <c r="BC235" i="39"/>
  <c r="BC236" i="39"/>
  <c r="BC237" i="39"/>
  <c r="BC238" i="39"/>
  <c r="BC239" i="39"/>
  <c r="BC240" i="39"/>
  <c r="BC241" i="39"/>
  <c r="BC242" i="39"/>
  <c r="BC243" i="39"/>
  <c r="BC244" i="39"/>
  <c r="BC245" i="39"/>
  <c r="BC246" i="39"/>
  <c r="BC247" i="39"/>
  <c r="BC248" i="39"/>
  <c r="BC249" i="39"/>
  <c r="BC250" i="39"/>
  <c r="BC251" i="39"/>
  <c r="BC252" i="39"/>
  <c r="BC253" i="39"/>
  <c r="BC33" i="39"/>
  <c r="BC254" i="39"/>
  <c r="BC255" i="39"/>
  <c r="BC256" i="39"/>
  <c r="BC257" i="39"/>
  <c r="BC258" i="39"/>
  <c r="BC259" i="39"/>
  <c r="BC260" i="39"/>
  <c r="BC261" i="39"/>
  <c r="BC262" i="39"/>
  <c r="BC263" i="39"/>
  <c r="BC264" i="39"/>
  <c r="BC265" i="39"/>
  <c r="BC266" i="39"/>
  <c r="BC267" i="39"/>
  <c r="BC268" i="39"/>
  <c r="BC269" i="39"/>
  <c r="BC270" i="39"/>
  <c r="BC271" i="39"/>
  <c r="BC272" i="39"/>
  <c r="BC273" i="39"/>
  <c r="BC274" i="39"/>
  <c r="BC275" i="39"/>
  <c r="BC276" i="39"/>
  <c r="BC277" i="39"/>
  <c r="BC278" i="39"/>
  <c r="BC279" i="39"/>
  <c r="BC280" i="39"/>
  <c r="BC281" i="39"/>
  <c r="BC282" i="39"/>
  <c r="BC283" i="39"/>
  <c r="BC284" i="39"/>
  <c r="BC285" i="39"/>
  <c r="BC286" i="39"/>
  <c r="BC287" i="39"/>
  <c r="BC288" i="39"/>
  <c r="BC294" i="39"/>
  <c r="BC166" i="39"/>
  <c r="BC325" i="39"/>
  <c r="BC296" i="39"/>
  <c r="BB301" i="39"/>
  <c r="BC306" i="39"/>
  <c r="BC169" i="39"/>
  <c r="BC170" i="39"/>
  <c r="BC173" i="39"/>
  <c r="BC300" i="39"/>
  <c r="BC302" i="39"/>
  <c r="BC304" i="39"/>
  <c r="BC305" i="39"/>
  <c r="BC324" i="39"/>
  <c r="BC323" i="39"/>
  <c r="BC326" i="39"/>
  <c r="BC367" i="39"/>
  <c r="BC370" i="39"/>
  <c r="BC374" i="39"/>
  <c r="BC401" i="39"/>
  <c r="BC402" i="39"/>
  <c r="BC345" i="39"/>
  <c r="BC333" i="39"/>
  <c r="BC338" i="39"/>
  <c r="BC342" i="39"/>
  <c r="BC343" i="39"/>
  <c r="BC371" i="39"/>
  <c r="BC346" i="39"/>
  <c r="BC347" i="39"/>
  <c r="BB348" i="39"/>
  <c r="BC349" i="39"/>
  <c r="BC351" i="39"/>
  <c r="BC403" i="39"/>
  <c r="BC404" i="39"/>
  <c r="BC152" i="39"/>
  <c r="BC405" i="39"/>
  <c r="BC407" i="39"/>
  <c r="BC354" i="39"/>
  <c r="BC410" i="39"/>
  <c r="BC361" i="39"/>
  <c r="BC362" i="39"/>
  <c r="BC363" i="39"/>
  <c r="BC411" i="39"/>
  <c r="BC39" i="39"/>
  <c r="BC147" i="39"/>
  <c r="BC156" i="39"/>
  <c r="BD160" i="39"/>
  <c r="BD163" i="39"/>
  <c r="BD161" i="39"/>
  <c r="BD164" i="39"/>
  <c r="BD321" i="39"/>
  <c r="BD44" i="39"/>
  <c r="BD45" i="39"/>
  <c r="BD46" i="39"/>
  <c r="BD47" i="39"/>
  <c r="BD48" i="39"/>
  <c r="BD49" i="39"/>
  <c r="BD50" i="39"/>
  <c r="BD51" i="39"/>
  <c r="BD52" i="39"/>
  <c r="BD53" i="39"/>
  <c r="BD54" i="39"/>
  <c r="BD55" i="39"/>
  <c r="BD56" i="39"/>
  <c r="BD57" i="39"/>
  <c r="BD58" i="39"/>
  <c r="BD59" i="39"/>
  <c r="BD60" i="39"/>
  <c r="BD61" i="39"/>
  <c r="BD62" i="39"/>
  <c r="BD63" i="39"/>
  <c r="BD64" i="39"/>
  <c r="BD65" i="39"/>
  <c r="BD66" i="39"/>
  <c r="BD67" i="39"/>
  <c r="BD68" i="39"/>
  <c r="BD69" i="39"/>
  <c r="BD70" i="39"/>
  <c r="BD71" i="39"/>
  <c r="BD72" i="39"/>
  <c r="BD73" i="39"/>
  <c r="BD74" i="39"/>
  <c r="BD75" i="39"/>
  <c r="BD76" i="39"/>
  <c r="BD77" i="39"/>
  <c r="BD78" i="39"/>
  <c r="BD79" i="39"/>
  <c r="BD80" i="39"/>
  <c r="BD81" i="39"/>
  <c r="BD82" i="39"/>
  <c r="BD83" i="39"/>
  <c r="BD84" i="39"/>
  <c r="BD85" i="39"/>
  <c r="BD86" i="39"/>
  <c r="BD87" i="39"/>
  <c r="BD88" i="39"/>
  <c r="BD89" i="39"/>
  <c r="BD90" i="39"/>
  <c r="BD91" i="39"/>
  <c r="BD92" i="39"/>
  <c r="BD93" i="39"/>
  <c r="BD94" i="39"/>
  <c r="BD95" i="39"/>
  <c r="BD96" i="39"/>
  <c r="BD97" i="39"/>
  <c r="BD98" i="39"/>
  <c r="BD99" i="39"/>
  <c r="BD100" i="39"/>
  <c r="BD101" i="39"/>
  <c r="BD102" i="39"/>
  <c r="BD103" i="39"/>
  <c r="BD104" i="39"/>
  <c r="BD105" i="39"/>
  <c r="BD106" i="39"/>
  <c r="BD107" i="39"/>
  <c r="BD108" i="39"/>
  <c r="BD109" i="39"/>
  <c r="BD31" i="39"/>
  <c r="BD20" i="39"/>
  <c r="BD21" i="39"/>
  <c r="BD40" i="39"/>
  <c r="BD110" i="39"/>
  <c r="BD32" i="39"/>
  <c r="BD111" i="39"/>
  <c r="BD112" i="39"/>
  <c r="BD113" i="39"/>
  <c r="BD114" i="39"/>
  <c r="BD115" i="39"/>
  <c r="BD116" i="39"/>
  <c r="BD117" i="39"/>
  <c r="BD118" i="39"/>
  <c r="BD119" i="39"/>
  <c r="BD120" i="39"/>
  <c r="BD121" i="39"/>
  <c r="BD122" i="39"/>
  <c r="BD123" i="39"/>
  <c r="BD124" i="39"/>
  <c r="BD125" i="39"/>
  <c r="BD126" i="39"/>
  <c r="BD127" i="39"/>
  <c r="BD128" i="39"/>
  <c r="BD129" i="39"/>
  <c r="BD130" i="39"/>
  <c r="BD131" i="39"/>
  <c r="BD132" i="39"/>
  <c r="BD133" i="39"/>
  <c r="BD134" i="39"/>
  <c r="BD135" i="39"/>
  <c r="BD136" i="39"/>
  <c r="BD137" i="39"/>
  <c r="BD138" i="39"/>
  <c r="BD139" i="39"/>
  <c r="BD140" i="39"/>
  <c r="BD141" i="39"/>
  <c r="BD142" i="39"/>
  <c r="BD143" i="39"/>
  <c r="BD145" i="39"/>
  <c r="BD8" i="39"/>
  <c r="BD154" i="39"/>
  <c r="BD153" i="39"/>
  <c r="BD155" i="39"/>
  <c r="BD322" i="39"/>
  <c r="BD167" i="39"/>
  <c r="BD189" i="39"/>
  <c r="BD190" i="39"/>
  <c r="BD191" i="39"/>
  <c r="BD192" i="39"/>
  <c r="BD193" i="39"/>
  <c r="BD194" i="39"/>
  <c r="BD195" i="39"/>
  <c r="BD196" i="39"/>
  <c r="BD186" i="39"/>
  <c r="BD197" i="39"/>
  <c r="BD198" i="39"/>
  <c r="BD199" i="39"/>
  <c r="BD200" i="39"/>
  <c r="BD201" i="39"/>
  <c r="BD202" i="39"/>
  <c r="BD203" i="39"/>
  <c r="BD204" i="39"/>
  <c r="BD205" i="39"/>
  <c r="BD206" i="39"/>
  <c r="BD207" i="39"/>
  <c r="BD208" i="39"/>
  <c r="BD209" i="39"/>
  <c r="BD210" i="39"/>
  <c r="BD211" i="39"/>
  <c r="BD212" i="39"/>
  <c r="BD213" i="39"/>
  <c r="BD214" i="39"/>
  <c r="BD215" i="39"/>
  <c r="BD216" i="39"/>
  <c r="BD217" i="39"/>
  <c r="BD218" i="39"/>
  <c r="BD219" i="39"/>
  <c r="BD220" i="39"/>
  <c r="BD221" i="39"/>
  <c r="BD222" i="39"/>
  <c r="BD223" i="39"/>
  <c r="BD224" i="39"/>
  <c r="BD225" i="39"/>
  <c r="BD226" i="39"/>
  <c r="BD227" i="39"/>
  <c r="BD228" i="39"/>
  <c r="BD229" i="39"/>
  <c r="BD230" i="39"/>
  <c r="BD231" i="39"/>
  <c r="BD232" i="39"/>
  <c r="BD233" i="39"/>
  <c r="BD234" i="39"/>
  <c r="BD235" i="39"/>
  <c r="BD236" i="39"/>
  <c r="BD237" i="39"/>
  <c r="BD238" i="39"/>
  <c r="BD239" i="39"/>
  <c r="BD240" i="39"/>
  <c r="BD241" i="39"/>
  <c r="BD242" i="39"/>
  <c r="BD243" i="39"/>
  <c r="BD244" i="39"/>
  <c r="BD245" i="39"/>
  <c r="BD246" i="39"/>
  <c r="BD247" i="39"/>
  <c r="BD248" i="39"/>
  <c r="BD249" i="39"/>
  <c r="BD250" i="39"/>
  <c r="BD251" i="39"/>
  <c r="BD252" i="39"/>
  <c r="BD253" i="39"/>
  <c r="BD254" i="39"/>
  <c r="BD255" i="39"/>
  <c r="BD33" i="39"/>
  <c r="BD256" i="39"/>
  <c r="BD257" i="39"/>
  <c r="BD258" i="39"/>
  <c r="BD259" i="39"/>
  <c r="BD260" i="39"/>
  <c r="BD261" i="39"/>
  <c r="BD262" i="39"/>
  <c r="BD263" i="39"/>
  <c r="BD264" i="39"/>
  <c r="BD265" i="39"/>
  <c r="BD266" i="39"/>
  <c r="BD267" i="39"/>
  <c r="BD268" i="39"/>
  <c r="BD269" i="39"/>
  <c r="BD270" i="39"/>
  <c r="BD271" i="39"/>
  <c r="BD272" i="39"/>
  <c r="BD273" i="39"/>
  <c r="BD274" i="39"/>
  <c r="BD275" i="39"/>
  <c r="BD276" i="39"/>
  <c r="BD277" i="39"/>
  <c r="BD278" i="39"/>
  <c r="BD279" i="39"/>
  <c r="BD280" i="39"/>
  <c r="BD281" i="39"/>
  <c r="BD282" i="39"/>
  <c r="BD283" i="39"/>
  <c r="BD284" i="39"/>
  <c r="BD285" i="39"/>
  <c r="BD286" i="39"/>
  <c r="BD287" i="39"/>
  <c r="BD288" i="39"/>
  <c r="BD294" i="39"/>
  <c r="BD166" i="39"/>
  <c r="BD325" i="39"/>
  <c r="BD296" i="39"/>
  <c r="BC301" i="39"/>
  <c r="BD306" i="39"/>
  <c r="BD169" i="39"/>
  <c r="BD170" i="39"/>
  <c r="BD173" i="39"/>
  <c r="BD300" i="39"/>
  <c r="BD302" i="39"/>
  <c r="BD304" i="39"/>
  <c r="BD305" i="39"/>
  <c r="BD324" i="39"/>
  <c r="BD323" i="39"/>
  <c r="BD326" i="39"/>
  <c r="BD367" i="39"/>
  <c r="BD370" i="39"/>
  <c r="BD374" i="39"/>
  <c r="BD401" i="39"/>
  <c r="BD402" i="39"/>
  <c r="BD345" i="39"/>
  <c r="BD333" i="39"/>
  <c r="BD338" i="39"/>
  <c r="BD342" i="39"/>
  <c r="BD343" i="39"/>
  <c r="BD371" i="39"/>
  <c r="BD346" i="39"/>
  <c r="BD347" i="39"/>
  <c r="BC348" i="39"/>
  <c r="BD349" i="39"/>
  <c r="BD351" i="39"/>
  <c r="BD403" i="39"/>
  <c r="BD404" i="39"/>
  <c r="BD152" i="39"/>
  <c r="BD405" i="39"/>
  <c r="BD407" i="39"/>
  <c r="BD354" i="39"/>
  <c r="BD410" i="39"/>
  <c r="BD361" i="39"/>
  <c r="BD362" i="39"/>
  <c r="BD363" i="39"/>
  <c r="BD411" i="39"/>
  <c r="BD39" i="39"/>
  <c r="BD147" i="39"/>
  <c r="BD156" i="39"/>
  <c r="BE160" i="39"/>
  <c r="BE163" i="39"/>
  <c r="BE161" i="39"/>
  <c r="BE164" i="39"/>
  <c r="BE321" i="39"/>
  <c r="BE44" i="39"/>
  <c r="BE45" i="39"/>
  <c r="BE46" i="39"/>
  <c r="BE47" i="39"/>
  <c r="BE48" i="39"/>
  <c r="BE49" i="39"/>
  <c r="BE50" i="39"/>
  <c r="BE51" i="39"/>
  <c r="BE52" i="39"/>
  <c r="BE53" i="39"/>
  <c r="BE54" i="39"/>
  <c r="BE55" i="39"/>
  <c r="BE56" i="39"/>
  <c r="BE57" i="39"/>
  <c r="BE58" i="39"/>
  <c r="BE59" i="39"/>
  <c r="BE60" i="39"/>
  <c r="BE61" i="39"/>
  <c r="BE62" i="39"/>
  <c r="BE63" i="39"/>
  <c r="BE64" i="39"/>
  <c r="BE65" i="39"/>
  <c r="BE66" i="39"/>
  <c r="BE67" i="39"/>
  <c r="BE68" i="39"/>
  <c r="BE69" i="39"/>
  <c r="BE70" i="39"/>
  <c r="BE71" i="39"/>
  <c r="BE72" i="39"/>
  <c r="BE73" i="39"/>
  <c r="BE74" i="39"/>
  <c r="BE75" i="39"/>
  <c r="BE76" i="39"/>
  <c r="BE77" i="39"/>
  <c r="BE78" i="39"/>
  <c r="BE79" i="39"/>
  <c r="BE80" i="39"/>
  <c r="BE81" i="39"/>
  <c r="BE82" i="39"/>
  <c r="BE83" i="39"/>
  <c r="BE84" i="39"/>
  <c r="BE85" i="39"/>
  <c r="BE86" i="39"/>
  <c r="BE87" i="39"/>
  <c r="BE88" i="39"/>
  <c r="BE89" i="39"/>
  <c r="BE90" i="39"/>
  <c r="BE91" i="39"/>
  <c r="BE92" i="39"/>
  <c r="BE93" i="39"/>
  <c r="BE94" i="39"/>
  <c r="BE95" i="39"/>
  <c r="BE96" i="39"/>
  <c r="BE97" i="39"/>
  <c r="BE98" i="39"/>
  <c r="BE99" i="39"/>
  <c r="BE100" i="39"/>
  <c r="BE101" i="39"/>
  <c r="BE102" i="39"/>
  <c r="BE103" i="39"/>
  <c r="BE104" i="39"/>
  <c r="BE105" i="39"/>
  <c r="BE106" i="39"/>
  <c r="BE107" i="39"/>
  <c r="BE108" i="39"/>
  <c r="BE109" i="39"/>
  <c r="BE110" i="39"/>
  <c r="BE111" i="39"/>
  <c r="BE31" i="39"/>
  <c r="BE20" i="39"/>
  <c r="BE21" i="39"/>
  <c r="BE40" i="39"/>
  <c r="BE112" i="39"/>
  <c r="BE32" i="39"/>
  <c r="BE113" i="39"/>
  <c r="BE114" i="39"/>
  <c r="BE115" i="39"/>
  <c r="BE116" i="39"/>
  <c r="BE117" i="39"/>
  <c r="BE118" i="39"/>
  <c r="BE119" i="39"/>
  <c r="BE120" i="39"/>
  <c r="BE121" i="39"/>
  <c r="BE122" i="39"/>
  <c r="BE123" i="39"/>
  <c r="BE124" i="39"/>
  <c r="BE125" i="39"/>
  <c r="BE126" i="39"/>
  <c r="BE127" i="39"/>
  <c r="BE128" i="39"/>
  <c r="BE129" i="39"/>
  <c r="BE130" i="39"/>
  <c r="BE131" i="39"/>
  <c r="BE132" i="39"/>
  <c r="BE133" i="39"/>
  <c r="BE134" i="39"/>
  <c r="BE135" i="39"/>
  <c r="BE136" i="39"/>
  <c r="BE137" i="39"/>
  <c r="BE138" i="39"/>
  <c r="BE139" i="39"/>
  <c r="BE140" i="39"/>
  <c r="BE141" i="39"/>
  <c r="BE142" i="39"/>
  <c r="BE143" i="39"/>
  <c r="BE145" i="39"/>
  <c r="BE8" i="39"/>
  <c r="BE154" i="39"/>
  <c r="BE153" i="39"/>
  <c r="BE155" i="39"/>
  <c r="BE322" i="39"/>
  <c r="BE167" i="39"/>
  <c r="BE189" i="39"/>
  <c r="BE190" i="39"/>
  <c r="BE191" i="39"/>
  <c r="BE192" i="39"/>
  <c r="BE193" i="39"/>
  <c r="BE194" i="39"/>
  <c r="BE195" i="39"/>
  <c r="BE196" i="39"/>
  <c r="BE186" i="39"/>
  <c r="BE197" i="39"/>
  <c r="BE198" i="39"/>
  <c r="BE199" i="39"/>
  <c r="BE200" i="39"/>
  <c r="BE201" i="39"/>
  <c r="BE202" i="39"/>
  <c r="BE203" i="39"/>
  <c r="BE204" i="39"/>
  <c r="BE205" i="39"/>
  <c r="BE206" i="39"/>
  <c r="BE207" i="39"/>
  <c r="BE208" i="39"/>
  <c r="BE209" i="39"/>
  <c r="BE210" i="39"/>
  <c r="BE211" i="39"/>
  <c r="BE212" i="39"/>
  <c r="BE213" i="39"/>
  <c r="BE214" i="39"/>
  <c r="BE215" i="39"/>
  <c r="BE216" i="39"/>
  <c r="BE217" i="39"/>
  <c r="BE218" i="39"/>
  <c r="BE219" i="39"/>
  <c r="BE220" i="39"/>
  <c r="BE221" i="39"/>
  <c r="BE222" i="39"/>
  <c r="BE223" i="39"/>
  <c r="BE224" i="39"/>
  <c r="BE225" i="39"/>
  <c r="BE226" i="39"/>
  <c r="BE227" i="39"/>
  <c r="BE228" i="39"/>
  <c r="BE229" i="39"/>
  <c r="BE230" i="39"/>
  <c r="BE231" i="39"/>
  <c r="BE232" i="39"/>
  <c r="BE233" i="39"/>
  <c r="BE234" i="39"/>
  <c r="BE235" i="39"/>
  <c r="BE236" i="39"/>
  <c r="BE237" i="39"/>
  <c r="BE238" i="39"/>
  <c r="BE239" i="39"/>
  <c r="BE240" i="39"/>
  <c r="BE241" i="39"/>
  <c r="BE242" i="39"/>
  <c r="BE243" i="39"/>
  <c r="BE244" i="39"/>
  <c r="BE245" i="39"/>
  <c r="BE246" i="39"/>
  <c r="BE247" i="39"/>
  <c r="BE248" i="39"/>
  <c r="BE249" i="39"/>
  <c r="BE250" i="39"/>
  <c r="BE251" i="39"/>
  <c r="BE252" i="39"/>
  <c r="BE253" i="39"/>
  <c r="BE254" i="39"/>
  <c r="BE255" i="39"/>
  <c r="BE256" i="39"/>
  <c r="BE257" i="39"/>
  <c r="BE33" i="39"/>
  <c r="BE258" i="39"/>
  <c r="BE259" i="39"/>
  <c r="BE260" i="39"/>
  <c r="BE261" i="39"/>
  <c r="BE262" i="39"/>
  <c r="BE263" i="39"/>
  <c r="BE264" i="39"/>
  <c r="BE265" i="39"/>
  <c r="BE266" i="39"/>
  <c r="BE267" i="39"/>
  <c r="BE268" i="39"/>
  <c r="BE269" i="39"/>
  <c r="BE270" i="39"/>
  <c r="BE271" i="39"/>
  <c r="BE272" i="39"/>
  <c r="BE273" i="39"/>
  <c r="BE274" i="39"/>
  <c r="BE275" i="39"/>
  <c r="BE276" i="39"/>
  <c r="BE277" i="39"/>
  <c r="BE278" i="39"/>
  <c r="BE279" i="39"/>
  <c r="BE280" i="39"/>
  <c r="BE281" i="39"/>
  <c r="BE282" i="39"/>
  <c r="BE283" i="39"/>
  <c r="BE284" i="39"/>
  <c r="BE285" i="39"/>
  <c r="BE286" i="39"/>
  <c r="BE287" i="39"/>
  <c r="BE288" i="39"/>
  <c r="BE294" i="39"/>
  <c r="BE166" i="39"/>
  <c r="BE325" i="39"/>
  <c r="BE296" i="39"/>
  <c r="BD301" i="39"/>
  <c r="BE306" i="39"/>
  <c r="BE169" i="39"/>
  <c r="BE170" i="39"/>
  <c r="BE173" i="39"/>
  <c r="BE300" i="39"/>
  <c r="BE302" i="39"/>
  <c r="BE304" i="39"/>
  <c r="BE305" i="39"/>
  <c r="BE324" i="39"/>
  <c r="BE323" i="39"/>
  <c r="BE326" i="39"/>
  <c r="BE367" i="39"/>
  <c r="BE370" i="39"/>
  <c r="BE374" i="39"/>
  <c r="BE401" i="39"/>
  <c r="BE402" i="39"/>
  <c r="BE345" i="39"/>
  <c r="BE333" i="39"/>
  <c r="BE338" i="39"/>
  <c r="BE342" i="39"/>
  <c r="BE343" i="39"/>
  <c r="BE371" i="39"/>
  <c r="BE346" i="39"/>
  <c r="BE347" i="39"/>
  <c r="BD348" i="39"/>
  <c r="BE349" i="39"/>
  <c r="BE351" i="39"/>
  <c r="BE403" i="39"/>
  <c r="BE404" i="39"/>
  <c r="BE152" i="39"/>
  <c r="BE405" i="39"/>
  <c r="BE407" i="39"/>
  <c r="BE354" i="39"/>
  <c r="BE410" i="39"/>
  <c r="BE361" i="39"/>
  <c r="BE362" i="39"/>
  <c r="BE363" i="39"/>
  <c r="BE411" i="39"/>
  <c r="BE39" i="39"/>
  <c r="BE147" i="39"/>
  <c r="BE156" i="39"/>
  <c r="BF160" i="39"/>
  <c r="BF163" i="39"/>
  <c r="BF161" i="39"/>
  <c r="BF164" i="39"/>
  <c r="BF321" i="39"/>
  <c r="BF44" i="39"/>
  <c r="BF45" i="39"/>
  <c r="BF46" i="39"/>
  <c r="BF47" i="39"/>
  <c r="BF48" i="39"/>
  <c r="BF49" i="39"/>
  <c r="BF50" i="39"/>
  <c r="BF51" i="39"/>
  <c r="BF52" i="39"/>
  <c r="BF53" i="39"/>
  <c r="BF54" i="39"/>
  <c r="BF55" i="39"/>
  <c r="BF56" i="39"/>
  <c r="BF57" i="39"/>
  <c r="BF58" i="39"/>
  <c r="BF59" i="39"/>
  <c r="BF60" i="39"/>
  <c r="BF61" i="39"/>
  <c r="BF62" i="39"/>
  <c r="BF63" i="39"/>
  <c r="BF64" i="39"/>
  <c r="BF65" i="39"/>
  <c r="BF66" i="39"/>
  <c r="BF67" i="39"/>
  <c r="BF68" i="39"/>
  <c r="BF69" i="39"/>
  <c r="BF70" i="39"/>
  <c r="BF71" i="39"/>
  <c r="BF72" i="39"/>
  <c r="BF73" i="39"/>
  <c r="BF74" i="39"/>
  <c r="BF75" i="39"/>
  <c r="BF76" i="39"/>
  <c r="BF77" i="39"/>
  <c r="BF78" i="39"/>
  <c r="BF79" i="39"/>
  <c r="BF80" i="39"/>
  <c r="BF81" i="39"/>
  <c r="BF82" i="39"/>
  <c r="BF83" i="39"/>
  <c r="BF84" i="39"/>
  <c r="BF85" i="39"/>
  <c r="BF86" i="39"/>
  <c r="BF87" i="39"/>
  <c r="BF88" i="39"/>
  <c r="BF89" i="39"/>
  <c r="BF90" i="39"/>
  <c r="BF91" i="39"/>
  <c r="BF92" i="39"/>
  <c r="BF93" i="39"/>
  <c r="BF94" i="39"/>
  <c r="BF95" i="39"/>
  <c r="BF96" i="39"/>
  <c r="BF97" i="39"/>
  <c r="BF98" i="39"/>
  <c r="BF99" i="39"/>
  <c r="BF100" i="39"/>
  <c r="BF101" i="39"/>
  <c r="BF102" i="39"/>
  <c r="BF103" i="39"/>
  <c r="BF104" i="39"/>
  <c r="BF105" i="39"/>
  <c r="BF106" i="39"/>
  <c r="BF107" i="39"/>
  <c r="BF108" i="39"/>
  <c r="BF109" i="39"/>
  <c r="BF110" i="39"/>
  <c r="BF111" i="39"/>
  <c r="BF112" i="39"/>
  <c r="BF113" i="39"/>
  <c r="BF31" i="39"/>
  <c r="BF20" i="39"/>
  <c r="BF21" i="39"/>
  <c r="BF40" i="39"/>
  <c r="BF114" i="39"/>
  <c r="BF32" i="39"/>
  <c r="BF115" i="39"/>
  <c r="BF116" i="39"/>
  <c r="BF117" i="39"/>
  <c r="BF118" i="39"/>
  <c r="BF119" i="39"/>
  <c r="BF120" i="39"/>
  <c r="BF121" i="39"/>
  <c r="BF122" i="39"/>
  <c r="BF123" i="39"/>
  <c r="BF124" i="39"/>
  <c r="BF125" i="39"/>
  <c r="BF126" i="39"/>
  <c r="BF127" i="39"/>
  <c r="BF128" i="39"/>
  <c r="BF129" i="39"/>
  <c r="BF130" i="39"/>
  <c r="BF131" i="39"/>
  <c r="BF132" i="39"/>
  <c r="BF133" i="39"/>
  <c r="BF134" i="39"/>
  <c r="BF135" i="39"/>
  <c r="BF136" i="39"/>
  <c r="BF137" i="39"/>
  <c r="BF138" i="39"/>
  <c r="BF139" i="39"/>
  <c r="BF140" i="39"/>
  <c r="BF141" i="39"/>
  <c r="BF142" i="39"/>
  <c r="BF143" i="39"/>
  <c r="BF145" i="39"/>
  <c r="BF8" i="39"/>
  <c r="BF154" i="39"/>
  <c r="BF153" i="39"/>
  <c r="BF155" i="39"/>
  <c r="BF322" i="39"/>
  <c r="BF167" i="39"/>
  <c r="BF189" i="39"/>
  <c r="BF190" i="39"/>
  <c r="BF191" i="39"/>
  <c r="BF192" i="39"/>
  <c r="BF193" i="39"/>
  <c r="BF194" i="39"/>
  <c r="BF195" i="39"/>
  <c r="BF196" i="39"/>
  <c r="BF186" i="39"/>
  <c r="BF197" i="39"/>
  <c r="BF198" i="39"/>
  <c r="BF199" i="39"/>
  <c r="BF200" i="39"/>
  <c r="BF201" i="39"/>
  <c r="BF202" i="39"/>
  <c r="BF203" i="39"/>
  <c r="BF204" i="39"/>
  <c r="BF205" i="39"/>
  <c r="BF206" i="39"/>
  <c r="BF207" i="39"/>
  <c r="BF208" i="39"/>
  <c r="BF209" i="39"/>
  <c r="BF210" i="39"/>
  <c r="BF211" i="39"/>
  <c r="BF212" i="39"/>
  <c r="BF213" i="39"/>
  <c r="BF214" i="39"/>
  <c r="BF215" i="39"/>
  <c r="BF216" i="39"/>
  <c r="BF217" i="39"/>
  <c r="BF218" i="39"/>
  <c r="BF219" i="39"/>
  <c r="BF220" i="39"/>
  <c r="BF221" i="39"/>
  <c r="BF222" i="39"/>
  <c r="BF223" i="39"/>
  <c r="BF224" i="39"/>
  <c r="BF225" i="39"/>
  <c r="BF226" i="39"/>
  <c r="BF227" i="39"/>
  <c r="BF228" i="39"/>
  <c r="BF229" i="39"/>
  <c r="BF230" i="39"/>
  <c r="BF231" i="39"/>
  <c r="BF232" i="39"/>
  <c r="BF233" i="39"/>
  <c r="BF234" i="39"/>
  <c r="BF235" i="39"/>
  <c r="BF236" i="39"/>
  <c r="BF237" i="39"/>
  <c r="BF238" i="39"/>
  <c r="BF239" i="39"/>
  <c r="BF240" i="39"/>
  <c r="BF241" i="39"/>
  <c r="BF242" i="39"/>
  <c r="BF243" i="39"/>
  <c r="BF244" i="39"/>
  <c r="BF245" i="39"/>
  <c r="BF246" i="39"/>
  <c r="BF247" i="39"/>
  <c r="BF248" i="39"/>
  <c r="BF249" i="39"/>
  <c r="BF250" i="39"/>
  <c r="BF251" i="39"/>
  <c r="BF252" i="39"/>
  <c r="BF253" i="39"/>
  <c r="BF254" i="39"/>
  <c r="BF255" i="39"/>
  <c r="BF256" i="39"/>
  <c r="BF257" i="39"/>
  <c r="BF258" i="39"/>
  <c r="BF259" i="39"/>
  <c r="BF33" i="39"/>
  <c r="BF260" i="39"/>
  <c r="BF261" i="39"/>
  <c r="BF262" i="39"/>
  <c r="BF263" i="39"/>
  <c r="BF264" i="39"/>
  <c r="BF265" i="39"/>
  <c r="BF266" i="39"/>
  <c r="BF267" i="39"/>
  <c r="BF268" i="39"/>
  <c r="BF269" i="39"/>
  <c r="BF270" i="39"/>
  <c r="BF271" i="39"/>
  <c r="BF272" i="39"/>
  <c r="BF273" i="39"/>
  <c r="BF274" i="39"/>
  <c r="BF275" i="39"/>
  <c r="BF276" i="39"/>
  <c r="BF277" i="39"/>
  <c r="BF278" i="39"/>
  <c r="BF279" i="39"/>
  <c r="BF280" i="39"/>
  <c r="BF281" i="39"/>
  <c r="BF282" i="39"/>
  <c r="BF283" i="39"/>
  <c r="BF284" i="39"/>
  <c r="BF285" i="39"/>
  <c r="BF286" i="39"/>
  <c r="BF287" i="39"/>
  <c r="BF288" i="39"/>
  <c r="BF294" i="39"/>
  <c r="BF166" i="39"/>
  <c r="BF325" i="39"/>
  <c r="BF296" i="39"/>
  <c r="BE301" i="39"/>
  <c r="BF306" i="39"/>
  <c r="BF169" i="39"/>
  <c r="BF170" i="39"/>
  <c r="BF173" i="39"/>
  <c r="BF300" i="39"/>
  <c r="BF302" i="39"/>
  <c r="BF304" i="39"/>
  <c r="BF305" i="39"/>
  <c r="BF324" i="39"/>
  <c r="BF323" i="39"/>
  <c r="BF326" i="39"/>
  <c r="BF367" i="39"/>
  <c r="BF370" i="39"/>
  <c r="BF374" i="39"/>
  <c r="BF401" i="39"/>
  <c r="BF402" i="39"/>
  <c r="BF345" i="39"/>
  <c r="BF333" i="39"/>
  <c r="BF338" i="39"/>
  <c r="BF342" i="39"/>
  <c r="BF343" i="39"/>
  <c r="BF371" i="39"/>
  <c r="BF346" i="39"/>
  <c r="BF347" i="39"/>
  <c r="BE348" i="39"/>
  <c r="BF349" i="39"/>
  <c r="BF351" i="39"/>
  <c r="BF403" i="39"/>
  <c r="BF404" i="39"/>
  <c r="BF152" i="39"/>
  <c r="BF405" i="39"/>
  <c r="BF407" i="39"/>
  <c r="BF354" i="39"/>
  <c r="BF410" i="39"/>
  <c r="BF361" i="39"/>
  <c r="BF362" i="39"/>
  <c r="BF363" i="39"/>
  <c r="BF411" i="39"/>
  <c r="BF39" i="39"/>
  <c r="BF147" i="39"/>
  <c r="BF156" i="39"/>
  <c r="BG160" i="39"/>
  <c r="BG163" i="39"/>
  <c r="BG161" i="39"/>
  <c r="BG164" i="39"/>
  <c r="BG321" i="39"/>
  <c r="BG44" i="39"/>
  <c r="BG45" i="39"/>
  <c r="BG46" i="39"/>
  <c r="BG47" i="39"/>
  <c r="BG48" i="39"/>
  <c r="BG49" i="39"/>
  <c r="BG50" i="39"/>
  <c r="BG51" i="39"/>
  <c r="BG52" i="39"/>
  <c r="BG53" i="39"/>
  <c r="BG54" i="39"/>
  <c r="BG55" i="39"/>
  <c r="BG56" i="39"/>
  <c r="BG57" i="39"/>
  <c r="BG58" i="39"/>
  <c r="BG59" i="39"/>
  <c r="BG60" i="39"/>
  <c r="BG61" i="39"/>
  <c r="BG62" i="39"/>
  <c r="BG63" i="39"/>
  <c r="BG64" i="39"/>
  <c r="BG65" i="39"/>
  <c r="BG66" i="39"/>
  <c r="BG67" i="39"/>
  <c r="BG68" i="39"/>
  <c r="BG69" i="39"/>
  <c r="BG70" i="39"/>
  <c r="BG71" i="39"/>
  <c r="BG72" i="39"/>
  <c r="BG73" i="39"/>
  <c r="BG74" i="39"/>
  <c r="BG75" i="39"/>
  <c r="BG76" i="39"/>
  <c r="BG77" i="39"/>
  <c r="BG78" i="39"/>
  <c r="BG79" i="39"/>
  <c r="BG80" i="39"/>
  <c r="BG81" i="39"/>
  <c r="BG82" i="39"/>
  <c r="BG83" i="39"/>
  <c r="BG84" i="39"/>
  <c r="BG85" i="39"/>
  <c r="BG86" i="39"/>
  <c r="BG87" i="39"/>
  <c r="BG88" i="39"/>
  <c r="BG89" i="39"/>
  <c r="BG90" i="39"/>
  <c r="BG91" i="39"/>
  <c r="BG92" i="39"/>
  <c r="BG93" i="39"/>
  <c r="BG94" i="39"/>
  <c r="BG95" i="39"/>
  <c r="BG96" i="39"/>
  <c r="BG97" i="39"/>
  <c r="BG98" i="39"/>
  <c r="BG99" i="39"/>
  <c r="BG100" i="39"/>
  <c r="BG101" i="39"/>
  <c r="BG102" i="39"/>
  <c r="BG103" i="39"/>
  <c r="BG104" i="39"/>
  <c r="BG105" i="39"/>
  <c r="BG106" i="39"/>
  <c r="BG107" i="39"/>
  <c r="BG108" i="39"/>
  <c r="BG109" i="39"/>
  <c r="BG110" i="39"/>
  <c r="BG111" i="39"/>
  <c r="BG112" i="39"/>
  <c r="BG113" i="39"/>
  <c r="BG114" i="39"/>
  <c r="BG115" i="39"/>
  <c r="BG31" i="39"/>
  <c r="BG20" i="39"/>
  <c r="BG21" i="39"/>
  <c r="BG40" i="39"/>
  <c r="BG116" i="39"/>
  <c r="BG32" i="39"/>
  <c r="BG117" i="39"/>
  <c r="BG118" i="39"/>
  <c r="BG119" i="39"/>
  <c r="BG120" i="39"/>
  <c r="BG121" i="39"/>
  <c r="BG122" i="39"/>
  <c r="BG123" i="39"/>
  <c r="BG124" i="39"/>
  <c r="BG125" i="39"/>
  <c r="BG126" i="39"/>
  <c r="BG127" i="39"/>
  <c r="BG128" i="39"/>
  <c r="BG129" i="39"/>
  <c r="BG130" i="39"/>
  <c r="BG131" i="39"/>
  <c r="BG132" i="39"/>
  <c r="BG133" i="39"/>
  <c r="BG134" i="39"/>
  <c r="BG135" i="39"/>
  <c r="BG136" i="39"/>
  <c r="BG137" i="39"/>
  <c r="BG138" i="39"/>
  <c r="BG139" i="39"/>
  <c r="BG140" i="39"/>
  <c r="BG141" i="39"/>
  <c r="BG142" i="39"/>
  <c r="BG143" i="39"/>
  <c r="BG145" i="39"/>
  <c r="BG8" i="39"/>
  <c r="BG154" i="39"/>
  <c r="BG153" i="39"/>
  <c r="BG155" i="39"/>
  <c r="BG322" i="39"/>
  <c r="BG167" i="39"/>
  <c r="BG189" i="39"/>
  <c r="BG190" i="39"/>
  <c r="BG191" i="39"/>
  <c r="BG192" i="39"/>
  <c r="BG193" i="39"/>
  <c r="BG194" i="39"/>
  <c r="BG195" i="39"/>
  <c r="BG196" i="39"/>
  <c r="BG186" i="39"/>
  <c r="BG197" i="39"/>
  <c r="BG198" i="39"/>
  <c r="BG199" i="39"/>
  <c r="BG200" i="39"/>
  <c r="BG201" i="39"/>
  <c r="BG202" i="39"/>
  <c r="BG203" i="39"/>
  <c r="BG204" i="39"/>
  <c r="BG205" i="39"/>
  <c r="BG206" i="39"/>
  <c r="BG207" i="39"/>
  <c r="BG208" i="39"/>
  <c r="BG209" i="39"/>
  <c r="BG210" i="39"/>
  <c r="BG211" i="39"/>
  <c r="BG212" i="39"/>
  <c r="BG213" i="39"/>
  <c r="BG214" i="39"/>
  <c r="BG215" i="39"/>
  <c r="BG216" i="39"/>
  <c r="BG217" i="39"/>
  <c r="BG218" i="39"/>
  <c r="BG219" i="39"/>
  <c r="BG220" i="39"/>
  <c r="BG221" i="39"/>
  <c r="BG222" i="39"/>
  <c r="BG223" i="39"/>
  <c r="BG224" i="39"/>
  <c r="BG225" i="39"/>
  <c r="BG226" i="39"/>
  <c r="BG227" i="39"/>
  <c r="BG228" i="39"/>
  <c r="BG229" i="39"/>
  <c r="BG230" i="39"/>
  <c r="BG231" i="39"/>
  <c r="BG232" i="39"/>
  <c r="BG233" i="39"/>
  <c r="BG234" i="39"/>
  <c r="BG235" i="39"/>
  <c r="BG236" i="39"/>
  <c r="BG237" i="39"/>
  <c r="BG238" i="39"/>
  <c r="BG239" i="39"/>
  <c r="BG240" i="39"/>
  <c r="BG241" i="39"/>
  <c r="BG242" i="39"/>
  <c r="BG243" i="39"/>
  <c r="BG244" i="39"/>
  <c r="BG245" i="39"/>
  <c r="BG246" i="39"/>
  <c r="BG247" i="39"/>
  <c r="BG248" i="39"/>
  <c r="BG249" i="39"/>
  <c r="BG250" i="39"/>
  <c r="BG251" i="39"/>
  <c r="BG252" i="39"/>
  <c r="BG253" i="39"/>
  <c r="BG254" i="39"/>
  <c r="BG255" i="39"/>
  <c r="BG256" i="39"/>
  <c r="BG257" i="39"/>
  <c r="BG258" i="39"/>
  <c r="BG259" i="39"/>
  <c r="BG260" i="39"/>
  <c r="BG261" i="39"/>
  <c r="BG33" i="39"/>
  <c r="BG262" i="39"/>
  <c r="BG263" i="39"/>
  <c r="BG264" i="39"/>
  <c r="BG265" i="39"/>
  <c r="BG266" i="39"/>
  <c r="BG267" i="39"/>
  <c r="BG268" i="39"/>
  <c r="BG269" i="39"/>
  <c r="BG270" i="39"/>
  <c r="BG271" i="39"/>
  <c r="BG272" i="39"/>
  <c r="BG273" i="39"/>
  <c r="BG274" i="39"/>
  <c r="BG275" i="39"/>
  <c r="BG276" i="39"/>
  <c r="BG277" i="39"/>
  <c r="BG278" i="39"/>
  <c r="BG279" i="39"/>
  <c r="BG280" i="39"/>
  <c r="BG281" i="39"/>
  <c r="BG282" i="39"/>
  <c r="BG283" i="39"/>
  <c r="BG284" i="39"/>
  <c r="BG285" i="39"/>
  <c r="BG286" i="39"/>
  <c r="BG287" i="39"/>
  <c r="BG288" i="39"/>
  <c r="BG294" i="39"/>
  <c r="BG166" i="39"/>
  <c r="BG325" i="39"/>
  <c r="BG296" i="39"/>
  <c r="BF301" i="39"/>
  <c r="BG306" i="39"/>
  <c r="BG169" i="39"/>
  <c r="BG170" i="39"/>
  <c r="BG173" i="39"/>
  <c r="BG300" i="39"/>
  <c r="BG302" i="39"/>
  <c r="BG304" i="39"/>
  <c r="BG305" i="39"/>
  <c r="BG324" i="39"/>
  <c r="BG323" i="39"/>
  <c r="BG326" i="39"/>
  <c r="BG367" i="39"/>
  <c r="BG370" i="39"/>
  <c r="BG374" i="39"/>
  <c r="BG401" i="39"/>
  <c r="BG402" i="39"/>
  <c r="BG345" i="39"/>
  <c r="BG333" i="39"/>
  <c r="BG338" i="39"/>
  <c r="BG342" i="39"/>
  <c r="BG343" i="39"/>
  <c r="BG371" i="39"/>
  <c r="BG346" i="39"/>
  <c r="BG347" i="39"/>
  <c r="BF348" i="39"/>
  <c r="BG349" i="39"/>
  <c r="BG351" i="39"/>
  <c r="BG403" i="39"/>
  <c r="BG404" i="39"/>
  <c r="BG152" i="39"/>
  <c r="BG405" i="39"/>
  <c r="BG407" i="39"/>
  <c r="BG354" i="39"/>
  <c r="BG410" i="39"/>
  <c r="BG361" i="39"/>
  <c r="BG362" i="39"/>
  <c r="BG363" i="39"/>
  <c r="BG411" i="39"/>
  <c r="BG39" i="39"/>
  <c r="BG147" i="39"/>
  <c r="BG156" i="39"/>
  <c r="BH160" i="39"/>
  <c r="BH163" i="39"/>
  <c r="BH161" i="39"/>
  <c r="BH164" i="39"/>
  <c r="BH321" i="39"/>
  <c r="BH44" i="39"/>
  <c r="BH45" i="39"/>
  <c r="BH46" i="39"/>
  <c r="BH47" i="39"/>
  <c r="BH48" i="39"/>
  <c r="BH49" i="39"/>
  <c r="BH50" i="39"/>
  <c r="BH51" i="39"/>
  <c r="BH52" i="39"/>
  <c r="BH53" i="39"/>
  <c r="BH54" i="39"/>
  <c r="BH55" i="39"/>
  <c r="BH56" i="39"/>
  <c r="BH57" i="39"/>
  <c r="BH58" i="39"/>
  <c r="BH59" i="39"/>
  <c r="BH60" i="39"/>
  <c r="BH61" i="39"/>
  <c r="BH62" i="39"/>
  <c r="BH63" i="39"/>
  <c r="BH64" i="39"/>
  <c r="BH65" i="39"/>
  <c r="BH66" i="39"/>
  <c r="BH67" i="39"/>
  <c r="BH68" i="39"/>
  <c r="BH69" i="39"/>
  <c r="BH70" i="39"/>
  <c r="BH71" i="39"/>
  <c r="BH72" i="39"/>
  <c r="BH73" i="39"/>
  <c r="BH74" i="39"/>
  <c r="BH75" i="39"/>
  <c r="BH76" i="39"/>
  <c r="BH77" i="39"/>
  <c r="BH78" i="39"/>
  <c r="BH79" i="39"/>
  <c r="BH80" i="39"/>
  <c r="BH81" i="39"/>
  <c r="BH82" i="39"/>
  <c r="BH83" i="39"/>
  <c r="BH84" i="39"/>
  <c r="BH85" i="39"/>
  <c r="BH86" i="39"/>
  <c r="BH87" i="39"/>
  <c r="BH88" i="39"/>
  <c r="BH89" i="39"/>
  <c r="BH90" i="39"/>
  <c r="BH91" i="39"/>
  <c r="BH92" i="39"/>
  <c r="BH93" i="39"/>
  <c r="BH94" i="39"/>
  <c r="BH95" i="39"/>
  <c r="BH96" i="39"/>
  <c r="BH97" i="39"/>
  <c r="BH98" i="39"/>
  <c r="BH99" i="39"/>
  <c r="BH100" i="39"/>
  <c r="BH101" i="39"/>
  <c r="BH102" i="39"/>
  <c r="BH103" i="39"/>
  <c r="BH104" i="39"/>
  <c r="BH105" i="39"/>
  <c r="BH106" i="39"/>
  <c r="BH107" i="39"/>
  <c r="BH108" i="39"/>
  <c r="BH109" i="39"/>
  <c r="BH110" i="39"/>
  <c r="BH111" i="39"/>
  <c r="BH112" i="39"/>
  <c r="BH113" i="39"/>
  <c r="BH114" i="39"/>
  <c r="BH115" i="39"/>
  <c r="BH116" i="39"/>
  <c r="BH117" i="39"/>
  <c r="BH31" i="39"/>
  <c r="BH20" i="39"/>
  <c r="BH21" i="39"/>
  <c r="BH40" i="39"/>
  <c r="BH118" i="39"/>
  <c r="BH32" i="39"/>
  <c r="BH119" i="39"/>
  <c r="BH120" i="39"/>
  <c r="BH121" i="39"/>
  <c r="BH122" i="39"/>
  <c r="BH123" i="39"/>
  <c r="BH124" i="39"/>
  <c r="BH125" i="39"/>
  <c r="BH126" i="39"/>
  <c r="BH127" i="39"/>
  <c r="BH128" i="39"/>
  <c r="BH129" i="39"/>
  <c r="BH130" i="39"/>
  <c r="BH131" i="39"/>
  <c r="BH132" i="39"/>
  <c r="BH133" i="39"/>
  <c r="BH134" i="39"/>
  <c r="BH135" i="39"/>
  <c r="BH136" i="39"/>
  <c r="BH137" i="39"/>
  <c r="BH138" i="39"/>
  <c r="BH139" i="39"/>
  <c r="BH140" i="39"/>
  <c r="BH141" i="39"/>
  <c r="BH142" i="39"/>
  <c r="BH143" i="39"/>
  <c r="BH145" i="39"/>
  <c r="BH8" i="39"/>
  <c r="BH154" i="39"/>
  <c r="BH153" i="39"/>
  <c r="BH155" i="39"/>
  <c r="BH322" i="39"/>
  <c r="BH167" i="39"/>
  <c r="BH189" i="39"/>
  <c r="BH190" i="39"/>
  <c r="BH191" i="39"/>
  <c r="BH192" i="39"/>
  <c r="BH193" i="39"/>
  <c r="BH194" i="39"/>
  <c r="BH195" i="39"/>
  <c r="BH196" i="39"/>
  <c r="BH186" i="39"/>
  <c r="BH197" i="39"/>
  <c r="BH198" i="39"/>
  <c r="BH199" i="39"/>
  <c r="BH200" i="39"/>
  <c r="BH201" i="39"/>
  <c r="BH202" i="39"/>
  <c r="BH203" i="39"/>
  <c r="BH204" i="39"/>
  <c r="BH205" i="39"/>
  <c r="BH206" i="39"/>
  <c r="BH207" i="39"/>
  <c r="BH208" i="39"/>
  <c r="BH209" i="39"/>
  <c r="BH210" i="39"/>
  <c r="BH211" i="39"/>
  <c r="BH212" i="39"/>
  <c r="BH213" i="39"/>
  <c r="BH214" i="39"/>
  <c r="BH215" i="39"/>
  <c r="BH216" i="39"/>
  <c r="BH217" i="39"/>
  <c r="BH218" i="39"/>
  <c r="BH219" i="39"/>
  <c r="BH220" i="39"/>
  <c r="BH221" i="39"/>
  <c r="BH222" i="39"/>
  <c r="BH223" i="39"/>
  <c r="BH224" i="39"/>
  <c r="BH225" i="39"/>
  <c r="BH226" i="39"/>
  <c r="BH227" i="39"/>
  <c r="BH228" i="39"/>
  <c r="BH229" i="39"/>
  <c r="BH230" i="39"/>
  <c r="BH231" i="39"/>
  <c r="BH232" i="39"/>
  <c r="BH233" i="39"/>
  <c r="BH234" i="39"/>
  <c r="BH235" i="39"/>
  <c r="BH236" i="39"/>
  <c r="BH237" i="39"/>
  <c r="BH238" i="39"/>
  <c r="BH239" i="39"/>
  <c r="BH240" i="39"/>
  <c r="BH241" i="39"/>
  <c r="BH242" i="39"/>
  <c r="BH243" i="39"/>
  <c r="BH244" i="39"/>
  <c r="BH245" i="39"/>
  <c r="BH246" i="39"/>
  <c r="BH247" i="39"/>
  <c r="BH248" i="39"/>
  <c r="BH249" i="39"/>
  <c r="BH250" i="39"/>
  <c r="BH251" i="39"/>
  <c r="BH252" i="39"/>
  <c r="BH253" i="39"/>
  <c r="BH254" i="39"/>
  <c r="BH255" i="39"/>
  <c r="BH256" i="39"/>
  <c r="BH257" i="39"/>
  <c r="BH258" i="39"/>
  <c r="BH259" i="39"/>
  <c r="BH260" i="39"/>
  <c r="BH261" i="39"/>
  <c r="BH262" i="39"/>
  <c r="BH263" i="39"/>
  <c r="BH33" i="39"/>
  <c r="BH264" i="39"/>
  <c r="BH265" i="39"/>
  <c r="BH266" i="39"/>
  <c r="BH267" i="39"/>
  <c r="BH268" i="39"/>
  <c r="BH269" i="39"/>
  <c r="BH270" i="39"/>
  <c r="BH271" i="39"/>
  <c r="BH272" i="39"/>
  <c r="BH273" i="39"/>
  <c r="BH274" i="39"/>
  <c r="BH275" i="39"/>
  <c r="BH276" i="39"/>
  <c r="BH277" i="39"/>
  <c r="BH278" i="39"/>
  <c r="BH279" i="39"/>
  <c r="BH280" i="39"/>
  <c r="BH281" i="39"/>
  <c r="BH282" i="39"/>
  <c r="BH283" i="39"/>
  <c r="BH284" i="39"/>
  <c r="BH285" i="39"/>
  <c r="BH286" i="39"/>
  <c r="BH287" i="39"/>
  <c r="BH288" i="39"/>
  <c r="BH294" i="39"/>
  <c r="BH166" i="39"/>
  <c r="BH325" i="39"/>
  <c r="BH296" i="39"/>
  <c r="BG301" i="39"/>
  <c r="BH306" i="39"/>
  <c r="BH169" i="39"/>
  <c r="BH170" i="39"/>
  <c r="BH173" i="39"/>
  <c r="BH300" i="39"/>
  <c r="BH302" i="39"/>
  <c r="BH304" i="39"/>
  <c r="BH305" i="39"/>
  <c r="BH324" i="39"/>
  <c r="BH323" i="39"/>
  <c r="BH326" i="39"/>
  <c r="BH367" i="39"/>
  <c r="BH370" i="39"/>
  <c r="BH374" i="39"/>
  <c r="BH401" i="39"/>
  <c r="BH402" i="39"/>
  <c r="BH345" i="39"/>
  <c r="BH333" i="39"/>
  <c r="BH338" i="39"/>
  <c r="BH342" i="39"/>
  <c r="BH343" i="39"/>
  <c r="BH371" i="39"/>
  <c r="BH346" i="39"/>
  <c r="BH347" i="39"/>
  <c r="BG348" i="39"/>
  <c r="BH349" i="39"/>
  <c r="BH351" i="39"/>
  <c r="BH403" i="39"/>
  <c r="BH404" i="39"/>
  <c r="BH152" i="39"/>
  <c r="BH405" i="39"/>
  <c r="BH407" i="39"/>
  <c r="BH354" i="39"/>
  <c r="BH410" i="39"/>
  <c r="BH361" i="39"/>
  <c r="BH362" i="39"/>
  <c r="BH363" i="39"/>
  <c r="BH411" i="39"/>
  <c r="BH39" i="39"/>
  <c r="BH147" i="39"/>
  <c r="BH156" i="39"/>
  <c r="BI160" i="39"/>
  <c r="BI163" i="39"/>
  <c r="BI161" i="39"/>
  <c r="BI164" i="39"/>
  <c r="BI321" i="39"/>
  <c r="BI44" i="39"/>
  <c r="BI45" i="39"/>
  <c r="BI46" i="39"/>
  <c r="BI47" i="39"/>
  <c r="BI48" i="39"/>
  <c r="BI49" i="39"/>
  <c r="BI50" i="39"/>
  <c r="BI51" i="39"/>
  <c r="BI52" i="39"/>
  <c r="BI53" i="39"/>
  <c r="BI54" i="39"/>
  <c r="BI55" i="39"/>
  <c r="BI56" i="39"/>
  <c r="BI57" i="39"/>
  <c r="BI58" i="39"/>
  <c r="BI59" i="39"/>
  <c r="BI60" i="39"/>
  <c r="BI61" i="39"/>
  <c r="BI62" i="39"/>
  <c r="BI63" i="39"/>
  <c r="BI64" i="39"/>
  <c r="BI65" i="39"/>
  <c r="BI66" i="39"/>
  <c r="BI67" i="39"/>
  <c r="BI68" i="39"/>
  <c r="BI69" i="39"/>
  <c r="BI70" i="39"/>
  <c r="BI71" i="39"/>
  <c r="BI72" i="39"/>
  <c r="BI73" i="39"/>
  <c r="BI74" i="39"/>
  <c r="BI75" i="39"/>
  <c r="BI76" i="39"/>
  <c r="BI77" i="39"/>
  <c r="BI78" i="39"/>
  <c r="BI79" i="39"/>
  <c r="BI80" i="39"/>
  <c r="BI81" i="39"/>
  <c r="BI82" i="39"/>
  <c r="BI83" i="39"/>
  <c r="BI84" i="39"/>
  <c r="BI85" i="39"/>
  <c r="BI86" i="39"/>
  <c r="BI87" i="39"/>
  <c r="BI88" i="39"/>
  <c r="BI89" i="39"/>
  <c r="BI90" i="39"/>
  <c r="BI91" i="39"/>
  <c r="BI92" i="39"/>
  <c r="BI93" i="39"/>
  <c r="BI94" i="39"/>
  <c r="BI95" i="39"/>
  <c r="BI96" i="39"/>
  <c r="BI97" i="39"/>
  <c r="BI98" i="39"/>
  <c r="BI99" i="39"/>
  <c r="BI100" i="39"/>
  <c r="BI101" i="39"/>
  <c r="BI102" i="39"/>
  <c r="BI103" i="39"/>
  <c r="BI104" i="39"/>
  <c r="BI105" i="39"/>
  <c r="BI106" i="39"/>
  <c r="BI107" i="39"/>
  <c r="BI108" i="39"/>
  <c r="BI109" i="39"/>
  <c r="BI110" i="39"/>
  <c r="BI111" i="39"/>
  <c r="BI112" i="39"/>
  <c r="BI113" i="39"/>
  <c r="BI114" i="39"/>
  <c r="BI115" i="39"/>
  <c r="BI116" i="39"/>
  <c r="BI117" i="39"/>
  <c r="BI118" i="39"/>
  <c r="BI119" i="39"/>
  <c r="BI31" i="39"/>
  <c r="BI20" i="39"/>
  <c r="BI21" i="39"/>
  <c r="BI40" i="39"/>
  <c r="BI120" i="39"/>
  <c r="BI32" i="39"/>
  <c r="BI121" i="39"/>
  <c r="BI122" i="39"/>
  <c r="BI123" i="39"/>
  <c r="BI124" i="39"/>
  <c r="BI125" i="39"/>
  <c r="BI126" i="39"/>
  <c r="BI127" i="39"/>
  <c r="BI128" i="39"/>
  <c r="BI129" i="39"/>
  <c r="BI130" i="39"/>
  <c r="BI131" i="39"/>
  <c r="BI132" i="39"/>
  <c r="BI133" i="39"/>
  <c r="BI134" i="39"/>
  <c r="BI135" i="39"/>
  <c r="BI136" i="39"/>
  <c r="BI137" i="39"/>
  <c r="BI138" i="39"/>
  <c r="BI139" i="39"/>
  <c r="BI140" i="39"/>
  <c r="BI141" i="39"/>
  <c r="BI142" i="39"/>
  <c r="BI143" i="39"/>
  <c r="BI145" i="39"/>
  <c r="BI8" i="39"/>
  <c r="BI154" i="39"/>
  <c r="BI153" i="39"/>
  <c r="BI155" i="39"/>
  <c r="BI322" i="39"/>
  <c r="BI167" i="39"/>
  <c r="BI189" i="39"/>
  <c r="BI190" i="39"/>
  <c r="BI191" i="39"/>
  <c r="BI192" i="39"/>
  <c r="BI193" i="39"/>
  <c r="BI194" i="39"/>
  <c r="BI195" i="39"/>
  <c r="BI196" i="39"/>
  <c r="BI186" i="39"/>
  <c r="BI197" i="39"/>
  <c r="BI198" i="39"/>
  <c r="BI199" i="39"/>
  <c r="BI200" i="39"/>
  <c r="BI201" i="39"/>
  <c r="BI202" i="39"/>
  <c r="BI203" i="39"/>
  <c r="BI204" i="39"/>
  <c r="BI205" i="39"/>
  <c r="BI206" i="39"/>
  <c r="BI207" i="39"/>
  <c r="BI208" i="39"/>
  <c r="BI209" i="39"/>
  <c r="BI210" i="39"/>
  <c r="BI211" i="39"/>
  <c r="BI212" i="39"/>
  <c r="BI213" i="39"/>
  <c r="BI214" i="39"/>
  <c r="BI215" i="39"/>
  <c r="BI216" i="39"/>
  <c r="BI217" i="39"/>
  <c r="BI218" i="39"/>
  <c r="BI219" i="39"/>
  <c r="BI220" i="39"/>
  <c r="BI221" i="39"/>
  <c r="BI222" i="39"/>
  <c r="BI223" i="39"/>
  <c r="BI224" i="39"/>
  <c r="BI225" i="39"/>
  <c r="BI226" i="39"/>
  <c r="BI227" i="39"/>
  <c r="BI228" i="39"/>
  <c r="BI229" i="39"/>
  <c r="BI230" i="39"/>
  <c r="BI231" i="39"/>
  <c r="BI232" i="39"/>
  <c r="BI233" i="39"/>
  <c r="BI234" i="39"/>
  <c r="BI235" i="39"/>
  <c r="BI236" i="39"/>
  <c r="BI237" i="39"/>
  <c r="BI238" i="39"/>
  <c r="BI239" i="39"/>
  <c r="BI240" i="39"/>
  <c r="BI241" i="39"/>
  <c r="BI242" i="39"/>
  <c r="BI243" i="39"/>
  <c r="BI244" i="39"/>
  <c r="BI245" i="39"/>
  <c r="BI246" i="39"/>
  <c r="BI247" i="39"/>
  <c r="BI248" i="39"/>
  <c r="BI249" i="39"/>
  <c r="BI250" i="39"/>
  <c r="BI251" i="39"/>
  <c r="BI252" i="39"/>
  <c r="BI253" i="39"/>
  <c r="BI254" i="39"/>
  <c r="BI255" i="39"/>
  <c r="BI256" i="39"/>
  <c r="BI257" i="39"/>
  <c r="BI258" i="39"/>
  <c r="BI259" i="39"/>
  <c r="BI260" i="39"/>
  <c r="BI261" i="39"/>
  <c r="BI262" i="39"/>
  <c r="BI263" i="39"/>
  <c r="BI264" i="39"/>
  <c r="BI265" i="39"/>
  <c r="BI33" i="39"/>
  <c r="BI266" i="39"/>
  <c r="BI267" i="39"/>
  <c r="BI268" i="39"/>
  <c r="BI269" i="39"/>
  <c r="BI270" i="39"/>
  <c r="BI271" i="39"/>
  <c r="BI272" i="39"/>
  <c r="BI273" i="39"/>
  <c r="BI274" i="39"/>
  <c r="BI275" i="39"/>
  <c r="BI276" i="39"/>
  <c r="BI277" i="39"/>
  <c r="BI278" i="39"/>
  <c r="BI279" i="39"/>
  <c r="BI280" i="39"/>
  <c r="BI281" i="39"/>
  <c r="BI282" i="39"/>
  <c r="BI283" i="39"/>
  <c r="BI284" i="39"/>
  <c r="BI285" i="39"/>
  <c r="BI286" i="39"/>
  <c r="BI287" i="39"/>
  <c r="BI288" i="39"/>
  <c r="BI294" i="39"/>
  <c r="BI166" i="39"/>
  <c r="BI325" i="39"/>
  <c r="BI296" i="39"/>
  <c r="BH301" i="39"/>
  <c r="BI306" i="39"/>
  <c r="BI169" i="39"/>
  <c r="BI170" i="39"/>
  <c r="BI173" i="39"/>
  <c r="BI300" i="39"/>
  <c r="BI302" i="39"/>
  <c r="BI304" i="39"/>
  <c r="BI305" i="39"/>
  <c r="BI324" i="39"/>
  <c r="BI323" i="39"/>
  <c r="BI326" i="39"/>
  <c r="BI367" i="39"/>
  <c r="BI370" i="39"/>
  <c r="BI374" i="39"/>
  <c r="BI401" i="39"/>
  <c r="BI402" i="39"/>
  <c r="BI345" i="39"/>
  <c r="BI333" i="39"/>
  <c r="BI338" i="39"/>
  <c r="BI342" i="39"/>
  <c r="BI343" i="39"/>
  <c r="BI371" i="39"/>
  <c r="BI346" i="39"/>
  <c r="BI347" i="39"/>
  <c r="BH348" i="39"/>
  <c r="BI349" i="39"/>
  <c r="BI351" i="39"/>
  <c r="BI403" i="39"/>
  <c r="BI404" i="39"/>
  <c r="BI152" i="39"/>
  <c r="BI405" i="39"/>
  <c r="BI407" i="39"/>
  <c r="BI354" i="39"/>
  <c r="BI410" i="39"/>
  <c r="BI361" i="39"/>
  <c r="BI362" i="39"/>
  <c r="BI363" i="39"/>
  <c r="BI411" i="39"/>
  <c r="BI39" i="39"/>
  <c r="BI147" i="39"/>
  <c r="BI156" i="39"/>
  <c r="BJ160" i="39"/>
  <c r="BJ163" i="39"/>
  <c r="BJ161" i="39"/>
  <c r="BJ164" i="39"/>
  <c r="BJ321" i="39"/>
  <c r="BJ44" i="39"/>
  <c r="BJ45" i="39"/>
  <c r="BJ46" i="39"/>
  <c r="BJ47" i="39"/>
  <c r="BJ48" i="39"/>
  <c r="BJ49" i="39"/>
  <c r="BJ50" i="39"/>
  <c r="BJ51" i="39"/>
  <c r="BJ52" i="39"/>
  <c r="BJ53" i="39"/>
  <c r="BJ54" i="39"/>
  <c r="BJ55" i="39"/>
  <c r="BJ56" i="39"/>
  <c r="BJ57" i="39"/>
  <c r="BJ58" i="39"/>
  <c r="BJ59" i="39"/>
  <c r="BJ60" i="39"/>
  <c r="BJ61" i="39"/>
  <c r="BJ62" i="39"/>
  <c r="BJ63" i="39"/>
  <c r="BJ64" i="39"/>
  <c r="BJ65" i="39"/>
  <c r="BJ66" i="39"/>
  <c r="BJ67" i="39"/>
  <c r="BJ68" i="39"/>
  <c r="BJ69" i="39"/>
  <c r="BJ70" i="39"/>
  <c r="BJ71" i="39"/>
  <c r="BJ72" i="39"/>
  <c r="BJ73" i="39"/>
  <c r="BJ74" i="39"/>
  <c r="BJ75" i="39"/>
  <c r="BJ76" i="39"/>
  <c r="BJ77" i="39"/>
  <c r="BJ78" i="39"/>
  <c r="BJ79" i="39"/>
  <c r="BJ80" i="39"/>
  <c r="BJ81" i="39"/>
  <c r="BJ82" i="39"/>
  <c r="BJ83" i="39"/>
  <c r="BJ84" i="39"/>
  <c r="BJ85" i="39"/>
  <c r="BJ86" i="39"/>
  <c r="BJ87" i="39"/>
  <c r="BJ88" i="39"/>
  <c r="BJ89" i="39"/>
  <c r="BJ90" i="39"/>
  <c r="BJ91" i="39"/>
  <c r="BJ92" i="39"/>
  <c r="BJ93" i="39"/>
  <c r="BJ94" i="39"/>
  <c r="BJ95" i="39"/>
  <c r="BJ96" i="39"/>
  <c r="BJ97" i="39"/>
  <c r="BJ98" i="39"/>
  <c r="BJ99" i="39"/>
  <c r="BJ100" i="39"/>
  <c r="BJ101" i="39"/>
  <c r="BJ102" i="39"/>
  <c r="BJ103" i="39"/>
  <c r="BJ104" i="39"/>
  <c r="BJ105" i="39"/>
  <c r="BJ106" i="39"/>
  <c r="BJ107" i="39"/>
  <c r="BJ108" i="39"/>
  <c r="BJ109" i="39"/>
  <c r="BJ110" i="39"/>
  <c r="BJ111" i="39"/>
  <c r="BJ112" i="39"/>
  <c r="BJ113" i="39"/>
  <c r="BJ114" i="39"/>
  <c r="BJ115" i="39"/>
  <c r="BJ116" i="39"/>
  <c r="BJ117" i="39"/>
  <c r="BJ118" i="39"/>
  <c r="BJ119" i="39"/>
  <c r="BJ120" i="39"/>
  <c r="BJ121" i="39"/>
  <c r="BJ31" i="39"/>
  <c r="BJ20" i="39"/>
  <c r="BJ21" i="39"/>
  <c r="BJ40" i="39"/>
  <c r="BJ122" i="39"/>
  <c r="BJ32" i="39"/>
  <c r="BJ123" i="39"/>
  <c r="BJ124" i="39"/>
  <c r="BJ125" i="39"/>
  <c r="BJ126" i="39"/>
  <c r="BJ127" i="39"/>
  <c r="BJ128" i="39"/>
  <c r="BJ129" i="39"/>
  <c r="BJ130" i="39"/>
  <c r="BJ131" i="39"/>
  <c r="BJ132" i="39"/>
  <c r="BJ133" i="39"/>
  <c r="BJ134" i="39"/>
  <c r="BJ135" i="39"/>
  <c r="BJ136" i="39"/>
  <c r="BJ137" i="39"/>
  <c r="BJ138" i="39"/>
  <c r="BJ139" i="39"/>
  <c r="BJ140" i="39"/>
  <c r="BJ141" i="39"/>
  <c r="BJ142" i="39"/>
  <c r="BJ143" i="39"/>
  <c r="BJ145" i="39"/>
  <c r="BJ8" i="39"/>
  <c r="BJ154" i="39"/>
  <c r="BJ153" i="39"/>
  <c r="BJ155" i="39"/>
  <c r="BJ322" i="39"/>
  <c r="BJ167" i="39"/>
  <c r="BJ189" i="39"/>
  <c r="BJ190" i="39"/>
  <c r="BJ191" i="39"/>
  <c r="BJ192" i="39"/>
  <c r="BJ193" i="39"/>
  <c r="BJ194" i="39"/>
  <c r="BJ195" i="39"/>
  <c r="BJ196" i="39"/>
  <c r="BJ186" i="39"/>
  <c r="BJ197" i="39"/>
  <c r="BJ198" i="39"/>
  <c r="BJ199" i="39"/>
  <c r="BJ200" i="39"/>
  <c r="BJ201" i="39"/>
  <c r="BJ202" i="39"/>
  <c r="BJ203" i="39"/>
  <c r="BJ204" i="39"/>
  <c r="BJ205" i="39"/>
  <c r="BJ206" i="39"/>
  <c r="BJ207" i="39"/>
  <c r="BJ208" i="39"/>
  <c r="BJ209" i="39"/>
  <c r="BJ210" i="39"/>
  <c r="BJ211" i="39"/>
  <c r="BJ212" i="39"/>
  <c r="BJ213" i="39"/>
  <c r="BJ214" i="39"/>
  <c r="BJ215" i="39"/>
  <c r="BJ216" i="39"/>
  <c r="BJ217" i="39"/>
  <c r="BJ218" i="39"/>
  <c r="BJ219" i="39"/>
  <c r="BJ220" i="39"/>
  <c r="BJ221" i="39"/>
  <c r="BJ222" i="39"/>
  <c r="BJ223" i="39"/>
  <c r="BJ224" i="39"/>
  <c r="BJ225" i="39"/>
  <c r="BJ226" i="39"/>
  <c r="BJ227" i="39"/>
  <c r="BJ228" i="39"/>
  <c r="BJ229" i="39"/>
  <c r="BJ230" i="39"/>
  <c r="BJ231" i="39"/>
  <c r="BJ232" i="39"/>
  <c r="BJ233" i="39"/>
  <c r="BJ234" i="39"/>
  <c r="BJ235" i="39"/>
  <c r="BJ236" i="39"/>
  <c r="BJ237" i="39"/>
  <c r="BJ238" i="39"/>
  <c r="BJ239" i="39"/>
  <c r="BJ240" i="39"/>
  <c r="BJ241" i="39"/>
  <c r="BJ242" i="39"/>
  <c r="BJ243" i="39"/>
  <c r="BJ244" i="39"/>
  <c r="BJ245" i="39"/>
  <c r="BJ246" i="39"/>
  <c r="BJ247" i="39"/>
  <c r="BJ248" i="39"/>
  <c r="BJ249" i="39"/>
  <c r="BJ250" i="39"/>
  <c r="BJ251" i="39"/>
  <c r="BJ252" i="39"/>
  <c r="BJ253" i="39"/>
  <c r="BJ254" i="39"/>
  <c r="BJ255" i="39"/>
  <c r="BJ256" i="39"/>
  <c r="BJ257" i="39"/>
  <c r="BJ258" i="39"/>
  <c r="BJ259" i="39"/>
  <c r="BJ260" i="39"/>
  <c r="BJ261" i="39"/>
  <c r="BJ262" i="39"/>
  <c r="BJ263" i="39"/>
  <c r="BJ264" i="39"/>
  <c r="BJ265" i="39"/>
  <c r="BJ266" i="39"/>
  <c r="BJ267" i="39"/>
  <c r="BJ33" i="39"/>
  <c r="BJ268" i="39"/>
  <c r="BJ269" i="39"/>
  <c r="BJ270" i="39"/>
  <c r="BJ271" i="39"/>
  <c r="BJ272" i="39"/>
  <c r="BJ273" i="39"/>
  <c r="BJ274" i="39"/>
  <c r="BJ275" i="39"/>
  <c r="BJ276" i="39"/>
  <c r="BJ277" i="39"/>
  <c r="BJ278" i="39"/>
  <c r="BJ279" i="39"/>
  <c r="BJ280" i="39"/>
  <c r="BJ281" i="39"/>
  <c r="BJ282" i="39"/>
  <c r="BJ283" i="39"/>
  <c r="BJ284" i="39"/>
  <c r="BJ285" i="39"/>
  <c r="BJ286" i="39"/>
  <c r="BJ287" i="39"/>
  <c r="BJ288" i="39"/>
  <c r="BJ294" i="39"/>
  <c r="BJ166" i="39"/>
  <c r="BJ325" i="39"/>
  <c r="BJ296" i="39"/>
  <c r="BI301" i="39"/>
  <c r="BJ306" i="39"/>
  <c r="BJ169" i="39"/>
  <c r="BJ170" i="39"/>
  <c r="BJ173" i="39"/>
  <c r="BJ300" i="39"/>
  <c r="BJ302" i="39"/>
  <c r="BJ304" i="39"/>
  <c r="BJ305" i="39"/>
  <c r="BJ324" i="39"/>
  <c r="BJ323" i="39"/>
  <c r="BJ326" i="39"/>
  <c r="BJ367" i="39"/>
  <c r="BJ370" i="39"/>
  <c r="BJ374" i="39"/>
  <c r="BJ401" i="39"/>
  <c r="BJ402" i="39"/>
  <c r="BJ345" i="39"/>
  <c r="BJ333" i="39"/>
  <c r="BJ338" i="39"/>
  <c r="BJ342" i="39"/>
  <c r="BJ343" i="39"/>
  <c r="BJ371" i="39"/>
  <c r="BJ346" i="39"/>
  <c r="BJ347" i="39"/>
  <c r="BI348" i="39"/>
  <c r="BJ349" i="39"/>
  <c r="BJ351" i="39"/>
  <c r="BJ403" i="39"/>
  <c r="BJ404" i="39"/>
  <c r="BJ152" i="39"/>
  <c r="BJ405" i="39"/>
  <c r="BJ407" i="39"/>
  <c r="BJ354" i="39"/>
  <c r="BJ410" i="39"/>
  <c r="BJ361" i="39"/>
  <c r="BJ362" i="39"/>
  <c r="BJ363" i="39"/>
  <c r="BJ411" i="39"/>
  <c r="BJ39" i="39"/>
  <c r="BJ147" i="39"/>
  <c r="BJ156" i="39"/>
  <c r="BK160" i="39"/>
  <c r="BK163" i="39"/>
  <c r="BK161" i="39"/>
  <c r="BK164" i="39"/>
  <c r="BK321" i="39"/>
  <c r="BK44" i="39"/>
  <c r="BK45" i="39"/>
  <c r="BK46" i="39"/>
  <c r="BK47" i="39"/>
  <c r="BK48" i="39"/>
  <c r="BK49" i="39"/>
  <c r="BK50" i="39"/>
  <c r="BK51" i="39"/>
  <c r="BK52" i="39"/>
  <c r="BK53" i="39"/>
  <c r="BK54" i="39"/>
  <c r="BK55" i="39"/>
  <c r="BK56" i="39"/>
  <c r="BK57" i="39"/>
  <c r="BK58" i="39"/>
  <c r="BK59" i="39"/>
  <c r="BK60" i="39"/>
  <c r="BK61" i="39"/>
  <c r="BK62" i="39"/>
  <c r="BK63" i="39"/>
  <c r="BK64" i="39"/>
  <c r="BK65" i="39"/>
  <c r="BK66" i="39"/>
  <c r="BK67" i="39"/>
  <c r="BK68" i="39"/>
  <c r="BK69" i="39"/>
  <c r="BK70" i="39"/>
  <c r="BK71" i="39"/>
  <c r="BK72" i="39"/>
  <c r="BK73" i="39"/>
  <c r="BK74" i="39"/>
  <c r="BK75" i="39"/>
  <c r="BK76" i="39"/>
  <c r="BK77" i="39"/>
  <c r="BK78" i="39"/>
  <c r="BK79" i="39"/>
  <c r="BK80" i="39"/>
  <c r="BK81" i="39"/>
  <c r="BK82" i="39"/>
  <c r="BK83" i="39"/>
  <c r="BK84" i="39"/>
  <c r="BK85" i="39"/>
  <c r="BK86" i="39"/>
  <c r="BK87" i="39"/>
  <c r="BK88" i="39"/>
  <c r="BK89" i="39"/>
  <c r="BK90" i="39"/>
  <c r="BK91" i="39"/>
  <c r="BK92" i="39"/>
  <c r="BK93" i="39"/>
  <c r="BK94" i="39"/>
  <c r="BK95" i="39"/>
  <c r="BK96" i="39"/>
  <c r="BK97" i="39"/>
  <c r="BK98" i="39"/>
  <c r="BK99" i="39"/>
  <c r="BK100" i="39"/>
  <c r="BK101" i="39"/>
  <c r="BK102" i="39"/>
  <c r="BK103" i="39"/>
  <c r="BK104" i="39"/>
  <c r="BK105" i="39"/>
  <c r="BK106" i="39"/>
  <c r="BK107" i="39"/>
  <c r="BK108" i="39"/>
  <c r="BK109" i="39"/>
  <c r="BK110" i="39"/>
  <c r="BK111" i="39"/>
  <c r="BK112" i="39"/>
  <c r="BK113" i="39"/>
  <c r="BK114" i="39"/>
  <c r="BK115" i="39"/>
  <c r="BK116" i="39"/>
  <c r="BK117" i="39"/>
  <c r="BK118" i="39"/>
  <c r="BK119" i="39"/>
  <c r="BK120" i="39"/>
  <c r="BK121" i="39"/>
  <c r="BK122" i="39"/>
  <c r="BK123" i="39"/>
  <c r="BK31" i="39"/>
  <c r="BK20" i="39"/>
  <c r="BK21" i="39"/>
  <c r="BK40" i="39"/>
  <c r="BK124" i="39"/>
  <c r="BK32" i="39"/>
  <c r="BK125" i="39"/>
  <c r="BK126" i="39"/>
  <c r="BK127" i="39"/>
  <c r="BK128" i="39"/>
  <c r="BK129" i="39"/>
  <c r="BK130" i="39"/>
  <c r="BK131" i="39"/>
  <c r="BK132" i="39"/>
  <c r="BK133" i="39"/>
  <c r="BK134" i="39"/>
  <c r="BK135" i="39"/>
  <c r="BK136" i="39"/>
  <c r="BK137" i="39"/>
  <c r="BK138" i="39"/>
  <c r="BK139" i="39"/>
  <c r="BK140" i="39"/>
  <c r="BK141" i="39"/>
  <c r="BK142" i="39"/>
  <c r="BK143" i="39"/>
  <c r="BK145" i="39"/>
  <c r="BK8" i="39"/>
  <c r="BK154" i="39"/>
  <c r="BK153" i="39"/>
  <c r="BK155" i="39"/>
  <c r="BK322" i="39"/>
  <c r="BK167" i="39"/>
  <c r="BK189" i="39"/>
  <c r="BK190" i="39"/>
  <c r="BK191" i="39"/>
  <c r="BK192" i="39"/>
  <c r="BK193" i="39"/>
  <c r="BK194" i="39"/>
  <c r="BK195" i="39"/>
  <c r="BK196" i="39"/>
  <c r="BK186" i="39"/>
  <c r="BK197" i="39"/>
  <c r="BK198" i="39"/>
  <c r="BK199" i="39"/>
  <c r="BK200" i="39"/>
  <c r="BK201" i="39"/>
  <c r="BK202" i="39"/>
  <c r="BK203" i="39"/>
  <c r="BK204" i="39"/>
  <c r="BK205" i="39"/>
  <c r="BK206" i="39"/>
  <c r="BK207" i="39"/>
  <c r="BK208" i="39"/>
  <c r="BK209" i="39"/>
  <c r="BK210" i="39"/>
  <c r="BK211" i="39"/>
  <c r="BK212" i="39"/>
  <c r="BK213" i="39"/>
  <c r="BK214" i="39"/>
  <c r="BK215" i="39"/>
  <c r="BK216" i="39"/>
  <c r="BK217" i="39"/>
  <c r="BK218" i="39"/>
  <c r="BK219" i="39"/>
  <c r="BK220" i="39"/>
  <c r="BK221" i="39"/>
  <c r="BK222" i="39"/>
  <c r="BK223" i="39"/>
  <c r="BK224" i="39"/>
  <c r="BK225" i="39"/>
  <c r="BK226" i="39"/>
  <c r="BK227" i="39"/>
  <c r="BK228" i="39"/>
  <c r="BK229" i="39"/>
  <c r="BK230" i="39"/>
  <c r="BK231" i="39"/>
  <c r="BK232" i="39"/>
  <c r="BK233" i="39"/>
  <c r="BK234" i="39"/>
  <c r="BK235" i="39"/>
  <c r="BK236" i="39"/>
  <c r="BK237" i="39"/>
  <c r="BK238" i="39"/>
  <c r="BK239" i="39"/>
  <c r="BK240" i="39"/>
  <c r="BK241" i="39"/>
  <c r="BK242" i="39"/>
  <c r="BK243" i="39"/>
  <c r="BK244" i="39"/>
  <c r="BK245" i="39"/>
  <c r="BK246" i="39"/>
  <c r="BK247" i="39"/>
  <c r="BK248" i="39"/>
  <c r="BK249" i="39"/>
  <c r="BK250" i="39"/>
  <c r="BK251" i="39"/>
  <c r="BK252" i="39"/>
  <c r="BK253" i="39"/>
  <c r="BK254" i="39"/>
  <c r="BK255" i="39"/>
  <c r="BK256" i="39"/>
  <c r="BK257" i="39"/>
  <c r="BK258" i="39"/>
  <c r="BK259" i="39"/>
  <c r="BK260" i="39"/>
  <c r="BK261" i="39"/>
  <c r="BK262" i="39"/>
  <c r="BK263" i="39"/>
  <c r="BK264" i="39"/>
  <c r="BK265" i="39"/>
  <c r="BK266" i="39"/>
  <c r="BK267" i="39"/>
  <c r="BK268" i="39"/>
  <c r="BK269" i="39"/>
  <c r="BK33" i="39"/>
  <c r="BK270" i="39"/>
  <c r="BK271" i="39"/>
  <c r="BK272" i="39"/>
  <c r="BK273" i="39"/>
  <c r="BK274" i="39"/>
  <c r="BK275" i="39"/>
  <c r="BK276" i="39"/>
  <c r="BK277" i="39"/>
  <c r="BK278" i="39"/>
  <c r="BK279" i="39"/>
  <c r="BK280" i="39"/>
  <c r="BK281" i="39"/>
  <c r="BK282" i="39"/>
  <c r="BK283" i="39"/>
  <c r="BK284" i="39"/>
  <c r="BK285" i="39"/>
  <c r="BK286" i="39"/>
  <c r="BK287" i="39"/>
  <c r="BK288" i="39"/>
  <c r="BK294" i="39"/>
  <c r="BK166" i="39"/>
  <c r="BK325" i="39"/>
  <c r="BK296" i="39"/>
  <c r="BJ301" i="39"/>
  <c r="BK306" i="39"/>
  <c r="BK169" i="39"/>
  <c r="BK170" i="39"/>
  <c r="BK173" i="39"/>
  <c r="BK300" i="39"/>
  <c r="BK302" i="39"/>
  <c r="BK304" i="39"/>
  <c r="BK305" i="39"/>
  <c r="BK324" i="39"/>
  <c r="BK323" i="39"/>
  <c r="BK326" i="39"/>
  <c r="BK367" i="39"/>
  <c r="BK370" i="39"/>
  <c r="BK374" i="39"/>
  <c r="BK401" i="39"/>
  <c r="BK402" i="39"/>
  <c r="BK345" i="39"/>
  <c r="BK333" i="39"/>
  <c r="BK338" i="39"/>
  <c r="BK342" i="39"/>
  <c r="BK343" i="39"/>
  <c r="BK371" i="39"/>
  <c r="BK346" i="39"/>
  <c r="BK347" i="39"/>
  <c r="BJ348" i="39"/>
  <c r="BK349" i="39"/>
  <c r="BK351" i="39"/>
  <c r="BK403" i="39"/>
  <c r="BK404" i="39"/>
  <c r="BK152" i="39"/>
  <c r="BK405" i="39"/>
  <c r="BK407" i="39"/>
  <c r="BK354" i="39"/>
  <c r="BK410" i="39"/>
  <c r="BK361" i="39"/>
  <c r="BK362" i="39"/>
  <c r="BK363" i="39"/>
  <c r="BK411" i="39"/>
  <c r="BK39" i="39"/>
  <c r="BK147" i="39"/>
  <c r="BK156" i="39"/>
  <c r="BL160" i="39"/>
  <c r="BL163" i="39"/>
  <c r="BL161" i="39"/>
  <c r="BL164" i="39"/>
  <c r="BL321" i="39"/>
  <c r="BL44" i="39"/>
  <c r="BL45" i="39"/>
  <c r="BL46" i="39"/>
  <c r="BL47" i="39"/>
  <c r="BL48" i="39"/>
  <c r="BL49" i="39"/>
  <c r="BL50" i="39"/>
  <c r="BL51" i="39"/>
  <c r="BL52" i="39"/>
  <c r="BL53" i="39"/>
  <c r="BL54" i="39"/>
  <c r="BL55" i="39"/>
  <c r="BL56" i="39"/>
  <c r="BL57" i="39"/>
  <c r="BL58" i="39"/>
  <c r="BL59" i="39"/>
  <c r="BL60" i="39"/>
  <c r="BL61" i="39"/>
  <c r="BL62" i="39"/>
  <c r="BL63" i="39"/>
  <c r="BL64" i="39"/>
  <c r="BL65" i="39"/>
  <c r="BL66" i="39"/>
  <c r="BL67" i="39"/>
  <c r="BL68" i="39"/>
  <c r="BL69" i="39"/>
  <c r="BL70" i="39"/>
  <c r="BL71" i="39"/>
  <c r="BL72" i="39"/>
  <c r="BL73" i="39"/>
  <c r="BL74" i="39"/>
  <c r="BL75" i="39"/>
  <c r="BL76" i="39"/>
  <c r="BL77" i="39"/>
  <c r="BL78" i="39"/>
  <c r="BL79" i="39"/>
  <c r="BL80" i="39"/>
  <c r="BL81" i="39"/>
  <c r="BL82" i="39"/>
  <c r="BL83" i="39"/>
  <c r="BL84" i="39"/>
  <c r="BL85" i="39"/>
  <c r="BL86" i="39"/>
  <c r="BL87" i="39"/>
  <c r="BL88" i="39"/>
  <c r="BL89" i="39"/>
  <c r="BL90" i="39"/>
  <c r="BL91" i="39"/>
  <c r="BL92" i="39"/>
  <c r="BL93" i="39"/>
  <c r="BL94" i="39"/>
  <c r="BL95" i="39"/>
  <c r="BL96" i="39"/>
  <c r="BL97" i="39"/>
  <c r="BL98" i="39"/>
  <c r="BL99" i="39"/>
  <c r="BL100" i="39"/>
  <c r="BL101" i="39"/>
  <c r="BL102" i="39"/>
  <c r="BL103" i="39"/>
  <c r="BL104" i="39"/>
  <c r="BL105" i="39"/>
  <c r="BL106" i="39"/>
  <c r="BL107" i="39"/>
  <c r="BL108" i="39"/>
  <c r="BL109" i="39"/>
  <c r="BL110" i="39"/>
  <c r="BL111" i="39"/>
  <c r="BL112" i="39"/>
  <c r="BL113" i="39"/>
  <c r="BL114" i="39"/>
  <c r="BL115" i="39"/>
  <c r="BL116" i="39"/>
  <c r="BL117" i="39"/>
  <c r="BL118" i="39"/>
  <c r="BL119" i="39"/>
  <c r="BL120" i="39"/>
  <c r="BL121" i="39"/>
  <c r="BL122" i="39"/>
  <c r="BL123" i="39"/>
  <c r="BL124" i="39"/>
  <c r="BL125" i="39"/>
  <c r="BL31" i="39"/>
  <c r="BL20" i="39"/>
  <c r="BL21" i="39"/>
  <c r="BL40" i="39"/>
  <c r="BL126" i="39"/>
  <c r="BL32" i="39"/>
  <c r="BL127" i="39"/>
  <c r="BL128" i="39"/>
  <c r="BL129" i="39"/>
  <c r="BL130" i="39"/>
  <c r="BL131" i="39"/>
  <c r="BL132" i="39"/>
  <c r="BL133" i="39"/>
  <c r="BL134" i="39"/>
  <c r="BL135" i="39"/>
  <c r="BL136" i="39"/>
  <c r="BL137" i="39"/>
  <c r="BL138" i="39"/>
  <c r="BL139" i="39"/>
  <c r="BL140" i="39"/>
  <c r="BL141" i="39"/>
  <c r="BL142" i="39"/>
  <c r="BL143" i="39"/>
  <c r="BL145" i="39"/>
  <c r="BL8" i="39"/>
  <c r="BL154" i="39"/>
  <c r="BL153" i="39"/>
  <c r="BL155" i="39"/>
  <c r="BL322" i="39"/>
  <c r="BL167" i="39"/>
  <c r="BL189" i="39"/>
  <c r="BL190" i="39"/>
  <c r="BL191" i="39"/>
  <c r="BL192" i="39"/>
  <c r="BL193" i="39"/>
  <c r="BL194" i="39"/>
  <c r="BL195" i="39"/>
  <c r="BL196" i="39"/>
  <c r="BL186" i="39"/>
  <c r="BL197" i="39"/>
  <c r="BL198" i="39"/>
  <c r="BL199" i="39"/>
  <c r="BL200" i="39"/>
  <c r="BL201" i="39"/>
  <c r="BL202" i="39"/>
  <c r="BL203" i="39"/>
  <c r="BL204" i="39"/>
  <c r="BL205" i="39"/>
  <c r="BL206" i="39"/>
  <c r="BL207" i="39"/>
  <c r="BL208" i="39"/>
  <c r="BL209" i="39"/>
  <c r="BL210" i="39"/>
  <c r="BL211" i="39"/>
  <c r="BL212" i="39"/>
  <c r="BL213" i="39"/>
  <c r="BL214" i="39"/>
  <c r="BL215" i="39"/>
  <c r="BL216" i="39"/>
  <c r="BL217" i="39"/>
  <c r="BL218" i="39"/>
  <c r="BL219" i="39"/>
  <c r="BL220" i="39"/>
  <c r="BL221" i="39"/>
  <c r="BL222" i="39"/>
  <c r="BL223" i="39"/>
  <c r="BL224" i="39"/>
  <c r="BL225" i="39"/>
  <c r="BL226" i="39"/>
  <c r="BL227" i="39"/>
  <c r="BL228" i="39"/>
  <c r="BL229" i="39"/>
  <c r="BL230" i="39"/>
  <c r="BL231" i="39"/>
  <c r="BL232" i="39"/>
  <c r="BL233" i="39"/>
  <c r="BL234" i="39"/>
  <c r="BL235" i="39"/>
  <c r="BL236" i="39"/>
  <c r="BL237" i="39"/>
  <c r="BL238" i="39"/>
  <c r="BL239" i="39"/>
  <c r="BL240" i="39"/>
  <c r="BL241" i="39"/>
  <c r="BL242" i="39"/>
  <c r="BL243" i="39"/>
  <c r="BL244" i="39"/>
  <c r="BL245" i="39"/>
  <c r="BL246" i="39"/>
  <c r="BL247" i="39"/>
  <c r="BL248" i="39"/>
  <c r="BL249" i="39"/>
  <c r="BL250" i="39"/>
  <c r="BL251" i="39"/>
  <c r="BL252" i="39"/>
  <c r="BL253" i="39"/>
  <c r="BL254" i="39"/>
  <c r="BL255" i="39"/>
  <c r="BL256" i="39"/>
  <c r="BL257" i="39"/>
  <c r="BL258" i="39"/>
  <c r="BL259" i="39"/>
  <c r="BL260" i="39"/>
  <c r="BL261" i="39"/>
  <c r="BL262" i="39"/>
  <c r="BL263" i="39"/>
  <c r="BL264" i="39"/>
  <c r="BL265" i="39"/>
  <c r="BL266" i="39"/>
  <c r="BL267" i="39"/>
  <c r="BL268" i="39"/>
  <c r="BL269" i="39"/>
  <c r="BL270" i="39"/>
  <c r="BL271" i="39"/>
  <c r="BL33" i="39"/>
  <c r="BL272" i="39"/>
  <c r="BL273" i="39"/>
  <c r="BL274" i="39"/>
  <c r="BL275" i="39"/>
  <c r="BL276" i="39"/>
  <c r="BL277" i="39"/>
  <c r="BL278" i="39"/>
  <c r="BL279" i="39"/>
  <c r="BL280" i="39"/>
  <c r="BL281" i="39"/>
  <c r="BL282" i="39"/>
  <c r="BL283" i="39"/>
  <c r="BL284" i="39"/>
  <c r="BL285" i="39"/>
  <c r="BL286" i="39"/>
  <c r="BL287" i="39"/>
  <c r="BL288" i="39"/>
  <c r="BL294" i="39"/>
  <c r="BL166" i="39"/>
  <c r="BL325" i="39"/>
  <c r="BL296" i="39"/>
  <c r="BK301" i="39"/>
  <c r="BL306" i="39"/>
  <c r="BL169" i="39"/>
  <c r="BL170" i="39"/>
  <c r="BL173" i="39"/>
  <c r="BL300" i="39"/>
  <c r="BL302" i="39"/>
  <c r="BL304" i="39"/>
  <c r="BL305" i="39"/>
  <c r="BL324" i="39"/>
  <c r="BL323" i="39"/>
  <c r="BL326" i="39"/>
  <c r="BL367" i="39"/>
  <c r="BL370" i="39"/>
  <c r="BL374" i="39"/>
  <c r="BL401" i="39"/>
  <c r="BL402" i="39"/>
  <c r="BL345" i="39"/>
  <c r="BL333" i="39"/>
  <c r="BL338" i="39"/>
  <c r="BL342" i="39"/>
  <c r="BL343" i="39"/>
  <c r="BL371" i="39"/>
  <c r="BL346" i="39"/>
  <c r="BL347" i="39"/>
  <c r="BK348" i="39"/>
  <c r="BL349" i="39"/>
  <c r="BL351" i="39"/>
  <c r="BL403" i="39"/>
  <c r="BL404" i="39"/>
  <c r="BL152" i="39"/>
  <c r="BL405" i="39"/>
  <c r="BL407" i="39"/>
  <c r="BL354" i="39"/>
  <c r="BL410" i="39"/>
  <c r="BL361" i="39"/>
  <c r="BL362" i="39"/>
  <c r="BL363" i="39"/>
  <c r="BL411" i="39"/>
  <c r="BL39" i="39"/>
  <c r="BL147" i="39"/>
  <c r="BL156" i="39"/>
  <c r="BM160" i="39"/>
  <c r="BM163" i="39"/>
  <c r="BM161" i="39"/>
  <c r="BM164" i="39"/>
  <c r="BM321" i="39"/>
  <c r="BM44" i="39"/>
  <c r="BM45" i="39"/>
  <c r="BM46" i="39"/>
  <c r="BM47" i="39"/>
  <c r="BM48" i="39"/>
  <c r="BM49" i="39"/>
  <c r="BM50" i="39"/>
  <c r="BM51" i="39"/>
  <c r="BM52" i="39"/>
  <c r="BM53" i="39"/>
  <c r="BM54" i="39"/>
  <c r="BM55" i="39"/>
  <c r="BM56" i="39"/>
  <c r="BM57" i="39"/>
  <c r="BM58" i="39"/>
  <c r="BM59" i="39"/>
  <c r="BM60" i="39"/>
  <c r="BM61" i="39"/>
  <c r="BM62" i="39"/>
  <c r="BM63" i="39"/>
  <c r="BM64" i="39"/>
  <c r="BM65" i="39"/>
  <c r="BM66" i="39"/>
  <c r="BM67" i="39"/>
  <c r="BM68" i="39"/>
  <c r="BM69" i="39"/>
  <c r="BM70" i="39"/>
  <c r="BM71" i="39"/>
  <c r="BM72" i="39"/>
  <c r="BM73" i="39"/>
  <c r="BM74" i="39"/>
  <c r="BM75" i="39"/>
  <c r="BM76" i="39"/>
  <c r="BM77" i="39"/>
  <c r="BM78" i="39"/>
  <c r="BM79" i="39"/>
  <c r="BM80" i="39"/>
  <c r="BM81" i="39"/>
  <c r="BM82" i="39"/>
  <c r="BM83" i="39"/>
  <c r="BM84" i="39"/>
  <c r="BM85" i="39"/>
  <c r="BM86" i="39"/>
  <c r="BM87" i="39"/>
  <c r="BM88" i="39"/>
  <c r="BM89" i="39"/>
  <c r="BM90" i="39"/>
  <c r="BM91" i="39"/>
  <c r="BM92" i="39"/>
  <c r="BM93" i="39"/>
  <c r="BM94" i="39"/>
  <c r="BM95" i="39"/>
  <c r="BM96" i="39"/>
  <c r="BM97" i="39"/>
  <c r="BM98" i="39"/>
  <c r="BM99" i="39"/>
  <c r="BM100" i="39"/>
  <c r="BM101" i="39"/>
  <c r="BM102" i="39"/>
  <c r="BM103" i="39"/>
  <c r="BM104" i="39"/>
  <c r="BM105" i="39"/>
  <c r="BM106" i="39"/>
  <c r="BM107" i="39"/>
  <c r="BM108" i="39"/>
  <c r="BM109" i="39"/>
  <c r="BM110" i="39"/>
  <c r="BM111" i="39"/>
  <c r="BM112" i="39"/>
  <c r="BM113" i="39"/>
  <c r="BM114" i="39"/>
  <c r="BM115" i="39"/>
  <c r="BM116" i="39"/>
  <c r="BM117" i="39"/>
  <c r="BM118" i="39"/>
  <c r="BM119" i="39"/>
  <c r="BM120" i="39"/>
  <c r="BM121" i="39"/>
  <c r="BM122" i="39"/>
  <c r="BM123" i="39"/>
  <c r="BM124" i="39"/>
  <c r="BM125" i="39"/>
  <c r="BM126" i="39"/>
  <c r="BM127" i="39"/>
  <c r="BM31" i="39"/>
  <c r="BM20" i="39"/>
  <c r="BM21" i="39"/>
  <c r="BM40" i="39"/>
  <c r="BM128" i="39"/>
  <c r="BM32" i="39"/>
  <c r="BM129" i="39"/>
  <c r="BM130" i="39"/>
  <c r="BM131" i="39"/>
  <c r="BM132" i="39"/>
  <c r="BM133" i="39"/>
  <c r="BM134" i="39"/>
  <c r="BM135" i="39"/>
  <c r="BM136" i="39"/>
  <c r="BM137" i="39"/>
  <c r="BM138" i="39"/>
  <c r="BM139" i="39"/>
  <c r="BM140" i="39"/>
  <c r="BM141" i="39"/>
  <c r="BM142" i="39"/>
  <c r="BM143" i="39"/>
  <c r="BM145" i="39"/>
  <c r="BM8" i="39"/>
  <c r="BM154" i="39"/>
  <c r="BM153" i="39"/>
  <c r="BM155" i="39"/>
  <c r="BM322" i="39"/>
  <c r="BM167" i="39"/>
  <c r="BM189" i="39"/>
  <c r="BM190" i="39"/>
  <c r="BM191" i="39"/>
  <c r="BM192" i="39"/>
  <c r="BM193" i="39"/>
  <c r="BM194" i="39"/>
  <c r="BM195" i="39"/>
  <c r="BM196" i="39"/>
  <c r="BM186" i="39"/>
  <c r="BM197" i="39"/>
  <c r="BM198" i="39"/>
  <c r="BM199" i="39"/>
  <c r="BM200" i="39"/>
  <c r="BM201" i="39"/>
  <c r="BM202" i="39"/>
  <c r="BM203" i="39"/>
  <c r="BM204" i="39"/>
  <c r="BM205" i="39"/>
  <c r="BM206" i="39"/>
  <c r="BM207" i="39"/>
  <c r="BM208" i="39"/>
  <c r="BM209" i="39"/>
  <c r="BM210" i="39"/>
  <c r="BM211" i="39"/>
  <c r="BM212" i="39"/>
  <c r="BM213" i="39"/>
  <c r="BM214" i="39"/>
  <c r="BM215" i="39"/>
  <c r="BM216" i="39"/>
  <c r="BM217" i="39"/>
  <c r="BM218" i="39"/>
  <c r="BM219" i="39"/>
  <c r="BM220" i="39"/>
  <c r="BM221" i="39"/>
  <c r="BM222" i="39"/>
  <c r="BM223" i="39"/>
  <c r="BM224" i="39"/>
  <c r="BM225" i="39"/>
  <c r="BM226" i="39"/>
  <c r="BM227" i="39"/>
  <c r="BM228" i="39"/>
  <c r="BM229" i="39"/>
  <c r="BM230" i="39"/>
  <c r="BM231" i="39"/>
  <c r="BM232" i="39"/>
  <c r="BM233" i="39"/>
  <c r="BM234" i="39"/>
  <c r="BM235" i="39"/>
  <c r="BM236" i="39"/>
  <c r="BM237" i="39"/>
  <c r="BM238" i="39"/>
  <c r="BM239" i="39"/>
  <c r="BM240" i="39"/>
  <c r="BM241" i="39"/>
  <c r="BM242" i="39"/>
  <c r="BM243" i="39"/>
  <c r="BM244" i="39"/>
  <c r="BM245" i="39"/>
  <c r="BM246" i="39"/>
  <c r="BM247" i="39"/>
  <c r="BM248" i="39"/>
  <c r="BM249" i="39"/>
  <c r="BM250" i="39"/>
  <c r="BM251" i="39"/>
  <c r="BM252" i="39"/>
  <c r="BM253" i="39"/>
  <c r="BM254" i="39"/>
  <c r="BM255" i="39"/>
  <c r="BM256" i="39"/>
  <c r="BM257" i="39"/>
  <c r="BM258" i="39"/>
  <c r="BM259" i="39"/>
  <c r="BM260" i="39"/>
  <c r="BM261" i="39"/>
  <c r="BM262" i="39"/>
  <c r="BM263" i="39"/>
  <c r="BM264" i="39"/>
  <c r="BM265" i="39"/>
  <c r="BM266" i="39"/>
  <c r="BM267" i="39"/>
  <c r="BM268" i="39"/>
  <c r="BM269" i="39"/>
  <c r="BM270" i="39"/>
  <c r="BM271" i="39"/>
  <c r="BM272" i="39"/>
  <c r="BM273" i="39"/>
  <c r="BM33" i="39"/>
  <c r="BM274" i="39"/>
  <c r="BM275" i="39"/>
  <c r="BM276" i="39"/>
  <c r="BM277" i="39"/>
  <c r="BM278" i="39"/>
  <c r="BM279" i="39"/>
  <c r="BM280" i="39"/>
  <c r="BM281" i="39"/>
  <c r="BM282" i="39"/>
  <c r="BM283" i="39"/>
  <c r="BM284" i="39"/>
  <c r="BM285" i="39"/>
  <c r="BM286" i="39"/>
  <c r="BM287" i="39"/>
  <c r="BM288" i="39"/>
  <c r="BM294" i="39"/>
  <c r="BM166" i="39"/>
  <c r="BM325" i="39"/>
  <c r="BM296" i="39"/>
  <c r="BL301" i="39"/>
  <c r="BM306" i="39"/>
  <c r="BM169" i="39"/>
  <c r="BM170" i="39"/>
  <c r="BM173" i="39"/>
  <c r="BM300" i="39"/>
  <c r="BM302" i="39"/>
  <c r="BM304" i="39"/>
  <c r="BM305" i="39"/>
  <c r="BM324" i="39"/>
  <c r="BM323" i="39"/>
  <c r="BM326" i="39"/>
  <c r="BM367" i="39"/>
  <c r="BM370" i="39"/>
  <c r="BM374" i="39"/>
  <c r="BM401" i="39"/>
  <c r="BM402" i="39"/>
  <c r="BM345" i="39"/>
  <c r="BM333" i="39"/>
  <c r="BM338" i="39"/>
  <c r="BM342" i="39"/>
  <c r="BM343" i="39"/>
  <c r="BM371" i="39"/>
  <c r="BM346" i="39"/>
  <c r="BM347" i="39"/>
  <c r="BL348" i="39"/>
  <c r="BM349" i="39"/>
  <c r="BM351" i="39"/>
  <c r="BM403" i="39"/>
  <c r="BM404" i="39"/>
  <c r="BM152" i="39"/>
  <c r="BM405" i="39"/>
  <c r="BM407" i="39"/>
  <c r="BM354" i="39"/>
  <c r="BM410" i="39"/>
  <c r="BM361" i="39"/>
  <c r="BM362" i="39"/>
  <c r="BM363" i="39"/>
  <c r="BM411" i="39"/>
  <c r="BM39" i="39"/>
  <c r="BM147" i="39"/>
  <c r="BM156" i="39"/>
  <c r="BN160" i="39"/>
  <c r="BN163" i="39"/>
  <c r="BN161" i="39"/>
  <c r="BN164" i="39"/>
  <c r="BN321" i="39"/>
  <c r="BN44" i="39"/>
  <c r="BN45" i="39"/>
  <c r="BN46" i="39"/>
  <c r="BN47" i="39"/>
  <c r="BN48" i="39"/>
  <c r="BN49" i="39"/>
  <c r="BN50" i="39"/>
  <c r="BN51" i="39"/>
  <c r="BN52" i="39"/>
  <c r="BN53" i="39"/>
  <c r="BN54" i="39"/>
  <c r="BN55" i="39"/>
  <c r="BN56" i="39"/>
  <c r="BN57" i="39"/>
  <c r="BN58" i="39"/>
  <c r="BN59" i="39"/>
  <c r="BN60" i="39"/>
  <c r="BN61" i="39"/>
  <c r="BN62" i="39"/>
  <c r="BN63" i="39"/>
  <c r="BN64" i="39"/>
  <c r="BN65" i="39"/>
  <c r="BN66" i="39"/>
  <c r="BN67" i="39"/>
  <c r="BN68" i="39"/>
  <c r="BN69" i="39"/>
  <c r="BN70" i="39"/>
  <c r="BN71" i="39"/>
  <c r="BN72" i="39"/>
  <c r="BN73" i="39"/>
  <c r="BN74" i="39"/>
  <c r="BN75" i="39"/>
  <c r="BN76" i="39"/>
  <c r="BN77" i="39"/>
  <c r="BN78" i="39"/>
  <c r="BN79" i="39"/>
  <c r="BN80" i="39"/>
  <c r="BN81" i="39"/>
  <c r="BN82" i="39"/>
  <c r="BN83" i="39"/>
  <c r="BN84" i="39"/>
  <c r="BN85" i="39"/>
  <c r="BN86" i="39"/>
  <c r="BN87" i="39"/>
  <c r="BN88" i="39"/>
  <c r="BN89" i="39"/>
  <c r="BN90" i="39"/>
  <c r="BN91" i="39"/>
  <c r="BN92" i="39"/>
  <c r="BN93" i="39"/>
  <c r="BN94" i="39"/>
  <c r="BN95" i="39"/>
  <c r="BN96" i="39"/>
  <c r="BN97" i="39"/>
  <c r="BN98" i="39"/>
  <c r="BN99" i="39"/>
  <c r="BN100" i="39"/>
  <c r="BN101" i="39"/>
  <c r="BN102" i="39"/>
  <c r="BN103" i="39"/>
  <c r="BN104" i="39"/>
  <c r="BN105" i="39"/>
  <c r="BN106" i="39"/>
  <c r="BN107" i="39"/>
  <c r="BN108" i="39"/>
  <c r="BN109" i="39"/>
  <c r="BN110" i="39"/>
  <c r="BN111" i="39"/>
  <c r="BN112" i="39"/>
  <c r="BN113" i="39"/>
  <c r="BN114" i="39"/>
  <c r="BN115" i="39"/>
  <c r="BN116" i="39"/>
  <c r="BN117" i="39"/>
  <c r="BN118" i="39"/>
  <c r="BN119" i="39"/>
  <c r="BN120" i="39"/>
  <c r="BN121" i="39"/>
  <c r="BN122" i="39"/>
  <c r="BN123" i="39"/>
  <c r="BN124" i="39"/>
  <c r="BN125" i="39"/>
  <c r="BN126" i="39"/>
  <c r="BN127" i="39"/>
  <c r="BN128" i="39"/>
  <c r="BN129" i="39"/>
  <c r="BN31" i="39"/>
  <c r="BN20" i="39"/>
  <c r="BN21" i="39"/>
  <c r="BN40" i="39"/>
  <c r="BN130" i="39"/>
  <c r="BN32" i="39"/>
  <c r="BN131" i="39"/>
  <c r="BN132" i="39"/>
  <c r="BN133" i="39"/>
  <c r="BN134" i="39"/>
  <c r="BN135" i="39"/>
  <c r="BN136" i="39"/>
  <c r="BN137" i="39"/>
  <c r="BN138" i="39"/>
  <c r="BN139" i="39"/>
  <c r="BN140" i="39"/>
  <c r="BN141" i="39"/>
  <c r="BN142" i="39"/>
  <c r="BN143" i="39"/>
  <c r="BN145" i="39"/>
  <c r="BN8" i="39"/>
  <c r="BN154" i="39"/>
  <c r="BN153" i="39"/>
  <c r="BN155" i="39"/>
  <c r="BN322" i="39"/>
  <c r="BN167" i="39"/>
  <c r="BN189" i="39"/>
  <c r="BN190" i="39"/>
  <c r="BN191" i="39"/>
  <c r="BN192" i="39"/>
  <c r="BN193" i="39"/>
  <c r="BN194" i="39"/>
  <c r="BN195" i="39"/>
  <c r="BN196" i="39"/>
  <c r="BN186" i="39"/>
  <c r="BN197" i="39"/>
  <c r="BN198" i="39"/>
  <c r="BN199" i="39"/>
  <c r="BN200" i="39"/>
  <c r="BN201" i="39"/>
  <c r="BN202" i="39"/>
  <c r="BN203" i="39"/>
  <c r="BN204" i="39"/>
  <c r="BN205" i="39"/>
  <c r="BN206" i="39"/>
  <c r="BN207" i="39"/>
  <c r="BN208" i="39"/>
  <c r="BN209" i="39"/>
  <c r="BN210" i="39"/>
  <c r="BN211" i="39"/>
  <c r="BN212" i="39"/>
  <c r="BN213" i="39"/>
  <c r="BN214" i="39"/>
  <c r="BN215" i="39"/>
  <c r="BN216" i="39"/>
  <c r="BN217" i="39"/>
  <c r="BN218" i="39"/>
  <c r="BN219" i="39"/>
  <c r="BN220" i="39"/>
  <c r="BN221" i="39"/>
  <c r="BN222" i="39"/>
  <c r="BN223" i="39"/>
  <c r="BN224" i="39"/>
  <c r="BN225" i="39"/>
  <c r="BN226" i="39"/>
  <c r="BN227" i="39"/>
  <c r="BN228" i="39"/>
  <c r="BN229" i="39"/>
  <c r="BN230" i="39"/>
  <c r="BN231" i="39"/>
  <c r="BN232" i="39"/>
  <c r="BN233" i="39"/>
  <c r="BN234" i="39"/>
  <c r="BN235" i="39"/>
  <c r="BN236" i="39"/>
  <c r="BN237" i="39"/>
  <c r="BN238" i="39"/>
  <c r="BN239" i="39"/>
  <c r="BN240" i="39"/>
  <c r="BN241" i="39"/>
  <c r="BN242" i="39"/>
  <c r="BN243" i="39"/>
  <c r="BN244" i="39"/>
  <c r="BN245" i="39"/>
  <c r="BN246" i="39"/>
  <c r="BN247" i="39"/>
  <c r="BN248" i="39"/>
  <c r="BN249" i="39"/>
  <c r="BN250" i="39"/>
  <c r="BN251" i="39"/>
  <c r="BN252" i="39"/>
  <c r="BN253" i="39"/>
  <c r="BN254" i="39"/>
  <c r="BN255" i="39"/>
  <c r="BN256" i="39"/>
  <c r="BN257" i="39"/>
  <c r="BN258" i="39"/>
  <c r="BN259" i="39"/>
  <c r="BN260" i="39"/>
  <c r="BN261" i="39"/>
  <c r="BN262" i="39"/>
  <c r="BN263" i="39"/>
  <c r="BN264" i="39"/>
  <c r="BN265" i="39"/>
  <c r="BN266" i="39"/>
  <c r="BN267" i="39"/>
  <c r="BN268" i="39"/>
  <c r="BN269" i="39"/>
  <c r="BN270" i="39"/>
  <c r="BN271" i="39"/>
  <c r="BN272" i="39"/>
  <c r="BN273" i="39"/>
  <c r="BN274" i="39"/>
  <c r="BN275" i="39"/>
  <c r="BN33" i="39"/>
  <c r="BN276" i="39"/>
  <c r="BN277" i="39"/>
  <c r="BN278" i="39"/>
  <c r="BN279" i="39"/>
  <c r="BN280" i="39"/>
  <c r="BN281" i="39"/>
  <c r="BN282" i="39"/>
  <c r="BN283" i="39"/>
  <c r="BN284" i="39"/>
  <c r="BN285" i="39"/>
  <c r="BN286" i="39"/>
  <c r="BN287" i="39"/>
  <c r="BN288" i="39"/>
  <c r="BN294" i="39"/>
  <c r="BN166" i="39"/>
  <c r="BN325" i="39"/>
  <c r="BN296" i="39"/>
  <c r="BM301" i="39"/>
  <c r="BN306" i="39"/>
  <c r="BN169" i="39"/>
  <c r="BN170" i="39"/>
  <c r="BN173" i="39"/>
  <c r="BN300" i="39"/>
  <c r="BN302" i="39"/>
  <c r="BN304" i="39"/>
  <c r="BN305" i="39"/>
  <c r="BN324" i="39"/>
  <c r="BN323" i="39"/>
  <c r="BN326" i="39"/>
  <c r="BN367" i="39"/>
  <c r="BN370" i="39"/>
  <c r="BN374" i="39"/>
  <c r="BN401" i="39"/>
  <c r="BN402" i="39"/>
  <c r="BN345" i="39"/>
  <c r="BN333" i="39"/>
  <c r="BN338" i="39"/>
  <c r="BN342" i="39"/>
  <c r="BN343" i="39"/>
  <c r="BN371" i="39"/>
  <c r="BN346" i="39"/>
  <c r="BN347" i="39"/>
  <c r="BM348" i="39"/>
  <c r="BN349" i="39"/>
  <c r="BN351" i="39"/>
  <c r="BN403" i="39"/>
  <c r="BN404" i="39"/>
  <c r="BN152" i="39"/>
  <c r="BN405" i="39"/>
  <c r="BN407" i="39"/>
  <c r="BN354" i="39"/>
  <c r="BN410" i="39"/>
  <c r="BN361" i="39"/>
  <c r="BN362" i="39"/>
  <c r="BN363" i="39"/>
  <c r="BN411" i="39"/>
  <c r="BN39" i="39"/>
  <c r="BN147" i="39"/>
  <c r="BN156" i="39"/>
  <c r="BO160" i="39"/>
  <c r="BO163" i="39"/>
  <c r="BO161" i="39"/>
  <c r="BO164" i="39"/>
  <c r="BO321" i="39"/>
  <c r="BO44" i="39"/>
  <c r="BO45" i="39"/>
  <c r="BO46" i="39"/>
  <c r="BO47" i="39"/>
  <c r="BO48" i="39"/>
  <c r="BO49" i="39"/>
  <c r="BO50" i="39"/>
  <c r="BO51" i="39"/>
  <c r="BO52" i="39"/>
  <c r="BO53" i="39"/>
  <c r="BO54" i="39"/>
  <c r="BO55" i="39"/>
  <c r="BO56" i="39"/>
  <c r="BO57" i="39"/>
  <c r="BO58" i="39"/>
  <c r="BO59" i="39"/>
  <c r="BO60" i="39"/>
  <c r="BO61" i="39"/>
  <c r="BO62" i="39"/>
  <c r="BO63" i="39"/>
  <c r="BO64" i="39"/>
  <c r="BO65" i="39"/>
  <c r="BO66" i="39"/>
  <c r="BO67" i="39"/>
  <c r="BO68" i="39"/>
  <c r="BO69" i="39"/>
  <c r="BO70" i="39"/>
  <c r="BO71" i="39"/>
  <c r="BO72" i="39"/>
  <c r="BO73" i="39"/>
  <c r="BO74" i="39"/>
  <c r="BO75" i="39"/>
  <c r="BO76" i="39"/>
  <c r="BO77" i="39"/>
  <c r="BO78" i="39"/>
  <c r="BO79" i="39"/>
  <c r="BO80" i="39"/>
  <c r="BO81" i="39"/>
  <c r="BO82" i="39"/>
  <c r="BO83" i="39"/>
  <c r="BO84" i="39"/>
  <c r="BO85" i="39"/>
  <c r="BO86" i="39"/>
  <c r="BO87" i="39"/>
  <c r="BO88" i="39"/>
  <c r="BO89" i="39"/>
  <c r="BO90" i="39"/>
  <c r="BO91" i="39"/>
  <c r="BO92" i="39"/>
  <c r="BO93" i="39"/>
  <c r="BO94" i="39"/>
  <c r="BO95" i="39"/>
  <c r="BO96" i="39"/>
  <c r="BO97" i="39"/>
  <c r="BO98" i="39"/>
  <c r="BO99" i="39"/>
  <c r="BO100" i="39"/>
  <c r="BO101" i="39"/>
  <c r="BO102" i="39"/>
  <c r="BO103" i="39"/>
  <c r="BO104" i="39"/>
  <c r="BO105" i="39"/>
  <c r="BO106" i="39"/>
  <c r="BO107" i="39"/>
  <c r="BO108" i="39"/>
  <c r="BO109" i="39"/>
  <c r="BO110" i="39"/>
  <c r="BO111" i="39"/>
  <c r="BO112" i="39"/>
  <c r="BO113" i="39"/>
  <c r="BO114" i="39"/>
  <c r="BO115" i="39"/>
  <c r="BO116" i="39"/>
  <c r="BO117" i="39"/>
  <c r="BO118" i="39"/>
  <c r="BO119" i="39"/>
  <c r="BO120" i="39"/>
  <c r="BO121" i="39"/>
  <c r="BO122" i="39"/>
  <c r="BO123" i="39"/>
  <c r="BO124" i="39"/>
  <c r="BO125" i="39"/>
  <c r="BO126" i="39"/>
  <c r="BO127" i="39"/>
  <c r="BO128" i="39"/>
  <c r="BO129" i="39"/>
  <c r="BO130" i="39"/>
  <c r="BO131" i="39"/>
  <c r="BO31" i="39"/>
  <c r="BO20" i="39"/>
  <c r="BO21" i="39"/>
  <c r="BO40" i="39"/>
  <c r="BO132" i="39"/>
  <c r="BO32" i="39"/>
  <c r="BO133" i="39"/>
  <c r="BO134" i="39"/>
  <c r="BO135" i="39"/>
  <c r="BO136" i="39"/>
  <c r="BO137" i="39"/>
  <c r="BO138" i="39"/>
  <c r="BO139" i="39"/>
  <c r="BO140" i="39"/>
  <c r="BO141" i="39"/>
  <c r="BO142" i="39"/>
  <c r="BO143" i="39"/>
  <c r="BO145" i="39"/>
  <c r="BO8" i="39"/>
  <c r="BO154" i="39"/>
  <c r="BO153" i="39"/>
  <c r="BO155" i="39"/>
  <c r="BO322" i="39"/>
  <c r="BO167" i="39"/>
  <c r="BO189" i="39"/>
  <c r="BO190" i="39"/>
  <c r="BO191" i="39"/>
  <c r="BO192" i="39"/>
  <c r="BO193" i="39"/>
  <c r="BO194" i="39"/>
  <c r="BO195" i="39"/>
  <c r="BO196" i="39"/>
  <c r="BO186" i="39"/>
  <c r="BO197" i="39"/>
  <c r="BO198" i="39"/>
  <c r="BO199" i="39"/>
  <c r="BO200" i="39"/>
  <c r="BO201" i="39"/>
  <c r="BO202" i="39"/>
  <c r="BO203" i="39"/>
  <c r="BO204" i="39"/>
  <c r="BO205" i="39"/>
  <c r="BO206" i="39"/>
  <c r="BO207" i="39"/>
  <c r="BO208" i="39"/>
  <c r="BO209" i="39"/>
  <c r="BO210" i="39"/>
  <c r="BO211" i="39"/>
  <c r="BO212" i="39"/>
  <c r="BO213" i="39"/>
  <c r="BO214" i="39"/>
  <c r="BO215" i="39"/>
  <c r="BO216" i="39"/>
  <c r="BO217" i="39"/>
  <c r="BO218" i="39"/>
  <c r="BO219" i="39"/>
  <c r="BO220" i="39"/>
  <c r="BO221" i="39"/>
  <c r="BO222" i="39"/>
  <c r="BO223" i="39"/>
  <c r="BO224" i="39"/>
  <c r="BO225" i="39"/>
  <c r="BO226" i="39"/>
  <c r="BO227" i="39"/>
  <c r="BO228" i="39"/>
  <c r="BO229" i="39"/>
  <c r="BO230" i="39"/>
  <c r="BO231" i="39"/>
  <c r="BO232" i="39"/>
  <c r="BO233" i="39"/>
  <c r="BO234" i="39"/>
  <c r="BO235" i="39"/>
  <c r="BO236" i="39"/>
  <c r="BO237" i="39"/>
  <c r="BO238" i="39"/>
  <c r="BO239" i="39"/>
  <c r="BO240" i="39"/>
  <c r="BO241" i="39"/>
  <c r="BO242" i="39"/>
  <c r="BO243" i="39"/>
  <c r="BO244" i="39"/>
  <c r="BO245" i="39"/>
  <c r="BO246" i="39"/>
  <c r="BO247" i="39"/>
  <c r="BO248" i="39"/>
  <c r="BO249" i="39"/>
  <c r="BO250" i="39"/>
  <c r="BO251" i="39"/>
  <c r="BO252" i="39"/>
  <c r="BO253" i="39"/>
  <c r="BO254" i="39"/>
  <c r="BO255" i="39"/>
  <c r="BO256" i="39"/>
  <c r="BO257" i="39"/>
  <c r="BO258" i="39"/>
  <c r="BO259" i="39"/>
  <c r="BO260" i="39"/>
  <c r="BO261" i="39"/>
  <c r="BO262" i="39"/>
  <c r="BO263" i="39"/>
  <c r="BO264" i="39"/>
  <c r="BO265" i="39"/>
  <c r="BO266" i="39"/>
  <c r="BO267" i="39"/>
  <c r="BO268" i="39"/>
  <c r="BO269" i="39"/>
  <c r="BO270" i="39"/>
  <c r="BO271" i="39"/>
  <c r="BO272" i="39"/>
  <c r="BO273" i="39"/>
  <c r="BO274" i="39"/>
  <c r="BO275" i="39"/>
  <c r="BO276" i="39"/>
  <c r="BO277" i="39"/>
  <c r="BO33" i="39"/>
  <c r="BO278" i="39"/>
  <c r="BO279" i="39"/>
  <c r="BO280" i="39"/>
  <c r="BO281" i="39"/>
  <c r="BO282" i="39"/>
  <c r="BO283" i="39"/>
  <c r="BO284" i="39"/>
  <c r="BO285" i="39"/>
  <c r="BO286" i="39"/>
  <c r="BO287" i="39"/>
  <c r="BO288" i="39"/>
  <c r="BO294" i="39"/>
  <c r="BO166" i="39"/>
  <c r="BO325" i="39"/>
  <c r="BO296" i="39"/>
  <c r="BN301" i="39"/>
  <c r="BO306" i="39"/>
  <c r="BO169" i="39"/>
  <c r="BO170" i="39"/>
  <c r="BO173" i="39"/>
  <c r="BO300" i="39"/>
  <c r="BO302" i="39"/>
  <c r="BO304" i="39"/>
  <c r="BO305" i="39"/>
  <c r="BO324" i="39"/>
  <c r="BO323" i="39"/>
  <c r="BO326" i="39"/>
  <c r="BO367" i="39"/>
  <c r="BO370" i="39"/>
  <c r="BO374" i="39"/>
  <c r="BO401" i="39"/>
  <c r="BO402" i="39"/>
  <c r="BO345" i="39"/>
  <c r="BO333" i="39"/>
  <c r="BO338" i="39"/>
  <c r="BO342" i="39"/>
  <c r="BO343" i="39"/>
  <c r="BO371" i="39"/>
  <c r="BO346" i="39"/>
  <c r="BO347" i="39"/>
  <c r="BN348" i="39"/>
  <c r="BO349" i="39"/>
  <c r="BO351" i="39"/>
  <c r="BO403" i="39"/>
  <c r="BO404" i="39"/>
  <c r="BO152" i="39"/>
  <c r="BO405" i="39"/>
  <c r="BO407" i="39"/>
  <c r="BO354" i="39"/>
  <c r="BO410" i="39"/>
  <c r="BO361" i="39"/>
  <c r="BO362" i="39"/>
  <c r="BO363" i="39"/>
  <c r="BO411" i="39"/>
  <c r="BO39" i="39"/>
  <c r="BO147" i="39"/>
  <c r="BO156" i="39"/>
  <c r="BP160" i="39"/>
  <c r="BP163" i="39"/>
  <c r="BP161" i="39"/>
  <c r="BP164" i="39"/>
  <c r="BP321" i="39"/>
  <c r="BP44" i="39"/>
  <c r="BP45" i="39"/>
  <c r="BP46" i="39"/>
  <c r="BP47" i="39"/>
  <c r="BP48" i="39"/>
  <c r="BP49" i="39"/>
  <c r="BP50" i="39"/>
  <c r="BP51" i="39"/>
  <c r="BP52" i="39"/>
  <c r="BP53" i="39"/>
  <c r="BP54" i="39"/>
  <c r="BP55" i="39"/>
  <c r="BP56" i="39"/>
  <c r="BP57" i="39"/>
  <c r="BP58" i="39"/>
  <c r="BP59" i="39"/>
  <c r="BP60" i="39"/>
  <c r="BP61" i="39"/>
  <c r="BP62" i="39"/>
  <c r="BP63" i="39"/>
  <c r="BP64" i="39"/>
  <c r="BP65" i="39"/>
  <c r="BP66" i="39"/>
  <c r="BP67" i="39"/>
  <c r="BP68" i="39"/>
  <c r="BP69" i="39"/>
  <c r="BP70" i="39"/>
  <c r="BP71" i="39"/>
  <c r="BP72" i="39"/>
  <c r="BP73" i="39"/>
  <c r="BP74" i="39"/>
  <c r="BP75" i="39"/>
  <c r="BP76" i="39"/>
  <c r="BP77" i="39"/>
  <c r="BP78" i="39"/>
  <c r="BP79" i="39"/>
  <c r="BP80" i="39"/>
  <c r="BP81" i="39"/>
  <c r="BP82" i="39"/>
  <c r="BP83" i="39"/>
  <c r="BP84" i="39"/>
  <c r="BP85" i="39"/>
  <c r="BP86" i="39"/>
  <c r="BP87" i="39"/>
  <c r="BP88" i="39"/>
  <c r="BP89" i="39"/>
  <c r="BP90" i="39"/>
  <c r="BP91" i="39"/>
  <c r="BP92" i="39"/>
  <c r="BP93" i="39"/>
  <c r="BP94" i="39"/>
  <c r="BP95" i="39"/>
  <c r="BP96" i="39"/>
  <c r="BP97" i="39"/>
  <c r="BP98" i="39"/>
  <c r="BP99" i="39"/>
  <c r="BP100" i="39"/>
  <c r="BP101" i="39"/>
  <c r="BP102" i="39"/>
  <c r="BP103" i="39"/>
  <c r="BP104" i="39"/>
  <c r="BP105" i="39"/>
  <c r="BP106" i="39"/>
  <c r="BP107" i="39"/>
  <c r="BP108" i="39"/>
  <c r="BP109" i="39"/>
  <c r="BP110" i="39"/>
  <c r="BP111" i="39"/>
  <c r="BP112" i="39"/>
  <c r="BP113" i="39"/>
  <c r="BP114" i="39"/>
  <c r="BP115" i="39"/>
  <c r="BP116" i="39"/>
  <c r="BP117" i="39"/>
  <c r="BP118" i="39"/>
  <c r="BP119" i="39"/>
  <c r="BP120" i="39"/>
  <c r="BP121" i="39"/>
  <c r="BP122" i="39"/>
  <c r="BP123" i="39"/>
  <c r="BP124" i="39"/>
  <c r="BP125" i="39"/>
  <c r="BP126" i="39"/>
  <c r="BP127" i="39"/>
  <c r="BP128" i="39"/>
  <c r="BP129" i="39"/>
  <c r="BP130" i="39"/>
  <c r="BP131" i="39"/>
  <c r="BP132" i="39"/>
  <c r="BP133" i="39"/>
  <c r="BP31" i="39"/>
  <c r="BP20" i="39"/>
  <c r="BP21" i="39"/>
  <c r="BP40" i="39"/>
  <c r="BP134" i="39"/>
  <c r="BP32" i="39"/>
  <c r="BP135" i="39"/>
  <c r="BP136" i="39"/>
  <c r="BP137" i="39"/>
  <c r="BP138" i="39"/>
  <c r="BP139" i="39"/>
  <c r="BP140" i="39"/>
  <c r="BP141" i="39"/>
  <c r="BP142" i="39"/>
  <c r="BP143" i="39"/>
  <c r="BP145" i="39"/>
  <c r="BP8" i="39"/>
  <c r="BP154" i="39"/>
  <c r="BP153" i="39"/>
  <c r="BP155" i="39"/>
  <c r="BP322" i="39"/>
  <c r="BP167" i="39"/>
  <c r="BP189" i="39"/>
  <c r="BP190" i="39"/>
  <c r="BP191" i="39"/>
  <c r="BP192" i="39"/>
  <c r="BP193" i="39"/>
  <c r="BP194" i="39"/>
  <c r="BP195" i="39"/>
  <c r="BP196" i="39"/>
  <c r="BP186" i="39"/>
  <c r="BP197" i="39"/>
  <c r="BP198" i="39"/>
  <c r="BP199" i="39"/>
  <c r="BP200" i="39"/>
  <c r="BP201" i="39"/>
  <c r="BP202" i="39"/>
  <c r="BP203" i="39"/>
  <c r="BP204" i="39"/>
  <c r="BP205" i="39"/>
  <c r="BP206" i="39"/>
  <c r="BP207" i="39"/>
  <c r="BP208" i="39"/>
  <c r="BP209" i="39"/>
  <c r="BP210" i="39"/>
  <c r="BP211" i="39"/>
  <c r="BP212" i="39"/>
  <c r="BP213" i="39"/>
  <c r="BP214" i="39"/>
  <c r="BP215" i="39"/>
  <c r="BP216" i="39"/>
  <c r="BP217" i="39"/>
  <c r="BP218" i="39"/>
  <c r="BP219" i="39"/>
  <c r="BP220" i="39"/>
  <c r="BP221" i="39"/>
  <c r="BP222" i="39"/>
  <c r="BP223" i="39"/>
  <c r="BP224" i="39"/>
  <c r="BP225" i="39"/>
  <c r="BP226" i="39"/>
  <c r="BP227" i="39"/>
  <c r="BP228" i="39"/>
  <c r="BP229" i="39"/>
  <c r="BP230" i="39"/>
  <c r="BP231" i="39"/>
  <c r="BP232" i="39"/>
  <c r="BP233" i="39"/>
  <c r="BP234" i="39"/>
  <c r="BP235" i="39"/>
  <c r="BP236" i="39"/>
  <c r="BP237" i="39"/>
  <c r="BP238" i="39"/>
  <c r="BP239" i="39"/>
  <c r="BP240" i="39"/>
  <c r="BP241" i="39"/>
  <c r="BP242" i="39"/>
  <c r="BP243" i="39"/>
  <c r="BP244" i="39"/>
  <c r="BP245" i="39"/>
  <c r="BP246" i="39"/>
  <c r="BP247" i="39"/>
  <c r="BP248" i="39"/>
  <c r="BP249" i="39"/>
  <c r="BP250" i="39"/>
  <c r="BP251" i="39"/>
  <c r="BP252" i="39"/>
  <c r="BP253" i="39"/>
  <c r="BP254" i="39"/>
  <c r="BP255" i="39"/>
  <c r="BP256" i="39"/>
  <c r="BP257" i="39"/>
  <c r="BP258" i="39"/>
  <c r="BP259" i="39"/>
  <c r="BP260" i="39"/>
  <c r="BP261" i="39"/>
  <c r="BP262" i="39"/>
  <c r="BP263" i="39"/>
  <c r="BP264" i="39"/>
  <c r="BP265" i="39"/>
  <c r="BP266" i="39"/>
  <c r="BP267" i="39"/>
  <c r="BP268" i="39"/>
  <c r="BP269" i="39"/>
  <c r="BP270" i="39"/>
  <c r="BP271" i="39"/>
  <c r="BP272" i="39"/>
  <c r="BP273" i="39"/>
  <c r="BP274" i="39"/>
  <c r="BP275" i="39"/>
  <c r="BP276" i="39"/>
  <c r="BP277" i="39"/>
  <c r="BP278" i="39"/>
  <c r="BP279" i="39"/>
  <c r="BP33" i="39"/>
  <c r="BP280" i="39"/>
  <c r="BP281" i="39"/>
  <c r="BP282" i="39"/>
  <c r="BP283" i="39"/>
  <c r="BP284" i="39"/>
  <c r="BP285" i="39"/>
  <c r="BP286" i="39"/>
  <c r="BP287" i="39"/>
  <c r="BP288" i="39"/>
  <c r="BP294" i="39"/>
  <c r="BP166" i="39"/>
  <c r="BP325" i="39"/>
  <c r="BP296" i="39"/>
  <c r="BO301" i="39"/>
  <c r="BP306" i="39"/>
  <c r="BP169" i="39"/>
  <c r="BP170" i="39"/>
  <c r="BP173" i="39"/>
  <c r="BP300" i="39"/>
  <c r="BP302" i="39"/>
  <c r="BP304" i="39"/>
  <c r="BP305" i="39"/>
  <c r="BP324" i="39"/>
  <c r="BP323" i="39"/>
  <c r="BP326" i="39"/>
  <c r="BP367" i="39"/>
  <c r="BP370" i="39"/>
  <c r="BP374" i="39"/>
  <c r="BP401" i="39"/>
  <c r="BP402" i="39"/>
  <c r="BP345" i="39"/>
  <c r="BP333" i="39"/>
  <c r="BP338" i="39"/>
  <c r="BP342" i="39"/>
  <c r="BP343" i="39"/>
  <c r="BP371" i="39"/>
  <c r="BP346" i="39"/>
  <c r="BP347" i="39"/>
  <c r="BO348" i="39"/>
  <c r="BP349" i="39"/>
  <c r="BP351" i="39"/>
  <c r="BP403" i="39"/>
  <c r="BP404" i="39"/>
  <c r="BP152" i="39"/>
  <c r="BP405" i="39"/>
  <c r="BP407" i="39"/>
  <c r="BP354" i="39"/>
  <c r="BP410" i="39"/>
  <c r="BP361" i="39"/>
  <c r="BP362" i="39"/>
  <c r="BP363" i="39"/>
  <c r="BP411" i="39"/>
  <c r="BP39" i="39"/>
  <c r="BP147" i="39"/>
  <c r="BP156" i="39"/>
  <c r="BQ160" i="39"/>
  <c r="BQ163" i="39"/>
  <c r="BQ161" i="39"/>
  <c r="BQ164" i="39"/>
  <c r="BQ321" i="39"/>
  <c r="BQ44" i="39"/>
  <c r="BQ45" i="39"/>
  <c r="BQ46" i="39"/>
  <c r="BQ47" i="39"/>
  <c r="BQ48" i="39"/>
  <c r="BQ49" i="39"/>
  <c r="BQ50" i="39"/>
  <c r="BQ51" i="39"/>
  <c r="BQ52" i="39"/>
  <c r="BQ53" i="39"/>
  <c r="BQ54" i="39"/>
  <c r="BQ55" i="39"/>
  <c r="BQ56" i="39"/>
  <c r="BQ57" i="39"/>
  <c r="BQ58" i="39"/>
  <c r="BQ59" i="39"/>
  <c r="BQ60" i="39"/>
  <c r="BQ61" i="39"/>
  <c r="BQ62" i="39"/>
  <c r="BQ63" i="39"/>
  <c r="BQ64" i="39"/>
  <c r="BQ65" i="39"/>
  <c r="BQ66" i="39"/>
  <c r="BQ67" i="39"/>
  <c r="BQ68" i="39"/>
  <c r="BQ69" i="39"/>
  <c r="BQ70" i="39"/>
  <c r="BQ71" i="39"/>
  <c r="BQ72" i="39"/>
  <c r="BQ73" i="39"/>
  <c r="BQ74" i="39"/>
  <c r="BQ75" i="39"/>
  <c r="BQ76" i="39"/>
  <c r="BQ77" i="39"/>
  <c r="BQ78" i="39"/>
  <c r="BQ79" i="39"/>
  <c r="BQ80" i="39"/>
  <c r="BQ81" i="39"/>
  <c r="BQ82" i="39"/>
  <c r="BQ83" i="39"/>
  <c r="BQ84" i="39"/>
  <c r="BQ85" i="39"/>
  <c r="BQ86" i="39"/>
  <c r="BQ87" i="39"/>
  <c r="BQ88" i="39"/>
  <c r="BQ89" i="39"/>
  <c r="BQ90" i="39"/>
  <c r="BQ91" i="39"/>
  <c r="BQ92" i="39"/>
  <c r="BQ93" i="39"/>
  <c r="BQ94" i="39"/>
  <c r="BQ95" i="39"/>
  <c r="BQ96" i="39"/>
  <c r="BQ97" i="39"/>
  <c r="BQ98" i="39"/>
  <c r="BQ99" i="39"/>
  <c r="BQ100" i="39"/>
  <c r="BQ101" i="39"/>
  <c r="BQ102" i="39"/>
  <c r="BQ103" i="39"/>
  <c r="BQ104" i="39"/>
  <c r="BQ105" i="39"/>
  <c r="BQ106" i="39"/>
  <c r="BQ107" i="39"/>
  <c r="BQ108" i="39"/>
  <c r="BQ109" i="39"/>
  <c r="BQ110" i="39"/>
  <c r="BQ111" i="39"/>
  <c r="BQ112" i="39"/>
  <c r="BQ113" i="39"/>
  <c r="BQ114" i="39"/>
  <c r="BQ115" i="39"/>
  <c r="BQ116" i="39"/>
  <c r="BQ117" i="39"/>
  <c r="BQ118" i="39"/>
  <c r="BQ119" i="39"/>
  <c r="BQ120" i="39"/>
  <c r="BQ121" i="39"/>
  <c r="BQ122" i="39"/>
  <c r="BQ123" i="39"/>
  <c r="BQ124" i="39"/>
  <c r="BQ125" i="39"/>
  <c r="BQ126" i="39"/>
  <c r="BQ127" i="39"/>
  <c r="BQ128" i="39"/>
  <c r="BQ129" i="39"/>
  <c r="BQ130" i="39"/>
  <c r="BQ131" i="39"/>
  <c r="BQ132" i="39"/>
  <c r="BQ133" i="39"/>
  <c r="BQ134" i="39"/>
  <c r="BQ135" i="39"/>
  <c r="BQ31" i="39"/>
  <c r="BQ20" i="39"/>
  <c r="BQ21" i="39"/>
  <c r="BQ40" i="39"/>
  <c r="BQ136" i="39"/>
  <c r="BQ32" i="39"/>
  <c r="BQ137" i="39"/>
  <c r="BQ138" i="39"/>
  <c r="BQ139" i="39"/>
  <c r="BQ140" i="39"/>
  <c r="BQ141" i="39"/>
  <c r="BQ142" i="39"/>
  <c r="BQ143" i="39"/>
  <c r="BQ145" i="39"/>
  <c r="BQ8" i="39"/>
  <c r="BQ154" i="39"/>
  <c r="BQ153" i="39"/>
  <c r="BQ155" i="39"/>
  <c r="BQ322" i="39"/>
  <c r="BQ167" i="39"/>
  <c r="BQ189" i="39"/>
  <c r="BQ190" i="39"/>
  <c r="BQ191" i="39"/>
  <c r="BQ192" i="39"/>
  <c r="BQ193" i="39"/>
  <c r="BQ194" i="39"/>
  <c r="BQ195" i="39"/>
  <c r="BQ196" i="39"/>
  <c r="BQ186" i="39"/>
  <c r="BQ197" i="39"/>
  <c r="BQ198" i="39"/>
  <c r="BQ199" i="39"/>
  <c r="BQ200" i="39"/>
  <c r="BQ201" i="39"/>
  <c r="BQ202" i="39"/>
  <c r="BQ203" i="39"/>
  <c r="BQ204" i="39"/>
  <c r="BQ205" i="39"/>
  <c r="BQ206" i="39"/>
  <c r="BQ207" i="39"/>
  <c r="BQ208" i="39"/>
  <c r="BQ209" i="39"/>
  <c r="BQ210" i="39"/>
  <c r="BQ211" i="39"/>
  <c r="BQ212" i="39"/>
  <c r="BQ213" i="39"/>
  <c r="BQ214" i="39"/>
  <c r="BQ215" i="39"/>
  <c r="BQ216" i="39"/>
  <c r="BQ217" i="39"/>
  <c r="BQ218" i="39"/>
  <c r="BQ219" i="39"/>
  <c r="BQ220" i="39"/>
  <c r="BQ221" i="39"/>
  <c r="BQ222" i="39"/>
  <c r="BQ223" i="39"/>
  <c r="BQ224" i="39"/>
  <c r="BQ225" i="39"/>
  <c r="BQ226" i="39"/>
  <c r="BQ227" i="39"/>
  <c r="BQ228" i="39"/>
  <c r="BQ229" i="39"/>
  <c r="BQ230" i="39"/>
  <c r="BQ231" i="39"/>
  <c r="BQ232" i="39"/>
  <c r="BQ233" i="39"/>
  <c r="BQ234" i="39"/>
  <c r="BQ235" i="39"/>
  <c r="BQ236" i="39"/>
  <c r="BQ237" i="39"/>
  <c r="BQ238" i="39"/>
  <c r="BQ239" i="39"/>
  <c r="BQ240" i="39"/>
  <c r="BQ241" i="39"/>
  <c r="BQ242" i="39"/>
  <c r="BQ243" i="39"/>
  <c r="BQ244" i="39"/>
  <c r="BQ245" i="39"/>
  <c r="BQ246" i="39"/>
  <c r="BQ247" i="39"/>
  <c r="BQ248" i="39"/>
  <c r="BQ249" i="39"/>
  <c r="BQ250" i="39"/>
  <c r="BQ251" i="39"/>
  <c r="BQ252" i="39"/>
  <c r="BQ253" i="39"/>
  <c r="BQ254" i="39"/>
  <c r="BQ255" i="39"/>
  <c r="BQ256" i="39"/>
  <c r="BQ257" i="39"/>
  <c r="BQ258" i="39"/>
  <c r="BQ259" i="39"/>
  <c r="BQ260" i="39"/>
  <c r="BQ261" i="39"/>
  <c r="BQ262" i="39"/>
  <c r="BQ263" i="39"/>
  <c r="BQ264" i="39"/>
  <c r="BQ265" i="39"/>
  <c r="BQ266" i="39"/>
  <c r="BQ267" i="39"/>
  <c r="BQ268" i="39"/>
  <c r="BQ269" i="39"/>
  <c r="BQ270" i="39"/>
  <c r="BQ271" i="39"/>
  <c r="BQ272" i="39"/>
  <c r="BQ273" i="39"/>
  <c r="BQ274" i="39"/>
  <c r="BQ275" i="39"/>
  <c r="BQ276" i="39"/>
  <c r="BQ277" i="39"/>
  <c r="BQ278" i="39"/>
  <c r="BQ279" i="39"/>
  <c r="BQ280" i="39"/>
  <c r="BQ281" i="39"/>
  <c r="BQ33" i="39"/>
  <c r="BQ282" i="39"/>
  <c r="BQ283" i="39"/>
  <c r="BQ284" i="39"/>
  <c r="BQ285" i="39"/>
  <c r="BQ286" i="39"/>
  <c r="BQ287" i="39"/>
  <c r="BQ288" i="39"/>
  <c r="BQ294" i="39"/>
  <c r="BQ166" i="39"/>
  <c r="BQ325" i="39"/>
  <c r="BQ296" i="39"/>
  <c r="BP301" i="39"/>
  <c r="BQ306" i="39"/>
  <c r="BQ169" i="39"/>
  <c r="BQ170" i="39"/>
  <c r="BQ173" i="39"/>
  <c r="BQ300" i="39"/>
  <c r="BQ302" i="39"/>
  <c r="BQ304" i="39"/>
  <c r="BQ305" i="39"/>
  <c r="BQ324" i="39"/>
  <c r="BQ323" i="39"/>
  <c r="BQ326" i="39"/>
  <c r="BQ367" i="39"/>
  <c r="BQ370" i="39"/>
  <c r="BQ374" i="39"/>
  <c r="BQ401" i="39"/>
  <c r="BQ402" i="39"/>
  <c r="BQ345" i="39"/>
  <c r="BQ333" i="39"/>
  <c r="BQ338" i="39"/>
  <c r="BQ342" i="39"/>
  <c r="BQ343" i="39"/>
  <c r="BQ371" i="39"/>
  <c r="BQ346" i="39"/>
  <c r="BQ347" i="39"/>
  <c r="BP348" i="39"/>
  <c r="BQ349" i="39"/>
  <c r="BQ351" i="39"/>
  <c r="BQ403" i="39"/>
  <c r="BQ404" i="39"/>
  <c r="BQ152" i="39"/>
  <c r="BQ405" i="39"/>
  <c r="BQ407" i="39"/>
  <c r="BQ354" i="39"/>
  <c r="BQ410" i="39"/>
  <c r="BQ361" i="39"/>
  <c r="BQ362" i="39"/>
  <c r="BQ363" i="39"/>
  <c r="BQ411" i="39"/>
  <c r="BQ39" i="39"/>
  <c r="BQ147" i="39"/>
  <c r="BQ156" i="39"/>
  <c r="BR160" i="39"/>
  <c r="BR163" i="39"/>
  <c r="BR161" i="39"/>
  <c r="BR164" i="39"/>
  <c r="BR321" i="39"/>
  <c r="BR44" i="39"/>
  <c r="BR45" i="39"/>
  <c r="BR46" i="39"/>
  <c r="BR47" i="39"/>
  <c r="BR48" i="39"/>
  <c r="BR49" i="39"/>
  <c r="BR50" i="39"/>
  <c r="BR51" i="39"/>
  <c r="BR52" i="39"/>
  <c r="BR53" i="39"/>
  <c r="BR54" i="39"/>
  <c r="BR55" i="39"/>
  <c r="BR56" i="39"/>
  <c r="BR57" i="39"/>
  <c r="BR58" i="39"/>
  <c r="BR59" i="39"/>
  <c r="BR60" i="39"/>
  <c r="BR61" i="39"/>
  <c r="BR62" i="39"/>
  <c r="BR63" i="39"/>
  <c r="BR64" i="39"/>
  <c r="BR65" i="39"/>
  <c r="BR66" i="39"/>
  <c r="BR67" i="39"/>
  <c r="BR68" i="39"/>
  <c r="BR69" i="39"/>
  <c r="BR70" i="39"/>
  <c r="BR71" i="39"/>
  <c r="BR72" i="39"/>
  <c r="BR73" i="39"/>
  <c r="BR74" i="39"/>
  <c r="BR75" i="39"/>
  <c r="BR76" i="39"/>
  <c r="BR77" i="39"/>
  <c r="BR78" i="39"/>
  <c r="BR79" i="39"/>
  <c r="BR80" i="39"/>
  <c r="BR81" i="39"/>
  <c r="BR82" i="39"/>
  <c r="BR83" i="39"/>
  <c r="BR84" i="39"/>
  <c r="BR85" i="39"/>
  <c r="BR86" i="39"/>
  <c r="BR87" i="39"/>
  <c r="BR88" i="39"/>
  <c r="BR89" i="39"/>
  <c r="BR90" i="39"/>
  <c r="BR91" i="39"/>
  <c r="BR92" i="39"/>
  <c r="BR93" i="39"/>
  <c r="BR94" i="39"/>
  <c r="BR95" i="39"/>
  <c r="BR96" i="39"/>
  <c r="BR97" i="39"/>
  <c r="BR98" i="39"/>
  <c r="BR99" i="39"/>
  <c r="BR100" i="39"/>
  <c r="BR101" i="39"/>
  <c r="BR102" i="39"/>
  <c r="BR103" i="39"/>
  <c r="BR104" i="39"/>
  <c r="BR105" i="39"/>
  <c r="BR106" i="39"/>
  <c r="BR107" i="39"/>
  <c r="BR108" i="39"/>
  <c r="BR109" i="39"/>
  <c r="BR110" i="39"/>
  <c r="BR111" i="39"/>
  <c r="BR112" i="39"/>
  <c r="BR113" i="39"/>
  <c r="BR114" i="39"/>
  <c r="BR115" i="39"/>
  <c r="BR116" i="39"/>
  <c r="BR117" i="39"/>
  <c r="BR118" i="39"/>
  <c r="BR119" i="39"/>
  <c r="BR120" i="39"/>
  <c r="BR121" i="39"/>
  <c r="BR122" i="39"/>
  <c r="BR123" i="39"/>
  <c r="BR124" i="39"/>
  <c r="BR125" i="39"/>
  <c r="BR126" i="39"/>
  <c r="BR127" i="39"/>
  <c r="BR128" i="39"/>
  <c r="BR129" i="39"/>
  <c r="BR130" i="39"/>
  <c r="BR131" i="39"/>
  <c r="BR132" i="39"/>
  <c r="BR133" i="39"/>
  <c r="BR134" i="39"/>
  <c r="BR135" i="39"/>
  <c r="BR136" i="39"/>
  <c r="BR137" i="39"/>
  <c r="BR31" i="39"/>
  <c r="BR20" i="39"/>
  <c r="BR21" i="39"/>
  <c r="BR40" i="39"/>
  <c r="BR138" i="39"/>
  <c r="BR32" i="39"/>
  <c r="BR139" i="39"/>
  <c r="BR140" i="39"/>
  <c r="BR141" i="39"/>
  <c r="BR142" i="39"/>
  <c r="BR143" i="39"/>
  <c r="BR145" i="39"/>
  <c r="BR8" i="39"/>
  <c r="BR154" i="39"/>
  <c r="BR153" i="39"/>
  <c r="BR155" i="39"/>
  <c r="BR322" i="39"/>
  <c r="BR167" i="39"/>
  <c r="BR189" i="39"/>
  <c r="BR190" i="39"/>
  <c r="BR191" i="39"/>
  <c r="BR192" i="39"/>
  <c r="BR193" i="39"/>
  <c r="BR194" i="39"/>
  <c r="BR195" i="39"/>
  <c r="BR196" i="39"/>
  <c r="BR186" i="39"/>
  <c r="BR197" i="39"/>
  <c r="BR198" i="39"/>
  <c r="BR199" i="39"/>
  <c r="BR200" i="39"/>
  <c r="BR201" i="39"/>
  <c r="BR202" i="39"/>
  <c r="BR203" i="39"/>
  <c r="BR204" i="39"/>
  <c r="BR205" i="39"/>
  <c r="BR206" i="39"/>
  <c r="BR207" i="39"/>
  <c r="BR208" i="39"/>
  <c r="BR209" i="39"/>
  <c r="BR210" i="39"/>
  <c r="BR211" i="39"/>
  <c r="BR212" i="39"/>
  <c r="BR213" i="39"/>
  <c r="BR214" i="39"/>
  <c r="BR215" i="39"/>
  <c r="BR216" i="39"/>
  <c r="BR217" i="39"/>
  <c r="BR218" i="39"/>
  <c r="BR219" i="39"/>
  <c r="BR220" i="39"/>
  <c r="BR221" i="39"/>
  <c r="BR222" i="39"/>
  <c r="BR223" i="39"/>
  <c r="BR224" i="39"/>
  <c r="BR225" i="39"/>
  <c r="BR226" i="39"/>
  <c r="BR227" i="39"/>
  <c r="BR228" i="39"/>
  <c r="BR229" i="39"/>
  <c r="BR230" i="39"/>
  <c r="BR231" i="39"/>
  <c r="BR232" i="39"/>
  <c r="BR233" i="39"/>
  <c r="BR234" i="39"/>
  <c r="BR235" i="39"/>
  <c r="BR236" i="39"/>
  <c r="BR237" i="39"/>
  <c r="BR238" i="39"/>
  <c r="BR239" i="39"/>
  <c r="BR240" i="39"/>
  <c r="BR241" i="39"/>
  <c r="BR242" i="39"/>
  <c r="BR243" i="39"/>
  <c r="BR244" i="39"/>
  <c r="BR245" i="39"/>
  <c r="BR246" i="39"/>
  <c r="BR247" i="39"/>
  <c r="BR248" i="39"/>
  <c r="BR249" i="39"/>
  <c r="BR250" i="39"/>
  <c r="BR251" i="39"/>
  <c r="BR252" i="39"/>
  <c r="BR253" i="39"/>
  <c r="BR254" i="39"/>
  <c r="BR255" i="39"/>
  <c r="BR256" i="39"/>
  <c r="BR257" i="39"/>
  <c r="BR258" i="39"/>
  <c r="BR259" i="39"/>
  <c r="BR260" i="39"/>
  <c r="BR261" i="39"/>
  <c r="BR262" i="39"/>
  <c r="BR263" i="39"/>
  <c r="BR264" i="39"/>
  <c r="BR265" i="39"/>
  <c r="BR266" i="39"/>
  <c r="BR267" i="39"/>
  <c r="BR268" i="39"/>
  <c r="BR269" i="39"/>
  <c r="BR270" i="39"/>
  <c r="BR271" i="39"/>
  <c r="BR272" i="39"/>
  <c r="BR273" i="39"/>
  <c r="BR274" i="39"/>
  <c r="BR275" i="39"/>
  <c r="BR276" i="39"/>
  <c r="BR277" i="39"/>
  <c r="BR278" i="39"/>
  <c r="BR279" i="39"/>
  <c r="BR280" i="39"/>
  <c r="BR281" i="39"/>
  <c r="BR282" i="39"/>
  <c r="BR283" i="39"/>
  <c r="BR33" i="39"/>
  <c r="BR284" i="39"/>
  <c r="BR285" i="39"/>
  <c r="BR286" i="39"/>
  <c r="BR287" i="39"/>
  <c r="BR288" i="39"/>
  <c r="BR294" i="39"/>
  <c r="BR166" i="39"/>
  <c r="BR325" i="39"/>
  <c r="BR296" i="39"/>
  <c r="BQ301" i="39"/>
  <c r="BR306" i="39"/>
  <c r="BR169" i="39"/>
  <c r="BR170" i="39"/>
  <c r="BR173" i="39"/>
  <c r="BR300" i="39"/>
  <c r="BR302" i="39"/>
  <c r="BR304" i="39"/>
  <c r="BR305" i="39"/>
  <c r="BR324" i="39"/>
  <c r="BR323" i="39"/>
  <c r="BR326" i="39"/>
  <c r="BR367" i="39"/>
  <c r="BR370" i="39"/>
  <c r="BR374" i="39"/>
  <c r="BR401" i="39"/>
  <c r="BR402" i="39"/>
  <c r="BR345" i="39"/>
  <c r="BR333" i="39"/>
  <c r="BR338" i="39"/>
  <c r="BR342" i="39"/>
  <c r="BR343" i="39"/>
  <c r="BR371" i="39"/>
  <c r="BR346" i="39"/>
  <c r="BR347" i="39"/>
  <c r="BQ348" i="39"/>
  <c r="BR349" i="39"/>
  <c r="BR351" i="39"/>
  <c r="BR403" i="39"/>
  <c r="BR404" i="39"/>
  <c r="BR152" i="39"/>
  <c r="BR405" i="39"/>
  <c r="BR407" i="39"/>
  <c r="BR354" i="39"/>
  <c r="BR410" i="39"/>
  <c r="BR361" i="39"/>
  <c r="BR362" i="39"/>
  <c r="BR363" i="39"/>
  <c r="BR411" i="39"/>
  <c r="BR39" i="39"/>
  <c r="BR147" i="39"/>
  <c r="BR156" i="39"/>
  <c r="BS160" i="39"/>
  <c r="BS163" i="39"/>
  <c r="BS161" i="39"/>
  <c r="BS164" i="39"/>
  <c r="BS321" i="39"/>
  <c r="BS44" i="39"/>
  <c r="BS45" i="39"/>
  <c r="BS46" i="39"/>
  <c r="BS47" i="39"/>
  <c r="BS48" i="39"/>
  <c r="BS49" i="39"/>
  <c r="BS50" i="39"/>
  <c r="BS51" i="39"/>
  <c r="BS52" i="39"/>
  <c r="BS53" i="39"/>
  <c r="BS54" i="39"/>
  <c r="BS55" i="39"/>
  <c r="BS56" i="39"/>
  <c r="BS57" i="39"/>
  <c r="BS58" i="39"/>
  <c r="BS59" i="39"/>
  <c r="BS60" i="39"/>
  <c r="BS61" i="39"/>
  <c r="BS62" i="39"/>
  <c r="BS63" i="39"/>
  <c r="BS64" i="39"/>
  <c r="BS65" i="39"/>
  <c r="BS66" i="39"/>
  <c r="BS67" i="39"/>
  <c r="BS68" i="39"/>
  <c r="BS69" i="39"/>
  <c r="BS70" i="39"/>
  <c r="BS71" i="39"/>
  <c r="BS72" i="39"/>
  <c r="BS73" i="39"/>
  <c r="BS74" i="39"/>
  <c r="BS75" i="39"/>
  <c r="BS76" i="39"/>
  <c r="BS77" i="39"/>
  <c r="BS78" i="39"/>
  <c r="BS79" i="39"/>
  <c r="BS80" i="39"/>
  <c r="BS81" i="39"/>
  <c r="BS82" i="39"/>
  <c r="BS83" i="39"/>
  <c r="BS84" i="39"/>
  <c r="BS85" i="39"/>
  <c r="BS86" i="39"/>
  <c r="BS87" i="39"/>
  <c r="BS88" i="39"/>
  <c r="BS89" i="39"/>
  <c r="BS90" i="39"/>
  <c r="BS91" i="39"/>
  <c r="BS92" i="39"/>
  <c r="BS93" i="39"/>
  <c r="BS94" i="39"/>
  <c r="BS95" i="39"/>
  <c r="BS96" i="39"/>
  <c r="BS97" i="39"/>
  <c r="BS98" i="39"/>
  <c r="BS99" i="39"/>
  <c r="BS100" i="39"/>
  <c r="BS101" i="39"/>
  <c r="BS102" i="39"/>
  <c r="BS103" i="39"/>
  <c r="BS104" i="39"/>
  <c r="BS105" i="39"/>
  <c r="BS106" i="39"/>
  <c r="BS107" i="39"/>
  <c r="BS108" i="39"/>
  <c r="BS109" i="39"/>
  <c r="BS110" i="39"/>
  <c r="BS111" i="39"/>
  <c r="BS112" i="39"/>
  <c r="BS113" i="39"/>
  <c r="BS114" i="39"/>
  <c r="BS115" i="39"/>
  <c r="BS116" i="39"/>
  <c r="BS117" i="39"/>
  <c r="BS118" i="39"/>
  <c r="BS119" i="39"/>
  <c r="BS120" i="39"/>
  <c r="BS121" i="39"/>
  <c r="BS122" i="39"/>
  <c r="BS123" i="39"/>
  <c r="BS124" i="39"/>
  <c r="BS125" i="39"/>
  <c r="BS126" i="39"/>
  <c r="BS127" i="39"/>
  <c r="BS128" i="39"/>
  <c r="BS129" i="39"/>
  <c r="BS130" i="39"/>
  <c r="BS131" i="39"/>
  <c r="BS132" i="39"/>
  <c r="BS133" i="39"/>
  <c r="BS134" i="39"/>
  <c r="BS135" i="39"/>
  <c r="BS136" i="39"/>
  <c r="BS137" i="39"/>
  <c r="BS138" i="39"/>
  <c r="BS139" i="39"/>
  <c r="BS31" i="39"/>
  <c r="BS20" i="39"/>
  <c r="BS21" i="39"/>
  <c r="BS40" i="39"/>
  <c r="BS140" i="39"/>
  <c r="BS32" i="39"/>
  <c r="BS141" i="39"/>
  <c r="BS142" i="39"/>
  <c r="BS143" i="39"/>
  <c r="BS145" i="39"/>
  <c r="BS8" i="39"/>
  <c r="BS154" i="39"/>
  <c r="BS153" i="39"/>
  <c r="BS155" i="39"/>
  <c r="BS322" i="39"/>
  <c r="BS167" i="39"/>
  <c r="BS189" i="39"/>
  <c r="BS190" i="39"/>
  <c r="BS191" i="39"/>
  <c r="BS192" i="39"/>
  <c r="BS193" i="39"/>
  <c r="BS194" i="39"/>
  <c r="BS195" i="39"/>
  <c r="BS196" i="39"/>
  <c r="BS186" i="39"/>
  <c r="BS197" i="39"/>
  <c r="BS198" i="39"/>
  <c r="BS199" i="39"/>
  <c r="BS200" i="39"/>
  <c r="BS201" i="39"/>
  <c r="BS202" i="39"/>
  <c r="BS203" i="39"/>
  <c r="BS204" i="39"/>
  <c r="BS205" i="39"/>
  <c r="BS206" i="39"/>
  <c r="BS207" i="39"/>
  <c r="BS208" i="39"/>
  <c r="BS209" i="39"/>
  <c r="BS210" i="39"/>
  <c r="BS211" i="39"/>
  <c r="BS212" i="39"/>
  <c r="BS213" i="39"/>
  <c r="BS214" i="39"/>
  <c r="BS215" i="39"/>
  <c r="BS216" i="39"/>
  <c r="BS217" i="39"/>
  <c r="BS218" i="39"/>
  <c r="BS219" i="39"/>
  <c r="BS220" i="39"/>
  <c r="BS221" i="39"/>
  <c r="BS222" i="39"/>
  <c r="BS223" i="39"/>
  <c r="BS224" i="39"/>
  <c r="BS225" i="39"/>
  <c r="BS226" i="39"/>
  <c r="BS227" i="39"/>
  <c r="BS228" i="39"/>
  <c r="BS229" i="39"/>
  <c r="BS230" i="39"/>
  <c r="BS231" i="39"/>
  <c r="BS232" i="39"/>
  <c r="BS233" i="39"/>
  <c r="BS234" i="39"/>
  <c r="BS235" i="39"/>
  <c r="BS236" i="39"/>
  <c r="BS237" i="39"/>
  <c r="BS238" i="39"/>
  <c r="BS239" i="39"/>
  <c r="BS240" i="39"/>
  <c r="BS241" i="39"/>
  <c r="BS242" i="39"/>
  <c r="BS243" i="39"/>
  <c r="BS244" i="39"/>
  <c r="BS245" i="39"/>
  <c r="BS246" i="39"/>
  <c r="BS247" i="39"/>
  <c r="BS248" i="39"/>
  <c r="BS249" i="39"/>
  <c r="BS250" i="39"/>
  <c r="BS251" i="39"/>
  <c r="BS252" i="39"/>
  <c r="BS253" i="39"/>
  <c r="BS254" i="39"/>
  <c r="BS255" i="39"/>
  <c r="BS256" i="39"/>
  <c r="BS257" i="39"/>
  <c r="BS258" i="39"/>
  <c r="BS259" i="39"/>
  <c r="BS260" i="39"/>
  <c r="BS261" i="39"/>
  <c r="BS262" i="39"/>
  <c r="BS263" i="39"/>
  <c r="BS264" i="39"/>
  <c r="BS265" i="39"/>
  <c r="BS266" i="39"/>
  <c r="BS267" i="39"/>
  <c r="BS268" i="39"/>
  <c r="BS269" i="39"/>
  <c r="BS270" i="39"/>
  <c r="BS271" i="39"/>
  <c r="BS272" i="39"/>
  <c r="BS273" i="39"/>
  <c r="BS274" i="39"/>
  <c r="BS275" i="39"/>
  <c r="BS276" i="39"/>
  <c r="BS277" i="39"/>
  <c r="BS278" i="39"/>
  <c r="BS279" i="39"/>
  <c r="BS280" i="39"/>
  <c r="BS281" i="39"/>
  <c r="BS282" i="39"/>
  <c r="BS283" i="39"/>
  <c r="BS284" i="39"/>
  <c r="BS285" i="39"/>
  <c r="BS33" i="39"/>
  <c r="BS286" i="39"/>
  <c r="BS287" i="39"/>
  <c r="BS288" i="39"/>
  <c r="BS294" i="39"/>
  <c r="BS166" i="39"/>
  <c r="BS325" i="39"/>
  <c r="BS296" i="39"/>
  <c r="BR301" i="39"/>
  <c r="BS306" i="39"/>
  <c r="BS169" i="39"/>
  <c r="BS170" i="39"/>
  <c r="BS173" i="39"/>
  <c r="BS300" i="39"/>
  <c r="BS302" i="39"/>
  <c r="BS304" i="39"/>
  <c r="BS305" i="39"/>
  <c r="BS324" i="39"/>
  <c r="BS323" i="39"/>
  <c r="BS326" i="39"/>
  <c r="BS367" i="39"/>
  <c r="BS370" i="39"/>
  <c r="BS374" i="39"/>
  <c r="BS401" i="39"/>
  <c r="BS402" i="39"/>
  <c r="BS345" i="39"/>
  <c r="BS333" i="39"/>
  <c r="BS338" i="39"/>
  <c r="BS342" i="39"/>
  <c r="BS343" i="39"/>
  <c r="BS371" i="39"/>
  <c r="BS346" i="39"/>
  <c r="BS347" i="39"/>
  <c r="BR348" i="39"/>
  <c r="BS349" i="39"/>
  <c r="BS351" i="39"/>
  <c r="BS403" i="39"/>
  <c r="BS404" i="39"/>
  <c r="BS152" i="39"/>
  <c r="BS405" i="39"/>
  <c r="BS407" i="39"/>
  <c r="BS354" i="39"/>
  <c r="BS410" i="39"/>
  <c r="BS361" i="39"/>
  <c r="BS362" i="39"/>
  <c r="BS363" i="39"/>
  <c r="BS411" i="39"/>
  <c r="H413" i="39"/>
  <c r="BS39" i="39"/>
  <c r="BS147" i="39"/>
  <c r="BS156" i="39"/>
  <c r="H396" i="39"/>
  <c r="H418" i="39"/>
  <c r="H420" i="39"/>
  <c r="I17" i="8"/>
  <c r="R45" i="40"/>
  <c r="R47" i="40"/>
  <c r="R49" i="40"/>
  <c r="R51" i="40"/>
  <c r="R53" i="40"/>
  <c r="R55" i="40"/>
  <c r="R57" i="40"/>
  <c r="R59" i="40"/>
  <c r="R61" i="40"/>
  <c r="R63" i="40"/>
  <c r="R65" i="40"/>
  <c r="R67" i="40"/>
  <c r="R69" i="40"/>
  <c r="R71" i="40"/>
  <c r="R73" i="40"/>
  <c r="R75" i="40"/>
  <c r="R77" i="40"/>
  <c r="R79" i="40"/>
  <c r="R81" i="40"/>
  <c r="R83" i="40"/>
  <c r="R85" i="40"/>
  <c r="R87" i="40"/>
  <c r="R89" i="40"/>
  <c r="R91" i="40"/>
  <c r="R93" i="40"/>
  <c r="R95" i="40"/>
  <c r="R97" i="40"/>
  <c r="R99" i="40"/>
  <c r="R101" i="40"/>
  <c r="R103" i="40"/>
  <c r="R105" i="40"/>
  <c r="R107" i="40"/>
  <c r="R109" i="40"/>
  <c r="R111" i="40"/>
  <c r="R113" i="40"/>
  <c r="R115" i="40"/>
  <c r="R117" i="40"/>
  <c r="R119" i="40"/>
  <c r="R121" i="40"/>
  <c r="R123" i="40"/>
  <c r="R125" i="40"/>
  <c r="R127" i="40"/>
  <c r="R129" i="40"/>
  <c r="R131" i="40"/>
  <c r="R133" i="40"/>
  <c r="R135" i="40"/>
  <c r="R137" i="40"/>
  <c r="R139" i="40"/>
  <c r="R141" i="40"/>
  <c r="R143" i="40"/>
  <c r="R145" i="40"/>
  <c r="R147" i="40"/>
  <c r="R149" i="40"/>
  <c r="R151" i="40"/>
  <c r="R8" i="40"/>
  <c r="R160" i="40"/>
  <c r="Q162" i="40"/>
  <c r="R159" i="40"/>
  <c r="R161" i="40"/>
  <c r="R334" i="40"/>
  <c r="R173" i="40"/>
  <c r="R196" i="40"/>
  <c r="R198" i="40"/>
  <c r="R200" i="40"/>
  <c r="R202" i="40"/>
  <c r="R204" i="40"/>
  <c r="R206" i="40"/>
  <c r="R208" i="40"/>
  <c r="R210" i="40"/>
  <c r="R212" i="40"/>
  <c r="R214" i="40"/>
  <c r="R216" i="40"/>
  <c r="R218" i="40"/>
  <c r="R220" i="40"/>
  <c r="R222" i="40"/>
  <c r="R224" i="40"/>
  <c r="R226" i="40"/>
  <c r="R228" i="40"/>
  <c r="R230" i="40"/>
  <c r="R232" i="40"/>
  <c r="R234" i="40"/>
  <c r="R236" i="40"/>
  <c r="R238" i="40"/>
  <c r="R240" i="40"/>
  <c r="R242" i="40"/>
  <c r="R244" i="40"/>
  <c r="R246" i="40"/>
  <c r="R248" i="40"/>
  <c r="R250" i="40"/>
  <c r="R252" i="40"/>
  <c r="R254" i="40"/>
  <c r="R256" i="40"/>
  <c r="R258" i="40"/>
  <c r="R260" i="40"/>
  <c r="R262" i="40"/>
  <c r="R264" i="40"/>
  <c r="R266" i="40"/>
  <c r="R268" i="40"/>
  <c r="R270" i="40"/>
  <c r="R272" i="40"/>
  <c r="R274" i="40"/>
  <c r="R276" i="40"/>
  <c r="R278" i="40"/>
  <c r="R280" i="40"/>
  <c r="R282" i="40"/>
  <c r="R284" i="40"/>
  <c r="R286" i="40"/>
  <c r="R288" i="40"/>
  <c r="R290" i="40"/>
  <c r="R292" i="40"/>
  <c r="R294" i="40"/>
  <c r="R296" i="40"/>
  <c r="R298" i="40"/>
  <c r="R300" i="40"/>
  <c r="R306" i="40"/>
  <c r="R166" i="40"/>
  <c r="R169" i="40"/>
  <c r="R329" i="40"/>
  <c r="R337" i="40"/>
  <c r="R308" i="40"/>
  <c r="R167" i="40"/>
  <c r="R170" i="40"/>
  <c r="R318" i="40"/>
  <c r="R175" i="40"/>
  <c r="R176" i="40"/>
  <c r="R179" i="40"/>
  <c r="R312" i="40"/>
  <c r="R314" i="40"/>
  <c r="R316" i="40"/>
  <c r="R317" i="40"/>
  <c r="R336" i="40"/>
  <c r="R333" i="40"/>
  <c r="R335" i="40"/>
  <c r="R338" i="40"/>
  <c r="R379" i="40"/>
  <c r="R382" i="40"/>
  <c r="R386" i="40"/>
  <c r="R413" i="40"/>
  <c r="R414" i="40"/>
  <c r="R357" i="40"/>
  <c r="Q354" i="40"/>
  <c r="R354" i="40"/>
  <c r="O27" i="40"/>
  <c r="R33" i="40"/>
  <c r="R355" i="40"/>
  <c r="R383" i="40"/>
  <c r="O343" i="40"/>
  <c r="O345" i="40"/>
  <c r="R345" i="40"/>
  <c r="R350" i="40"/>
  <c r="R358" i="40"/>
  <c r="R359" i="40"/>
  <c r="Q360" i="40"/>
  <c r="R361" i="40"/>
  <c r="O348" i="40"/>
  <c r="R363" i="40"/>
  <c r="R415" i="40"/>
  <c r="R416" i="40"/>
  <c r="R20" i="40"/>
  <c r="R21" i="40"/>
  <c r="R40" i="40"/>
  <c r="R158" i="40"/>
  <c r="R417" i="40"/>
  <c r="R419" i="40"/>
  <c r="R366" i="40"/>
  <c r="R422" i="40"/>
  <c r="O346" i="40"/>
  <c r="O347" i="40"/>
  <c r="O344" i="40"/>
  <c r="R373" i="40"/>
  <c r="R374" i="40"/>
  <c r="R375" i="40"/>
  <c r="R423" i="40"/>
  <c r="R39" i="40"/>
  <c r="R153" i="40"/>
  <c r="R162" i="40"/>
  <c r="S166" i="40"/>
  <c r="S169" i="40"/>
  <c r="S167" i="40"/>
  <c r="S170" i="40"/>
  <c r="S333" i="40"/>
  <c r="S45" i="40"/>
  <c r="S47" i="40"/>
  <c r="S49" i="40"/>
  <c r="S51" i="40"/>
  <c r="S44" i="40"/>
  <c r="S46" i="40"/>
  <c r="S48" i="40"/>
  <c r="S50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11" i="40"/>
  <c r="S112" i="40"/>
  <c r="S113" i="40"/>
  <c r="S114" i="40"/>
  <c r="S115" i="40"/>
  <c r="S116" i="40"/>
  <c r="S117" i="40"/>
  <c r="S118" i="40"/>
  <c r="S119" i="40"/>
  <c r="S120" i="40"/>
  <c r="S121" i="40"/>
  <c r="S122" i="40"/>
  <c r="S123" i="40"/>
  <c r="S124" i="40"/>
  <c r="S125" i="40"/>
  <c r="S126" i="40"/>
  <c r="S127" i="40"/>
  <c r="S128" i="40"/>
  <c r="S129" i="40"/>
  <c r="S130" i="40"/>
  <c r="S131" i="40"/>
  <c r="S132" i="40"/>
  <c r="S133" i="40"/>
  <c r="S134" i="40"/>
  <c r="S135" i="40"/>
  <c r="S136" i="40"/>
  <c r="S137" i="40"/>
  <c r="S138" i="40"/>
  <c r="S139" i="40"/>
  <c r="S140" i="40"/>
  <c r="S141" i="40"/>
  <c r="S142" i="40"/>
  <c r="S143" i="40"/>
  <c r="S144" i="40"/>
  <c r="S145" i="40"/>
  <c r="S146" i="40"/>
  <c r="S147" i="40"/>
  <c r="S148" i="40"/>
  <c r="S149" i="40"/>
  <c r="S151" i="40"/>
  <c r="S8" i="40"/>
  <c r="S160" i="40"/>
  <c r="S159" i="40"/>
  <c r="S161" i="40"/>
  <c r="S334" i="40"/>
  <c r="S173" i="40"/>
  <c r="S196" i="40"/>
  <c r="S198" i="40"/>
  <c r="S200" i="40"/>
  <c r="S202" i="40"/>
  <c r="S195" i="40"/>
  <c r="S197" i="40"/>
  <c r="S199" i="40"/>
  <c r="S201" i="40"/>
  <c r="S203" i="40"/>
  <c r="S204" i="40"/>
  <c r="S205" i="40"/>
  <c r="S206" i="40"/>
  <c r="S207" i="40"/>
  <c r="S208" i="40"/>
  <c r="S209" i="40"/>
  <c r="S210" i="40"/>
  <c r="S211" i="40"/>
  <c r="S212" i="40"/>
  <c r="S213" i="40"/>
  <c r="S214" i="40"/>
  <c r="S215" i="40"/>
  <c r="S216" i="40"/>
  <c r="S217" i="40"/>
  <c r="S218" i="40"/>
  <c r="S219" i="40"/>
  <c r="S220" i="40"/>
  <c r="S221" i="40"/>
  <c r="S222" i="40"/>
  <c r="S223" i="40"/>
  <c r="S224" i="40"/>
  <c r="S225" i="40"/>
  <c r="S226" i="40"/>
  <c r="S227" i="40"/>
  <c r="S228" i="40"/>
  <c r="S229" i="40"/>
  <c r="S230" i="40"/>
  <c r="S231" i="40"/>
  <c r="S232" i="40"/>
  <c r="S233" i="40"/>
  <c r="S234" i="40"/>
  <c r="S235" i="40"/>
  <c r="S236" i="40"/>
  <c r="S237" i="40"/>
  <c r="S238" i="40"/>
  <c r="S239" i="40"/>
  <c r="S240" i="40"/>
  <c r="S241" i="40"/>
  <c r="S242" i="40"/>
  <c r="S243" i="40"/>
  <c r="S244" i="40"/>
  <c r="S245" i="40"/>
  <c r="S246" i="40"/>
  <c r="S247" i="40"/>
  <c r="S248" i="40"/>
  <c r="S249" i="40"/>
  <c r="S250" i="40"/>
  <c r="S251" i="40"/>
  <c r="S252" i="40"/>
  <c r="S253" i="40"/>
  <c r="S254" i="40"/>
  <c r="S255" i="40"/>
  <c r="S256" i="40"/>
  <c r="S257" i="40"/>
  <c r="S258" i="40"/>
  <c r="S259" i="40"/>
  <c r="S260" i="40"/>
  <c r="S261" i="40"/>
  <c r="S262" i="40"/>
  <c r="S263" i="40"/>
  <c r="S264" i="40"/>
  <c r="S265" i="40"/>
  <c r="S266" i="40"/>
  <c r="S267" i="40"/>
  <c r="S268" i="40"/>
  <c r="S269" i="40"/>
  <c r="S270" i="40"/>
  <c r="S271" i="40"/>
  <c r="S272" i="40"/>
  <c r="S273" i="40"/>
  <c r="S274" i="40"/>
  <c r="S275" i="40"/>
  <c r="S276" i="40"/>
  <c r="S277" i="40"/>
  <c r="S278" i="40"/>
  <c r="S279" i="40"/>
  <c r="S280" i="40"/>
  <c r="S281" i="40"/>
  <c r="S282" i="40"/>
  <c r="S283" i="40"/>
  <c r="S284" i="40"/>
  <c r="S285" i="40"/>
  <c r="S286" i="40"/>
  <c r="S287" i="40"/>
  <c r="S288" i="40"/>
  <c r="S289" i="40"/>
  <c r="S290" i="40"/>
  <c r="S291" i="40"/>
  <c r="S292" i="40"/>
  <c r="S293" i="40"/>
  <c r="S294" i="40"/>
  <c r="S295" i="40"/>
  <c r="S296" i="40"/>
  <c r="S297" i="40"/>
  <c r="S298" i="40"/>
  <c r="S299" i="40"/>
  <c r="S300" i="40"/>
  <c r="S306" i="40"/>
  <c r="S329" i="40"/>
  <c r="S337" i="40"/>
  <c r="S308" i="40"/>
  <c r="R313" i="40"/>
  <c r="S318" i="40"/>
  <c r="S175" i="40"/>
  <c r="S176" i="40"/>
  <c r="S179" i="40"/>
  <c r="S312" i="40"/>
  <c r="S314" i="40"/>
  <c r="S316" i="40"/>
  <c r="S317" i="40"/>
  <c r="S336" i="40"/>
  <c r="S335" i="40"/>
  <c r="S338" i="40"/>
  <c r="S379" i="40"/>
  <c r="S382" i="40"/>
  <c r="S386" i="40"/>
  <c r="S413" i="40"/>
  <c r="S414" i="40"/>
  <c r="S357" i="40"/>
  <c r="S345" i="40"/>
  <c r="S350" i="40"/>
  <c r="S354" i="40"/>
  <c r="S355" i="40"/>
  <c r="S383" i="40"/>
  <c r="S358" i="40"/>
  <c r="S359" i="40"/>
  <c r="R360" i="40"/>
  <c r="S361" i="40"/>
  <c r="S363" i="40"/>
  <c r="S415" i="40"/>
  <c r="S416" i="40"/>
  <c r="S20" i="40"/>
  <c r="S21" i="40"/>
  <c r="S40" i="40"/>
  <c r="S158" i="40"/>
  <c r="S417" i="40"/>
  <c r="S419" i="40"/>
  <c r="S366" i="40"/>
  <c r="S422" i="40"/>
  <c r="S373" i="40"/>
  <c r="S374" i="40"/>
  <c r="S375" i="40"/>
  <c r="S423" i="40"/>
  <c r="S39" i="40"/>
  <c r="S153" i="40"/>
  <c r="S162" i="40"/>
  <c r="T166" i="40"/>
  <c r="T169" i="40"/>
  <c r="T167" i="40"/>
  <c r="T170" i="40"/>
  <c r="T333" i="40"/>
  <c r="T31" i="40"/>
  <c r="T20" i="40"/>
  <c r="T21" i="40"/>
  <c r="T40" i="40"/>
  <c r="T44" i="40"/>
  <c r="T32" i="40"/>
  <c r="T45" i="40"/>
  <c r="T47" i="40"/>
  <c r="T49" i="40"/>
  <c r="T51" i="40"/>
  <c r="T46" i="40"/>
  <c r="T48" i="40"/>
  <c r="T50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11" i="40"/>
  <c r="T112" i="40"/>
  <c r="T113" i="40"/>
  <c r="T114" i="40"/>
  <c r="T115" i="40"/>
  <c r="T116" i="40"/>
  <c r="T117" i="40"/>
  <c r="T118" i="40"/>
  <c r="T119" i="40"/>
  <c r="T120" i="40"/>
  <c r="T121" i="40"/>
  <c r="T122" i="40"/>
  <c r="T123" i="40"/>
  <c r="T124" i="40"/>
  <c r="T125" i="40"/>
  <c r="T126" i="40"/>
  <c r="T127" i="40"/>
  <c r="T128" i="40"/>
  <c r="T129" i="40"/>
  <c r="T130" i="40"/>
  <c r="T131" i="40"/>
  <c r="T132" i="40"/>
  <c r="T133" i="40"/>
  <c r="T134" i="40"/>
  <c r="T135" i="40"/>
  <c r="T136" i="40"/>
  <c r="T137" i="40"/>
  <c r="T138" i="40"/>
  <c r="T139" i="40"/>
  <c r="T140" i="40"/>
  <c r="T141" i="40"/>
  <c r="T142" i="40"/>
  <c r="T143" i="40"/>
  <c r="T144" i="40"/>
  <c r="T145" i="40"/>
  <c r="T146" i="40"/>
  <c r="T147" i="40"/>
  <c r="T148" i="40"/>
  <c r="T149" i="40"/>
  <c r="T151" i="40"/>
  <c r="T8" i="40"/>
  <c r="T160" i="40"/>
  <c r="T159" i="40"/>
  <c r="T161" i="40"/>
  <c r="T334" i="40"/>
  <c r="T173" i="40"/>
  <c r="T192" i="40"/>
  <c r="T195" i="40"/>
  <c r="T33" i="40"/>
  <c r="T196" i="40"/>
  <c r="T198" i="40"/>
  <c r="T200" i="40"/>
  <c r="T202" i="40"/>
  <c r="T197" i="40"/>
  <c r="T199" i="40"/>
  <c r="T201" i="40"/>
  <c r="T203" i="40"/>
  <c r="T204" i="40"/>
  <c r="T205" i="40"/>
  <c r="T206" i="40"/>
  <c r="T207" i="40"/>
  <c r="T208" i="40"/>
  <c r="T209" i="40"/>
  <c r="T210" i="40"/>
  <c r="T211" i="40"/>
  <c r="T212" i="40"/>
  <c r="T213" i="40"/>
  <c r="T214" i="40"/>
  <c r="T215" i="40"/>
  <c r="T216" i="40"/>
  <c r="T217" i="40"/>
  <c r="T218" i="40"/>
  <c r="T219" i="40"/>
  <c r="T220" i="40"/>
  <c r="T221" i="40"/>
  <c r="T222" i="40"/>
  <c r="T223" i="40"/>
  <c r="T224" i="40"/>
  <c r="T225" i="40"/>
  <c r="T226" i="40"/>
  <c r="T227" i="40"/>
  <c r="T228" i="40"/>
  <c r="T229" i="40"/>
  <c r="T230" i="40"/>
  <c r="T231" i="40"/>
  <c r="T232" i="40"/>
  <c r="T233" i="40"/>
  <c r="T234" i="40"/>
  <c r="T235" i="40"/>
  <c r="T236" i="40"/>
  <c r="T237" i="40"/>
  <c r="T238" i="40"/>
  <c r="T239" i="40"/>
  <c r="T240" i="40"/>
  <c r="T241" i="40"/>
  <c r="T242" i="40"/>
  <c r="T243" i="40"/>
  <c r="T244" i="40"/>
  <c r="T245" i="40"/>
  <c r="T246" i="40"/>
  <c r="T247" i="40"/>
  <c r="T248" i="40"/>
  <c r="T249" i="40"/>
  <c r="T250" i="40"/>
  <c r="T251" i="40"/>
  <c r="T252" i="40"/>
  <c r="T253" i="40"/>
  <c r="T254" i="40"/>
  <c r="T255" i="40"/>
  <c r="T256" i="40"/>
  <c r="T257" i="40"/>
  <c r="T258" i="40"/>
  <c r="T259" i="40"/>
  <c r="T260" i="40"/>
  <c r="T261" i="40"/>
  <c r="T262" i="40"/>
  <c r="T263" i="40"/>
  <c r="T264" i="40"/>
  <c r="T265" i="40"/>
  <c r="T266" i="40"/>
  <c r="T267" i="40"/>
  <c r="T268" i="40"/>
  <c r="T269" i="40"/>
  <c r="T270" i="40"/>
  <c r="T271" i="40"/>
  <c r="T272" i="40"/>
  <c r="T273" i="40"/>
  <c r="T274" i="40"/>
  <c r="T275" i="40"/>
  <c r="T276" i="40"/>
  <c r="T277" i="40"/>
  <c r="T278" i="40"/>
  <c r="T279" i="40"/>
  <c r="T280" i="40"/>
  <c r="T281" i="40"/>
  <c r="T282" i="40"/>
  <c r="T283" i="40"/>
  <c r="T284" i="40"/>
  <c r="T285" i="40"/>
  <c r="T286" i="40"/>
  <c r="T287" i="40"/>
  <c r="T288" i="40"/>
  <c r="T289" i="40"/>
  <c r="T290" i="40"/>
  <c r="T291" i="40"/>
  <c r="T292" i="40"/>
  <c r="T293" i="40"/>
  <c r="T294" i="40"/>
  <c r="T295" i="40"/>
  <c r="T296" i="40"/>
  <c r="T297" i="40"/>
  <c r="T298" i="40"/>
  <c r="T299" i="40"/>
  <c r="T300" i="40"/>
  <c r="T306" i="40"/>
  <c r="T172" i="40"/>
  <c r="T329" i="40"/>
  <c r="T337" i="40"/>
  <c r="T308" i="40"/>
  <c r="S313" i="40"/>
  <c r="T318" i="40"/>
  <c r="T175" i="40"/>
  <c r="T176" i="40"/>
  <c r="T179" i="40"/>
  <c r="T312" i="40"/>
  <c r="T314" i="40"/>
  <c r="T316" i="40"/>
  <c r="T317" i="40"/>
  <c r="T336" i="40"/>
  <c r="T335" i="40"/>
  <c r="T338" i="40"/>
  <c r="T379" i="40"/>
  <c r="T382" i="40"/>
  <c r="T386" i="40"/>
  <c r="T413" i="40"/>
  <c r="T414" i="40"/>
  <c r="T357" i="40"/>
  <c r="T345" i="40"/>
  <c r="T350" i="40"/>
  <c r="T354" i="40"/>
  <c r="T355" i="40"/>
  <c r="T383" i="40"/>
  <c r="T358" i="40"/>
  <c r="T359" i="40"/>
  <c r="S360" i="40"/>
  <c r="T361" i="40"/>
  <c r="T363" i="40"/>
  <c r="T415" i="40"/>
  <c r="T416" i="40"/>
  <c r="T158" i="40"/>
  <c r="T417" i="40"/>
  <c r="T419" i="40"/>
  <c r="T366" i="40"/>
  <c r="T422" i="40"/>
  <c r="T373" i="40"/>
  <c r="T374" i="40"/>
  <c r="T375" i="40"/>
  <c r="T423" i="40"/>
  <c r="T39" i="40"/>
  <c r="T153" i="40"/>
  <c r="T162" i="40"/>
  <c r="U166" i="40"/>
  <c r="U169" i="40"/>
  <c r="U167" i="40"/>
  <c r="U170" i="40"/>
  <c r="U333" i="40"/>
  <c r="U44" i="40"/>
  <c r="U45" i="40"/>
  <c r="U31" i="40"/>
  <c r="U20" i="40"/>
  <c r="U21" i="40"/>
  <c r="U40" i="40"/>
  <c r="U46" i="40"/>
  <c r="U32" i="40"/>
  <c r="U47" i="40"/>
  <c r="U49" i="40"/>
  <c r="U51" i="40"/>
  <c r="U48" i="40"/>
  <c r="U50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11" i="40"/>
  <c r="U112" i="40"/>
  <c r="U113" i="40"/>
  <c r="U114" i="40"/>
  <c r="U115" i="40"/>
  <c r="U116" i="40"/>
  <c r="U117" i="40"/>
  <c r="U118" i="40"/>
  <c r="U119" i="40"/>
  <c r="U120" i="40"/>
  <c r="U121" i="40"/>
  <c r="U122" i="40"/>
  <c r="U123" i="40"/>
  <c r="U124" i="40"/>
  <c r="U125" i="40"/>
  <c r="U126" i="40"/>
  <c r="U127" i="40"/>
  <c r="U128" i="40"/>
  <c r="U129" i="40"/>
  <c r="U130" i="40"/>
  <c r="U131" i="40"/>
  <c r="U132" i="40"/>
  <c r="U133" i="40"/>
  <c r="U134" i="40"/>
  <c r="U135" i="40"/>
  <c r="U136" i="40"/>
  <c r="U137" i="40"/>
  <c r="U138" i="40"/>
  <c r="U139" i="40"/>
  <c r="U140" i="40"/>
  <c r="U141" i="40"/>
  <c r="U142" i="40"/>
  <c r="U143" i="40"/>
  <c r="U144" i="40"/>
  <c r="U145" i="40"/>
  <c r="U146" i="40"/>
  <c r="U147" i="40"/>
  <c r="U148" i="40"/>
  <c r="U149" i="40"/>
  <c r="U151" i="40"/>
  <c r="U8" i="40"/>
  <c r="U160" i="40"/>
  <c r="U159" i="40"/>
  <c r="U161" i="40"/>
  <c r="U334" i="40"/>
  <c r="U173" i="40"/>
  <c r="U195" i="40"/>
  <c r="U196" i="40"/>
  <c r="U192" i="40"/>
  <c r="U197" i="40"/>
  <c r="U33" i="40"/>
  <c r="U198" i="40"/>
  <c r="U200" i="40"/>
  <c r="U202" i="40"/>
  <c r="U199" i="40"/>
  <c r="U201" i="40"/>
  <c r="U203" i="40"/>
  <c r="U204" i="40"/>
  <c r="U205" i="40"/>
  <c r="U206" i="40"/>
  <c r="U207" i="40"/>
  <c r="U208" i="40"/>
  <c r="U209" i="40"/>
  <c r="U210" i="40"/>
  <c r="U211" i="40"/>
  <c r="U212" i="40"/>
  <c r="U213" i="40"/>
  <c r="U214" i="40"/>
  <c r="U215" i="40"/>
  <c r="U216" i="40"/>
  <c r="U217" i="40"/>
  <c r="U218" i="40"/>
  <c r="U219" i="40"/>
  <c r="U220" i="40"/>
  <c r="U221" i="40"/>
  <c r="U222" i="40"/>
  <c r="U223" i="40"/>
  <c r="U224" i="40"/>
  <c r="U225" i="40"/>
  <c r="U226" i="40"/>
  <c r="U227" i="40"/>
  <c r="U228" i="40"/>
  <c r="U229" i="40"/>
  <c r="U230" i="40"/>
  <c r="U231" i="40"/>
  <c r="U232" i="40"/>
  <c r="U233" i="40"/>
  <c r="U234" i="40"/>
  <c r="U235" i="40"/>
  <c r="U236" i="40"/>
  <c r="U237" i="40"/>
  <c r="U238" i="40"/>
  <c r="U239" i="40"/>
  <c r="U240" i="40"/>
  <c r="U241" i="40"/>
  <c r="U242" i="40"/>
  <c r="U243" i="40"/>
  <c r="U244" i="40"/>
  <c r="U245" i="40"/>
  <c r="U246" i="40"/>
  <c r="U247" i="40"/>
  <c r="U248" i="40"/>
  <c r="U249" i="40"/>
  <c r="U250" i="40"/>
  <c r="U251" i="40"/>
  <c r="U252" i="40"/>
  <c r="U253" i="40"/>
  <c r="U254" i="40"/>
  <c r="U255" i="40"/>
  <c r="U256" i="40"/>
  <c r="U257" i="40"/>
  <c r="U258" i="40"/>
  <c r="U259" i="40"/>
  <c r="U260" i="40"/>
  <c r="U261" i="40"/>
  <c r="U262" i="40"/>
  <c r="U263" i="40"/>
  <c r="U264" i="40"/>
  <c r="U265" i="40"/>
  <c r="U266" i="40"/>
  <c r="U267" i="40"/>
  <c r="U268" i="40"/>
  <c r="U269" i="40"/>
  <c r="U270" i="40"/>
  <c r="U271" i="40"/>
  <c r="U272" i="40"/>
  <c r="U273" i="40"/>
  <c r="U274" i="40"/>
  <c r="U275" i="40"/>
  <c r="U276" i="40"/>
  <c r="U277" i="40"/>
  <c r="U278" i="40"/>
  <c r="U279" i="40"/>
  <c r="U280" i="40"/>
  <c r="U281" i="40"/>
  <c r="U282" i="40"/>
  <c r="U283" i="40"/>
  <c r="U284" i="40"/>
  <c r="U285" i="40"/>
  <c r="U286" i="40"/>
  <c r="U287" i="40"/>
  <c r="U288" i="40"/>
  <c r="U289" i="40"/>
  <c r="U290" i="40"/>
  <c r="U291" i="40"/>
  <c r="U292" i="40"/>
  <c r="U293" i="40"/>
  <c r="U294" i="40"/>
  <c r="U295" i="40"/>
  <c r="U296" i="40"/>
  <c r="U297" i="40"/>
  <c r="U298" i="40"/>
  <c r="U299" i="40"/>
  <c r="U300" i="40"/>
  <c r="U306" i="40"/>
  <c r="U172" i="40"/>
  <c r="U329" i="40"/>
  <c r="U337" i="40"/>
  <c r="U308" i="40"/>
  <c r="T313" i="40"/>
  <c r="U318" i="40"/>
  <c r="U175" i="40"/>
  <c r="U176" i="40"/>
  <c r="U179" i="40"/>
  <c r="U312" i="40"/>
  <c r="U314" i="40"/>
  <c r="U316" i="40"/>
  <c r="U317" i="40"/>
  <c r="U336" i="40"/>
  <c r="U335" i="40"/>
  <c r="U338" i="40"/>
  <c r="U379" i="40"/>
  <c r="U382" i="40"/>
  <c r="U386" i="40"/>
  <c r="U413" i="40"/>
  <c r="U414" i="40"/>
  <c r="U357" i="40"/>
  <c r="U345" i="40"/>
  <c r="U350" i="40"/>
  <c r="U354" i="40"/>
  <c r="U355" i="40"/>
  <c r="U383" i="40"/>
  <c r="U358" i="40"/>
  <c r="U359" i="40"/>
  <c r="T360" i="40"/>
  <c r="U361" i="40"/>
  <c r="U363" i="40"/>
  <c r="U415" i="40"/>
  <c r="U416" i="40"/>
  <c r="U158" i="40"/>
  <c r="U417" i="40"/>
  <c r="U419" i="40"/>
  <c r="U366" i="40"/>
  <c r="U422" i="40"/>
  <c r="U373" i="40"/>
  <c r="U374" i="40"/>
  <c r="U375" i="40"/>
  <c r="U423" i="40"/>
  <c r="U39" i="40"/>
  <c r="U153" i="40"/>
  <c r="U162" i="40"/>
  <c r="V166" i="40"/>
  <c r="V169" i="40"/>
  <c r="V167" i="40"/>
  <c r="V170" i="40"/>
  <c r="V333" i="40"/>
  <c r="V44" i="40"/>
  <c r="V45" i="40"/>
  <c r="V46" i="40"/>
  <c r="V47" i="40"/>
  <c r="V31" i="40"/>
  <c r="V20" i="40"/>
  <c r="V21" i="40"/>
  <c r="V40" i="40"/>
  <c r="V48" i="40"/>
  <c r="V32" i="40"/>
  <c r="V49" i="40"/>
  <c r="V51" i="40"/>
  <c r="V50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11" i="40"/>
  <c r="V112" i="40"/>
  <c r="V113" i="40"/>
  <c r="V114" i="40"/>
  <c r="V115" i="40"/>
  <c r="V116" i="40"/>
  <c r="V117" i="40"/>
  <c r="V118" i="40"/>
  <c r="V119" i="40"/>
  <c r="V120" i="40"/>
  <c r="V121" i="40"/>
  <c r="V122" i="40"/>
  <c r="V123" i="40"/>
  <c r="V124" i="40"/>
  <c r="V125" i="40"/>
  <c r="V126" i="40"/>
  <c r="V127" i="40"/>
  <c r="V128" i="40"/>
  <c r="V129" i="40"/>
  <c r="V130" i="40"/>
  <c r="V131" i="40"/>
  <c r="V132" i="40"/>
  <c r="V133" i="40"/>
  <c r="V134" i="40"/>
  <c r="V135" i="40"/>
  <c r="V136" i="40"/>
  <c r="V137" i="40"/>
  <c r="V138" i="40"/>
  <c r="V139" i="40"/>
  <c r="V140" i="40"/>
  <c r="V141" i="40"/>
  <c r="V142" i="40"/>
  <c r="V143" i="40"/>
  <c r="V144" i="40"/>
  <c r="V145" i="40"/>
  <c r="V146" i="40"/>
  <c r="V147" i="40"/>
  <c r="V148" i="40"/>
  <c r="V149" i="40"/>
  <c r="V151" i="40"/>
  <c r="V8" i="40"/>
  <c r="V160" i="40"/>
  <c r="V159" i="40"/>
  <c r="V161" i="40"/>
  <c r="V334" i="40"/>
  <c r="V173" i="40"/>
  <c r="V195" i="40"/>
  <c r="V196" i="40"/>
  <c r="V197" i="40"/>
  <c r="V198" i="40"/>
  <c r="V192" i="40"/>
  <c r="V199" i="40"/>
  <c r="V33" i="40"/>
  <c r="V200" i="40"/>
  <c r="V202" i="40"/>
  <c r="V201" i="40"/>
  <c r="V203" i="40"/>
  <c r="V204" i="40"/>
  <c r="V205" i="40"/>
  <c r="V206" i="40"/>
  <c r="V207" i="40"/>
  <c r="V208" i="40"/>
  <c r="V209" i="40"/>
  <c r="V210" i="40"/>
  <c r="V211" i="40"/>
  <c r="V212" i="40"/>
  <c r="V213" i="40"/>
  <c r="V214" i="40"/>
  <c r="V215" i="40"/>
  <c r="V216" i="40"/>
  <c r="V217" i="40"/>
  <c r="V218" i="40"/>
  <c r="V219" i="40"/>
  <c r="V220" i="40"/>
  <c r="V221" i="40"/>
  <c r="V222" i="40"/>
  <c r="V223" i="40"/>
  <c r="V224" i="40"/>
  <c r="V225" i="40"/>
  <c r="V226" i="40"/>
  <c r="V227" i="40"/>
  <c r="V228" i="40"/>
  <c r="V229" i="40"/>
  <c r="V230" i="40"/>
  <c r="V231" i="40"/>
  <c r="V232" i="40"/>
  <c r="V233" i="40"/>
  <c r="V234" i="40"/>
  <c r="V235" i="40"/>
  <c r="V236" i="40"/>
  <c r="V237" i="40"/>
  <c r="V238" i="40"/>
  <c r="V239" i="40"/>
  <c r="V240" i="40"/>
  <c r="V241" i="40"/>
  <c r="V242" i="40"/>
  <c r="V243" i="40"/>
  <c r="V244" i="40"/>
  <c r="V245" i="40"/>
  <c r="V246" i="40"/>
  <c r="V247" i="40"/>
  <c r="V248" i="40"/>
  <c r="V249" i="40"/>
  <c r="V250" i="40"/>
  <c r="V251" i="40"/>
  <c r="V252" i="40"/>
  <c r="V253" i="40"/>
  <c r="V254" i="40"/>
  <c r="V255" i="40"/>
  <c r="V256" i="40"/>
  <c r="V257" i="40"/>
  <c r="V258" i="40"/>
  <c r="V259" i="40"/>
  <c r="V260" i="40"/>
  <c r="V261" i="40"/>
  <c r="V262" i="40"/>
  <c r="V263" i="40"/>
  <c r="V264" i="40"/>
  <c r="V265" i="40"/>
  <c r="V266" i="40"/>
  <c r="V267" i="40"/>
  <c r="V268" i="40"/>
  <c r="V269" i="40"/>
  <c r="V270" i="40"/>
  <c r="V271" i="40"/>
  <c r="V272" i="40"/>
  <c r="V273" i="40"/>
  <c r="V274" i="40"/>
  <c r="V275" i="40"/>
  <c r="V276" i="40"/>
  <c r="V277" i="40"/>
  <c r="V278" i="40"/>
  <c r="V279" i="40"/>
  <c r="V280" i="40"/>
  <c r="V281" i="40"/>
  <c r="V282" i="40"/>
  <c r="V283" i="40"/>
  <c r="V284" i="40"/>
  <c r="V285" i="40"/>
  <c r="V286" i="40"/>
  <c r="V287" i="40"/>
  <c r="V288" i="40"/>
  <c r="V289" i="40"/>
  <c r="V290" i="40"/>
  <c r="V291" i="40"/>
  <c r="V292" i="40"/>
  <c r="V293" i="40"/>
  <c r="V294" i="40"/>
  <c r="V295" i="40"/>
  <c r="V296" i="40"/>
  <c r="V297" i="40"/>
  <c r="V298" i="40"/>
  <c r="V299" i="40"/>
  <c r="V300" i="40"/>
  <c r="V306" i="40"/>
  <c r="V172" i="40"/>
  <c r="V329" i="40"/>
  <c r="V337" i="40"/>
  <c r="V308" i="40"/>
  <c r="U313" i="40"/>
  <c r="V318" i="40"/>
  <c r="V175" i="40"/>
  <c r="V176" i="40"/>
  <c r="V179" i="40"/>
  <c r="V312" i="40"/>
  <c r="V314" i="40"/>
  <c r="V316" i="40"/>
  <c r="V317" i="40"/>
  <c r="V336" i="40"/>
  <c r="V335" i="40"/>
  <c r="V338" i="40"/>
  <c r="V379" i="40"/>
  <c r="V382" i="40"/>
  <c r="V386" i="40"/>
  <c r="V413" i="40"/>
  <c r="V414" i="40"/>
  <c r="V357" i="40"/>
  <c r="V345" i="40"/>
  <c r="V350" i="40"/>
  <c r="V354" i="40"/>
  <c r="V355" i="40"/>
  <c r="V383" i="40"/>
  <c r="V358" i="40"/>
  <c r="V359" i="40"/>
  <c r="U360" i="40"/>
  <c r="V361" i="40"/>
  <c r="V363" i="40"/>
  <c r="V415" i="40"/>
  <c r="V416" i="40"/>
  <c r="V158" i="40"/>
  <c r="V417" i="40"/>
  <c r="V419" i="40"/>
  <c r="V366" i="40"/>
  <c r="V422" i="40"/>
  <c r="V373" i="40"/>
  <c r="V374" i="40"/>
  <c r="V375" i="40"/>
  <c r="V423" i="40"/>
  <c r="V39" i="40"/>
  <c r="V153" i="40"/>
  <c r="V162" i="40"/>
  <c r="W166" i="40"/>
  <c r="W169" i="40"/>
  <c r="W167" i="40"/>
  <c r="W170" i="40"/>
  <c r="W333" i="40"/>
  <c r="W44" i="40"/>
  <c r="W45" i="40"/>
  <c r="W46" i="40"/>
  <c r="W47" i="40"/>
  <c r="W48" i="40"/>
  <c r="W49" i="40"/>
  <c r="W31" i="40"/>
  <c r="W20" i="40"/>
  <c r="W21" i="40"/>
  <c r="W40" i="40"/>
  <c r="W50" i="40"/>
  <c r="W32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1" i="40"/>
  <c r="W8" i="40"/>
  <c r="W160" i="40"/>
  <c r="W159" i="40"/>
  <c r="W161" i="40"/>
  <c r="W334" i="40"/>
  <c r="W173" i="40"/>
  <c r="W195" i="40"/>
  <c r="W196" i="40"/>
  <c r="W197" i="40"/>
  <c r="W198" i="40"/>
  <c r="W199" i="40"/>
  <c r="W200" i="40"/>
  <c r="W192" i="40"/>
  <c r="W201" i="40"/>
  <c r="W33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W236" i="40"/>
  <c r="W237" i="40"/>
  <c r="W238" i="40"/>
  <c r="W239" i="40"/>
  <c r="W240" i="40"/>
  <c r="W241" i="40"/>
  <c r="W242" i="40"/>
  <c r="W243" i="40"/>
  <c r="W244" i="40"/>
  <c r="W245" i="40"/>
  <c r="W246" i="40"/>
  <c r="W247" i="40"/>
  <c r="W248" i="40"/>
  <c r="W249" i="40"/>
  <c r="W250" i="40"/>
  <c r="W251" i="40"/>
  <c r="W252" i="40"/>
  <c r="W253" i="40"/>
  <c r="W254" i="40"/>
  <c r="W255" i="40"/>
  <c r="W256" i="40"/>
  <c r="W257" i="40"/>
  <c r="W258" i="40"/>
  <c r="W259" i="40"/>
  <c r="W260" i="40"/>
  <c r="W261" i="40"/>
  <c r="W262" i="40"/>
  <c r="W263" i="40"/>
  <c r="W264" i="40"/>
  <c r="W265" i="40"/>
  <c r="W266" i="40"/>
  <c r="W267" i="40"/>
  <c r="W268" i="40"/>
  <c r="W269" i="40"/>
  <c r="W270" i="40"/>
  <c r="W271" i="40"/>
  <c r="W272" i="40"/>
  <c r="W273" i="40"/>
  <c r="W274" i="40"/>
  <c r="W275" i="40"/>
  <c r="W276" i="40"/>
  <c r="W277" i="40"/>
  <c r="W278" i="40"/>
  <c r="W279" i="40"/>
  <c r="W280" i="40"/>
  <c r="W281" i="40"/>
  <c r="W282" i="40"/>
  <c r="W283" i="40"/>
  <c r="W284" i="40"/>
  <c r="W285" i="40"/>
  <c r="W286" i="40"/>
  <c r="W287" i="40"/>
  <c r="W288" i="40"/>
  <c r="W289" i="40"/>
  <c r="W290" i="40"/>
  <c r="W291" i="40"/>
  <c r="W292" i="40"/>
  <c r="W293" i="40"/>
  <c r="W294" i="40"/>
  <c r="W295" i="40"/>
  <c r="W296" i="40"/>
  <c r="W297" i="40"/>
  <c r="W298" i="40"/>
  <c r="W299" i="40"/>
  <c r="W300" i="40"/>
  <c r="W306" i="40"/>
  <c r="W172" i="40"/>
  <c r="W337" i="40"/>
  <c r="W308" i="40"/>
  <c r="V313" i="40"/>
  <c r="W318" i="40"/>
  <c r="W175" i="40"/>
  <c r="W176" i="40"/>
  <c r="W179" i="40"/>
  <c r="W312" i="40"/>
  <c r="W314" i="40"/>
  <c r="W316" i="40"/>
  <c r="W317" i="40"/>
  <c r="W336" i="40"/>
  <c r="W335" i="40"/>
  <c r="W338" i="40"/>
  <c r="W379" i="40"/>
  <c r="W382" i="40"/>
  <c r="W386" i="40"/>
  <c r="W413" i="40"/>
  <c r="W414" i="40"/>
  <c r="W357" i="40"/>
  <c r="W345" i="40"/>
  <c r="W350" i="40"/>
  <c r="W354" i="40"/>
  <c r="W355" i="40"/>
  <c r="W383" i="40"/>
  <c r="W358" i="40"/>
  <c r="W359" i="40"/>
  <c r="V360" i="40"/>
  <c r="W361" i="40"/>
  <c r="W363" i="40"/>
  <c r="W415" i="40"/>
  <c r="W416" i="40"/>
  <c r="W158" i="40"/>
  <c r="W417" i="40"/>
  <c r="W419" i="40"/>
  <c r="W366" i="40"/>
  <c r="W422" i="40"/>
  <c r="W373" i="40"/>
  <c r="W374" i="40"/>
  <c r="W375" i="40"/>
  <c r="W423" i="40"/>
  <c r="W39" i="40"/>
  <c r="W153" i="40"/>
  <c r="W162" i="40"/>
  <c r="X166" i="40"/>
  <c r="X169" i="40"/>
  <c r="X167" i="40"/>
  <c r="X170" i="40"/>
  <c r="X333" i="40"/>
  <c r="X44" i="40"/>
  <c r="X45" i="40"/>
  <c r="X46" i="40"/>
  <c r="X47" i="40"/>
  <c r="X48" i="40"/>
  <c r="X49" i="40"/>
  <c r="X50" i="40"/>
  <c r="X51" i="40"/>
  <c r="X31" i="40"/>
  <c r="X20" i="40"/>
  <c r="X21" i="40"/>
  <c r="X40" i="40"/>
  <c r="X52" i="40"/>
  <c r="X3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11" i="40"/>
  <c r="X112" i="40"/>
  <c r="X113" i="40"/>
  <c r="X114" i="40"/>
  <c r="X115" i="40"/>
  <c r="X116" i="40"/>
  <c r="X117" i="40"/>
  <c r="X118" i="40"/>
  <c r="X119" i="40"/>
  <c r="X120" i="40"/>
  <c r="X121" i="40"/>
  <c r="X122" i="40"/>
  <c r="X123" i="40"/>
  <c r="X124" i="40"/>
  <c r="X125" i="40"/>
  <c r="X126" i="40"/>
  <c r="X127" i="40"/>
  <c r="X128" i="40"/>
  <c r="X129" i="40"/>
  <c r="X130" i="40"/>
  <c r="X131" i="40"/>
  <c r="X132" i="40"/>
  <c r="X133" i="40"/>
  <c r="X134" i="40"/>
  <c r="X135" i="40"/>
  <c r="X136" i="40"/>
  <c r="X137" i="40"/>
  <c r="X138" i="40"/>
  <c r="X139" i="40"/>
  <c r="X140" i="40"/>
  <c r="X141" i="40"/>
  <c r="X142" i="40"/>
  <c r="X143" i="40"/>
  <c r="X144" i="40"/>
  <c r="X145" i="40"/>
  <c r="X146" i="40"/>
  <c r="X147" i="40"/>
  <c r="X148" i="40"/>
  <c r="X149" i="40"/>
  <c r="X151" i="40"/>
  <c r="X8" i="40"/>
  <c r="X160" i="40"/>
  <c r="X159" i="40"/>
  <c r="X161" i="40"/>
  <c r="X334" i="40"/>
  <c r="X173" i="40"/>
  <c r="X195" i="40"/>
  <c r="X196" i="40"/>
  <c r="X197" i="40"/>
  <c r="X198" i="40"/>
  <c r="X199" i="40"/>
  <c r="X200" i="40"/>
  <c r="X201" i="40"/>
  <c r="X202" i="40"/>
  <c r="X192" i="40"/>
  <c r="X203" i="40"/>
  <c r="X33" i="40"/>
  <c r="X204" i="40"/>
  <c r="X205" i="40"/>
  <c r="X206" i="40"/>
  <c r="X207" i="40"/>
  <c r="X208" i="40"/>
  <c r="X209" i="40"/>
  <c r="X210" i="40"/>
  <c r="X211" i="40"/>
  <c r="X212" i="40"/>
  <c r="X213" i="40"/>
  <c r="X214" i="40"/>
  <c r="X215" i="40"/>
  <c r="X216" i="40"/>
  <c r="X217" i="40"/>
  <c r="X218" i="40"/>
  <c r="X219" i="40"/>
  <c r="X220" i="40"/>
  <c r="X221" i="40"/>
  <c r="X222" i="40"/>
  <c r="X223" i="40"/>
  <c r="X224" i="40"/>
  <c r="X225" i="40"/>
  <c r="X226" i="40"/>
  <c r="X227" i="40"/>
  <c r="X228" i="40"/>
  <c r="X229" i="40"/>
  <c r="X230" i="40"/>
  <c r="X231" i="40"/>
  <c r="X232" i="40"/>
  <c r="X233" i="40"/>
  <c r="X234" i="40"/>
  <c r="X235" i="40"/>
  <c r="X236" i="40"/>
  <c r="X237" i="40"/>
  <c r="X238" i="40"/>
  <c r="X239" i="40"/>
  <c r="X240" i="40"/>
  <c r="X241" i="40"/>
  <c r="X242" i="40"/>
  <c r="X243" i="40"/>
  <c r="X244" i="40"/>
  <c r="X245" i="40"/>
  <c r="X246" i="40"/>
  <c r="X247" i="40"/>
  <c r="X248" i="40"/>
  <c r="X249" i="40"/>
  <c r="X250" i="40"/>
  <c r="X251" i="40"/>
  <c r="X252" i="40"/>
  <c r="X253" i="40"/>
  <c r="X254" i="40"/>
  <c r="X255" i="40"/>
  <c r="X256" i="40"/>
  <c r="X257" i="40"/>
  <c r="X258" i="40"/>
  <c r="X259" i="40"/>
  <c r="X260" i="40"/>
  <c r="X261" i="40"/>
  <c r="X262" i="40"/>
  <c r="X263" i="40"/>
  <c r="X264" i="40"/>
  <c r="X265" i="40"/>
  <c r="X266" i="40"/>
  <c r="X267" i="40"/>
  <c r="X268" i="40"/>
  <c r="X269" i="40"/>
  <c r="X270" i="40"/>
  <c r="X271" i="40"/>
  <c r="X272" i="40"/>
  <c r="X273" i="40"/>
  <c r="X274" i="40"/>
  <c r="X275" i="40"/>
  <c r="X276" i="40"/>
  <c r="X277" i="40"/>
  <c r="X278" i="40"/>
  <c r="X279" i="40"/>
  <c r="X280" i="40"/>
  <c r="X281" i="40"/>
  <c r="X282" i="40"/>
  <c r="X283" i="40"/>
  <c r="X284" i="40"/>
  <c r="X285" i="40"/>
  <c r="X286" i="40"/>
  <c r="X287" i="40"/>
  <c r="X288" i="40"/>
  <c r="X289" i="40"/>
  <c r="X290" i="40"/>
  <c r="X291" i="40"/>
  <c r="X292" i="40"/>
  <c r="X293" i="40"/>
  <c r="X294" i="40"/>
  <c r="X295" i="40"/>
  <c r="X296" i="40"/>
  <c r="X297" i="40"/>
  <c r="X298" i="40"/>
  <c r="X299" i="40"/>
  <c r="X300" i="40"/>
  <c r="X306" i="40"/>
  <c r="X172" i="40"/>
  <c r="X337" i="40"/>
  <c r="X308" i="40"/>
  <c r="W313" i="40"/>
  <c r="X318" i="40"/>
  <c r="X175" i="40"/>
  <c r="X176" i="40"/>
  <c r="X179" i="40"/>
  <c r="X312" i="40"/>
  <c r="X314" i="40"/>
  <c r="X316" i="40"/>
  <c r="X317" i="40"/>
  <c r="X336" i="40"/>
  <c r="X335" i="40"/>
  <c r="X338" i="40"/>
  <c r="X379" i="40"/>
  <c r="X382" i="40"/>
  <c r="X386" i="40"/>
  <c r="X413" i="40"/>
  <c r="X414" i="40"/>
  <c r="X357" i="40"/>
  <c r="X345" i="40"/>
  <c r="X350" i="40"/>
  <c r="X354" i="40"/>
  <c r="X355" i="40"/>
  <c r="X383" i="40"/>
  <c r="X358" i="40"/>
  <c r="X359" i="40"/>
  <c r="W360" i="40"/>
  <c r="X361" i="40"/>
  <c r="X363" i="40"/>
  <c r="X415" i="40"/>
  <c r="X416" i="40"/>
  <c r="X158" i="40"/>
  <c r="X417" i="40"/>
  <c r="X419" i="40"/>
  <c r="X366" i="40"/>
  <c r="X422" i="40"/>
  <c r="X373" i="40"/>
  <c r="X374" i="40"/>
  <c r="X375" i="40"/>
  <c r="X423" i="40"/>
  <c r="X39" i="40"/>
  <c r="X153" i="40"/>
  <c r="X162" i="40"/>
  <c r="Y166" i="40"/>
  <c r="Y169" i="40"/>
  <c r="Y167" i="40"/>
  <c r="Y170" i="40"/>
  <c r="Y333" i="40"/>
  <c r="Y44" i="40"/>
  <c r="Y45" i="40"/>
  <c r="Y46" i="40"/>
  <c r="Y47" i="40"/>
  <c r="Y48" i="40"/>
  <c r="Y49" i="40"/>
  <c r="Y50" i="40"/>
  <c r="Y51" i="40"/>
  <c r="Y52" i="40"/>
  <c r="Y53" i="40"/>
  <c r="Y31" i="40"/>
  <c r="Y20" i="40"/>
  <c r="Y21" i="40"/>
  <c r="Y40" i="40"/>
  <c r="Y54" i="40"/>
  <c r="Y32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11" i="40"/>
  <c r="Y112" i="40"/>
  <c r="Y113" i="40"/>
  <c r="Y114" i="40"/>
  <c r="Y115" i="40"/>
  <c r="Y116" i="40"/>
  <c r="Y117" i="40"/>
  <c r="Y118" i="40"/>
  <c r="Y119" i="40"/>
  <c r="Y120" i="40"/>
  <c r="Y121" i="40"/>
  <c r="Y122" i="40"/>
  <c r="Y123" i="40"/>
  <c r="Y124" i="40"/>
  <c r="Y125" i="40"/>
  <c r="Y126" i="40"/>
  <c r="Y127" i="40"/>
  <c r="Y128" i="40"/>
  <c r="Y129" i="40"/>
  <c r="Y130" i="40"/>
  <c r="Y131" i="40"/>
  <c r="Y132" i="40"/>
  <c r="Y133" i="40"/>
  <c r="Y134" i="40"/>
  <c r="Y135" i="40"/>
  <c r="Y136" i="40"/>
  <c r="Y137" i="40"/>
  <c r="Y138" i="40"/>
  <c r="Y139" i="40"/>
  <c r="Y140" i="40"/>
  <c r="Y141" i="40"/>
  <c r="Y142" i="40"/>
  <c r="Y143" i="40"/>
  <c r="Y144" i="40"/>
  <c r="Y145" i="40"/>
  <c r="Y146" i="40"/>
  <c r="Y147" i="40"/>
  <c r="Y148" i="40"/>
  <c r="Y149" i="40"/>
  <c r="Y151" i="40"/>
  <c r="Y8" i="40"/>
  <c r="Y160" i="40"/>
  <c r="Y159" i="40"/>
  <c r="Y161" i="40"/>
  <c r="Y334" i="40"/>
  <c r="Y173" i="40"/>
  <c r="Y195" i="40"/>
  <c r="Y196" i="40"/>
  <c r="Y197" i="40"/>
  <c r="Y198" i="40"/>
  <c r="Y199" i="40"/>
  <c r="Y200" i="40"/>
  <c r="Y201" i="40"/>
  <c r="Y202" i="40"/>
  <c r="Y192" i="40"/>
  <c r="Y203" i="40"/>
  <c r="Y204" i="40"/>
  <c r="Y205" i="40"/>
  <c r="Y33" i="40"/>
  <c r="Y206" i="40"/>
  <c r="Y207" i="40"/>
  <c r="Y208" i="40"/>
  <c r="Y209" i="40"/>
  <c r="Y210" i="40"/>
  <c r="Y211" i="40"/>
  <c r="Y212" i="40"/>
  <c r="Y213" i="40"/>
  <c r="Y214" i="40"/>
  <c r="Y215" i="40"/>
  <c r="Y216" i="40"/>
  <c r="Y217" i="40"/>
  <c r="Y218" i="40"/>
  <c r="Y219" i="40"/>
  <c r="Y220" i="40"/>
  <c r="Y221" i="40"/>
  <c r="Y222" i="40"/>
  <c r="Y223" i="40"/>
  <c r="Y224" i="40"/>
  <c r="Y225" i="40"/>
  <c r="Y226" i="40"/>
  <c r="Y227" i="40"/>
  <c r="Y228" i="40"/>
  <c r="Y229" i="40"/>
  <c r="Y230" i="40"/>
  <c r="Y231" i="40"/>
  <c r="Y232" i="40"/>
  <c r="Y233" i="40"/>
  <c r="Y234" i="40"/>
  <c r="Y235" i="40"/>
  <c r="Y236" i="40"/>
  <c r="Y237" i="40"/>
  <c r="Y238" i="40"/>
  <c r="Y239" i="40"/>
  <c r="Y240" i="40"/>
  <c r="Y241" i="40"/>
  <c r="Y242" i="40"/>
  <c r="Y243" i="40"/>
  <c r="Y244" i="40"/>
  <c r="Y245" i="40"/>
  <c r="Y246" i="40"/>
  <c r="Y247" i="40"/>
  <c r="Y248" i="40"/>
  <c r="Y249" i="40"/>
  <c r="Y250" i="40"/>
  <c r="Y251" i="40"/>
  <c r="Y252" i="40"/>
  <c r="Y253" i="40"/>
  <c r="Y254" i="40"/>
  <c r="Y255" i="40"/>
  <c r="Y256" i="40"/>
  <c r="Y257" i="40"/>
  <c r="Y258" i="40"/>
  <c r="Y259" i="40"/>
  <c r="Y260" i="40"/>
  <c r="Y261" i="40"/>
  <c r="Y262" i="40"/>
  <c r="Y263" i="40"/>
  <c r="Y264" i="40"/>
  <c r="Y265" i="40"/>
  <c r="Y266" i="40"/>
  <c r="Y267" i="40"/>
  <c r="Y268" i="40"/>
  <c r="Y269" i="40"/>
  <c r="Y270" i="40"/>
  <c r="Y271" i="40"/>
  <c r="Y272" i="40"/>
  <c r="Y273" i="40"/>
  <c r="Y274" i="40"/>
  <c r="Y275" i="40"/>
  <c r="Y276" i="40"/>
  <c r="Y277" i="40"/>
  <c r="Y278" i="40"/>
  <c r="Y279" i="40"/>
  <c r="Y280" i="40"/>
  <c r="Y281" i="40"/>
  <c r="Y282" i="40"/>
  <c r="Y283" i="40"/>
  <c r="Y284" i="40"/>
  <c r="Y285" i="40"/>
  <c r="Y286" i="40"/>
  <c r="Y287" i="40"/>
  <c r="Y288" i="40"/>
  <c r="Y289" i="40"/>
  <c r="Y290" i="40"/>
  <c r="Y291" i="40"/>
  <c r="Y292" i="40"/>
  <c r="Y293" i="40"/>
  <c r="Y294" i="40"/>
  <c r="Y295" i="40"/>
  <c r="Y296" i="40"/>
  <c r="Y297" i="40"/>
  <c r="Y298" i="40"/>
  <c r="Y299" i="40"/>
  <c r="Y300" i="40"/>
  <c r="Y306" i="40"/>
  <c r="Y172" i="40"/>
  <c r="Y337" i="40"/>
  <c r="Y308" i="40"/>
  <c r="X313" i="40"/>
  <c r="Y318" i="40"/>
  <c r="Y175" i="40"/>
  <c r="Y176" i="40"/>
  <c r="Y179" i="40"/>
  <c r="Y312" i="40"/>
  <c r="Y314" i="40"/>
  <c r="Y316" i="40"/>
  <c r="Y317" i="40"/>
  <c r="Y336" i="40"/>
  <c r="Y335" i="40"/>
  <c r="Y338" i="40"/>
  <c r="Y379" i="40"/>
  <c r="Y382" i="40"/>
  <c r="Y386" i="40"/>
  <c r="Y413" i="40"/>
  <c r="Y414" i="40"/>
  <c r="Y357" i="40"/>
  <c r="Y345" i="40"/>
  <c r="Y350" i="40"/>
  <c r="Y354" i="40"/>
  <c r="Y355" i="40"/>
  <c r="Y383" i="40"/>
  <c r="Y358" i="40"/>
  <c r="Y359" i="40"/>
  <c r="X360" i="40"/>
  <c r="Y361" i="40"/>
  <c r="Y363" i="40"/>
  <c r="Y415" i="40"/>
  <c r="Y416" i="40"/>
  <c r="Y158" i="40"/>
  <c r="Y417" i="40"/>
  <c r="Y419" i="40"/>
  <c r="Y366" i="40"/>
  <c r="Y422" i="40"/>
  <c r="Y373" i="40"/>
  <c r="Y374" i="40"/>
  <c r="Y375" i="40"/>
  <c r="Y423" i="40"/>
  <c r="Y39" i="40"/>
  <c r="Y153" i="40"/>
  <c r="Y162" i="40"/>
  <c r="Z166" i="40"/>
  <c r="Z169" i="40"/>
  <c r="Z167" i="40"/>
  <c r="Z170" i="40"/>
  <c r="Z33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31" i="40"/>
  <c r="Z20" i="40"/>
  <c r="Z21" i="40"/>
  <c r="Z40" i="40"/>
  <c r="Z56" i="40"/>
  <c r="Z32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11" i="40"/>
  <c r="Z112" i="40"/>
  <c r="Z113" i="40"/>
  <c r="Z114" i="40"/>
  <c r="Z115" i="40"/>
  <c r="Z116" i="40"/>
  <c r="Z117" i="40"/>
  <c r="Z118" i="40"/>
  <c r="Z119" i="40"/>
  <c r="Z120" i="40"/>
  <c r="Z121" i="40"/>
  <c r="Z122" i="40"/>
  <c r="Z123" i="40"/>
  <c r="Z124" i="40"/>
  <c r="Z125" i="40"/>
  <c r="Z126" i="40"/>
  <c r="Z127" i="40"/>
  <c r="Z128" i="40"/>
  <c r="Z129" i="40"/>
  <c r="Z130" i="40"/>
  <c r="Z131" i="40"/>
  <c r="Z132" i="40"/>
  <c r="Z133" i="40"/>
  <c r="Z134" i="40"/>
  <c r="Z135" i="40"/>
  <c r="Z136" i="40"/>
  <c r="Z137" i="40"/>
  <c r="Z138" i="40"/>
  <c r="Z139" i="40"/>
  <c r="Z140" i="40"/>
  <c r="Z141" i="40"/>
  <c r="Z142" i="40"/>
  <c r="Z143" i="40"/>
  <c r="Z144" i="40"/>
  <c r="Z145" i="40"/>
  <c r="Z146" i="40"/>
  <c r="Z147" i="40"/>
  <c r="Z148" i="40"/>
  <c r="Z149" i="40"/>
  <c r="Z151" i="40"/>
  <c r="Z8" i="40"/>
  <c r="Z160" i="40"/>
  <c r="Z159" i="40"/>
  <c r="Z161" i="40"/>
  <c r="Z334" i="40"/>
  <c r="Z173" i="40"/>
  <c r="Z195" i="40"/>
  <c r="Z196" i="40"/>
  <c r="Z197" i="40"/>
  <c r="Z198" i="40"/>
  <c r="Z199" i="40"/>
  <c r="Z200" i="40"/>
  <c r="Z201" i="40"/>
  <c r="Z202" i="40"/>
  <c r="Z192" i="40"/>
  <c r="Z203" i="40"/>
  <c r="Z204" i="40"/>
  <c r="Z205" i="40"/>
  <c r="Z206" i="40"/>
  <c r="Z207" i="40"/>
  <c r="Z33" i="40"/>
  <c r="Z208" i="40"/>
  <c r="Z209" i="40"/>
  <c r="Z210" i="40"/>
  <c r="Z211" i="40"/>
  <c r="Z212" i="40"/>
  <c r="Z213" i="40"/>
  <c r="Z214" i="40"/>
  <c r="Z215" i="40"/>
  <c r="Z216" i="40"/>
  <c r="Z217" i="40"/>
  <c r="Z218" i="40"/>
  <c r="Z219" i="40"/>
  <c r="Z220" i="40"/>
  <c r="Z221" i="40"/>
  <c r="Z222" i="40"/>
  <c r="Z223" i="40"/>
  <c r="Z224" i="40"/>
  <c r="Z225" i="40"/>
  <c r="Z226" i="40"/>
  <c r="Z227" i="40"/>
  <c r="Z228" i="40"/>
  <c r="Z229" i="40"/>
  <c r="Z230" i="40"/>
  <c r="Z231" i="40"/>
  <c r="Z232" i="40"/>
  <c r="Z233" i="40"/>
  <c r="Z234" i="40"/>
  <c r="Z235" i="40"/>
  <c r="Z236" i="40"/>
  <c r="Z237" i="40"/>
  <c r="Z238" i="40"/>
  <c r="Z239" i="40"/>
  <c r="Z240" i="40"/>
  <c r="Z241" i="40"/>
  <c r="Z242" i="40"/>
  <c r="Z243" i="40"/>
  <c r="Z244" i="40"/>
  <c r="Z245" i="40"/>
  <c r="Z246" i="40"/>
  <c r="Z247" i="40"/>
  <c r="Z248" i="40"/>
  <c r="Z249" i="40"/>
  <c r="Z250" i="40"/>
  <c r="Z251" i="40"/>
  <c r="Z252" i="40"/>
  <c r="Z253" i="40"/>
  <c r="Z254" i="40"/>
  <c r="Z255" i="40"/>
  <c r="Z256" i="40"/>
  <c r="Z257" i="40"/>
  <c r="Z258" i="40"/>
  <c r="Z259" i="40"/>
  <c r="Z260" i="40"/>
  <c r="Z261" i="40"/>
  <c r="Z262" i="40"/>
  <c r="Z263" i="40"/>
  <c r="Z264" i="40"/>
  <c r="Z265" i="40"/>
  <c r="Z266" i="40"/>
  <c r="Z267" i="40"/>
  <c r="Z268" i="40"/>
  <c r="Z269" i="40"/>
  <c r="Z270" i="40"/>
  <c r="Z271" i="40"/>
  <c r="Z272" i="40"/>
  <c r="Z273" i="40"/>
  <c r="Z274" i="40"/>
  <c r="Z275" i="40"/>
  <c r="Z276" i="40"/>
  <c r="Z277" i="40"/>
  <c r="Z278" i="40"/>
  <c r="Z279" i="40"/>
  <c r="Z280" i="40"/>
  <c r="Z281" i="40"/>
  <c r="Z282" i="40"/>
  <c r="Z283" i="40"/>
  <c r="Z284" i="40"/>
  <c r="Z285" i="40"/>
  <c r="Z286" i="40"/>
  <c r="Z287" i="40"/>
  <c r="Z288" i="40"/>
  <c r="Z289" i="40"/>
  <c r="Z290" i="40"/>
  <c r="Z291" i="40"/>
  <c r="Z292" i="40"/>
  <c r="Z293" i="40"/>
  <c r="Z294" i="40"/>
  <c r="Z295" i="40"/>
  <c r="Z296" i="40"/>
  <c r="Z297" i="40"/>
  <c r="Z298" i="40"/>
  <c r="Z299" i="40"/>
  <c r="Z300" i="40"/>
  <c r="Z306" i="40"/>
  <c r="Z172" i="40"/>
  <c r="Z337" i="40"/>
  <c r="Z308" i="40"/>
  <c r="Y313" i="40"/>
  <c r="Z318" i="40"/>
  <c r="Z175" i="40"/>
  <c r="Z176" i="40"/>
  <c r="Z179" i="40"/>
  <c r="Z312" i="40"/>
  <c r="Z314" i="40"/>
  <c r="Z316" i="40"/>
  <c r="Z317" i="40"/>
  <c r="Z336" i="40"/>
  <c r="Z335" i="40"/>
  <c r="Z338" i="40"/>
  <c r="Z379" i="40"/>
  <c r="Z382" i="40"/>
  <c r="Z386" i="40"/>
  <c r="Z413" i="40"/>
  <c r="Z414" i="40"/>
  <c r="Z357" i="40"/>
  <c r="Z345" i="40"/>
  <c r="Z350" i="40"/>
  <c r="Z354" i="40"/>
  <c r="Z355" i="40"/>
  <c r="Z383" i="40"/>
  <c r="Z358" i="40"/>
  <c r="Z359" i="40"/>
  <c r="Y360" i="40"/>
  <c r="Z361" i="40"/>
  <c r="Z363" i="40"/>
  <c r="Z415" i="40"/>
  <c r="Z416" i="40"/>
  <c r="Z158" i="40"/>
  <c r="Z417" i="40"/>
  <c r="Z419" i="40"/>
  <c r="Z366" i="40"/>
  <c r="Z422" i="40"/>
  <c r="Z373" i="40"/>
  <c r="Z374" i="40"/>
  <c r="Z375" i="40"/>
  <c r="Z423" i="40"/>
  <c r="Z39" i="40"/>
  <c r="Z153" i="40"/>
  <c r="Z162" i="40"/>
  <c r="AA166" i="40"/>
  <c r="AA169" i="40"/>
  <c r="AA167" i="40"/>
  <c r="AA170" i="40"/>
  <c r="AA333" i="40"/>
  <c r="AA44" i="40"/>
  <c r="AA45" i="40"/>
  <c r="AA46" i="40"/>
  <c r="AA47" i="40"/>
  <c r="AA48" i="40"/>
  <c r="AA49" i="40"/>
  <c r="AA50" i="40"/>
  <c r="AA51" i="40"/>
  <c r="AA52" i="40"/>
  <c r="AA53" i="40"/>
  <c r="AA54" i="40"/>
  <c r="AA55" i="40"/>
  <c r="AA56" i="40"/>
  <c r="AA57" i="40"/>
  <c r="AA31" i="40"/>
  <c r="AA20" i="40"/>
  <c r="AA21" i="40"/>
  <c r="AA40" i="40"/>
  <c r="AA58" i="40"/>
  <c r="AA32" i="40"/>
  <c r="AA59" i="40"/>
  <c r="AA60" i="40"/>
  <c r="AA61" i="40"/>
  <c r="AA62" i="40"/>
  <c r="AA63" i="40"/>
  <c r="AA64" i="40"/>
  <c r="AA65" i="40"/>
  <c r="AA66" i="40"/>
  <c r="AA67" i="40"/>
  <c r="AA68" i="40"/>
  <c r="AA69" i="40"/>
  <c r="AA70" i="40"/>
  <c r="AA71" i="40"/>
  <c r="AA72" i="40"/>
  <c r="AA73" i="40"/>
  <c r="AA74" i="40"/>
  <c r="AA75" i="40"/>
  <c r="AA76" i="40"/>
  <c r="AA77" i="40"/>
  <c r="AA78" i="40"/>
  <c r="AA79" i="40"/>
  <c r="AA80" i="40"/>
  <c r="AA81" i="40"/>
  <c r="AA82" i="40"/>
  <c r="AA83" i="40"/>
  <c r="AA84" i="40"/>
  <c r="AA85" i="40"/>
  <c r="AA86" i="40"/>
  <c r="AA87" i="40"/>
  <c r="AA88" i="40"/>
  <c r="AA89" i="40"/>
  <c r="AA90" i="40"/>
  <c r="AA91" i="40"/>
  <c r="AA92" i="40"/>
  <c r="AA93" i="40"/>
  <c r="AA94" i="40"/>
  <c r="AA95" i="40"/>
  <c r="AA96" i="40"/>
  <c r="AA97" i="40"/>
  <c r="AA98" i="40"/>
  <c r="AA99" i="40"/>
  <c r="AA100" i="40"/>
  <c r="AA101" i="40"/>
  <c r="AA102" i="40"/>
  <c r="AA103" i="40"/>
  <c r="AA104" i="40"/>
  <c r="AA105" i="40"/>
  <c r="AA106" i="40"/>
  <c r="AA107" i="40"/>
  <c r="AA108" i="40"/>
  <c r="AA109" i="40"/>
  <c r="AA110" i="40"/>
  <c r="AA111" i="40"/>
  <c r="AA112" i="40"/>
  <c r="AA113" i="40"/>
  <c r="AA114" i="40"/>
  <c r="AA115" i="40"/>
  <c r="AA116" i="40"/>
  <c r="AA117" i="40"/>
  <c r="AA118" i="40"/>
  <c r="AA119" i="40"/>
  <c r="AA120" i="40"/>
  <c r="AA121" i="40"/>
  <c r="AA122" i="40"/>
  <c r="AA123" i="40"/>
  <c r="AA124" i="40"/>
  <c r="AA125" i="40"/>
  <c r="AA126" i="40"/>
  <c r="AA127" i="40"/>
  <c r="AA128" i="40"/>
  <c r="AA129" i="40"/>
  <c r="AA130" i="40"/>
  <c r="AA131" i="40"/>
  <c r="AA132" i="40"/>
  <c r="AA133" i="40"/>
  <c r="AA134" i="40"/>
  <c r="AA135" i="40"/>
  <c r="AA136" i="40"/>
  <c r="AA137" i="40"/>
  <c r="AA138" i="40"/>
  <c r="AA139" i="40"/>
  <c r="AA140" i="40"/>
  <c r="AA141" i="40"/>
  <c r="AA142" i="40"/>
  <c r="AA143" i="40"/>
  <c r="AA144" i="40"/>
  <c r="AA145" i="40"/>
  <c r="AA146" i="40"/>
  <c r="AA147" i="40"/>
  <c r="AA148" i="40"/>
  <c r="AA149" i="40"/>
  <c r="AA151" i="40"/>
  <c r="AA8" i="40"/>
  <c r="AA160" i="40"/>
  <c r="AA159" i="40"/>
  <c r="AA161" i="40"/>
  <c r="AA334" i="40"/>
  <c r="AA173" i="40"/>
  <c r="AA195" i="40"/>
  <c r="AA196" i="40"/>
  <c r="AA197" i="40"/>
  <c r="AA198" i="40"/>
  <c r="AA199" i="40"/>
  <c r="AA200" i="40"/>
  <c r="AA201" i="40"/>
  <c r="AA202" i="40"/>
  <c r="AA192" i="40"/>
  <c r="AA203" i="40"/>
  <c r="AA204" i="40"/>
  <c r="AA205" i="40"/>
  <c r="AA206" i="40"/>
  <c r="AA207" i="40"/>
  <c r="AA208" i="40"/>
  <c r="AA209" i="40"/>
  <c r="AA33" i="40"/>
  <c r="AA210" i="40"/>
  <c r="AA211" i="40"/>
  <c r="AA212" i="40"/>
  <c r="AA213" i="40"/>
  <c r="AA214" i="40"/>
  <c r="AA215" i="40"/>
  <c r="AA216" i="40"/>
  <c r="AA217" i="40"/>
  <c r="AA218" i="40"/>
  <c r="AA219" i="40"/>
  <c r="AA220" i="40"/>
  <c r="AA221" i="40"/>
  <c r="AA222" i="40"/>
  <c r="AA223" i="40"/>
  <c r="AA224" i="40"/>
  <c r="AA225" i="40"/>
  <c r="AA226" i="40"/>
  <c r="AA227" i="40"/>
  <c r="AA228" i="40"/>
  <c r="AA229" i="40"/>
  <c r="AA230" i="40"/>
  <c r="AA231" i="40"/>
  <c r="AA232" i="40"/>
  <c r="AA233" i="40"/>
  <c r="AA234" i="40"/>
  <c r="AA235" i="40"/>
  <c r="AA236" i="40"/>
  <c r="AA237" i="40"/>
  <c r="AA238" i="40"/>
  <c r="AA239" i="40"/>
  <c r="AA240" i="40"/>
  <c r="AA241" i="40"/>
  <c r="AA242" i="40"/>
  <c r="AA243" i="40"/>
  <c r="AA244" i="40"/>
  <c r="AA245" i="40"/>
  <c r="AA246" i="40"/>
  <c r="AA247" i="40"/>
  <c r="AA248" i="40"/>
  <c r="AA249" i="40"/>
  <c r="AA250" i="40"/>
  <c r="AA251" i="40"/>
  <c r="AA252" i="40"/>
  <c r="AA253" i="40"/>
  <c r="AA254" i="40"/>
  <c r="AA255" i="40"/>
  <c r="AA256" i="40"/>
  <c r="AA257" i="40"/>
  <c r="AA258" i="40"/>
  <c r="AA259" i="40"/>
  <c r="AA260" i="40"/>
  <c r="AA261" i="40"/>
  <c r="AA262" i="40"/>
  <c r="AA263" i="40"/>
  <c r="AA264" i="40"/>
  <c r="AA265" i="40"/>
  <c r="AA266" i="40"/>
  <c r="AA267" i="40"/>
  <c r="AA268" i="40"/>
  <c r="AA269" i="40"/>
  <c r="AA270" i="40"/>
  <c r="AA271" i="40"/>
  <c r="AA272" i="40"/>
  <c r="AA273" i="40"/>
  <c r="AA274" i="40"/>
  <c r="AA275" i="40"/>
  <c r="AA276" i="40"/>
  <c r="AA277" i="40"/>
  <c r="AA278" i="40"/>
  <c r="AA279" i="40"/>
  <c r="AA280" i="40"/>
  <c r="AA281" i="40"/>
  <c r="AA282" i="40"/>
  <c r="AA283" i="40"/>
  <c r="AA284" i="40"/>
  <c r="AA285" i="40"/>
  <c r="AA286" i="40"/>
  <c r="AA287" i="40"/>
  <c r="AA288" i="40"/>
  <c r="AA289" i="40"/>
  <c r="AA290" i="40"/>
  <c r="AA291" i="40"/>
  <c r="AA292" i="40"/>
  <c r="AA293" i="40"/>
  <c r="AA294" i="40"/>
  <c r="AA295" i="40"/>
  <c r="AA296" i="40"/>
  <c r="AA297" i="40"/>
  <c r="AA298" i="40"/>
  <c r="AA299" i="40"/>
  <c r="AA300" i="40"/>
  <c r="AA306" i="40"/>
  <c r="AA172" i="40"/>
  <c r="AA337" i="40"/>
  <c r="AA308" i="40"/>
  <c r="Z313" i="40"/>
  <c r="AA318" i="40"/>
  <c r="AA175" i="40"/>
  <c r="AA176" i="40"/>
  <c r="AA179" i="40"/>
  <c r="AA312" i="40"/>
  <c r="AA314" i="40"/>
  <c r="AA316" i="40"/>
  <c r="AA317" i="40"/>
  <c r="AA336" i="40"/>
  <c r="AA335" i="40"/>
  <c r="AA338" i="40"/>
  <c r="AA379" i="40"/>
  <c r="AA382" i="40"/>
  <c r="AA386" i="40"/>
  <c r="AA413" i="40"/>
  <c r="AA414" i="40"/>
  <c r="AA357" i="40"/>
  <c r="AA345" i="40"/>
  <c r="AA350" i="40"/>
  <c r="AA354" i="40"/>
  <c r="AA355" i="40"/>
  <c r="AA383" i="40"/>
  <c r="AA358" i="40"/>
  <c r="AA359" i="40"/>
  <c r="Z360" i="40"/>
  <c r="AA361" i="40"/>
  <c r="AA363" i="40"/>
  <c r="AA415" i="40"/>
  <c r="AA416" i="40"/>
  <c r="AA158" i="40"/>
  <c r="AA417" i="40"/>
  <c r="AA419" i="40"/>
  <c r="AA366" i="40"/>
  <c r="AA422" i="40"/>
  <c r="AA373" i="40"/>
  <c r="AA374" i="40"/>
  <c r="AA375" i="40"/>
  <c r="AA423" i="40"/>
  <c r="AA39" i="40"/>
  <c r="AA153" i="40"/>
  <c r="AA162" i="40"/>
  <c r="AB166" i="40"/>
  <c r="AB169" i="40"/>
  <c r="AB167" i="40"/>
  <c r="AB170" i="40"/>
  <c r="AB333" i="40"/>
  <c r="AB44" i="40"/>
  <c r="AB45" i="40"/>
  <c r="AB46" i="40"/>
  <c r="AB47" i="40"/>
  <c r="AB48" i="40"/>
  <c r="AB49" i="40"/>
  <c r="AB50" i="40"/>
  <c r="AB51" i="40"/>
  <c r="AB52" i="40"/>
  <c r="AB53" i="40"/>
  <c r="AB54" i="40"/>
  <c r="AB55" i="40"/>
  <c r="AB56" i="40"/>
  <c r="AB57" i="40"/>
  <c r="AB58" i="40"/>
  <c r="AB59" i="40"/>
  <c r="AB31" i="40"/>
  <c r="AB20" i="40"/>
  <c r="AB21" i="40"/>
  <c r="AB40" i="40"/>
  <c r="AB60" i="40"/>
  <c r="AB32" i="40"/>
  <c r="AB61" i="40"/>
  <c r="AB62" i="40"/>
  <c r="AB63" i="40"/>
  <c r="AB64" i="40"/>
  <c r="AB65" i="40"/>
  <c r="AB66" i="40"/>
  <c r="AB67" i="40"/>
  <c r="AB68" i="40"/>
  <c r="AB69" i="40"/>
  <c r="AB70" i="40"/>
  <c r="AB71" i="40"/>
  <c r="AB72" i="40"/>
  <c r="AB73" i="40"/>
  <c r="AB74" i="40"/>
  <c r="AB75" i="40"/>
  <c r="AB76" i="40"/>
  <c r="AB77" i="40"/>
  <c r="AB78" i="40"/>
  <c r="AB79" i="40"/>
  <c r="AB80" i="40"/>
  <c r="AB81" i="40"/>
  <c r="AB82" i="40"/>
  <c r="AB83" i="40"/>
  <c r="AB84" i="40"/>
  <c r="AB85" i="40"/>
  <c r="AB86" i="40"/>
  <c r="AB87" i="40"/>
  <c r="AB88" i="40"/>
  <c r="AB89" i="40"/>
  <c r="AB90" i="40"/>
  <c r="AB91" i="40"/>
  <c r="AB92" i="40"/>
  <c r="AB93" i="40"/>
  <c r="AB94" i="40"/>
  <c r="AB95" i="40"/>
  <c r="AB96" i="40"/>
  <c r="AB97" i="40"/>
  <c r="AB98" i="40"/>
  <c r="AB99" i="40"/>
  <c r="AB100" i="40"/>
  <c r="AB101" i="40"/>
  <c r="AB102" i="40"/>
  <c r="AB103" i="40"/>
  <c r="AB104" i="40"/>
  <c r="AB105" i="40"/>
  <c r="AB106" i="40"/>
  <c r="AB107" i="40"/>
  <c r="AB108" i="40"/>
  <c r="AB109" i="40"/>
  <c r="AB110" i="40"/>
  <c r="AB111" i="40"/>
  <c r="AB112" i="40"/>
  <c r="AB113" i="40"/>
  <c r="AB114" i="40"/>
  <c r="AB115" i="40"/>
  <c r="AB116" i="40"/>
  <c r="AB117" i="40"/>
  <c r="AB118" i="40"/>
  <c r="AB119" i="40"/>
  <c r="AB120" i="40"/>
  <c r="AB121" i="40"/>
  <c r="AB122" i="40"/>
  <c r="AB123" i="40"/>
  <c r="AB124" i="40"/>
  <c r="AB125" i="40"/>
  <c r="AB126" i="40"/>
  <c r="AB127" i="40"/>
  <c r="AB128" i="40"/>
  <c r="AB129" i="40"/>
  <c r="AB130" i="40"/>
  <c r="AB131" i="40"/>
  <c r="AB132" i="40"/>
  <c r="AB133" i="40"/>
  <c r="AB134" i="40"/>
  <c r="AB135" i="40"/>
  <c r="AB136" i="40"/>
  <c r="AB137" i="40"/>
  <c r="AB138" i="40"/>
  <c r="AB139" i="40"/>
  <c r="AB140" i="40"/>
  <c r="AB141" i="40"/>
  <c r="AB142" i="40"/>
  <c r="AB143" i="40"/>
  <c r="AB144" i="40"/>
  <c r="AB145" i="40"/>
  <c r="AB146" i="40"/>
  <c r="AB147" i="40"/>
  <c r="AB148" i="40"/>
  <c r="AB149" i="40"/>
  <c r="AB151" i="40"/>
  <c r="AB8" i="40"/>
  <c r="AB160" i="40"/>
  <c r="AB159" i="40"/>
  <c r="AB161" i="40"/>
  <c r="AB334" i="40"/>
  <c r="AB173" i="40"/>
  <c r="AB195" i="40"/>
  <c r="AB196" i="40"/>
  <c r="AB197" i="40"/>
  <c r="AB198" i="40"/>
  <c r="AB199" i="40"/>
  <c r="AB200" i="40"/>
  <c r="AB201" i="40"/>
  <c r="AB202" i="40"/>
  <c r="AB192" i="40"/>
  <c r="AB203" i="40"/>
  <c r="AB204" i="40"/>
  <c r="AB205" i="40"/>
  <c r="AB206" i="40"/>
  <c r="AB207" i="40"/>
  <c r="AB208" i="40"/>
  <c r="AB209" i="40"/>
  <c r="AB210" i="40"/>
  <c r="AB211" i="40"/>
  <c r="AB33" i="40"/>
  <c r="AB212" i="40"/>
  <c r="AB213" i="40"/>
  <c r="AB214" i="40"/>
  <c r="AB215" i="40"/>
  <c r="AB216" i="40"/>
  <c r="AB217" i="40"/>
  <c r="AB218" i="40"/>
  <c r="AB219" i="40"/>
  <c r="AB220" i="40"/>
  <c r="AB221" i="40"/>
  <c r="AB222" i="40"/>
  <c r="AB223" i="40"/>
  <c r="AB224" i="40"/>
  <c r="AB225" i="40"/>
  <c r="AB226" i="40"/>
  <c r="AB227" i="40"/>
  <c r="AB228" i="40"/>
  <c r="AB229" i="40"/>
  <c r="AB230" i="40"/>
  <c r="AB231" i="40"/>
  <c r="AB232" i="40"/>
  <c r="AB233" i="40"/>
  <c r="AB234" i="40"/>
  <c r="AB235" i="40"/>
  <c r="AB236" i="40"/>
  <c r="AB237" i="40"/>
  <c r="AB238" i="40"/>
  <c r="AB239" i="40"/>
  <c r="AB240" i="40"/>
  <c r="AB241" i="40"/>
  <c r="AB242" i="40"/>
  <c r="AB243" i="40"/>
  <c r="AB244" i="40"/>
  <c r="AB245" i="40"/>
  <c r="AB246" i="40"/>
  <c r="AB247" i="40"/>
  <c r="AB248" i="40"/>
  <c r="AB249" i="40"/>
  <c r="AB250" i="40"/>
  <c r="AB251" i="40"/>
  <c r="AB252" i="40"/>
  <c r="AB253" i="40"/>
  <c r="AB254" i="40"/>
  <c r="AB255" i="40"/>
  <c r="AB256" i="40"/>
  <c r="AB257" i="40"/>
  <c r="AB258" i="40"/>
  <c r="AB259" i="40"/>
  <c r="AB260" i="40"/>
  <c r="AB261" i="40"/>
  <c r="AB262" i="40"/>
  <c r="AB263" i="40"/>
  <c r="AB264" i="40"/>
  <c r="AB265" i="40"/>
  <c r="AB266" i="40"/>
  <c r="AB267" i="40"/>
  <c r="AB268" i="40"/>
  <c r="AB269" i="40"/>
  <c r="AB270" i="40"/>
  <c r="AB271" i="40"/>
  <c r="AB272" i="40"/>
  <c r="AB273" i="40"/>
  <c r="AB274" i="40"/>
  <c r="AB275" i="40"/>
  <c r="AB276" i="40"/>
  <c r="AB277" i="40"/>
  <c r="AB278" i="40"/>
  <c r="AB279" i="40"/>
  <c r="AB280" i="40"/>
  <c r="AB281" i="40"/>
  <c r="AB282" i="40"/>
  <c r="AB283" i="40"/>
  <c r="AB284" i="40"/>
  <c r="AB285" i="40"/>
  <c r="AB286" i="40"/>
  <c r="AB287" i="40"/>
  <c r="AB288" i="40"/>
  <c r="AB289" i="40"/>
  <c r="AB290" i="40"/>
  <c r="AB291" i="40"/>
  <c r="AB292" i="40"/>
  <c r="AB293" i="40"/>
  <c r="AB294" i="40"/>
  <c r="AB295" i="40"/>
  <c r="AB296" i="40"/>
  <c r="AB297" i="40"/>
  <c r="AB298" i="40"/>
  <c r="AB299" i="40"/>
  <c r="AB300" i="40"/>
  <c r="AB306" i="40"/>
  <c r="AB172" i="40"/>
  <c r="AB337" i="40"/>
  <c r="AB308" i="40"/>
  <c r="AA313" i="40"/>
  <c r="AB318" i="40"/>
  <c r="AB175" i="40"/>
  <c r="AB176" i="40"/>
  <c r="AB179" i="40"/>
  <c r="AB312" i="40"/>
  <c r="AB314" i="40"/>
  <c r="AB316" i="40"/>
  <c r="AB317" i="40"/>
  <c r="AB336" i="40"/>
  <c r="AB335" i="40"/>
  <c r="AB338" i="40"/>
  <c r="AB379" i="40"/>
  <c r="AB382" i="40"/>
  <c r="AB386" i="40"/>
  <c r="AB413" i="40"/>
  <c r="AB414" i="40"/>
  <c r="AB357" i="40"/>
  <c r="AB345" i="40"/>
  <c r="AB350" i="40"/>
  <c r="AB354" i="40"/>
  <c r="AB355" i="40"/>
  <c r="AB383" i="40"/>
  <c r="AB358" i="40"/>
  <c r="AB359" i="40"/>
  <c r="AA360" i="40"/>
  <c r="AB361" i="40"/>
  <c r="AB363" i="40"/>
  <c r="AB415" i="40"/>
  <c r="AB416" i="40"/>
  <c r="AB158" i="40"/>
  <c r="AB417" i="40"/>
  <c r="AB419" i="40"/>
  <c r="AB366" i="40"/>
  <c r="AB422" i="40"/>
  <c r="AB373" i="40"/>
  <c r="AB374" i="40"/>
  <c r="AB375" i="40"/>
  <c r="AB423" i="40"/>
  <c r="AB39" i="40"/>
  <c r="AB153" i="40"/>
  <c r="AB162" i="40"/>
  <c r="AC166" i="40"/>
  <c r="AC169" i="40"/>
  <c r="AC167" i="40"/>
  <c r="AC170" i="40"/>
  <c r="AC333" i="40"/>
  <c r="AC44" i="40"/>
  <c r="AC45" i="40"/>
  <c r="AC46" i="40"/>
  <c r="AC47" i="40"/>
  <c r="AC48" i="40"/>
  <c r="AC49" i="40"/>
  <c r="AC50" i="40"/>
  <c r="AC51" i="40"/>
  <c r="AC52" i="40"/>
  <c r="AC53" i="40"/>
  <c r="AC54" i="40"/>
  <c r="AC55" i="40"/>
  <c r="AC56" i="40"/>
  <c r="AC57" i="40"/>
  <c r="AC58" i="40"/>
  <c r="AC59" i="40"/>
  <c r="AC60" i="40"/>
  <c r="AC61" i="40"/>
  <c r="AC31" i="40"/>
  <c r="AC20" i="40"/>
  <c r="AC21" i="40"/>
  <c r="AC40" i="40"/>
  <c r="AC62" i="40"/>
  <c r="AC32" i="40"/>
  <c r="AC63" i="40"/>
  <c r="AC64" i="40"/>
  <c r="AC65" i="40"/>
  <c r="AC66" i="40"/>
  <c r="AC67" i="40"/>
  <c r="AC68" i="40"/>
  <c r="AC69" i="40"/>
  <c r="AC70" i="40"/>
  <c r="AC71" i="40"/>
  <c r="AC72" i="40"/>
  <c r="AC73" i="40"/>
  <c r="AC74" i="40"/>
  <c r="AC75" i="40"/>
  <c r="AC76" i="40"/>
  <c r="AC77" i="40"/>
  <c r="AC78" i="40"/>
  <c r="AC79" i="40"/>
  <c r="AC80" i="40"/>
  <c r="AC81" i="40"/>
  <c r="AC82" i="40"/>
  <c r="AC83" i="40"/>
  <c r="AC84" i="40"/>
  <c r="AC85" i="40"/>
  <c r="AC86" i="40"/>
  <c r="AC87" i="40"/>
  <c r="AC88" i="40"/>
  <c r="AC89" i="40"/>
  <c r="AC90" i="40"/>
  <c r="AC91" i="40"/>
  <c r="AC92" i="40"/>
  <c r="AC93" i="40"/>
  <c r="AC94" i="40"/>
  <c r="AC95" i="40"/>
  <c r="AC96" i="40"/>
  <c r="AC97" i="40"/>
  <c r="AC98" i="40"/>
  <c r="AC99" i="40"/>
  <c r="AC100" i="40"/>
  <c r="AC101" i="40"/>
  <c r="AC102" i="40"/>
  <c r="AC103" i="40"/>
  <c r="AC104" i="40"/>
  <c r="AC105" i="40"/>
  <c r="AC106" i="40"/>
  <c r="AC107" i="40"/>
  <c r="AC108" i="40"/>
  <c r="AC109" i="40"/>
  <c r="AC110" i="40"/>
  <c r="AC111" i="40"/>
  <c r="AC112" i="40"/>
  <c r="AC113" i="40"/>
  <c r="AC114" i="40"/>
  <c r="AC115" i="40"/>
  <c r="AC116" i="40"/>
  <c r="AC117" i="40"/>
  <c r="AC118" i="40"/>
  <c r="AC119" i="40"/>
  <c r="AC120" i="40"/>
  <c r="AC121" i="40"/>
  <c r="AC122" i="40"/>
  <c r="AC123" i="40"/>
  <c r="AC124" i="40"/>
  <c r="AC125" i="40"/>
  <c r="AC126" i="40"/>
  <c r="AC127" i="40"/>
  <c r="AC128" i="40"/>
  <c r="AC129" i="40"/>
  <c r="AC130" i="40"/>
  <c r="AC131" i="40"/>
  <c r="AC132" i="40"/>
  <c r="AC133" i="40"/>
  <c r="AC134" i="40"/>
  <c r="AC135" i="40"/>
  <c r="AC136" i="40"/>
  <c r="AC137" i="40"/>
  <c r="AC138" i="40"/>
  <c r="AC139" i="40"/>
  <c r="AC140" i="40"/>
  <c r="AC141" i="40"/>
  <c r="AC142" i="40"/>
  <c r="AC143" i="40"/>
  <c r="AC144" i="40"/>
  <c r="AC145" i="40"/>
  <c r="AC146" i="40"/>
  <c r="AC147" i="40"/>
  <c r="AC148" i="40"/>
  <c r="AC149" i="40"/>
  <c r="AC151" i="40"/>
  <c r="AC8" i="40"/>
  <c r="AC160" i="40"/>
  <c r="AC159" i="40"/>
  <c r="AC161" i="40"/>
  <c r="AC334" i="40"/>
  <c r="AC173" i="40"/>
  <c r="AC195" i="40"/>
  <c r="AC196" i="40"/>
  <c r="AC197" i="40"/>
  <c r="AC198" i="40"/>
  <c r="AC199" i="40"/>
  <c r="AC200" i="40"/>
  <c r="AC201" i="40"/>
  <c r="AC202" i="40"/>
  <c r="AC192" i="40"/>
  <c r="AC203" i="40"/>
  <c r="AC204" i="40"/>
  <c r="AC205" i="40"/>
  <c r="AC206" i="40"/>
  <c r="AC207" i="40"/>
  <c r="AC208" i="40"/>
  <c r="AC209" i="40"/>
  <c r="AC210" i="40"/>
  <c r="AC211" i="40"/>
  <c r="AC212" i="40"/>
  <c r="AC213" i="40"/>
  <c r="AC33" i="40"/>
  <c r="AC214" i="40"/>
  <c r="AC215" i="40"/>
  <c r="AC216" i="40"/>
  <c r="AC217" i="40"/>
  <c r="AC218" i="40"/>
  <c r="AC219" i="40"/>
  <c r="AC220" i="40"/>
  <c r="AC221" i="40"/>
  <c r="AC222" i="40"/>
  <c r="AC223" i="40"/>
  <c r="AC224" i="40"/>
  <c r="AC225" i="40"/>
  <c r="AC226" i="40"/>
  <c r="AC227" i="40"/>
  <c r="AC228" i="40"/>
  <c r="AC229" i="40"/>
  <c r="AC230" i="40"/>
  <c r="AC231" i="40"/>
  <c r="AC232" i="40"/>
  <c r="AC233" i="40"/>
  <c r="AC234" i="40"/>
  <c r="AC235" i="40"/>
  <c r="AC236" i="40"/>
  <c r="AC237" i="40"/>
  <c r="AC238" i="40"/>
  <c r="AC239" i="40"/>
  <c r="AC240" i="40"/>
  <c r="AC241" i="40"/>
  <c r="AC242" i="40"/>
  <c r="AC243" i="40"/>
  <c r="AC244" i="40"/>
  <c r="AC245" i="40"/>
  <c r="AC246" i="40"/>
  <c r="AC247" i="40"/>
  <c r="AC248" i="40"/>
  <c r="AC249" i="40"/>
  <c r="AC250" i="40"/>
  <c r="AC251" i="40"/>
  <c r="AC252" i="40"/>
  <c r="AC253" i="40"/>
  <c r="AC254" i="40"/>
  <c r="AC255" i="40"/>
  <c r="AC256" i="40"/>
  <c r="AC257" i="40"/>
  <c r="AC258" i="40"/>
  <c r="AC259" i="40"/>
  <c r="AC260" i="40"/>
  <c r="AC261" i="40"/>
  <c r="AC262" i="40"/>
  <c r="AC263" i="40"/>
  <c r="AC264" i="40"/>
  <c r="AC265" i="40"/>
  <c r="AC266" i="40"/>
  <c r="AC267" i="40"/>
  <c r="AC268" i="40"/>
  <c r="AC269" i="40"/>
  <c r="AC270" i="40"/>
  <c r="AC271" i="40"/>
  <c r="AC272" i="40"/>
  <c r="AC273" i="40"/>
  <c r="AC274" i="40"/>
  <c r="AC275" i="40"/>
  <c r="AC276" i="40"/>
  <c r="AC277" i="40"/>
  <c r="AC278" i="40"/>
  <c r="AC279" i="40"/>
  <c r="AC280" i="40"/>
  <c r="AC281" i="40"/>
  <c r="AC282" i="40"/>
  <c r="AC283" i="40"/>
  <c r="AC284" i="40"/>
  <c r="AC285" i="40"/>
  <c r="AC286" i="40"/>
  <c r="AC287" i="40"/>
  <c r="AC288" i="40"/>
  <c r="AC289" i="40"/>
  <c r="AC290" i="40"/>
  <c r="AC291" i="40"/>
  <c r="AC292" i="40"/>
  <c r="AC293" i="40"/>
  <c r="AC294" i="40"/>
  <c r="AC295" i="40"/>
  <c r="AC296" i="40"/>
  <c r="AC297" i="40"/>
  <c r="AC298" i="40"/>
  <c r="AC299" i="40"/>
  <c r="AC300" i="40"/>
  <c r="AC306" i="40"/>
  <c r="AC172" i="40"/>
  <c r="AC337" i="40"/>
  <c r="AC308" i="40"/>
  <c r="AB313" i="40"/>
  <c r="AC318" i="40"/>
  <c r="AC175" i="40"/>
  <c r="AC176" i="40"/>
  <c r="AC179" i="40"/>
  <c r="AC312" i="40"/>
  <c r="AC314" i="40"/>
  <c r="AC316" i="40"/>
  <c r="AC317" i="40"/>
  <c r="AC336" i="40"/>
  <c r="AC335" i="40"/>
  <c r="AC338" i="40"/>
  <c r="AC379" i="40"/>
  <c r="AC382" i="40"/>
  <c r="AC386" i="40"/>
  <c r="AC413" i="40"/>
  <c r="AC414" i="40"/>
  <c r="AC357" i="40"/>
  <c r="AC345" i="40"/>
  <c r="AC350" i="40"/>
  <c r="AC354" i="40"/>
  <c r="AC355" i="40"/>
  <c r="AC383" i="40"/>
  <c r="AC358" i="40"/>
  <c r="AC359" i="40"/>
  <c r="AB360" i="40"/>
  <c r="AC361" i="40"/>
  <c r="AC363" i="40"/>
  <c r="AC415" i="40"/>
  <c r="AC416" i="40"/>
  <c r="AC158" i="40"/>
  <c r="AC417" i="40"/>
  <c r="AC419" i="40"/>
  <c r="AC366" i="40"/>
  <c r="AC422" i="40"/>
  <c r="AC373" i="40"/>
  <c r="AC374" i="40"/>
  <c r="AC375" i="40"/>
  <c r="AC423" i="40"/>
  <c r="AC39" i="40"/>
  <c r="AC153" i="40"/>
  <c r="AC162" i="40"/>
  <c r="AD166" i="40"/>
  <c r="AD169" i="40"/>
  <c r="AD167" i="40"/>
  <c r="AD170" i="40"/>
  <c r="AD333" i="40"/>
  <c r="AD44" i="40"/>
  <c r="AD45" i="40"/>
  <c r="AD46" i="40"/>
  <c r="AD47" i="40"/>
  <c r="AD48" i="40"/>
  <c r="AD49" i="40"/>
  <c r="AD50" i="40"/>
  <c r="AD51" i="40"/>
  <c r="AD52" i="40"/>
  <c r="AD53" i="40"/>
  <c r="AD54" i="40"/>
  <c r="AD55" i="40"/>
  <c r="AD56" i="40"/>
  <c r="AD57" i="40"/>
  <c r="AD58" i="40"/>
  <c r="AD59" i="40"/>
  <c r="AD60" i="40"/>
  <c r="AD61" i="40"/>
  <c r="AD62" i="40"/>
  <c r="AD63" i="40"/>
  <c r="AD31" i="40"/>
  <c r="AD20" i="40"/>
  <c r="AD21" i="40"/>
  <c r="AD40" i="40"/>
  <c r="AD64" i="40"/>
  <c r="AD32" i="40"/>
  <c r="AD65" i="40"/>
  <c r="AD66" i="40"/>
  <c r="AD67" i="40"/>
  <c r="AD68" i="40"/>
  <c r="AD69" i="40"/>
  <c r="AD70" i="40"/>
  <c r="AD71" i="40"/>
  <c r="AD72" i="40"/>
  <c r="AD73" i="40"/>
  <c r="AD74" i="40"/>
  <c r="AD75" i="40"/>
  <c r="AD76" i="40"/>
  <c r="AD77" i="40"/>
  <c r="AD78" i="40"/>
  <c r="AD79" i="40"/>
  <c r="AD80" i="40"/>
  <c r="AD81" i="40"/>
  <c r="AD82" i="40"/>
  <c r="AD83" i="40"/>
  <c r="AD84" i="40"/>
  <c r="AD85" i="40"/>
  <c r="AD86" i="40"/>
  <c r="AD87" i="40"/>
  <c r="AD88" i="40"/>
  <c r="AD89" i="40"/>
  <c r="AD90" i="40"/>
  <c r="AD91" i="40"/>
  <c r="AD92" i="40"/>
  <c r="AD93" i="40"/>
  <c r="AD94" i="40"/>
  <c r="AD95" i="40"/>
  <c r="AD96" i="40"/>
  <c r="AD97" i="40"/>
  <c r="AD98" i="40"/>
  <c r="AD99" i="40"/>
  <c r="AD100" i="40"/>
  <c r="AD101" i="40"/>
  <c r="AD102" i="40"/>
  <c r="AD103" i="40"/>
  <c r="AD104" i="40"/>
  <c r="AD105" i="40"/>
  <c r="AD106" i="40"/>
  <c r="AD107" i="40"/>
  <c r="AD108" i="40"/>
  <c r="AD109" i="40"/>
  <c r="AD110" i="40"/>
  <c r="AD111" i="40"/>
  <c r="AD112" i="40"/>
  <c r="AD113" i="40"/>
  <c r="AD114" i="40"/>
  <c r="AD115" i="40"/>
  <c r="AD116" i="40"/>
  <c r="AD117" i="40"/>
  <c r="AD118" i="40"/>
  <c r="AD119" i="40"/>
  <c r="AD120" i="40"/>
  <c r="AD121" i="40"/>
  <c r="AD122" i="40"/>
  <c r="AD123" i="40"/>
  <c r="AD124" i="40"/>
  <c r="AD125" i="40"/>
  <c r="AD126" i="40"/>
  <c r="AD127" i="40"/>
  <c r="AD128" i="40"/>
  <c r="AD129" i="40"/>
  <c r="AD130" i="40"/>
  <c r="AD131" i="40"/>
  <c r="AD132" i="40"/>
  <c r="AD133" i="40"/>
  <c r="AD134" i="40"/>
  <c r="AD135" i="40"/>
  <c r="AD136" i="40"/>
  <c r="AD137" i="40"/>
  <c r="AD138" i="40"/>
  <c r="AD139" i="40"/>
  <c r="AD140" i="40"/>
  <c r="AD141" i="40"/>
  <c r="AD142" i="40"/>
  <c r="AD143" i="40"/>
  <c r="AD144" i="40"/>
  <c r="AD145" i="40"/>
  <c r="AD146" i="40"/>
  <c r="AD147" i="40"/>
  <c r="AD148" i="40"/>
  <c r="AD149" i="40"/>
  <c r="AD151" i="40"/>
  <c r="AD8" i="40"/>
  <c r="AD160" i="40"/>
  <c r="AD159" i="40"/>
  <c r="AD161" i="40"/>
  <c r="AD334" i="40"/>
  <c r="AD173" i="40"/>
  <c r="AD195" i="40"/>
  <c r="AD196" i="40"/>
  <c r="AD197" i="40"/>
  <c r="AD198" i="40"/>
  <c r="AD199" i="40"/>
  <c r="AD200" i="40"/>
  <c r="AD201" i="40"/>
  <c r="AD202" i="40"/>
  <c r="AD192" i="40"/>
  <c r="AD203" i="40"/>
  <c r="AD204" i="40"/>
  <c r="AD205" i="40"/>
  <c r="AD206" i="40"/>
  <c r="AD207" i="40"/>
  <c r="AD208" i="40"/>
  <c r="AD209" i="40"/>
  <c r="AD210" i="40"/>
  <c r="AD211" i="40"/>
  <c r="AD212" i="40"/>
  <c r="AD213" i="40"/>
  <c r="AD214" i="40"/>
  <c r="AD215" i="40"/>
  <c r="AD33" i="40"/>
  <c r="AD216" i="40"/>
  <c r="AD217" i="40"/>
  <c r="AD218" i="40"/>
  <c r="AD219" i="40"/>
  <c r="AD220" i="40"/>
  <c r="AD221" i="40"/>
  <c r="AD222" i="40"/>
  <c r="AD223" i="40"/>
  <c r="AD224" i="40"/>
  <c r="AD225" i="40"/>
  <c r="AD226" i="40"/>
  <c r="AD227" i="40"/>
  <c r="AD228" i="40"/>
  <c r="AD229" i="40"/>
  <c r="AD230" i="40"/>
  <c r="AD231" i="40"/>
  <c r="AD232" i="40"/>
  <c r="AD233" i="40"/>
  <c r="AD234" i="40"/>
  <c r="AD235" i="40"/>
  <c r="AD236" i="40"/>
  <c r="AD237" i="40"/>
  <c r="AD238" i="40"/>
  <c r="AD239" i="40"/>
  <c r="AD240" i="40"/>
  <c r="AD241" i="40"/>
  <c r="AD242" i="40"/>
  <c r="AD243" i="40"/>
  <c r="AD244" i="40"/>
  <c r="AD245" i="40"/>
  <c r="AD246" i="40"/>
  <c r="AD247" i="40"/>
  <c r="AD248" i="40"/>
  <c r="AD249" i="40"/>
  <c r="AD250" i="40"/>
  <c r="AD251" i="40"/>
  <c r="AD252" i="40"/>
  <c r="AD253" i="40"/>
  <c r="AD254" i="40"/>
  <c r="AD255" i="40"/>
  <c r="AD256" i="40"/>
  <c r="AD257" i="40"/>
  <c r="AD258" i="40"/>
  <c r="AD259" i="40"/>
  <c r="AD260" i="40"/>
  <c r="AD261" i="40"/>
  <c r="AD262" i="40"/>
  <c r="AD263" i="40"/>
  <c r="AD264" i="40"/>
  <c r="AD265" i="40"/>
  <c r="AD266" i="40"/>
  <c r="AD267" i="40"/>
  <c r="AD268" i="40"/>
  <c r="AD269" i="40"/>
  <c r="AD270" i="40"/>
  <c r="AD271" i="40"/>
  <c r="AD272" i="40"/>
  <c r="AD273" i="40"/>
  <c r="AD274" i="40"/>
  <c r="AD275" i="40"/>
  <c r="AD276" i="40"/>
  <c r="AD277" i="40"/>
  <c r="AD278" i="40"/>
  <c r="AD279" i="40"/>
  <c r="AD280" i="40"/>
  <c r="AD281" i="40"/>
  <c r="AD282" i="40"/>
  <c r="AD283" i="40"/>
  <c r="AD284" i="40"/>
  <c r="AD285" i="40"/>
  <c r="AD286" i="40"/>
  <c r="AD287" i="40"/>
  <c r="AD288" i="40"/>
  <c r="AD289" i="40"/>
  <c r="AD290" i="40"/>
  <c r="AD291" i="40"/>
  <c r="AD292" i="40"/>
  <c r="AD293" i="40"/>
  <c r="AD294" i="40"/>
  <c r="AD295" i="40"/>
  <c r="AD296" i="40"/>
  <c r="AD297" i="40"/>
  <c r="AD298" i="40"/>
  <c r="AD299" i="40"/>
  <c r="AD300" i="40"/>
  <c r="AD306" i="40"/>
  <c r="AD172" i="40"/>
  <c r="AD337" i="40"/>
  <c r="AD308" i="40"/>
  <c r="AC313" i="40"/>
  <c r="AD318" i="40"/>
  <c r="AD175" i="40"/>
  <c r="AD176" i="40"/>
  <c r="AD179" i="40"/>
  <c r="AD312" i="40"/>
  <c r="AD314" i="40"/>
  <c r="AD316" i="40"/>
  <c r="AD317" i="40"/>
  <c r="AD336" i="40"/>
  <c r="AD335" i="40"/>
  <c r="AD338" i="40"/>
  <c r="AD379" i="40"/>
  <c r="AD382" i="40"/>
  <c r="AD386" i="40"/>
  <c r="AD413" i="40"/>
  <c r="AD414" i="40"/>
  <c r="AD357" i="40"/>
  <c r="AD345" i="40"/>
  <c r="AD350" i="40"/>
  <c r="AD354" i="40"/>
  <c r="AD355" i="40"/>
  <c r="AD383" i="40"/>
  <c r="AD358" i="40"/>
  <c r="AD359" i="40"/>
  <c r="AC360" i="40"/>
  <c r="AD361" i="40"/>
  <c r="AD363" i="40"/>
  <c r="AD415" i="40"/>
  <c r="AD416" i="40"/>
  <c r="AD158" i="40"/>
  <c r="AD417" i="40"/>
  <c r="AD419" i="40"/>
  <c r="AD366" i="40"/>
  <c r="AD422" i="40"/>
  <c r="AD373" i="40"/>
  <c r="AD374" i="40"/>
  <c r="AD375" i="40"/>
  <c r="AD423" i="40"/>
  <c r="AD39" i="40"/>
  <c r="AD153" i="40"/>
  <c r="AD162" i="40"/>
  <c r="AE166" i="40"/>
  <c r="AE169" i="40"/>
  <c r="AE167" i="40"/>
  <c r="AE170" i="40"/>
  <c r="AE33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E31" i="40"/>
  <c r="AE20" i="40"/>
  <c r="AE21" i="40"/>
  <c r="AE40" i="40"/>
  <c r="AE66" i="40"/>
  <c r="AE32" i="40"/>
  <c r="AE67" i="40"/>
  <c r="AE68" i="40"/>
  <c r="AE69" i="40"/>
  <c r="AE70" i="40"/>
  <c r="AE71" i="40"/>
  <c r="AE72" i="40"/>
  <c r="AE73" i="40"/>
  <c r="AE74" i="40"/>
  <c r="AE75" i="40"/>
  <c r="AE76" i="40"/>
  <c r="AE77" i="40"/>
  <c r="AE78" i="40"/>
  <c r="AE79" i="40"/>
  <c r="AE80" i="40"/>
  <c r="AE81" i="40"/>
  <c r="AE82" i="40"/>
  <c r="AE83" i="40"/>
  <c r="AE84" i="40"/>
  <c r="AE85" i="40"/>
  <c r="AE86" i="40"/>
  <c r="AE87" i="40"/>
  <c r="AE88" i="40"/>
  <c r="AE89" i="40"/>
  <c r="AE90" i="40"/>
  <c r="AE91" i="40"/>
  <c r="AE92" i="40"/>
  <c r="AE93" i="40"/>
  <c r="AE94" i="40"/>
  <c r="AE95" i="40"/>
  <c r="AE96" i="40"/>
  <c r="AE97" i="40"/>
  <c r="AE98" i="40"/>
  <c r="AE99" i="40"/>
  <c r="AE100" i="40"/>
  <c r="AE101" i="40"/>
  <c r="AE102" i="40"/>
  <c r="AE103" i="40"/>
  <c r="AE104" i="40"/>
  <c r="AE105" i="40"/>
  <c r="AE106" i="40"/>
  <c r="AE107" i="40"/>
  <c r="AE108" i="40"/>
  <c r="AE109" i="40"/>
  <c r="AE110" i="40"/>
  <c r="AE111" i="40"/>
  <c r="AE112" i="40"/>
  <c r="AE113" i="40"/>
  <c r="AE114" i="40"/>
  <c r="AE115" i="40"/>
  <c r="AE116" i="40"/>
  <c r="AE117" i="40"/>
  <c r="AE118" i="40"/>
  <c r="AE119" i="40"/>
  <c r="AE120" i="40"/>
  <c r="AE121" i="40"/>
  <c r="AE122" i="40"/>
  <c r="AE123" i="40"/>
  <c r="AE124" i="40"/>
  <c r="AE125" i="40"/>
  <c r="AE126" i="40"/>
  <c r="AE127" i="40"/>
  <c r="AE128" i="40"/>
  <c r="AE129" i="40"/>
  <c r="AE130" i="40"/>
  <c r="AE131" i="40"/>
  <c r="AE132" i="40"/>
  <c r="AE133" i="40"/>
  <c r="AE134" i="40"/>
  <c r="AE135" i="40"/>
  <c r="AE136" i="40"/>
  <c r="AE137" i="40"/>
  <c r="AE138" i="40"/>
  <c r="AE139" i="40"/>
  <c r="AE140" i="40"/>
  <c r="AE141" i="40"/>
  <c r="AE142" i="40"/>
  <c r="AE143" i="40"/>
  <c r="AE144" i="40"/>
  <c r="AE145" i="40"/>
  <c r="AE146" i="40"/>
  <c r="AE147" i="40"/>
  <c r="AE148" i="40"/>
  <c r="AE149" i="40"/>
  <c r="AE151" i="40"/>
  <c r="AE8" i="40"/>
  <c r="AE160" i="40"/>
  <c r="AE159" i="40"/>
  <c r="AE161" i="40"/>
  <c r="AE334" i="40"/>
  <c r="AE173" i="40"/>
  <c r="AE195" i="40"/>
  <c r="AE196" i="40"/>
  <c r="AE197" i="40"/>
  <c r="AE198" i="40"/>
  <c r="AE199" i="40"/>
  <c r="AE200" i="40"/>
  <c r="AE201" i="40"/>
  <c r="AE202" i="40"/>
  <c r="AE192" i="40"/>
  <c r="AE203" i="40"/>
  <c r="AE204" i="40"/>
  <c r="AE205" i="40"/>
  <c r="AE206" i="40"/>
  <c r="AE207" i="40"/>
  <c r="AE208" i="40"/>
  <c r="AE209" i="40"/>
  <c r="AE210" i="40"/>
  <c r="AE211" i="40"/>
  <c r="AE212" i="40"/>
  <c r="AE213" i="40"/>
  <c r="AE214" i="40"/>
  <c r="AE215" i="40"/>
  <c r="AE216" i="40"/>
  <c r="AE217" i="40"/>
  <c r="AE33" i="40"/>
  <c r="AE218" i="40"/>
  <c r="AE219" i="40"/>
  <c r="AE220" i="40"/>
  <c r="AE221" i="40"/>
  <c r="AE222" i="40"/>
  <c r="AE223" i="40"/>
  <c r="AE224" i="40"/>
  <c r="AE225" i="40"/>
  <c r="AE226" i="40"/>
  <c r="AE227" i="40"/>
  <c r="AE228" i="40"/>
  <c r="AE229" i="40"/>
  <c r="AE230" i="40"/>
  <c r="AE231" i="40"/>
  <c r="AE232" i="40"/>
  <c r="AE233" i="40"/>
  <c r="AE234" i="40"/>
  <c r="AE235" i="40"/>
  <c r="AE236" i="40"/>
  <c r="AE237" i="40"/>
  <c r="AE238" i="40"/>
  <c r="AE239" i="40"/>
  <c r="AE240" i="40"/>
  <c r="AE241" i="40"/>
  <c r="AE242" i="40"/>
  <c r="AE243" i="40"/>
  <c r="AE244" i="40"/>
  <c r="AE245" i="40"/>
  <c r="AE246" i="40"/>
  <c r="AE247" i="40"/>
  <c r="AE248" i="40"/>
  <c r="AE249" i="40"/>
  <c r="AE250" i="40"/>
  <c r="AE251" i="40"/>
  <c r="AE252" i="40"/>
  <c r="AE253" i="40"/>
  <c r="AE254" i="40"/>
  <c r="AE255" i="40"/>
  <c r="AE256" i="40"/>
  <c r="AE257" i="40"/>
  <c r="AE258" i="40"/>
  <c r="AE259" i="40"/>
  <c r="AE260" i="40"/>
  <c r="AE261" i="40"/>
  <c r="AE262" i="40"/>
  <c r="AE263" i="40"/>
  <c r="AE264" i="40"/>
  <c r="AE265" i="40"/>
  <c r="AE266" i="40"/>
  <c r="AE267" i="40"/>
  <c r="AE268" i="40"/>
  <c r="AE269" i="40"/>
  <c r="AE270" i="40"/>
  <c r="AE271" i="40"/>
  <c r="AE272" i="40"/>
  <c r="AE273" i="40"/>
  <c r="AE274" i="40"/>
  <c r="AE275" i="40"/>
  <c r="AE276" i="40"/>
  <c r="AE277" i="40"/>
  <c r="AE278" i="40"/>
  <c r="AE279" i="40"/>
  <c r="AE280" i="40"/>
  <c r="AE281" i="40"/>
  <c r="AE282" i="40"/>
  <c r="AE283" i="40"/>
  <c r="AE284" i="40"/>
  <c r="AE285" i="40"/>
  <c r="AE286" i="40"/>
  <c r="AE287" i="40"/>
  <c r="AE288" i="40"/>
  <c r="AE289" i="40"/>
  <c r="AE290" i="40"/>
  <c r="AE291" i="40"/>
  <c r="AE292" i="40"/>
  <c r="AE293" i="40"/>
  <c r="AE294" i="40"/>
  <c r="AE295" i="40"/>
  <c r="AE296" i="40"/>
  <c r="AE297" i="40"/>
  <c r="AE298" i="40"/>
  <c r="AE299" i="40"/>
  <c r="AE300" i="40"/>
  <c r="AE306" i="40"/>
  <c r="AE172" i="40"/>
  <c r="AE337" i="40"/>
  <c r="AE308" i="40"/>
  <c r="AD313" i="40"/>
  <c r="AE318" i="40"/>
  <c r="AE175" i="40"/>
  <c r="AE176" i="40"/>
  <c r="AE179" i="40"/>
  <c r="AE312" i="40"/>
  <c r="AE314" i="40"/>
  <c r="AE316" i="40"/>
  <c r="AE317" i="40"/>
  <c r="AE336" i="40"/>
  <c r="AE335" i="40"/>
  <c r="AE338" i="40"/>
  <c r="AE379" i="40"/>
  <c r="AE382" i="40"/>
  <c r="AE386" i="40"/>
  <c r="AE413" i="40"/>
  <c r="AE414" i="40"/>
  <c r="AE357" i="40"/>
  <c r="AE345" i="40"/>
  <c r="AE350" i="40"/>
  <c r="AE354" i="40"/>
  <c r="AE355" i="40"/>
  <c r="AE383" i="40"/>
  <c r="AE358" i="40"/>
  <c r="AE359" i="40"/>
  <c r="AD360" i="40"/>
  <c r="AE361" i="40"/>
  <c r="AE363" i="40"/>
  <c r="AE415" i="40"/>
  <c r="AE416" i="40"/>
  <c r="AE158" i="40"/>
  <c r="AE417" i="40"/>
  <c r="AE419" i="40"/>
  <c r="AE366" i="40"/>
  <c r="AE422" i="40"/>
  <c r="AE373" i="40"/>
  <c r="AE374" i="40"/>
  <c r="AE375" i="40"/>
  <c r="AE423" i="40"/>
  <c r="AE39" i="40"/>
  <c r="AE153" i="40"/>
  <c r="AE162" i="40"/>
  <c r="AF166" i="40"/>
  <c r="AF169" i="40"/>
  <c r="AF167" i="40"/>
  <c r="AF170" i="40"/>
  <c r="AF333" i="40"/>
  <c r="AF44" i="40"/>
  <c r="AF45" i="40"/>
  <c r="AF46" i="40"/>
  <c r="AF47" i="40"/>
  <c r="AF48" i="40"/>
  <c r="AF49" i="40"/>
  <c r="AF50" i="40"/>
  <c r="AF51" i="40"/>
  <c r="AF52" i="40"/>
  <c r="AF53" i="40"/>
  <c r="AF54" i="40"/>
  <c r="AF55" i="40"/>
  <c r="AF56" i="40"/>
  <c r="AF57" i="40"/>
  <c r="AF58" i="40"/>
  <c r="AF59" i="40"/>
  <c r="AF60" i="40"/>
  <c r="AF61" i="40"/>
  <c r="AF62" i="40"/>
  <c r="AF63" i="40"/>
  <c r="AF64" i="40"/>
  <c r="AF65" i="40"/>
  <c r="AF66" i="40"/>
  <c r="AF67" i="40"/>
  <c r="AF31" i="40"/>
  <c r="AF20" i="40"/>
  <c r="AF21" i="40"/>
  <c r="AF40" i="40"/>
  <c r="AF68" i="40"/>
  <c r="AF32" i="40"/>
  <c r="AF69" i="40"/>
  <c r="AF70" i="40"/>
  <c r="AF71" i="40"/>
  <c r="AF72" i="40"/>
  <c r="AF73" i="40"/>
  <c r="AF74" i="40"/>
  <c r="AF75" i="40"/>
  <c r="AF76" i="40"/>
  <c r="AF77" i="40"/>
  <c r="AF78" i="40"/>
  <c r="AF79" i="40"/>
  <c r="AF80" i="40"/>
  <c r="AF81" i="40"/>
  <c r="AF82" i="40"/>
  <c r="AF83" i="40"/>
  <c r="AF84" i="40"/>
  <c r="AF85" i="40"/>
  <c r="AF86" i="40"/>
  <c r="AF87" i="40"/>
  <c r="AF88" i="40"/>
  <c r="AF89" i="40"/>
  <c r="AF90" i="40"/>
  <c r="AF91" i="40"/>
  <c r="AF92" i="40"/>
  <c r="AF93" i="40"/>
  <c r="AF94" i="40"/>
  <c r="AF95" i="40"/>
  <c r="AF96" i="40"/>
  <c r="AF97" i="40"/>
  <c r="AF98" i="40"/>
  <c r="AF99" i="40"/>
  <c r="AF100" i="40"/>
  <c r="AF101" i="40"/>
  <c r="AF102" i="40"/>
  <c r="AF103" i="40"/>
  <c r="AF104" i="40"/>
  <c r="AF105" i="40"/>
  <c r="AF106" i="40"/>
  <c r="AF107" i="40"/>
  <c r="AF108" i="40"/>
  <c r="AF109" i="40"/>
  <c r="AF110" i="40"/>
  <c r="AF111" i="40"/>
  <c r="AF112" i="40"/>
  <c r="AF113" i="40"/>
  <c r="AF114" i="40"/>
  <c r="AF115" i="40"/>
  <c r="AF116" i="40"/>
  <c r="AF117" i="40"/>
  <c r="AF118" i="40"/>
  <c r="AF119" i="40"/>
  <c r="AF120" i="40"/>
  <c r="AF121" i="40"/>
  <c r="AF122" i="40"/>
  <c r="AF123" i="40"/>
  <c r="AF124" i="40"/>
  <c r="AF125" i="40"/>
  <c r="AF126" i="40"/>
  <c r="AF127" i="40"/>
  <c r="AF128" i="40"/>
  <c r="AF129" i="40"/>
  <c r="AF130" i="40"/>
  <c r="AF131" i="40"/>
  <c r="AF132" i="40"/>
  <c r="AF133" i="40"/>
  <c r="AF134" i="40"/>
  <c r="AF135" i="40"/>
  <c r="AF136" i="40"/>
  <c r="AF137" i="40"/>
  <c r="AF138" i="40"/>
  <c r="AF139" i="40"/>
  <c r="AF140" i="40"/>
  <c r="AF141" i="40"/>
  <c r="AF142" i="40"/>
  <c r="AF143" i="40"/>
  <c r="AF144" i="40"/>
  <c r="AF145" i="40"/>
  <c r="AF146" i="40"/>
  <c r="AF147" i="40"/>
  <c r="AF148" i="40"/>
  <c r="AF149" i="40"/>
  <c r="AF151" i="40"/>
  <c r="AF8" i="40"/>
  <c r="AF160" i="40"/>
  <c r="AF159" i="40"/>
  <c r="AF161" i="40"/>
  <c r="AF334" i="40"/>
  <c r="AF173" i="40"/>
  <c r="AF195" i="40"/>
  <c r="AF196" i="40"/>
  <c r="AF197" i="40"/>
  <c r="AF198" i="40"/>
  <c r="AF199" i="40"/>
  <c r="AF200" i="40"/>
  <c r="AF201" i="40"/>
  <c r="AF202" i="40"/>
  <c r="AF192" i="40"/>
  <c r="AF203" i="40"/>
  <c r="AF204" i="40"/>
  <c r="AF205" i="40"/>
  <c r="AF206" i="40"/>
  <c r="AF207" i="40"/>
  <c r="AF208" i="40"/>
  <c r="AF209" i="40"/>
  <c r="AF210" i="40"/>
  <c r="AF211" i="40"/>
  <c r="AF212" i="40"/>
  <c r="AF213" i="40"/>
  <c r="AF214" i="40"/>
  <c r="AF215" i="40"/>
  <c r="AF216" i="40"/>
  <c r="AF217" i="40"/>
  <c r="AF218" i="40"/>
  <c r="AF219" i="40"/>
  <c r="AF33" i="40"/>
  <c r="AF220" i="40"/>
  <c r="AF221" i="40"/>
  <c r="AF222" i="40"/>
  <c r="AF223" i="40"/>
  <c r="AF224" i="40"/>
  <c r="AF225" i="40"/>
  <c r="AF226" i="40"/>
  <c r="AF227" i="40"/>
  <c r="AF228" i="40"/>
  <c r="AF229" i="40"/>
  <c r="AF230" i="40"/>
  <c r="AF231" i="40"/>
  <c r="AF232" i="40"/>
  <c r="AF233" i="40"/>
  <c r="AF234" i="40"/>
  <c r="AF235" i="40"/>
  <c r="AF236" i="40"/>
  <c r="AF237" i="40"/>
  <c r="AF238" i="40"/>
  <c r="AF239" i="40"/>
  <c r="AF240" i="40"/>
  <c r="AF241" i="40"/>
  <c r="AF242" i="40"/>
  <c r="AF243" i="40"/>
  <c r="AF244" i="40"/>
  <c r="AF245" i="40"/>
  <c r="AF246" i="40"/>
  <c r="AF247" i="40"/>
  <c r="AF248" i="40"/>
  <c r="AF249" i="40"/>
  <c r="AF250" i="40"/>
  <c r="AF251" i="40"/>
  <c r="AF252" i="40"/>
  <c r="AF253" i="40"/>
  <c r="AF254" i="40"/>
  <c r="AF255" i="40"/>
  <c r="AF256" i="40"/>
  <c r="AF257" i="40"/>
  <c r="AF258" i="40"/>
  <c r="AF259" i="40"/>
  <c r="AF260" i="40"/>
  <c r="AF261" i="40"/>
  <c r="AF262" i="40"/>
  <c r="AF263" i="40"/>
  <c r="AF264" i="40"/>
  <c r="AF265" i="40"/>
  <c r="AF266" i="40"/>
  <c r="AF267" i="40"/>
  <c r="AF268" i="40"/>
  <c r="AF269" i="40"/>
  <c r="AF270" i="40"/>
  <c r="AF271" i="40"/>
  <c r="AF272" i="40"/>
  <c r="AF273" i="40"/>
  <c r="AF274" i="40"/>
  <c r="AF275" i="40"/>
  <c r="AF276" i="40"/>
  <c r="AF277" i="40"/>
  <c r="AF278" i="40"/>
  <c r="AF279" i="40"/>
  <c r="AF280" i="40"/>
  <c r="AF281" i="40"/>
  <c r="AF282" i="40"/>
  <c r="AF283" i="40"/>
  <c r="AF284" i="40"/>
  <c r="AF285" i="40"/>
  <c r="AF286" i="40"/>
  <c r="AF287" i="40"/>
  <c r="AF288" i="40"/>
  <c r="AF289" i="40"/>
  <c r="AF290" i="40"/>
  <c r="AF291" i="40"/>
  <c r="AF292" i="40"/>
  <c r="AF293" i="40"/>
  <c r="AF294" i="40"/>
  <c r="AF295" i="40"/>
  <c r="AF296" i="40"/>
  <c r="AF297" i="40"/>
  <c r="AF298" i="40"/>
  <c r="AF299" i="40"/>
  <c r="AF300" i="40"/>
  <c r="AF306" i="40"/>
  <c r="AF172" i="40"/>
  <c r="AF337" i="40"/>
  <c r="AF308" i="40"/>
  <c r="AE313" i="40"/>
  <c r="AF318" i="40"/>
  <c r="AF175" i="40"/>
  <c r="AF176" i="40"/>
  <c r="AF179" i="40"/>
  <c r="AF312" i="40"/>
  <c r="AF314" i="40"/>
  <c r="AF316" i="40"/>
  <c r="AF317" i="40"/>
  <c r="AF336" i="40"/>
  <c r="AF335" i="40"/>
  <c r="AF338" i="40"/>
  <c r="AF379" i="40"/>
  <c r="AF382" i="40"/>
  <c r="AF386" i="40"/>
  <c r="AF413" i="40"/>
  <c r="AF414" i="40"/>
  <c r="AF357" i="40"/>
  <c r="AF345" i="40"/>
  <c r="AF350" i="40"/>
  <c r="AF354" i="40"/>
  <c r="AF355" i="40"/>
  <c r="AF383" i="40"/>
  <c r="AF358" i="40"/>
  <c r="AF359" i="40"/>
  <c r="AE360" i="40"/>
  <c r="AF361" i="40"/>
  <c r="AF363" i="40"/>
  <c r="AF415" i="40"/>
  <c r="AF416" i="40"/>
  <c r="AF158" i="40"/>
  <c r="AF417" i="40"/>
  <c r="AF419" i="40"/>
  <c r="AF366" i="40"/>
  <c r="AF422" i="40"/>
  <c r="AF373" i="40"/>
  <c r="AF374" i="40"/>
  <c r="AF375" i="40"/>
  <c r="AF423" i="40"/>
  <c r="AF39" i="40"/>
  <c r="AF153" i="40"/>
  <c r="AF162" i="40"/>
  <c r="AG166" i="40"/>
  <c r="AG169" i="40"/>
  <c r="AG167" i="40"/>
  <c r="AG170" i="40"/>
  <c r="AG333" i="40"/>
  <c r="AG44" i="40"/>
  <c r="AG45" i="40"/>
  <c r="AG46" i="40"/>
  <c r="AG47" i="40"/>
  <c r="AG48" i="40"/>
  <c r="AG49" i="40"/>
  <c r="AG50" i="40"/>
  <c r="AG51" i="40"/>
  <c r="AG52" i="40"/>
  <c r="AG53" i="40"/>
  <c r="AG54" i="40"/>
  <c r="AG55" i="40"/>
  <c r="AG56" i="40"/>
  <c r="AG57" i="40"/>
  <c r="AG58" i="40"/>
  <c r="AG59" i="40"/>
  <c r="AG60" i="40"/>
  <c r="AG61" i="40"/>
  <c r="AG62" i="40"/>
  <c r="AG63" i="40"/>
  <c r="AG64" i="40"/>
  <c r="AG65" i="40"/>
  <c r="AG66" i="40"/>
  <c r="AG67" i="40"/>
  <c r="AG68" i="40"/>
  <c r="AG69" i="40"/>
  <c r="AG31" i="40"/>
  <c r="AG20" i="40"/>
  <c r="AG21" i="40"/>
  <c r="AG40" i="40"/>
  <c r="AG70" i="40"/>
  <c r="AG32" i="40"/>
  <c r="AG71" i="40"/>
  <c r="AG72" i="40"/>
  <c r="AG73" i="40"/>
  <c r="AG74" i="40"/>
  <c r="AG75" i="40"/>
  <c r="AG76" i="40"/>
  <c r="AG77" i="40"/>
  <c r="AG78" i="40"/>
  <c r="AG79" i="40"/>
  <c r="AG80" i="40"/>
  <c r="AG81" i="40"/>
  <c r="AG82" i="40"/>
  <c r="AG83" i="40"/>
  <c r="AG84" i="40"/>
  <c r="AG85" i="40"/>
  <c r="AG86" i="40"/>
  <c r="AG87" i="40"/>
  <c r="AG88" i="40"/>
  <c r="AG89" i="40"/>
  <c r="AG90" i="40"/>
  <c r="AG91" i="40"/>
  <c r="AG92" i="40"/>
  <c r="AG93" i="40"/>
  <c r="AG94" i="40"/>
  <c r="AG95" i="40"/>
  <c r="AG96" i="40"/>
  <c r="AG97" i="40"/>
  <c r="AG98" i="40"/>
  <c r="AG99" i="40"/>
  <c r="AG100" i="40"/>
  <c r="AG101" i="40"/>
  <c r="AG102" i="40"/>
  <c r="AG103" i="40"/>
  <c r="AG104" i="40"/>
  <c r="AG105" i="40"/>
  <c r="AG106" i="40"/>
  <c r="AG107" i="40"/>
  <c r="AG108" i="40"/>
  <c r="AG109" i="40"/>
  <c r="AG110" i="40"/>
  <c r="AG111" i="40"/>
  <c r="AG112" i="40"/>
  <c r="AG113" i="40"/>
  <c r="AG114" i="40"/>
  <c r="AG115" i="40"/>
  <c r="AG116" i="40"/>
  <c r="AG117" i="40"/>
  <c r="AG118" i="40"/>
  <c r="AG119" i="40"/>
  <c r="AG120" i="40"/>
  <c r="AG121" i="40"/>
  <c r="AG122" i="40"/>
  <c r="AG123" i="40"/>
  <c r="AG124" i="40"/>
  <c r="AG125" i="40"/>
  <c r="AG126" i="40"/>
  <c r="AG127" i="40"/>
  <c r="AG128" i="40"/>
  <c r="AG129" i="40"/>
  <c r="AG130" i="40"/>
  <c r="AG131" i="40"/>
  <c r="AG132" i="40"/>
  <c r="AG133" i="40"/>
  <c r="AG134" i="40"/>
  <c r="AG135" i="40"/>
  <c r="AG136" i="40"/>
  <c r="AG137" i="40"/>
  <c r="AG138" i="40"/>
  <c r="AG139" i="40"/>
  <c r="AG140" i="40"/>
  <c r="AG141" i="40"/>
  <c r="AG142" i="40"/>
  <c r="AG143" i="40"/>
  <c r="AG144" i="40"/>
  <c r="AG145" i="40"/>
  <c r="AG146" i="40"/>
  <c r="AG147" i="40"/>
  <c r="AG148" i="40"/>
  <c r="AG149" i="40"/>
  <c r="AG151" i="40"/>
  <c r="AG8" i="40"/>
  <c r="AG160" i="40"/>
  <c r="AG159" i="40"/>
  <c r="AG161" i="40"/>
  <c r="AG334" i="40"/>
  <c r="AG173" i="40"/>
  <c r="AG195" i="40"/>
  <c r="AG196" i="40"/>
  <c r="AG197" i="40"/>
  <c r="AG198" i="40"/>
  <c r="AG199" i="40"/>
  <c r="AG200" i="40"/>
  <c r="AG201" i="40"/>
  <c r="AG202" i="40"/>
  <c r="AG192" i="40"/>
  <c r="AG203" i="40"/>
  <c r="AG204" i="40"/>
  <c r="AG205" i="40"/>
  <c r="AG206" i="40"/>
  <c r="AG207" i="40"/>
  <c r="AG208" i="40"/>
  <c r="AG209" i="40"/>
  <c r="AG210" i="40"/>
  <c r="AG211" i="40"/>
  <c r="AG212" i="40"/>
  <c r="AG213" i="40"/>
  <c r="AG214" i="40"/>
  <c r="AG215" i="40"/>
  <c r="AG216" i="40"/>
  <c r="AG217" i="40"/>
  <c r="AG218" i="40"/>
  <c r="AG219" i="40"/>
  <c r="AG220" i="40"/>
  <c r="AG221" i="40"/>
  <c r="AG33" i="40"/>
  <c r="AG222" i="40"/>
  <c r="AG223" i="40"/>
  <c r="AG224" i="40"/>
  <c r="AG225" i="40"/>
  <c r="AG226" i="40"/>
  <c r="AG227" i="40"/>
  <c r="AG228" i="40"/>
  <c r="AG229" i="40"/>
  <c r="AG230" i="40"/>
  <c r="AG231" i="40"/>
  <c r="AG232" i="40"/>
  <c r="AG233" i="40"/>
  <c r="AG234" i="40"/>
  <c r="AG235" i="40"/>
  <c r="AG236" i="40"/>
  <c r="AG237" i="40"/>
  <c r="AG238" i="40"/>
  <c r="AG239" i="40"/>
  <c r="AG240" i="40"/>
  <c r="AG241" i="40"/>
  <c r="AG242" i="40"/>
  <c r="AG243" i="40"/>
  <c r="AG244" i="40"/>
  <c r="AG245" i="40"/>
  <c r="AG246" i="40"/>
  <c r="AG247" i="40"/>
  <c r="AG248" i="40"/>
  <c r="AG249" i="40"/>
  <c r="AG250" i="40"/>
  <c r="AG251" i="40"/>
  <c r="AG252" i="40"/>
  <c r="AG253" i="40"/>
  <c r="AG254" i="40"/>
  <c r="AG255" i="40"/>
  <c r="AG256" i="40"/>
  <c r="AG257" i="40"/>
  <c r="AG258" i="40"/>
  <c r="AG259" i="40"/>
  <c r="AG260" i="40"/>
  <c r="AG261" i="40"/>
  <c r="AG262" i="40"/>
  <c r="AG263" i="40"/>
  <c r="AG264" i="40"/>
  <c r="AG265" i="40"/>
  <c r="AG266" i="40"/>
  <c r="AG267" i="40"/>
  <c r="AG268" i="40"/>
  <c r="AG269" i="40"/>
  <c r="AG270" i="40"/>
  <c r="AG271" i="40"/>
  <c r="AG272" i="40"/>
  <c r="AG273" i="40"/>
  <c r="AG274" i="40"/>
  <c r="AG275" i="40"/>
  <c r="AG276" i="40"/>
  <c r="AG277" i="40"/>
  <c r="AG278" i="40"/>
  <c r="AG279" i="40"/>
  <c r="AG280" i="40"/>
  <c r="AG281" i="40"/>
  <c r="AG282" i="40"/>
  <c r="AG283" i="40"/>
  <c r="AG284" i="40"/>
  <c r="AG285" i="40"/>
  <c r="AG286" i="40"/>
  <c r="AG287" i="40"/>
  <c r="AG288" i="40"/>
  <c r="AG289" i="40"/>
  <c r="AG290" i="40"/>
  <c r="AG291" i="40"/>
  <c r="AG292" i="40"/>
  <c r="AG293" i="40"/>
  <c r="AG294" i="40"/>
  <c r="AG295" i="40"/>
  <c r="AG296" i="40"/>
  <c r="AG297" i="40"/>
  <c r="AG298" i="40"/>
  <c r="AG299" i="40"/>
  <c r="AG300" i="40"/>
  <c r="AG306" i="40"/>
  <c r="AG172" i="40"/>
  <c r="AG337" i="40"/>
  <c r="AG308" i="40"/>
  <c r="AF313" i="40"/>
  <c r="AG318" i="40"/>
  <c r="AG175" i="40"/>
  <c r="AG176" i="40"/>
  <c r="AG179" i="40"/>
  <c r="AG312" i="40"/>
  <c r="AG314" i="40"/>
  <c r="AG316" i="40"/>
  <c r="AG317" i="40"/>
  <c r="AG336" i="40"/>
  <c r="AG335" i="40"/>
  <c r="AG338" i="40"/>
  <c r="AG379" i="40"/>
  <c r="AG382" i="40"/>
  <c r="AG386" i="40"/>
  <c r="AG413" i="40"/>
  <c r="AG414" i="40"/>
  <c r="AG357" i="40"/>
  <c r="AG345" i="40"/>
  <c r="AG350" i="40"/>
  <c r="AG354" i="40"/>
  <c r="AG355" i="40"/>
  <c r="AG383" i="40"/>
  <c r="AG358" i="40"/>
  <c r="AG359" i="40"/>
  <c r="AF360" i="40"/>
  <c r="AG361" i="40"/>
  <c r="AG363" i="40"/>
  <c r="AG415" i="40"/>
  <c r="AG416" i="40"/>
  <c r="AG158" i="40"/>
  <c r="AG417" i="40"/>
  <c r="AG419" i="40"/>
  <c r="AG366" i="40"/>
  <c r="AG422" i="40"/>
  <c r="AG373" i="40"/>
  <c r="AG374" i="40"/>
  <c r="AG375" i="40"/>
  <c r="AG423" i="40"/>
  <c r="AG39" i="40"/>
  <c r="AG153" i="40"/>
  <c r="AG162" i="40"/>
  <c r="AH166" i="40"/>
  <c r="AH169" i="40"/>
  <c r="AH167" i="40"/>
  <c r="AH170" i="40"/>
  <c r="AH333" i="40"/>
  <c r="AH44" i="40"/>
  <c r="AH45" i="40"/>
  <c r="AH46" i="40"/>
  <c r="AH47" i="40"/>
  <c r="AH48" i="40"/>
  <c r="AH49" i="40"/>
  <c r="AH50" i="40"/>
  <c r="AH51" i="40"/>
  <c r="AH52" i="40"/>
  <c r="AH53" i="40"/>
  <c r="AH54" i="40"/>
  <c r="AH55" i="40"/>
  <c r="AH56" i="40"/>
  <c r="AH57" i="40"/>
  <c r="AH58" i="40"/>
  <c r="AH59" i="40"/>
  <c r="AH60" i="40"/>
  <c r="AH61" i="40"/>
  <c r="AH62" i="40"/>
  <c r="AH63" i="40"/>
  <c r="AH64" i="40"/>
  <c r="AH65" i="40"/>
  <c r="AH66" i="40"/>
  <c r="AH67" i="40"/>
  <c r="AH68" i="40"/>
  <c r="AH69" i="40"/>
  <c r="AH70" i="40"/>
  <c r="AH71" i="40"/>
  <c r="AH31" i="40"/>
  <c r="AH20" i="40"/>
  <c r="AH21" i="40"/>
  <c r="AH40" i="40"/>
  <c r="AH72" i="40"/>
  <c r="AH32" i="40"/>
  <c r="AH73" i="40"/>
  <c r="AH74" i="40"/>
  <c r="AH75" i="40"/>
  <c r="AH76" i="40"/>
  <c r="AH77" i="40"/>
  <c r="AH78" i="40"/>
  <c r="AH79" i="40"/>
  <c r="AH80" i="40"/>
  <c r="AH81" i="40"/>
  <c r="AH82" i="40"/>
  <c r="AH83" i="40"/>
  <c r="AH84" i="40"/>
  <c r="AH85" i="40"/>
  <c r="AH86" i="40"/>
  <c r="AH87" i="40"/>
  <c r="AH88" i="40"/>
  <c r="AH89" i="40"/>
  <c r="AH90" i="40"/>
  <c r="AH91" i="40"/>
  <c r="AH92" i="40"/>
  <c r="AH93" i="40"/>
  <c r="AH94" i="40"/>
  <c r="AH95" i="40"/>
  <c r="AH96" i="40"/>
  <c r="AH97" i="40"/>
  <c r="AH98" i="40"/>
  <c r="AH99" i="40"/>
  <c r="AH100" i="40"/>
  <c r="AH101" i="40"/>
  <c r="AH102" i="40"/>
  <c r="AH103" i="40"/>
  <c r="AH104" i="40"/>
  <c r="AH105" i="40"/>
  <c r="AH106" i="40"/>
  <c r="AH107" i="40"/>
  <c r="AH108" i="40"/>
  <c r="AH109" i="40"/>
  <c r="AH110" i="40"/>
  <c r="AH111" i="40"/>
  <c r="AH112" i="40"/>
  <c r="AH113" i="40"/>
  <c r="AH114" i="40"/>
  <c r="AH115" i="40"/>
  <c r="AH116" i="40"/>
  <c r="AH117" i="40"/>
  <c r="AH118" i="40"/>
  <c r="AH119" i="40"/>
  <c r="AH120" i="40"/>
  <c r="AH121" i="40"/>
  <c r="AH122" i="40"/>
  <c r="AH123" i="40"/>
  <c r="AH124" i="40"/>
  <c r="AH125" i="40"/>
  <c r="AH126" i="40"/>
  <c r="AH127" i="40"/>
  <c r="AH128" i="40"/>
  <c r="AH129" i="40"/>
  <c r="AH130" i="40"/>
  <c r="AH131" i="40"/>
  <c r="AH132" i="40"/>
  <c r="AH133" i="40"/>
  <c r="AH134" i="40"/>
  <c r="AH135" i="40"/>
  <c r="AH136" i="40"/>
  <c r="AH137" i="40"/>
  <c r="AH138" i="40"/>
  <c r="AH139" i="40"/>
  <c r="AH140" i="40"/>
  <c r="AH141" i="40"/>
  <c r="AH142" i="40"/>
  <c r="AH143" i="40"/>
  <c r="AH144" i="40"/>
  <c r="AH145" i="40"/>
  <c r="AH146" i="40"/>
  <c r="AH147" i="40"/>
  <c r="AH148" i="40"/>
  <c r="AH149" i="40"/>
  <c r="AH151" i="40"/>
  <c r="AH8" i="40"/>
  <c r="AH160" i="40"/>
  <c r="AH159" i="40"/>
  <c r="AH161" i="40"/>
  <c r="AH334" i="40"/>
  <c r="AH173" i="40"/>
  <c r="AH195" i="40"/>
  <c r="AH196" i="40"/>
  <c r="AH197" i="40"/>
  <c r="AH198" i="40"/>
  <c r="AH199" i="40"/>
  <c r="AH200" i="40"/>
  <c r="AH201" i="40"/>
  <c r="AH202" i="40"/>
  <c r="AH192" i="40"/>
  <c r="AH203" i="40"/>
  <c r="AH204" i="40"/>
  <c r="AH205" i="40"/>
  <c r="AH206" i="40"/>
  <c r="AH207" i="40"/>
  <c r="AH208" i="40"/>
  <c r="AH209" i="40"/>
  <c r="AH210" i="40"/>
  <c r="AH211" i="40"/>
  <c r="AH212" i="40"/>
  <c r="AH213" i="40"/>
  <c r="AH214" i="40"/>
  <c r="AH215" i="40"/>
  <c r="AH216" i="40"/>
  <c r="AH217" i="40"/>
  <c r="AH218" i="40"/>
  <c r="AH219" i="40"/>
  <c r="AH220" i="40"/>
  <c r="AH221" i="40"/>
  <c r="AH222" i="40"/>
  <c r="AH223" i="40"/>
  <c r="AH33" i="40"/>
  <c r="AH224" i="40"/>
  <c r="AH225" i="40"/>
  <c r="AH226" i="40"/>
  <c r="AH227" i="40"/>
  <c r="AH228" i="40"/>
  <c r="AH229" i="40"/>
  <c r="AH230" i="40"/>
  <c r="AH231" i="40"/>
  <c r="AH232" i="40"/>
  <c r="AH233" i="40"/>
  <c r="AH234" i="40"/>
  <c r="AH235" i="40"/>
  <c r="AH236" i="40"/>
  <c r="AH237" i="40"/>
  <c r="AH238" i="40"/>
  <c r="AH239" i="40"/>
  <c r="AH240" i="40"/>
  <c r="AH241" i="40"/>
  <c r="AH242" i="40"/>
  <c r="AH243" i="40"/>
  <c r="AH244" i="40"/>
  <c r="AH245" i="40"/>
  <c r="AH246" i="40"/>
  <c r="AH247" i="40"/>
  <c r="AH248" i="40"/>
  <c r="AH249" i="40"/>
  <c r="AH250" i="40"/>
  <c r="AH251" i="40"/>
  <c r="AH252" i="40"/>
  <c r="AH253" i="40"/>
  <c r="AH254" i="40"/>
  <c r="AH255" i="40"/>
  <c r="AH256" i="40"/>
  <c r="AH257" i="40"/>
  <c r="AH258" i="40"/>
  <c r="AH259" i="40"/>
  <c r="AH260" i="40"/>
  <c r="AH261" i="40"/>
  <c r="AH262" i="40"/>
  <c r="AH263" i="40"/>
  <c r="AH264" i="40"/>
  <c r="AH265" i="40"/>
  <c r="AH266" i="40"/>
  <c r="AH267" i="40"/>
  <c r="AH268" i="40"/>
  <c r="AH269" i="40"/>
  <c r="AH270" i="40"/>
  <c r="AH271" i="40"/>
  <c r="AH272" i="40"/>
  <c r="AH273" i="40"/>
  <c r="AH274" i="40"/>
  <c r="AH275" i="40"/>
  <c r="AH276" i="40"/>
  <c r="AH277" i="40"/>
  <c r="AH278" i="40"/>
  <c r="AH279" i="40"/>
  <c r="AH280" i="40"/>
  <c r="AH281" i="40"/>
  <c r="AH282" i="40"/>
  <c r="AH283" i="40"/>
  <c r="AH284" i="40"/>
  <c r="AH285" i="40"/>
  <c r="AH286" i="40"/>
  <c r="AH287" i="40"/>
  <c r="AH288" i="40"/>
  <c r="AH289" i="40"/>
  <c r="AH290" i="40"/>
  <c r="AH291" i="40"/>
  <c r="AH292" i="40"/>
  <c r="AH293" i="40"/>
  <c r="AH294" i="40"/>
  <c r="AH295" i="40"/>
  <c r="AH296" i="40"/>
  <c r="AH297" i="40"/>
  <c r="AH298" i="40"/>
  <c r="AH299" i="40"/>
  <c r="AH300" i="40"/>
  <c r="AH306" i="40"/>
  <c r="AH172" i="40"/>
  <c r="AH337" i="40"/>
  <c r="AH308" i="40"/>
  <c r="AG313" i="40"/>
  <c r="AH318" i="40"/>
  <c r="AH175" i="40"/>
  <c r="AH176" i="40"/>
  <c r="AH179" i="40"/>
  <c r="AH312" i="40"/>
  <c r="AH314" i="40"/>
  <c r="AH316" i="40"/>
  <c r="AH317" i="40"/>
  <c r="AH336" i="40"/>
  <c r="AH335" i="40"/>
  <c r="AH338" i="40"/>
  <c r="AH379" i="40"/>
  <c r="AH382" i="40"/>
  <c r="AH386" i="40"/>
  <c r="AH413" i="40"/>
  <c r="AH414" i="40"/>
  <c r="AH357" i="40"/>
  <c r="AH345" i="40"/>
  <c r="AH350" i="40"/>
  <c r="AH354" i="40"/>
  <c r="AH355" i="40"/>
  <c r="AH383" i="40"/>
  <c r="AH358" i="40"/>
  <c r="AH359" i="40"/>
  <c r="AG360" i="40"/>
  <c r="AH361" i="40"/>
  <c r="AH363" i="40"/>
  <c r="AH415" i="40"/>
  <c r="AH416" i="40"/>
  <c r="AH158" i="40"/>
  <c r="AH417" i="40"/>
  <c r="AH419" i="40"/>
  <c r="AH366" i="40"/>
  <c r="AH422" i="40"/>
  <c r="AH373" i="40"/>
  <c r="AH374" i="40"/>
  <c r="AH375" i="40"/>
  <c r="AH423" i="40"/>
  <c r="AH39" i="40"/>
  <c r="AH153" i="40"/>
  <c r="AH162" i="40"/>
  <c r="AI166" i="40"/>
  <c r="AI169" i="40"/>
  <c r="AI167" i="40"/>
  <c r="AI170" i="40"/>
  <c r="AI333" i="40"/>
  <c r="AI44" i="40"/>
  <c r="AI45" i="40"/>
  <c r="AI46" i="40"/>
  <c r="AI47" i="40"/>
  <c r="AI48" i="40"/>
  <c r="AI49" i="40"/>
  <c r="AI50" i="40"/>
  <c r="AI51" i="40"/>
  <c r="AI52" i="40"/>
  <c r="AI53" i="40"/>
  <c r="AI54" i="40"/>
  <c r="AI55" i="40"/>
  <c r="AI56" i="40"/>
  <c r="AI57" i="40"/>
  <c r="AI58" i="40"/>
  <c r="AI59" i="40"/>
  <c r="AI60" i="40"/>
  <c r="AI61" i="40"/>
  <c r="AI62" i="40"/>
  <c r="AI63" i="40"/>
  <c r="AI64" i="40"/>
  <c r="AI65" i="40"/>
  <c r="AI66" i="40"/>
  <c r="AI67" i="40"/>
  <c r="AI68" i="40"/>
  <c r="AI69" i="40"/>
  <c r="AI70" i="40"/>
  <c r="AI71" i="40"/>
  <c r="AI72" i="40"/>
  <c r="AI73" i="40"/>
  <c r="AI31" i="40"/>
  <c r="AI20" i="40"/>
  <c r="AI21" i="40"/>
  <c r="AI40" i="40"/>
  <c r="AI74" i="40"/>
  <c r="AI32" i="40"/>
  <c r="AI75" i="40"/>
  <c r="AI76" i="40"/>
  <c r="AI77" i="40"/>
  <c r="AI78" i="40"/>
  <c r="AI79" i="40"/>
  <c r="AI80" i="40"/>
  <c r="AI81" i="40"/>
  <c r="AI82" i="40"/>
  <c r="AI83" i="40"/>
  <c r="AI84" i="40"/>
  <c r="AI85" i="40"/>
  <c r="AI86" i="40"/>
  <c r="AI87" i="40"/>
  <c r="AI88" i="40"/>
  <c r="AI89" i="40"/>
  <c r="AI90" i="40"/>
  <c r="AI91" i="40"/>
  <c r="AI92" i="40"/>
  <c r="AI93" i="40"/>
  <c r="AI94" i="40"/>
  <c r="AI95" i="40"/>
  <c r="AI96" i="40"/>
  <c r="AI97" i="40"/>
  <c r="AI98" i="40"/>
  <c r="AI99" i="40"/>
  <c r="AI100" i="40"/>
  <c r="AI101" i="40"/>
  <c r="AI102" i="40"/>
  <c r="AI103" i="40"/>
  <c r="AI104" i="40"/>
  <c r="AI105" i="40"/>
  <c r="AI106" i="40"/>
  <c r="AI107" i="40"/>
  <c r="AI108" i="40"/>
  <c r="AI109" i="40"/>
  <c r="AI110" i="40"/>
  <c r="AI111" i="40"/>
  <c r="AI112" i="40"/>
  <c r="AI113" i="40"/>
  <c r="AI114" i="40"/>
  <c r="AI115" i="40"/>
  <c r="AI116" i="40"/>
  <c r="AI117" i="40"/>
  <c r="AI118" i="40"/>
  <c r="AI119" i="40"/>
  <c r="AI120" i="40"/>
  <c r="AI121" i="40"/>
  <c r="AI122" i="40"/>
  <c r="AI123" i="40"/>
  <c r="AI124" i="40"/>
  <c r="AI125" i="40"/>
  <c r="AI126" i="40"/>
  <c r="AI127" i="40"/>
  <c r="AI128" i="40"/>
  <c r="AI129" i="40"/>
  <c r="AI130" i="40"/>
  <c r="AI131" i="40"/>
  <c r="AI132" i="40"/>
  <c r="AI133" i="40"/>
  <c r="AI134" i="40"/>
  <c r="AI135" i="40"/>
  <c r="AI136" i="40"/>
  <c r="AI137" i="40"/>
  <c r="AI138" i="40"/>
  <c r="AI139" i="40"/>
  <c r="AI140" i="40"/>
  <c r="AI141" i="40"/>
  <c r="AI142" i="40"/>
  <c r="AI143" i="40"/>
  <c r="AI144" i="40"/>
  <c r="AI145" i="40"/>
  <c r="AI146" i="40"/>
  <c r="AI147" i="40"/>
  <c r="AI148" i="40"/>
  <c r="AI149" i="40"/>
  <c r="AI151" i="40"/>
  <c r="AI8" i="40"/>
  <c r="AI160" i="40"/>
  <c r="AI159" i="40"/>
  <c r="AI161" i="40"/>
  <c r="AI334" i="40"/>
  <c r="AI173" i="40"/>
  <c r="AI195" i="40"/>
  <c r="AI196" i="40"/>
  <c r="AI197" i="40"/>
  <c r="AI198" i="40"/>
  <c r="AI199" i="40"/>
  <c r="AI200" i="40"/>
  <c r="AI201" i="40"/>
  <c r="AI202" i="40"/>
  <c r="AI192" i="40"/>
  <c r="AI203" i="40"/>
  <c r="AI204" i="40"/>
  <c r="AI205" i="40"/>
  <c r="AI206" i="40"/>
  <c r="AI207" i="40"/>
  <c r="AI208" i="40"/>
  <c r="AI209" i="40"/>
  <c r="AI210" i="40"/>
  <c r="AI211" i="40"/>
  <c r="AI212" i="40"/>
  <c r="AI213" i="40"/>
  <c r="AI214" i="40"/>
  <c r="AI215" i="40"/>
  <c r="AI216" i="40"/>
  <c r="AI217" i="40"/>
  <c r="AI218" i="40"/>
  <c r="AI219" i="40"/>
  <c r="AI220" i="40"/>
  <c r="AI221" i="40"/>
  <c r="AI222" i="40"/>
  <c r="AI223" i="40"/>
  <c r="AI224" i="40"/>
  <c r="AI225" i="40"/>
  <c r="AI33" i="40"/>
  <c r="AI226" i="40"/>
  <c r="AI227" i="40"/>
  <c r="AI228" i="40"/>
  <c r="AI229" i="40"/>
  <c r="AI230" i="40"/>
  <c r="AI231" i="40"/>
  <c r="AI232" i="40"/>
  <c r="AI233" i="40"/>
  <c r="AI234" i="40"/>
  <c r="AI235" i="40"/>
  <c r="AI236" i="40"/>
  <c r="AI237" i="40"/>
  <c r="AI238" i="40"/>
  <c r="AI239" i="40"/>
  <c r="AI240" i="40"/>
  <c r="AI241" i="40"/>
  <c r="AI242" i="40"/>
  <c r="AI243" i="40"/>
  <c r="AI244" i="40"/>
  <c r="AI245" i="40"/>
  <c r="AI246" i="40"/>
  <c r="AI247" i="40"/>
  <c r="AI248" i="40"/>
  <c r="AI249" i="40"/>
  <c r="AI250" i="40"/>
  <c r="AI251" i="40"/>
  <c r="AI252" i="40"/>
  <c r="AI253" i="40"/>
  <c r="AI254" i="40"/>
  <c r="AI255" i="40"/>
  <c r="AI256" i="40"/>
  <c r="AI257" i="40"/>
  <c r="AI258" i="40"/>
  <c r="AI259" i="40"/>
  <c r="AI260" i="40"/>
  <c r="AI261" i="40"/>
  <c r="AI262" i="40"/>
  <c r="AI263" i="40"/>
  <c r="AI264" i="40"/>
  <c r="AI265" i="40"/>
  <c r="AI266" i="40"/>
  <c r="AI267" i="40"/>
  <c r="AI268" i="40"/>
  <c r="AI269" i="40"/>
  <c r="AI270" i="40"/>
  <c r="AI271" i="40"/>
  <c r="AI272" i="40"/>
  <c r="AI273" i="40"/>
  <c r="AI274" i="40"/>
  <c r="AI275" i="40"/>
  <c r="AI276" i="40"/>
  <c r="AI277" i="40"/>
  <c r="AI278" i="40"/>
  <c r="AI279" i="40"/>
  <c r="AI280" i="40"/>
  <c r="AI281" i="40"/>
  <c r="AI282" i="40"/>
  <c r="AI283" i="40"/>
  <c r="AI284" i="40"/>
  <c r="AI285" i="40"/>
  <c r="AI286" i="40"/>
  <c r="AI287" i="40"/>
  <c r="AI288" i="40"/>
  <c r="AI289" i="40"/>
  <c r="AI290" i="40"/>
  <c r="AI291" i="40"/>
  <c r="AI292" i="40"/>
  <c r="AI293" i="40"/>
  <c r="AI294" i="40"/>
  <c r="AI295" i="40"/>
  <c r="AI296" i="40"/>
  <c r="AI297" i="40"/>
  <c r="AI298" i="40"/>
  <c r="AI299" i="40"/>
  <c r="AI300" i="40"/>
  <c r="AI306" i="40"/>
  <c r="AI172" i="40"/>
  <c r="AI337" i="40"/>
  <c r="AI308" i="40"/>
  <c r="AH313" i="40"/>
  <c r="AI318" i="40"/>
  <c r="AI175" i="40"/>
  <c r="AI176" i="40"/>
  <c r="AI179" i="40"/>
  <c r="AI312" i="40"/>
  <c r="AI314" i="40"/>
  <c r="AI316" i="40"/>
  <c r="AI317" i="40"/>
  <c r="AI336" i="40"/>
  <c r="AI335" i="40"/>
  <c r="AI338" i="40"/>
  <c r="AI379" i="40"/>
  <c r="AI382" i="40"/>
  <c r="AI386" i="40"/>
  <c r="AI413" i="40"/>
  <c r="AI414" i="40"/>
  <c r="AI357" i="40"/>
  <c r="AI345" i="40"/>
  <c r="AI350" i="40"/>
  <c r="AI354" i="40"/>
  <c r="AI355" i="40"/>
  <c r="AI383" i="40"/>
  <c r="AI358" i="40"/>
  <c r="AI359" i="40"/>
  <c r="AH360" i="40"/>
  <c r="AI361" i="40"/>
  <c r="AI363" i="40"/>
  <c r="AI415" i="40"/>
  <c r="AI416" i="40"/>
  <c r="AI158" i="40"/>
  <c r="AI417" i="40"/>
  <c r="AI419" i="40"/>
  <c r="AI366" i="40"/>
  <c r="AI422" i="40"/>
  <c r="AI373" i="40"/>
  <c r="AI374" i="40"/>
  <c r="AI375" i="40"/>
  <c r="AI423" i="40"/>
  <c r="AI39" i="40"/>
  <c r="AI153" i="40"/>
  <c r="AI162" i="40"/>
  <c r="AJ166" i="40"/>
  <c r="AJ169" i="40"/>
  <c r="AJ167" i="40"/>
  <c r="AJ170" i="40"/>
  <c r="AJ333" i="40"/>
  <c r="AJ44" i="40"/>
  <c r="AJ45" i="40"/>
  <c r="AJ46" i="40"/>
  <c r="AJ47" i="40"/>
  <c r="AJ48" i="40"/>
  <c r="AJ49" i="40"/>
  <c r="AJ50" i="40"/>
  <c r="AJ51" i="40"/>
  <c r="AJ52" i="40"/>
  <c r="AJ53" i="40"/>
  <c r="AJ54" i="40"/>
  <c r="AJ55" i="40"/>
  <c r="AJ56" i="40"/>
  <c r="AJ57" i="40"/>
  <c r="AJ58" i="40"/>
  <c r="AJ59" i="40"/>
  <c r="AJ60" i="40"/>
  <c r="AJ61" i="40"/>
  <c r="AJ62" i="40"/>
  <c r="AJ63" i="40"/>
  <c r="AJ64" i="40"/>
  <c r="AJ65" i="40"/>
  <c r="AJ66" i="40"/>
  <c r="AJ67" i="40"/>
  <c r="AJ68" i="40"/>
  <c r="AJ69" i="40"/>
  <c r="AJ70" i="40"/>
  <c r="AJ71" i="40"/>
  <c r="AJ72" i="40"/>
  <c r="AJ73" i="40"/>
  <c r="AJ74" i="40"/>
  <c r="AJ75" i="40"/>
  <c r="AJ31" i="40"/>
  <c r="AJ20" i="40"/>
  <c r="AJ21" i="40"/>
  <c r="AJ40" i="40"/>
  <c r="AJ76" i="40"/>
  <c r="AJ32" i="40"/>
  <c r="AJ77" i="40"/>
  <c r="AJ78" i="40"/>
  <c r="AJ79" i="40"/>
  <c r="AJ80" i="40"/>
  <c r="AJ81" i="40"/>
  <c r="AJ82" i="40"/>
  <c r="AJ83" i="40"/>
  <c r="AJ84" i="40"/>
  <c r="AJ85" i="40"/>
  <c r="AJ86" i="40"/>
  <c r="AJ87" i="40"/>
  <c r="AJ88" i="40"/>
  <c r="AJ89" i="40"/>
  <c r="AJ90" i="40"/>
  <c r="AJ91" i="40"/>
  <c r="AJ92" i="40"/>
  <c r="AJ93" i="40"/>
  <c r="AJ94" i="40"/>
  <c r="AJ95" i="40"/>
  <c r="AJ96" i="40"/>
  <c r="AJ97" i="40"/>
  <c r="AJ98" i="40"/>
  <c r="AJ99" i="40"/>
  <c r="AJ100" i="40"/>
  <c r="AJ101" i="40"/>
  <c r="AJ102" i="40"/>
  <c r="AJ103" i="40"/>
  <c r="AJ104" i="40"/>
  <c r="AJ105" i="40"/>
  <c r="AJ106" i="40"/>
  <c r="AJ107" i="40"/>
  <c r="AJ108" i="40"/>
  <c r="AJ109" i="40"/>
  <c r="AJ110" i="40"/>
  <c r="AJ111" i="40"/>
  <c r="AJ112" i="40"/>
  <c r="AJ113" i="40"/>
  <c r="AJ114" i="40"/>
  <c r="AJ115" i="40"/>
  <c r="AJ116" i="40"/>
  <c r="AJ117" i="40"/>
  <c r="AJ118" i="40"/>
  <c r="AJ119" i="40"/>
  <c r="AJ120" i="40"/>
  <c r="AJ121" i="40"/>
  <c r="AJ122" i="40"/>
  <c r="AJ123" i="40"/>
  <c r="AJ124" i="40"/>
  <c r="AJ125" i="40"/>
  <c r="AJ126" i="40"/>
  <c r="AJ127" i="40"/>
  <c r="AJ128" i="40"/>
  <c r="AJ129" i="40"/>
  <c r="AJ130" i="40"/>
  <c r="AJ131" i="40"/>
  <c r="AJ132" i="40"/>
  <c r="AJ133" i="40"/>
  <c r="AJ134" i="40"/>
  <c r="AJ135" i="40"/>
  <c r="AJ136" i="40"/>
  <c r="AJ137" i="40"/>
  <c r="AJ138" i="40"/>
  <c r="AJ139" i="40"/>
  <c r="AJ140" i="40"/>
  <c r="AJ141" i="40"/>
  <c r="AJ142" i="40"/>
  <c r="AJ143" i="40"/>
  <c r="AJ144" i="40"/>
  <c r="AJ145" i="40"/>
  <c r="AJ146" i="40"/>
  <c r="AJ147" i="40"/>
  <c r="AJ148" i="40"/>
  <c r="AJ149" i="40"/>
  <c r="AJ151" i="40"/>
  <c r="AJ8" i="40"/>
  <c r="AJ160" i="40"/>
  <c r="AJ159" i="40"/>
  <c r="AJ161" i="40"/>
  <c r="AJ334" i="40"/>
  <c r="AJ173" i="40"/>
  <c r="AJ195" i="40"/>
  <c r="AJ196" i="40"/>
  <c r="AJ197" i="40"/>
  <c r="AJ198" i="40"/>
  <c r="AJ199" i="40"/>
  <c r="AJ200" i="40"/>
  <c r="AJ201" i="40"/>
  <c r="AJ202" i="40"/>
  <c r="AJ192" i="40"/>
  <c r="AJ203" i="40"/>
  <c r="AJ204" i="40"/>
  <c r="AJ205" i="40"/>
  <c r="AJ206" i="40"/>
  <c r="AJ207" i="40"/>
  <c r="AJ208" i="40"/>
  <c r="AJ209" i="40"/>
  <c r="AJ210" i="40"/>
  <c r="AJ211" i="40"/>
  <c r="AJ212" i="40"/>
  <c r="AJ213" i="40"/>
  <c r="AJ214" i="40"/>
  <c r="AJ215" i="40"/>
  <c r="AJ216" i="40"/>
  <c r="AJ217" i="40"/>
  <c r="AJ218" i="40"/>
  <c r="AJ219" i="40"/>
  <c r="AJ220" i="40"/>
  <c r="AJ221" i="40"/>
  <c r="AJ222" i="40"/>
  <c r="AJ223" i="40"/>
  <c r="AJ224" i="40"/>
  <c r="AJ225" i="40"/>
  <c r="AJ226" i="40"/>
  <c r="AJ227" i="40"/>
  <c r="AJ33" i="40"/>
  <c r="AJ228" i="40"/>
  <c r="AJ229" i="40"/>
  <c r="AJ230" i="40"/>
  <c r="AJ231" i="40"/>
  <c r="AJ232" i="40"/>
  <c r="AJ233" i="40"/>
  <c r="AJ234" i="40"/>
  <c r="AJ235" i="40"/>
  <c r="AJ236" i="40"/>
  <c r="AJ237" i="40"/>
  <c r="AJ238" i="40"/>
  <c r="AJ239" i="40"/>
  <c r="AJ240" i="40"/>
  <c r="AJ241" i="40"/>
  <c r="AJ242" i="40"/>
  <c r="AJ243" i="40"/>
  <c r="AJ244" i="40"/>
  <c r="AJ245" i="40"/>
  <c r="AJ246" i="40"/>
  <c r="AJ247" i="40"/>
  <c r="AJ248" i="40"/>
  <c r="AJ249" i="40"/>
  <c r="AJ250" i="40"/>
  <c r="AJ251" i="40"/>
  <c r="AJ252" i="40"/>
  <c r="AJ253" i="40"/>
  <c r="AJ254" i="40"/>
  <c r="AJ255" i="40"/>
  <c r="AJ256" i="40"/>
  <c r="AJ257" i="40"/>
  <c r="AJ258" i="40"/>
  <c r="AJ259" i="40"/>
  <c r="AJ260" i="40"/>
  <c r="AJ261" i="40"/>
  <c r="AJ262" i="40"/>
  <c r="AJ263" i="40"/>
  <c r="AJ264" i="40"/>
  <c r="AJ265" i="40"/>
  <c r="AJ266" i="40"/>
  <c r="AJ267" i="40"/>
  <c r="AJ268" i="40"/>
  <c r="AJ269" i="40"/>
  <c r="AJ270" i="40"/>
  <c r="AJ271" i="40"/>
  <c r="AJ272" i="40"/>
  <c r="AJ273" i="40"/>
  <c r="AJ274" i="40"/>
  <c r="AJ275" i="40"/>
  <c r="AJ276" i="40"/>
  <c r="AJ277" i="40"/>
  <c r="AJ278" i="40"/>
  <c r="AJ279" i="40"/>
  <c r="AJ280" i="40"/>
  <c r="AJ281" i="40"/>
  <c r="AJ282" i="40"/>
  <c r="AJ283" i="40"/>
  <c r="AJ284" i="40"/>
  <c r="AJ285" i="40"/>
  <c r="AJ286" i="40"/>
  <c r="AJ287" i="40"/>
  <c r="AJ288" i="40"/>
  <c r="AJ289" i="40"/>
  <c r="AJ290" i="40"/>
  <c r="AJ291" i="40"/>
  <c r="AJ292" i="40"/>
  <c r="AJ293" i="40"/>
  <c r="AJ294" i="40"/>
  <c r="AJ295" i="40"/>
  <c r="AJ296" i="40"/>
  <c r="AJ297" i="40"/>
  <c r="AJ298" i="40"/>
  <c r="AJ299" i="40"/>
  <c r="AJ300" i="40"/>
  <c r="AJ306" i="40"/>
  <c r="AJ172" i="40"/>
  <c r="AJ337" i="40"/>
  <c r="AJ308" i="40"/>
  <c r="AI313" i="40"/>
  <c r="AJ318" i="40"/>
  <c r="AJ175" i="40"/>
  <c r="AJ176" i="40"/>
  <c r="AJ179" i="40"/>
  <c r="AJ312" i="40"/>
  <c r="AJ314" i="40"/>
  <c r="AJ316" i="40"/>
  <c r="AJ317" i="40"/>
  <c r="AJ336" i="40"/>
  <c r="AJ335" i="40"/>
  <c r="AJ338" i="40"/>
  <c r="AJ379" i="40"/>
  <c r="AJ382" i="40"/>
  <c r="AJ386" i="40"/>
  <c r="AJ413" i="40"/>
  <c r="AJ414" i="40"/>
  <c r="AJ357" i="40"/>
  <c r="AJ345" i="40"/>
  <c r="AJ350" i="40"/>
  <c r="AJ354" i="40"/>
  <c r="AJ355" i="40"/>
  <c r="AJ383" i="40"/>
  <c r="AJ358" i="40"/>
  <c r="AJ359" i="40"/>
  <c r="AI360" i="40"/>
  <c r="AJ361" i="40"/>
  <c r="AJ363" i="40"/>
  <c r="AJ415" i="40"/>
  <c r="AJ416" i="40"/>
  <c r="AJ158" i="40"/>
  <c r="AJ417" i="40"/>
  <c r="AJ419" i="40"/>
  <c r="AJ366" i="40"/>
  <c r="AJ422" i="40"/>
  <c r="AJ373" i="40"/>
  <c r="AJ374" i="40"/>
  <c r="AJ375" i="40"/>
  <c r="AJ423" i="40"/>
  <c r="AJ39" i="40"/>
  <c r="AJ153" i="40"/>
  <c r="AJ162" i="40"/>
  <c r="AK166" i="40"/>
  <c r="AK169" i="40"/>
  <c r="AK167" i="40"/>
  <c r="AK170" i="40"/>
  <c r="AK333" i="40"/>
  <c r="AK44" i="40"/>
  <c r="AK45" i="40"/>
  <c r="AK46" i="40"/>
  <c r="AK47" i="40"/>
  <c r="AK48" i="40"/>
  <c r="AK49" i="40"/>
  <c r="AK50" i="40"/>
  <c r="AK51" i="40"/>
  <c r="AK52" i="40"/>
  <c r="AK53" i="40"/>
  <c r="AK54" i="40"/>
  <c r="AK55" i="40"/>
  <c r="AK56" i="40"/>
  <c r="AK57" i="40"/>
  <c r="AK58" i="40"/>
  <c r="AK59" i="40"/>
  <c r="AK60" i="40"/>
  <c r="AK61" i="40"/>
  <c r="AK62" i="40"/>
  <c r="AK63" i="40"/>
  <c r="AK64" i="40"/>
  <c r="AK65" i="40"/>
  <c r="AK66" i="40"/>
  <c r="AK67" i="40"/>
  <c r="AK68" i="40"/>
  <c r="AK69" i="40"/>
  <c r="AK70" i="40"/>
  <c r="AK71" i="40"/>
  <c r="AK72" i="40"/>
  <c r="AK73" i="40"/>
  <c r="AK74" i="40"/>
  <c r="AK75" i="40"/>
  <c r="AK76" i="40"/>
  <c r="AK77" i="40"/>
  <c r="AK31" i="40"/>
  <c r="AK20" i="40"/>
  <c r="AK21" i="40"/>
  <c r="AK40" i="40"/>
  <c r="AK78" i="40"/>
  <c r="AK32" i="40"/>
  <c r="AK79" i="40"/>
  <c r="AK80" i="40"/>
  <c r="AK81" i="40"/>
  <c r="AK82" i="40"/>
  <c r="AK83" i="40"/>
  <c r="AK84" i="40"/>
  <c r="AK85" i="40"/>
  <c r="AK86" i="40"/>
  <c r="AK87" i="40"/>
  <c r="AK88" i="40"/>
  <c r="AK89" i="40"/>
  <c r="AK90" i="40"/>
  <c r="AK91" i="40"/>
  <c r="AK92" i="40"/>
  <c r="AK93" i="40"/>
  <c r="AK94" i="40"/>
  <c r="AK95" i="40"/>
  <c r="AK96" i="40"/>
  <c r="AK97" i="40"/>
  <c r="AK98" i="40"/>
  <c r="AK99" i="40"/>
  <c r="AK100" i="40"/>
  <c r="AK101" i="40"/>
  <c r="AK102" i="40"/>
  <c r="AK103" i="40"/>
  <c r="AK104" i="40"/>
  <c r="AK105" i="40"/>
  <c r="AK106" i="40"/>
  <c r="AK107" i="40"/>
  <c r="AK108" i="40"/>
  <c r="AK109" i="40"/>
  <c r="AK110" i="40"/>
  <c r="AK111" i="40"/>
  <c r="AK112" i="40"/>
  <c r="AK113" i="40"/>
  <c r="AK114" i="40"/>
  <c r="AK115" i="40"/>
  <c r="AK116" i="40"/>
  <c r="AK117" i="40"/>
  <c r="AK118" i="40"/>
  <c r="AK119" i="40"/>
  <c r="AK120" i="40"/>
  <c r="AK121" i="40"/>
  <c r="AK122" i="40"/>
  <c r="AK123" i="40"/>
  <c r="AK124" i="40"/>
  <c r="AK125" i="40"/>
  <c r="AK126" i="40"/>
  <c r="AK127" i="40"/>
  <c r="AK128" i="40"/>
  <c r="AK129" i="40"/>
  <c r="AK130" i="40"/>
  <c r="AK131" i="40"/>
  <c r="AK132" i="40"/>
  <c r="AK133" i="40"/>
  <c r="AK134" i="40"/>
  <c r="AK135" i="40"/>
  <c r="AK136" i="40"/>
  <c r="AK137" i="40"/>
  <c r="AK138" i="40"/>
  <c r="AK139" i="40"/>
  <c r="AK140" i="40"/>
  <c r="AK141" i="40"/>
  <c r="AK142" i="40"/>
  <c r="AK143" i="40"/>
  <c r="AK144" i="40"/>
  <c r="AK145" i="40"/>
  <c r="AK146" i="40"/>
  <c r="AK147" i="40"/>
  <c r="AK148" i="40"/>
  <c r="AK149" i="40"/>
  <c r="AK151" i="40"/>
  <c r="AK8" i="40"/>
  <c r="AK160" i="40"/>
  <c r="AK159" i="40"/>
  <c r="AK161" i="40"/>
  <c r="AK334" i="40"/>
  <c r="AK173" i="40"/>
  <c r="AK195" i="40"/>
  <c r="AK196" i="40"/>
  <c r="AK197" i="40"/>
  <c r="AK198" i="40"/>
  <c r="AK199" i="40"/>
  <c r="AK200" i="40"/>
  <c r="AK201" i="40"/>
  <c r="AK202" i="40"/>
  <c r="AK192" i="40"/>
  <c r="AK203" i="40"/>
  <c r="AK204" i="40"/>
  <c r="AK205" i="40"/>
  <c r="AK206" i="40"/>
  <c r="AK207" i="40"/>
  <c r="AK208" i="40"/>
  <c r="AK209" i="40"/>
  <c r="AK210" i="40"/>
  <c r="AK211" i="40"/>
  <c r="AK212" i="40"/>
  <c r="AK213" i="40"/>
  <c r="AK214" i="40"/>
  <c r="AK215" i="40"/>
  <c r="AK216" i="40"/>
  <c r="AK217" i="40"/>
  <c r="AK218" i="40"/>
  <c r="AK219" i="40"/>
  <c r="AK220" i="40"/>
  <c r="AK221" i="40"/>
  <c r="AK222" i="40"/>
  <c r="AK223" i="40"/>
  <c r="AK224" i="40"/>
  <c r="AK225" i="40"/>
  <c r="AK226" i="40"/>
  <c r="AK227" i="40"/>
  <c r="AK228" i="40"/>
  <c r="AK229" i="40"/>
  <c r="AK33" i="40"/>
  <c r="AK230" i="40"/>
  <c r="AK231" i="40"/>
  <c r="AK232" i="40"/>
  <c r="AK233" i="40"/>
  <c r="AK234" i="40"/>
  <c r="AK235" i="40"/>
  <c r="AK236" i="40"/>
  <c r="AK237" i="40"/>
  <c r="AK238" i="40"/>
  <c r="AK239" i="40"/>
  <c r="AK240" i="40"/>
  <c r="AK241" i="40"/>
  <c r="AK242" i="40"/>
  <c r="AK243" i="40"/>
  <c r="AK244" i="40"/>
  <c r="AK245" i="40"/>
  <c r="AK246" i="40"/>
  <c r="AK247" i="40"/>
  <c r="AK248" i="40"/>
  <c r="AK249" i="40"/>
  <c r="AK250" i="40"/>
  <c r="AK251" i="40"/>
  <c r="AK252" i="40"/>
  <c r="AK253" i="40"/>
  <c r="AK254" i="40"/>
  <c r="AK255" i="40"/>
  <c r="AK256" i="40"/>
  <c r="AK257" i="40"/>
  <c r="AK258" i="40"/>
  <c r="AK259" i="40"/>
  <c r="AK260" i="40"/>
  <c r="AK261" i="40"/>
  <c r="AK262" i="40"/>
  <c r="AK263" i="40"/>
  <c r="AK264" i="40"/>
  <c r="AK265" i="40"/>
  <c r="AK266" i="40"/>
  <c r="AK267" i="40"/>
  <c r="AK268" i="40"/>
  <c r="AK269" i="40"/>
  <c r="AK270" i="40"/>
  <c r="AK271" i="40"/>
  <c r="AK272" i="40"/>
  <c r="AK273" i="40"/>
  <c r="AK274" i="40"/>
  <c r="AK275" i="40"/>
  <c r="AK276" i="40"/>
  <c r="AK277" i="40"/>
  <c r="AK278" i="40"/>
  <c r="AK279" i="40"/>
  <c r="AK280" i="40"/>
  <c r="AK281" i="40"/>
  <c r="AK282" i="40"/>
  <c r="AK283" i="40"/>
  <c r="AK284" i="40"/>
  <c r="AK285" i="40"/>
  <c r="AK286" i="40"/>
  <c r="AK287" i="40"/>
  <c r="AK288" i="40"/>
  <c r="AK289" i="40"/>
  <c r="AK290" i="40"/>
  <c r="AK291" i="40"/>
  <c r="AK292" i="40"/>
  <c r="AK293" i="40"/>
  <c r="AK294" i="40"/>
  <c r="AK295" i="40"/>
  <c r="AK296" i="40"/>
  <c r="AK297" i="40"/>
  <c r="AK298" i="40"/>
  <c r="AK299" i="40"/>
  <c r="AK300" i="40"/>
  <c r="AK306" i="40"/>
  <c r="AK172" i="40"/>
  <c r="AK337" i="40"/>
  <c r="AK308" i="40"/>
  <c r="AJ313" i="40"/>
  <c r="AK318" i="40"/>
  <c r="AK175" i="40"/>
  <c r="AK176" i="40"/>
  <c r="AK179" i="40"/>
  <c r="AK312" i="40"/>
  <c r="AK314" i="40"/>
  <c r="AK316" i="40"/>
  <c r="AK317" i="40"/>
  <c r="AK336" i="40"/>
  <c r="AK335" i="40"/>
  <c r="AK338" i="40"/>
  <c r="AK379" i="40"/>
  <c r="AK382" i="40"/>
  <c r="AK386" i="40"/>
  <c r="AK413" i="40"/>
  <c r="AK414" i="40"/>
  <c r="AK357" i="40"/>
  <c r="AK345" i="40"/>
  <c r="AK350" i="40"/>
  <c r="AK354" i="40"/>
  <c r="AK355" i="40"/>
  <c r="AK383" i="40"/>
  <c r="AK358" i="40"/>
  <c r="AK359" i="40"/>
  <c r="AJ360" i="40"/>
  <c r="AK361" i="40"/>
  <c r="AK363" i="40"/>
  <c r="AK415" i="40"/>
  <c r="AK416" i="40"/>
  <c r="AK158" i="40"/>
  <c r="AK417" i="40"/>
  <c r="AK419" i="40"/>
  <c r="AK366" i="40"/>
  <c r="AK422" i="40"/>
  <c r="AK373" i="40"/>
  <c r="AK374" i="40"/>
  <c r="AK375" i="40"/>
  <c r="AK423" i="40"/>
  <c r="AK39" i="40"/>
  <c r="AK153" i="40"/>
  <c r="AK162" i="40"/>
  <c r="AL166" i="40"/>
  <c r="AL169" i="40"/>
  <c r="AL167" i="40"/>
  <c r="AL170" i="40"/>
  <c r="AL333" i="40"/>
  <c r="AL44" i="40"/>
  <c r="AL45" i="40"/>
  <c r="AL46" i="40"/>
  <c r="AL47" i="40"/>
  <c r="AL48" i="40"/>
  <c r="AL49" i="40"/>
  <c r="AL50" i="40"/>
  <c r="AL51" i="40"/>
  <c r="AL52" i="40"/>
  <c r="AL53" i="40"/>
  <c r="AL54" i="40"/>
  <c r="AL55" i="40"/>
  <c r="AL56" i="40"/>
  <c r="AL57" i="40"/>
  <c r="AL58" i="40"/>
  <c r="AL59" i="40"/>
  <c r="AL60" i="40"/>
  <c r="AL61" i="40"/>
  <c r="AL62" i="40"/>
  <c r="AL63" i="40"/>
  <c r="AL64" i="40"/>
  <c r="AL65" i="40"/>
  <c r="AL66" i="40"/>
  <c r="AL67" i="40"/>
  <c r="AL68" i="40"/>
  <c r="AL69" i="40"/>
  <c r="AL70" i="40"/>
  <c r="AL71" i="40"/>
  <c r="AL72" i="40"/>
  <c r="AL73" i="40"/>
  <c r="AL74" i="40"/>
  <c r="AL75" i="40"/>
  <c r="AL76" i="40"/>
  <c r="AL77" i="40"/>
  <c r="AL78" i="40"/>
  <c r="AL79" i="40"/>
  <c r="AL31" i="40"/>
  <c r="AL20" i="40"/>
  <c r="AL21" i="40"/>
  <c r="AL40" i="40"/>
  <c r="AL80" i="40"/>
  <c r="AL32" i="40"/>
  <c r="AL81" i="40"/>
  <c r="AL82" i="40"/>
  <c r="AL83" i="40"/>
  <c r="AL84" i="40"/>
  <c r="AL85" i="40"/>
  <c r="AL86" i="40"/>
  <c r="AL87" i="40"/>
  <c r="AL88" i="40"/>
  <c r="AL89" i="40"/>
  <c r="AL90" i="40"/>
  <c r="AL91" i="40"/>
  <c r="AL92" i="40"/>
  <c r="AL93" i="40"/>
  <c r="AL94" i="40"/>
  <c r="AL95" i="40"/>
  <c r="AL96" i="40"/>
  <c r="AL97" i="40"/>
  <c r="AL98" i="40"/>
  <c r="AL99" i="40"/>
  <c r="AL100" i="40"/>
  <c r="AL101" i="40"/>
  <c r="AL102" i="40"/>
  <c r="AL103" i="40"/>
  <c r="AL104" i="40"/>
  <c r="AL105" i="40"/>
  <c r="AL106" i="40"/>
  <c r="AL107" i="40"/>
  <c r="AL108" i="40"/>
  <c r="AL109" i="40"/>
  <c r="AL110" i="40"/>
  <c r="AL111" i="40"/>
  <c r="AL112" i="40"/>
  <c r="AL113" i="40"/>
  <c r="AL114" i="40"/>
  <c r="AL115" i="40"/>
  <c r="AL116" i="40"/>
  <c r="AL117" i="40"/>
  <c r="AL118" i="40"/>
  <c r="AL119" i="40"/>
  <c r="AL120" i="40"/>
  <c r="AL121" i="40"/>
  <c r="AL122" i="40"/>
  <c r="AL123" i="40"/>
  <c r="AL124" i="40"/>
  <c r="AL125" i="40"/>
  <c r="AL126" i="40"/>
  <c r="AL127" i="40"/>
  <c r="AL128" i="40"/>
  <c r="AL129" i="40"/>
  <c r="AL130" i="40"/>
  <c r="AL131" i="40"/>
  <c r="AL132" i="40"/>
  <c r="AL133" i="40"/>
  <c r="AL134" i="40"/>
  <c r="AL135" i="40"/>
  <c r="AL136" i="40"/>
  <c r="AL137" i="40"/>
  <c r="AL138" i="40"/>
  <c r="AL139" i="40"/>
  <c r="AL140" i="40"/>
  <c r="AL141" i="40"/>
  <c r="AL142" i="40"/>
  <c r="AL143" i="40"/>
  <c r="AL144" i="40"/>
  <c r="AL145" i="40"/>
  <c r="AL146" i="40"/>
  <c r="AL147" i="40"/>
  <c r="AL148" i="40"/>
  <c r="AL149" i="40"/>
  <c r="AL151" i="40"/>
  <c r="AL8" i="40"/>
  <c r="AL160" i="40"/>
  <c r="AL159" i="40"/>
  <c r="AL161" i="40"/>
  <c r="AL334" i="40"/>
  <c r="AL173" i="40"/>
  <c r="AL195" i="40"/>
  <c r="AL196" i="40"/>
  <c r="AL197" i="40"/>
  <c r="AL198" i="40"/>
  <c r="AL199" i="40"/>
  <c r="AL200" i="40"/>
  <c r="AL201" i="40"/>
  <c r="AL202" i="40"/>
  <c r="AL192" i="40"/>
  <c r="AL203" i="40"/>
  <c r="AL204" i="40"/>
  <c r="AL205" i="40"/>
  <c r="AL206" i="40"/>
  <c r="AL207" i="40"/>
  <c r="AL208" i="40"/>
  <c r="AL209" i="40"/>
  <c r="AL210" i="40"/>
  <c r="AL211" i="40"/>
  <c r="AL212" i="40"/>
  <c r="AL213" i="40"/>
  <c r="AL214" i="40"/>
  <c r="AL215" i="40"/>
  <c r="AL216" i="40"/>
  <c r="AL217" i="40"/>
  <c r="AL218" i="40"/>
  <c r="AL219" i="40"/>
  <c r="AL220" i="40"/>
  <c r="AL221" i="40"/>
  <c r="AL222" i="40"/>
  <c r="AL223" i="40"/>
  <c r="AL224" i="40"/>
  <c r="AL225" i="40"/>
  <c r="AL226" i="40"/>
  <c r="AL227" i="40"/>
  <c r="AL228" i="40"/>
  <c r="AL229" i="40"/>
  <c r="AL230" i="40"/>
  <c r="AL231" i="40"/>
  <c r="AL33" i="40"/>
  <c r="AL232" i="40"/>
  <c r="AL233" i="40"/>
  <c r="AL234" i="40"/>
  <c r="AL235" i="40"/>
  <c r="AL236" i="40"/>
  <c r="AL237" i="40"/>
  <c r="AL238" i="40"/>
  <c r="AL239" i="40"/>
  <c r="AL240" i="40"/>
  <c r="AL241" i="40"/>
  <c r="AL242" i="40"/>
  <c r="AL243" i="40"/>
  <c r="AL244" i="40"/>
  <c r="AL245" i="40"/>
  <c r="AL246" i="40"/>
  <c r="AL247" i="40"/>
  <c r="AL248" i="40"/>
  <c r="AL249" i="40"/>
  <c r="AL250" i="40"/>
  <c r="AL251" i="40"/>
  <c r="AL252" i="40"/>
  <c r="AL253" i="40"/>
  <c r="AL254" i="40"/>
  <c r="AL255" i="40"/>
  <c r="AL256" i="40"/>
  <c r="AL257" i="40"/>
  <c r="AL258" i="40"/>
  <c r="AL259" i="40"/>
  <c r="AL260" i="40"/>
  <c r="AL261" i="40"/>
  <c r="AL262" i="40"/>
  <c r="AL263" i="40"/>
  <c r="AL264" i="40"/>
  <c r="AL265" i="40"/>
  <c r="AL266" i="40"/>
  <c r="AL267" i="40"/>
  <c r="AL268" i="40"/>
  <c r="AL269" i="40"/>
  <c r="AL270" i="40"/>
  <c r="AL271" i="40"/>
  <c r="AL272" i="40"/>
  <c r="AL273" i="40"/>
  <c r="AL274" i="40"/>
  <c r="AL275" i="40"/>
  <c r="AL276" i="40"/>
  <c r="AL277" i="40"/>
  <c r="AL278" i="40"/>
  <c r="AL279" i="40"/>
  <c r="AL280" i="40"/>
  <c r="AL281" i="40"/>
  <c r="AL282" i="40"/>
  <c r="AL283" i="40"/>
  <c r="AL284" i="40"/>
  <c r="AL285" i="40"/>
  <c r="AL286" i="40"/>
  <c r="AL287" i="40"/>
  <c r="AL288" i="40"/>
  <c r="AL289" i="40"/>
  <c r="AL290" i="40"/>
  <c r="AL291" i="40"/>
  <c r="AL292" i="40"/>
  <c r="AL293" i="40"/>
  <c r="AL294" i="40"/>
  <c r="AL295" i="40"/>
  <c r="AL296" i="40"/>
  <c r="AL297" i="40"/>
  <c r="AL298" i="40"/>
  <c r="AL299" i="40"/>
  <c r="AL300" i="40"/>
  <c r="AL306" i="40"/>
  <c r="AL172" i="40"/>
  <c r="AL337" i="40"/>
  <c r="AL308" i="40"/>
  <c r="AK313" i="40"/>
  <c r="AL318" i="40"/>
  <c r="AL175" i="40"/>
  <c r="AL176" i="40"/>
  <c r="AL179" i="40"/>
  <c r="AL312" i="40"/>
  <c r="AL314" i="40"/>
  <c r="AL316" i="40"/>
  <c r="AL317" i="40"/>
  <c r="AL336" i="40"/>
  <c r="AL335" i="40"/>
  <c r="AL338" i="40"/>
  <c r="AL379" i="40"/>
  <c r="AL382" i="40"/>
  <c r="AL386" i="40"/>
  <c r="AL413" i="40"/>
  <c r="AL414" i="40"/>
  <c r="AL357" i="40"/>
  <c r="AL345" i="40"/>
  <c r="AL350" i="40"/>
  <c r="AL354" i="40"/>
  <c r="AL355" i="40"/>
  <c r="AL383" i="40"/>
  <c r="AL358" i="40"/>
  <c r="AL359" i="40"/>
  <c r="AK360" i="40"/>
  <c r="AL361" i="40"/>
  <c r="AL363" i="40"/>
  <c r="AL415" i="40"/>
  <c r="AL416" i="40"/>
  <c r="AL158" i="40"/>
  <c r="AL417" i="40"/>
  <c r="AL419" i="40"/>
  <c r="AL366" i="40"/>
  <c r="AL422" i="40"/>
  <c r="AL373" i="40"/>
  <c r="AL374" i="40"/>
  <c r="AL375" i="40"/>
  <c r="AL423" i="40"/>
  <c r="AL39" i="40"/>
  <c r="AL153" i="40"/>
  <c r="AL162" i="40"/>
  <c r="AM166" i="40"/>
  <c r="AM169" i="40"/>
  <c r="AM167" i="40"/>
  <c r="AM170" i="40"/>
  <c r="AM333" i="40"/>
  <c r="AM44" i="40"/>
  <c r="AM45" i="40"/>
  <c r="AM46" i="40"/>
  <c r="AM47" i="40"/>
  <c r="AM48" i="40"/>
  <c r="AM49" i="40"/>
  <c r="AM50" i="40"/>
  <c r="AM51" i="40"/>
  <c r="AM52" i="40"/>
  <c r="AM53" i="40"/>
  <c r="AM54" i="40"/>
  <c r="AM55" i="40"/>
  <c r="AM56" i="40"/>
  <c r="AM57" i="40"/>
  <c r="AM58" i="40"/>
  <c r="AM59" i="40"/>
  <c r="AM60" i="40"/>
  <c r="AM61" i="40"/>
  <c r="AM62" i="40"/>
  <c r="AM63" i="40"/>
  <c r="AM64" i="40"/>
  <c r="AM65" i="40"/>
  <c r="AM66" i="40"/>
  <c r="AM67" i="40"/>
  <c r="AM68" i="40"/>
  <c r="AM69" i="40"/>
  <c r="AM70" i="40"/>
  <c r="AM71" i="40"/>
  <c r="AM72" i="40"/>
  <c r="AM73" i="40"/>
  <c r="AM74" i="40"/>
  <c r="AM75" i="40"/>
  <c r="AM76" i="40"/>
  <c r="AM77" i="40"/>
  <c r="AM78" i="40"/>
  <c r="AM79" i="40"/>
  <c r="AM80" i="40"/>
  <c r="AM81" i="40"/>
  <c r="AM31" i="40"/>
  <c r="AM20" i="40"/>
  <c r="AM21" i="40"/>
  <c r="AM40" i="40"/>
  <c r="AM82" i="40"/>
  <c r="AM32" i="40"/>
  <c r="AM83" i="40"/>
  <c r="AM84" i="40"/>
  <c r="AM85" i="40"/>
  <c r="AM86" i="40"/>
  <c r="AM87" i="40"/>
  <c r="AM88" i="40"/>
  <c r="AM89" i="40"/>
  <c r="AM90" i="40"/>
  <c r="AM91" i="40"/>
  <c r="AM92" i="40"/>
  <c r="AM93" i="40"/>
  <c r="AM94" i="40"/>
  <c r="AM95" i="40"/>
  <c r="AM96" i="40"/>
  <c r="AM97" i="40"/>
  <c r="AM98" i="40"/>
  <c r="AM99" i="40"/>
  <c r="AM100" i="40"/>
  <c r="AM101" i="40"/>
  <c r="AM102" i="40"/>
  <c r="AM103" i="40"/>
  <c r="AM104" i="40"/>
  <c r="AM105" i="40"/>
  <c r="AM106" i="40"/>
  <c r="AM107" i="40"/>
  <c r="AM108" i="40"/>
  <c r="AM109" i="40"/>
  <c r="AM110" i="40"/>
  <c r="AM111" i="40"/>
  <c r="AM112" i="40"/>
  <c r="AM113" i="40"/>
  <c r="AM114" i="40"/>
  <c r="AM115" i="40"/>
  <c r="AM116" i="40"/>
  <c r="AM117" i="40"/>
  <c r="AM118" i="40"/>
  <c r="AM119" i="40"/>
  <c r="AM120" i="40"/>
  <c r="AM121" i="40"/>
  <c r="AM122" i="40"/>
  <c r="AM123" i="40"/>
  <c r="AM124" i="40"/>
  <c r="AM125" i="40"/>
  <c r="AM126" i="40"/>
  <c r="AM127" i="40"/>
  <c r="AM128" i="40"/>
  <c r="AM129" i="40"/>
  <c r="AM130" i="40"/>
  <c r="AM131" i="40"/>
  <c r="AM132" i="40"/>
  <c r="AM133" i="40"/>
  <c r="AM134" i="40"/>
  <c r="AM135" i="40"/>
  <c r="AM136" i="40"/>
  <c r="AM137" i="40"/>
  <c r="AM138" i="40"/>
  <c r="AM139" i="40"/>
  <c r="AM140" i="40"/>
  <c r="AM141" i="40"/>
  <c r="AM142" i="40"/>
  <c r="AM143" i="40"/>
  <c r="AM144" i="40"/>
  <c r="AM145" i="40"/>
  <c r="AM146" i="40"/>
  <c r="AM147" i="40"/>
  <c r="AM148" i="40"/>
  <c r="AM149" i="40"/>
  <c r="AM151" i="40"/>
  <c r="AM8" i="40"/>
  <c r="AM160" i="40"/>
  <c r="AM159" i="40"/>
  <c r="AM161" i="40"/>
  <c r="AM334" i="40"/>
  <c r="AM173" i="40"/>
  <c r="AM195" i="40"/>
  <c r="AM196" i="40"/>
  <c r="AM197" i="40"/>
  <c r="AM198" i="40"/>
  <c r="AM199" i="40"/>
  <c r="AM200" i="40"/>
  <c r="AM201" i="40"/>
  <c r="AM202" i="40"/>
  <c r="AM192" i="40"/>
  <c r="AM203" i="40"/>
  <c r="AM204" i="40"/>
  <c r="AM205" i="40"/>
  <c r="AM206" i="40"/>
  <c r="AM207" i="40"/>
  <c r="AM208" i="40"/>
  <c r="AM209" i="40"/>
  <c r="AM210" i="40"/>
  <c r="AM211" i="40"/>
  <c r="AM212" i="40"/>
  <c r="AM213" i="40"/>
  <c r="AM214" i="40"/>
  <c r="AM215" i="40"/>
  <c r="AM216" i="40"/>
  <c r="AM217" i="40"/>
  <c r="AM218" i="40"/>
  <c r="AM219" i="40"/>
  <c r="AM220" i="40"/>
  <c r="AM221" i="40"/>
  <c r="AM222" i="40"/>
  <c r="AM223" i="40"/>
  <c r="AM224" i="40"/>
  <c r="AM225" i="40"/>
  <c r="AM226" i="40"/>
  <c r="AM227" i="40"/>
  <c r="AM228" i="40"/>
  <c r="AM229" i="40"/>
  <c r="AM230" i="40"/>
  <c r="AM231" i="40"/>
  <c r="AM232" i="40"/>
  <c r="AM233" i="40"/>
  <c r="AM33" i="40"/>
  <c r="AM234" i="40"/>
  <c r="AM235" i="40"/>
  <c r="AM236" i="40"/>
  <c r="AM237" i="40"/>
  <c r="AM238" i="40"/>
  <c r="AM239" i="40"/>
  <c r="AM240" i="40"/>
  <c r="AM241" i="40"/>
  <c r="AM242" i="40"/>
  <c r="AM243" i="40"/>
  <c r="AM244" i="40"/>
  <c r="AM245" i="40"/>
  <c r="AM246" i="40"/>
  <c r="AM247" i="40"/>
  <c r="AM248" i="40"/>
  <c r="AM249" i="40"/>
  <c r="AM250" i="40"/>
  <c r="AM251" i="40"/>
  <c r="AM252" i="40"/>
  <c r="AM253" i="40"/>
  <c r="AM254" i="40"/>
  <c r="AM255" i="40"/>
  <c r="AM256" i="40"/>
  <c r="AM257" i="40"/>
  <c r="AM258" i="40"/>
  <c r="AM259" i="40"/>
  <c r="AM260" i="40"/>
  <c r="AM261" i="40"/>
  <c r="AM262" i="40"/>
  <c r="AM263" i="40"/>
  <c r="AM264" i="40"/>
  <c r="AM265" i="40"/>
  <c r="AM266" i="40"/>
  <c r="AM267" i="40"/>
  <c r="AM268" i="40"/>
  <c r="AM269" i="40"/>
  <c r="AM270" i="40"/>
  <c r="AM271" i="40"/>
  <c r="AM272" i="40"/>
  <c r="AM273" i="40"/>
  <c r="AM274" i="40"/>
  <c r="AM275" i="40"/>
  <c r="AM276" i="40"/>
  <c r="AM277" i="40"/>
  <c r="AM278" i="40"/>
  <c r="AM279" i="40"/>
  <c r="AM280" i="40"/>
  <c r="AM281" i="40"/>
  <c r="AM282" i="40"/>
  <c r="AM283" i="40"/>
  <c r="AM284" i="40"/>
  <c r="AM285" i="40"/>
  <c r="AM286" i="40"/>
  <c r="AM287" i="40"/>
  <c r="AM288" i="40"/>
  <c r="AM289" i="40"/>
  <c r="AM290" i="40"/>
  <c r="AM291" i="40"/>
  <c r="AM292" i="40"/>
  <c r="AM293" i="40"/>
  <c r="AM294" i="40"/>
  <c r="AM295" i="40"/>
  <c r="AM296" i="40"/>
  <c r="AM297" i="40"/>
  <c r="AM298" i="40"/>
  <c r="AM299" i="40"/>
  <c r="AM300" i="40"/>
  <c r="AM306" i="40"/>
  <c r="AM172" i="40"/>
  <c r="AM337" i="40"/>
  <c r="AM308" i="40"/>
  <c r="AL313" i="40"/>
  <c r="AM318" i="40"/>
  <c r="AM175" i="40"/>
  <c r="AM176" i="40"/>
  <c r="AM179" i="40"/>
  <c r="AM312" i="40"/>
  <c r="AM314" i="40"/>
  <c r="AM316" i="40"/>
  <c r="AM317" i="40"/>
  <c r="AM336" i="40"/>
  <c r="AM335" i="40"/>
  <c r="AM338" i="40"/>
  <c r="AM379" i="40"/>
  <c r="AM382" i="40"/>
  <c r="AM386" i="40"/>
  <c r="AM413" i="40"/>
  <c r="AM414" i="40"/>
  <c r="AM357" i="40"/>
  <c r="AM345" i="40"/>
  <c r="AM350" i="40"/>
  <c r="AM354" i="40"/>
  <c r="AM355" i="40"/>
  <c r="AM383" i="40"/>
  <c r="AM358" i="40"/>
  <c r="AM359" i="40"/>
  <c r="AL360" i="40"/>
  <c r="AM361" i="40"/>
  <c r="AM363" i="40"/>
  <c r="AM415" i="40"/>
  <c r="AM416" i="40"/>
  <c r="AM158" i="40"/>
  <c r="AM417" i="40"/>
  <c r="AM419" i="40"/>
  <c r="AM366" i="40"/>
  <c r="AM422" i="40"/>
  <c r="AM373" i="40"/>
  <c r="AM374" i="40"/>
  <c r="AM375" i="40"/>
  <c r="AM423" i="40"/>
  <c r="AM39" i="40"/>
  <c r="AM153" i="40"/>
  <c r="AM162" i="40"/>
  <c r="AN166" i="40"/>
  <c r="AN169" i="40"/>
  <c r="AN167" i="40"/>
  <c r="AN170" i="40"/>
  <c r="AN333" i="40"/>
  <c r="AN44" i="40"/>
  <c r="AN45" i="40"/>
  <c r="AN46" i="40"/>
  <c r="AN47" i="40"/>
  <c r="AN48" i="40"/>
  <c r="AN49" i="40"/>
  <c r="AN50" i="40"/>
  <c r="AN51" i="40"/>
  <c r="AN52" i="40"/>
  <c r="AN53" i="40"/>
  <c r="AN54" i="40"/>
  <c r="AN55" i="40"/>
  <c r="AN56" i="40"/>
  <c r="AN57" i="40"/>
  <c r="AN58" i="40"/>
  <c r="AN59" i="40"/>
  <c r="AN60" i="40"/>
  <c r="AN61" i="40"/>
  <c r="AN62" i="40"/>
  <c r="AN63" i="40"/>
  <c r="AN64" i="40"/>
  <c r="AN65" i="40"/>
  <c r="AN66" i="40"/>
  <c r="AN67" i="40"/>
  <c r="AN68" i="40"/>
  <c r="AN69" i="40"/>
  <c r="AN70" i="40"/>
  <c r="AN71" i="40"/>
  <c r="AN72" i="40"/>
  <c r="AN73" i="40"/>
  <c r="AN74" i="40"/>
  <c r="AN75" i="40"/>
  <c r="AN76" i="40"/>
  <c r="AN77" i="40"/>
  <c r="AN78" i="40"/>
  <c r="AN79" i="40"/>
  <c r="AN80" i="40"/>
  <c r="AN81" i="40"/>
  <c r="AN82" i="40"/>
  <c r="AN83" i="40"/>
  <c r="AN31" i="40"/>
  <c r="AN20" i="40"/>
  <c r="AN21" i="40"/>
  <c r="AN40" i="40"/>
  <c r="AN84" i="40"/>
  <c r="AN32" i="40"/>
  <c r="AN85" i="40"/>
  <c r="AN86" i="40"/>
  <c r="AN87" i="40"/>
  <c r="AN88" i="40"/>
  <c r="AN89" i="40"/>
  <c r="AN90" i="40"/>
  <c r="AN91" i="40"/>
  <c r="AN92" i="40"/>
  <c r="AN93" i="40"/>
  <c r="AN94" i="40"/>
  <c r="AN95" i="40"/>
  <c r="AN96" i="40"/>
  <c r="AN97" i="40"/>
  <c r="AN98" i="40"/>
  <c r="AN99" i="40"/>
  <c r="AN100" i="40"/>
  <c r="AN101" i="40"/>
  <c r="AN102" i="40"/>
  <c r="AN103" i="40"/>
  <c r="AN104" i="40"/>
  <c r="AN105" i="40"/>
  <c r="AN106" i="40"/>
  <c r="AN107" i="40"/>
  <c r="AN108" i="40"/>
  <c r="AN109" i="40"/>
  <c r="AN110" i="40"/>
  <c r="AN111" i="40"/>
  <c r="AN112" i="40"/>
  <c r="AN113" i="40"/>
  <c r="AN114" i="40"/>
  <c r="AN115" i="40"/>
  <c r="AN116" i="40"/>
  <c r="AN117" i="40"/>
  <c r="AN118" i="40"/>
  <c r="AN119" i="40"/>
  <c r="AN120" i="40"/>
  <c r="AN121" i="40"/>
  <c r="AN122" i="40"/>
  <c r="AN123" i="40"/>
  <c r="AN124" i="40"/>
  <c r="AN125" i="40"/>
  <c r="AN126" i="40"/>
  <c r="AN127" i="40"/>
  <c r="AN128" i="40"/>
  <c r="AN129" i="40"/>
  <c r="AN130" i="40"/>
  <c r="AN131" i="40"/>
  <c r="AN132" i="40"/>
  <c r="AN133" i="40"/>
  <c r="AN134" i="40"/>
  <c r="AN135" i="40"/>
  <c r="AN136" i="40"/>
  <c r="AN137" i="40"/>
  <c r="AN138" i="40"/>
  <c r="AN139" i="40"/>
  <c r="AN140" i="40"/>
  <c r="AN141" i="40"/>
  <c r="AN142" i="40"/>
  <c r="AN143" i="40"/>
  <c r="AN144" i="40"/>
  <c r="AN145" i="40"/>
  <c r="AN146" i="40"/>
  <c r="AN147" i="40"/>
  <c r="AN148" i="40"/>
  <c r="AN149" i="40"/>
  <c r="AN151" i="40"/>
  <c r="AN8" i="40"/>
  <c r="AN160" i="40"/>
  <c r="AN159" i="40"/>
  <c r="AN161" i="40"/>
  <c r="AN334" i="40"/>
  <c r="AN173" i="40"/>
  <c r="AN195" i="40"/>
  <c r="AN196" i="40"/>
  <c r="AN197" i="40"/>
  <c r="AN198" i="40"/>
  <c r="AN199" i="40"/>
  <c r="AN200" i="40"/>
  <c r="AN201" i="40"/>
  <c r="AN202" i="40"/>
  <c r="AN192" i="40"/>
  <c r="AN203" i="40"/>
  <c r="AN204" i="40"/>
  <c r="AN205" i="40"/>
  <c r="AN206" i="40"/>
  <c r="AN207" i="40"/>
  <c r="AN208" i="40"/>
  <c r="AN209" i="40"/>
  <c r="AN210" i="40"/>
  <c r="AN211" i="40"/>
  <c r="AN212" i="40"/>
  <c r="AN213" i="40"/>
  <c r="AN214" i="40"/>
  <c r="AN215" i="40"/>
  <c r="AN216" i="40"/>
  <c r="AN217" i="40"/>
  <c r="AN218" i="40"/>
  <c r="AN219" i="40"/>
  <c r="AN220" i="40"/>
  <c r="AN221" i="40"/>
  <c r="AN222" i="40"/>
  <c r="AN223" i="40"/>
  <c r="AN224" i="40"/>
  <c r="AN225" i="40"/>
  <c r="AN226" i="40"/>
  <c r="AN227" i="40"/>
  <c r="AN228" i="40"/>
  <c r="AN229" i="40"/>
  <c r="AN230" i="40"/>
  <c r="AN231" i="40"/>
  <c r="AN232" i="40"/>
  <c r="AN233" i="40"/>
  <c r="AN234" i="40"/>
  <c r="AN235" i="40"/>
  <c r="AN33" i="40"/>
  <c r="AN236" i="40"/>
  <c r="AN237" i="40"/>
  <c r="AN238" i="40"/>
  <c r="AN239" i="40"/>
  <c r="AN240" i="40"/>
  <c r="AN241" i="40"/>
  <c r="AN242" i="40"/>
  <c r="AN243" i="40"/>
  <c r="AN244" i="40"/>
  <c r="AN245" i="40"/>
  <c r="AN246" i="40"/>
  <c r="AN247" i="40"/>
  <c r="AN248" i="40"/>
  <c r="AN249" i="40"/>
  <c r="AN250" i="40"/>
  <c r="AN251" i="40"/>
  <c r="AN252" i="40"/>
  <c r="AN253" i="40"/>
  <c r="AN254" i="40"/>
  <c r="AN255" i="40"/>
  <c r="AN256" i="40"/>
  <c r="AN257" i="40"/>
  <c r="AN258" i="40"/>
  <c r="AN259" i="40"/>
  <c r="AN260" i="40"/>
  <c r="AN261" i="40"/>
  <c r="AN262" i="40"/>
  <c r="AN263" i="40"/>
  <c r="AN264" i="40"/>
  <c r="AN265" i="40"/>
  <c r="AN266" i="40"/>
  <c r="AN267" i="40"/>
  <c r="AN268" i="40"/>
  <c r="AN269" i="40"/>
  <c r="AN270" i="40"/>
  <c r="AN271" i="40"/>
  <c r="AN272" i="40"/>
  <c r="AN273" i="40"/>
  <c r="AN274" i="40"/>
  <c r="AN275" i="40"/>
  <c r="AN276" i="40"/>
  <c r="AN277" i="40"/>
  <c r="AN278" i="40"/>
  <c r="AN279" i="40"/>
  <c r="AN280" i="40"/>
  <c r="AN281" i="40"/>
  <c r="AN282" i="40"/>
  <c r="AN283" i="40"/>
  <c r="AN284" i="40"/>
  <c r="AN285" i="40"/>
  <c r="AN286" i="40"/>
  <c r="AN287" i="40"/>
  <c r="AN288" i="40"/>
  <c r="AN289" i="40"/>
  <c r="AN290" i="40"/>
  <c r="AN291" i="40"/>
  <c r="AN292" i="40"/>
  <c r="AN293" i="40"/>
  <c r="AN294" i="40"/>
  <c r="AN295" i="40"/>
  <c r="AN296" i="40"/>
  <c r="AN297" i="40"/>
  <c r="AN298" i="40"/>
  <c r="AN299" i="40"/>
  <c r="AN300" i="40"/>
  <c r="AN306" i="40"/>
  <c r="AN172" i="40"/>
  <c r="AN337" i="40"/>
  <c r="AN308" i="40"/>
  <c r="AM313" i="40"/>
  <c r="AN318" i="40"/>
  <c r="AN175" i="40"/>
  <c r="AN176" i="40"/>
  <c r="AN179" i="40"/>
  <c r="AN312" i="40"/>
  <c r="AN314" i="40"/>
  <c r="AN316" i="40"/>
  <c r="AN317" i="40"/>
  <c r="AN336" i="40"/>
  <c r="AN335" i="40"/>
  <c r="AN338" i="40"/>
  <c r="AN379" i="40"/>
  <c r="AN382" i="40"/>
  <c r="AN386" i="40"/>
  <c r="AN413" i="40"/>
  <c r="AN414" i="40"/>
  <c r="AN357" i="40"/>
  <c r="AN345" i="40"/>
  <c r="AN350" i="40"/>
  <c r="AN354" i="40"/>
  <c r="AN355" i="40"/>
  <c r="AN383" i="40"/>
  <c r="AN358" i="40"/>
  <c r="AN359" i="40"/>
  <c r="AM360" i="40"/>
  <c r="AN361" i="40"/>
  <c r="AN363" i="40"/>
  <c r="AN415" i="40"/>
  <c r="AN416" i="40"/>
  <c r="AN158" i="40"/>
  <c r="AN417" i="40"/>
  <c r="AN419" i="40"/>
  <c r="AN366" i="40"/>
  <c r="AN422" i="40"/>
  <c r="AN373" i="40"/>
  <c r="AN374" i="40"/>
  <c r="AN375" i="40"/>
  <c r="AN423" i="40"/>
  <c r="AN39" i="40"/>
  <c r="AN153" i="40"/>
  <c r="AN162" i="40"/>
  <c r="AO166" i="40"/>
  <c r="AO169" i="40"/>
  <c r="AO167" i="40"/>
  <c r="AO170" i="40"/>
  <c r="AO333" i="40"/>
  <c r="AO44" i="40"/>
  <c r="AO45" i="40"/>
  <c r="AO46" i="40"/>
  <c r="AO47" i="40"/>
  <c r="AO48" i="40"/>
  <c r="AO49" i="40"/>
  <c r="AO50" i="40"/>
  <c r="AO51" i="40"/>
  <c r="AO52" i="40"/>
  <c r="AO53" i="40"/>
  <c r="AO54" i="40"/>
  <c r="AO55" i="40"/>
  <c r="AO56" i="40"/>
  <c r="AO57" i="40"/>
  <c r="AO58" i="40"/>
  <c r="AO59" i="40"/>
  <c r="AO60" i="40"/>
  <c r="AO61" i="40"/>
  <c r="AO62" i="40"/>
  <c r="AO63" i="40"/>
  <c r="AO64" i="40"/>
  <c r="AO65" i="40"/>
  <c r="AO66" i="40"/>
  <c r="AO67" i="40"/>
  <c r="AO68" i="40"/>
  <c r="AO69" i="40"/>
  <c r="AO70" i="40"/>
  <c r="AO71" i="40"/>
  <c r="AO72" i="40"/>
  <c r="AO73" i="40"/>
  <c r="AO74" i="40"/>
  <c r="AO75" i="40"/>
  <c r="AO76" i="40"/>
  <c r="AO77" i="40"/>
  <c r="AO78" i="40"/>
  <c r="AO79" i="40"/>
  <c r="AO80" i="40"/>
  <c r="AO81" i="40"/>
  <c r="AO82" i="40"/>
  <c r="AO83" i="40"/>
  <c r="AO84" i="40"/>
  <c r="AO85" i="40"/>
  <c r="AO31" i="40"/>
  <c r="AO20" i="40"/>
  <c r="AO21" i="40"/>
  <c r="AO40" i="40"/>
  <c r="AO86" i="40"/>
  <c r="AO32" i="40"/>
  <c r="AO87" i="40"/>
  <c r="AO88" i="40"/>
  <c r="AO89" i="40"/>
  <c r="AO90" i="40"/>
  <c r="AO91" i="40"/>
  <c r="AO92" i="40"/>
  <c r="AO93" i="40"/>
  <c r="AO94" i="40"/>
  <c r="AO95" i="40"/>
  <c r="AO96" i="40"/>
  <c r="AO97" i="40"/>
  <c r="AO98" i="40"/>
  <c r="AO99" i="40"/>
  <c r="AO100" i="40"/>
  <c r="AO101" i="40"/>
  <c r="AO102" i="40"/>
  <c r="AO103" i="40"/>
  <c r="AO104" i="40"/>
  <c r="AO105" i="40"/>
  <c r="AO106" i="40"/>
  <c r="AO107" i="40"/>
  <c r="AO108" i="40"/>
  <c r="AO109" i="40"/>
  <c r="AO110" i="40"/>
  <c r="AO111" i="40"/>
  <c r="AO112" i="40"/>
  <c r="AO113" i="40"/>
  <c r="AO114" i="40"/>
  <c r="AO115" i="40"/>
  <c r="AO116" i="40"/>
  <c r="AO117" i="40"/>
  <c r="AO118" i="40"/>
  <c r="AO119" i="40"/>
  <c r="AO120" i="40"/>
  <c r="AO121" i="40"/>
  <c r="AO122" i="40"/>
  <c r="AO123" i="40"/>
  <c r="AO124" i="40"/>
  <c r="AO125" i="40"/>
  <c r="AO126" i="40"/>
  <c r="AO127" i="40"/>
  <c r="AO128" i="40"/>
  <c r="AO129" i="40"/>
  <c r="AO130" i="40"/>
  <c r="AO131" i="40"/>
  <c r="AO132" i="40"/>
  <c r="AO133" i="40"/>
  <c r="AO134" i="40"/>
  <c r="AO135" i="40"/>
  <c r="AO136" i="40"/>
  <c r="AO137" i="40"/>
  <c r="AO138" i="40"/>
  <c r="AO139" i="40"/>
  <c r="AO140" i="40"/>
  <c r="AO141" i="40"/>
  <c r="AO142" i="40"/>
  <c r="AO143" i="40"/>
  <c r="AO144" i="40"/>
  <c r="AO145" i="40"/>
  <c r="AO146" i="40"/>
  <c r="AO147" i="40"/>
  <c r="AO148" i="40"/>
  <c r="AO149" i="40"/>
  <c r="AO151" i="40"/>
  <c r="AO8" i="40"/>
  <c r="AO160" i="40"/>
  <c r="AO159" i="40"/>
  <c r="AO161" i="40"/>
  <c r="AO334" i="40"/>
  <c r="AO173" i="40"/>
  <c r="AO195" i="40"/>
  <c r="AO196" i="40"/>
  <c r="AO197" i="40"/>
  <c r="AO198" i="40"/>
  <c r="AO199" i="40"/>
  <c r="AO200" i="40"/>
  <c r="AO201" i="40"/>
  <c r="AO202" i="40"/>
  <c r="AO192" i="40"/>
  <c r="AO203" i="40"/>
  <c r="AO204" i="40"/>
  <c r="AO205" i="40"/>
  <c r="AO206" i="40"/>
  <c r="AO207" i="40"/>
  <c r="AO208" i="40"/>
  <c r="AO209" i="40"/>
  <c r="AO210" i="40"/>
  <c r="AO211" i="40"/>
  <c r="AO212" i="40"/>
  <c r="AO213" i="40"/>
  <c r="AO214" i="40"/>
  <c r="AO215" i="40"/>
  <c r="AO216" i="40"/>
  <c r="AO217" i="40"/>
  <c r="AO218" i="40"/>
  <c r="AO219" i="40"/>
  <c r="AO220" i="40"/>
  <c r="AO221" i="40"/>
  <c r="AO222" i="40"/>
  <c r="AO223" i="40"/>
  <c r="AO224" i="40"/>
  <c r="AO225" i="40"/>
  <c r="AO226" i="40"/>
  <c r="AO227" i="40"/>
  <c r="AO228" i="40"/>
  <c r="AO229" i="40"/>
  <c r="AO230" i="40"/>
  <c r="AO231" i="40"/>
  <c r="AO232" i="40"/>
  <c r="AO233" i="40"/>
  <c r="AO234" i="40"/>
  <c r="AO235" i="40"/>
  <c r="AO236" i="40"/>
  <c r="AO237" i="40"/>
  <c r="AO33" i="40"/>
  <c r="AO238" i="40"/>
  <c r="AO239" i="40"/>
  <c r="AO240" i="40"/>
  <c r="AO241" i="40"/>
  <c r="AO242" i="40"/>
  <c r="AO243" i="40"/>
  <c r="AO244" i="40"/>
  <c r="AO245" i="40"/>
  <c r="AO246" i="40"/>
  <c r="AO247" i="40"/>
  <c r="AO248" i="40"/>
  <c r="AO249" i="40"/>
  <c r="AO250" i="40"/>
  <c r="AO251" i="40"/>
  <c r="AO252" i="40"/>
  <c r="AO253" i="40"/>
  <c r="AO254" i="40"/>
  <c r="AO255" i="40"/>
  <c r="AO256" i="40"/>
  <c r="AO257" i="40"/>
  <c r="AO258" i="40"/>
  <c r="AO259" i="40"/>
  <c r="AO260" i="40"/>
  <c r="AO261" i="40"/>
  <c r="AO262" i="40"/>
  <c r="AO263" i="40"/>
  <c r="AO264" i="40"/>
  <c r="AO265" i="40"/>
  <c r="AO266" i="40"/>
  <c r="AO267" i="40"/>
  <c r="AO268" i="40"/>
  <c r="AO269" i="40"/>
  <c r="AO270" i="40"/>
  <c r="AO271" i="40"/>
  <c r="AO272" i="40"/>
  <c r="AO273" i="40"/>
  <c r="AO274" i="40"/>
  <c r="AO275" i="40"/>
  <c r="AO276" i="40"/>
  <c r="AO277" i="40"/>
  <c r="AO278" i="40"/>
  <c r="AO279" i="40"/>
  <c r="AO280" i="40"/>
  <c r="AO281" i="40"/>
  <c r="AO282" i="40"/>
  <c r="AO283" i="40"/>
  <c r="AO284" i="40"/>
  <c r="AO285" i="40"/>
  <c r="AO286" i="40"/>
  <c r="AO287" i="40"/>
  <c r="AO288" i="40"/>
  <c r="AO289" i="40"/>
  <c r="AO290" i="40"/>
  <c r="AO291" i="40"/>
  <c r="AO292" i="40"/>
  <c r="AO293" i="40"/>
  <c r="AO294" i="40"/>
  <c r="AO295" i="40"/>
  <c r="AO296" i="40"/>
  <c r="AO297" i="40"/>
  <c r="AO298" i="40"/>
  <c r="AO299" i="40"/>
  <c r="AO300" i="40"/>
  <c r="AO306" i="40"/>
  <c r="AO172" i="40"/>
  <c r="AO337" i="40"/>
  <c r="AO308" i="40"/>
  <c r="AN313" i="40"/>
  <c r="AO318" i="40"/>
  <c r="AO175" i="40"/>
  <c r="AO176" i="40"/>
  <c r="AO179" i="40"/>
  <c r="AO312" i="40"/>
  <c r="AO314" i="40"/>
  <c r="AO316" i="40"/>
  <c r="AO317" i="40"/>
  <c r="AO336" i="40"/>
  <c r="AO335" i="40"/>
  <c r="AO338" i="40"/>
  <c r="AO379" i="40"/>
  <c r="AO382" i="40"/>
  <c r="AO386" i="40"/>
  <c r="AO413" i="40"/>
  <c r="AO414" i="40"/>
  <c r="AO357" i="40"/>
  <c r="AO345" i="40"/>
  <c r="AO350" i="40"/>
  <c r="AO354" i="40"/>
  <c r="AO355" i="40"/>
  <c r="AO383" i="40"/>
  <c r="AO358" i="40"/>
  <c r="AO359" i="40"/>
  <c r="AN360" i="40"/>
  <c r="AO361" i="40"/>
  <c r="AO363" i="40"/>
  <c r="AO415" i="40"/>
  <c r="AO416" i="40"/>
  <c r="AO158" i="40"/>
  <c r="AO417" i="40"/>
  <c r="AO419" i="40"/>
  <c r="AO366" i="40"/>
  <c r="AO422" i="40"/>
  <c r="AO373" i="40"/>
  <c r="AO374" i="40"/>
  <c r="AO375" i="40"/>
  <c r="AO423" i="40"/>
  <c r="AO39" i="40"/>
  <c r="AO153" i="40"/>
  <c r="AO162" i="40"/>
  <c r="AP166" i="40"/>
  <c r="AP169" i="40"/>
  <c r="AP167" i="40"/>
  <c r="AP170" i="40"/>
  <c r="AP333" i="40"/>
  <c r="AP44" i="40"/>
  <c r="AP45" i="40"/>
  <c r="AP46" i="40"/>
  <c r="AP47" i="40"/>
  <c r="AP48" i="40"/>
  <c r="AP49" i="40"/>
  <c r="AP50" i="40"/>
  <c r="AP51" i="40"/>
  <c r="AP52" i="40"/>
  <c r="AP53" i="40"/>
  <c r="AP54" i="40"/>
  <c r="AP55" i="40"/>
  <c r="AP56" i="40"/>
  <c r="AP57" i="40"/>
  <c r="AP58" i="40"/>
  <c r="AP59" i="40"/>
  <c r="AP60" i="40"/>
  <c r="AP61" i="40"/>
  <c r="AP62" i="40"/>
  <c r="AP63" i="40"/>
  <c r="AP64" i="40"/>
  <c r="AP65" i="40"/>
  <c r="AP66" i="40"/>
  <c r="AP67" i="40"/>
  <c r="AP68" i="40"/>
  <c r="AP69" i="40"/>
  <c r="AP70" i="40"/>
  <c r="AP71" i="40"/>
  <c r="AP72" i="40"/>
  <c r="AP73" i="40"/>
  <c r="AP74" i="40"/>
  <c r="AP75" i="40"/>
  <c r="AP76" i="40"/>
  <c r="AP77" i="40"/>
  <c r="AP78" i="40"/>
  <c r="AP79" i="40"/>
  <c r="AP80" i="40"/>
  <c r="AP81" i="40"/>
  <c r="AP82" i="40"/>
  <c r="AP83" i="40"/>
  <c r="AP84" i="40"/>
  <c r="AP85" i="40"/>
  <c r="AP86" i="40"/>
  <c r="AP87" i="40"/>
  <c r="AP31" i="40"/>
  <c r="AP20" i="40"/>
  <c r="AP21" i="40"/>
  <c r="AP40" i="40"/>
  <c r="AP88" i="40"/>
  <c r="AP32" i="40"/>
  <c r="AP89" i="40"/>
  <c r="AP90" i="40"/>
  <c r="AP91" i="40"/>
  <c r="AP92" i="40"/>
  <c r="AP93" i="40"/>
  <c r="AP94" i="40"/>
  <c r="AP95" i="40"/>
  <c r="AP96" i="40"/>
  <c r="AP97" i="40"/>
  <c r="AP98" i="40"/>
  <c r="AP99" i="40"/>
  <c r="AP100" i="40"/>
  <c r="AP101" i="40"/>
  <c r="AP102" i="40"/>
  <c r="AP103" i="40"/>
  <c r="AP104" i="40"/>
  <c r="AP105" i="40"/>
  <c r="AP106" i="40"/>
  <c r="AP107" i="40"/>
  <c r="AP108" i="40"/>
  <c r="AP109" i="40"/>
  <c r="AP110" i="40"/>
  <c r="AP111" i="40"/>
  <c r="AP112" i="40"/>
  <c r="AP113" i="40"/>
  <c r="AP114" i="40"/>
  <c r="AP115" i="40"/>
  <c r="AP116" i="40"/>
  <c r="AP117" i="40"/>
  <c r="AP118" i="40"/>
  <c r="AP119" i="40"/>
  <c r="AP120" i="40"/>
  <c r="AP121" i="40"/>
  <c r="AP122" i="40"/>
  <c r="AP123" i="40"/>
  <c r="AP124" i="40"/>
  <c r="AP125" i="40"/>
  <c r="AP126" i="40"/>
  <c r="AP127" i="40"/>
  <c r="AP128" i="40"/>
  <c r="AP129" i="40"/>
  <c r="AP130" i="40"/>
  <c r="AP131" i="40"/>
  <c r="AP132" i="40"/>
  <c r="AP133" i="40"/>
  <c r="AP134" i="40"/>
  <c r="AP135" i="40"/>
  <c r="AP136" i="40"/>
  <c r="AP137" i="40"/>
  <c r="AP138" i="40"/>
  <c r="AP139" i="40"/>
  <c r="AP140" i="40"/>
  <c r="AP141" i="40"/>
  <c r="AP142" i="40"/>
  <c r="AP143" i="40"/>
  <c r="AP144" i="40"/>
  <c r="AP145" i="40"/>
  <c r="AP146" i="40"/>
  <c r="AP147" i="40"/>
  <c r="AP148" i="40"/>
  <c r="AP149" i="40"/>
  <c r="AP151" i="40"/>
  <c r="AP8" i="40"/>
  <c r="AP160" i="40"/>
  <c r="AP159" i="40"/>
  <c r="AP161" i="40"/>
  <c r="AP334" i="40"/>
  <c r="AP173" i="40"/>
  <c r="AP195" i="40"/>
  <c r="AP196" i="40"/>
  <c r="AP197" i="40"/>
  <c r="AP198" i="40"/>
  <c r="AP199" i="40"/>
  <c r="AP200" i="40"/>
  <c r="AP201" i="40"/>
  <c r="AP202" i="40"/>
  <c r="AP192" i="40"/>
  <c r="AP203" i="40"/>
  <c r="AP204" i="40"/>
  <c r="AP205" i="40"/>
  <c r="AP206" i="40"/>
  <c r="AP207" i="40"/>
  <c r="AP208" i="40"/>
  <c r="AP209" i="40"/>
  <c r="AP210" i="40"/>
  <c r="AP211" i="40"/>
  <c r="AP212" i="40"/>
  <c r="AP213" i="40"/>
  <c r="AP214" i="40"/>
  <c r="AP215" i="40"/>
  <c r="AP216" i="40"/>
  <c r="AP217" i="40"/>
  <c r="AP218" i="40"/>
  <c r="AP219" i="40"/>
  <c r="AP220" i="40"/>
  <c r="AP221" i="40"/>
  <c r="AP222" i="40"/>
  <c r="AP223" i="40"/>
  <c r="AP224" i="40"/>
  <c r="AP225" i="40"/>
  <c r="AP226" i="40"/>
  <c r="AP227" i="40"/>
  <c r="AP228" i="40"/>
  <c r="AP229" i="40"/>
  <c r="AP230" i="40"/>
  <c r="AP231" i="40"/>
  <c r="AP232" i="40"/>
  <c r="AP233" i="40"/>
  <c r="AP234" i="40"/>
  <c r="AP235" i="40"/>
  <c r="AP236" i="40"/>
  <c r="AP237" i="40"/>
  <c r="AP238" i="40"/>
  <c r="AP239" i="40"/>
  <c r="AP33" i="40"/>
  <c r="AP240" i="40"/>
  <c r="AP241" i="40"/>
  <c r="AP242" i="40"/>
  <c r="AP243" i="40"/>
  <c r="AP244" i="40"/>
  <c r="AP245" i="40"/>
  <c r="AP246" i="40"/>
  <c r="AP247" i="40"/>
  <c r="AP248" i="40"/>
  <c r="AP249" i="40"/>
  <c r="AP250" i="40"/>
  <c r="AP251" i="40"/>
  <c r="AP252" i="40"/>
  <c r="AP253" i="40"/>
  <c r="AP254" i="40"/>
  <c r="AP255" i="40"/>
  <c r="AP256" i="40"/>
  <c r="AP257" i="40"/>
  <c r="AP258" i="40"/>
  <c r="AP259" i="40"/>
  <c r="AP260" i="40"/>
  <c r="AP261" i="40"/>
  <c r="AP262" i="40"/>
  <c r="AP263" i="40"/>
  <c r="AP264" i="40"/>
  <c r="AP265" i="40"/>
  <c r="AP266" i="40"/>
  <c r="AP267" i="40"/>
  <c r="AP268" i="40"/>
  <c r="AP269" i="40"/>
  <c r="AP270" i="40"/>
  <c r="AP271" i="40"/>
  <c r="AP272" i="40"/>
  <c r="AP273" i="40"/>
  <c r="AP274" i="40"/>
  <c r="AP275" i="40"/>
  <c r="AP276" i="40"/>
  <c r="AP277" i="40"/>
  <c r="AP278" i="40"/>
  <c r="AP279" i="40"/>
  <c r="AP280" i="40"/>
  <c r="AP281" i="40"/>
  <c r="AP282" i="40"/>
  <c r="AP283" i="40"/>
  <c r="AP284" i="40"/>
  <c r="AP285" i="40"/>
  <c r="AP286" i="40"/>
  <c r="AP287" i="40"/>
  <c r="AP288" i="40"/>
  <c r="AP289" i="40"/>
  <c r="AP290" i="40"/>
  <c r="AP291" i="40"/>
  <c r="AP292" i="40"/>
  <c r="AP293" i="40"/>
  <c r="AP294" i="40"/>
  <c r="AP295" i="40"/>
  <c r="AP296" i="40"/>
  <c r="AP297" i="40"/>
  <c r="AP298" i="40"/>
  <c r="AP299" i="40"/>
  <c r="AP300" i="40"/>
  <c r="AP306" i="40"/>
  <c r="AP172" i="40"/>
  <c r="AP337" i="40"/>
  <c r="AP308" i="40"/>
  <c r="AO313" i="40"/>
  <c r="AP318" i="40"/>
  <c r="AP175" i="40"/>
  <c r="AP176" i="40"/>
  <c r="AP179" i="40"/>
  <c r="AP312" i="40"/>
  <c r="AP314" i="40"/>
  <c r="AP316" i="40"/>
  <c r="AP317" i="40"/>
  <c r="AP336" i="40"/>
  <c r="AP335" i="40"/>
  <c r="AP338" i="40"/>
  <c r="AP379" i="40"/>
  <c r="AP382" i="40"/>
  <c r="AP386" i="40"/>
  <c r="AP413" i="40"/>
  <c r="AP414" i="40"/>
  <c r="AP357" i="40"/>
  <c r="AP345" i="40"/>
  <c r="AP350" i="40"/>
  <c r="AP354" i="40"/>
  <c r="AP355" i="40"/>
  <c r="AP383" i="40"/>
  <c r="AP358" i="40"/>
  <c r="AP359" i="40"/>
  <c r="AO360" i="40"/>
  <c r="AP361" i="40"/>
  <c r="AP363" i="40"/>
  <c r="AP415" i="40"/>
  <c r="AP416" i="40"/>
  <c r="AP158" i="40"/>
  <c r="AP417" i="40"/>
  <c r="AP419" i="40"/>
  <c r="AP366" i="40"/>
  <c r="AP422" i="40"/>
  <c r="AP373" i="40"/>
  <c r="AP374" i="40"/>
  <c r="AP375" i="40"/>
  <c r="AP423" i="40"/>
  <c r="AP39" i="40"/>
  <c r="AP153" i="40"/>
  <c r="AP162" i="40"/>
  <c r="AQ166" i="40"/>
  <c r="AQ169" i="40"/>
  <c r="AQ167" i="40"/>
  <c r="AQ170" i="40"/>
  <c r="AQ333" i="40"/>
  <c r="AQ44" i="40"/>
  <c r="AQ45" i="40"/>
  <c r="AQ46" i="40"/>
  <c r="AQ47" i="40"/>
  <c r="AQ48" i="40"/>
  <c r="AQ49" i="40"/>
  <c r="AQ50" i="40"/>
  <c r="AQ51" i="40"/>
  <c r="AQ52" i="40"/>
  <c r="AQ53" i="40"/>
  <c r="AQ54" i="40"/>
  <c r="AQ55" i="40"/>
  <c r="AQ56" i="40"/>
  <c r="AQ57" i="40"/>
  <c r="AQ58" i="40"/>
  <c r="AQ59" i="40"/>
  <c r="AQ60" i="40"/>
  <c r="AQ61" i="40"/>
  <c r="AQ62" i="40"/>
  <c r="AQ63" i="40"/>
  <c r="AQ64" i="40"/>
  <c r="AQ65" i="40"/>
  <c r="AQ66" i="40"/>
  <c r="AQ67" i="40"/>
  <c r="AQ68" i="40"/>
  <c r="AQ69" i="40"/>
  <c r="AQ70" i="40"/>
  <c r="AQ71" i="40"/>
  <c r="AQ72" i="40"/>
  <c r="AQ73" i="40"/>
  <c r="AQ74" i="40"/>
  <c r="AQ75" i="40"/>
  <c r="AQ76" i="40"/>
  <c r="AQ77" i="40"/>
  <c r="AQ78" i="40"/>
  <c r="AQ79" i="40"/>
  <c r="AQ80" i="40"/>
  <c r="AQ81" i="40"/>
  <c r="AQ82" i="40"/>
  <c r="AQ83" i="40"/>
  <c r="AQ84" i="40"/>
  <c r="AQ85" i="40"/>
  <c r="AQ86" i="40"/>
  <c r="AQ87" i="40"/>
  <c r="AQ88" i="40"/>
  <c r="AQ89" i="40"/>
  <c r="AQ31" i="40"/>
  <c r="AQ20" i="40"/>
  <c r="AQ21" i="40"/>
  <c r="AQ40" i="40"/>
  <c r="AQ90" i="40"/>
  <c r="AQ32" i="40"/>
  <c r="AQ91" i="40"/>
  <c r="AQ92" i="40"/>
  <c r="AQ93" i="40"/>
  <c r="AQ94" i="40"/>
  <c r="AQ95" i="40"/>
  <c r="AQ96" i="40"/>
  <c r="AQ97" i="40"/>
  <c r="AQ98" i="40"/>
  <c r="AQ99" i="40"/>
  <c r="AQ100" i="40"/>
  <c r="AQ101" i="40"/>
  <c r="AQ102" i="40"/>
  <c r="AQ103" i="40"/>
  <c r="AQ104" i="40"/>
  <c r="AQ105" i="40"/>
  <c r="AQ106" i="40"/>
  <c r="AQ107" i="40"/>
  <c r="AQ108" i="40"/>
  <c r="AQ109" i="40"/>
  <c r="AQ110" i="40"/>
  <c r="AQ111" i="40"/>
  <c r="AQ112" i="40"/>
  <c r="AQ113" i="40"/>
  <c r="AQ114" i="40"/>
  <c r="AQ115" i="40"/>
  <c r="AQ116" i="40"/>
  <c r="AQ117" i="40"/>
  <c r="AQ118" i="40"/>
  <c r="AQ119" i="40"/>
  <c r="AQ120" i="40"/>
  <c r="AQ121" i="40"/>
  <c r="AQ122" i="40"/>
  <c r="AQ123" i="40"/>
  <c r="AQ124" i="40"/>
  <c r="AQ125" i="40"/>
  <c r="AQ126" i="40"/>
  <c r="AQ127" i="40"/>
  <c r="AQ128" i="40"/>
  <c r="AQ129" i="40"/>
  <c r="AQ130" i="40"/>
  <c r="AQ131" i="40"/>
  <c r="AQ132" i="40"/>
  <c r="AQ133" i="40"/>
  <c r="AQ134" i="40"/>
  <c r="AQ135" i="40"/>
  <c r="AQ136" i="40"/>
  <c r="AQ137" i="40"/>
  <c r="AQ138" i="40"/>
  <c r="AQ139" i="40"/>
  <c r="AQ140" i="40"/>
  <c r="AQ141" i="40"/>
  <c r="AQ142" i="40"/>
  <c r="AQ143" i="40"/>
  <c r="AQ144" i="40"/>
  <c r="AQ145" i="40"/>
  <c r="AQ146" i="40"/>
  <c r="AQ147" i="40"/>
  <c r="AQ148" i="40"/>
  <c r="AQ149" i="40"/>
  <c r="AQ151" i="40"/>
  <c r="AQ8" i="40"/>
  <c r="AQ160" i="40"/>
  <c r="AQ159" i="40"/>
  <c r="AQ161" i="40"/>
  <c r="AQ334" i="40"/>
  <c r="AQ173" i="40"/>
  <c r="AQ195" i="40"/>
  <c r="AQ196" i="40"/>
  <c r="AQ197" i="40"/>
  <c r="AQ198" i="40"/>
  <c r="AQ199" i="40"/>
  <c r="AQ200" i="40"/>
  <c r="AQ201" i="40"/>
  <c r="AQ202" i="40"/>
  <c r="AQ192" i="40"/>
  <c r="AQ203" i="40"/>
  <c r="AQ204" i="40"/>
  <c r="AQ205" i="40"/>
  <c r="AQ206" i="40"/>
  <c r="AQ207" i="40"/>
  <c r="AQ208" i="40"/>
  <c r="AQ209" i="40"/>
  <c r="AQ210" i="40"/>
  <c r="AQ211" i="40"/>
  <c r="AQ212" i="40"/>
  <c r="AQ213" i="40"/>
  <c r="AQ214" i="40"/>
  <c r="AQ215" i="40"/>
  <c r="AQ216" i="40"/>
  <c r="AQ217" i="40"/>
  <c r="AQ218" i="40"/>
  <c r="AQ219" i="40"/>
  <c r="AQ220" i="40"/>
  <c r="AQ221" i="40"/>
  <c r="AQ222" i="40"/>
  <c r="AQ223" i="40"/>
  <c r="AQ224" i="40"/>
  <c r="AQ225" i="40"/>
  <c r="AQ226" i="40"/>
  <c r="AQ227" i="40"/>
  <c r="AQ228" i="40"/>
  <c r="AQ229" i="40"/>
  <c r="AQ230" i="40"/>
  <c r="AQ231" i="40"/>
  <c r="AQ232" i="40"/>
  <c r="AQ233" i="40"/>
  <c r="AQ234" i="40"/>
  <c r="AQ235" i="40"/>
  <c r="AQ236" i="40"/>
  <c r="AQ237" i="40"/>
  <c r="AQ238" i="40"/>
  <c r="AQ239" i="40"/>
  <c r="AQ240" i="40"/>
  <c r="AQ241" i="40"/>
  <c r="AQ33" i="40"/>
  <c r="AQ242" i="40"/>
  <c r="AQ243" i="40"/>
  <c r="AQ244" i="40"/>
  <c r="AQ245" i="40"/>
  <c r="AQ246" i="40"/>
  <c r="AQ247" i="40"/>
  <c r="AQ248" i="40"/>
  <c r="AQ249" i="40"/>
  <c r="AQ250" i="40"/>
  <c r="AQ251" i="40"/>
  <c r="AQ252" i="40"/>
  <c r="AQ253" i="40"/>
  <c r="AQ254" i="40"/>
  <c r="AQ255" i="40"/>
  <c r="AQ256" i="40"/>
  <c r="AQ257" i="40"/>
  <c r="AQ258" i="40"/>
  <c r="AQ259" i="40"/>
  <c r="AQ260" i="40"/>
  <c r="AQ261" i="40"/>
  <c r="AQ262" i="40"/>
  <c r="AQ263" i="40"/>
  <c r="AQ264" i="40"/>
  <c r="AQ265" i="40"/>
  <c r="AQ266" i="40"/>
  <c r="AQ267" i="40"/>
  <c r="AQ268" i="40"/>
  <c r="AQ269" i="40"/>
  <c r="AQ270" i="40"/>
  <c r="AQ271" i="40"/>
  <c r="AQ272" i="40"/>
  <c r="AQ273" i="40"/>
  <c r="AQ274" i="40"/>
  <c r="AQ275" i="40"/>
  <c r="AQ276" i="40"/>
  <c r="AQ277" i="40"/>
  <c r="AQ278" i="40"/>
  <c r="AQ279" i="40"/>
  <c r="AQ280" i="40"/>
  <c r="AQ281" i="40"/>
  <c r="AQ282" i="40"/>
  <c r="AQ283" i="40"/>
  <c r="AQ284" i="40"/>
  <c r="AQ285" i="40"/>
  <c r="AQ286" i="40"/>
  <c r="AQ287" i="40"/>
  <c r="AQ288" i="40"/>
  <c r="AQ289" i="40"/>
  <c r="AQ290" i="40"/>
  <c r="AQ291" i="40"/>
  <c r="AQ292" i="40"/>
  <c r="AQ293" i="40"/>
  <c r="AQ294" i="40"/>
  <c r="AQ295" i="40"/>
  <c r="AQ296" i="40"/>
  <c r="AQ297" i="40"/>
  <c r="AQ298" i="40"/>
  <c r="AQ299" i="40"/>
  <c r="AQ300" i="40"/>
  <c r="AQ306" i="40"/>
  <c r="AQ172" i="40"/>
  <c r="AQ337" i="40"/>
  <c r="AQ308" i="40"/>
  <c r="AP313" i="40"/>
  <c r="AQ318" i="40"/>
  <c r="AQ175" i="40"/>
  <c r="AQ176" i="40"/>
  <c r="AQ179" i="40"/>
  <c r="AQ312" i="40"/>
  <c r="AQ314" i="40"/>
  <c r="AQ316" i="40"/>
  <c r="AQ317" i="40"/>
  <c r="AQ336" i="40"/>
  <c r="AQ335" i="40"/>
  <c r="AQ338" i="40"/>
  <c r="AQ379" i="40"/>
  <c r="AQ382" i="40"/>
  <c r="AQ386" i="40"/>
  <c r="AQ413" i="40"/>
  <c r="AQ414" i="40"/>
  <c r="AQ357" i="40"/>
  <c r="AQ345" i="40"/>
  <c r="AQ350" i="40"/>
  <c r="AQ354" i="40"/>
  <c r="AQ355" i="40"/>
  <c r="AQ383" i="40"/>
  <c r="AQ358" i="40"/>
  <c r="AQ359" i="40"/>
  <c r="AP360" i="40"/>
  <c r="AQ361" i="40"/>
  <c r="AQ363" i="40"/>
  <c r="AQ415" i="40"/>
  <c r="AQ416" i="40"/>
  <c r="AQ158" i="40"/>
  <c r="AQ417" i="40"/>
  <c r="AQ419" i="40"/>
  <c r="AQ366" i="40"/>
  <c r="AQ422" i="40"/>
  <c r="AQ373" i="40"/>
  <c r="AQ374" i="40"/>
  <c r="AQ375" i="40"/>
  <c r="AQ423" i="40"/>
  <c r="AQ39" i="40"/>
  <c r="AQ153" i="40"/>
  <c r="AQ162" i="40"/>
  <c r="AR166" i="40"/>
  <c r="AR169" i="40"/>
  <c r="AR167" i="40"/>
  <c r="AR170" i="40"/>
  <c r="AR333" i="40"/>
  <c r="AR44" i="40"/>
  <c r="AR45" i="40"/>
  <c r="AR46" i="40"/>
  <c r="AR47" i="40"/>
  <c r="AR48" i="40"/>
  <c r="AR49" i="40"/>
  <c r="AR50" i="40"/>
  <c r="AR51" i="40"/>
  <c r="AR52" i="40"/>
  <c r="AR53" i="40"/>
  <c r="AR54" i="40"/>
  <c r="AR55" i="40"/>
  <c r="AR56" i="40"/>
  <c r="AR57" i="40"/>
  <c r="AR58" i="40"/>
  <c r="AR59" i="40"/>
  <c r="AR60" i="40"/>
  <c r="AR61" i="40"/>
  <c r="AR62" i="40"/>
  <c r="AR63" i="40"/>
  <c r="AR64" i="40"/>
  <c r="AR65" i="40"/>
  <c r="AR66" i="40"/>
  <c r="AR67" i="40"/>
  <c r="AR68" i="40"/>
  <c r="AR69" i="40"/>
  <c r="AR70" i="40"/>
  <c r="AR71" i="40"/>
  <c r="AR72" i="40"/>
  <c r="AR73" i="40"/>
  <c r="AR74" i="40"/>
  <c r="AR75" i="40"/>
  <c r="AR76" i="40"/>
  <c r="AR77" i="40"/>
  <c r="AR78" i="40"/>
  <c r="AR79" i="40"/>
  <c r="AR80" i="40"/>
  <c r="AR81" i="40"/>
  <c r="AR82" i="40"/>
  <c r="AR83" i="40"/>
  <c r="AR84" i="40"/>
  <c r="AR85" i="40"/>
  <c r="AR86" i="40"/>
  <c r="AR87" i="40"/>
  <c r="AR88" i="40"/>
  <c r="AR89" i="40"/>
  <c r="AR90" i="40"/>
  <c r="AR91" i="40"/>
  <c r="AR31" i="40"/>
  <c r="AR20" i="40"/>
  <c r="AR21" i="40"/>
  <c r="AR40" i="40"/>
  <c r="AR92" i="40"/>
  <c r="AR32" i="40"/>
  <c r="AR93" i="40"/>
  <c r="AR94" i="40"/>
  <c r="AR95" i="40"/>
  <c r="AR96" i="40"/>
  <c r="AR97" i="40"/>
  <c r="AR98" i="40"/>
  <c r="AR99" i="40"/>
  <c r="AR100" i="40"/>
  <c r="AR101" i="40"/>
  <c r="AR102" i="40"/>
  <c r="AR103" i="40"/>
  <c r="AR104" i="40"/>
  <c r="AR105" i="40"/>
  <c r="AR106" i="40"/>
  <c r="AR107" i="40"/>
  <c r="AR108" i="40"/>
  <c r="AR109" i="40"/>
  <c r="AR110" i="40"/>
  <c r="AR111" i="40"/>
  <c r="AR112" i="40"/>
  <c r="AR113" i="40"/>
  <c r="AR114" i="40"/>
  <c r="AR115" i="40"/>
  <c r="AR116" i="40"/>
  <c r="AR117" i="40"/>
  <c r="AR118" i="40"/>
  <c r="AR119" i="40"/>
  <c r="AR120" i="40"/>
  <c r="AR121" i="40"/>
  <c r="AR122" i="40"/>
  <c r="AR123" i="40"/>
  <c r="AR124" i="40"/>
  <c r="AR125" i="40"/>
  <c r="AR126" i="40"/>
  <c r="AR127" i="40"/>
  <c r="AR128" i="40"/>
  <c r="AR129" i="40"/>
  <c r="AR130" i="40"/>
  <c r="AR131" i="40"/>
  <c r="AR132" i="40"/>
  <c r="AR133" i="40"/>
  <c r="AR134" i="40"/>
  <c r="AR135" i="40"/>
  <c r="AR136" i="40"/>
  <c r="AR137" i="40"/>
  <c r="AR138" i="40"/>
  <c r="AR139" i="40"/>
  <c r="AR140" i="40"/>
  <c r="AR141" i="40"/>
  <c r="AR142" i="40"/>
  <c r="AR143" i="40"/>
  <c r="AR144" i="40"/>
  <c r="AR145" i="40"/>
  <c r="AR146" i="40"/>
  <c r="AR147" i="40"/>
  <c r="AR148" i="40"/>
  <c r="AR149" i="40"/>
  <c r="AR151" i="40"/>
  <c r="AR8" i="40"/>
  <c r="AR160" i="40"/>
  <c r="AR159" i="40"/>
  <c r="AR161" i="40"/>
  <c r="AR334" i="40"/>
  <c r="AR173" i="40"/>
  <c r="AR195" i="40"/>
  <c r="AR196" i="40"/>
  <c r="AR197" i="40"/>
  <c r="AR198" i="40"/>
  <c r="AR199" i="40"/>
  <c r="AR200" i="40"/>
  <c r="AR201" i="40"/>
  <c r="AR202" i="40"/>
  <c r="AR192" i="40"/>
  <c r="AR203" i="40"/>
  <c r="AR204" i="40"/>
  <c r="AR205" i="40"/>
  <c r="AR206" i="40"/>
  <c r="AR207" i="40"/>
  <c r="AR208" i="40"/>
  <c r="AR209" i="40"/>
  <c r="AR210" i="40"/>
  <c r="AR211" i="40"/>
  <c r="AR212" i="40"/>
  <c r="AR213" i="40"/>
  <c r="AR214" i="40"/>
  <c r="AR215" i="40"/>
  <c r="AR216" i="40"/>
  <c r="AR217" i="40"/>
  <c r="AR218" i="40"/>
  <c r="AR219" i="40"/>
  <c r="AR220" i="40"/>
  <c r="AR221" i="40"/>
  <c r="AR222" i="40"/>
  <c r="AR223" i="40"/>
  <c r="AR224" i="40"/>
  <c r="AR225" i="40"/>
  <c r="AR226" i="40"/>
  <c r="AR227" i="40"/>
  <c r="AR228" i="40"/>
  <c r="AR229" i="40"/>
  <c r="AR230" i="40"/>
  <c r="AR231" i="40"/>
  <c r="AR232" i="40"/>
  <c r="AR233" i="40"/>
  <c r="AR234" i="40"/>
  <c r="AR235" i="40"/>
  <c r="AR236" i="40"/>
  <c r="AR237" i="40"/>
  <c r="AR238" i="40"/>
  <c r="AR239" i="40"/>
  <c r="AR240" i="40"/>
  <c r="AR241" i="40"/>
  <c r="AR242" i="40"/>
  <c r="AR243" i="40"/>
  <c r="AR33" i="40"/>
  <c r="AR244" i="40"/>
  <c r="AR245" i="40"/>
  <c r="AR246" i="40"/>
  <c r="AR247" i="40"/>
  <c r="AR248" i="40"/>
  <c r="AR249" i="40"/>
  <c r="AR250" i="40"/>
  <c r="AR251" i="40"/>
  <c r="AR252" i="40"/>
  <c r="AR253" i="40"/>
  <c r="AR254" i="40"/>
  <c r="AR255" i="40"/>
  <c r="AR256" i="40"/>
  <c r="AR257" i="40"/>
  <c r="AR258" i="40"/>
  <c r="AR259" i="40"/>
  <c r="AR260" i="40"/>
  <c r="AR261" i="40"/>
  <c r="AR262" i="40"/>
  <c r="AR263" i="40"/>
  <c r="AR264" i="40"/>
  <c r="AR265" i="40"/>
  <c r="AR266" i="40"/>
  <c r="AR267" i="40"/>
  <c r="AR268" i="40"/>
  <c r="AR269" i="40"/>
  <c r="AR270" i="40"/>
  <c r="AR271" i="40"/>
  <c r="AR272" i="40"/>
  <c r="AR273" i="40"/>
  <c r="AR274" i="40"/>
  <c r="AR275" i="40"/>
  <c r="AR276" i="40"/>
  <c r="AR277" i="40"/>
  <c r="AR278" i="40"/>
  <c r="AR279" i="40"/>
  <c r="AR280" i="40"/>
  <c r="AR281" i="40"/>
  <c r="AR282" i="40"/>
  <c r="AR283" i="40"/>
  <c r="AR284" i="40"/>
  <c r="AR285" i="40"/>
  <c r="AR286" i="40"/>
  <c r="AR287" i="40"/>
  <c r="AR288" i="40"/>
  <c r="AR289" i="40"/>
  <c r="AR290" i="40"/>
  <c r="AR291" i="40"/>
  <c r="AR292" i="40"/>
  <c r="AR293" i="40"/>
  <c r="AR294" i="40"/>
  <c r="AR295" i="40"/>
  <c r="AR296" i="40"/>
  <c r="AR297" i="40"/>
  <c r="AR298" i="40"/>
  <c r="AR299" i="40"/>
  <c r="AR300" i="40"/>
  <c r="AR306" i="40"/>
  <c r="AR172" i="40"/>
  <c r="AR337" i="40"/>
  <c r="AR308" i="40"/>
  <c r="AQ313" i="40"/>
  <c r="AR318" i="40"/>
  <c r="AR175" i="40"/>
  <c r="AR176" i="40"/>
  <c r="AR179" i="40"/>
  <c r="AR312" i="40"/>
  <c r="AR314" i="40"/>
  <c r="AR316" i="40"/>
  <c r="AR317" i="40"/>
  <c r="AR336" i="40"/>
  <c r="AR335" i="40"/>
  <c r="AR338" i="40"/>
  <c r="AR379" i="40"/>
  <c r="AR382" i="40"/>
  <c r="AR386" i="40"/>
  <c r="AR413" i="40"/>
  <c r="AR414" i="40"/>
  <c r="AR357" i="40"/>
  <c r="AR345" i="40"/>
  <c r="AR350" i="40"/>
  <c r="AR354" i="40"/>
  <c r="AR355" i="40"/>
  <c r="AR383" i="40"/>
  <c r="AR358" i="40"/>
  <c r="AR359" i="40"/>
  <c r="AQ360" i="40"/>
  <c r="AR361" i="40"/>
  <c r="AR363" i="40"/>
  <c r="AR415" i="40"/>
  <c r="AR416" i="40"/>
  <c r="AR158" i="40"/>
  <c r="AR417" i="40"/>
  <c r="AR419" i="40"/>
  <c r="AR366" i="40"/>
  <c r="AR422" i="40"/>
  <c r="AR373" i="40"/>
  <c r="AR374" i="40"/>
  <c r="AR375" i="40"/>
  <c r="AR423" i="40"/>
  <c r="AR39" i="40"/>
  <c r="AR153" i="40"/>
  <c r="AR162" i="40"/>
  <c r="AS166" i="40"/>
  <c r="AS169" i="40"/>
  <c r="AS167" i="40"/>
  <c r="AS170" i="40"/>
  <c r="AS333" i="40"/>
  <c r="AS44" i="40"/>
  <c r="AS45" i="40"/>
  <c r="AS46" i="40"/>
  <c r="AS47" i="40"/>
  <c r="AS48" i="40"/>
  <c r="AS49" i="40"/>
  <c r="AS50" i="40"/>
  <c r="AS51" i="40"/>
  <c r="AS52" i="40"/>
  <c r="AS53" i="40"/>
  <c r="AS54" i="40"/>
  <c r="AS55" i="40"/>
  <c r="AS56" i="40"/>
  <c r="AS57" i="40"/>
  <c r="AS58" i="40"/>
  <c r="AS59" i="40"/>
  <c r="AS60" i="40"/>
  <c r="AS61" i="40"/>
  <c r="AS62" i="40"/>
  <c r="AS63" i="40"/>
  <c r="AS64" i="40"/>
  <c r="AS65" i="40"/>
  <c r="AS66" i="40"/>
  <c r="AS67" i="40"/>
  <c r="AS68" i="40"/>
  <c r="AS69" i="40"/>
  <c r="AS70" i="40"/>
  <c r="AS71" i="40"/>
  <c r="AS72" i="40"/>
  <c r="AS73" i="40"/>
  <c r="AS74" i="40"/>
  <c r="AS75" i="40"/>
  <c r="AS76" i="40"/>
  <c r="AS77" i="40"/>
  <c r="AS78" i="40"/>
  <c r="AS79" i="40"/>
  <c r="AS80" i="40"/>
  <c r="AS81" i="40"/>
  <c r="AS82" i="40"/>
  <c r="AS83" i="40"/>
  <c r="AS84" i="40"/>
  <c r="AS85" i="40"/>
  <c r="AS86" i="40"/>
  <c r="AS87" i="40"/>
  <c r="AS88" i="40"/>
  <c r="AS89" i="40"/>
  <c r="AS90" i="40"/>
  <c r="AS91" i="40"/>
  <c r="AS92" i="40"/>
  <c r="AS93" i="40"/>
  <c r="AS31" i="40"/>
  <c r="AS20" i="40"/>
  <c r="AS21" i="40"/>
  <c r="AS40" i="40"/>
  <c r="AS94" i="40"/>
  <c r="AS32" i="40"/>
  <c r="AS95" i="40"/>
  <c r="AS96" i="40"/>
  <c r="AS97" i="40"/>
  <c r="AS98" i="40"/>
  <c r="AS99" i="40"/>
  <c r="AS100" i="40"/>
  <c r="AS101" i="40"/>
  <c r="AS102" i="40"/>
  <c r="AS103" i="40"/>
  <c r="AS104" i="40"/>
  <c r="AS105" i="40"/>
  <c r="AS106" i="40"/>
  <c r="AS107" i="40"/>
  <c r="AS108" i="40"/>
  <c r="AS109" i="40"/>
  <c r="AS110" i="40"/>
  <c r="AS111" i="40"/>
  <c r="AS112" i="40"/>
  <c r="AS113" i="40"/>
  <c r="AS114" i="40"/>
  <c r="AS115" i="40"/>
  <c r="AS116" i="40"/>
  <c r="AS117" i="40"/>
  <c r="AS118" i="40"/>
  <c r="AS119" i="40"/>
  <c r="AS120" i="40"/>
  <c r="AS121" i="40"/>
  <c r="AS122" i="40"/>
  <c r="AS123" i="40"/>
  <c r="AS124" i="40"/>
  <c r="AS125" i="40"/>
  <c r="AS126" i="40"/>
  <c r="AS127" i="40"/>
  <c r="AS128" i="40"/>
  <c r="AS129" i="40"/>
  <c r="AS130" i="40"/>
  <c r="AS131" i="40"/>
  <c r="AS132" i="40"/>
  <c r="AS133" i="40"/>
  <c r="AS134" i="40"/>
  <c r="AS135" i="40"/>
  <c r="AS136" i="40"/>
  <c r="AS137" i="40"/>
  <c r="AS138" i="40"/>
  <c r="AS139" i="40"/>
  <c r="AS140" i="40"/>
  <c r="AS141" i="40"/>
  <c r="AS142" i="40"/>
  <c r="AS143" i="40"/>
  <c r="AS144" i="40"/>
  <c r="AS145" i="40"/>
  <c r="AS146" i="40"/>
  <c r="AS147" i="40"/>
  <c r="AS148" i="40"/>
  <c r="AS149" i="40"/>
  <c r="AS151" i="40"/>
  <c r="AS8" i="40"/>
  <c r="AS160" i="40"/>
  <c r="AS159" i="40"/>
  <c r="AS161" i="40"/>
  <c r="AS334" i="40"/>
  <c r="AS173" i="40"/>
  <c r="AS195" i="40"/>
  <c r="AS196" i="40"/>
  <c r="AS197" i="40"/>
  <c r="AS198" i="40"/>
  <c r="AS199" i="40"/>
  <c r="AS200" i="40"/>
  <c r="AS201" i="40"/>
  <c r="AS202" i="40"/>
  <c r="AS192" i="40"/>
  <c r="AS203" i="40"/>
  <c r="AS204" i="40"/>
  <c r="AS205" i="40"/>
  <c r="AS206" i="40"/>
  <c r="AS207" i="40"/>
  <c r="AS208" i="40"/>
  <c r="AS209" i="40"/>
  <c r="AS210" i="40"/>
  <c r="AS211" i="40"/>
  <c r="AS212" i="40"/>
  <c r="AS213" i="40"/>
  <c r="AS214" i="40"/>
  <c r="AS215" i="40"/>
  <c r="AS216" i="40"/>
  <c r="AS217" i="40"/>
  <c r="AS218" i="40"/>
  <c r="AS219" i="40"/>
  <c r="AS220" i="40"/>
  <c r="AS221" i="40"/>
  <c r="AS222" i="40"/>
  <c r="AS223" i="40"/>
  <c r="AS224" i="40"/>
  <c r="AS225" i="40"/>
  <c r="AS226" i="40"/>
  <c r="AS227" i="40"/>
  <c r="AS228" i="40"/>
  <c r="AS229" i="40"/>
  <c r="AS230" i="40"/>
  <c r="AS231" i="40"/>
  <c r="AS232" i="40"/>
  <c r="AS233" i="40"/>
  <c r="AS234" i="40"/>
  <c r="AS235" i="40"/>
  <c r="AS236" i="40"/>
  <c r="AS237" i="40"/>
  <c r="AS238" i="40"/>
  <c r="AS239" i="40"/>
  <c r="AS240" i="40"/>
  <c r="AS241" i="40"/>
  <c r="AS242" i="40"/>
  <c r="AS243" i="40"/>
  <c r="AS244" i="40"/>
  <c r="AS245" i="40"/>
  <c r="AS33" i="40"/>
  <c r="AS246" i="40"/>
  <c r="AS247" i="40"/>
  <c r="AS248" i="40"/>
  <c r="AS249" i="40"/>
  <c r="AS250" i="40"/>
  <c r="AS251" i="40"/>
  <c r="AS252" i="40"/>
  <c r="AS253" i="40"/>
  <c r="AS254" i="40"/>
  <c r="AS255" i="40"/>
  <c r="AS256" i="40"/>
  <c r="AS257" i="40"/>
  <c r="AS258" i="40"/>
  <c r="AS259" i="40"/>
  <c r="AS260" i="40"/>
  <c r="AS261" i="40"/>
  <c r="AS262" i="40"/>
  <c r="AS263" i="40"/>
  <c r="AS264" i="40"/>
  <c r="AS265" i="40"/>
  <c r="AS266" i="40"/>
  <c r="AS267" i="40"/>
  <c r="AS268" i="40"/>
  <c r="AS269" i="40"/>
  <c r="AS270" i="40"/>
  <c r="AS271" i="40"/>
  <c r="AS272" i="40"/>
  <c r="AS273" i="40"/>
  <c r="AS274" i="40"/>
  <c r="AS275" i="40"/>
  <c r="AS276" i="40"/>
  <c r="AS277" i="40"/>
  <c r="AS278" i="40"/>
  <c r="AS279" i="40"/>
  <c r="AS280" i="40"/>
  <c r="AS281" i="40"/>
  <c r="AS282" i="40"/>
  <c r="AS283" i="40"/>
  <c r="AS284" i="40"/>
  <c r="AS285" i="40"/>
  <c r="AS286" i="40"/>
  <c r="AS287" i="40"/>
  <c r="AS288" i="40"/>
  <c r="AS289" i="40"/>
  <c r="AS290" i="40"/>
  <c r="AS291" i="40"/>
  <c r="AS292" i="40"/>
  <c r="AS293" i="40"/>
  <c r="AS294" i="40"/>
  <c r="AS295" i="40"/>
  <c r="AS296" i="40"/>
  <c r="AS297" i="40"/>
  <c r="AS298" i="40"/>
  <c r="AS299" i="40"/>
  <c r="AS300" i="40"/>
  <c r="AS306" i="40"/>
  <c r="AS172" i="40"/>
  <c r="AS337" i="40"/>
  <c r="AS308" i="40"/>
  <c r="AR313" i="40"/>
  <c r="AS318" i="40"/>
  <c r="AS175" i="40"/>
  <c r="AS176" i="40"/>
  <c r="AS179" i="40"/>
  <c r="AS312" i="40"/>
  <c r="AS314" i="40"/>
  <c r="AS316" i="40"/>
  <c r="AS317" i="40"/>
  <c r="AS336" i="40"/>
  <c r="AS335" i="40"/>
  <c r="AS338" i="40"/>
  <c r="AS379" i="40"/>
  <c r="AS382" i="40"/>
  <c r="AS386" i="40"/>
  <c r="AS413" i="40"/>
  <c r="AS414" i="40"/>
  <c r="AS357" i="40"/>
  <c r="AS345" i="40"/>
  <c r="AS350" i="40"/>
  <c r="AS354" i="40"/>
  <c r="AS355" i="40"/>
  <c r="AS383" i="40"/>
  <c r="AS358" i="40"/>
  <c r="AS359" i="40"/>
  <c r="AR360" i="40"/>
  <c r="AS361" i="40"/>
  <c r="AS363" i="40"/>
  <c r="AS415" i="40"/>
  <c r="AS416" i="40"/>
  <c r="AS158" i="40"/>
  <c r="AS417" i="40"/>
  <c r="AS419" i="40"/>
  <c r="AS366" i="40"/>
  <c r="AS422" i="40"/>
  <c r="AS373" i="40"/>
  <c r="AS374" i="40"/>
  <c r="AS375" i="40"/>
  <c r="AS423" i="40"/>
  <c r="AS39" i="40"/>
  <c r="AS153" i="40"/>
  <c r="AS162" i="40"/>
  <c r="AT166" i="40"/>
  <c r="AT169" i="40"/>
  <c r="AT167" i="40"/>
  <c r="AT170" i="40"/>
  <c r="AT333" i="40"/>
  <c r="AT44" i="40"/>
  <c r="AT45" i="40"/>
  <c r="AT46" i="40"/>
  <c r="AT47" i="40"/>
  <c r="AT48" i="40"/>
  <c r="AT49" i="40"/>
  <c r="AT50" i="40"/>
  <c r="AT51" i="40"/>
  <c r="AT52" i="40"/>
  <c r="AT53" i="40"/>
  <c r="AT54" i="40"/>
  <c r="AT55" i="40"/>
  <c r="AT56" i="40"/>
  <c r="AT57" i="40"/>
  <c r="AT58" i="40"/>
  <c r="AT59" i="40"/>
  <c r="AT60" i="40"/>
  <c r="AT61" i="40"/>
  <c r="AT62" i="40"/>
  <c r="AT63" i="40"/>
  <c r="AT64" i="40"/>
  <c r="AT65" i="40"/>
  <c r="AT66" i="40"/>
  <c r="AT67" i="40"/>
  <c r="AT68" i="40"/>
  <c r="AT69" i="40"/>
  <c r="AT70" i="40"/>
  <c r="AT71" i="40"/>
  <c r="AT72" i="40"/>
  <c r="AT73" i="40"/>
  <c r="AT74" i="40"/>
  <c r="AT75" i="40"/>
  <c r="AT76" i="40"/>
  <c r="AT77" i="40"/>
  <c r="AT78" i="40"/>
  <c r="AT79" i="40"/>
  <c r="AT80" i="40"/>
  <c r="AT81" i="40"/>
  <c r="AT82" i="40"/>
  <c r="AT83" i="40"/>
  <c r="AT84" i="40"/>
  <c r="AT85" i="40"/>
  <c r="AT86" i="40"/>
  <c r="AT87" i="40"/>
  <c r="AT88" i="40"/>
  <c r="AT89" i="40"/>
  <c r="AT90" i="40"/>
  <c r="AT91" i="40"/>
  <c r="AT92" i="40"/>
  <c r="AT93" i="40"/>
  <c r="AT94" i="40"/>
  <c r="AT95" i="40"/>
  <c r="AT31" i="40"/>
  <c r="AT20" i="40"/>
  <c r="AT21" i="40"/>
  <c r="AT40" i="40"/>
  <c r="AT96" i="40"/>
  <c r="AT32" i="40"/>
  <c r="AT97" i="40"/>
  <c r="AT98" i="40"/>
  <c r="AT99" i="40"/>
  <c r="AT100" i="40"/>
  <c r="AT101" i="40"/>
  <c r="AT102" i="40"/>
  <c r="AT103" i="40"/>
  <c r="AT104" i="40"/>
  <c r="AT105" i="40"/>
  <c r="AT106" i="40"/>
  <c r="AT107" i="40"/>
  <c r="AT108" i="40"/>
  <c r="AT109" i="40"/>
  <c r="AT110" i="40"/>
  <c r="AT111" i="40"/>
  <c r="AT112" i="40"/>
  <c r="AT113" i="40"/>
  <c r="AT114" i="40"/>
  <c r="AT115" i="40"/>
  <c r="AT116" i="40"/>
  <c r="AT117" i="40"/>
  <c r="AT118" i="40"/>
  <c r="AT119" i="40"/>
  <c r="AT120" i="40"/>
  <c r="AT121" i="40"/>
  <c r="AT122" i="40"/>
  <c r="AT123" i="40"/>
  <c r="AT124" i="40"/>
  <c r="AT125" i="40"/>
  <c r="AT126" i="40"/>
  <c r="AT127" i="40"/>
  <c r="AT128" i="40"/>
  <c r="AT129" i="40"/>
  <c r="AT130" i="40"/>
  <c r="AT131" i="40"/>
  <c r="AT132" i="40"/>
  <c r="AT133" i="40"/>
  <c r="AT134" i="40"/>
  <c r="AT135" i="40"/>
  <c r="AT136" i="40"/>
  <c r="AT137" i="40"/>
  <c r="AT138" i="40"/>
  <c r="AT139" i="40"/>
  <c r="AT140" i="40"/>
  <c r="AT141" i="40"/>
  <c r="AT142" i="40"/>
  <c r="AT143" i="40"/>
  <c r="AT144" i="40"/>
  <c r="AT145" i="40"/>
  <c r="AT146" i="40"/>
  <c r="AT147" i="40"/>
  <c r="AT148" i="40"/>
  <c r="AT149" i="40"/>
  <c r="AT151" i="40"/>
  <c r="AT8" i="40"/>
  <c r="AT160" i="40"/>
  <c r="AT159" i="40"/>
  <c r="AT161" i="40"/>
  <c r="AT334" i="40"/>
  <c r="AT173" i="40"/>
  <c r="AT195" i="40"/>
  <c r="AT196" i="40"/>
  <c r="AT197" i="40"/>
  <c r="AT198" i="40"/>
  <c r="AT199" i="40"/>
  <c r="AT200" i="40"/>
  <c r="AT201" i="40"/>
  <c r="AT202" i="40"/>
  <c r="AT192" i="40"/>
  <c r="AT203" i="40"/>
  <c r="AT204" i="40"/>
  <c r="AT205" i="40"/>
  <c r="AT206" i="40"/>
  <c r="AT207" i="40"/>
  <c r="AT208" i="40"/>
  <c r="AT209" i="40"/>
  <c r="AT210" i="40"/>
  <c r="AT211" i="40"/>
  <c r="AT212" i="40"/>
  <c r="AT213" i="40"/>
  <c r="AT214" i="40"/>
  <c r="AT215" i="40"/>
  <c r="AT216" i="40"/>
  <c r="AT217" i="40"/>
  <c r="AT218" i="40"/>
  <c r="AT219" i="40"/>
  <c r="AT220" i="40"/>
  <c r="AT221" i="40"/>
  <c r="AT222" i="40"/>
  <c r="AT223" i="40"/>
  <c r="AT224" i="40"/>
  <c r="AT225" i="40"/>
  <c r="AT226" i="40"/>
  <c r="AT227" i="40"/>
  <c r="AT228" i="40"/>
  <c r="AT229" i="40"/>
  <c r="AT230" i="40"/>
  <c r="AT231" i="40"/>
  <c r="AT232" i="40"/>
  <c r="AT233" i="40"/>
  <c r="AT234" i="40"/>
  <c r="AT235" i="40"/>
  <c r="AT236" i="40"/>
  <c r="AT237" i="40"/>
  <c r="AT238" i="40"/>
  <c r="AT239" i="40"/>
  <c r="AT240" i="40"/>
  <c r="AT241" i="40"/>
  <c r="AT242" i="40"/>
  <c r="AT243" i="40"/>
  <c r="AT244" i="40"/>
  <c r="AT245" i="40"/>
  <c r="AT246" i="40"/>
  <c r="AT247" i="40"/>
  <c r="AT33" i="40"/>
  <c r="AT248" i="40"/>
  <c r="AT249" i="40"/>
  <c r="AT250" i="40"/>
  <c r="AT251" i="40"/>
  <c r="AT252" i="40"/>
  <c r="AT253" i="40"/>
  <c r="AT254" i="40"/>
  <c r="AT255" i="40"/>
  <c r="AT256" i="40"/>
  <c r="AT257" i="40"/>
  <c r="AT258" i="40"/>
  <c r="AT259" i="40"/>
  <c r="AT260" i="40"/>
  <c r="AT261" i="40"/>
  <c r="AT262" i="40"/>
  <c r="AT263" i="40"/>
  <c r="AT264" i="40"/>
  <c r="AT265" i="40"/>
  <c r="AT266" i="40"/>
  <c r="AT267" i="40"/>
  <c r="AT268" i="40"/>
  <c r="AT269" i="40"/>
  <c r="AT270" i="40"/>
  <c r="AT271" i="40"/>
  <c r="AT272" i="40"/>
  <c r="AT273" i="40"/>
  <c r="AT274" i="40"/>
  <c r="AT275" i="40"/>
  <c r="AT276" i="40"/>
  <c r="AT277" i="40"/>
  <c r="AT278" i="40"/>
  <c r="AT279" i="40"/>
  <c r="AT280" i="40"/>
  <c r="AT281" i="40"/>
  <c r="AT282" i="40"/>
  <c r="AT283" i="40"/>
  <c r="AT284" i="40"/>
  <c r="AT285" i="40"/>
  <c r="AT286" i="40"/>
  <c r="AT287" i="40"/>
  <c r="AT288" i="40"/>
  <c r="AT289" i="40"/>
  <c r="AT290" i="40"/>
  <c r="AT291" i="40"/>
  <c r="AT292" i="40"/>
  <c r="AT293" i="40"/>
  <c r="AT294" i="40"/>
  <c r="AT295" i="40"/>
  <c r="AT296" i="40"/>
  <c r="AT297" i="40"/>
  <c r="AT298" i="40"/>
  <c r="AT299" i="40"/>
  <c r="AT300" i="40"/>
  <c r="AT306" i="40"/>
  <c r="AT172" i="40"/>
  <c r="AT337" i="40"/>
  <c r="AT308" i="40"/>
  <c r="AS313" i="40"/>
  <c r="AT318" i="40"/>
  <c r="AT175" i="40"/>
  <c r="AT176" i="40"/>
  <c r="AT179" i="40"/>
  <c r="AT312" i="40"/>
  <c r="AT314" i="40"/>
  <c r="AT316" i="40"/>
  <c r="AT317" i="40"/>
  <c r="AT336" i="40"/>
  <c r="AT335" i="40"/>
  <c r="AT338" i="40"/>
  <c r="AT379" i="40"/>
  <c r="AT382" i="40"/>
  <c r="AT386" i="40"/>
  <c r="AT413" i="40"/>
  <c r="AT414" i="40"/>
  <c r="AT357" i="40"/>
  <c r="AT345" i="40"/>
  <c r="AT350" i="40"/>
  <c r="AT354" i="40"/>
  <c r="AT355" i="40"/>
  <c r="AT383" i="40"/>
  <c r="AT358" i="40"/>
  <c r="AT359" i="40"/>
  <c r="AS360" i="40"/>
  <c r="AT361" i="40"/>
  <c r="AT363" i="40"/>
  <c r="AT415" i="40"/>
  <c r="AT416" i="40"/>
  <c r="AT158" i="40"/>
  <c r="AT417" i="40"/>
  <c r="AT419" i="40"/>
  <c r="AT366" i="40"/>
  <c r="AT422" i="40"/>
  <c r="AT373" i="40"/>
  <c r="AT374" i="40"/>
  <c r="AT375" i="40"/>
  <c r="AT423" i="40"/>
  <c r="AT39" i="40"/>
  <c r="AT153" i="40"/>
  <c r="AT162" i="40"/>
  <c r="AU166" i="40"/>
  <c r="AU169" i="40"/>
  <c r="AU167" i="40"/>
  <c r="AU170" i="40"/>
  <c r="AU333" i="40"/>
  <c r="AU44" i="40"/>
  <c r="AU45" i="40"/>
  <c r="AU46" i="40"/>
  <c r="AU47" i="40"/>
  <c r="AU48" i="40"/>
  <c r="AU49" i="40"/>
  <c r="AU50" i="40"/>
  <c r="AU51" i="40"/>
  <c r="AU52" i="40"/>
  <c r="AU53" i="40"/>
  <c r="AU54" i="40"/>
  <c r="AU55" i="40"/>
  <c r="AU56" i="40"/>
  <c r="AU57" i="40"/>
  <c r="AU58" i="40"/>
  <c r="AU59" i="40"/>
  <c r="AU60" i="40"/>
  <c r="AU61" i="40"/>
  <c r="AU62" i="40"/>
  <c r="AU63" i="40"/>
  <c r="AU64" i="40"/>
  <c r="AU65" i="40"/>
  <c r="AU66" i="40"/>
  <c r="AU67" i="40"/>
  <c r="AU68" i="40"/>
  <c r="AU69" i="40"/>
  <c r="AU70" i="40"/>
  <c r="AU71" i="40"/>
  <c r="AU72" i="40"/>
  <c r="AU73" i="40"/>
  <c r="AU74" i="40"/>
  <c r="AU75" i="40"/>
  <c r="AU76" i="40"/>
  <c r="AU77" i="40"/>
  <c r="AU78" i="40"/>
  <c r="AU79" i="40"/>
  <c r="AU80" i="40"/>
  <c r="AU81" i="40"/>
  <c r="AU82" i="40"/>
  <c r="AU83" i="40"/>
  <c r="AU84" i="40"/>
  <c r="AU85" i="40"/>
  <c r="AU86" i="40"/>
  <c r="AU87" i="40"/>
  <c r="AU88" i="40"/>
  <c r="AU89" i="40"/>
  <c r="AU90" i="40"/>
  <c r="AU91" i="40"/>
  <c r="AU92" i="40"/>
  <c r="AU93" i="40"/>
  <c r="AU94" i="40"/>
  <c r="AU95" i="40"/>
  <c r="AU96" i="40"/>
  <c r="AU97" i="40"/>
  <c r="AU31" i="40"/>
  <c r="AU20" i="40"/>
  <c r="AU21" i="40"/>
  <c r="AU40" i="40"/>
  <c r="AU98" i="40"/>
  <c r="AU32" i="40"/>
  <c r="AU99" i="40"/>
  <c r="AU100" i="40"/>
  <c r="AU101" i="40"/>
  <c r="AU102" i="40"/>
  <c r="AU103" i="40"/>
  <c r="AU104" i="40"/>
  <c r="AU105" i="40"/>
  <c r="AU106" i="40"/>
  <c r="AU107" i="40"/>
  <c r="AU108" i="40"/>
  <c r="AU109" i="40"/>
  <c r="AU110" i="40"/>
  <c r="AU111" i="40"/>
  <c r="AU112" i="40"/>
  <c r="AU113" i="40"/>
  <c r="AU114" i="40"/>
  <c r="AU115" i="40"/>
  <c r="AU116" i="40"/>
  <c r="AU117" i="40"/>
  <c r="AU118" i="40"/>
  <c r="AU119" i="40"/>
  <c r="AU120" i="40"/>
  <c r="AU121" i="40"/>
  <c r="AU122" i="40"/>
  <c r="AU123" i="40"/>
  <c r="AU124" i="40"/>
  <c r="AU125" i="40"/>
  <c r="AU126" i="40"/>
  <c r="AU127" i="40"/>
  <c r="AU128" i="40"/>
  <c r="AU129" i="40"/>
  <c r="AU130" i="40"/>
  <c r="AU131" i="40"/>
  <c r="AU132" i="40"/>
  <c r="AU133" i="40"/>
  <c r="AU134" i="40"/>
  <c r="AU135" i="40"/>
  <c r="AU136" i="40"/>
  <c r="AU137" i="40"/>
  <c r="AU138" i="40"/>
  <c r="AU139" i="40"/>
  <c r="AU140" i="40"/>
  <c r="AU141" i="40"/>
  <c r="AU142" i="40"/>
  <c r="AU143" i="40"/>
  <c r="AU144" i="40"/>
  <c r="AU145" i="40"/>
  <c r="AU146" i="40"/>
  <c r="AU147" i="40"/>
  <c r="AU148" i="40"/>
  <c r="AU149" i="40"/>
  <c r="AU151" i="40"/>
  <c r="AU8" i="40"/>
  <c r="AU160" i="40"/>
  <c r="AU159" i="40"/>
  <c r="AU161" i="40"/>
  <c r="AU334" i="40"/>
  <c r="AU173" i="40"/>
  <c r="AU195" i="40"/>
  <c r="AU196" i="40"/>
  <c r="AU197" i="40"/>
  <c r="AU198" i="40"/>
  <c r="AU199" i="40"/>
  <c r="AU200" i="40"/>
  <c r="AU201" i="40"/>
  <c r="AU202" i="40"/>
  <c r="AU192" i="40"/>
  <c r="AU203" i="40"/>
  <c r="AU204" i="40"/>
  <c r="AU205" i="40"/>
  <c r="AU206" i="40"/>
  <c r="AU207" i="40"/>
  <c r="AU208" i="40"/>
  <c r="AU209" i="40"/>
  <c r="AU210" i="40"/>
  <c r="AU211" i="40"/>
  <c r="AU212" i="40"/>
  <c r="AU213" i="40"/>
  <c r="AU214" i="40"/>
  <c r="AU215" i="40"/>
  <c r="AU216" i="40"/>
  <c r="AU217" i="40"/>
  <c r="AU218" i="40"/>
  <c r="AU219" i="40"/>
  <c r="AU220" i="40"/>
  <c r="AU221" i="40"/>
  <c r="AU222" i="40"/>
  <c r="AU223" i="40"/>
  <c r="AU224" i="40"/>
  <c r="AU225" i="40"/>
  <c r="AU226" i="40"/>
  <c r="AU227" i="40"/>
  <c r="AU228" i="40"/>
  <c r="AU229" i="40"/>
  <c r="AU230" i="40"/>
  <c r="AU231" i="40"/>
  <c r="AU232" i="40"/>
  <c r="AU233" i="40"/>
  <c r="AU234" i="40"/>
  <c r="AU235" i="40"/>
  <c r="AU236" i="40"/>
  <c r="AU237" i="40"/>
  <c r="AU238" i="40"/>
  <c r="AU239" i="40"/>
  <c r="AU240" i="40"/>
  <c r="AU241" i="40"/>
  <c r="AU242" i="40"/>
  <c r="AU243" i="40"/>
  <c r="AU244" i="40"/>
  <c r="AU245" i="40"/>
  <c r="AU246" i="40"/>
  <c r="AU247" i="40"/>
  <c r="AU248" i="40"/>
  <c r="AU249" i="40"/>
  <c r="AU33" i="40"/>
  <c r="AU250" i="40"/>
  <c r="AU251" i="40"/>
  <c r="AU252" i="40"/>
  <c r="AU253" i="40"/>
  <c r="AU254" i="40"/>
  <c r="AU255" i="40"/>
  <c r="AU256" i="40"/>
  <c r="AU257" i="40"/>
  <c r="AU258" i="40"/>
  <c r="AU259" i="40"/>
  <c r="AU260" i="40"/>
  <c r="AU261" i="40"/>
  <c r="AU262" i="40"/>
  <c r="AU263" i="40"/>
  <c r="AU264" i="40"/>
  <c r="AU265" i="40"/>
  <c r="AU266" i="40"/>
  <c r="AU267" i="40"/>
  <c r="AU268" i="40"/>
  <c r="AU269" i="40"/>
  <c r="AU270" i="40"/>
  <c r="AU271" i="40"/>
  <c r="AU272" i="40"/>
  <c r="AU273" i="40"/>
  <c r="AU274" i="40"/>
  <c r="AU275" i="40"/>
  <c r="AU276" i="40"/>
  <c r="AU277" i="40"/>
  <c r="AU278" i="40"/>
  <c r="AU279" i="40"/>
  <c r="AU280" i="40"/>
  <c r="AU281" i="40"/>
  <c r="AU282" i="40"/>
  <c r="AU283" i="40"/>
  <c r="AU284" i="40"/>
  <c r="AU285" i="40"/>
  <c r="AU286" i="40"/>
  <c r="AU287" i="40"/>
  <c r="AU288" i="40"/>
  <c r="AU289" i="40"/>
  <c r="AU290" i="40"/>
  <c r="AU291" i="40"/>
  <c r="AU292" i="40"/>
  <c r="AU293" i="40"/>
  <c r="AU294" i="40"/>
  <c r="AU295" i="40"/>
  <c r="AU296" i="40"/>
  <c r="AU297" i="40"/>
  <c r="AU298" i="40"/>
  <c r="AU299" i="40"/>
  <c r="AU300" i="40"/>
  <c r="AU306" i="40"/>
  <c r="AU172" i="40"/>
  <c r="AU337" i="40"/>
  <c r="AU308" i="40"/>
  <c r="AT313" i="40"/>
  <c r="AU318" i="40"/>
  <c r="AU175" i="40"/>
  <c r="AU176" i="40"/>
  <c r="AU179" i="40"/>
  <c r="AU312" i="40"/>
  <c r="AU314" i="40"/>
  <c r="AU316" i="40"/>
  <c r="AU317" i="40"/>
  <c r="AU336" i="40"/>
  <c r="AU335" i="40"/>
  <c r="AU338" i="40"/>
  <c r="AU379" i="40"/>
  <c r="AU382" i="40"/>
  <c r="AU386" i="40"/>
  <c r="AU413" i="40"/>
  <c r="AU414" i="40"/>
  <c r="AU357" i="40"/>
  <c r="AU345" i="40"/>
  <c r="AU350" i="40"/>
  <c r="AU354" i="40"/>
  <c r="AU355" i="40"/>
  <c r="AU383" i="40"/>
  <c r="AU358" i="40"/>
  <c r="AU359" i="40"/>
  <c r="AT360" i="40"/>
  <c r="AU361" i="40"/>
  <c r="AU363" i="40"/>
  <c r="AU415" i="40"/>
  <c r="AU416" i="40"/>
  <c r="AU158" i="40"/>
  <c r="AU417" i="40"/>
  <c r="AU419" i="40"/>
  <c r="AU366" i="40"/>
  <c r="AU422" i="40"/>
  <c r="AU373" i="40"/>
  <c r="AU374" i="40"/>
  <c r="AU375" i="40"/>
  <c r="AU423" i="40"/>
  <c r="AU39" i="40"/>
  <c r="AU153" i="40"/>
  <c r="AU162" i="40"/>
  <c r="AV166" i="40"/>
  <c r="AV169" i="40"/>
  <c r="AV167" i="40"/>
  <c r="AV170" i="40"/>
  <c r="AV333" i="40"/>
  <c r="AV44" i="40"/>
  <c r="AV45" i="40"/>
  <c r="AV46" i="40"/>
  <c r="AV47" i="40"/>
  <c r="AV48" i="40"/>
  <c r="AV49" i="40"/>
  <c r="AV50" i="40"/>
  <c r="AV51" i="40"/>
  <c r="AV52" i="40"/>
  <c r="AV53" i="40"/>
  <c r="AV54" i="40"/>
  <c r="AV55" i="40"/>
  <c r="AV56" i="40"/>
  <c r="AV57" i="40"/>
  <c r="AV58" i="40"/>
  <c r="AV59" i="40"/>
  <c r="AV60" i="40"/>
  <c r="AV61" i="40"/>
  <c r="AV62" i="40"/>
  <c r="AV63" i="40"/>
  <c r="AV64" i="40"/>
  <c r="AV65" i="40"/>
  <c r="AV66" i="40"/>
  <c r="AV67" i="40"/>
  <c r="AV68" i="40"/>
  <c r="AV69" i="40"/>
  <c r="AV70" i="40"/>
  <c r="AV71" i="40"/>
  <c r="AV72" i="40"/>
  <c r="AV73" i="40"/>
  <c r="AV74" i="40"/>
  <c r="AV75" i="40"/>
  <c r="AV76" i="40"/>
  <c r="AV77" i="40"/>
  <c r="AV78" i="40"/>
  <c r="AV79" i="40"/>
  <c r="AV80" i="40"/>
  <c r="AV81" i="40"/>
  <c r="AV82" i="40"/>
  <c r="AV83" i="40"/>
  <c r="AV84" i="40"/>
  <c r="AV85" i="40"/>
  <c r="AV86" i="40"/>
  <c r="AV87" i="40"/>
  <c r="AV88" i="40"/>
  <c r="AV89" i="40"/>
  <c r="AV90" i="40"/>
  <c r="AV91" i="40"/>
  <c r="AV92" i="40"/>
  <c r="AV93" i="40"/>
  <c r="AV94" i="40"/>
  <c r="AV95" i="40"/>
  <c r="AV96" i="40"/>
  <c r="AV97" i="40"/>
  <c r="AV98" i="40"/>
  <c r="AV99" i="40"/>
  <c r="AV31" i="40"/>
  <c r="AV20" i="40"/>
  <c r="AV21" i="40"/>
  <c r="AV40" i="40"/>
  <c r="AV100" i="40"/>
  <c r="AV32" i="40"/>
  <c r="AV101" i="40"/>
  <c r="AV102" i="40"/>
  <c r="AV103" i="40"/>
  <c r="AV104" i="40"/>
  <c r="AV105" i="40"/>
  <c r="AV106" i="40"/>
  <c r="AV107" i="40"/>
  <c r="AV108" i="40"/>
  <c r="AV109" i="40"/>
  <c r="AV110" i="40"/>
  <c r="AV111" i="40"/>
  <c r="AV112" i="40"/>
  <c r="AV113" i="40"/>
  <c r="AV114" i="40"/>
  <c r="AV115" i="40"/>
  <c r="AV116" i="40"/>
  <c r="AV117" i="40"/>
  <c r="AV118" i="40"/>
  <c r="AV119" i="40"/>
  <c r="AV120" i="40"/>
  <c r="AV121" i="40"/>
  <c r="AV122" i="40"/>
  <c r="AV123" i="40"/>
  <c r="AV124" i="40"/>
  <c r="AV125" i="40"/>
  <c r="AV126" i="40"/>
  <c r="AV127" i="40"/>
  <c r="AV128" i="40"/>
  <c r="AV129" i="40"/>
  <c r="AV130" i="40"/>
  <c r="AV131" i="40"/>
  <c r="AV132" i="40"/>
  <c r="AV133" i="40"/>
  <c r="AV134" i="40"/>
  <c r="AV135" i="40"/>
  <c r="AV136" i="40"/>
  <c r="AV137" i="40"/>
  <c r="AV138" i="40"/>
  <c r="AV139" i="40"/>
  <c r="AV140" i="40"/>
  <c r="AV141" i="40"/>
  <c r="AV142" i="40"/>
  <c r="AV143" i="40"/>
  <c r="AV144" i="40"/>
  <c r="AV145" i="40"/>
  <c r="AV146" i="40"/>
  <c r="AV147" i="40"/>
  <c r="AV148" i="40"/>
  <c r="AV149" i="40"/>
  <c r="AV151" i="40"/>
  <c r="AV8" i="40"/>
  <c r="AV160" i="40"/>
  <c r="AV159" i="40"/>
  <c r="AV161" i="40"/>
  <c r="AV334" i="40"/>
  <c r="AV173" i="40"/>
  <c r="AV195" i="40"/>
  <c r="AV196" i="40"/>
  <c r="AV197" i="40"/>
  <c r="AV198" i="40"/>
  <c r="AV199" i="40"/>
  <c r="AV200" i="40"/>
  <c r="AV201" i="40"/>
  <c r="AV202" i="40"/>
  <c r="AV192" i="40"/>
  <c r="AV203" i="40"/>
  <c r="AV204" i="40"/>
  <c r="AV205" i="40"/>
  <c r="AV206" i="40"/>
  <c r="AV207" i="40"/>
  <c r="AV208" i="40"/>
  <c r="AV209" i="40"/>
  <c r="AV210" i="40"/>
  <c r="AV211" i="40"/>
  <c r="AV212" i="40"/>
  <c r="AV213" i="40"/>
  <c r="AV214" i="40"/>
  <c r="AV215" i="40"/>
  <c r="AV216" i="40"/>
  <c r="AV217" i="40"/>
  <c r="AV218" i="40"/>
  <c r="AV219" i="40"/>
  <c r="AV220" i="40"/>
  <c r="AV221" i="40"/>
  <c r="AV222" i="40"/>
  <c r="AV223" i="40"/>
  <c r="AV224" i="40"/>
  <c r="AV225" i="40"/>
  <c r="AV226" i="40"/>
  <c r="AV227" i="40"/>
  <c r="AV228" i="40"/>
  <c r="AV229" i="40"/>
  <c r="AV230" i="40"/>
  <c r="AV231" i="40"/>
  <c r="AV232" i="40"/>
  <c r="AV233" i="40"/>
  <c r="AV234" i="40"/>
  <c r="AV235" i="40"/>
  <c r="AV236" i="40"/>
  <c r="AV237" i="40"/>
  <c r="AV238" i="40"/>
  <c r="AV239" i="40"/>
  <c r="AV240" i="40"/>
  <c r="AV241" i="40"/>
  <c r="AV242" i="40"/>
  <c r="AV243" i="40"/>
  <c r="AV244" i="40"/>
  <c r="AV245" i="40"/>
  <c r="AV246" i="40"/>
  <c r="AV247" i="40"/>
  <c r="AV248" i="40"/>
  <c r="AV249" i="40"/>
  <c r="AV250" i="40"/>
  <c r="AV251" i="40"/>
  <c r="AV33" i="40"/>
  <c r="AV252" i="40"/>
  <c r="AV253" i="40"/>
  <c r="AV254" i="40"/>
  <c r="AV255" i="40"/>
  <c r="AV256" i="40"/>
  <c r="AV257" i="40"/>
  <c r="AV258" i="40"/>
  <c r="AV259" i="40"/>
  <c r="AV260" i="40"/>
  <c r="AV261" i="40"/>
  <c r="AV262" i="40"/>
  <c r="AV263" i="40"/>
  <c r="AV264" i="40"/>
  <c r="AV265" i="40"/>
  <c r="AV266" i="40"/>
  <c r="AV267" i="40"/>
  <c r="AV268" i="40"/>
  <c r="AV269" i="40"/>
  <c r="AV270" i="40"/>
  <c r="AV271" i="40"/>
  <c r="AV272" i="40"/>
  <c r="AV273" i="40"/>
  <c r="AV274" i="40"/>
  <c r="AV275" i="40"/>
  <c r="AV276" i="40"/>
  <c r="AV277" i="40"/>
  <c r="AV278" i="40"/>
  <c r="AV279" i="40"/>
  <c r="AV280" i="40"/>
  <c r="AV281" i="40"/>
  <c r="AV282" i="40"/>
  <c r="AV283" i="40"/>
  <c r="AV284" i="40"/>
  <c r="AV285" i="40"/>
  <c r="AV286" i="40"/>
  <c r="AV287" i="40"/>
  <c r="AV288" i="40"/>
  <c r="AV289" i="40"/>
  <c r="AV290" i="40"/>
  <c r="AV291" i="40"/>
  <c r="AV292" i="40"/>
  <c r="AV293" i="40"/>
  <c r="AV294" i="40"/>
  <c r="AV295" i="40"/>
  <c r="AV296" i="40"/>
  <c r="AV297" i="40"/>
  <c r="AV298" i="40"/>
  <c r="AV299" i="40"/>
  <c r="AV300" i="40"/>
  <c r="AV306" i="40"/>
  <c r="AV172" i="40"/>
  <c r="AV337" i="40"/>
  <c r="AV308" i="40"/>
  <c r="AU313" i="40"/>
  <c r="AV318" i="40"/>
  <c r="AV175" i="40"/>
  <c r="AV176" i="40"/>
  <c r="AV179" i="40"/>
  <c r="AV312" i="40"/>
  <c r="AV314" i="40"/>
  <c r="AV316" i="40"/>
  <c r="AV317" i="40"/>
  <c r="AV336" i="40"/>
  <c r="AV335" i="40"/>
  <c r="AV338" i="40"/>
  <c r="AV379" i="40"/>
  <c r="AV382" i="40"/>
  <c r="AV386" i="40"/>
  <c r="AV413" i="40"/>
  <c r="AV414" i="40"/>
  <c r="AV357" i="40"/>
  <c r="AV345" i="40"/>
  <c r="AV350" i="40"/>
  <c r="AV354" i="40"/>
  <c r="AV355" i="40"/>
  <c r="AV383" i="40"/>
  <c r="AV358" i="40"/>
  <c r="AV359" i="40"/>
  <c r="AU360" i="40"/>
  <c r="AV361" i="40"/>
  <c r="AV363" i="40"/>
  <c r="AV415" i="40"/>
  <c r="AV416" i="40"/>
  <c r="AV158" i="40"/>
  <c r="AV417" i="40"/>
  <c r="AV419" i="40"/>
  <c r="AV366" i="40"/>
  <c r="AV422" i="40"/>
  <c r="AV373" i="40"/>
  <c r="AV374" i="40"/>
  <c r="AV375" i="40"/>
  <c r="AV423" i="40"/>
  <c r="AV39" i="40"/>
  <c r="AV153" i="40"/>
  <c r="AV162" i="40"/>
  <c r="AW166" i="40"/>
  <c r="AW169" i="40"/>
  <c r="AW167" i="40"/>
  <c r="AW170" i="40"/>
  <c r="AW333" i="40"/>
  <c r="AW44" i="40"/>
  <c r="AW45" i="40"/>
  <c r="AW46" i="40"/>
  <c r="AW47" i="40"/>
  <c r="AW48" i="40"/>
  <c r="AW49" i="40"/>
  <c r="AW50" i="40"/>
  <c r="AW51" i="40"/>
  <c r="AW52" i="40"/>
  <c r="AW53" i="40"/>
  <c r="AW54" i="40"/>
  <c r="AW55" i="40"/>
  <c r="AW56" i="40"/>
  <c r="AW57" i="40"/>
  <c r="AW58" i="40"/>
  <c r="AW59" i="40"/>
  <c r="AW60" i="40"/>
  <c r="AW61" i="40"/>
  <c r="AW62" i="40"/>
  <c r="AW63" i="40"/>
  <c r="AW64" i="40"/>
  <c r="AW65" i="40"/>
  <c r="AW66" i="40"/>
  <c r="AW67" i="40"/>
  <c r="AW68" i="40"/>
  <c r="AW69" i="40"/>
  <c r="AW70" i="40"/>
  <c r="AW71" i="40"/>
  <c r="AW72" i="40"/>
  <c r="AW73" i="40"/>
  <c r="AW74" i="40"/>
  <c r="AW75" i="40"/>
  <c r="AW76" i="40"/>
  <c r="AW77" i="40"/>
  <c r="AW78" i="40"/>
  <c r="AW79" i="40"/>
  <c r="AW80" i="40"/>
  <c r="AW81" i="40"/>
  <c r="AW82" i="40"/>
  <c r="AW83" i="40"/>
  <c r="AW84" i="40"/>
  <c r="AW85" i="40"/>
  <c r="AW86" i="40"/>
  <c r="AW87" i="40"/>
  <c r="AW88" i="40"/>
  <c r="AW89" i="40"/>
  <c r="AW90" i="40"/>
  <c r="AW91" i="40"/>
  <c r="AW92" i="40"/>
  <c r="AW93" i="40"/>
  <c r="AW94" i="40"/>
  <c r="AW95" i="40"/>
  <c r="AW96" i="40"/>
  <c r="AW97" i="40"/>
  <c r="AW98" i="40"/>
  <c r="AW99" i="40"/>
  <c r="AW100" i="40"/>
  <c r="AW101" i="40"/>
  <c r="AW31" i="40"/>
  <c r="AW20" i="40"/>
  <c r="AW21" i="40"/>
  <c r="AW40" i="40"/>
  <c r="AW102" i="40"/>
  <c r="AW32" i="40"/>
  <c r="AW103" i="40"/>
  <c r="AW104" i="40"/>
  <c r="AW105" i="40"/>
  <c r="AW106" i="40"/>
  <c r="AW107" i="40"/>
  <c r="AW108" i="40"/>
  <c r="AW109" i="40"/>
  <c r="AW110" i="40"/>
  <c r="AW111" i="40"/>
  <c r="AW112" i="40"/>
  <c r="AW113" i="40"/>
  <c r="AW114" i="40"/>
  <c r="AW115" i="40"/>
  <c r="AW116" i="40"/>
  <c r="AW117" i="40"/>
  <c r="AW118" i="40"/>
  <c r="AW119" i="40"/>
  <c r="AW120" i="40"/>
  <c r="AW121" i="40"/>
  <c r="AW122" i="40"/>
  <c r="AW123" i="40"/>
  <c r="AW124" i="40"/>
  <c r="AW125" i="40"/>
  <c r="AW126" i="40"/>
  <c r="AW127" i="40"/>
  <c r="AW128" i="40"/>
  <c r="AW129" i="40"/>
  <c r="AW130" i="40"/>
  <c r="AW131" i="40"/>
  <c r="AW132" i="40"/>
  <c r="AW133" i="40"/>
  <c r="AW134" i="40"/>
  <c r="AW135" i="40"/>
  <c r="AW136" i="40"/>
  <c r="AW137" i="40"/>
  <c r="AW138" i="40"/>
  <c r="AW139" i="40"/>
  <c r="AW140" i="40"/>
  <c r="AW141" i="40"/>
  <c r="AW142" i="40"/>
  <c r="AW143" i="40"/>
  <c r="AW144" i="40"/>
  <c r="AW145" i="40"/>
  <c r="AW146" i="40"/>
  <c r="AW147" i="40"/>
  <c r="AW148" i="40"/>
  <c r="AW149" i="40"/>
  <c r="AW151" i="40"/>
  <c r="AW8" i="40"/>
  <c r="AW160" i="40"/>
  <c r="AW159" i="40"/>
  <c r="AW161" i="40"/>
  <c r="AW334" i="40"/>
  <c r="AW173" i="40"/>
  <c r="AW195" i="40"/>
  <c r="AW196" i="40"/>
  <c r="AW197" i="40"/>
  <c r="AW198" i="40"/>
  <c r="AW199" i="40"/>
  <c r="AW200" i="40"/>
  <c r="AW201" i="40"/>
  <c r="AW202" i="40"/>
  <c r="AW192" i="40"/>
  <c r="AW203" i="40"/>
  <c r="AW204" i="40"/>
  <c r="AW205" i="40"/>
  <c r="AW206" i="40"/>
  <c r="AW207" i="40"/>
  <c r="AW208" i="40"/>
  <c r="AW209" i="40"/>
  <c r="AW210" i="40"/>
  <c r="AW211" i="40"/>
  <c r="AW212" i="40"/>
  <c r="AW213" i="40"/>
  <c r="AW214" i="40"/>
  <c r="AW215" i="40"/>
  <c r="AW216" i="40"/>
  <c r="AW217" i="40"/>
  <c r="AW218" i="40"/>
  <c r="AW219" i="40"/>
  <c r="AW220" i="40"/>
  <c r="AW221" i="40"/>
  <c r="AW222" i="40"/>
  <c r="AW223" i="40"/>
  <c r="AW224" i="40"/>
  <c r="AW225" i="40"/>
  <c r="AW226" i="40"/>
  <c r="AW227" i="40"/>
  <c r="AW228" i="40"/>
  <c r="AW229" i="40"/>
  <c r="AW230" i="40"/>
  <c r="AW231" i="40"/>
  <c r="AW232" i="40"/>
  <c r="AW233" i="40"/>
  <c r="AW234" i="40"/>
  <c r="AW235" i="40"/>
  <c r="AW236" i="40"/>
  <c r="AW237" i="40"/>
  <c r="AW238" i="40"/>
  <c r="AW239" i="40"/>
  <c r="AW240" i="40"/>
  <c r="AW241" i="40"/>
  <c r="AW242" i="40"/>
  <c r="AW243" i="40"/>
  <c r="AW244" i="40"/>
  <c r="AW245" i="40"/>
  <c r="AW246" i="40"/>
  <c r="AW247" i="40"/>
  <c r="AW248" i="40"/>
  <c r="AW249" i="40"/>
  <c r="AW250" i="40"/>
  <c r="AW251" i="40"/>
  <c r="AW252" i="40"/>
  <c r="AW253" i="40"/>
  <c r="AW33" i="40"/>
  <c r="AW254" i="40"/>
  <c r="AW255" i="40"/>
  <c r="AW256" i="40"/>
  <c r="AW257" i="40"/>
  <c r="AW258" i="40"/>
  <c r="AW259" i="40"/>
  <c r="AW260" i="40"/>
  <c r="AW261" i="40"/>
  <c r="AW262" i="40"/>
  <c r="AW263" i="40"/>
  <c r="AW264" i="40"/>
  <c r="AW265" i="40"/>
  <c r="AW266" i="40"/>
  <c r="AW267" i="40"/>
  <c r="AW268" i="40"/>
  <c r="AW269" i="40"/>
  <c r="AW270" i="40"/>
  <c r="AW271" i="40"/>
  <c r="AW272" i="40"/>
  <c r="AW273" i="40"/>
  <c r="AW274" i="40"/>
  <c r="AW275" i="40"/>
  <c r="AW276" i="40"/>
  <c r="AW277" i="40"/>
  <c r="AW278" i="40"/>
  <c r="AW279" i="40"/>
  <c r="AW280" i="40"/>
  <c r="AW281" i="40"/>
  <c r="AW282" i="40"/>
  <c r="AW283" i="40"/>
  <c r="AW284" i="40"/>
  <c r="AW285" i="40"/>
  <c r="AW286" i="40"/>
  <c r="AW287" i="40"/>
  <c r="AW288" i="40"/>
  <c r="AW289" i="40"/>
  <c r="AW290" i="40"/>
  <c r="AW291" i="40"/>
  <c r="AW292" i="40"/>
  <c r="AW293" i="40"/>
  <c r="AW294" i="40"/>
  <c r="AW295" i="40"/>
  <c r="AW296" i="40"/>
  <c r="AW297" i="40"/>
  <c r="AW298" i="40"/>
  <c r="AW299" i="40"/>
  <c r="AW300" i="40"/>
  <c r="AW306" i="40"/>
  <c r="AW172" i="40"/>
  <c r="AW337" i="40"/>
  <c r="AW308" i="40"/>
  <c r="AV313" i="40"/>
  <c r="AW318" i="40"/>
  <c r="AW175" i="40"/>
  <c r="AW176" i="40"/>
  <c r="AW179" i="40"/>
  <c r="AW312" i="40"/>
  <c r="AW314" i="40"/>
  <c r="AW316" i="40"/>
  <c r="AW317" i="40"/>
  <c r="AW336" i="40"/>
  <c r="AW335" i="40"/>
  <c r="AW338" i="40"/>
  <c r="AW379" i="40"/>
  <c r="AW382" i="40"/>
  <c r="AW386" i="40"/>
  <c r="AW413" i="40"/>
  <c r="AW414" i="40"/>
  <c r="AW357" i="40"/>
  <c r="AW345" i="40"/>
  <c r="AW350" i="40"/>
  <c r="AW354" i="40"/>
  <c r="AW355" i="40"/>
  <c r="AW383" i="40"/>
  <c r="AW358" i="40"/>
  <c r="AW359" i="40"/>
  <c r="AV360" i="40"/>
  <c r="AW361" i="40"/>
  <c r="AW363" i="40"/>
  <c r="AW415" i="40"/>
  <c r="AW416" i="40"/>
  <c r="AW158" i="40"/>
  <c r="AW417" i="40"/>
  <c r="AW419" i="40"/>
  <c r="AW366" i="40"/>
  <c r="AW422" i="40"/>
  <c r="AW373" i="40"/>
  <c r="AW374" i="40"/>
  <c r="AW375" i="40"/>
  <c r="AW423" i="40"/>
  <c r="AW39" i="40"/>
  <c r="AW153" i="40"/>
  <c r="AW162" i="40"/>
  <c r="AX166" i="40"/>
  <c r="AX169" i="40"/>
  <c r="AX167" i="40"/>
  <c r="AX170" i="40"/>
  <c r="AX333" i="40"/>
  <c r="AX44" i="40"/>
  <c r="AX45" i="40"/>
  <c r="AX46" i="40"/>
  <c r="AX47" i="40"/>
  <c r="AX48" i="40"/>
  <c r="AX49" i="40"/>
  <c r="AX50" i="40"/>
  <c r="AX51" i="40"/>
  <c r="AX52" i="40"/>
  <c r="AX53" i="40"/>
  <c r="AX54" i="40"/>
  <c r="AX55" i="40"/>
  <c r="AX56" i="40"/>
  <c r="AX57" i="40"/>
  <c r="AX58" i="40"/>
  <c r="AX59" i="40"/>
  <c r="AX60" i="40"/>
  <c r="AX61" i="40"/>
  <c r="AX62" i="40"/>
  <c r="AX63" i="40"/>
  <c r="AX64" i="40"/>
  <c r="AX65" i="40"/>
  <c r="AX66" i="40"/>
  <c r="AX67" i="40"/>
  <c r="AX68" i="40"/>
  <c r="AX69" i="40"/>
  <c r="AX70" i="40"/>
  <c r="AX71" i="40"/>
  <c r="AX72" i="40"/>
  <c r="AX73" i="40"/>
  <c r="AX74" i="40"/>
  <c r="AX75" i="40"/>
  <c r="AX76" i="40"/>
  <c r="AX77" i="40"/>
  <c r="AX78" i="40"/>
  <c r="AX79" i="40"/>
  <c r="AX80" i="40"/>
  <c r="AX81" i="40"/>
  <c r="AX82" i="40"/>
  <c r="AX83" i="40"/>
  <c r="AX84" i="40"/>
  <c r="AX85" i="40"/>
  <c r="AX86" i="40"/>
  <c r="AX87" i="40"/>
  <c r="AX88" i="40"/>
  <c r="AX89" i="40"/>
  <c r="AX90" i="40"/>
  <c r="AX91" i="40"/>
  <c r="AX92" i="40"/>
  <c r="AX93" i="40"/>
  <c r="AX94" i="40"/>
  <c r="AX95" i="40"/>
  <c r="AX96" i="40"/>
  <c r="AX97" i="40"/>
  <c r="AX98" i="40"/>
  <c r="AX99" i="40"/>
  <c r="AX100" i="40"/>
  <c r="AX101" i="40"/>
  <c r="AX102" i="40"/>
  <c r="AX103" i="40"/>
  <c r="AX31" i="40"/>
  <c r="AX20" i="40"/>
  <c r="AX21" i="40"/>
  <c r="AX40" i="40"/>
  <c r="AX104" i="40"/>
  <c r="AX32" i="40"/>
  <c r="AX105" i="40"/>
  <c r="AX106" i="40"/>
  <c r="AX107" i="40"/>
  <c r="AX108" i="40"/>
  <c r="AX109" i="40"/>
  <c r="AX110" i="40"/>
  <c r="AX111" i="40"/>
  <c r="AX112" i="40"/>
  <c r="AX113" i="40"/>
  <c r="AX114" i="40"/>
  <c r="AX115" i="40"/>
  <c r="AX116" i="40"/>
  <c r="AX117" i="40"/>
  <c r="AX118" i="40"/>
  <c r="AX119" i="40"/>
  <c r="AX120" i="40"/>
  <c r="AX121" i="40"/>
  <c r="AX122" i="40"/>
  <c r="AX123" i="40"/>
  <c r="AX124" i="40"/>
  <c r="AX125" i="40"/>
  <c r="AX126" i="40"/>
  <c r="AX127" i="40"/>
  <c r="AX128" i="40"/>
  <c r="AX129" i="40"/>
  <c r="AX130" i="40"/>
  <c r="AX131" i="40"/>
  <c r="AX132" i="40"/>
  <c r="AX133" i="40"/>
  <c r="AX134" i="40"/>
  <c r="AX135" i="40"/>
  <c r="AX136" i="40"/>
  <c r="AX137" i="40"/>
  <c r="AX138" i="40"/>
  <c r="AX139" i="40"/>
  <c r="AX140" i="40"/>
  <c r="AX141" i="40"/>
  <c r="AX142" i="40"/>
  <c r="AX143" i="40"/>
  <c r="AX144" i="40"/>
  <c r="AX145" i="40"/>
  <c r="AX146" i="40"/>
  <c r="AX147" i="40"/>
  <c r="AX148" i="40"/>
  <c r="AX149" i="40"/>
  <c r="AX151" i="40"/>
  <c r="AX8" i="40"/>
  <c r="AX160" i="40"/>
  <c r="AX159" i="40"/>
  <c r="AX161" i="40"/>
  <c r="AX334" i="40"/>
  <c r="AX173" i="40"/>
  <c r="AX195" i="40"/>
  <c r="AX196" i="40"/>
  <c r="AX197" i="40"/>
  <c r="AX198" i="40"/>
  <c r="AX199" i="40"/>
  <c r="AX200" i="40"/>
  <c r="AX201" i="40"/>
  <c r="AX202" i="40"/>
  <c r="AX192" i="40"/>
  <c r="AX203" i="40"/>
  <c r="AX204" i="40"/>
  <c r="AX205" i="40"/>
  <c r="AX206" i="40"/>
  <c r="AX207" i="40"/>
  <c r="AX208" i="40"/>
  <c r="AX209" i="40"/>
  <c r="AX210" i="40"/>
  <c r="AX211" i="40"/>
  <c r="AX212" i="40"/>
  <c r="AX213" i="40"/>
  <c r="AX214" i="40"/>
  <c r="AX215" i="40"/>
  <c r="AX216" i="40"/>
  <c r="AX217" i="40"/>
  <c r="AX218" i="40"/>
  <c r="AX219" i="40"/>
  <c r="AX220" i="40"/>
  <c r="AX221" i="40"/>
  <c r="AX222" i="40"/>
  <c r="AX223" i="40"/>
  <c r="AX224" i="40"/>
  <c r="AX225" i="40"/>
  <c r="AX226" i="40"/>
  <c r="AX227" i="40"/>
  <c r="AX228" i="40"/>
  <c r="AX229" i="40"/>
  <c r="AX230" i="40"/>
  <c r="AX231" i="40"/>
  <c r="AX232" i="40"/>
  <c r="AX233" i="40"/>
  <c r="AX234" i="40"/>
  <c r="AX235" i="40"/>
  <c r="AX236" i="40"/>
  <c r="AX237" i="40"/>
  <c r="AX238" i="40"/>
  <c r="AX239" i="40"/>
  <c r="AX240" i="40"/>
  <c r="AX241" i="40"/>
  <c r="AX242" i="40"/>
  <c r="AX243" i="40"/>
  <c r="AX244" i="40"/>
  <c r="AX245" i="40"/>
  <c r="AX246" i="40"/>
  <c r="AX247" i="40"/>
  <c r="AX248" i="40"/>
  <c r="AX249" i="40"/>
  <c r="AX250" i="40"/>
  <c r="AX251" i="40"/>
  <c r="AX252" i="40"/>
  <c r="AX253" i="40"/>
  <c r="AX254" i="40"/>
  <c r="AX255" i="40"/>
  <c r="AX33" i="40"/>
  <c r="AX256" i="40"/>
  <c r="AX257" i="40"/>
  <c r="AX258" i="40"/>
  <c r="AX259" i="40"/>
  <c r="AX260" i="40"/>
  <c r="AX261" i="40"/>
  <c r="AX262" i="40"/>
  <c r="AX263" i="40"/>
  <c r="AX264" i="40"/>
  <c r="AX265" i="40"/>
  <c r="AX266" i="40"/>
  <c r="AX267" i="40"/>
  <c r="AX268" i="40"/>
  <c r="AX269" i="40"/>
  <c r="AX270" i="40"/>
  <c r="AX271" i="40"/>
  <c r="AX272" i="40"/>
  <c r="AX273" i="40"/>
  <c r="AX274" i="40"/>
  <c r="AX275" i="40"/>
  <c r="AX276" i="40"/>
  <c r="AX277" i="40"/>
  <c r="AX278" i="40"/>
  <c r="AX279" i="40"/>
  <c r="AX280" i="40"/>
  <c r="AX281" i="40"/>
  <c r="AX282" i="40"/>
  <c r="AX283" i="40"/>
  <c r="AX284" i="40"/>
  <c r="AX285" i="40"/>
  <c r="AX286" i="40"/>
  <c r="AX287" i="40"/>
  <c r="AX288" i="40"/>
  <c r="AX289" i="40"/>
  <c r="AX290" i="40"/>
  <c r="AX291" i="40"/>
  <c r="AX292" i="40"/>
  <c r="AX293" i="40"/>
  <c r="AX294" i="40"/>
  <c r="AX295" i="40"/>
  <c r="AX296" i="40"/>
  <c r="AX297" i="40"/>
  <c r="AX298" i="40"/>
  <c r="AX299" i="40"/>
  <c r="AX300" i="40"/>
  <c r="AX306" i="40"/>
  <c r="AX172" i="40"/>
  <c r="AX337" i="40"/>
  <c r="AX308" i="40"/>
  <c r="AW313" i="40"/>
  <c r="AX318" i="40"/>
  <c r="AX175" i="40"/>
  <c r="AX176" i="40"/>
  <c r="AX179" i="40"/>
  <c r="AX312" i="40"/>
  <c r="AX314" i="40"/>
  <c r="AX316" i="40"/>
  <c r="AX317" i="40"/>
  <c r="AX336" i="40"/>
  <c r="AX335" i="40"/>
  <c r="AX338" i="40"/>
  <c r="AX379" i="40"/>
  <c r="AX382" i="40"/>
  <c r="AX386" i="40"/>
  <c r="AX413" i="40"/>
  <c r="AX414" i="40"/>
  <c r="AX357" i="40"/>
  <c r="AX345" i="40"/>
  <c r="AX350" i="40"/>
  <c r="AX354" i="40"/>
  <c r="AX355" i="40"/>
  <c r="AX383" i="40"/>
  <c r="AX358" i="40"/>
  <c r="AX359" i="40"/>
  <c r="AW360" i="40"/>
  <c r="AX361" i="40"/>
  <c r="AX363" i="40"/>
  <c r="AX415" i="40"/>
  <c r="AX416" i="40"/>
  <c r="AX158" i="40"/>
  <c r="AX417" i="40"/>
  <c r="AX419" i="40"/>
  <c r="AX366" i="40"/>
  <c r="AX422" i="40"/>
  <c r="AX373" i="40"/>
  <c r="AX374" i="40"/>
  <c r="AX375" i="40"/>
  <c r="AX423" i="40"/>
  <c r="AX39" i="40"/>
  <c r="AX153" i="40"/>
  <c r="AX162" i="40"/>
  <c r="AY166" i="40"/>
  <c r="AY169" i="40"/>
  <c r="AY167" i="40"/>
  <c r="AY170" i="40"/>
  <c r="AY333" i="40"/>
  <c r="AY44" i="40"/>
  <c r="AY45" i="40"/>
  <c r="AY46" i="40"/>
  <c r="AY47" i="40"/>
  <c r="AY48" i="40"/>
  <c r="AY49" i="40"/>
  <c r="AY50" i="40"/>
  <c r="AY51" i="40"/>
  <c r="AY52" i="40"/>
  <c r="AY53" i="40"/>
  <c r="AY54" i="40"/>
  <c r="AY55" i="40"/>
  <c r="AY56" i="40"/>
  <c r="AY57" i="40"/>
  <c r="AY58" i="40"/>
  <c r="AY59" i="40"/>
  <c r="AY60" i="40"/>
  <c r="AY61" i="40"/>
  <c r="AY62" i="40"/>
  <c r="AY63" i="40"/>
  <c r="AY64" i="40"/>
  <c r="AY65" i="40"/>
  <c r="AY66" i="40"/>
  <c r="AY67" i="40"/>
  <c r="AY68" i="40"/>
  <c r="AY69" i="40"/>
  <c r="AY70" i="40"/>
  <c r="AY71" i="40"/>
  <c r="AY72" i="40"/>
  <c r="AY73" i="40"/>
  <c r="AY74" i="40"/>
  <c r="AY75" i="40"/>
  <c r="AY76" i="40"/>
  <c r="AY77" i="40"/>
  <c r="AY78" i="40"/>
  <c r="AY79" i="40"/>
  <c r="AY80" i="40"/>
  <c r="AY81" i="40"/>
  <c r="AY82" i="40"/>
  <c r="AY83" i="40"/>
  <c r="AY84" i="40"/>
  <c r="AY85" i="40"/>
  <c r="AY86" i="40"/>
  <c r="AY87" i="40"/>
  <c r="AY88" i="40"/>
  <c r="AY89" i="40"/>
  <c r="AY90" i="40"/>
  <c r="AY91" i="40"/>
  <c r="AY92" i="40"/>
  <c r="AY93" i="40"/>
  <c r="AY94" i="40"/>
  <c r="AY95" i="40"/>
  <c r="AY96" i="40"/>
  <c r="AY97" i="40"/>
  <c r="AY98" i="40"/>
  <c r="AY99" i="40"/>
  <c r="AY100" i="40"/>
  <c r="AY101" i="40"/>
  <c r="AY102" i="40"/>
  <c r="AY103" i="40"/>
  <c r="AY104" i="40"/>
  <c r="AY105" i="40"/>
  <c r="AY31" i="40"/>
  <c r="AY20" i="40"/>
  <c r="AY21" i="40"/>
  <c r="AY40" i="40"/>
  <c r="AY106" i="40"/>
  <c r="AY32" i="40"/>
  <c r="AY107" i="40"/>
  <c r="AY108" i="40"/>
  <c r="AY109" i="40"/>
  <c r="AY110" i="40"/>
  <c r="AY111" i="40"/>
  <c r="AY112" i="40"/>
  <c r="AY113" i="40"/>
  <c r="AY114" i="40"/>
  <c r="AY115" i="40"/>
  <c r="AY116" i="40"/>
  <c r="AY117" i="40"/>
  <c r="AY118" i="40"/>
  <c r="AY119" i="40"/>
  <c r="AY120" i="40"/>
  <c r="AY121" i="40"/>
  <c r="AY122" i="40"/>
  <c r="AY123" i="40"/>
  <c r="AY124" i="40"/>
  <c r="AY125" i="40"/>
  <c r="AY126" i="40"/>
  <c r="AY127" i="40"/>
  <c r="AY128" i="40"/>
  <c r="AY129" i="40"/>
  <c r="AY130" i="40"/>
  <c r="AY131" i="40"/>
  <c r="AY132" i="40"/>
  <c r="AY133" i="40"/>
  <c r="AY134" i="40"/>
  <c r="AY135" i="40"/>
  <c r="AY136" i="40"/>
  <c r="AY137" i="40"/>
  <c r="AY138" i="40"/>
  <c r="AY139" i="40"/>
  <c r="AY140" i="40"/>
  <c r="AY141" i="40"/>
  <c r="AY142" i="40"/>
  <c r="AY143" i="40"/>
  <c r="AY144" i="40"/>
  <c r="AY145" i="40"/>
  <c r="AY146" i="40"/>
  <c r="AY147" i="40"/>
  <c r="AY148" i="40"/>
  <c r="AY149" i="40"/>
  <c r="AY151" i="40"/>
  <c r="AY8" i="40"/>
  <c r="AY160" i="40"/>
  <c r="AY159" i="40"/>
  <c r="AY161" i="40"/>
  <c r="AY334" i="40"/>
  <c r="AY173" i="40"/>
  <c r="AY195" i="40"/>
  <c r="AY196" i="40"/>
  <c r="AY197" i="40"/>
  <c r="AY198" i="40"/>
  <c r="AY199" i="40"/>
  <c r="AY200" i="40"/>
  <c r="AY201" i="40"/>
  <c r="AY202" i="40"/>
  <c r="AY192" i="40"/>
  <c r="AY203" i="40"/>
  <c r="AY204" i="40"/>
  <c r="AY205" i="40"/>
  <c r="AY206" i="40"/>
  <c r="AY207" i="40"/>
  <c r="AY208" i="40"/>
  <c r="AY209" i="40"/>
  <c r="AY210" i="40"/>
  <c r="AY211" i="40"/>
  <c r="AY212" i="40"/>
  <c r="AY213" i="40"/>
  <c r="AY214" i="40"/>
  <c r="AY215" i="40"/>
  <c r="AY216" i="40"/>
  <c r="AY217" i="40"/>
  <c r="AY218" i="40"/>
  <c r="AY219" i="40"/>
  <c r="AY220" i="40"/>
  <c r="AY221" i="40"/>
  <c r="AY222" i="40"/>
  <c r="AY223" i="40"/>
  <c r="AY224" i="40"/>
  <c r="AY225" i="40"/>
  <c r="AY226" i="40"/>
  <c r="AY227" i="40"/>
  <c r="AY228" i="40"/>
  <c r="AY229" i="40"/>
  <c r="AY230" i="40"/>
  <c r="AY231" i="40"/>
  <c r="AY232" i="40"/>
  <c r="AY233" i="40"/>
  <c r="AY234" i="40"/>
  <c r="AY235" i="40"/>
  <c r="AY236" i="40"/>
  <c r="AY237" i="40"/>
  <c r="AY238" i="40"/>
  <c r="AY239" i="40"/>
  <c r="AY240" i="40"/>
  <c r="AY241" i="40"/>
  <c r="AY242" i="40"/>
  <c r="AY243" i="40"/>
  <c r="AY244" i="40"/>
  <c r="AY245" i="40"/>
  <c r="AY246" i="40"/>
  <c r="AY247" i="40"/>
  <c r="AY248" i="40"/>
  <c r="AY249" i="40"/>
  <c r="AY250" i="40"/>
  <c r="AY251" i="40"/>
  <c r="AY252" i="40"/>
  <c r="AY253" i="40"/>
  <c r="AY254" i="40"/>
  <c r="AY255" i="40"/>
  <c r="AY256" i="40"/>
  <c r="AY257" i="40"/>
  <c r="AY33" i="40"/>
  <c r="AY258" i="40"/>
  <c r="AY259" i="40"/>
  <c r="AY260" i="40"/>
  <c r="AY261" i="40"/>
  <c r="AY262" i="40"/>
  <c r="AY263" i="40"/>
  <c r="AY264" i="40"/>
  <c r="AY265" i="40"/>
  <c r="AY266" i="40"/>
  <c r="AY267" i="40"/>
  <c r="AY268" i="40"/>
  <c r="AY269" i="40"/>
  <c r="AY270" i="40"/>
  <c r="AY271" i="40"/>
  <c r="AY272" i="40"/>
  <c r="AY273" i="40"/>
  <c r="AY274" i="40"/>
  <c r="AY275" i="40"/>
  <c r="AY276" i="40"/>
  <c r="AY277" i="40"/>
  <c r="AY278" i="40"/>
  <c r="AY279" i="40"/>
  <c r="AY280" i="40"/>
  <c r="AY281" i="40"/>
  <c r="AY282" i="40"/>
  <c r="AY283" i="40"/>
  <c r="AY284" i="40"/>
  <c r="AY285" i="40"/>
  <c r="AY286" i="40"/>
  <c r="AY287" i="40"/>
  <c r="AY288" i="40"/>
  <c r="AY289" i="40"/>
  <c r="AY290" i="40"/>
  <c r="AY291" i="40"/>
  <c r="AY292" i="40"/>
  <c r="AY293" i="40"/>
  <c r="AY294" i="40"/>
  <c r="AY295" i="40"/>
  <c r="AY296" i="40"/>
  <c r="AY297" i="40"/>
  <c r="AY298" i="40"/>
  <c r="AY299" i="40"/>
  <c r="AY300" i="40"/>
  <c r="AY306" i="40"/>
  <c r="AY172" i="40"/>
  <c r="AY337" i="40"/>
  <c r="AY308" i="40"/>
  <c r="AX313" i="40"/>
  <c r="AY318" i="40"/>
  <c r="AY175" i="40"/>
  <c r="AY176" i="40"/>
  <c r="AY179" i="40"/>
  <c r="AY312" i="40"/>
  <c r="AY314" i="40"/>
  <c r="AY316" i="40"/>
  <c r="AY317" i="40"/>
  <c r="AY336" i="40"/>
  <c r="AY335" i="40"/>
  <c r="AY338" i="40"/>
  <c r="AY379" i="40"/>
  <c r="AY382" i="40"/>
  <c r="AY386" i="40"/>
  <c r="AY413" i="40"/>
  <c r="AY414" i="40"/>
  <c r="AY357" i="40"/>
  <c r="AY345" i="40"/>
  <c r="AY350" i="40"/>
  <c r="AY354" i="40"/>
  <c r="AY355" i="40"/>
  <c r="AY383" i="40"/>
  <c r="AY358" i="40"/>
  <c r="AY359" i="40"/>
  <c r="AX360" i="40"/>
  <c r="AY361" i="40"/>
  <c r="AY363" i="40"/>
  <c r="AY415" i="40"/>
  <c r="AY416" i="40"/>
  <c r="AY158" i="40"/>
  <c r="AY417" i="40"/>
  <c r="AY419" i="40"/>
  <c r="AY366" i="40"/>
  <c r="AY422" i="40"/>
  <c r="AY373" i="40"/>
  <c r="AY374" i="40"/>
  <c r="AY375" i="40"/>
  <c r="AY423" i="40"/>
  <c r="AY39" i="40"/>
  <c r="AY153" i="40"/>
  <c r="AY162" i="40"/>
  <c r="AZ166" i="40"/>
  <c r="AZ169" i="40"/>
  <c r="AZ167" i="40"/>
  <c r="AZ170" i="40"/>
  <c r="AZ333" i="40"/>
  <c r="AZ44" i="40"/>
  <c r="AZ45" i="40"/>
  <c r="AZ46" i="40"/>
  <c r="AZ47" i="40"/>
  <c r="AZ48" i="40"/>
  <c r="AZ49" i="40"/>
  <c r="AZ50" i="40"/>
  <c r="AZ51" i="40"/>
  <c r="AZ52" i="40"/>
  <c r="AZ53" i="40"/>
  <c r="AZ54" i="40"/>
  <c r="AZ55" i="40"/>
  <c r="AZ56" i="40"/>
  <c r="AZ57" i="40"/>
  <c r="AZ58" i="40"/>
  <c r="AZ59" i="40"/>
  <c r="AZ60" i="40"/>
  <c r="AZ61" i="40"/>
  <c r="AZ62" i="40"/>
  <c r="AZ63" i="40"/>
  <c r="AZ64" i="40"/>
  <c r="AZ65" i="40"/>
  <c r="AZ66" i="40"/>
  <c r="AZ67" i="40"/>
  <c r="AZ68" i="40"/>
  <c r="AZ69" i="40"/>
  <c r="AZ70" i="40"/>
  <c r="AZ71" i="40"/>
  <c r="AZ72" i="40"/>
  <c r="AZ73" i="40"/>
  <c r="AZ74" i="40"/>
  <c r="AZ75" i="40"/>
  <c r="AZ76" i="40"/>
  <c r="AZ77" i="40"/>
  <c r="AZ78" i="40"/>
  <c r="AZ79" i="40"/>
  <c r="AZ80" i="40"/>
  <c r="AZ81" i="40"/>
  <c r="AZ82" i="40"/>
  <c r="AZ83" i="40"/>
  <c r="AZ84" i="40"/>
  <c r="AZ85" i="40"/>
  <c r="AZ86" i="40"/>
  <c r="AZ87" i="40"/>
  <c r="AZ88" i="40"/>
  <c r="AZ89" i="40"/>
  <c r="AZ90" i="40"/>
  <c r="AZ91" i="40"/>
  <c r="AZ92" i="40"/>
  <c r="AZ93" i="40"/>
  <c r="AZ94" i="40"/>
  <c r="AZ95" i="40"/>
  <c r="AZ96" i="40"/>
  <c r="AZ97" i="40"/>
  <c r="AZ98" i="40"/>
  <c r="AZ99" i="40"/>
  <c r="AZ100" i="40"/>
  <c r="AZ101" i="40"/>
  <c r="AZ102" i="40"/>
  <c r="AZ103" i="40"/>
  <c r="AZ104" i="40"/>
  <c r="AZ105" i="40"/>
  <c r="AZ106" i="40"/>
  <c r="AZ107" i="40"/>
  <c r="AZ31" i="40"/>
  <c r="AZ20" i="40"/>
  <c r="AZ21" i="40"/>
  <c r="AZ40" i="40"/>
  <c r="AZ108" i="40"/>
  <c r="AZ32" i="40"/>
  <c r="AZ109" i="40"/>
  <c r="AZ110" i="40"/>
  <c r="AZ111" i="40"/>
  <c r="AZ112" i="40"/>
  <c r="AZ113" i="40"/>
  <c r="AZ114" i="40"/>
  <c r="AZ115" i="40"/>
  <c r="AZ116" i="40"/>
  <c r="AZ117" i="40"/>
  <c r="AZ118" i="40"/>
  <c r="AZ119" i="40"/>
  <c r="AZ120" i="40"/>
  <c r="AZ121" i="40"/>
  <c r="AZ122" i="40"/>
  <c r="AZ123" i="40"/>
  <c r="AZ124" i="40"/>
  <c r="AZ125" i="40"/>
  <c r="AZ126" i="40"/>
  <c r="AZ127" i="40"/>
  <c r="AZ128" i="40"/>
  <c r="AZ129" i="40"/>
  <c r="AZ130" i="40"/>
  <c r="AZ131" i="40"/>
  <c r="AZ132" i="40"/>
  <c r="AZ133" i="40"/>
  <c r="AZ134" i="40"/>
  <c r="AZ135" i="40"/>
  <c r="AZ136" i="40"/>
  <c r="AZ137" i="40"/>
  <c r="AZ138" i="40"/>
  <c r="AZ139" i="40"/>
  <c r="AZ140" i="40"/>
  <c r="AZ141" i="40"/>
  <c r="AZ142" i="40"/>
  <c r="AZ143" i="40"/>
  <c r="AZ144" i="40"/>
  <c r="AZ145" i="40"/>
  <c r="AZ146" i="40"/>
  <c r="AZ147" i="40"/>
  <c r="AZ148" i="40"/>
  <c r="AZ149" i="40"/>
  <c r="AZ151" i="40"/>
  <c r="AZ8" i="40"/>
  <c r="AZ160" i="40"/>
  <c r="AZ159" i="40"/>
  <c r="AZ161" i="40"/>
  <c r="AZ334" i="40"/>
  <c r="AZ173" i="40"/>
  <c r="AZ195" i="40"/>
  <c r="AZ196" i="40"/>
  <c r="AZ197" i="40"/>
  <c r="AZ198" i="40"/>
  <c r="AZ199" i="40"/>
  <c r="AZ200" i="40"/>
  <c r="AZ201" i="40"/>
  <c r="AZ202" i="40"/>
  <c r="AZ192" i="40"/>
  <c r="AZ203" i="40"/>
  <c r="AZ204" i="40"/>
  <c r="AZ205" i="40"/>
  <c r="AZ206" i="40"/>
  <c r="AZ207" i="40"/>
  <c r="AZ208" i="40"/>
  <c r="AZ209" i="40"/>
  <c r="AZ210" i="40"/>
  <c r="AZ211" i="40"/>
  <c r="AZ212" i="40"/>
  <c r="AZ213" i="40"/>
  <c r="AZ214" i="40"/>
  <c r="AZ215" i="40"/>
  <c r="AZ216" i="40"/>
  <c r="AZ217" i="40"/>
  <c r="AZ218" i="40"/>
  <c r="AZ219" i="40"/>
  <c r="AZ220" i="40"/>
  <c r="AZ221" i="40"/>
  <c r="AZ222" i="40"/>
  <c r="AZ223" i="40"/>
  <c r="AZ224" i="40"/>
  <c r="AZ225" i="40"/>
  <c r="AZ226" i="40"/>
  <c r="AZ227" i="40"/>
  <c r="AZ228" i="40"/>
  <c r="AZ229" i="40"/>
  <c r="AZ230" i="40"/>
  <c r="AZ231" i="40"/>
  <c r="AZ232" i="40"/>
  <c r="AZ233" i="40"/>
  <c r="AZ234" i="40"/>
  <c r="AZ235" i="40"/>
  <c r="AZ236" i="40"/>
  <c r="AZ237" i="40"/>
  <c r="AZ238" i="40"/>
  <c r="AZ239" i="40"/>
  <c r="AZ240" i="40"/>
  <c r="AZ241" i="40"/>
  <c r="AZ242" i="40"/>
  <c r="AZ243" i="40"/>
  <c r="AZ244" i="40"/>
  <c r="AZ245" i="40"/>
  <c r="AZ246" i="40"/>
  <c r="AZ247" i="40"/>
  <c r="AZ248" i="40"/>
  <c r="AZ249" i="40"/>
  <c r="AZ250" i="40"/>
  <c r="AZ251" i="40"/>
  <c r="AZ252" i="40"/>
  <c r="AZ253" i="40"/>
  <c r="AZ254" i="40"/>
  <c r="AZ255" i="40"/>
  <c r="AZ256" i="40"/>
  <c r="AZ257" i="40"/>
  <c r="AZ258" i="40"/>
  <c r="AZ259" i="40"/>
  <c r="AZ33" i="40"/>
  <c r="AZ260" i="40"/>
  <c r="AZ261" i="40"/>
  <c r="AZ262" i="40"/>
  <c r="AZ263" i="40"/>
  <c r="AZ264" i="40"/>
  <c r="AZ265" i="40"/>
  <c r="AZ266" i="40"/>
  <c r="AZ267" i="40"/>
  <c r="AZ268" i="40"/>
  <c r="AZ269" i="40"/>
  <c r="AZ270" i="40"/>
  <c r="AZ271" i="40"/>
  <c r="AZ272" i="40"/>
  <c r="AZ273" i="40"/>
  <c r="AZ274" i="40"/>
  <c r="AZ275" i="40"/>
  <c r="AZ276" i="40"/>
  <c r="AZ277" i="40"/>
  <c r="AZ278" i="40"/>
  <c r="AZ279" i="40"/>
  <c r="AZ280" i="40"/>
  <c r="AZ281" i="40"/>
  <c r="AZ282" i="40"/>
  <c r="AZ283" i="40"/>
  <c r="AZ284" i="40"/>
  <c r="AZ285" i="40"/>
  <c r="AZ286" i="40"/>
  <c r="AZ287" i="40"/>
  <c r="AZ288" i="40"/>
  <c r="AZ289" i="40"/>
  <c r="AZ290" i="40"/>
  <c r="AZ291" i="40"/>
  <c r="AZ292" i="40"/>
  <c r="AZ293" i="40"/>
  <c r="AZ294" i="40"/>
  <c r="AZ295" i="40"/>
  <c r="AZ296" i="40"/>
  <c r="AZ297" i="40"/>
  <c r="AZ298" i="40"/>
  <c r="AZ299" i="40"/>
  <c r="AZ300" i="40"/>
  <c r="AZ306" i="40"/>
  <c r="AZ172" i="40"/>
  <c r="AZ337" i="40"/>
  <c r="AZ308" i="40"/>
  <c r="AY313" i="40"/>
  <c r="AZ318" i="40"/>
  <c r="AZ175" i="40"/>
  <c r="AZ176" i="40"/>
  <c r="AZ179" i="40"/>
  <c r="AZ312" i="40"/>
  <c r="AZ314" i="40"/>
  <c r="AZ316" i="40"/>
  <c r="AZ317" i="40"/>
  <c r="AZ336" i="40"/>
  <c r="AZ335" i="40"/>
  <c r="AZ338" i="40"/>
  <c r="AZ379" i="40"/>
  <c r="AZ382" i="40"/>
  <c r="AZ386" i="40"/>
  <c r="AZ413" i="40"/>
  <c r="AZ414" i="40"/>
  <c r="AZ357" i="40"/>
  <c r="AZ345" i="40"/>
  <c r="AZ350" i="40"/>
  <c r="AZ354" i="40"/>
  <c r="AZ355" i="40"/>
  <c r="AZ383" i="40"/>
  <c r="AZ358" i="40"/>
  <c r="AZ359" i="40"/>
  <c r="AY360" i="40"/>
  <c r="AZ361" i="40"/>
  <c r="AZ363" i="40"/>
  <c r="AZ415" i="40"/>
  <c r="AZ416" i="40"/>
  <c r="AZ158" i="40"/>
  <c r="AZ417" i="40"/>
  <c r="AZ419" i="40"/>
  <c r="AZ366" i="40"/>
  <c r="AZ422" i="40"/>
  <c r="AZ373" i="40"/>
  <c r="AZ374" i="40"/>
  <c r="AZ375" i="40"/>
  <c r="AZ423" i="40"/>
  <c r="AZ39" i="40"/>
  <c r="AZ153" i="40"/>
  <c r="AZ162" i="40"/>
  <c r="BA166" i="40"/>
  <c r="BA169" i="40"/>
  <c r="BA167" i="40"/>
  <c r="BA170" i="40"/>
  <c r="BA333" i="40"/>
  <c r="BA44" i="40"/>
  <c r="BA45" i="40"/>
  <c r="BA46" i="40"/>
  <c r="BA47" i="40"/>
  <c r="BA48" i="40"/>
  <c r="BA49" i="40"/>
  <c r="BA50" i="40"/>
  <c r="BA51" i="40"/>
  <c r="BA52" i="40"/>
  <c r="BA53" i="40"/>
  <c r="BA54" i="40"/>
  <c r="BA55" i="40"/>
  <c r="BA56" i="40"/>
  <c r="BA57" i="40"/>
  <c r="BA58" i="40"/>
  <c r="BA59" i="40"/>
  <c r="BA60" i="40"/>
  <c r="BA61" i="40"/>
  <c r="BA62" i="40"/>
  <c r="BA63" i="40"/>
  <c r="BA64" i="40"/>
  <c r="BA65" i="40"/>
  <c r="BA66" i="40"/>
  <c r="BA67" i="40"/>
  <c r="BA68" i="40"/>
  <c r="BA69" i="40"/>
  <c r="BA70" i="40"/>
  <c r="BA71" i="40"/>
  <c r="BA72" i="40"/>
  <c r="BA73" i="40"/>
  <c r="BA74" i="40"/>
  <c r="BA75" i="40"/>
  <c r="BA76" i="40"/>
  <c r="BA77" i="40"/>
  <c r="BA78" i="40"/>
  <c r="BA79" i="40"/>
  <c r="BA80" i="40"/>
  <c r="BA81" i="40"/>
  <c r="BA82" i="40"/>
  <c r="BA83" i="40"/>
  <c r="BA84" i="40"/>
  <c r="BA85" i="40"/>
  <c r="BA86" i="40"/>
  <c r="BA87" i="40"/>
  <c r="BA88" i="40"/>
  <c r="BA89" i="40"/>
  <c r="BA90" i="40"/>
  <c r="BA91" i="40"/>
  <c r="BA92" i="40"/>
  <c r="BA93" i="40"/>
  <c r="BA94" i="40"/>
  <c r="BA95" i="40"/>
  <c r="BA96" i="40"/>
  <c r="BA97" i="40"/>
  <c r="BA98" i="40"/>
  <c r="BA99" i="40"/>
  <c r="BA100" i="40"/>
  <c r="BA101" i="40"/>
  <c r="BA102" i="40"/>
  <c r="BA103" i="40"/>
  <c r="BA104" i="40"/>
  <c r="BA105" i="40"/>
  <c r="BA106" i="40"/>
  <c r="BA107" i="40"/>
  <c r="BA108" i="40"/>
  <c r="BA109" i="40"/>
  <c r="BA31" i="40"/>
  <c r="BA20" i="40"/>
  <c r="BA21" i="40"/>
  <c r="BA40" i="40"/>
  <c r="BA110" i="40"/>
  <c r="BA32" i="40"/>
  <c r="BA111" i="40"/>
  <c r="BA112" i="40"/>
  <c r="BA113" i="40"/>
  <c r="BA114" i="40"/>
  <c r="BA115" i="40"/>
  <c r="BA116" i="40"/>
  <c r="BA117" i="40"/>
  <c r="BA118" i="40"/>
  <c r="BA119" i="40"/>
  <c r="BA120" i="40"/>
  <c r="BA121" i="40"/>
  <c r="BA122" i="40"/>
  <c r="BA123" i="40"/>
  <c r="BA124" i="40"/>
  <c r="BA125" i="40"/>
  <c r="BA126" i="40"/>
  <c r="BA127" i="40"/>
  <c r="BA128" i="40"/>
  <c r="BA129" i="40"/>
  <c r="BA130" i="40"/>
  <c r="BA131" i="40"/>
  <c r="BA132" i="40"/>
  <c r="BA133" i="40"/>
  <c r="BA134" i="40"/>
  <c r="BA135" i="40"/>
  <c r="BA136" i="40"/>
  <c r="BA137" i="40"/>
  <c r="BA138" i="40"/>
  <c r="BA139" i="40"/>
  <c r="BA140" i="40"/>
  <c r="BA141" i="40"/>
  <c r="BA142" i="40"/>
  <c r="BA143" i="40"/>
  <c r="BA144" i="40"/>
  <c r="BA145" i="40"/>
  <c r="BA146" i="40"/>
  <c r="BA147" i="40"/>
  <c r="BA148" i="40"/>
  <c r="BA149" i="40"/>
  <c r="BA151" i="40"/>
  <c r="BA8" i="40"/>
  <c r="BA160" i="40"/>
  <c r="BA159" i="40"/>
  <c r="BA161" i="40"/>
  <c r="BA334" i="40"/>
  <c r="BA173" i="40"/>
  <c r="BA195" i="40"/>
  <c r="BA196" i="40"/>
  <c r="BA197" i="40"/>
  <c r="BA198" i="40"/>
  <c r="BA199" i="40"/>
  <c r="BA200" i="40"/>
  <c r="BA201" i="40"/>
  <c r="BA202" i="40"/>
  <c r="BA192" i="40"/>
  <c r="BA203" i="40"/>
  <c r="BA204" i="40"/>
  <c r="BA205" i="40"/>
  <c r="BA206" i="40"/>
  <c r="BA207" i="40"/>
  <c r="BA208" i="40"/>
  <c r="BA209" i="40"/>
  <c r="BA210" i="40"/>
  <c r="BA211" i="40"/>
  <c r="BA212" i="40"/>
  <c r="BA213" i="40"/>
  <c r="BA214" i="40"/>
  <c r="BA215" i="40"/>
  <c r="BA216" i="40"/>
  <c r="BA217" i="40"/>
  <c r="BA218" i="40"/>
  <c r="BA219" i="40"/>
  <c r="BA220" i="40"/>
  <c r="BA221" i="40"/>
  <c r="BA222" i="40"/>
  <c r="BA223" i="40"/>
  <c r="BA224" i="40"/>
  <c r="BA225" i="40"/>
  <c r="BA226" i="40"/>
  <c r="BA227" i="40"/>
  <c r="BA228" i="40"/>
  <c r="BA229" i="40"/>
  <c r="BA230" i="40"/>
  <c r="BA231" i="40"/>
  <c r="BA232" i="40"/>
  <c r="BA233" i="40"/>
  <c r="BA234" i="40"/>
  <c r="BA235" i="40"/>
  <c r="BA236" i="40"/>
  <c r="BA237" i="40"/>
  <c r="BA238" i="40"/>
  <c r="BA239" i="40"/>
  <c r="BA240" i="40"/>
  <c r="BA241" i="40"/>
  <c r="BA242" i="40"/>
  <c r="BA243" i="40"/>
  <c r="BA244" i="40"/>
  <c r="BA245" i="40"/>
  <c r="BA246" i="40"/>
  <c r="BA247" i="40"/>
  <c r="BA248" i="40"/>
  <c r="BA249" i="40"/>
  <c r="BA250" i="40"/>
  <c r="BA251" i="40"/>
  <c r="BA252" i="40"/>
  <c r="BA253" i="40"/>
  <c r="BA254" i="40"/>
  <c r="BA255" i="40"/>
  <c r="BA256" i="40"/>
  <c r="BA257" i="40"/>
  <c r="BA258" i="40"/>
  <c r="BA259" i="40"/>
  <c r="BA260" i="40"/>
  <c r="BA261" i="40"/>
  <c r="BA33" i="40"/>
  <c r="BA262" i="40"/>
  <c r="BA263" i="40"/>
  <c r="BA264" i="40"/>
  <c r="BA265" i="40"/>
  <c r="BA266" i="40"/>
  <c r="BA267" i="40"/>
  <c r="BA268" i="40"/>
  <c r="BA269" i="40"/>
  <c r="BA270" i="40"/>
  <c r="BA271" i="40"/>
  <c r="BA272" i="40"/>
  <c r="BA273" i="40"/>
  <c r="BA274" i="40"/>
  <c r="BA275" i="40"/>
  <c r="BA276" i="40"/>
  <c r="BA277" i="40"/>
  <c r="BA278" i="40"/>
  <c r="BA279" i="40"/>
  <c r="BA280" i="40"/>
  <c r="BA281" i="40"/>
  <c r="BA282" i="40"/>
  <c r="BA283" i="40"/>
  <c r="BA284" i="40"/>
  <c r="BA285" i="40"/>
  <c r="BA286" i="40"/>
  <c r="BA287" i="40"/>
  <c r="BA288" i="40"/>
  <c r="BA289" i="40"/>
  <c r="BA290" i="40"/>
  <c r="BA291" i="40"/>
  <c r="BA292" i="40"/>
  <c r="BA293" i="40"/>
  <c r="BA294" i="40"/>
  <c r="BA295" i="40"/>
  <c r="BA296" i="40"/>
  <c r="BA297" i="40"/>
  <c r="BA298" i="40"/>
  <c r="BA299" i="40"/>
  <c r="BA300" i="40"/>
  <c r="BA306" i="40"/>
  <c r="BA172" i="40"/>
  <c r="BA337" i="40"/>
  <c r="BA308" i="40"/>
  <c r="AZ313" i="40"/>
  <c r="BA318" i="40"/>
  <c r="BA175" i="40"/>
  <c r="BA176" i="40"/>
  <c r="BA179" i="40"/>
  <c r="BA312" i="40"/>
  <c r="BA314" i="40"/>
  <c r="BA316" i="40"/>
  <c r="BA317" i="40"/>
  <c r="BA336" i="40"/>
  <c r="BA335" i="40"/>
  <c r="BA338" i="40"/>
  <c r="BA379" i="40"/>
  <c r="BA382" i="40"/>
  <c r="BA386" i="40"/>
  <c r="BA413" i="40"/>
  <c r="BA414" i="40"/>
  <c r="BA357" i="40"/>
  <c r="BA345" i="40"/>
  <c r="BA350" i="40"/>
  <c r="BA354" i="40"/>
  <c r="BA355" i="40"/>
  <c r="BA383" i="40"/>
  <c r="BA358" i="40"/>
  <c r="BA359" i="40"/>
  <c r="AZ360" i="40"/>
  <c r="BA361" i="40"/>
  <c r="BA363" i="40"/>
  <c r="BA415" i="40"/>
  <c r="BA416" i="40"/>
  <c r="BA158" i="40"/>
  <c r="BA417" i="40"/>
  <c r="BA419" i="40"/>
  <c r="BA366" i="40"/>
  <c r="BA422" i="40"/>
  <c r="BA373" i="40"/>
  <c r="BA374" i="40"/>
  <c r="BA375" i="40"/>
  <c r="BA423" i="40"/>
  <c r="BA39" i="40"/>
  <c r="BA153" i="40"/>
  <c r="BA162" i="40"/>
  <c r="BB166" i="40"/>
  <c r="BB169" i="40"/>
  <c r="BB167" i="40"/>
  <c r="BB170" i="40"/>
  <c r="BB333" i="40"/>
  <c r="BB44" i="40"/>
  <c r="BB45" i="40"/>
  <c r="BB46" i="40"/>
  <c r="BB47" i="40"/>
  <c r="BB48" i="40"/>
  <c r="BB49" i="40"/>
  <c r="BB50" i="40"/>
  <c r="BB51" i="40"/>
  <c r="BB52" i="40"/>
  <c r="BB53" i="40"/>
  <c r="BB54" i="40"/>
  <c r="BB55" i="40"/>
  <c r="BB56" i="40"/>
  <c r="BB57" i="40"/>
  <c r="BB58" i="40"/>
  <c r="BB59" i="40"/>
  <c r="BB60" i="40"/>
  <c r="BB61" i="40"/>
  <c r="BB62" i="40"/>
  <c r="BB63" i="40"/>
  <c r="BB64" i="40"/>
  <c r="BB65" i="40"/>
  <c r="BB66" i="40"/>
  <c r="BB67" i="40"/>
  <c r="BB68" i="40"/>
  <c r="BB69" i="40"/>
  <c r="BB70" i="40"/>
  <c r="BB71" i="40"/>
  <c r="BB72" i="40"/>
  <c r="BB73" i="40"/>
  <c r="BB74" i="40"/>
  <c r="BB75" i="40"/>
  <c r="BB76" i="40"/>
  <c r="BB77" i="40"/>
  <c r="BB78" i="40"/>
  <c r="BB79" i="40"/>
  <c r="BB80" i="40"/>
  <c r="BB81" i="40"/>
  <c r="BB82" i="40"/>
  <c r="BB83" i="40"/>
  <c r="BB84" i="40"/>
  <c r="BB85" i="40"/>
  <c r="BB86" i="40"/>
  <c r="BB87" i="40"/>
  <c r="BB88" i="40"/>
  <c r="BB89" i="40"/>
  <c r="BB90" i="40"/>
  <c r="BB91" i="40"/>
  <c r="BB92" i="40"/>
  <c r="BB93" i="40"/>
  <c r="BB94" i="40"/>
  <c r="BB95" i="40"/>
  <c r="BB96" i="40"/>
  <c r="BB97" i="40"/>
  <c r="BB98" i="40"/>
  <c r="BB99" i="40"/>
  <c r="BB100" i="40"/>
  <c r="BB101" i="40"/>
  <c r="BB102" i="40"/>
  <c r="BB103" i="40"/>
  <c r="BB104" i="40"/>
  <c r="BB105" i="40"/>
  <c r="BB106" i="40"/>
  <c r="BB107" i="40"/>
  <c r="BB108" i="40"/>
  <c r="BB109" i="40"/>
  <c r="BB110" i="40"/>
  <c r="BB111" i="40"/>
  <c r="BB31" i="40"/>
  <c r="BB20" i="40"/>
  <c r="BB21" i="40"/>
  <c r="BB40" i="40"/>
  <c r="BB112" i="40"/>
  <c r="BB32" i="40"/>
  <c r="BB113" i="40"/>
  <c r="BB114" i="40"/>
  <c r="BB115" i="40"/>
  <c r="BB116" i="40"/>
  <c r="BB117" i="40"/>
  <c r="BB118" i="40"/>
  <c r="BB119" i="40"/>
  <c r="BB120" i="40"/>
  <c r="BB121" i="40"/>
  <c r="BB122" i="40"/>
  <c r="BB123" i="40"/>
  <c r="BB124" i="40"/>
  <c r="BB125" i="40"/>
  <c r="BB126" i="40"/>
  <c r="BB127" i="40"/>
  <c r="BB128" i="40"/>
  <c r="BB129" i="40"/>
  <c r="BB130" i="40"/>
  <c r="BB131" i="40"/>
  <c r="BB132" i="40"/>
  <c r="BB133" i="40"/>
  <c r="BB134" i="40"/>
  <c r="BB135" i="40"/>
  <c r="BB136" i="40"/>
  <c r="BB137" i="40"/>
  <c r="BB138" i="40"/>
  <c r="BB139" i="40"/>
  <c r="BB140" i="40"/>
  <c r="BB141" i="40"/>
  <c r="BB142" i="40"/>
  <c r="BB143" i="40"/>
  <c r="BB144" i="40"/>
  <c r="BB145" i="40"/>
  <c r="BB146" i="40"/>
  <c r="BB147" i="40"/>
  <c r="BB148" i="40"/>
  <c r="BB149" i="40"/>
  <c r="BB151" i="40"/>
  <c r="BB8" i="40"/>
  <c r="BB160" i="40"/>
  <c r="BB159" i="40"/>
  <c r="BB161" i="40"/>
  <c r="BB334" i="40"/>
  <c r="BB173" i="40"/>
  <c r="BB195" i="40"/>
  <c r="BB196" i="40"/>
  <c r="BB197" i="40"/>
  <c r="BB198" i="40"/>
  <c r="BB199" i="40"/>
  <c r="BB200" i="40"/>
  <c r="BB201" i="40"/>
  <c r="BB202" i="40"/>
  <c r="BB192" i="40"/>
  <c r="BB203" i="40"/>
  <c r="BB204" i="40"/>
  <c r="BB205" i="40"/>
  <c r="BB206" i="40"/>
  <c r="BB207" i="40"/>
  <c r="BB208" i="40"/>
  <c r="BB209" i="40"/>
  <c r="BB210" i="40"/>
  <c r="BB211" i="40"/>
  <c r="BB212" i="40"/>
  <c r="BB213" i="40"/>
  <c r="BB214" i="40"/>
  <c r="BB215" i="40"/>
  <c r="BB216" i="40"/>
  <c r="BB217" i="40"/>
  <c r="BB218" i="40"/>
  <c r="BB219" i="40"/>
  <c r="BB220" i="40"/>
  <c r="BB221" i="40"/>
  <c r="BB222" i="40"/>
  <c r="BB223" i="40"/>
  <c r="BB224" i="40"/>
  <c r="BB225" i="40"/>
  <c r="BB226" i="40"/>
  <c r="BB227" i="40"/>
  <c r="BB228" i="40"/>
  <c r="BB229" i="40"/>
  <c r="BB230" i="40"/>
  <c r="BB231" i="40"/>
  <c r="BB232" i="40"/>
  <c r="BB233" i="40"/>
  <c r="BB234" i="40"/>
  <c r="BB235" i="40"/>
  <c r="BB236" i="40"/>
  <c r="BB237" i="40"/>
  <c r="BB238" i="40"/>
  <c r="BB239" i="40"/>
  <c r="BB240" i="40"/>
  <c r="BB241" i="40"/>
  <c r="BB242" i="40"/>
  <c r="BB243" i="40"/>
  <c r="BB244" i="40"/>
  <c r="BB245" i="40"/>
  <c r="BB246" i="40"/>
  <c r="BB247" i="40"/>
  <c r="BB248" i="40"/>
  <c r="BB249" i="40"/>
  <c r="BB250" i="40"/>
  <c r="BB251" i="40"/>
  <c r="BB252" i="40"/>
  <c r="BB253" i="40"/>
  <c r="BB254" i="40"/>
  <c r="BB255" i="40"/>
  <c r="BB256" i="40"/>
  <c r="BB257" i="40"/>
  <c r="BB258" i="40"/>
  <c r="BB259" i="40"/>
  <c r="BB260" i="40"/>
  <c r="BB261" i="40"/>
  <c r="BB262" i="40"/>
  <c r="BB263" i="40"/>
  <c r="BB33" i="40"/>
  <c r="BB264" i="40"/>
  <c r="BB265" i="40"/>
  <c r="BB266" i="40"/>
  <c r="BB267" i="40"/>
  <c r="BB268" i="40"/>
  <c r="BB269" i="40"/>
  <c r="BB270" i="40"/>
  <c r="BB271" i="40"/>
  <c r="BB272" i="40"/>
  <c r="BB273" i="40"/>
  <c r="BB274" i="40"/>
  <c r="BB275" i="40"/>
  <c r="BB276" i="40"/>
  <c r="BB277" i="40"/>
  <c r="BB278" i="40"/>
  <c r="BB279" i="40"/>
  <c r="BB280" i="40"/>
  <c r="BB281" i="40"/>
  <c r="BB282" i="40"/>
  <c r="BB283" i="40"/>
  <c r="BB284" i="40"/>
  <c r="BB285" i="40"/>
  <c r="BB286" i="40"/>
  <c r="BB287" i="40"/>
  <c r="BB288" i="40"/>
  <c r="BB289" i="40"/>
  <c r="BB290" i="40"/>
  <c r="BB291" i="40"/>
  <c r="BB292" i="40"/>
  <c r="BB293" i="40"/>
  <c r="BB294" i="40"/>
  <c r="BB295" i="40"/>
  <c r="BB296" i="40"/>
  <c r="BB297" i="40"/>
  <c r="BB298" i="40"/>
  <c r="BB299" i="40"/>
  <c r="BB300" i="40"/>
  <c r="BB306" i="40"/>
  <c r="BB172" i="40"/>
  <c r="BB337" i="40"/>
  <c r="BB308" i="40"/>
  <c r="BA313" i="40"/>
  <c r="BB318" i="40"/>
  <c r="BB175" i="40"/>
  <c r="BB176" i="40"/>
  <c r="BB179" i="40"/>
  <c r="BB312" i="40"/>
  <c r="BB314" i="40"/>
  <c r="BB316" i="40"/>
  <c r="BB317" i="40"/>
  <c r="BB336" i="40"/>
  <c r="BB335" i="40"/>
  <c r="BB338" i="40"/>
  <c r="BB379" i="40"/>
  <c r="BB382" i="40"/>
  <c r="BB386" i="40"/>
  <c r="BB413" i="40"/>
  <c r="BB414" i="40"/>
  <c r="BB357" i="40"/>
  <c r="BB345" i="40"/>
  <c r="BB350" i="40"/>
  <c r="BB354" i="40"/>
  <c r="BB355" i="40"/>
  <c r="BB383" i="40"/>
  <c r="BB358" i="40"/>
  <c r="BB359" i="40"/>
  <c r="BA360" i="40"/>
  <c r="BB361" i="40"/>
  <c r="BB363" i="40"/>
  <c r="BB415" i="40"/>
  <c r="BB416" i="40"/>
  <c r="BB158" i="40"/>
  <c r="BB417" i="40"/>
  <c r="BB419" i="40"/>
  <c r="BB366" i="40"/>
  <c r="BB422" i="40"/>
  <c r="BB373" i="40"/>
  <c r="BB374" i="40"/>
  <c r="BB375" i="40"/>
  <c r="BB423" i="40"/>
  <c r="BB39" i="40"/>
  <c r="BB153" i="40"/>
  <c r="BB162" i="40"/>
  <c r="BC166" i="40"/>
  <c r="BC169" i="40"/>
  <c r="BC167" i="40"/>
  <c r="BC170" i="40"/>
  <c r="BC333" i="40"/>
  <c r="BC44" i="40"/>
  <c r="BC45" i="40"/>
  <c r="BC46" i="40"/>
  <c r="BC47" i="40"/>
  <c r="BC48" i="40"/>
  <c r="BC49" i="40"/>
  <c r="BC50" i="40"/>
  <c r="BC51" i="40"/>
  <c r="BC52" i="40"/>
  <c r="BC53" i="40"/>
  <c r="BC54" i="40"/>
  <c r="BC55" i="40"/>
  <c r="BC56" i="40"/>
  <c r="BC57" i="40"/>
  <c r="BC58" i="40"/>
  <c r="BC59" i="40"/>
  <c r="BC60" i="40"/>
  <c r="BC61" i="40"/>
  <c r="BC62" i="40"/>
  <c r="BC63" i="40"/>
  <c r="BC64" i="40"/>
  <c r="BC65" i="40"/>
  <c r="BC66" i="40"/>
  <c r="BC67" i="40"/>
  <c r="BC68" i="40"/>
  <c r="BC69" i="40"/>
  <c r="BC70" i="40"/>
  <c r="BC71" i="40"/>
  <c r="BC72" i="40"/>
  <c r="BC73" i="40"/>
  <c r="BC74" i="40"/>
  <c r="BC75" i="40"/>
  <c r="BC76" i="40"/>
  <c r="BC77" i="40"/>
  <c r="BC78" i="40"/>
  <c r="BC79" i="40"/>
  <c r="BC80" i="40"/>
  <c r="BC81" i="40"/>
  <c r="BC82" i="40"/>
  <c r="BC83" i="40"/>
  <c r="BC84" i="40"/>
  <c r="BC85" i="40"/>
  <c r="BC86" i="40"/>
  <c r="BC87" i="40"/>
  <c r="BC88" i="40"/>
  <c r="BC89" i="40"/>
  <c r="BC90" i="40"/>
  <c r="BC91" i="40"/>
  <c r="BC92" i="40"/>
  <c r="BC93" i="40"/>
  <c r="BC94" i="40"/>
  <c r="BC95" i="40"/>
  <c r="BC96" i="40"/>
  <c r="BC97" i="40"/>
  <c r="BC98" i="40"/>
  <c r="BC99" i="40"/>
  <c r="BC100" i="40"/>
  <c r="BC101" i="40"/>
  <c r="BC102" i="40"/>
  <c r="BC103" i="40"/>
  <c r="BC104" i="40"/>
  <c r="BC105" i="40"/>
  <c r="BC106" i="40"/>
  <c r="BC107" i="40"/>
  <c r="BC108" i="40"/>
  <c r="BC109" i="40"/>
  <c r="BC110" i="40"/>
  <c r="BC111" i="40"/>
  <c r="BC112" i="40"/>
  <c r="BC113" i="40"/>
  <c r="BC31" i="40"/>
  <c r="BC20" i="40"/>
  <c r="BC21" i="40"/>
  <c r="BC40" i="40"/>
  <c r="BC114" i="40"/>
  <c r="BC32" i="40"/>
  <c r="BC115" i="40"/>
  <c r="BC116" i="40"/>
  <c r="BC117" i="40"/>
  <c r="BC118" i="40"/>
  <c r="BC119" i="40"/>
  <c r="BC120" i="40"/>
  <c r="BC121" i="40"/>
  <c r="BC122" i="40"/>
  <c r="BC123" i="40"/>
  <c r="BC124" i="40"/>
  <c r="BC125" i="40"/>
  <c r="BC126" i="40"/>
  <c r="BC127" i="40"/>
  <c r="BC128" i="40"/>
  <c r="BC129" i="40"/>
  <c r="BC130" i="40"/>
  <c r="BC131" i="40"/>
  <c r="BC132" i="40"/>
  <c r="BC133" i="40"/>
  <c r="BC134" i="40"/>
  <c r="BC135" i="40"/>
  <c r="BC136" i="40"/>
  <c r="BC137" i="40"/>
  <c r="BC138" i="40"/>
  <c r="BC139" i="40"/>
  <c r="BC140" i="40"/>
  <c r="BC141" i="40"/>
  <c r="BC142" i="40"/>
  <c r="BC143" i="40"/>
  <c r="BC144" i="40"/>
  <c r="BC145" i="40"/>
  <c r="BC146" i="40"/>
  <c r="BC147" i="40"/>
  <c r="BC148" i="40"/>
  <c r="BC149" i="40"/>
  <c r="BC151" i="40"/>
  <c r="BC8" i="40"/>
  <c r="BC160" i="40"/>
  <c r="BC159" i="40"/>
  <c r="BC161" i="40"/>
  <c r="BC334" i="40"/>
  <c r="BC173" i="40"/>
  <c r="BC195" i="40"/>
  <c r="BC196" i="40"/>
  <c r="BC197" i="40"/>
  <c r="BC198" i="40"/>
  <c r="BC199" i="40"/>
  <c r="BC200" i="40"/>
  <c r="BC201" i="40"/>
  <c r="BC202" i="40"/>
  <c r="BC192" i="40"/>
  <c r="BC203" i="40"/>
  <c r="BC204" i="40"/>
  <c r="BC205" i="40"/>
  <c r="BC206" i="40"/>
  <c r="BC207" i="40"/>
  <c r="BC208" i="40"/>
  <c r="BC209" i="40"/>
  <c r="BC210" i="40"/>
  <c r="BC211" i="40"/>
  <c r="BC212" i="40"/>
  <c r="BC213" i="40"/>
  <c r="BC214" i="40"/>
  <c r="BC215" i="40"/>
  <c r="BC216" i="40"/>
  <c r="BC217" i="40"/>
  <c r="BC218" i="40"/>
  <c r="BC219" i="40"/>
  <c r="BC220" i="40"/>
  <c r="BC221" i="40"/>
  <c r="BC222" i="40"/>
  <c r="BC223" i="40"/>
  <c r="BC224" i="40"/>
  <c r="BC225" i="40"/>
  <c r="BC226" i="40"/>
  <c r="BC227" i="40"/>
  <c r="BC228" i="40"/>
  <c r="BC229" i="40"/>
  <c r="BC230" i="40"/>
  <c r="BC231" i="40"/>
  <c r="BC232" i="40"/>
  <c r="BC233" i="40"/>
  <c r="BC234" i="40"/>
  <c r="BC235" i="40"/>
  <c r="BC236" i="40"/>
  <c r="BC237" i="40"/>
  <c r="BC238" i="40"/>
  <c r="BC239" i="40"/>
  <c r="BC240" i="40"/>
  <c r="BC241" i="40"/>
  <c r="BC242" i="40"/>
  <c r="BC243" i="40"/>
  <c r="BC244" i="40"/>
  <c r="BC245" i="40"/>
  <c r="BC246" i="40"/>
  <c r="BC247" i="40"/>
  <c r="BC248" i="40"/>
  <c r="BC249" i="40"/>
  <c r="BC250" i="40"/>
  <c r="BC251" i="40"/>
  <c r="BC252" i="40"/>
  <c r="BC253" i="40"/>
  <c r="BC254" i="40"/>
  <c r="BC255" i="40"/>
  <c r="BC256" i="40"/>
  <c r="BC257" i="40"/>
  <c r="BC258" i="40"/>
  <c r="BC259" i="40"/>
  <c r="BC260" i="40"/>
  <c r="BC261" i="40"/>
  <c r="BC262" i="40"/>
  <c r="BC263" i="40"/>
  <c r="BC264" i="40"/>
  <c r="BC265" i="40"/>
  <c r="BC33" i="40"/>
  <c r="BC266" i="40"/>
  <c r="BC267" i="40"/>
  <c r="BC268" i="40"/>
  <c r="BC269" i="40"/>
  <c r="BC270" i="40"/>
  <c r="BC271" i="40"/>
  <c r="BC272" i="40"/>
  <c r="BC273" i="40"/>
  <c r="BC274" i="40"/>
  <c r="BC275" i="40"/>
  <c r="BC276" i="40"/>
  <c r="BC277" i="40"/>
  <c r="BC278" i="40"/>
  <c r="BC279" i="40"/>
  <c r="BC280" i="40"/>
  <c r="BC281" i="40"/>
  <c r="BC282" i="40"/>
  <c r="BC283" i="40"/>
  <c r="BC284" i="40"/>
  <c r="BC285" i="40"/>
  <c r="BC286" i="40"/>
  <c r="BC287" i="40"/>
  <c r="BC288" i="40"/>
  <c r="BC289" i="40"/>
  <c r="BC290" i="40"/>
  <c r="BC291" i="40"/>
  <c r="BC292" i="40"/>
  <c r="BC293" i="40"/>
  <c r="BC294" i="40"/>
  <c r="BC295" i="40"/>
  <c r="BC296" i="40"/>
  <c r="BC297" i="40"/>
  <c r="BC298" i="40"/>
  <c r="BC299" i="40"/>
  <c r="BC300" i="40"/>
  <c r="BC306" i="40"/>
  <c r="BC172" i="40"/>
  <c r="BC337" i="40"/>
  <c r="BC308" i="40"/>
  <c r="BB313" i="40"/>
  <c r="BC318" i="40"/>
  <c r="BC175" i="40"/>
  <c r="BC176" i="40"/>
  <c r="BC179" i="40"/>
  <c r="BC312" i="40"/>
  <c r="BC314" i="40"/>
  <c r="BC316" i="40"/>
  <c r="BC317" i="40"/>
  <c r="BC336" i="40"/>
  <c r="BC335" i="40"/>
  <c r="BC338" i="40"/>
  <c r="BC379" i="40"/>
  <c r="BC382" i="40"/>
  <c r="BC386" i="40"/>
  <c r="BC413" i="40"/>
  <c r="BC414" i="40"/>
  <c r="BC357" i="40"/>
  <c r="BC345" i="40"/>
  <c r="BC350" i="40"/>
  <c r="BC354" i="40"/>
  <c r="BC355" i="40"/>
  <c r="BC383" i="40"/>
  <c r="BC358" i="40"/>
  <c r="BC359" i="40"/>
  <c r="BB360" i="40"/>
  <c r="BC361" i="40"/>
  <c r="BC363" i="40"/>
  <c r="BC415" i="40"/>
  <c r="BC416" i="40"/>
  <c r="BC158" i="40"/>
  <c r="BC417" i="40"/>
  <c r="BC419" i="40"/>
  <c r="BC366" i="40"/>
  <c r="BC422" i="40"/>
  <c r="BC373" i="40"/>
  <c r="BC374" i="40"/>
  <c r="BC375" i="40"/>
  <c r="BC423" i="40"/>
  <c r="BC39" i="40"/>
  <c r="BC153" i="40"/>
  <c r="BC162" i="40"/>
  <c r="BD166" i="40"/>
  <c r="BD169" i="40"/>
  <c r="BD167" i="40"/>
  <c r="BD170" i="40"/>
  <c r="BD333" i="40"/>
  <c r="BD44" i="40"/>
  <c r="BD45" i="40"/>
  <c r="BD46" i="40"/>
  <c r="BD47" i="40"/>
  <c r="BD48" i="40"/>
  <c r="BD49" i="40"/>
  <c r="BD50" i="40"/>
  <c r="BD51" i="40"/>
  <c r="BD52" i="40"/>
  <c r="BD53" i="40"/>
  <c r="BD54" i="40"/>
  <c r="BD55" i="40"/>
  <c r="BD56" i="40"/>
  <c r="BD57" i="40"/>
  <c r="BD58" i="40"/>
  <c r="BD59" i="40"/>
  <c r="BD60" i="40"/>
  <c r="BD61" i="40"/>
  <c r="BD62" i="40"/>
  <c r="BD63" i="40"/>
  <c r="BD64" i="40"/>
  <c r="BD65" i="40"/>
  <c r="BD66" i="40"/>
  <c r="BD67" i="40"/>
  <c r="BD68" i="40"/>
  <c r="BD69" i="40"/>
  <c r="BD70" i="40"/>
  <c r="BD71" i="40"/>
  <c r="BD72" i="40"/>
  <c r="BD73" i="40"/>
  <c r="BD74" i="40"/>
  <c r="BD75" i="40"/>
  <c r="BD76" i="40"/>
  <c r="BD77" i="40"/>
  <c r="BD78" i="40"/>
  <c r="BD79" i="40"/>
  <c r="BD80" i="40"/>
  <c r="BD81" i="40"/>
  <c r="BD82" i="40"/>
  <c r="BD83" i="40"/>
  <c r="BD84" i="40"/>
  <c r="BD85" i="40"/>
  <c r="BD86" i="40"/>
  <c r="BD87" i="40"/>
  <c r="BD88" i="40"/>
  <c r="BD89" i="40"/>
  <c r="BD90" i="40"/>
  <c r="BD91" i="40"/>
  <c r="BD92" i="40"/>
  <c r="BD93" i="40"/>
  <c r="BD94" i="40"/>
  <c r="BD95" i="40"/>
  <c r="BD96" i="40"/>
  <c r="BD97" i="40"/>
  <c r="BD98" i="40"/>
  <c r="BD99" i="40"/>
  <c r="BD100" i="40"/>
  <c r="BD101" i="40"/>
  <c r="BD102" i="40"/>
  <c r="BD103" i="40"/>
  <c r="BD104" i="40"/>
  <c r="BD105" i="40"/>
  <c r="BD106" i="40"/>
  <c r="BD107" i="40"/>
  <c r="BD108" i="40"/>
  <c r="BD109" i="40"/>
  <c r="BD110" i="40"/>
  <c r="BD111" i="40"/>
  <c r="BD112" i="40"/>
  <c r="BD113" i="40"/>
  <c r="BD114" i="40"/>
  <c r="BD115" i="40"/>
  <c r="BD31" i="40"/>
  <c r="BD20" i="40"/>
  <c r="BD21" i="40"/>
  <c r="BD40" i="40"/>
  <c r="BD116" i="40"/>
  <c r="BD32" i="40"/>
  <c r="BD117" i="40"/>
  <c r="BD118" i="40"/>
  <c r="BD119" i="40"/>
  <c r="BD120" i="40"/>
  <c r="BD121" i="40"/>
  <c r="BD122" i="40"/>
  <c r="BD123" i="40"/>
  <c r="BD124" i="40"/>
  <c r="BD125" i="40"/>
  <c r="BD126" i="40"/>
  <c r="BD127" i="40"/>
  <c r="BD128" i="40"/>
  <c r="BD129" i="40"/>
  <c r="BD130" i="40"/>
  <c r="BD131" i="40"/>
  <c r="BD132" i="40"/>
  <c r="BD133" i="40"/>
  <c r="BD134" i="40"/>
  <c r="BD135" i="40"/>
  <c r="BD136" i="40"/>
  <c r="BD137" i="40"/>
  <c r="BD138" i="40"/>
  <c r="BD139" i="40"/>
  <c r="BD140" i="40"/>
  <c r="BD141" i="40"/>
  <c r="BD142" i="40"/>
  <c r="BD143" i="40"/>
  <c r="BD144" i="40"/>
  <c r="BD145" i="40"/>
  <c r="BD146" i="40"/>
  <c r="BD147" i="40"/>
  <c r="BD148" i="40"/>
  <c r="BD149" i="40"/>
  <c r="BD151" i="40"/>
  <c r="BD8" i="40"/>
  <c r="BD160" i="40"/>
  <c r="BD159" i="40"/>
  <c r="BD161" i="40"/>
  <c r="BD334" i="40"/>
  <c r="BD173" i="40"/>
  <c r="BD195" i="40"/>
  <c r="BD196" i="40"/>
  <c r="BD197" i="40"/>
  <c r="BD198" i="40"/>
  <c r="BD199" i="40"/>
  <c r="BD200" i="40"/>
  <c r="BD201" i="40"/>
  <c r="BD202" i="40"/>
  <c r="BD192" i="40"/>
  <c r="BD203" i="40"/>
  <c r="BD204" i="40"/>
  <c r="BD205" i="40"/>
  <c r="BD206" i="40"/>
  <c r="BD207" i="40"/>
  <c r="BD208" i="40"/>
  <c r="BD209" i="40"/>
  <c r="BD210" i="40"/>
  <c r="BD211" i="40"/>
  <c r="BD212" i="40"/>
  <c r="BD213" i="40"/>
  <c r="BD214" i="40"/>
  <c r="BD215" i="40"/>
  <c r="BD216" i="40"/>
  <c r="BD217" i="40"/>
  <c r="BD218" i="40"/>
  <c r="BD219" i="40"/>
  <c r="BD220" i="40"/>
  <c r="BD221" i="40"/>
  <c r="BD222" i="40"/>
  <c r="BD223" i="40"/>
  <c r="BD224" i="40"/>
  <c r="BD225" i="40"/>
  <c r="BD226" i="40"/>
  <c r="BD227" i="40"/>
  <c r="BD228" i="40"/>
  <c r="BD229" i="40"/>
  <c r="BD230" i="40"/>
  <c r="BD231" i="40"/>
  <c r="BD232" i="40"/>
  <c r="BD233" i="40"/>
  <c r="BD234" i="40"/>
  <c r="BD235" i="40"/>
  <c r="BD236" i="40"/>
  <c r="BD237" i="40"/>
  <c r="BD238" i="40"/>
  <c r="BD239" i="40"/>
  <c r="BD240" i="40"/>
  <c r="BD241" i="40"/>
  <c r="BD242" i="40"/>
  <c r="BD243" i="40"/>
  <c r="BD244" i="40"/>
  <c r="BD245" i="40"/>
  <c r="BD246" i="40"/>
  <c r="BD247" i="40"/>
  <c r="BD248" i="40"/>
  <c r="BD249" i="40"/>
  <c r="BD250" i="40"/>
  <c r="BD251" i="40"/>
  <c r="BD252" i="40"/>
  <c r="BD253" i="40"/>
  <c r="BD254" i="40"/>
  <c r="BD255" i="40"/>
  <c r="BD256" i="40"/>
  <c r="BD257" i="40"/>
  <c r="BD258" i="40"/>
  <c r="BD259" i="40"/>
  <c r="BD260" i="40"/>
  <c r="BD261" i="40"/>
  <c r="BD262" i="40"/>
  <c r="BD263" i="40"/>
  <c r="BD264" i="40"/>
  <c r="BD265" i="40"/>
  <c r="BD266" i="40"/>
  <c r="BD267" i="40"/>
  <c r="BD33" i="40"/>
  <c r="BD268" i="40"/>
  <c r="BD269" i="40"/>
  <c r="BD270" i="40"/>
  <c r="BD271" i="40"/>
  <c r="BD272" i="40"/>
  <c r="BD273" i="40"/>
  <c r="BD274" i="40"/>
  <c r="BD275" i="40"/>
  <c r="BD276" i="40"/>
  <c r="BD277" i="40"/>
  <c r="BD278" i="40"/>
  <c r="BD279" i="40"/>
  <c r="BD280" i="40"/>
  <c r="BD281" i="40"/>
  <c r="BD282" i="40"/>
  <c r="BD283" i="40"/>
  <c r="BD284" i="40"/>
  <c r="BD285" i="40"/>
  <c r="BD286" i="40"/>
  <c r="BD287" i="40"/>
  <c r="BD288" i="40"/>
  <c r="BD289" i="40"/>
  <c r="BD290" i="40"/>
  <c r="BD291" i="40"/>
  <c r="BD292" i="40"/>
  <c r="BD293" i="40"/>
  <c r="BD294" i="40"/>
  <c r="BD295" i="40"/>
  <c r="BD296" i="40"/>
  <c r="BD297" i="40"/>
  <c r="BD298" i="40"/>
  <c r="BD299" i="40"/>
  <c r="BD300" i="40"/>
  <c r="BD306" i="40"/>
  <c r="BD172" i="40"/>
  <c r="BD337" i="40"/>
  <c r="BD308" i="40"/>
  <c r="BC313" i="40"/>
  <c r="BD318" i="40"/>
  <c r="BD175" i="40"/>
  <c r="BD176" i="40"/>
  <c r="BD179" i="40"/>
  <c r="BD312" i="40"/>
  <c r="BD314" i="40"/>
  <c r="BD316" i="40"/>
  <c r="BD317" i="40"/>
  <c r="BD336" i="40"/>
  <c r="BD335" i="40"/>
  <c r="BD338" i="40"/>
  <c r="BD379" i="40"/>
  <c r="BD382" i="40"/>
  <c r="BD386" i="40"/>
  <c r="BD413" i="40"/>
  <c r="BD414" i="40"/>
  <c r="BD357" i="40"/>
  <c r="BD345" i="40"/>
  <c r="BD350" i="40"/>
  <c r="BD354" i="40"/>
  <c r="BD355" i="40"/>
  <c r="BD383" i="40"/>
  <c r="BD358" i="40"/>
  <c r="BD359" i="40"/>
  <c r="BC360" i="40"/>
  <c r="BD361" i="40"/>
  <c r="BD363" i="40"/>
  <c r="BD415" i="40"/>
  <c r="BD416" i="40"/>
  <c r="BD158" i="40"/>
  <c r="BD417" i="40"/>
  <c r="BD419" i="40"/>
  <c r="BD366" i="40"/>
  <c r="BD422" i="40"/>
  <c r="BD373" i="40"/>
  <c r="BD374" i="40"/>
  <c r="BD375" i="40"/>
  <c r="BD423" i="40"/>
  <c r="BD39" i="40"/>
  <c r="BD153" i="40"/>
  <c r="BD162" i="40"/>
  <c r="BE166" i="40"/>
  <c r="BE169" i="40"/>
  <c r="BE167" i="40"/>
  <c r="BE170" i="40"/>
  <c r="BE333" i="40"/>
  <c r="BE44" i="40"/>
  <c r="BE45" i="40"/>
  <c r="BE46" i="40"/>
  <c r="BE47" i="40"/>
  <c r="BE48" i="40"/>
  <c r="BE49" i="40"/>
  <c r="BE50" i="40"/>
  <c r="BE51" i="40"/>
  <c r="BE52" i="40"/>
  <c r="BE53" i="40"/>
  <c r="BE54" i="40"/>
  <c r="BE55" i="40"/>
  <c r="BE56" i="40"/>
  <c r="BE57" i="40"/>
  <c r="BE58" i="40"/>
  <c r="BE59" i="40"/>
  <c r="BE60" i="40"/>
  <c r="BE61" i="40"/>
  <c r="BE62" i="40"/>
  <c r="BE63" i="40"/>
  <c r="BE64" i="40"/>
  <c r="BE65" i="40"/>
  <c r="BE66" i="40"/>
  <c r="BE67" i="40"/>
  <c r="BE68" i="40"/>
  <c r="BE69" i="40"/>
  <c r="BE70" i="40"/>
  <c r="BE71" i="40"/>
  <c r="BE72" i="40"/>
  <c r="BE73" i="40"/>
  <c r="BE74" i="40"/>
  <c r="BE75" i="40"/>
  <c r="BE76" i="40"/>
  <c r="BE77" i="40"/>
  <c r="BE78" i="40"/>
  <c r="BE79" i="40"/>
  <c r="BE80" i="40"/>
  <c r="BE81" i="40"/>
  <c r="BE82" i="40"/>
  <c r="BE83" i="40"/>
  <c r="BE84" i="40"/>
  <c r="BE85" i="40"/>
  <c r="BE86" i="40"/>
  <c r="BE87" i="40"/>
  <c r="BE88" i="40"/>
  <c r="BE89" i="40"/>
  <c r="BE90" i="40"/>
  <c r="BE91" i="40"/>
  <c r="BE92" i="40"/>
  <c r="BE93" i="40"/>
  <c r="BE94" i="40"/>
  <c r="BE95" i="40"/>
  <c r="BE96" i="40"/>
  <c r="BE97" i="40"/>
  <c r="BE98" i="40"/>
  <c r="BE99" i="40"/>
  <c r="BE100" i="40"/>
  <c r="BE101" i="40"/>
  <c r="BE102" i="40"/>
  <c r="BE103" i="40"/>
  <c r="BE104" i="40"/>
  <c r="BE105" i="40"/>
  <c r="BE106" i="40"/>
  <c r="BE107" i="40"/>
  <c r="BE108" i="40"/>
  <c r="BE109" i="40"/>
  <c r="BE110" i="40"/>
  <c r="BE111" i="40"/>
  <c r="BE112" i="40"/>
  <c r="BE113" i="40"/>
  <c r="BE114" i="40"/>
  <c r="BE115" i="40"/>
  <c r="BE116" i="40"/>
  <c r="BE117" i="40"/>
  <c r="BE31" i="40"/>
  <c r="BE20" i="40"/>
  <c r="BE21" i="40"/>
  <c r="BE40" i="40"/>
  <c r="BE118" i="40"/>
  <c r="BE32" i="40"/>
  <c r="BE119" i="40"/>
  <c r="BE120" i="40"/>
  <c r="BE121" i="40"/>
  <c r="BE122" i="40"/>
  <c r="BE123" i="40"/>
  <c r="BE124" i="40"/>
  <c r="BE125" i="40"/>
  <c r="BE126" i="40"/>
  <c r="BE127" i="40"/>
  <c r="BE128" i="40"/>
  <c r="BE129" i="40"/>
  <c r="BE130" i="40"/>
  <c r="BE131" i="40"/>
  <c r="BE132" i="40"/>
  <c r="BE133" i="40"/>
  <c r="BE134" i="40"/>
  <c r="BE135" i="40"/>
  <c r="BE136" i="40"/>
  <c r="BE137" i="40"/>
  <c r="BE138" i="40"/>
  <c r="BE139" i="40"/>
  <c r="BE140" i="40"/>
  <c r="BE141" i="40"/>
  <c r="BE142" i="40"/>
  <c r="BE143" i="40"/>
  <c r="BE144" i="40"/>
  <c r="BE145" i="40"/>
  <c r="BE146" i="40"/>
  <c r="BE147" i="40"/>
  <c r="BE148" i="40"/>
  <c r="BE149" i="40"/>
  <c r="BE151" i="40"/>
  <c r="BE8" i="40"/>
  <c r="BE160" i="40"/>
  <c r="BE159" i="40"/>
  <c r="BE161" i="40"/>
  <c r="BE334" i="40"/>
  <c r="BE173" i="40"/>
  <c r="BE195" i="40"/>
  <c r="BE196" i="40"/>
  <c r="BE197" i="40"/>
  <c r="BE198" i="40"/>
  <c r="BE199" i="40"/>
  <c r="BE200" i="40"/>
  <c r="BE201" i="40"/>
  <c r="BE202" i="40"/>
  <c r="BE192" i="40"/>
  <c r="BE203" i="40"/>
  <c r="BE204" i="40"/>
  <c r="BE205" i="40"/>
  <c r="BE206" i="40"/>
  <c r="BE207" i="40"/>
  <c r="BE208" i="40"/>
  <c r="BE209" i="40"/>
  <c r="BE210" i="40"/>
  <c r="BE211" i="40"/>
  <c r="BE212" i="40"/>
  <c r="BE213" i="40"/>
  <c r="BE214" i="40"/>
  <c r="BE215" i="40"/>
  <c r="BE216" i="40"/>
  <c r="BE217" i="40"/>
  <c r="BE218" i="40"/>
  <c r="BE219" i="40"/>
  <c r="BE220" i="40"/>
  <c r="BE221" i="40"/>
  <c r="BE222" i="40"/>
  <c r="BE223" i="40"/>
  <c r="BE224" i="40"/>
  <c r="BE225" i="40"/>
  <c r="BE226" i="40"/>
  <c r="BE227" i="40"/>
  <c r="BE228" i="40"/>
  <c r="BE229" i="40"/>
  <c r="BE230" i="40"/>
  <c r="BE231" i="40"/>
  <c r="BE232" i="40"/>
  <c r="BE233" i="40"/>
  <c r="BE234" i="40"/>
  <c r="BE235" i="40"/>
  <c r="BE236" i="40"/>
  <c r="BE237" i="40"/>
  <c r="BE238" i="40"/>
  <c r="BE239" i="40"/>
  <c r="BE240" i="40"/>
  <c r="BE241" i="40"/>
  <c r="BE242" i="40"/>
  <c r="BE243" i="40"/>
  <c r="BE244" i="40"/>
  <c r="BE245" i="40"/>
  <c r="BE246" i="40"/>
  <c r="BE247" i="40"/>
  <c r="BE248" i="40"/>
  <c r="BE249" i="40"/>
  <c r="BE250" i="40"/>
  <c r="BE251" i="40"/>
  <c r="BE252" i="40"/>
  <c r="BE253" i="40"/>
  <c r="BE254" i="40"/>
  <c r="BE255" i="40"/>
  <c r="BE256" i="40"/>
  <c r="BE257" i="40"/>
  <c r="BE258" i="40"/>
  <c r="BE259" i="40"/>
  <c r="BE260" i="40"/>
  <c r="BE261" i="40"/>
  <c r="BE262" i="40"/>
  <c r="BE263" i="40"/>
  <c r="BE264" i="40"/>
  <c r="BE265" i="40"/>
  <c r="BE266" i="40"/>
  <c r="BE267" i="40"/>
  <c r="BE268" i="40"/>
  <c r="BE269" i="40"/>
  <c r="BE33" i="40"/>
  <c r="BE270" i="40"/>
  <c r="BE271" i="40"/>
  <c r="BE272" i="40"/>
  <c r="BE273" i="40"/>
  <c r="BE274" i="40"/>
  <c r="BE275" i="40"/>
  <c r="BE276" i="40"/>
  <c r="BE277" i="40"/>
  <c r="BE278" i="40"/>
  <c r="BE279" i="40"/>
  <c r="BE280" i="40"/>
  <c r="BE281" i="40"/>
  <c r="BE282" i="40"/>
  <c r="BE283" i="40"/>
  <c r="BE284" i="40"/>
  <c r="BE285" i="40"/>
  <c r="BE286" i="40"/>
  <c r="BE287" i="40"/>
  <c r="BE288" i="40"/>
  <c r="BE289" i="40"/>
  <c r="BE290" i="40"/>
  <c r="BE291" i="40"/>
  <c r="BE292" i="40"/>
  <c r="BE293" i="40"/>
  <c r="BE294" i="40"/>
  <c r="BE295" i="40"/>
  <c r="BE296" i="40"/>
  <c r="BE297" i="40"/>
  <c r="BE298" i="40"/>
  <c r="BE299" i="40"/>
  <c r="BE300" i="40"/>
  <c r="BE306" i="40"/>
  <c r="BE172" i="40"/>
  <c r="BE337" i="40"/>
  <c r="BE308" i="40"/>
  <c r="BD313" i="40"/>
  <c r="BE318" i="40"/>
  <c r="BE175" i="40"/>
  <c r="BE176" i="40"/>
  <c r="BE179" i="40"/>
  <c r="BE312" i="40"/>
  <c r="BE314" i="40"/>
  <c r="BE316" i="40"/>
  <c r="BE317" i="40"/>
  <c r="BE336" i="40"/>
  <c r="BE335" i="40"/>
  <c r="BE338" i="40"/>
  <c r="BE379" i="40"/>
  <c r="BE382" i="40"/>
  <c r="BE386" i="40"/>
  <c r="BE413" i="40"/>
  <c r="BE414" i="40"/>
  <c r="BE357" i="40"/>
  <c r="BE345" i="40"/>
  <c r="BE350" i="40"/>
  <c r="BE354" i="40"/>
  <c r="BE355" i="40"/>
  <c r="BE383" i="40"/>
  <c r="BE358" i="40"/>
  <c r="BE359" i="40"/>
  <c r="BD360" i="40"/>
  <c r="BE361" i="40"/>
  <c r="BE363" i="40"/>
  <c r="BE415" i="40"/>
  <c r="BE416" i="40"/>
  <c r="BE158" i="40"/>
  <c r="BE417" i="40"/>
  <c r="BE419" i="40"/>
  <c r="BE366" i="40"/>
  <c r="BE422" i="40"/>
  <c r="BE373" i="40"/>
  <c r="BE374" i="40"/>
  <c r="BE375" i="40"/>
  <c r="BE423" i="40"/>
  <c r="BE39" i="40"/>
  <c r="BE153" i="40"/>
  <c r="BE162" i="40"/>
  <c r="BF166" i="40"/>
  <c r="BF169" i="40"/>
  <c r="BF167" i="40"/>
  <c r="BF170" i="40"/>
  <c r="BF333" i="40"/>
  <c r="BF44" i="40"/>
  <c r="BF45" i="40"/>
  <c r="BF46" i="40"/>
  <c r="BF47" i="40"/>
  <c r="BF48" i="40"/>
  <c r="BF49" i="40"/>
  <c r="BF50" i="40"/>
  <c r="BF51" i="40"/>
  <c r="BF52" i="40"/>
  <c r="BF53" i="40"/>
  <c r="BF54" i="40"/>
  <c r="BF55" i="40"/>
  <c r="BF56" i="40"/>
  <c r="BF57" i="40"/>
  <c r="BF58" i="40"/>
  <c r="BF59" i="40"/>
  <c r="BF60" i="40"/>
  <c r="BF61" i="40"/>
  <c r="BF62" i="40"/>
  <c r="BF63" i="40"/>
  <c r="BF64" i="40"/>
  <c r="BF65" i="40"/>
  <c r="BF66" i="40"/>
  <c r="BF67" i="40"/>
  <c r="BF68" i="40"/>
  <c r="BF69" i="40"/>
  <c r="BF70" i="40"/>
  <c r="BF71" i="40"/>
  <c r="BF72" i="40"/>
  <c r="BF73" i="40"/>
  <c r="BF74" i="40"/>
  <c r="BF75" i="40"/>
  <c r="BF76" i="40"/>
  <c r="BF77" i="40"/>
  <c r="BF78" i="40"/>
  <c r="BF79" i="40"/>
  <c r="BF80" i="40"/>
  <c r="BF81" i="40"/>
  <c r="BF82" i="40"/>
  <c r="BF83" i="40"/>
  <c r="BF84" i="40"/>
  <c r="BF85" i="40"/>
  <c r="BF86" i="40"/>
  <c r="BF87" i="40"/>
  <c r="BF88" i="40"/>
  <c r="BF89" i="40"/>
  <c r="BF90" i="40"/>
  <c r="BF91" i="40"/>
  <c r="BF92" i="40"/>
  <c r="BF93" i="40"/>
  <c r="BF94" i="40"/>
  <c r="BF95" i="40"/>
  <c r="BF96" i="40"/>
  <c r="BF97" i="40"/>
  <c r="BF98" i="40"/>
  <c r="BF99" i="40"/>
  <c r="BF100" i="40"/>
  <c r="BF101" i="40"/>
  <c r="BF102" i="40"/>
  <c r="BF103" i="40"/>
  <c r="BF104" i="40"/>
  <c r="BF105" i="40"/>
  <c r="BF106" i="40"/>
  <c r="BF107" i="40"/>
  <c r="BF108" i="40"/>
  <c r="BF109" i="40"/>
  <c r="BF110" i="40"/>
  <c r="BF111" i="40"/>
  <c r="BF112" i="40"/>
  <c r="BF113" i="40"/>
  <c r="BF114" i="40"/>
  <c r="BF115" i="40"/>
  <c r="BF116" i="40"/>
  <c r="BF117" i="40"/>
  <c r="BF118" i="40"/>
  <c r="BF119" i="40"/>
  <c r="BF31" i="40"/>
  <c r="BF20" i="40"/>
  <c r="BF21" i="40"/>
  <c r="BF40" i="40"/>
  <c r="BF120" i="40"/>
  <c r="BF32" i="40"/>
  <c r="BF121" i="40"/>
  <c r="BF122" i="40"/>
  <c r="BF123" i="40"/>
  <c r="BF124" i="40"/>
  <c r="BF125" i="40"/>
  <c r="BF126" i="40"/>
  <c r="BF127" i="40"/>
  <c r="BF128" i="40"/>
  <c r="BF129" i="40"/>
  <c r="BF130" i="40"/>
  <c r="BF131" i="40"/>
  <c r="BF132" i="40"/>
  <c r="BF133" i="40"/>
  <c r="BF134" i="40"/>
  <c r="BF135" i="40"/>
  <c r="BF136" i="40"/>
  <c r="BF137" i="40"/>
  <c r="BF138" i="40"/>
  <c r="BF139" i="40"/>
  <c r="BF140" i="40"/>
  <c r="BF141" i="40"/>
  <c r="BF142" i="40"/>
  <c r="BF143" i="40"/>
  <c r="BF144" i="40"/>
  <c r="BF145" i="40"/>
  <c r="BF146" i="40"/>
  <c r="BF147" i="40"/>
  <c r="BF148" i="40"/>
  <c r="BF149" i="40"/>
  <c r="BF151" i="40"/>
  <c r="BF8" i="40"/>
  <c r="BF160" i="40"/>
  <c r="BF159" i="40"/>
  <c r="BF161" i="40"/>
  <c r="BF334" i="40"/>
  <c r="BF173" i="40"/>
  <c r="BF195" i="40"/>
  <c r="BF196" i="40"/>
  <c r="BF197" i="40"/>
  <c r="BF198" i="40"/>
  <c r="BF199" i="40"/>
  <c r="BF200" i="40"/>
  <c r="BF201" i="40"/>
  <c r="BF202" i="40"/>
  <c r="BF192" i="40"/>
  <c r="BF203" i="40"/>
  <c r="BF204" i="40"/>
  <c r="BF205" i="40"/>
  <c r="BF206" i="40"/>
  <c r="BF207" i="40"/>
  <c r="BF208" i="40"/>
  <c r="BF209" i="40"/>
  <c r="BF210" i="40"/>
  <c r="BF211" i="40"/>
  <c r="BF212" i="40"/>
  <c r="BF213" i="40"/>
  <c r="BF214" i="40"/>
  <c r="BF215" i="40"/>
  <c r="BF216" i="40"/>
  <c r="BF217" i="40"/>
  <c r="BF218" i="40"/>
  <c r="BF219" i="40"/>
  <c r="BF220" i="40"/>
  <c r="BF221" i="40"/>
  <c r="BF222" i="40"/>
  <c r="BF223" i="40"/>
  <c r="BF224" i="40"/>
  <c r="BF225" i="40"/>
  <c r="BF226" i="40"/>
  <c r="BF227" i="40"/>
  <c r="BF228" i="40"/>
  <c r="BF229" i="40"/>
  <c r="BF230" i="40"/>
  <c r="BF231" i="40"/>
  <c r="BF232" i="40"/>
  <c r="BF233" i="40"/>
  <c r="BF234" i="40"/>
  <c r="BF235" i="40"/>
  <c r="BF236" i="40"/>
  <c r="BF237" i="40"/>
  <c r="BF238" i="40"/>
  <c r="BF239" i="40"/>
  <c r="BF240" i="40"/>
  <c r="BF241" i="40"/>
  <c r="BF242" i="40"/>
  <c r="BF243" i="40"/>
  <c r="BF244" i="40"/>
  <c r="BF245" i="40"/>
  <c r="BF246" i="40"/>
  <c r="BF247" i="40"/>
  <c r="BF248" i="40"/>
  <c r="BF249" i="40"/>
  <c r="BF250" i="40"/>
  <c r="BF251" i="40"/>
  <c r="BF252" i="40"/>
  <c r="BF253" i="40"/>
  <c r="BF254" i="40"/>
  <c r="BF255" i="40"/>
  <c r="BF256" i="40"/>
  <c r="BF257" i="40"/>
  <c r="BF258" i="40"/>
  <c r="BF259" i="40"/>
  <c r="BF260" i="40"/>
  <c r="BF261" i="40"/>
  <c r="BF262" i="40"/>
  <c r="BF263" i="40"/>
  <c r="BF264" i="40"/>
  <c r="BF265" i="40"/>
  <c r="BF266" i="40"/>
  <c r="BF267" i="40"/>
  <c r="BF268" i="40"/>
  <c r="BF269" i="40"/>
  <c r="BF270" i="40"/>
  <c r="BF271" i="40"/>
  <c r="BF33" i="40"/>
  <c r="BF272" i="40"/>
  <c r="BF273" i="40"/>
  <c r="BF274" i="40"/>
  <c r="BF275" i="40"/>
  <c r="BF276" i="40"/>
  <c r="BF277" i="40"/>
  <c r="BF278" i="40"/>
  <c r="BF279" i="40"/>
  <c r="BF280" i="40"/>
  <c r="BF281" i="40"/>
  <c r="BF282" i="40"/>
  <c r="BF283" i="40"/>
  <c r="BF284" i="40"/>
  <c r="BF285" i="40"/>
  <c r="BF286" i="40"/>
  <c r="BF287" i="40"/>
  <c r="BF288" i="40"/>
  <c r="BF289" i="40"/>
  <c r="BF290" i="40"/>
  <c r="BF291" i="40"/>
  <c r="BF292" i="40"/>
  <c r="BF293" i="40"/>
  <c r="BF294" i="40"/>
  <c r="BF295" i="40"/>
  <c r="BF296" i="40"/>
  <c r="BF297" i="40"/>
  <c r="BF298" i="40"/>
  <c r="BF299" i="40"/>
  <c r="BF300" i="40"/>
  <c r="BF306" i="40"/>
  <c r="BF172" i="40"/>
  <c r="BF337" i="40"/>
  <c r="BF308" i="40"/>
  <c r="BE313" i="40"/>
  <c r="BF318" i="40"/>
  <c r="BF175" i="40"/>
  <c r="BF176" i="40"/>
  <c r="BF179" i="40"/>
  <c r="BF312" i="40"/>
  <c r="BF314" i="40"/>
  <c r="BF316" i="40"/>
  <c r="BF317" i="40"/>
  <c r="BF336" i="40"/>
  <c r="BF335" i="40"/>
  <c r="BF338" i="40"/>
  <c r="BF379" i="40"/>
  <c r="BF382" i="40"/>
  <c r="BF386" i="40"/>
  <c r="BF413" i="40"/>
  <c r="BF414" i="40"/>
  <c r="BF357" i="40"/>
  <c r="BF345" i="40"/>
  <c r="BF350" i="40"/>
  <c r="BF354" i="40"/>
  <c r="BF355" i="40"/>
  <c r="BF383" i="40"/>
  <c r="BF358" i="40"/>
  <c r="BF359" i="40"/>
  <c r="BE360" i="40"/>
  <c r="BF361" i="40"/>
  <c r="BF363" i="40"/>
  <c r="BF415" i="40"/>
  <c r="BF416" i="40"/>
  <c r="BF158" i="40"/>
  <c r="BF417" i="40"/>
  <c r="BF419" i="40"/>
  <c r="BF366" i="40"/>
  <c r="BF422" i="40"/>
  <c r="BF373" i="40"/>
  <c r="BF374" i="40"/>
  <c r="BF375" i="40"/>
  <c r="BF423" i="40"/>
  <c r="BF39" i="40"/>
  <c r="BF153" i="40"/>
  <c r="BF162" i="40"/>
  <c r="BG166" i="40"/>
  <c r="BG169" i="40"/>
  <c r="BG167" i="40"/>
  <c r="BG170" i="40"/>
  <c r="BG333" i="40"/>
  <c r="BG44" i="40"/>
  <c r="BG45" i="40"/>
  <c r="BG46" i="40"/>
  <c r="BG47" i="40"/>
  <c r="BG48" i="40"/>
  <c r="BG49" i="40"/>
  <c r="BG50" i="40"/>
  <c r="BG51" i="40"/>
  <c r="BG52" i="40"/>
  <c r="BG53" i="40"/>
  <c r="BG54" i="40"/>
  <c r="BG55" i="40"/>
  <c r="BG56" i="40"/>
  <c r="BG57" i="40"/>
  <c r="BG58" i="40"/>
  <c r="BG59" i="40"/>
  <c r="BG60" i="40"/>
  <c r="BG61" i="40"/>
  <c r="BG62" i="40"/>
  <c r="BG63" i="40"/>
  <c r="BG64" i="40"/>
  <c r="BG65" i="40"/>
  <c r="BG66" i="40"/>
  <c r="BG67" i="40"/>
  <c r="BG68" i="40"/>
  <c r="BG69" i="40"/>
  <c r="BG70" i="40"/>
  <c r="BG71" i="40"/>
  <c r="BG72" i="40"/>
  <c r="BG73" i="40"/>
  <c r="BG74" i="40"/>
  <c r="BG75" i="40"/>
  <c r="BG76" i="40"/>
  <c r="BG77" i="40"/>
  <c r="BG78" i="40"/>
  <c r="BG79" i="40"/>
  <c r="BG80" i="40"/>
  <c r="BG81" i="40"/>
  <c r="BG82" i="40"/>
  <c r="BG83" i="40"/>
  <c r="BG84" i="40"/>
  <c r="BG85" i="40"/>
  <c r="BG86" i="40"/>
  <c r="BG87" i="40"/>
  <c r="BG88" i="40"/>
  <c r="BG89" i="40"/>
  <c r="BG90" i="40"/>
  <c r="BG91" i="40"/>
  <c r="BG92" i="40"/>
  <c r="BG93" i="40"/>
  <c r="BG94" i="40"/>
  <c r="BG95" i="40"/>
  <c r="BG96" i="40"/>
  <c r="BG97" i="40"/>
  <c r="BG98" i="40"/>
  <c r="BG99" i="40"/>
  <c r="BG100" i="40"/>
  <c r="BG101" i="40"/>
  <c r="BG102" i="40"/>
  <c r="BG103" i="40"/>
  <c r="BG104" i="40"/>
  <c r="BG105" i="40"/>
  <c r="BG106" i="40"/>
  <c r="BG107" i="40"/>
  <c r="BG108" i="40"/>
  <c r="BG109" i="40"/>
  <c r="BG110" i="40"/>
  <c r="BG111" i="40"/>
  <c r="BG112" i="40"/>
  <c r="BG113" i="40"/>
  <c r="BG114" i="40"/>
  <c r="BG115" i="40"/>
  <c r="BG116" i="40"/>
  <c r="BG117" i="40"/>
  <c r="BG118" i="40"/>
  <c r="BG119" i="40"/>
  <c r="BG120" i="40"/>
  <c r="BG121" i="40"/>
  <c r="BG31" i="40"/>
  <c r="BG20" i="40"/>
  <c r="BG21" i="40"/>
  <c r="BG40" i="40"/>
  <c r="BG122" i="40"/>
  <c r="BG32" i="40"/>
  <c r="BG123" i="40"/>
  <c r="BG124" i="40"/>
  <c r="BG125" i="40"/>
  <c r="BG126" i="40"/>
  <c r="BG127" i="40"/>
  <c r="BG128" i="40"/>
  <c r="BG129" i="40"/>
  <c r="BG130" i="40"/>
  <c r="BG131" i="40"/>
  <c r="BG132" i="40"/>
  <c r="BG133" i="40"/>
  <c r="BG134" i="40"/>
  <c r="BG135" i="40"/>
  <c r="BG136" i="40"/>
  <c r="BG137" i="40"/>
  <c r="BG138" i="40"/>
  <c r="BG139" i="40"/>
  <c r="BG140" i="40"/>
  <c r="BG141" i="40"/>
  <c r="BG142" i="40"/>
  <c r="BG143" i="40"/>
  <c r="BG144" i="40"/>
  <c r="BG145" i="40"/>
  <c r="BG146" i="40"/>
  <c r="BG147" i="40"/>
  <c r="BG148" i="40"/>
  <c r="BG149" i="40"/>
  <c r="BG151" i="40"/>
  <c r="BG8" i="40"/>
  <c r="BG160" i="40"/>
  <c r="BG159" i="40"/>
  <c r="BG161" i="40"/>
  <c r="BG334" i="40"/>
  <c r="BG173" i="40"/>
  <c r="BG195" i="40"/>
  <c r="BG196" i="40"/>
  <c r="BG197" i="40"/>
  <c r="BG198" i="40"/>
  <c r="BG199" i="40"/>
  <c r="BG200" i="40"/>
  <c r="BG201" i="40"/>
  <c r="BG202" i="40"/>
  <c r="BG192" i="40"/>
  <c r="BG203" i="40"/>
  <c r="BG204" i="40"/>
  <c r="BG205" i="40"/>
  <c r="BG206" i="40"/>
  <c r="BG207" i="40"/>
  <c r="BG208" i="40"/>
  <c r="BG209" i="40"/>
  <c r="BG210" i="40"/>
  <c r="BG211" i="40"/>
  <c r="BG212" i="40"/>
  <c r="BG213" i="40"/>
  <c r="BG214" i="40"/>
  <c r="BG215" i="40"/>
  <c r="BG216" i="40"/>
  <c r="BG217" i="40"/>
  <c r="BG218" i="40"/>
  <c r="BG219" i="40"/>
  <c r="BG220" i="40"/>
  <c r="BG221" i="40"/>
  <c r="BG222" i="40"/>
  <c r="BG223" i="40"/>
  <c r="BG224" i="40"/>
  <c r="BG225" i="40"/>
  <c r="BG226" i="40"/>
  <c r="BG227" i="40"/>
  <c r="BG228" i="40"/>
  <c r="BG229" i="40"/>
  <c r="BG230" i="40"/>
  <c r="BG231" i="40"/>
  <c r="BG232" i="40"/>
  <c r="BG233" i="40"/>
  <c r="BG234" i="40"/>
  <c r="BG235" i="40"/>
  <c r="BG236" i="40"/>
  <c r="BG237" i="40"/>
  <c r="BG238" i="40"/>
  <c r="BG239" i="40"/>
  <c r="BG240" i="40"/>
  <c r="BG241" i="40"/>
  <c r="BG242" i="40"/>
  <c r="BG243" i="40"/>
  <c r="BG244" i="40"/>
  <c r="BG245" i="40"/>
  <c r="BG246" i="40"/>
  <c r="BG247" i="40"/>
  <c r="BG248" i="40"/>
  <c r="BG249" i="40"/>
  <c r="BG250" i="40"/>
  <c r="BG251" i="40"/>
  <c r="BG252" i="40"/>
  <c r="BG253" i="40"/>
  <c r="BG254" i="40"/>
  <c r="BG255" i="40"/>
  <c r="BG256" i="40"/>
  <c r="BG257" i="40"/>
  <c r="BG258" i="40"/>
  <c r="BG259" i="40"/>
  <c r="BG260" i="40"/>
  <c r="BG261" i="40"/>
  <c r="BG262" i="40"/>
  <c r="BG263" i="40"/>
  <c r="BG264" i="40"/>
  <c r="BG265" i="40"/>
  <c r="BG266" i="40"/>
  <c r="BG267" i="40"/>
  <c r="BG268" i="40"/>
  <c r="BG269" i="40"/>
  <c r="BG270" i="40"/>
  <c r="BG271" i="40"/>
  <c r="BG272" i="40"/>
  <c r="BG273" i="40"/>
  <c r="BG33" i="40"/>
  <c r="BG274" i="40"/>
  <c r="BG275" i="40"/>
  <c r="BG276" i="40"/>
  <c r="BG277" i="40"/>
  <c r="BG278" i="40"/>
  <c r="BG279" i="40"/>
  <c r="BG280" i="40"/>
  <c r="BG281" i="40"/>
  <c r="BG282" i="40"/>
  <c r="BG283" i="40"/>
  <c r="BG284" i="40"/>
  <c r="BG285" i="40"/>
  <c r="BG286" i="40"/>
  <c r="BG287" i="40"/>
  <c r="BG288" i="40"/>
  <c r="BG289" i="40"/>
  <c r="BG290" i="40"/>
  <c r="BG291" i="40"/>
  <c r="BG292" i="40"/>
  <c r="BG293" i="40"/>
  <c r="BG294" i="40"/>
  <c r="BG295" i="40"/>
  <c r="BG296" i="40"/>
  <c r="BG297" i="40"/>
  <c r="BG298" i="40"/>
  <c r="BG299" i="40"/>
  <c r="BG300" i="40"/>
  <c r="BG306" i="40"/>
  <c r="BG172" i="40"/>
  <c r="BG337" i="40"/>
  <c r="BG308" i="40"/>
  <c r="BF313" i="40"/>
  <c r="BG318" i="40"/>
  <c r="BG175" i="40"/>
  <c r="BG176" i="40"/>
  <c r="BG179" i="40"/>
  <c r="BG312" i="40"/>
  <c r="BG314" i="40"/>
  <c r="BG316" i="40"/>
  <c r="BG317" i="40"/>
  <c r="BG336" i="40"/>
  <c r="BG335" i="40"/>
  <c r="BG338" i="40"/>
  <c r="BG379" i="40"/>
  <c r="BG382" i="40"/>
  <c r="BG386" i="40"/>
  <c r="BG413" i="40"/>
  <c r="BG414" i="40"/>
  <c r="BG357" i="40"/>
  <c r="BG345" i="40"/>
  <c r="BG350" i="40"/>
  <c r="BG354" i="40"/>
  <c r="BG355" i="40"/>
  <c r="BG383" i="40"/>
  <c r="BG358" i="40"/>
  <c r="BG359" i="40"/>
  <c r="BF360" i="40"/>
  <c r="BG361" i="40"/>
  <c r="BG363" i="40"/>
  <c r="BG415" i="40"/>
  <c r="BG416" i="40"/>
  <c r="BG158" i="40"/>
  <c r="BG417" i="40"/>
  <c r="BG419" i="40"/>
  <c r="BG366" i="40"/>
  <c r="BG422" i="40"/>
  <c r="BG373" i="40"/>
  <c r="BG374" i="40"/>
  <c r="BG375" i="40"/>
  <c r="BG423" i="40"/>
  <c r="BG39" i="40"/>
  <c r="BG153" i="40"/>
  <c r="BG162" i="40"/>
  <c r="BH166" i="40"/>
  <c r="BH169" i="40"/>
  <c r="BH167" i="40"/>
  <c r="BH170" i="40"/>
  <c r="BH333" i="40"/>
  <c r="BH44" i="40"/>
  <c r="BH45" i="40"/>
  <c r="BH46" i="40"/>
  <c r="BH47" i="40"/>
  <c r="BH48" i="40"/>
  <c r="BH49" i="40"/>
  <c r="BH50" i="40"/>
  <c r="BH51" i="40"/>
  <c r="BH52" i="40"/>
  <c r="BH53" i="40"/>
  <c r="BH54" i="40"/>
  <c r="BH55" i="40"/>
  <c r="BH56" i="40"/>
  <c r="BH57" i="40"/>
  <c r="BH58" i="40"/>
  <c r="BH59" i="40"/>
  <c r="BH60" i="40"/>
  <c r="BH61" i="40"/>
  <c r="BH62" i="40"/>
  <c r="BH63" i="40"/>
  <c r="BH64" i="40"/>
  <c r="BH65" i="40"/>
  <c r="BH66" i="40"/>
  <c r="BH67" i="40"/>
  <c r="BH68" i="40"/>
  <c r="BH69" i="40"/>
  <c r="BH70" i="40"/>
  <c r="BH71" i="40"/>
  <c r="BH72" i="40"/>
  <c r="BH73" i="40"/>
  <c r="BH74" i="40"/>
  <c r="BH75" i="40"/>
  <c r="BH76" i="40"/>
  <c r="BH77" i="40"/>
  <c r="BH78" i="40"/>
  <c r="BH79" i="40"/>
  <c r="BH80" i="40"/>
  <c r="BH81" i="40"/>
  <c r="BH82" i="40"/>
  <c r="BH83" i="40"/>
  <c r="BH84" i="40"/>
  <c r="BH85" i="40"/>
  <c r="BH86" i="40"/>
  <c r="BH87" i="40"/>
  <c r="BH88" i="40"/>
  <c r="BH89" i="40"/>
  <c r="BH90" i="40"/>
  <c r="BH91" i="40"/>
  <c r="BH92" i="40"/>
  <c r="BH93" i="40"/>
  <c r="BH94" i="40"/>
  <c r="BH95" i="40"/>
  <c r="BH96" i="40"/>
  <c r="BH97" i="40"/>
  <c r="BH98" i="40"/>
  <c r="BH99" i="40"/>
  <c r="BH100" i="40"/>
  <c r="BH101" i="40"/>
  <c r="BH102" i="40"/>
  <c r="BH103" i="40"/>
  <c r="BH104" i="40"/>
  <c r="BH105" i="40"/>
  <c r="BH106" i="40"/>
  <c r="BH107" i="40"/>
  <c r="BH108" i="40"/>
  <c r="BH109" i="40"/>
  <c r="BH110" i="40"/>
  <c r="BH111" i="40"/>
  <c r="BH112" i="40"/>
  <c r="BH113" i="40"/>
  <c r="BH114" i="40"/>
  <c r="BH115" i="40"/>
  <c r="BH116" i="40"/>
  <c r="BH117" i="40"/>
  <c r="BH118" i="40"/>
  <c r="BH119" i="40"/>
  <c r="BH120" i="40"/>
  <c r="BH121" i="40"/>
  <c r="BH122" i="40"/>
  <c r="BH123" i="40"/>
  <c r="BH31" i="40"/>
  <c r="BH20" i="40"/>
  <c r="BH21" i="40"/>
  <c r="BH40" i="40"/>
  <c r="BH124" i="40"/>
  <c r="BH32" i="40"/>
  <c r="BH125" i="40"/>
  <c r="BH126" i="40"/>
  <c r="BH127" i="40"/>
  <c r="BH128" i="40"/>
  <c r="BH129" i="40"/>
  <c r="BH130" i="40"/>
  <c r="BH131" i="40"/>
  <c r="BH132" i="40"/>
  <c r="BH133" i="40"/>
  <c r="BH134" i="40"/>
  <c r="BH135" i="40"/>
  <c r="BH136" i="40"/>
  <c r="BH137" i="40"/>
  <c r="BH138" i="40"/>
  <c r="BH139" i="40"/>
  <c r="BH140" i="40"/>
  <c r="BH141" i="40"/>
  <c r="BH142" i="40"/>
  <c r="BH143" i="40"/>
  <c r="BH144" i="40"/>
  <c r="BH145" i="40"/>
  <c r="BH146" i="40"/>
  <c r="BH147" i="40"/>
  <c r="BH148" i="40"/>
  <c r="BH149" i="40"/>
  <c r="BH151" i="40"/>
  <c r="BH8" i="40"/>
  <c r="BH160" i="40"/>
  <c r="BH159" i="40"/>
  <c r="BH161" i="40"/>
  <c r="BH334" i="40"/>
  <c r="BH173" i="40"/>
  <c r="BH195" i="40"/>
  <c r="BH196" i="40"/>
  <c r="BH197" i="40"/>
  <c r="BH198" i="40"/>
  <c r="BH199" i="40"/>
  <c r="BH200" i="40"/>
  <c r="BH201" i="40"/>
  <c r="BH202" i="40"/>
  <c r="BH192" i="40"/>
  <c r="BH203" i="40"/>
  <c r="BH204" i="40"/>
  <c r="BH205" i="40"/>
  <c r="BH206" i="40"/>
  <c r="BH207" i="40"/>
  <c r="BH208" i="40"/>
  <c r="BH209" i="40"/>
  <c r="BH210" i="40"/>
  <c r="BH211" i="40"/>
  <c r="BH212" i="40"/>
  <c r="BH213" i="40"/>
  <c r="BH214" i="40"/>
  <c r="BH215" i="40"/>
  <c r="BH216" i="40"/>
  <c r="BH217" i="40"/>
  <c r="BH218" i="40"/>
  <c r="BH219" i="40"/>
  <c r="BH220" i="40"/>
  <c r="BH221" i="40"/>
  <c r="BH222" i="40"/>
  <c r="BH223" i="40"/>
  <c r="BH224" i="40"/>
  <c r="BH225" i="40"/>
  <c r="BH226" i="40"/>
  <c r="BH227" i="40"/>
  <c r="BH228" i="40"/>
  <c r="BH229" i="40"/>
  <c r="BH230" i="40"/>
  <c r="BH231" i="40"/>
  <c r="BH232" i="40"/>
  <c r="BH233" i="40"/>
  <c r="BH234" i="40"/>
  <c r="BH235" i="40"/>
  <c r="BH236" i="40"/>
  <c r="BH237" i="40"/>
  <c r="BH238" i="40"/>
  <c r="BH239" i="40"/>
  <c r="BH240" i="40"/>
  <c r="BH241" i="40"/>
  <c r="BH242" i="40"/>
  <c r="BH243" i="40"/>
  <c r="BH244" i="40"/>
  <c r="BH245" i="40"/>
  <c r="BH246" i="40"/>
  <c r="BH247" i="40"/>
  <c r="BH248" i="40"/>
  <c r="BH249" i="40"/>
  <c r="BH250" i="40"/>
  <c r="BH251" i="40"/>
  <c r="BH252" i="40"/>
  <c r="BH253" i="40"/>
  <c r="BH254" i="40"/>
  <c r="BH255" i="40"/>
  <c r="BH256" i="40"/>
  <c r="BH257" i="40"/>
  <c r="BH258" i="40"/>
  <c r="BH259" i="40"/>
  <c r="BH260" i="40"/>
  <c r="BH261" i="40"/>
  <c r="BH262" i="40"/>
  <c r="BH263" i="40"/>
  <c r="BH264" i="40"/>
  <c r="BH265" i="40"/>
  <c r="BH266" i="40"/>
  <c r="BH267" i="40"/>
  <c r="BH268" i="40"/>
  <c r="BH269" i="40"/>
  <c r="BH270" i="40"/>
  <c r="BH271" i="40"/>
  <c r="BH272" i="40"/>
  <c r="BH273" i="40"/>
  <c r="BH274" i="40"/>
  <c r="BH275" i="40"/>
  <c r="BH33" i="40"/>
  <c r="BH276" i="40"/>
  <c r="BH277" i="40"/>
  <c r="BH278" i="40"/>
  <c r="BH279" i="40"/>
  <c r="BH280" i="40"/>
  <c r="BH281" i="40"/>
  <c r="BH282" i="40"/>
  <c r="BH283" i="40"/>
  <c r="BH284" i="40"/>
  <c r="BH285" i="40"/>
  <c r="BH286" i="40"/>
  <c r="BH287" i="40"/>
  <c r="BH288" i="40"/>
  <c r="BH289" i="40"/>
  <c r="BH290" i="40"/>
  <c r="BH291" i="40"/>
  <c r="BH292" i="40"/>
  <c r="BH293" i="40"/>
  <c r="BH294" i="40"/>
  <c r="BH295" i="40"/>
  <c r="BH296" i="40"/>
  <c r="BH297" i="40"/>
  <c r="BH298" i="40"/>
  <c r="BH299" i="40"/>
  <c r="BH300" i="40"/>
  <c r="BH306" i="40"/>
  <c r="BH172" i="40"/>
  <c r="BH337" i="40"/>
  <c r="BH308" i="40"/>
  <c r="BG313" i="40"/>
  <c r="BH318" i="40"/>
  <c r="BH175" i="40"/>
  <c r="BH176" i="40"/>
  <c r="BH179" i="40"/>
  <c r="BH312" i="40"/>
  <c r="BH314" i="40"/>
  <c r="BH316" i="40"/>
  <c r="BH317" i="40"/>
  <c r="BH336" i="40"/>
  <c r="BH335" i="40"/>
  <c r="BH338" i="40"/>
  <c r="BH379" i="40"/>
  <c r="BH382" i="40"/>
  <c r="BH386" i="40"/>
  <c r="BH413" i="40"/>
  <c r="BH414" i="40"/>
  <c r="BH357" i="40"/>
  <c r="BH345" i="40"/>
  <c r="BH350" i="40"/>
  <c r="BH354" i="40"/>
  <c r="BH355" i="40"/>
  <c r="BH383" i="40"/>
  <c r="BH358" i="40"/>
  <c r="BH359" i="40"/>
  <c r="BG360" i="40"/>
  <c r="BH361" i="40"/>
  <c r="BH363" i="40"/>
  <c r="BH415" i="40"/>
  <c r="BH416" i="40"/>
  <c r="BH158" i="40"/>
  <c r="BH417" i="40"/>
  <c r="BH419" i="40"/>
  <c r="BH366" i="40"/>
  <c r="BH422" i="40"/>
  <c r="BH373" i="40"/>
  <c r="BH374" i="40"/>
  <c r="BH375" i="40"/>
  <c r="BH423" i="40"/>
  <c r="BH39" i="40"/>
  <c r="BH153" i="40"/>
  <c r="BH162" i="40"/>
  <c r="BI166" i="40"/>
  <c r="BI169" i="40"/>
  <c r="BI167" i="40"/>
  <c r="BI170" i="40"/>
  <c r="BI333" i="40"/>
  <c r="BI44" i="40"/>
  <c r="BI45" i="40"/>
  <c r="BI46" i="40"/>
  <c r="BI47" i="40"/>
  <c r="BI48" i="40"/>
  <c r="BI49" i="40"/>
  <c r="BI50" i="40"/>
  <c r="BI51" i="40"/>
  <c r="BI52" i="40"/>
  <c r="BI53" i="40"/>
  <c r="BI54" i="40"/>
  <c r="BI55" i="40"/>
  <c r="BI56" i="40"/>
  <c r="BI57" i="40"/>
  <c r="BI58" i="40"/>
  <c r="BI59" i="40"/>
  <c r="BI60" i="40"/>
  <c r="BI61" i="40"/>
  <c r="BI62" i="40"/>
  <c r="BI63" i="40"/>
  <c r="BI64" i="40"/>
  <c r="BI65" i="40"/>
  <c r="BI66" i="40"/>
  <c r="BI67" i="40"/>
  <c r="BI68" i="40"/>
  <c r="BI69" i="40"/>
  <c r="BI70" i="40"/>
  <c r="BI71" i="40"/>
  <c r="BI72" i="40"/>
  <c r="BI73" i="40"/>
  <c r="BI74" i="40"/>
  <c r="BI75" i="40"/>
  <c r="BI76" i="40"/>
  <c r="BI77" i="40"/>
  <c r="BI78" i="40"/>
  <c r="BI79" i="40"/>
  <c r="BI80" i="40"/>
  <c r="BI81" i="40"/>
  <c r="BI82" i="40"/>
  <c r="BI83" i="40"/>
  <c r="BI84" i="40"/>
  <c r="BI85" i="40"/>
  <c r="BI86" i="40"/>
  <c r="BI87" i="40"/>
  <c r="BI88" i="40"/>
  <c r="BI89" i="40"/>
  <c r="BI90" i="40"/>
  <c r="BI91" i="40"/>
  <c r="BI92" i="40"/>
  <c r="BI93" i="40"/>
  <c r="BI94" i="40"/>
  <c r="BI95" i="40"/>
  <c r="BI96" i="40"/>
  <c r="BI97" i="40"/>
  <c r="BI98" i="40"/>
  <c r="BI99" i="40"/>
  <c r="BI100" i="40"/>
  <c r="BI101" i="40"/>
  <c r="BI102" i="40"/>
  <c r="BI103" i="40"/>
  <c r="BI104" i="40"/>
  <c r="BI105" i="40"/>
  <c r="BI106" i="40"/>
  <c r="BI107" i="40"/>
  <c r="BI108" i="40"/>
  <c r="BI109" i="40"/>
  <c r="BI110" i="40"/>
  <c r="BI111" i="40"/>
  <c r="BI112" i="40"/>
  <c r="BI113" i="40"/>
  <c r="BI114" i="40"/>
  <c r="BI115" i="40"/>
  <c r="BI116" i="40"/>
  <c r="BI117" i="40"/>
  <c r="BI118" i="40"/>
  <c r="BI119" i="40"/>
  <c r="BI120" i="40"/>
  <c r="BI121" i="40"/>
  <c r="BI122" i="40"/>
  <c r="BI123" i="40"/>
  <c r="BI124" i="40"/>
  <c r="BI125" i="40"/>
  <c r="BI31" i="40"/>
  <c r="BI20" i="40"/>
  <c r="BI21" i="40"/>
  <c r="BI40" i="40"/>
  <c r="BI126" i="40"/>
  <c r="BI32" i="40"/>
  <c r="BI127" i="40"/>
  <c r="BI128" i="40"/>
  <c r="BI129" i="40"/>
  <c r="BI130" i="40"/>
  <c r="BI131" i="40"/>
  <c r="BI132" i="40"/>
  <c r="BI133" i="40"/>
  <c r="BI134" i="40"/>
  <c r="BI135" i="40"/>
  <c r="BI136" i="40"/>
  <c r="BI137" i="40"/>
  <c r="BI138" i="40"/>
  <c r="BI139" i="40"/>
  <c r="BI140" i="40"/>
  <c r="BI141" i="40"/>
  <c r="BI142" i="40"/>
  <c r="BI143" i="40"/>
  <c r="BI144" i="40"/>
  <c r="BI145" i="40"/>
  <c r="BI146" i="40"/>
  <c r="BI147" i="40"/>
  <c r="BI148" i="40"/>
  <c r="BI149" i="40"/>
  <c r="BI151" i="40"/>
  <c r="BI8" i="40"/>
  <c r="BI160" i="40"/>
  <c r="BI159" i="40"/>
  <c r="BI161" i="40"/>
  <c r="BI334" i="40"/>
  <c r="BI173" i="40"/>
  <c r="BI195" i="40"/>
  <c r="BI196" i="40"/>
  <c r="BI197" i="40"/>
  <c r="BI198" i="40"/>
  <c r="BI199" i="40"/>
  <c r="BI200" i="40"/>
  <c r="BI201" i="40"/>
  <c r="BI202" i="40"/>
  <c r="BI192" i="40"/>
  <c r="BI203" i="40"/>
  <c r="BI204" i="40"/>
  <c r="BI205" i="40"/>
  <c r="BI206" i="40"/>
  <c r="BI207" i="40"/>
  <c r="BI208" i="40"/>
  <c r="BI209" i="40"/>
  <c r="BI210" i="40"/>
  <c r="BI211" i="40"/>
  <c r="BI212" i="40"/>
  <c r="BI213" i="40"/>
  <c r="BI214" i="40"/>
  <c r="BI215" i="40"/>
  <c r="BI216" i="40"/>
  <c r="BI217" i="40"/>
  <c r="BI218" i="40"/>
  <c r="BI219" i="40"/>
  <c r="BI220" i="40"/>
  <c r="BI221" i="40"/>
  <c r="BI222" i="40"/>
  <c r="BI223" i="40"/>
  <c r="BI224" i="40"/>
  <c r="BI225" i="40"/>
  <c r="BI226" i="40"/>
  <c r="BI227" i="40"/>
  <c r="BI228" i="40"/>
  <c r="BI229" i="40"/>
  <c r="BI230" i="40"/>
  <c r="BI231" i="40"/>
  <c r="BI232" i="40"/>
  <c r="BI233" i="40"/>
  <c r="BI234" i="40"/>
  <c r="BI235" i="40"/>
  <c r="BI236" i="40"/>
  <c r="BI237" i="40"/>
  <c r="BI238" i="40"/>
  <c r="BI239" i="40"/>
  <c r="BI240" i="40"/>
  <c r="BI241" i="40"/>
  <c r="BI242" i="40"/>
  <c r="BI243" i="40"/>
  <c r="BI244" i="40"/>
  <c r="BI245" i="40"/>
  <c r="BI246" i="40"/>
  <c r="BI247" i="40"/>
  <c r="BI248" i="40"/>
  <c r="BI249" i="40"/>
  <c r="BI250" i="40"/>
  <c r="BI251" i="40"/>
  <c r="BI252" i="40"/>
  <c r="BI253" i="40"/>
  <c r="BI254" i="40"/>
  <c r="BI255" i="40"/>
  <c r="BI256" i="40"/>
  <c r="BI257" i="40"/>
  <c r="BI258" i="40"/>
  <c r="BI259" i="40"/>
  <c r="BI260" i="40"/>
  <c r="BI261" i="40"/>
  <c r="BI262" i="40"/>
  <c r="BI263" i="40"/>
  <c r="BI264" i="40"/>
  <c r="BI265" i="40"/>
  <c r="BI266" i="40"/>
  <c r="BI267" i="40"/>
  <c r="BI268" i="40"/>
  <c r="BI269" i="40"/>
  <c r="BI270" i="40"/>
  <c r="BI271" i="40"/>
  <c r="BI272" i="40"/>
  <c r="BI273" i="40"/>
  <c r="BI274" i="40"/>
  <c r="BI275" i="40"/>
  <c r="BI276" i="40"/>
  <c r="BI277" i="40"/>
  <c r="BI33" i="40"/>
  <c r="BI278" i="40"/>
  <c r="BI279" i="40"/>
  <c r="BI280" i="40"/>
  <c r="BI281" i="40"/>
  <c r="BI282" i="40"/>
  <c r="BI283" i="40"/>
  <c r="BI284" i="40"/>
  <c r="BI285" i="40"/>
  <c r="BI286" i="40"/>
  <c r="BI287" i="40"/>
  <c r="BI288" i="40"/>
  <c r="BI289" i="40"/>
  <c r="BI290" i="40"/>
  <c r="BI291" i="40"/>
  <c r="BI292" i="40"/>
  <c r="BI293" i="40"/>
  <c r="BI294" i="40"/>
  <c r="BI295" i="40"/>
  <c r="BI296" i="40"/>
  <c r="BI297" i="40"/>
  <c r="BI298" i="40"/>
  <c r="BI299" i="40"/>
  <c r="BI300" i="40"/>
  <c r="BI306" i="40"/>
  <c r="BI172" i="40"/>
  <c r="BI337" i="40"/>
  <c r="BI308" i="40"/>
  <c r="BH313" i="40"/>
  <c r="BI318" i="40"/>
  <c r="BI175" i="40"/>
  <c r="BI176" i="40"/>
  <c r="BI179" i="40"/>
  <c r="BI312" i="40"/>
  <c r="BI314" i="40"/>
  <c r="BI316" i="40"/>
  <c r="BI317" i="40"/>
  <c r="BI336" i="40"/>
  <c r="BI335" i="40"/>
  <c r="BI338" i="40"/>
  <c r="BI379" i="40"/>
  <c r="BI382" i="40"/>
  <c r="BI386" i="40"/>
  <c r="BI413" i="40"/>
  <c r="BI414" i="40"/>
  <c r="BI357" i="40"/>
  <c r="BI345" i="40"/>
  <c r="BI350" i="40"/>
  <c r="BI354" i="40"/>
  <c r="BI355" i="40"/>
  <c r="BI383" i="40"/>
  <c r="BI358" i="40"/>
  <c r="BI359" i="40"/>
  <c r="BH360" i="40"/>
  <c r="BI361" i="40"/>
  <c r="BI363" i="40"/>
  <c r="BI415" i="40"/>
  <c r="BI416" i="40"/>
  <c r="BI158" i="40"/>
  <c r="BI417" i="40"/>
  <c r="BI419" i="40"/>
  <c r="BI366" i="40"/>
  <c r="BI422" i="40"/>
  <c r="BI373" i="40"/>
  <c r="BI374" i="40"/>
  <c r="BI375" i="40"/>
  <c r="BI423" i="40"/>
  <c r="BI39" i="40"/>
  <c r="BI153" i="40"/>
  <c r="BI162" i="40"/>
  <c r="BJ166" i="40"/>
  <c r="BJ169" i="40"/>
  <c r="BJ167" i="40"/>
  <c r="BJ170" i="40"/>
  <c r="BJ333" i="40"/>
  <c r="BJ44" i="40"/>
  <c r="BJ45" i="40"/>
  <c r="BJ46" i="40"/>
  <c r="BJ47" i="40"/>
  <c r="BJ48" i="40"/>
  <c r="BJ49" i="40"/>
  <c r="BJ50" i="40"/>
  <c r="BJ51" i="40"/>
  <c r="BJ52" i="40"/>
  <c r="BJ53" i="40"/>
  <c r="BJ54" i="40"/>
  <c r="BJ55" i="40"/>
  <c r="BJ56" i="40"/>
  <c r="BJ57" i="40"/>
  <c r="BJ58" i="40"/>
  <c r="BJ59" i="40"/>
  <c r="BJ60" i="40"/>
  <c r="BJ61" i="40"/>
  <c r="BJ62" i="40"/>
  <c r="BJ63" i="40"/>
  <c r="BJ64" i="40"/>
  <c r="BJ65" i="40"/>
  <c r="BJ66" i="40"/>
  <c r="BJ67" i="40"/>
  <c r="BJ68" i="40"/>
  <c r="BJ69" i="40"/>
  <c r="BJ70" i="40"/>
  <c r="BJ71" i="40"/>
  <c r="BJ72" i="40"/>
  <c r="BJ73" i="40"/>
  <c r="BJ74" i="40"/>
  <c r="BJ75" i="40"/>
  <c r="BJ76" i="40"/>
  <c r="BJ77" i="40"/>
  <c r="BJ78" i="40"/>
  <c r="BJ79" i="40"/>
  <c r="BJ80" i="40"/>
  <c r="BJ81" i="40"/>
  <c r="BJ82" i="40"/>
  <c r="BJ83" i="40"/>
  <c r="BJ84" i="40"/>
  <c r="BJ85" i="40"/>
  <c r="BJ86" i="40"/>
  <c r="BJ87" i="40"/>
  <c r="BJ88" i="40"/>
  <c r="BJ89" i="40"/>
  <c r="BJ90" i="40"/>
  <c r="BJ91" i="40"/>
  <c r="BJ92" i="40"/>
  <c r="BJ93" i="40"/>
  <c r="BJ94" i="40"/>
  <c r="BJ95" i="40"/>
  <c r="BJ96" i="40"/>
  <c r="BJ97" i="40"/>
  <c r="BJ98" i="40"/>
  <c r="BJ99" i="40"/>
  <c r="BJ100" i="40"/>
  <c r="BJ101" i="40"/>
  <c r="BJ102" i="40"/>
  <c r="BJ103" i="40"/>
  <c r="BJ104" i="40"/>
  <c r="BJ105" i="40"/>
  <c r="BJ106" i="40"/>
  <c r="BJ107" i="40"/>
  <c r="BJ108" i="40"/>
  <c r="BJ109" i="40"/>
  <c r="BJ110" i="40"/>
  <c r="BJ111" i="40"/>
  <c r="BJ112" i="40"/>
  <c r="BJ113" i="40"/>
  <c r="BJ114" i="40"/>
  <c r="BJ115" i="40"/>
  <c r="BJ116" i="40"/>
  <c r="BJ117" i="40"/>
  <c r="BJ118" i="40"/>
  <c r="BJ119" i="40"/>
  <c r="BJ120" i="40"/>
  <c r="BJ121" i="40"/>
  <c r="BJ122" i="40"/>
  <c r="BJ123" i="40"/>
  <c r="BJ124" i="40"/>
  <c r="BJ125" i="40"/>
  <c r="BJ126" i="40"/>
  <c r="BJ127" i="40"/>
  <c r="BJ31" i="40"/>
  <c r="BJ20" i="40"/>
  <c r="BJ21" i="40"/>
  <c r="BJ40" i="40"/>
  <c r="BJ128" i="40"/>
  <c r="BJ32" i="40"/>
  <c r="BJ129" i="40"/>
  <c r="BJ130" i="40"/>
  <c r="BJ131" i="40"/>
  <c r="BJ132" i="40"/>
  <c r="BJ133" i="40"/>
  <c r="BJ134" i="40"/>
  <c r="BJ135" i="40"/>
  <c r="BJ136" i="40"/>
  <c r="BJ137" i="40"/>
  <c r="BJ138" i="40"/>
  <c r="BJ139" i="40"/>
  <c r="BJ140" i="40"/>
  <c r="BJ141" i="40"/>
  <c r="BJ142" i="40"/>
  <c r="BJ143" i="40"/>
  <c r="BJ144" i="40"/>
  <c r="BJ145" i="40"/>
  <c r="BJ146" i="40"/>
  <c r="BJ147" i="40"/>
  <c r="BJ148" i="40"/>
  <c r="BJ149" i="40"/>
  <c r="BJ151" i="40"/>
  <c r="BJ8" i="40"/>
  <c r="BJ160" i="40"/>
  <c r="BJ159" i="40"/>
  <c r="BJ161" i="40"/>
  <c r="BJ334" i="40"/>
  <c r="BJ173" i="40"/>
  <c r="BJ195" i="40"/>
  <c r="BJ196" i="40"/>
  <c r="BJ197" i="40"/>
  <c r="BJ198" i="40"/>
  <c r="BJ199" i="40"/>
  <c r="BJ200" i="40"/>
  <c r="BJ201" i="40"/>
  <c r="BJ202" i="40"/>
  <c r="BJ192" i="40"/>
  <c r="BJ203" i="40"/>
  <c r="BJ204" i="40"/>
  <c r="BJ205" i="40"/>
  <c r="BJ206" i="40"/>
  <c r="BJ207" i="40"/>
  <c r="BJ208" i="40"/>
  <c r="BJ209" i="40"/>
  <c r="BJ210" i="40"/>
  <c r="BJ211" i="40"/>
  <c r="BJ212" i="40"/>
  <c r="BJ213" i="40"/>
  <c r="BJ214" i="40"/>
  <c r="BJ215" i="40"/>
  <c r="BJ216" i="40"/>
  <c r="BJ217" i="40"/>
  <c r="BJ218" i="40"/>
  <c r="BJ219" i="40"/>
  <c r="BJ220" i="40"/>
  <c r="BJ221" i="40"/>
  <c r="BJ222" i="40"/>
  <c r="BJ223" i="40"/>
  <c r="BJ224" i="40"/>
  <c r="BJ225" i="40"/>
  <c r="BJ226" i="40"/>
  <c r="BJ227" i="40"/>
  <c r="BJ228" i="40"/>
  <c r="BJ229" i="40"/>
  <c r="BJ230" i="40"/>
  <c r="BJ231" i="40"/>
  <c r="BJ232" i="40"/>
  <c r="BJ233" i="40"/>
  <c r="BJ234" i="40"/>
  <c r="BJ235" i="40"/>
  <c r="BJ236" i="40"/>
  <c r="BJ237" i="40"/>
  <c r="BJ238" i="40"/>
  <c r="BJ239" i="40"/>
  <c r="BJ240" i="40"/>
  <c r="BJ241" i="40"/>
  <c r="BJ242" i="40"/>
  <c r="BJ243" i="40"/>
  <c r="BJ244" i="40"/>
  <c r="BJ245" i="40"/>
  <c r="BJ246" i="40"/>
  <c r="BJ247" i="40"/>
  <c r="BJ248" i="40"/>
  <c r="BJ249" i="40"/>
  <c r="BJ250" i="40"/>
  <c r="BJ251" i="40"/>
  <c r="BJ252" i="40"/>
  <c r="BJ253" i="40"/>
  <c r="BJ254" i="40"/>
  <c r="BJ255" i="40"/>
  <c r="BJ256" i="40"/>
  <c r="BJ257" i="40"/>
  <c r="BJ258" i="40"/>
  <c r="BJ259" i="40"/>
  <c r="BJ260" i="40"/>
  <c r="BJ261" i="40"/>
  <c r="BJ262" i="40"/>
  <c r="BJ263" i="40"/>
  <c r="BJ264" i="40"/>
  <c r="BJ265" i="40"/>
  <c r="BJ266" i="40"/>
  <c r="BJ267" i="40"/>
  <c r="BJ268" i="40"/>
  <c r="BJ269" i="40"/>
  <c r="BJ270" i="40"/>
  <c r="BJ271" i="40"/>
  <c r="BJ272" i="40"/>
  <c r="BJ273" i="40"/>
  <c r="BJ274" i="40"/>
  <c r="BJ275" i="40"/>
  <c r="BJ276" i="40"/>
  <c r="BJ277" i="40"/>
  <c r="BJ278" i="40"/>
  <c r="BJ279" i="40"/>
  <c r="BJ33" i="40"/>
  <c r="BJ280" i="40"/>
  <c r="BJ281" i="40"/>
  <c r="BJ282" i="40"/>
  <c r="BJ283" i="40"/>
  <c r="BJ284" i="40"/>
  <c r="BJ285" i="40"/>
  <c r="BJ286" i="40"/>
  <c r="BJ287" i="40"/>
  <c r="BJ288" i="40"/>
  <c r="BJ289" i="40"/>
  <c r="BJ290" i="40"/>
  <c r="BJ291" i="40"/>
  <c r="BJ292" i="40"/>
  <c r="BJ293" i="40"/>
  <c r="BJ294" i="40"/>
  <c r="BJ295" i="40"/>
  <c r="BJ296" i="40"/>
  <c r="BJ297" i="40"/>
  <c r="BJ298" i="40"/>
  <c r="BJ299" i="40"/>
  <c r="BJ300" i="40"/>
  <c r="BJ306" i="40"/>
  <c r="BJ172" i="40"/>
  <c r="BJ337" i="40"/>
  <c r="BJ308" i="40"/>
  <c r="BI313" i="40"/>
  <c r="BJ318" i="40"/>
  <c r="BJ175" i="40"/>
  <c r="BJ176" i="40"/>
  <c r="BJ179" i="40"/>
  <c r="BJ312" i="40"/>
  <c r="BJ314" i="40"/>
  <c r="BJ316" i="40"/>
  <c r="BJ317" i="40"/>
  <c r="BJ336" i="40"/>
  <c r="BJ335" i="40"/>
  <c r="BJ338" i="40"/>
  <c r="BJ379" i="40"/>
  <c r="BJ382" i="40"/>
  <c r="BJ386" i="40"/>
  <c r="BJ413" i="40"/>
  <c r="BJ414" i="40"/>
  <c r="BJ357" i="40"/>
  <c r="BJ345" i="40"/>
  <c r="BJ350" i="40"/>
  <c r="BJ354" i="40"/>
  <c r="BJ355" i="40"/>
  <c r="BJ383" i="40"/>
  <c r="BJ358" i="40"/>
  <c r="BJ359" i="40"/>
  <c r="BI360" i="40"/>
  <c r="BJ361" i="40"/>
  <c r="BJ363" i="40"/>
  <c r="BJ415" i="40"/>
  <c r="BJ416" i="40"/>
  <c r="BJ158" i="40"/>
  <c r="BJ417" i="40"/>
  <c r="BJ419" i="40"/>
  <c r="BJ366" i="40"/>
  <c r="BJ422" i="40"/>
  <c r="BJ373" i="40"/>
  <c r="BJ374" i="40"/>
  <c r="BJ375" i="40"/>
  <c r="BJ423" i="40"/>
  <c r="BJ39" i="40"/>
  <c r="BJ153" i="40"/>
  <c r="BJ162" i="40"/>
  <c r="BK166" i="40"/>
  <c r="BK169" i="40"/>
  <c r="BK167" i="40"/>
  <c r="BK170" i="40"/>
  <c r="BK333" i="40"/>
  <c r="BK44" i="40"/>
  <c r="BK45" i="40"/>
  <c r="BK46" i="40"/>
  <c r="BK47" i="40"/>
  <c r="BK48" i="40"/>
  <c r="BK49" i="40"/>
  <c r="BK50" i="40"/>
  <c r="BK51" i="40"/>
  <c r="BK52" i="40"/>
  <c r="BK53" i="40"/>
  <c r="BK54" i="40"/>
  <c r="BK55" i="40"/>
  <c r="BK56" i="40"/>
  <c r="BK57" i="40"/>
  <c r="BK58" i="40"/>
  <c r="BK59" i="40"/>
  <c r="BK60" i="40"/>
  <c r="BK61" i="40"/>
  <c r="BK62" i="40"/>
  <c r="BK63" i="40"/>
  <c r="BK64" i="40"/>
  <c r="BK65" i="40"/>
  <c r="BK66" i="40"/>
  <c r="BK67" i="40"/>
  <c r="BK68" i="40"/>
  <c r="BK69" i="40"/>
  <c r="BK70" i="40"/>
  <c r="BK71" i="40"/>
  <c r="BK72" i="40"/>
  <c r="BK73" i="40"/>
  <c r="BK74" i="40"/>
  <c r="BK75" i="40"/>
  <c r="BK76" i="40"/>
  <c r="BK77" i="40"/>
  <c r="BK78" i="40"/>
  <c r="BK79" i="40"/>
  <c r="BK80" i="40"/>
  <c r="BK81" i="40"/>
  <c r="BK82" i="40"/>
  <c r="BK83" i="40"/>
  <c r="BK84" i="40"/>
  <c r="BK85" i="40"/>
  <c r="BK86" i="40"/>
  <c r="BK87" i="40"/>
  <c r="BK88" i="40"/>
  <c r="BK89" i="40"/>
  <c r="BK90" i="40"/>
  <c r="BK91" i="40"/>
  <c r="BK92" i="40"/>
  <c r="BK93" i="40"/>
  <c r="BK94" i="40"/>
  <c r="BK95" i="40"/>
  <c r="BK96" i="40"/>
  <c r="BK97" i="40"/>
  <c r="BK98" i="40"/>
  <c r="BK99" i="40"/>
  <c r="BK100" i="40"/>
  <c r="BK101" i="40"/>
  <c r="BK102" i="40"/>
  <c r="BK103" i="40"/>
  <c r="BK104" i="40"/>
  <c r="BK105" i="40"/>
  <c r="BK106" i="40"/>
  <c r="BK107" i="40"/>
  <c r="BK108" i="40"/>
  <c r="BK109" i="40"/>
  <c r="BK110" i="40"/>
  <c r="BK111" i="40"/>
  <c r="BK112" i="40"/>
  <c r="BK113" i="40"/>
  <c r="BK114" i="40"/>
  <c r="BK115" i="40"/>
  <c r="BK116" i="40"/>
  <c r="BK117" i="40"/>
  <c r="BK118" i="40"/>
  <c r="BK119" i="40"/>
  <c r="BK120" i="40"/>
  <c r="BK121" i="40"/>
  <c r="BK122" i="40"/>
  <c r="BK123" i="40"/>
  <c r="BK124" i="40"/>
  <c r="BK125" i="40"/>
  <c r="BK126" i="40"/>
  <c r="BK127" i="40"/>
  <c r="BK128" i="40"/>
  <c r="BK129" i="40"/>
  <c r="BK31" i="40"/>
  <c r="BK20" i="40"/>
  <c r="BK21" i="40"/>
  <c r="BK40" i="40"/>
  <c r="BK130" i="40"/>
  <c r="BK32" i="40"/>
  <c r="BK131" i="40"/>
  <c r="BK132" i="40"/>
  <c r="BK133" i="40"/>
  <c r="BK134" i="40"/>
  <c r="BK135" i="40"/>
  <c r="BK136" i="40"/>
  <c r="BK137" i="40"/>
  <c r="BK138" i="40"/>
  <c r="BK139" i="40"/>
  <c r="BK140" i="40"/>
  <c r="BK141" i="40"/>
  <c r="BK142" i="40"/>
  <c r="BK143" i="40"/>
  <c r="BK144" i="40"/>
  <c r="BK145" i="40"/>
  <c r="BK146" i="40"/>
  <c r="BK147" i="40"/>
  <c r="BK148" i="40"/>
  <c r="BK149" i="40"/>
  <c r="BK151" i="40"/>
  <c r="BK8" i="40"/>
  <c r="BK160" i="40"/>
  <c r="BK159" i="40"/>
  <c r="BK161" i="40"/>
  <c r="BK334" i="40"/>
  <c r="BK173" i="40"/>
  <c r="BK195" i="40"/>
  <c r="BK196" i="40"/>
  <c r="BK197" i="40"/>
  <c r="BK198" i="40"/>
  <c r="BK199" i="40"/>
  <c r="BK200" i="40"/>
  <c r="BK201" i="40"/>
  <c r="BK202" i="40"/>
  <c r="BK192" i="40"/>
  <c r="BK203" i="40"/>
  <c r="BK204" i="40"/>
  <c r="BK205" i="40"/>
  <c r="BK206" i="40"/>
  <c r="BK207" i="40"/>
  <c r="BK208" i="40"/>
  <c r="BK209" i="40"/>
  <c r="BK210" i="40"/>
  <c r="BK211" i="40"/>
  <c r="BK212" i="40"/>
  <c r="BK213" i="40"/>
  <c r="BK214" i="40"/>
  <c r="BK215" i="40"/>
  <c r="BK216" i="40"/>
  <c r="BK217" i="40"/>
  <c r="BK218" i="40"/>
  <c r="BK219" i="40"/>
  <c r="BK220" i="40"/>
  <c r="BK221" i="40"/>
  <c r="BK222" i="40"/>
  <c r="BK223" i="40"/>
  <c r="BK224" i="40"/>
  <c r="BK225" i="40"/>
  <c r="BK226" i="40"/>
  <c r="BK227" i="40"/>
  <c r="BK228" i="40"/>
  <c r="BK229" i="40"/>
  <c r="BK230" i="40"/>
  <c r="BK231" i="40"/>
  <c r="BK232" i="40"/>
  <c r="BK233" i="40"/>
  <c r="BK234" i="40"/>
  <c r="BK235" i="40"/>
  <c r="BK236" i="40"/>
  <c r="BK237" i="40"/>
  <c r="BK238" i="40"/>
  <c r="BK239" i="40"/>
  <c r="BK240" i="40"/>
  <c r="BK241" i="40"/>
  <c r="BK242" i="40"/>
  <c r="BK243" i="40"/>
  <c r="BK244" i="40"/>
  <c r="BK245" i="40"/>
  <c r="BK246" i="40"/>
  <c r="BK247" i="40"/>
  <c r="BK248" i="40"/>
  <c r="BK249" i="40"/>
  <c r="BK250" i="40"/>
  <c r="BK251" i="40"/>
  <c r="BK252" i="40"/>
  <c r="BK253" i="40"/>
  <c r="BK254" i="40"/>
  <c r="BK255" i="40"/>
  <c r="BK256" i="40"/>
  <c r="BK257" i="40"/>
  <c r="BK258" i="40"/>
  <c r="BK259" i="40"/>
  <c r="BK260" i="40"/>
  <c r="BK261" i="40"/>
  <c r="BK262" i="40"/>
  <c r="BK263" i="40"/>
  <c r="BK264" i="40"/>
  <c r="BK265" i="40"/>
  <c r="BK266" i="40"/>
  <c r="BK267" i="40"/>
  <c r="BK268" i="40"/>
  <c r="BK269" i="40"/>
  <c r="BK270" i="40"/>
  <c r="BK271" i="40"/>
  <c r="BK272" i="40"/>
  <c r="BK273" i="40"/>
  <c r="BK274" i="40"/>
  <c r="BK275" i="40"/>
  <c r="BK276" i="40"/>
  <c r="BK277" i="40"/>
  <c r="BK278" i="40"/>
  <c r="BK279" i="40"/>
  <c r="BK280" i="40"/>
  <c r="BK281" i="40"/>
  <c r="BK33" i="40"/>
  <c r="BK282" i="40"/>
  <c r="BK283" i="40"/>
  <c r="BK284" i="40"/>
  <c r="BK285" i="40"/>
  <c r="BK286" i="40"/>
  <c r="BK287" i="40"/>
  <c r="BK288" i="40"/>
  <c r="BK289" i="40"/>
  <c r="BK290" i="40"/>
  <c r="BK291" i="40"/>
  <c r="BK292" i="40"/>
  <c r="BK293" i="40"/>
  <c r="BK294" i="40"/>
  <c r="BK295" i="40"/>
  <c r="BK296" i="40"/>
  <c r="BK297" i="40"/>
  <c r="BK298" i="40"/>
  <c r="BK299" i="40"/>
  <c r="BK300" i="40"/>
  <c r="BK306" i="40"/>
  <c r="BK172" i="40"/>
  <c r="BK337" i="40"/>
  <c r="BK308" i="40"/>
  <c r="BJ313" i="40"/>
  <c r="BK318" i="40"/>
  <c r="BK175" i="40"/>
  <c r="BK176" i="40"/>
  <c r="BK179" i="40"/>
  <c r="BK312" i="40"/>
  <c r="BK314" i="40"/>
  <c r="BK316" i="40"/>
  <c r="BK317" i="40"/>
  <c r="BK336" i="40"/>
  <c r="BK335" i="40"/>
  <c r="BK338" i="40"/>
  <c r="BK379" i="40"/>
  <c r="BK382" i="40"/>
  <c r="BK386" i="40"/>
  <c r="BK413" i="40"/>
  <c r="BK414" i="40"/>
  <c r="BK357" i="40"/>
  <c r="BK345" i="40"/>
  <c r="BK350" i="40"/>
  <c r="BK354" i="40"/>
  <c r="BK355" i="40"/>
  <c r="BK383" i="40"/>
  <c r="BK358" i="40"/>
  <c r="BK359" i="40"/>
  <c r="BJ360" i="40"/>
  <c r="BK361" i="40"/>
  <c r="BK363" i="40"/>
  <c r="BK415" i="40"/>
  <c r="BK416" i="40"/>
  <c r="BK158" i="40"/>
  <c r="BK417" i="40"/>
  <c r="BK419" i="40"/>
  <c r="BK366" i="40"/>
  <c r="BK422" i="40"/>
  <c r="BK373" i="40"/>
  <c r="BK374" i="40"/>
  <c r="BK375" i="40"/>
  <c r="BK423" i="40"/>
  <c r="BK39" i="40"/>
  <c r="BK153" i="40"/>
  <c r="BK162" i="40"/>
  <c r="BL166" i="40"/>
  <c r="BL169" i="40"/>
  <c r="BL167" i="40"/>
  <c r="BL170" i="40"/>
  <c r="BL333" i="40"/>
  <c r="BL44" i="40"/>
  <c r="BL45" i="40"/>
  <c r="BL46" i="40"/>
  <c r="BL47" i="40"/>
  <c r="BL48" i="40"/>
  <c r="BL49" i="40"/>
  <c r="BL50" i="40"/>
  <c r="BL51" i="40"/>
  <c r="BL52" i="40"/>
  <c r="BL53" i="40"/>
  <c r="BL54" i="40"/>
  <c r="BL55" i="40"/>
  <c r="BL56" i="40"/>
  <c r="BL57" i="40"/>
  <c r="BL58" i="40"/>
  <c r="BL59" i="40"/>
  <c r="BL60" i="40"/>
  <c r="BL61" i="40"/>
  <c r="BL62" i="40"/>
  <c r="BL63" i="40"/>
  <c r="BL64" i="40"/>
  <c r="BL65" i="40"/>
  <c r="BL66" i="40"/>
  <c r="BL67" i="40"/>
  <c r="BL68" i="40"/>
  <c r="BL69" i="40"/>
  <c r="BL70" i="40"/>
  <c r="BL71" i="40"/>
  <c r="BL72" i="40"/>
  <c r="BL73" i="40"/>
  <c r="BL74" i="40"/>
  <c r="BL75" i="40"/>
  <c r="BL76" i="40"/>
  <c r="BL77" i="40"/>
  <c r="BL78" i="40"/>
  <c r="BL79" i="40"/>
  <c r="BL80" i="40"/>
  <c r="BL81" i="40"/>
  <c r="BL82" i="40"/>
  <c r="BL83" i="40"/>
  <c r="BL84" i="40"/>
  <c r="BL85" i="40"/>
  <c r="BL86" i="40"/>
  <c r="BL87" i="40"/>
  <c r="BL88" i="40"/>
  <c r="BL89" i="40"/>
  <c r="BL90" i="40"/>
  <c r="BL91" i="40"/>
  <c r="BL92" i="40"/>
  <c r="BL93" i="40"/>
  <c r="BL94" i="40"/>
  <c r="BL95" i="40"/>
  <c r="BL96" i="40"/>
  <c r="BL97" i="40"/>
  <c r="BL98" i="40"/>
  <c r="BL99" i="40"/>
  <c r="BL100" i="40"/>
  <c r="BL101" i="40"/>
  <c r="BL102" i="40"/>
  <c r="BL103" i="40"/>
  <c r="BL104" i="40"/>
  <c r="BL105" i="40"/>
  <c r="BL106" i="40"/>
  <c r="BL107" i="40"/>
  <c r="BL108" i="40"/>
  <c r="BL109" i="40"/>
  <c r="BL110" i="40"/>
  <c r="BL111" i="40"/>
  <c r="BL112" i="40"/>
  <c r="BL113" i="40"/>
  <c r="BL114" i="40"/>
  <c r="BL115" i="40"/>
  <c r="BL116" i="40"/>
  <c r="BL117" i="40"/>
  <c r="BL118" i="40"/>
  <c r="BL119" i="40"/>
  <c r="BL120" i="40"/>
  <c r="BL121" i="40"/>
  <c r="BL122" i="40"/>
  <c r="BL123" i="40"/>
  <c r="BL124" i="40"/>
  <c r="BL125" i="40"/>
  <c r="BL126" i="40"/>
  <c r="BL127" i="40"/>
  <c r="BL128" i="40"/>
  <c r="BL129" i="40"/>
  <c r="BL130" i="40"/>
  <c r="BL131" i="40"/>
  <c r="BL31" i="40"/>
  <c r="BL20" i="40"/>
  <c r="BL21" i="40"/>
  <c r="BL40" i="40"/>
  <c r="BL132" i="40"/>
  <c r="BL32" i="40"/>
  <c r="BL133" i="40"/>
  <c r="BL134" i="40"/>
  <c r="BL135" i="40"/>
  <c r="BL136" i="40"/>
  <c r="BL137" i="40"/>
  <c r="BL138" i="40"/>
  <c r="BL139" i="40"/>
  <c r="BL140" i="40"/>
  <c r="BL141" i="40"/>
  <c r="BL142" i="40"/>
  <c r="BL143" i="40"/>
  <c r="BL144" i="40"/>
  <c r="BL145" i="40"/>
  <c r="BL146" i="40"/>
  <c r="BL147" i="40"/>
  <c r="BL148" i="40"/>
  <c r="BL149" i="40"/>
  <c r="BL151" i="40"/>
  <c r="BL8" i="40"/>
  <c r="BL160" i="40"/>
  <c r="BL159" i="40"/>
  <c r="BL161" i="40"/>
  <c r="BL334" i="40"/>
  <c r="BL173" i="40"/>
  <c r="BL195" i="40"/>
  <c r="BL196" i="40"/>
  <c r="BL197" i="40"/>
  <c r="BL198" i="40"/>
  <c r="BL199" i="40"/>
  <c r="BL200" i="40"/>
  <c r="BL201" i="40"/>
  <c r="BL202" i="40"/>
  <c r="BL192" i="40"/>
  <c r="BL203" i="40"/>
  <c r="BL204" i="40"/>
  <c r="BL205" i="40"/>
  <c r="BL206" i="40"/>
  <c r="BL207" i="40"/>
  <c r="BL208" i="40"/>
  <c r="BL209" i="40"/>
  <c r="BL210" i="40"/>
  <c r="BL211" i="40"/>
  <c r="BL212" i="40"/>
  <c r="BL213" i="40"/>
  <c r="BL214" i="40"/>
  <c r="BL215" i="40"/>
  <c r="BL216" i="40"/>
  <c r="BL217" i="40"/>
  <c r="BL218" i="40"/>
  <c r="BL219" i="40"/>
  <c r="BL220" i="40"/>
  <c r="BL221" i="40"/>
  <c r="BL222" i="40"/>
  <c r="BL223" i="40"/>
  <c r="BL224" i="40"/>
  <c r="BL225" i="40"/>
  <c r="BL226" i="40"/>
  <c r="BL227" i="40"/>
  <c r="BL228" i="40"/>
  <c r="BL229" i="40"/>
  <c r="BL230" i="40"/>
  <c r="BL231" i="40"/>
  <c r="BL232" i="40"/>
  <c r="BL233" i="40"/>
  <c r="BL234" i="40"/>
  <c r="BL235" i="40"/>
  <c r="BL236" i="40"/>
  <c r="BL237" i="40"/>
  <c r="BL238" i="40"/>
  <c r="BL239" i="40"/>
  <c r="BL240" i="40"/>
  <c r="BL241" i="40"/>
  <c r="BL242" i="40"/>
  <c r="BL243" i="40"/>
  <c r="BL244" i="40"/>
  <c r="BL245" i="40"/>
  <c r="BL246" i="40"/>
  <c r="BL247" i="40"/>
  <c r="BL248" i="40"/>
  <c r="BL249" i="40"/>
  <c r="BL250" i="40"/>
  <c r="BL251" i="40"/>
  <c r="BL252" i="40"/>
  <c r="BL253" i="40"/>
  <c r="BL254" i="40"/>
  <c r="BL255" i="40"/>
  <c r="BL256" i="40"/>
  <c r="BL257" i="40"/>
  <c r="BL258" i="40"/>
  <c r="BL259" i="40"/>
  <c r="BL260" i="40"/>
  <c r="BL261" i="40"/>
  <c r="BL262" i="40"/>
  <c r="BL263" i="40"/>
  <c r="BL264" i="40"/>
  <c r="BL265" i="40"/>
  <c r="BL266" i="40"/>
  <c r="BL267" i="40"/>
  <c r="BL268" i="40"/>
  <c r="BL269" i="40"/>
  <c r="BL270" i="40"/>
  <c r="BL271" i="40"/>
  <c r="BL272" i="40"/>
  <c r="BL273" i="40"/>
  <c r="BL274" i="40"/>
  <c r="BL275" i="40"/>
  <c r="BL276" i="40"/>
  <c r="BL277" i="40"/>
  <c r="BL278" i="40"/>
  <c r="BL279" i="40"/>
  <c r="BL280" i="40"/>
  <c r="BL281" i="40"/>
  <c r="BL282" i="40"/>
  <c r="BL283" i="40"/>
  <c r="BL33" i="40"/>
  <c r="BL284" i="40"/>
  <c r="BL285" i="40"/>
  <c r="BL286" i="40"/>
  <c r="BL287" i="40"/>
  <c r="BL288" i="40"/>
  <c r="BL289" i="40"/>
  <c r="BL290" i="40"/>
  <c r="BL291" i="40"/>
  <c r="BL292" i="40"/>
  <c r="BL293" i="40"/>
  <c r="BL294" i="40"/>
  <c r="BL295" i="40"/>
  <c r="BL296" i="40"/>
  <c r="BL297" i="40"/>
  <c r="BL298" i="40"/>
  <c r="BL299" i="40"/>
  <c r="BL300" i="40"/>
  <c r="BL306" i="40"/>
  <c r="BL172" i="40"/>
  <c r="BL337" i="40"/>
  <c r="BL308" i="40"/>
  <c r="BK313" i="40"/>
  <c r="BL318" i="40"/>
  <c r="BL175" i="40"/>
  <c r="BL176" i="40"/>
  <c r="BL179" i="40"/>
  <c r="BL312" i="40"/>
  <c r="BL314" i="40"/>
  <c r="BL316" i="40"/>
  <c r="BL317" i="40"/>
  <c r="BL336" i="40"/>
  <c r="BL335" i="40"/>
  <c r="BL338" i="40"/>
  <c r="BL379" i="40"/>
  <c r="BL382" i="40"/>
  <c r="BL386" i="40"/>
  <c r="BL413" i="40"/>
  <c r="BL414" i="40"/>
  <c r="BL357" i="40"/>
  <c r="BL345" i="40"/>
  <c r="BL350" i="40"/>
  <c r="BL354" i="40"/>
  <c r="BL355" i="40"/>
  <c r="BL383" i="40"/>
  <c r="BL358" i="40"/>
  <c r="BL359" i="40"/>
  <c r="BK360" i="40"/>
  <c r="BL361" i="40"/>
  <c r="BL363" i="40"/>
  <c r="BL415" i="40"/>
  <c r="BL416" i="40"/>
  <c r="BL158" i="40"/>
  <c r="BL417" i="40"/>
  <c r="BL419" i="40"/>
  <c r="BL366" i="40"/>
  <c r="BL422" i="40"/>
  <c r="BL373" i="40"/>
  <c r="BL374" i="40"/>
  <c r="BL375" i="40"/>
  <c r="BL423" i="40"/>
  <c r="BL39" i="40"/>
  <c r="BL153" i="40"/>
  <c r="BL162" i="40"/>
  <c r="BM166" i="40"/>
  <c r="BM169" i="40"/>
  <c r="BM167" i="40"/>
  <c r="BM170" i="40"/>
  <c r="BM333" i="40"/>
  <c r="BM44" i="40"/>
  <c r="BM45" i="40"/>
  <c r="BM46" i="40"/>
  <c r="BM47" i="40"/>
  <c r="BM48" i="40"/>
  <c r="BM49" i="40"/>
  <c r="BM50" i="40"/>
  <c r="BM51" i="40"/>
  <c r="BM52" i="40"/>
  <c r="BM53" i="40"/>
  <c r="BM54" i="40"/>
  <c r="BM55" i="40"/>
  <c r="BM56" i="40"/>
  <c r="BM57" i="40"/>
  <c r="BM58" i="40"/>
  <c r="BM59" i="40"/>
  <c r="BM60" i="40"/>
  <c r="BM61" i="40"/>
  <c r="BM62" i="40"/>
  <c r="BM63" i="40"/>
  <c r="BM64" i="40"/>
  <c r="BM65" i="40"/>
  <c r="BM66" i="40"/>
  <c r="BM67" i="40"/>
  <c r="BM68" i="40"/>
  <c r="BM69" i="40"/>
  <c r="BM70" i="40"/>
  <c r="BM71" i="40"/>
  <c r="BM72" i="40"/>
  <c r="BM73" i="40"/>
  <c r="BM74" i="40"/>
  <c r="BM75" i="40"/>
  <c r="BM76" i="40"/>
  <c r="BM77" i="40"/>
  <c r="BM78" i="40"/>
  <c r="BM79" i="40"/>
  <c r="BM80" i="40"/>
  <c r="BM81" i="40"/>
  <c r="BM82" i="40"/>
  <c r="BM83" i="40"/>
  <c r="BM84" i="40"/>
  <c r="BM85" i="40"/>
  <c r="BM86" i="40"/>
  <c r="BM87" i="40"/>
  <c r="BM88" i="40"/>
  <c r="BM89" i="40"/>
  <c r="BM90" i="40"/>
  <c r="BM91" i="40"/>
  <c r="BM92" i="40"/>
  <c r="BM93" i="40"/>
  <c r="BM94" i="40"/>
  <c r="BM95" i="40"/>
  <c r="BM96" i="40"/>
  <c r="BM97" i="40"/>
  <c r="BM98" i="40"/>
  <c r="BM99" i="40"/>
  <c r="BM100" i="40"/>
  <c r="BM101" i="40"/>
  <c r="BM102" i="40"/>
  <c r="BM103" i="40"/>
  <c r="BM104" i="40"/>
  <c r="BM105" i="40"/>
  <c r="BM106" i="40"/>
  <c r="BM107" i="40"/>
  <c r="BM108" i="40"/>
  <c r="BM109" i="40"/>
  <c r="BM110" i="40"/>
  <c r="BM111" i="40"/>
  <c r="BM112" i="40"/>
  <c r="BM113" i="40"/>
  <c r="BM114" i="40"/>
  <c r="BM115" i="40"/>
  <c r="BM116" i="40"/>
  <c r="BM117" i="40"/>
  <c r="BM118" i="40"/>
  <c r="BM119" i="40"/>
  <c r="BM120" i="40"/>
  <c r="BM121" i="40"/>
  <c r="BM122" i="40"/>
  <c r="BM123" i="40"/>
  <c r="BM124" i="40"/>
  <c r="BM125" i="40"/>
  <c r="BM126" i="40"/>
  <c r="BM127" i="40"/>
  <c r="BM128" i="40"/>
  <c r="BM129" i="40"/>
  <c r="BM130" i="40"/>
  <c r="BM131" i="40"/>
  <c r="BM132" i="40"/>
  <c r="BM133" i="40"/>
  <c r="BM31" i="40"/>
  <c r="BM20" i="40"/>
  <c r="BM21" i="40"/>
  <c r="BM40" i="40"/>
  <c r="BM134" i="40"/>
  <c r="BM32" i="40"/>
  <c r="BM135" i="40"/>
  <c r="BM136" i="40"/>
  <c r="BM137" i="40"/>
  <c r="BM138" i="40"/>
  <c r="BM139" i="40"/>
  <c r="BM140" i="40"/>
  <c r="BM141" i="40"/>
  <c r="BM142" i="40"/>
  <c r="BM143" i="40"/>
  <c r="BM144" i="40"/>
  <c r="BM145" i="40"/>
  <c r="BM146" i="40"/>
  <c r="BM147" i="40"/>
  <c r="BM148" i="40"/>
  <c r="BM149" i="40"/>
  <c r="BM151" i="40"/>
  <c r="BM8" i="40"/>
  <c r="BM160" i="40"/>
  <c r="BM159" i="40"/>
  <c r="BM161" i="40"/>
  <c r="BM334" i="40"/>
  <c r="BM173" i="40"/>
  <c r="BM195" i="40"/>
  <c r="BM196" i="40"/>
  <c r="BM197" i="40"/>
  <c r="BM198" i="40"/>
  <c r="BM199" i="40"/>
  <c r="BM200" i="40"/>
  <c r="BM201" i="40"/>
  <c r="BM202" i="40"/>
  <c r="BM192" i="40"/>
  <c r="BM203" i="40"/>
  <c r="BM204" i="40"/>
  <c r="BM205" i="40"/>
  <c r="BM206" i="40"/>
  <c r="BM207" i="40"/>
  <c r="BM208" i="40"/>
  <c r="BM209" i="40"/>
  <c r="BM210" i="40"/>
  <c r="BM211" i="40"/>
  <c r="BM212" i="40"/>
  <c r="BM213" i="40"/>
  <c r="BM214" i="40"/>
  <c r="BM215" i="40"/>
  <c r="BM216" i="40"/>
  <c r="BM217" i="40"/>
  <c r="BM218" i="40"/>
  <c r="BM219" i="40"/>
  <c r="BM220" i="40"/>
  <c r="BM221" i="40"/>
  <c r="BM222" i="40"/>
  <c r="BM223" i="40"/>
  <c r="BM224" i="40"/>
  <c r="BM225" i="40"/>
  <c r="BM226" i="40"/>
  <c r="BM227" i="40"/>
  <c r="BM228" i="40"/>
  <c r="BM229" i="40"/>
  <c r="BM230" i="40"/>
  <c r="BM231" i="40"/>
  <c r="BM232" i="40"/>
  <c r="BM233" i="40"/>
  <c r="BM234" i="40"/>
  <c r="BM235" i="40"/>
  <c r="BM236" i="40"/>
  <c r="BM237" i="40"/>
  <c r="BM238" i="40"/>
  <c r="BM239" i="40"/>
  <c r="BM240" i="40"/>
  <c r="BM241" i="40"/>
  <c r="BM242" i="40"/>
  <c r="BM243" i="40"/>
  <c r="BM244" i="40"/>
  <c r="BM245" i="40"/>
  <c r="BM246" i="40"/>
  <c r="BM247" i="40"/>
  <c r="BM248" i="40"/>
  <c r="BM249" i="40"/>
  <c r="BM250" i="40"/>
  <c r="BM251" i="40"/>
  <c r="BM252" i="40"/>
  <c r="BM253" i="40"/>
  <c r="BM254" i="40"/>
  <c r="BM255" i="40"/>
  <c r="BM256" i="40"/>
  <c r="BM257" i="40"/>
  <c r="BM258" i="40"/>
  <c r="BM259" i="40"/>
  <c r="BM260" i="40"/>
  <c r="BM261" i="40"/>
  <c r="BM262" i="40"/>
  <c r="BM263" i="40"/>
  <c r="BM264" i="40"/>
  <c r="BM265" i="40"/>
  <c r="BM266" i="40"/>
  <c r="BM267" i="40"/>
  <c r="BM268" i="40"/>
  <c r="BM269" i="40"/>
  <c r="BM270" i="40"/>
  <c r="BM271" i="40"/>
  <c r="BM272" i="40"/>
  <c r="BM273" i="40"/>
  <c r="BM274" i="40"/>
  <c r="BM275" i="40"/>
  <c r="BM276" i="40"/>
  <c r="BM277" i="40"/>
  <c r="BM278" i="40"/>
  <c r="BM279" i="40"/>
  <c r="BM280" i="40"/>
  <c r="BM281" i="40"/>
  <c r="BM282" i="40"/>
  <c r="BM283" i="40"/>
  <c r="BM284" i="40"/>
  <c r="BM285" i="40"/>
  <c r="BM33" i="40"/>
  <c r="BM286" i="40"/>
  <c r="BM287" i="40"/>
  <c r="BM288" i="40"/>
  <c r="BM289" i="40"/>
  <c r="BM290" i="40"/>
  <c r="BM291" i="40"/>
  <c r="BM292" i="40"/>
  <c r="BM293" i="40"/>
  <c r="BM294" i="40"/>
  <c r="BM295" i="40"/>
  <c r="BM296" i="40"/>
  <c r="BM297" i="40"/>
  <c r="BM298" i="40"/>
  <c r="BM299" i="40"/>
  <c r="BM300" i="40"/>
  <c r="BM306" i="40"/>
  <c r="BM172" i="40"/>
  <c r="BM337" i="40"/>
  <c r="BM308" i="40"/>
  <c r="BL313" i="40"/>
  <c r="BM318" i="40"/>
  <c r="BM175" i="40"/>
  <c r="BM176" i="40"/>
  <c r="BM179" i="40"/>
  <c r="BM312" i="40"/>
  <c r="BM314" i="40"/>
  <c r="BM316" i="40"/>
  <c r="BM317" i="40"/>
  <c r="BM336" i="40"/>
  <c r="BM335" i="40"/>
  <c r="BM338" i="40"/>
  <c r="BM379" i="40"/>
  <c r="BM382" i="40"/>
  <c r="BM386" i="40"/>
  <c r="BM413" i="40"/>
  <c r="BM414" i="40"/>
  <c r="BM357" i="40"/>
  <c r="BM345" i="40"/>
  <c r="BM350" i="40"/>
  <c r="BM354" i="40"/>
  <c r="BM355" i="40"/>
  <c r="BM383" i="40"/>
  <c r="BM358" i="40"/>
  <c r="BM359" i="40"/>
  <c r="BL360" i="40"/>
  <c r="BM361" i="40"/>
  <c r="BM363" i="40"/>
  <c r="BM415" i="40"/>
  <c r="BM416" i="40"/>
  <c r="BM158" i="40"/>
  <c r="BM417" i="40"/>
  <c r="BM419" i="40"/>
  <c r="BM366" i="40"/>
  <c r="BM422" i="40"/>
  <c r="BM373" i="40"/>
  <c r="BM374" i="40"/>
  <c r="BM375" i="40"/>
  <c r="BM423" i="40"/>
  <c r="BM39" i="40"/>
  <c r="BM153" i="40"/>
  <c r="BM162" i="40"/>
  <c r="BN166" i="40"/>
  <c r="BN169" i="40"/>
  <c r="BN167" i="40"/>
  <c r="BN170" i="40"/>
  <c r="BN333" i="40"/>
  <c r="BN44" i="40"/>
  <c r="BN45" i="40"/>
  <c r="BN46" i="40"/>
  <c r="BN47" i="40"/>
  <c r="BN48" i="40"/>
  <c r="BN49" i="40"/>
  <c r="BN50" i="40"/>
  <c r="BN51" i="40"/>
  <c r="BN52" i="40"/>
  <c r="BN53" i="40"/>
  <c r="BN54" i="40"/>
  <c r="BN55" i="40"/>
  <c r="BN56" i="40"/>
  <c r="BN57" i="40"/>
  <c r="BN58" i="40"/>
  <c r="BN59" i="40"/>
  <c r="BN60" i="40"/>
  <c r="BN61" i="40"/>
  <c r="BN62" i="40"/>
  <c r="BN63" i="40"/>
  <c r="BN64" i="40"/>
  <c r="BN65" i="40"/>
  <c r="BN66" i="40"/>
  <c r="BN67" i="40"/>
  <c r="BN68" i="40"/>
  <c r="BN69" i="40"/>
  <c r="BN70" i="40"/>
  <c r="BN71" i="40"/>
  <c r="BN72" i="40"/>
  <c r="BN73" i="40"/>
  <c r="BN74" i="40"/>
  <c r="BN75" i="40"/>
  <c r="BN76" i="40"/>
  <c r="BN77" i="40"/>
  <c r="BN78" i="40"/>
  <c r="BN79" i="40"/>
  <c r="BN80" i="40"/>
  <c r="BN81" i="40"/>
  <c r="BN82" i="40"/>
  <c r="BN83" i="40"/>
  <c r="BN84" i="40"/>
  <c r="BN85" i="40"/>
  <c r="BN86" i="40"/>
  <c r="BN87" i="40"/>
  <c r="BN88" i="40"/>
  <c r="BN89" i="40"/>
  <c r="BN90" i="40"/>
  <c r="BN91" i="40"/>
  <c r="BN92" i="40"/>
  <c r="BN93" i="40"/>
  <c r="BN94" i="40"/>
  <c r="BN95" i="40"/>
  <c r="BN96" i="40"/>
  <c r="BN97" i="40"/>
  <c r="BN98" i="40"/>
  <c r="BN99" i="40"/>
  <c r="BN100" i="40"/>
  <c r="BN101" i="40"/>
  <c r="BN102" i="40"/>
  <c r="BN103" i="40"/>
  <c r="BN104" i="40"/>
  <c r="BN105" i="40"/>
  <c r="BN106" i="40"/>
  <c r="BN107" i="40"/>
  <c r="BN108" i="40"/>
  <c r="BN109" i="40"/>
  <c r="BN110" i="40"/>
  <c r="BN111" i="40"/>
  <c r="BN112" i="40"/>
  <c r="BN113" i="40"/>
  <c r="BN114" i="40"/>
  <c r="BN115" i="40"/>
  <c r="BN116" i="40"/>
  <c r="BN117" i="40"/>
  <c r="BN118" i="40"/>
  <c r="BN119" i="40"/>
  <c r="BN120" i="40"/>
  <c r="BN121" i="40"/>
  <c r="BN122" i="40"/>
  <c r="BN123" i="40"/>
  <c r="BN124" i="40"/>
  <c r="BN125" i="40"/>
  <c r="BN126" i="40"/>
  <c r="BN127" i="40"/>
  <c r="BN128" i="40"/>
  <c r="BN129" i="40"/>
  <c r="BN130" i="40"/>
  <c r="BN131" i="40"/>
  <c r="BN132" i="40"/>
  <c r="BN133" i="40"/>
  <c r="BN134" i="40"/>
  <c r="BN135" i="40"/>
  <c r="BN31" i="40"/>
  <c r="BN20" i="40"/>
  <c r="BN21" i="40"/>
  <c r="BN40" i="40"/>
  <c r="BN136" i="40"/>
  <c r="BN32" i="40"/>
  <c r="BN137" i="40"/>
  <c r="BN138" i="40"/>
  <c r="BN139" i="40"/>
  <c r="BN140" i="40"/>
  <c r="BN141" i="40"/>
  <c r="BN142" i="40"/>
  <c r="BN143" i="40"/>
  <c r="BN144" i="40"/>
  <c r="BN145" i="40"/>
  <c r="BN146" i="40"/>
  <c r="BN147" i="40"/>
  <c r="BN148" i="40"/>
  <c r="BN149" i="40"/>
  <c r="BN151" i="40"/>
  <c r="BN8" i="40"/>
  <c r="BN160" i="40"/>
  <c r="BN159" i="40"/>
  <c r="BN161" i="40"/>
  <c r="BN334" i="40"/>
  <c r="BN173" i="40"/>
  <c r="BN195" i="40"/>
  <c r="BN196" i="40"/>
  <c r="BN197" i="40"/>
  <c r="BN198" i="40"/>
  <c r="BN199" i="40"/>
  <c r="BN200" i="40"/>
  <c r="BN201" i="40"/>
  <c r="BN202" i="40"/>
  <c r="BN192" i="40"/>
  <c r="BN203" i="40"/>
  <c r="BN204" i="40"/>
  <c r="BN205" i="40"/>
  <c r="BN206" i="40"/>
  <c r="BN207" i="40"/>
  <c r="BN208" i="40"/>
  <c r="BN209" i="40"/>
  <c r="BN210" i="40"/>
  <c r="BN211" i="40"/>
  <c r="BN212" i="40"/>
  <c r="BN213" i="40"/>
  <c r="BN214" i="40"/>
  <c r="BN215" i="40"/>
  <c r="BN216" i="40"/>
  <c r="BN217" i="40"/>
  <c r="BN218" i="40"/>
  <c r="BN219" i="40"/>
  <c r="BN220" i="40"/>
  <c r="BN221" i="40"/>
  <c r="BN222" i="40"/>
  <c r="BN223" i="40"/>
  <c r="BN224" i="40"/>
  <c r="BN225" i="40"/>
  <c r="BN226" i="40"/>
  <c r="BN227" i="40"/>
  <c r="BN228" i="40"/>
  <c r="BN229" i="40"/>
  <c r="BN230" i="40"/>
  <c r="BN231" i="40"/>
  <c r="BN232" i="40"/>
  <c r="BN233" i="40"/>
  <c r="BN234" i="40"/>
  <c r="BN235" i="40"/>
  <c r="BN236" i="40"/>
  <c r="BN237" i="40"/>
  <c r="BN238" i="40"/>
  <c r="BN239" i="40"/>
  <c r="BN240" i="40"/>
  <c r="BN241" i="40"/>
  <c r="BN242" i="40"/>
  <c r="BN243" i="40"/>
  <c r="BN244" i="40"/>
  <c r="BN245" i="40"/>
  <c r="BN246" i="40"/>
  <c r="BN247" i="40"/>
  <c r="BN248" i="40"/>
  <c r="BN249" i="40"/>
  <c r="BN250" i="40"/>
  <c r="BN251" i="40"/>
  <c r="BN252" i="40"/>
  <c r="BN253" i="40"/>
  <c r="BN254" i="40"/>
  <c r="BN255" i="40"/>
  <c r="BN256" i="40"/>
  <c r="BN257" i="40"/>
  <c r="BN258" i="40"/>
  <c r="BN259" i="40"/>
  <c r="BN260" i="40"/>
  <c r="BN261" i="40"/>
  <c r="BN262" i="40"/>
  <c r="BN263" i="40"/>
  <c r="BN264" i="40"/>
  <c r="BN265" i="40"/>
  <c r="BN266" i="40"/>
  <c r="BN267" i="40"/>
  <c r="BN268" i="40"/>
  <c r="BN269" i="40"/>
  <c r="BN270" i="40"/>
  <c r="BN271" i="40"/>
  <c r="BN272" i="40"/>
  <c r="BN273" i="40"/>
  <c r="BN274" i="40"/>
  <c r="BN275" i="40"/>
  <c r="BN276" i="40"/>
  <c r="BN277" i="40"/>
  <c r="BN278" i="40"/>
  <c r="BN279" i="40"/>
  <c r="BN280" i="40"/>
  <c r="BN281" i="40"/>
  <c r="BN282" i="40"/>
  <c r="BN283" i="40"/>
  <c r="BN284" i="40"/>
  <c r="BN285" i="40"/>
  <c r="BN286" i="40"/>
  <c r="BN287" i="40"/>
  <c r="BN33" i="40"/>
  <c r="BN288" i="40"/>
  <c r="BN289" i="40"/>
  <c r="BN290" i="40"/>
  <c r="BN291" i="40"/>
  <c r="BN292" i="40"/>
  <c r="BN293" i="40"/>
  <c r="BN294" i="40"/>
  <c r="BN295" i="40"/>
  <c r="BN296" i="40"/>
  <c r="BN297" i="40"/>
  <c r="BN298" i="40"/>
  <c r="BN299" i="40"/>
  <c r="BN300" i="40"/>
  <c r="BN306" i="40"/>
  <c r="BN172" i="40"/>
  <c r="BN337" i="40"/>
  <c r="BN308" i="40"/>
  <c r="BM313" i="40"/>
  <c r="BN318" i="40"/>
  <c r="BN175" i="40"/>
  <c r="BN176" i="40"/>
  <c r="BN179" i="40"/>
  <c r="BN312" i="40"/>
  <c r="BN314" i="40"/>
  <c r="BN316" i="40"/>
  <c r="BN317" i="40"/>
  <c r="BN336" i="40"/>
  <c r="BN335" i="40"/>
  <c r="BN338" i="40"/>
  <c r="BN379" i="40"/>
  <c r="BN382" i="40"/>
  <c r="BN386" i="40"/>
  <c r="BN413" i="40"/>
  <c r="BN414" i="40"/>
  <c r="BN357" i="40"/>
  <c r="BN345" i="40"/>
  <c r="BN350" i="40"/>
  <c r="BN354" i="40"/>
  <c r="BN355" i="40"/>
  <c r="BN383" i="40"/>
  <c r="BN358" i="40"/>
  <c r="BN359" i="40"/>
  <c r="BM360" i="40"/>
  <c r="BN361" i="40"/>
  <c r="BN363" i="40"/>
  <c r="BN415" i="40"/>
  <c r="BN416" i="40"/>
  <c r="BN158" i="40"/>
  <c r="BN417" i="40"/>
  <c r="BN419" i="40"/>
  <c r="BN366" i="40"/>
  <c r="BN422" i="40"/>
  <c r="BN373" i="40"/>
  <c r="BN374" i="40"/>
  <c r="BN375" i="40"/>
  <c r="BN423" i="40"/>
  <c r="BN39" i="40"/>
  <c r="BN153" i="40"/>
  <c r="BN162" i="40"/>
  <c r="BO166" i="40"/>
  <c r="BO169" i="40"/>
  <c r="BO167" i="40"/>
  <c r="BO170" i="40"/>
  <c r="BO333" i="40"/>
  <c r="BO44" i="40"/>
  <c r="BO45" i="40"/>
  <c r="BO46" i="40"/>
  <c r="BO47" i="40"/>
  <c r="BO48" i="40"/>
  <c r="BO49" i="40"/>
  <c r="BO50" i="40"/>
  <c r="BO51" i="40"/>
  <c r="BO52" i="40"/>
  <c r="BO53" i="40"/>
  <c r="BO54" i="40"/>
  <c r="BO55" i="40"/>
  <c r="BO56" i="40"/>
  <c r="BO57" i="40"/>
  <c r="BO58" i="40"/>
  <c r="BO59" i="40"/>
  <c r="BO60" i="40"/>
  <c r="BO61" i="40"/>
  <c r="BO62" i="40"/>
  <c r="BO63" i="40"/>
  <c r="BO64" i="40"/>
  <c r="BO65" i="40"/>
  <c r="BO66" i="40"/>
  <c r="BO67" i="40"/>
  <c r="BO68" i="40"/>
  <c r="BO69" i="40"/>
  <c r="BO70" i="40"/>
  <c r="BO71" i="40"/>
  <c r="BO72" i="40"/>
  <c r="BO73" i="40"/>
  <c r="BO74" i="40"/>
  <c r="BO75" i="40"/>
  <c r="BO76" i="40"/>
  <c r="BO77" i="40"/>
  <c r="BO78" i="40"/>
  <c r="BO79" i="40"/>
  <c r="BO80" i="40"/>
  <c r="BO81" i="40"/>
  <c r="BO82" i="40"/>
  <c r="BO83" i="40"/>
  <c r="BO84" i="40"/>
  <c r="BO85" i="40"/>
  <c r="BO86" i="40"/>
  <c r="BO87" i="40"/>
  <c r="BO88" i="40"/>
  <c r="BO89" i="40"/>
  <c r="BO90" i="40"/>
  <c r="BO91" i="40"/>
  <c r="BO92" i="40"/>
  <c r="BO93" i="40"/>
  <c r="BO94" i="40"/>
  <c r="BO95" i="40"/>
  <c r="BO96" i="40"/>
  <c r="BO97" i="40"/>
  <c r="BO98" i="40"/>
  <c r="BO99" i="40"/>
  <c r="BO100" i="40"/>
  <c r="BO101" i="40"/>
  <c r="BO102" i="40"/>
  <c r="BO103" i="40"/>
  <c r="BO104" i="40"/>
  <c r="BO105" i="40"/>
  <c r="BO106" i="40"/>
  <c r="BO107" i="40"/>
  <c r="BO108" i="40"/>
  <c r="BO109" i="40"/>
  <c r="BO110" i="40"/>
  <c r="BO111" i="40"/>
  <c r="BO112" i="40"/>
  <c r="BO113" i="40"/>
  <c r="BO114" i="40"/>
  <c r="BO115" i="40"/>
  <c r="BO116" i="40"/>
  <c r="BO117" i="40"/>
  <c r="BO118" i="40"/>
  <c r="BO119" i="40"/>
  <c r="BO120" i="40"/>
  <c r="BO121" i="40"/>
  <c r="BO122" i="40"/>
  <c r="BO123" i="40"/>
  <c r="BO124" i="40"/>
  <c r="BO125" i="40"/>
  <c r="BO126" i="40"/>
  <c r="BO127" i="40"/>
  <c r="BO128" i="40"/>
  <c r="BO129" i="40"/>
  <c r="BO130" i="40"/>
  <c r="BO131" i="40"/>
  <c r="BO132" i="40"/>
  <c r="BO133" i="40"/>
  <c r="BO134" i="40"/>
  <c r="BO135" i="40"/>
  <c r="BO136" i="40"/>
  <c r="BO137" i="40"/>
  <c r="BO31" i="40"/>
  <c r="BO20" i="40"/>
  <c r="BO21" i="40"/>
  <c r="BO40" i="40"/>
  <c r="BO138" i="40"/>
  <c r="BO32" i="40"/>
  <c r="BO139" i="40"/>
  <c r="BO140" i="40"/>
  <c r="BO141" i="40"/>
  <c r="BO142" i="40"/>
  <c r="BO143" i="40"/>
  <c r="BO144" i="40"/>
  <c r="BO145" i="40"/>
  <c r="BO146" i="40"/>
  <c r="BO147" i="40"/>
  <c r="BO148" i="40"/>
  <c r="BO149" i="40"/>
  <c r="BO151" i="40"/>
  <c r="BO8" i="40"/>
  <c r="BO160" i="40"/>
  <c r="BO159" i="40"/>
  <c r="BO161" i="40"/>
  <c r="BO334" i="40"/>
  <c r="BO173" i="40"/>
  <c r="BO195" i="40"/>
  <c r="BO196" i="40"/>
  <c r="BO197" i="40"/>
  <c r="BO198" i="40"/>
  <c r="BO199" i="40"/>
  <c r="BO200" i="40"/>
  <c r="BO201" i="40"/>
  <c r="BO202" i="40"/>
  <c r="BO192" i="40"/>
  <c r="BO203" i="40"/>
  <c r="BO204" i="40"/>
  <c r="BO205" i="40"/>
  <c r="BO206" i="40"/>
  <c r="BO207" i="40"/>
  <c r="BO208" i="40"/>
  <c r="BO209" i="40"/>
  <c r="BO210" i="40"/>
  <c r="BO211" i="40"/>
  <c r="BO212" i="40"/>
  <c r="BO213" i="40"/>
  <c r="BO214" i="40"/>
  <c r="BO215" i="40"/>
  <c r="BO216" i="40"/>
  <c r="BO217" i="40"/>
  <c r="BO218" i="40"/>
  <c r="BO219" i="40"/>
  <c r="BO220" i="40"/>
  <c r="BO221" i="40"/>
  <c r="BO222" i="40"/>
  <c r="BO223" i="40"/>
  <c r="BO224" i="40"/>
  <c r="BO225" i="40"/>
  <c r="BO226" i="40"/>
  <c r="BO227" i="40"/>
  <c r="BO228" i="40"/>
  <c r="BO229" i="40"/>
  <c r="BO230" i="40"/>
  <c r="BO231" i="40"/>
  <c r="BO232" i="40"/>
  <c r="BO233" i="40"/>
  <c r="BO234" i="40"/>
  <c r="BO235" i="40"/>
  <c r="BO236" i="40"/>
  <c r="BO237" i="40"/>
  <c r="BO238" i="40"/>
  <c r="BO239" i="40"/>
  <c r="BO240" i="40"/>
  <c r="BO241" i="40"/>
  <c r="BO242" i="40"/>
  <c r="BO243" i="40"/>
  <c r="BO244" i="40"/>
  <c r="BO245" i="40"/>
  <c r="BO246" i="40"/>
  <c r="BO247" i="40"/>
  <c r="BO248" i="40"/>
  <c r="BO249" i="40"/>
  <c r="BO250" i="40"/>
  <c r="BO251" i="40"/>
  <c r="BO252" i="40"/>
  <c r="BO253" i="40"/>
  <c r="BO254" i="40"/>
  <c r="BO255" i="40"/>
  <c r="BO256" i="40"/>
  <c r="BO257" i="40"/>
  <c r="BO258" i="40"/>
  <c r="BO259" i="40"/>
  <c r="BO260" i="40"/>
  <c r="BO261" i="40"/>
  <c r="BO262" i="40"/>
  <c r="BO263" i="40"/>
  <c r="BO264" i="40"/>
  <c r="BO265" i="40"/>
  <c r="BO266" i="40"/>
  <c r="BO267" i="40"/>
  <c r="BO268" i="40"/>
  <c r="BO269" i="40"/>
  <c r="BO270" i="40"/>
  <c r="BO271" i="40"/>
  <c r="BO272" i="40"/>
  <c r="BO273" i="40"/>
  <c r="BO274" i="40"/>
  <c r="BO275" i="40"/>
  <c r="BO276" i="40"/>
  <c r="BO277" i="40"/>
  <c r="BO278" i="40"/>
  <c r="BO279" i="40"/>
  <c r="BO280" i="40"/>
  <c r="BO281" i="40"/>
  <c r="BO282" i="40"/>
  <c r="BO283" i="40"/>
  <c r="BO284" i="40"/>
  <c r="BO285" i="40"/>
  <c r="BO286" i="40"/>
  <c r="BO287" i="40"/>
  <c r="BO288" i="40"/>
  <c r="BO289" i="40"/>
  <c r="BO33" i="40"/>
  <c r="BO290" i="40"/>
  <c r="BO291" i="40"/>
  <c r="BO292" i="40"/>
  <c r="BO293" i="40"/>
  <c r="BO294" i="40"/>
  <c r="BO295" i="40"/>
  <c r="BO296" i="40"/>
  <c r="BO297" i="40"/>
  <c r="BO298" i="40"/>
  <c r="BO299" i="40"/>
  <c r="BO300" i="40"/>
  <c r="BO306" i="40"/>
  <c r="BO172" i="40"/>
  <c r="BO337" i="40"/>
  <c r="BO308" i="40"/>
  <c r="BN313" i="40"/>
  <c r="BO318" i="40"/>
  <c r="BO175" i="40"/>
  <c r="BO176" i="40"/>
  <c r="BO179" i="40"/>
  <c r="BO312" i="40"/>
  <c r="BO314" i="40"/>
  <c r="BO316" i="40"/>
  <c r="BO317" i="40"/>
  <c r="BO336" i="40"/>
  <c r="BO335" i="40"/>
  <c r="BO338" i="40"/>
  <c r="BO379" i="40"/>
  <c r="BO382" i="40"/>
  <c r="BO386" i="40"/>
  <c r="BO413" i="40"/>
  <c r="BO414" i="40"/>
  <c r="BO357" i="40"/>
  <c r="BO345" i="40"/>
  <c r="BO350" i="40"/>
  <c r="BO354" i="40"/>
  <c r="BO355" i="40"/>
  <c r="BO383" i="40"/>
  <c r="BO358" i="40"/>
  <c r="BO359" i="40"/>
  <c r="BN360" i="40"/>
  <c r="BO361" i="40"/>
  <c r="BO363" i="40"/>
  <c r="BO415" i="40"/>
  <c r="BO416" i="40"/>
  <c r="BO158" i="40"/>
  <c r="BO417" i="40"/>
  <c r="BO419" i="40"/>
  <c r="BO366" i="40"/>
  <c r="BO422" i="40"/>
  <c r="BO373" i="40"/>
  <c r="BO374" i="40"/>
  <c r="BO375" i="40"/>
  <c r="BO423" i="40"/>
  <c r="BO39" i="40"/>
  <c r="BO153" i="40"/>
  <c r="BO162" i="40"/>
  <c r="BP166" i="40"/>
  <c r="BP169" i="40"/>
  <c r="BP167" i="40"/>
  <c r="BP170" i="40"/>
  <c r="BP333" i="40"/>
  <c r="BP44" i="40"/>
  <c r="BP45" i="40"/>
  <c r="BP46" i="40"/>
  <c r="BP47" i="40"/>
  <c r="BP48" i="40"/>
  <c r="BP49" i="40"/>
  <c r="BP50" i="40"/>
  <c r="BP51" i="40"/>
  <c r="BP52" i="40"/>
  <c r="BP53" i="40"/>
  <c r="BP54" i="40"/>
  <c r="BP55" i="40"/>
  <c r="BP56" i="40"/>
  <c r="BP57" i="40"/>
  <c r="BP58" i="40"/>
  <c r="BP59" i="40"/>
  <c r="BP60" i="40"/>
  <c r="BP61" i="40"/>
  <c r="BP62" i="40"/>
  <c r="BP63" i="40"/>
  <c r="BP64" i="40"/>
  <c r="BP65" i="40"/>
  <c r="BP66" i="40"/>
  <c r="BP67" i="40"/>
  <c r="BP68" i="40"/>
  <c r="BP69" i="40"/>
  <c r="BP70" i="40"/>
  <c r="BP71" i="40"/>
  <c r="BP72" i="40"/>
  <c r="BP73" i="40"/>
  <c r="BP74" i="40"/>
  <c r="BP75" i="40"/>
  <c r="BP76" i="40"/>
  <c r="BP77" i="40"/>
  <c r="BP78" i="40"/>
  <c r="BP79" i="40"/>
  <c r="BP80" i="40"/>
  <c r="BP81" i="40"/>
  <c r="BP82" i="40"/>
  <c r="BP83" i="40"/>
  <c r="BP84" i="40"/>
  <c r="BP85" i="40"/>
  <c r="BP86" i="40"/>
  <c r="BP87" i="40"/>
  <c r="BP88" i="40"/>
  <c r="BP89" i="40"/>
  <c r="BP90" i="40"/>
  <c r="BP91" i="40"/>
  <c r="BP92" i="40"/>
  <c r="BP93" i="40"/>
  <c r="BP94" i="40"/>
  <c r="BP95" i="40"/>
  <c r="BP96" i="40"/>
  <c r="BP97" i="40"/>
  <c r="BP98" i="40"/>
  <c r="BP99" i="40"/>
  <c r="BP100" i="40"/>
  <c r="BP101" i="40"/>
  <c r="BP102" i="40"/>
  <c r="BP103" i="40"/>
  <c r="BP104" i="40"/>
  <c r="BP105" i="40"/>
  <c r="BP106" i="40"/>
  <c r="BP107" i="40"/>
  <c r="BP108" i="40"/>
  <c r="BP109" i="40"/>
  <c r="BP110" i="40"/>
  <c r="BP111" i="40"/>
  <c r="BP112" i="40"/>
  <c r="BP113" i="40"/>
  <c r="BP114" i="40"/>
  <c r="BP115" i="40"/>
  <c r="BP116" i="40"/>
  <c r="BP117" i="40"/>
  <c r="BP118" i="40"/>
  <c r="BP119" i="40"/>
  <c r="BP120" i="40"/>
  <c r="BP121" i="40"/>
  <c r="BP122" i="40"/>
  <c r="BP123" i="40"/>
  <c r="BP124" i="40"/>
  <c r="BP125" i="40"/>
  <c r="BP126" i="40"/>
  <c r="BP127" i="40"/>
  <c r="BP128" i="40"/>
  <c r="BP129" i="40"/>
  <c r="BP130" i="40"/>
  <c r="BP131" i="40"/>
  <c r="BP132" i="40"/>
  <c r="BP133" i="40"/>
  <c r="BP134" i="40"/>
  <c r="BP135" i="40"/>
  <c r="BP136" i="40"/>
  <c r="BP137" i="40"/>
  <c r="BP138" i="40"/>
  <c r="BP139" i="40"/>
  <c r="BP31" i="40"/>
  <c r="BP20" i="40"/>
  <c r="BP21" i="40"/>
  <c r="BP40" i="40"/>
  <c r="BP140" i="40"/>
  <c r="BP32" i="40"/>
  <c r="BP141" i="40"/>
  <c r="BP142" i="40"/>
  <c r="BP143" i="40"/>
  <c r="BP144" i="40"/>
  <c r="BP145" i="40"/>
  <c r="BP146" i="40"/>
  <c r="BP147" i="40"/>
  <c r="BP148" i="40"/>
  <c r="BP149" i="40"/>
  <c r="BP151" i="40"/>
  <c r="BP8" i="40"/>
  <c r="BP160" i="40"/>
  <c r="BP159" i="40"/>
  <c r="BP161" i="40"/>
  <c r="BP334" i="40"/>
  <c r="BP173" i="40"/>
  <c r="BP195" i="40"/>
  <c r="BP196" i="40"/>
  <c r="BP197" i="40"/>
  <c r="BP198" i="40"/>
  <c r="BP199" i="40"/>
  <c r="BP200" i="40"/>
  <c r="BP201" i="40"/>
  <c r="BP202" i="40"/>
  <c r="BP192" i="40"/>
  <c r="BP203" i="40"/>
  <c r="BP204" i="40"/>
  <c r="BP205" i="40"/>
  <c r="BP206" i="40"/>
  <c r="BP207" i="40"/>
  <c r="BP208" i="40"/>
  <c r="BP209" i="40"/>
  <c r="BP210" i="40"/>
  <c r="BP211" i="40"/>
  <c r="BP212" i="40"/>
  <c r="BP213" i="40"/>
  <c r="BP214" i="40"/>
  <c r="BP215" i="40"/>
  <c r="BP216" i="40"/>
  <c r="BP217" i="40"/>
  <c r="BP218" i="40"/>
  <c r="BP219" i="40"/>
  <c r="BP220" i="40"/>
  <c r="BP221" i="40"/>
  <c r="BP222" i="40"/>
  <c r="BP223" i="40"/>
  <c r="BP224" i="40"/>
  <c r="BP225" i="40"/>
  <c r="BP226" i="40"/>
  <c r="BP227" i="40"/>
  <c r="BP228" i="40"/>
  <c r="BP229" i="40"/>
  <c r="BP230" i="40"/>
  <c r="BP231" i="40"/>
  <c r="BP232" i="40"/>
  <c r="BP233" i="40"/>
  <c r="BP234" i="40"/>
  <c r="BP235" i="40"/>
  <c r="BP236" i="40"/>
  <c r="BP237" i="40"/>
  <c r="BP238" i="40"/>
  <c r="BP239" i="40"/>
  <c r="BP240" i="40"/>
  <c r="BP241" i="40"/>
  <c r="BP242" i="40"/>
  <c r="BP243" i="40"/>
  <c r="BP244" i="40"/>
  <c r="BP245" i="40"/>
  <c r="BP246" i="40"/>
  <c r="BP247" i="40"/>
  <c r="BP248" i="40"/>
  <c r="BP249" i="40"/>
  <c r="BP250" i="40"/>
  <c r="BP251" i="40"/>
  <c r="BP252" i="40"/>
  <c r="BP253" i="40"/>
  <c r="BP254" i="40"/>
  <c r="BP255" i="40"/>
  <c r="BP256" i="40"/>
  <c r="BP257" i="40"/>
  <c r="BP258" i="40"/>
  <c r="BP259" i="40"/>
  <c r="BP260" i="40"/>
  <c r="BP261" i="40"/>
  <c r="BP262" i="40"/>
  <c r="BP263" i="40"/>
  <c r="BP264" i="40"/>
  <c r="BP265" i="40"/>
  <c r="BP266" i="40"/>
  <c r="BP267" i="40"/>
  <c r="BP268" i="40"/>
  <c r="BP269" i="40"/>
  <c r="BP270" i="40"/>
  <c r="BP271" i="40"/>
  <c r="BP272" i="40"/>
  <c r="BP273" i="40"/>
  <c r="BP274" i="40"/>
  <c r="BP275" i="40"/>
  <c r="BP276" i="40"/>
  <c r="BP277" i="40"/>
  <c r="BP278" i="40"/>
  <c r="BP279" i="40"/>
  <c r="BP280" i="40"/>
  <c r="BP281" i="40"/>
  <c r="BP282" i="40"/>
  <c r="BP283" i="40"/>
  <c r="BP284" i="40"/>
  <c r="BP285" i="40"/>
  <c r="BP286" i="40"/>
  <c r="BP287" i="40"/>
  <c r="BP288" i="40"/>
  <c r="BP289" i="40"/>
  <c r="BP290" i="40"/>
  <c r="BP291" i="40"/>
  <c r="BP33" i="40"/>
  <c r="BP292" i="40"/>
  <c r="BP293" i="40"/>
  <c r="BP294" i="40"/>
  <c r="BP295" i="40"/>
  <c r="BP296" i="40"/>
  <c r="BP297" i="40"/>
  <c r="BP298" i="40"/>
  <c r="BP299" i="40"/>
  <c r="BP300" i="40"/>
  <c r="BP306" i="40"/>
  <c r="BP172" i="40"/>
  <c r="BP337" i="40"/>
  <c r="BP308" i="40"/>
  <c r="BO313" i="40"/>
  <c r="BP318" i="40"/>
  <c r="BP175" i="40"/>
  <c r="BP176" i="40"/>
  <c r="BP179" i="40"/>
  <c r="BP312" i="40"/>
  <c r="BP314" i="40"/>
  <c r="BP316" i="40"/>
  <c r="BP317" i="40"/>
  <c r="BP336" i="40"/>
  <c r="BP335" i="40"/>
  <c r="BP338" i="40"/>
  <c r="BP379" i="40"/>
  <c r="BP382" i="40"/>
  <c r="BP386" i="40"/>
  <c r="BP413" i="40"/>
  <c r="BP414" i="40"/>
  <c r="BP357" i="40"/>
  <c r="BP345" i="40"/>
  <c r="BP350" i="40"/>
  <c r="BP354" i="40"/>
  <c r="BP355" i="40"/>
  <c r="BP383" i="40"/>
  <c r="BP358" i="40"/>
  <c r="BP359" i="40"/>
  <c r="BO360" i="40"/>
  <c r="BP361" i="40"/>
  <c r="BP363" i="40"/>
  <c r="BP415" i="40"/>
  <c r="BP416" i="40"/>
  <c r="BP158" i="40"/>
  <c r="BP417" i="40"/>
  <c r="BP419" i="40"/>
  <c r="BP366" i="40"/>
  <c r="BP422" i="40"/>
  <c r="BP373" i="40"/>
  <c r="BP374" i="40"/>
  <c r="BP375" i="40"/>
  <c r="BP423" i="40"/>
  <c r="BP39" i="40"/>
  <c r="BP153" i="40"/>
  <c r="BP162" i="40"/>
  <c r="BQ166" i="40"/>
  <c r="BQ169" i="40"/>
  <c r="BQ167" i="40"/>
  <c r="BQ170" i="40"/>
  <c r="BQ333" i="40"/>
  <c r="BQ44" i="40"/>
  <c r="BQ45" i="40"/>
  <c r="BQ46" i="40"/>
  <c r="BQ47" i="40"/>
  <c r="BQ48" i="40"/>
  <c r="BQ49" i="40"/>
  <c r="BQ50" i="40"/>
  <c r="BQ51" i="40"/>
  <c r="BQ52" i="40"/>
  <c r="BQ53" i="40"/>
  <c r="BQ54" i="40"/>
  <c r="BQ55" i="40"/>
  <c r="BQ56" i="40"/>
  <c r="BQ57" i="40"/>
  <c r="BQ58" i="40"/>
  <c r="BQ59" i="40"/>
  <c r="BQ60" i="40"/>
  <c r="BQ61" i="40"/>
  <c r="BQ62" i="40"/>
  <c r="BQ63" i="40"/>
  <c r="BQ64" i="40"/>
  <c r="BQ65" i="40"/>
  <c r="BQ66" i="40"/>
  <c r="BQ67" i="40"/>
  <c r="BQ68" i="40"/>
  <c r="BQ69" i="40"/>
  <c r="BQ70" i="40"/>
  <c r="BQ71" i="40"/>
  <c r="BQ72" i="40"/>
  <c r="BQ73" i="40"/>
  <c r="BQ74" i="40"/>
  <c r="BQ75" i="40"/>
  <c r="BQ76" i="40"/>
  <c r="BQ77" i="40"/>
  <c r="BQ78" i="40"/>
  <c r="BQ79" i="40"/>
  <c r="BQ80" i="40"/>
  <c r="BQ81" i="40"/>
  <c r="BQ82" i="40"/>
  <c r="BQ83" i="40"/>
  <c r="BQ84" i="40"/>
  <c r="BQ85" i="40"/>
  <c r="BQ86" i="40"/>
  <c r="BQ87" i="40"/>
  <c r="BQ88" i="40"/>
  <c r="BQ89" i="40"/>
  <c r="BQ90" i="40"/>
  <c r="BQ91" i="40"/>
  <c r="BQ92" i="40"/>
  <c r="BQ93" i="40"/>
  <c r="BQ94" i="40"/>
  <c r="BQ95" i="40"/>
  <c r="BQ96" i="40"/>
  <c r="BQ97" i="40"/>
  <c r="BQ98" i="40"/>
  <c r="BQ99" i="40"/>
  <c r="BQ100" i="40"/>
  <c r="BQ101" i="40"/>
  <c r="BQ102" i="40"/>
  <c r="BQ103" i="40"/>
  <c r="BQ104" i="40"/>
  <c r="BQ105" i="40"/>
  <c r="BQ106" i="40"/>
  <c r="BQ107" i="40"/>
  <c r="BQ108" i="40"/>
  <c r="BQ109" i="40"/>
  <c r="BQ110" i="40"/>
  <c r="BQ111" i="40"/>
  <c r="BQ112" i="40"/>
  <c r="BQ113" i="40"/>
  <c r="BQ114" i="40"/>
  <c r="BQ115" i="40"/>
  <c r="BQ116" i="40"/>
  <c r="BQ117" i="40"/>
  <c r="BQ118" i="40"/>
  <c r="BQ119" i="40"/>
  <c r="BQ120" i="40"/>
  <c r="BQ121" i="40"/>
  <c r="BQ122" i="40"/>
  <c r="BQ123" i="40"/>
  <c r="BQ124" i="40"/>
  <c r="BQ125" i="40"/>
  <c r="BQ126" i="40"/>
  <c r="BQ127" i="40"/>
  <c r="BQ128" i="40"/>
  <c r="BQ129" i="40"/>
  <c r="BQ130" i="40"/>
  <c r="BQ131" i="40"/>
  <c r="BQ132" i="40"/>
  <c r="BQ133" i="40"/>
  <c r="BQ134" i="40"/>
  <c r="BQ135" i="40"/>
  <c r="BQ136" i="40"/>
  <c r="BQ137" i="40"/>
  <c r="BQ138" i="40"/>
  <c r="BQ139" i="40"/>
  <c r="BQ140" i="40"/>
  <c r="BQ141" i="40"/>
  <c r="BQ31" i="40"/>
  <c r="BQ20" i="40"/>
  <c r="BQ21" i="40"/>
  <c r="BQ40" i="40"/>
  <c r="BQ142" i="40"/>
  <c r="BQ32" i="40"/>
  <c r="BQ143" i="40"/>
  <c r="BQ144" i="40"/>
  <c r="BQ145" i="40"/>
  <c r="BQ146" i="40"/>
  <c r="BQ147" i="40"/>
  <c r="BQ148" i="40"/>
  <c r="BQ149" i="40"/>
  <c r="BQ151" i="40"/>
  <c r="BQ8" i="40"/>
  <c r="BQ160" i="40"/>
  <c r="BQ159" i="40"/>
  <c r="BQ161" i="40"/>
  <c r="BQ334" i="40"/>
  <c r="BQ173" i="40"/>
  <c r="BQ195" i="40"/>
  <c r="BQ196" i="40"/>
  <c r="BQ197" i="40"/>
  <c r="BQ198" i="40"/>
  <c r="BQ199" i="40"/>
  <c r="BQ200" i="40"/>
  <c r="BQ201" i="40"/>
  <c r="BQ202" i="40"/>
  <c r="BQ192" i="40"/>
  <c r="BQ203" i="40"/>
  <c r="BQ204" i="40"/>
  <c r="BQ205" i="40"/>
  <c r="BQ206" i="40"/>
  <c r="BQ207" i="40"/>
  <c r="BQ208" i="40"/>
  <c r="BQ209" i="40"/>
  <c r="BQ210" i="40"/>
  <c r="BQ211" i="40"/>
  <c r="BQ212" i="40"/>
  <c r="BQ213" i="40"/>
  <c r="BQ214" i="40"/>
  <c r="BQ215" i="40"/>
  <c r="BQ216" i="40"/>
  <c r="BQ217" i="40"/>
  <c r="BQ218" i="40"/>
  <c r="BQ219" i="40"/>
  <c r="BQ220" i="40"/>
  <c r="BQ221" i="40"/>
  <c r="BQ222" i="40"/>
  <c r="BQ223" i="40"/>
  <c r="BQ224" i="40"/>
  <c r="BQ225" i="40"/>
  <c r="BQ226" i="40"/>
  <c r="BQ227" i="40"/>
  <c r="BQ228" i="40"/>
  <c r="BQ229" i="40"/>
  <c r="BQ230" i="40"/>
  <c r="BQ231" i="40"/>
  <c r="BQ232" i="40"/>
  <c r="BQ233" i="40"/>
  <c r="BQ234" i="40"/>
  <c r="BQ235" i="40"/>
  <c r="BQ236" i="40"/>
  <c r="BQ237" i="40"/>
  <c r="BQ238" i="40"/>
  <c r="BQ239" i="40"/>
  <c r="BQ240" i="40"/>
  <c r="BQ241" i="40"/>
  <c r="BQ242" i="40"/>
  <c r="BQ243" i="40"/>
  <c r="BQ244" i="40"/>
  <c r="BQ245" i="40"/>
  <c r="BQ246" i="40"/>
  <c r="BQ247" i="40"/>
  <c r="BQ248" i="40"/>
  <c r="BQ249" i="40"/>
  <c r="BQ250" i="40"/>
  <c r="BQ251" i="40"/>
  <c r="BQ252" i="40"/>
  <c r="BQ253" i="40"/>
  <c r="BQ254" i="40"/>
  <c r="BQ255" i="40"/>
  <c r="BQ256" i="40"/>
  <c r="BQ257" i="40"/>
  <c r="BQ258" i="40"/>
  <c r="BQ259" i="40"/>
  <c r="BQ260" i="40"/>
  <c r="BQ261" i="40"/>
  <c r="BQ262" i="40"/>
  <c r="BQ263" i="40"/>
  <c r="BQ264" i="40"/>
  <c r="BQ265" i="40"/>
  <c r="BQ266" i="40"/>
  <c r="BQ267" i="40"/>
  <c r="BQ268" i="40"/>
  <c r="BQ269" i="40"/>
  <c r="BQ270" i="40"/>
  <c r="BQ271" i="40"/>
  <c r="BQ272" i="40"/>
  <c r="BQ273" i="40"/>
  <c r="BQ274" i="40"/>
  <c r="BQ275" i="40"/>
  <c r="BQ276" i="40"/>
  <c r="BQ277" i="40"/>
  <c r="BQ278" i="40"/>
  <c r="BQ279" i="40"/>
  <c r="BQ280" i="40"/>
  <c r="BQ281" i="40"/>
  <c r="BQ282" i="40"/>
  <c r="BQ283" i="40"/>
  <c r="BQ284" i="40"/>
  <c r="BQ285" i="40"/>
  <c r="BQ286" i="40"/>
  <c r="BQ287" i="40"/>
  <c r="BQ288" i="40"/>
  <c r="BQ289" i="40"/>
  <c r="BQ290" i="40"/>
  <c r="BQ291" i="40"/>
  <c r="BQ292" i="40"/>
  <c r="BQ293" i="40"/>
  <c r="BQ33" i="40"/>
  <c r="BQ294" i="40"/>
  <c r="BQ295" i="40"/>
  <c r="BQ296" i="40"/>
  <c r="BQ297" i="40"/>
  <c r="BQ298" i="40"/>
  <c r="BQ299" i="40"/>
  <c r="BQ300" i="40"/>
  <c r="BQ306" i="40"/>
  <c r="BQ172" i="40"/>
  <c r="BQ337" i="40"/>
  <c r="BQ308" i="40"/>
  <c r="BP313" i="40"/>
  <c r="BQ318" i="40"/>
  <c r="BQ175" i="40"/>
  <c r="BQ176" i="40"/>
  <c r="BQ179" i="40"/>
  <c r="BQ312" i="40"/>
  <c r="BQ314" i="40"/>
  <c r="BQ316" i="40"/>
  <c r="BQ317" i="40"/>
  <c r="BQ336" i="40"/>
  <c r="BQ335" i="40"/>
  <c r="BQ338" i="40"/>
  <c r="BQ379" i="40"/>
  <c r="BQ382" i="40"/>
  <c r="BQ386" i="40"/>
  <c r="BQ413" i="40"/>
  <c r="BQ414" i="40"/>
  <c r="BQ357" i="40"/>
  <c r="BQ345" i="40"/>
  <c r="BQ350" i="40"/>
  <c r="BQ354" i="40"/>
  <c r="BQ355" i="40"/>
  <c r="BQ383" i="40"/>
  <c r="BQ358" i="40"/>
  <c r="BQ359" i="40"/>
  <c r="BP360" i="40"/>
  <c r="BQ361" i="40"/>
  <c r="BQ363" i="40"/>
  <c r="BQ415" i="40"/>
  <c r="BQ416" i="40"/>
  <c r="BQ158" i="40"/>
  <c r="BQ417" i="40"/>
  <c r="BQ419" i="40"/>
  <c r="BQ366" i="40"/>
  <c r="BQ422" i="40"/>
  <c r="BQ373" i="40"/>
  <c r="BQ374" i="40"/>
  <c r="BQ375" i="40"/>
  <c r="BQ423" i="40"/>
  <c r="BQ39" i="40"/>
  <c r="BQ153" i="40"/>
  <c r="BQ162" i="40"/>
  <c r="BR166" i="40"/>
  <c r="BR169" i="40"/>
  <c r="BR167" i="40"/>
  <c r="BR170" i="40"/>
  <c r="BR333" i="40"/>
  <c r="BR44" i="40"/>
  <c r="BR45" i="40"/>
  <c r="BR46" i="40"/>
  <c r="BR47" i="40"/>
  <c r="BR48" i="40"/>
  <c r="BR49" i="40"/>
  <c r="BR50" i="40"/>
  <c r="BR51" i="40"/>
  <c r="BR52" i="40"/>
  <c r="BR53" i="40"/>
  <c r="BR54" i="40"/>
  <c r="BR55" i="40"/>
  <c r="BR56" i="40"/>
  <c r="BR57" i="40"/>
  <c r="BR58" i="40"/>
  <c r="BR59" i="40"/>
  <c r="BR60" i="40"/>
  <c r="BR61" i="40"/>
  <c r="BR62" i="40"/>
  <c r="BR63" i="40"/>
  <c r="BR64" i="40"/>
  <c r="BR65" i="40"/>
  <c r="BR66" i="40"/>
  <c r="BR67" i="40"/>
  <c r="BR68" i="40"/>
  <c r="BR69" i="40"/>
  <c r="BR70" i="40"/>
  <c r="BR71" i="40"/>
  <c r="BR72" i="40"/>
  <c r="BR73" i="40"/>
  <c r="BR74" i="40"/>
  <c r="BR75" i="40"/>
  <c r="BR76" i="40"/>
  <c r="BR77" i="40"/>
  <c r="BR78" i="40"/>
  <c r="BR79" i="40"/>
  <c r="BR80" i="40"/>
  <c r="BR81" i="40"/>
  <c r="BR82" i="40"/>
  <c r="BR83" i="40"/>
  <c r="BR84" i="40"/>
  <c r="BR85" i="40"/>
  <c r="BR86" i="40"/>
  <c r="BR87" i="40"/>
  <c r="BR88" i="40"/>
  <c r="BR89" i="40"/>
  <c r="BR90" i="40"/>
  <c r="BR91" i="40"/>
  <c r="BR92" i="40"/>
  <c r="BR93" i="40"/>
  <c r="BR94" i="40"/>
  <c r="BR95" i="40"/>
  <c r="BR96" i="40"/>
  <c r="BR97" i="40"/>
  <c r="BR98" i="40"/>
  <c r="BR99" i="40"/>
  <c r="BR100" i="40"/>
  <c r="BR101" i="40"/>
  <c r="BR102" i="40"/>
  <c r="BR103" i="40"/>
  <c r="BR104" i="40"/>
  <c r="BR105" i="40"/>
  <c r="BR106" i="40"/>
  <c r="BR107" i="40"/>
  <c r="BR108" i="40"/>
  <c r="BR109" i="40"/>
  <c r="BR110" i="40"/>
  <c r="BR111" i="40"/>
  <c r="BR112" i="40"/>
  <c r="BR113" i="40"/>
  <c r="BR114" i="40"/>
  <c r="BR115" i="40"/>
  <c r="BR116" i="40"/>
  <c r="BR117" i="40"/>
  <c r="BR118" i="40"/>
  <c r="BR119" i="40"/>
  <c r="BR120" i="40"/>
  <c r="BR121" i="40"/>
  <c r="BR122" i="40"/>
  <c r="BR123" i="40"/>
  <c r="BR124" i="40"/>
  <c r="BR125" i="40"/>
  <c r="BR126" i="40"/>
  <c r="BR127" i="40"/>
  <c r="BR128" i="40"/>
  <c r="BR129" i="40"/>
  <c r="BR130" i="40"/>
  <c r="BR131" i="40"/>
  <c r="BR132" i="40"/>
  <c r="BR133" i="40"/>
  <c r="BR134" i="40"/>
  <c r="BR135" i="40"/>
  <c r="BR136" i="40"/>
  <c r="BR137" i="40"/>
  <c r="BR138" i="40"/>
  <c r="BR139" i="40"/>
  <c r="BR140" i="40"/>
  <c r="BR141" i="40"/>
  <c r="BR142" i="40"/>
  <c r="BR143" i="40"/>
  <c r="BR31" i="40"/>
  <c r="BR20" i="40"/>
  <c r="BR21" i="40"/>
  <c r="BR40" i="40"/>
  <c r="BR144" i="40"/>
  <c r="BR32" i="40"/>
  <c r="BR145" i="40"/>
  <c r="BR146" i="40"/>
  <c r="BR147" i="40"/>
  <c r="BR148" i="40"/>
  <c r="BR149" i="40"/>
  <c r="BR151" i="40"/>
  <c r="BR8" i="40"/>
  <c r="BR160" i="40"/>
  <c r="BR159" i="40"/>
  <c r="BR161" i="40"/>
  <c r="BR334" i="40"/>
  <c r="BR173" i="40"/>
  <c r="BR195" i="40"/>
  <c r="BR196" i="40"/>
  <c r="BR197" i="40"/>
  <c r="BR198" i="40"/>
  <c r="BR199" i="40"/>
  <c r="BR200" i="40"/>
  <c r="BR201" i="40"/>
  <c r="BR202" i="40"/>
  <c r="BR192" i="40"/>
  <c r="BR203" i="40"/>
  <c r="BR204" i="40"/>
  <c r="BR205" i="40"/>
  <c r="BR206" i="40"/>
  <c r="BR207" i="40"/>
  <c r="BR208" i="40"/>
  <c r="BR209" i="40"/>
  <c r="BR210" i="40"/>
  <c r="BR211" i="40"/>
  <c r="BR212" i="40"/>
  <c r="BR213" i="40"/>
  <c r="BR214" i="40"/>
  <c r="BR215" i="40"/>
  <c r="BR216" i="40"/>
  <c r="BR217" i="40"/>
  <c r="BR218" i="40"/>
  <c r="BR219" i="40"/>
  <c r="BR220" i="40"/>
  <c r="BR221" i="40"/>
  <c r="BR222" i="40"/>
  <c r="BR223" i="40"/>
  <c r="BR224" i="40"/>
  <c r="BR225" i="40"/>
  <c r="BR226" i="40"/>
  <c r="BR227" i="40"/>
  <c r="BR228" i="40"/>
  <c r="BR229" i="40"/>
  <c r="BR230" i="40"/>
  <c r="BR231" i="40"/>
  <c r="BR232" i="40"/>
  <c r="BR233" i="40"/>
  <c r="BR234" i="40"/>
  <c r="BR235" i="40"/>
  <c r="BR236" i="40"/>
  <c r="BR237" i="40"/>
  <c r="BR238" i="40"/>
  <c r="BR239" i="40"/>
  <c r="BR240" i="40"/>
  <c r="BR241" i="40"/>
  <c r="BR242" i="40"/>
  <c r="BR243" i="40"/>
  <c r="BR244" i="40"/>
  <c r="BR245" i="40"/>
  <c r="BR246" i="40"/>
  <c r="BR247" i="40"/>
  <c r="BR248" i="40"/>
  <c r="BR249" i="40"/>
  <c r="BR250" i="40"/>
  <c r="BR251" i="40"/>
  <c r="BR252" i="40"/>
  <c r="BR253" i="40"/>
  <c r="BR254" i="40"/>
  <c r="BR255" i="40"/>
  <c r="BR256" i="40"/>
  <c r="BR257" i="40"/>
  <c r="BR258" i="40"/>
  <c r="BR259" i="40"/>
  <c r="BR260" i="40"/>
  <c r="BR261" i="40"/>
  <c r="BR262" i="40"/>
  <c r="BR263" i="40"/>
  <c r="BR264" i="40"/>
  <c r="BR265" i="40"/>
  <c r="BR266" i="40"/>
  <c r="BR267" i="40"/>
  <c r="BR268" i="40"/>
  <c r="BR269" i="40"/>
  <c r="BR270" i="40"/>
  <c r="BR271" i="40"/>
  <c r="BR272" i="40"/>
  <c r="BR273" i="40"/>
  <c r="BR274" i="40"/>
  <c r="BR275" i="40"/>
  <c r="BR276" i="40"/>
  <c r="BR277" i="40"/>
  <c r="BR278" i="40"/>
  <c r="BR279" i="40"/>
  <c r="BR280" i="40"/>
  <c r="BR281" i="40"/>
  <c r="BR282" i="40"/>
  <c r="BR283" i="40"/>
  <c r="BR284" i="40"/>
  <c r="BR285" i="40"/>
  <c r="BR286" i="40"/>
  <c r="BR287" i="40"/>
  <c r="BR288" i="40"/>
  <c r="BR289" i="40"/>
  <c r="BR290" i="40"/>
  <c r="BR291" i="40"/>
  <c r="BR292" i="40"/>
  <c r="BR293" i="40"/>
  <c r="BR294" i="40"/>
  <c r="BR295" i="40"/>
  <c r="BR33" i="40"/>
  <c r="BR296" i="40"/>
  <c r="BR297" i="40"/>
  <c r="BR298" i="40"/>
  <c r="BR299" i="40"/>
  <c r="BR300" i="40"/>
  <c r="BR186" i="40"/>
  <c r="BR306" i="40"/>
  <c r="BR172" i="40"/>
  <c r="BR337" i="40"/>
  <c r="BR308" i="40"/>
  <c r="BQ313" i="40"/>
  <c r="BR318" i="40"/>
  <c r="BR175" i="40"/>
  <c r="BR176" i="40"/>
  <c r="BR179" i="40"/>
  <c r="BR312" i="40"/>
  <c r="BR314" i="40"/>
  <c r="BR316" i="40"/>
  <c r="BR317" i="40"/>
  <c r="BR336" i="40"/>
  <c r="BR335" i="40"/>
  <c r="BR338" i="40"/>
  <c r="BR379" i="40"/>
  <c r="BR382" i="40"/>
  <c r="BR386" i="40"/>
  <c r="BR413" i="40"/>
  <c r="BR414" i="40"/>
  <c r="BR357" i="40"/>
  <c r="BR345" i="40"/>
  <c r="BR350" i="40"/>
  <c r="BR354" i="40"/>
  <c r="BR355" i="40"/>
  <c r="BR383" i="40"/>
  <c r="BR358" i="40"/>
  <c r="BR359" i="40"/>
  <c r="BQ360" i="40"/>
  <c r="BR361" i="40"/>
  <c r="BR363" i="40"/>
  <c r="BR415" i="40"/>
  <c r="BR416" i="40"/>
  <c r="BR158" i="40"/>
  <c r="BR417" i="40"/>
  <c r="BR419" i="40"/>
  <c r="BR366" i="40"/>
  <c r="BR422" i="40"/>
  <c r="BR373" i="40"/>
  <c r="BR374" i="40"/>
  <c r="BR375" i="40"/>
  <c r="BR423" i="40"/>
  <c r="BR39" i="40"/>
  <c r="BR153" i="40"/>
  <c r="BR162" i="40"/>
  <c r="BS166" i="40"/>
  <c r="BS169" i="40"/>
  <c r="BS167" i="40"/>
  <c r="BS170" i="40"/>
  <c r="BS333" i="40"/>
  <c r="BS44" i="40"/>
  <c r="BS45" i="40"/>
  <c r="BS46" i="40"/>
  <c r="BS47" i="40"/>
  <c r="BS48" i="40"/>
  <c r="BS49" i="40"/>
  <c r="BS50" i="40"/>
  <c r="BS51" i="40"/>
  <c r="BS52" i="40"/>
  <c r="BS53" i="40"/>
  <c r="BS54" i="40"/>
  <c r="BS55" i="40"/>
  <c r="BS56" i="40"/>
  <c r="BS57" i="40"/>
  <c r="BS58" i="40"/>
  <c r="BS59" i="40"/>
  <c r="BS60" i="40"/>
  <c r="BS61" i="40"/>
  <c r="BS62" i="40"/>
  <c r="BS63" i="40"/>
  <c r="BS64" i="40"/>
  <c r="BS65" i="40"/>
  <c r="BS66" i="40"/>
  <c r="BS67" i="40"/>
  <c r="BS68" i="40"/>
  <c r="BS69" i="40"/>
  <c r="BS70" i="40"/>
  <c r="BS71" i="40"/>
  <c r="BS72" i="40"/>
  <c r="BS73" i="40"/>
  <c r="BS74" i="40"/>
  <c r="BS75" i="40"/>
  <c r="BS76" i="40"/>
  <c r="BS77" i="40"/>
  <c r="BS78" i="40"/>
  <c r="BS79" i="40"/>
  <c r="BS80" i="40"/>
  <c r="BS81" i="40"/>
  <c r="BS82" i="40"/>
  <c r="BS83" i="40"/>
  <c r="BS84" i="40"/>
  <c r="BS85" i="40"/>
  <c r="BS86" i="40"/>
  <c r="BS87" i="40"/>
  <c r="BS88" i="40"/>
  <c r="BS89" i="40"/>
  <c r="BS90" i="40"/>
  <c r="BS91" i="40"/>
  <c r="BS92" i="40"/>
  <c r="BS93" i="40"/>
  <c r="BS94" i="40"/>
  <c r="BS95" i="40"/>
  <c r="BS96" i="40"/>
  <c r="BS97" i="40"/>
  <c r="BS98" i="40"/>
  <c r="BS99" i="40"/>
  <c r="BS100" i="40"/>
  <c r="BS101" i="40"/>
  <c r="BS102" i="40"/>
  <c r="BS103" i="40"/>
  <c r="BS104" i="40"/>
  <c r="BS105" i="40"/>
  <c r="BS106" i="40"/>
  <c r="BS107" i="40"/>
  <c r="BS108" i="40"/>
  <c r="BS109" i="40"/>
  <c r="BS110" i="40"/>
  <c r="BS111" i="40"/>
  <c r="BS112" i="40"/>
  <c r="BS113" i="40"/>
  <c r="BS114" i="40"/>
  <c r="BS115" i="40"/>
  <c r="BS116" i="40"/>
  <c r="BS117" i="40"/>
  <c r="BS118" i="40"/>
  <c r="BS119" i="40"/>
  <c r="BS120" i="40"/>
  <c r="BS121" i="40"/>
  <c r="BS122" i="40"/>
  <c r="BS123" i="40"/>
  <c r="BS124" i="40"/>
  <c r="BS125" i="40"/>
  <c r="BS126" i="40"/>
  <c r="BS127" i="40"/>
  <c r="BS128" i="40"/>
  <c r="BS129" i="40"/>
  <c r="BS130" i="40"/>
  <c r="BS131" i="40"/>
  <c r="BS132" i="40"/>
  <c r="BS133" i="40"/>
  <c r="BS134" i="40"/>
  <c r="BS135" i="40"/>
  <c r="BS136" i="40"/>
  <c r="BS137" i="40"/>
  <c r="BS138" i="40"/>
  <c r="BS139" i="40"/>
  <c r="BS140" i="40"/>
  <c r="BS141" i="40"/>
  <c r="BS142" i="40"/>
  <c r="BS143" i="40"/>
  <c r="BS144" i="40"/>
  <c r="BS145" i="40"/>
  <c r="BS31" i="40"/>
  <c r="BS20" i="40"/>
  <c r="BS21" i="40"/>
  <c r="BS40" i="40"/>
  <c r="BS146" i="40"/>
  <c r="BS32" i="40"/>
  <c r="BS147" i="40"/>
  <c r="BS148" i="40"/>
  <c r="BS149" i="40"/>
  <c r="BS151" i="40"/>
  <c r="BS8" i="40"/>
  <c r="BS160" i="40"/>
  <c r="BS159" i="40"/>
  <c r="BS161" i="40"/>
  <c r="BS334" i="40"/>
  <c r="BS173" i="40"/>
  <c r="BS195" i="40"/>
  <c r="BS196" i="40"/>
  <c r="BS197" i="40"/>
  <c r="BS198" i="40"/>
  <c r="BS199" i="40"/>
  <c r="BS200" i="40"/>
  <c r="BS201" i="40"/>
  <c r="BS202" i="40"/>
  <c r="BS192" i="40"/>
  <c r="BS203" i="40"/>
  <c r="BS204" i="40"/>
  <c r="BS205" i="40"/>
  <c r="BS206" i="40"/>
  <c r="BS207" i="40"/>
  <c r="BS208" i="40"/>
  <c r="BS209" i="40"/>
  <c r="BS210" i="40"/>
  <c r="BS211" i="40"/>
  <c r="BS212" i="40"/>
  <c r="BS213" i="40"/>
  <c r="BS214" i="40"/>
  <c r="BS215" i="40"/>
  <c r="BS216" i="40"/>
  <c r="BS217" i="40"/>
  <c r="BS218" i="40"/>
  <c r="BS219" i="40"/>
  <c r="BS220" i="40"/>
  <c r="BS221" i="40"/>
  <c r="BS222" i="40"/>
  <c r="BS223" i="40"/>
  <c r="BS224" i="40"/>
  <c r="BS225" i="40"/>
  <c r="BS226" i="40"/>
  <c r="BS227" i="40"/>
  <c r="BS228" i="40"/>
  <c r="BS229" i="40"/>
  <c r="BS230" i="40"/>
  <c r="BS231" i="40"/>
  <c r="BS232" i="40"/>
  <c r="BS233" i="40"/>
  <c r="BS234" i="40"/>
  <c r="BS235" i="40"/>
  <c r="BS236" i="40"/>
  <c r="BS237" i="40"/>
  <c r="BS238" i="40"/>
  <c r="BS239" i="40"/>
  <c r="BS240" i="40"/>
  <c r="BS241" i="40"/>
  <c r="BS242" i="40"/>
  <c r="BS243" i="40"/>
  <c r="BS244" i="40"/>
  <c r="BS245" i="40"/>
  <c r="BS246" i="40"/>
  <c r="BS247" i="40"/>
  <c r="BS248" i="40"/>
  <c r="BS249" i="40"/>
  <c r="BS250" i="40"/>
  <c r="BS251" i="40"/>
  <c r="BS252" i="40"/>
  <c r="BS253" i="40"/>
  <c r="BS254" i="40"/>
  <c r="BS255" i="40"/>
  <c r="BS256" i="40"/>
  <c r="BS257" i="40"/>
  <c r="BS258" i="40"/>
  <c r="BS259" i="40"/>
  <c r="BS260" i="40"/>
  <c r="BS261" i="40"/>
  <c r="BS262" i="40"/>
  <c r="BS263" i="40"/>
  <c r="BS264" i="40"/>
  <c r="BS265" i="40"/>
  <c r="BS266" i="40"/>
  <c r="BS267" i="40"/>
  <c r="BS268" i="40"/>
  <c r="BS269" i="40"/>
  <c r="BS270" i="40"/>
  <c r="BS271" i="40"/>
  <c r="BS272" i="40"/>
  <c r="BS273" i="40"/>
  <c r="BS274" i="40"/>
  <c r="BS275" i="40"/>
  <c r="BS276" i="40"/>
  <c r="BS277" i="40"/>
  <c r="BS278" i="40"/>
  <c r="BS279" i="40"/>
  <c r="BS280" i="40"/>
  <c r="BS281" i="40"/>
  <c r="BS282" i="40"/>
  <c r="BS283" i="40"/>
  <c r="BS284" i="40"/>
  <c r="BS285" i="40"/>
  <c r="BS286" i="40"/>
  <c r="BS287" i="40"/>
  <c r="BS288" i="40"/>
  <c r="BS289" i="40"/>
  <c r="BS290" i="40"/>
  <c r="BS291" i="40"/>
  <c r="BS292" i="40"/>
  <c r="BS293" i="40"/>
  <c r="BS294" i="40"/>
  <c r="BS295" i="40"/>
  <c r="BS296" i="40"/>
  <c r="BS297" i="40"/>
  <c r="BS33" i="40"/>
  <c r="BS298" i="40"/>
  <c r="BS299" i="40"/>
  <c r="BS300" i="40"/>
  <c r="BS186" i="40"/>
  <c r="BS306" i="40"/>
  <c r="BS172" i="40"/>
  <c r="BS337" i="40"/>
  <c r="BS308" i="40"/>
  <c r="BR313" i="40"/>
  <c r="BS318" i="40"/>
  <c r="BS175" i="40"/>
  <c r="BS176" i="40"/>
  <c r="BS179" i="40"/>
  <c r="BS312" i="40"/>
  <c r="BS314" i="40"/>
  <c r="BS316" i="40"/>
  <c r="BS317" i="40"/>
  <c r="BS336" i="40"/>
  <c r="BS335" i="40"/>
  <c r="BS338" i="40"/>
  <c r="BS379" i="40"/>
  <c r="BS382" i="40"/>
  <c r="BS386" i="40"/>
  <c r="BS413" i="40"/>
  <c r="BS414" i="40"/>
  <c r="BS357" i="40"/>
  <c r="BS345" i="40"/>
  <c r="BS350" i="40"/>
  <c r="BS354" i="40"/>
  <c r="BS355" i="40"/>
  <c r="BS383" i="40"/>
  <c r="BS358" i="40"/>
  <c r="BS359" i="40"/>
  <c r="BR360" i="40"/>
  <c r="BS361" i="40"/>
  <c r="BS363" i="40"/>
  <c r="BS415" i="40"/>
  <c r="BS416" i="40"/>
  <c r="BS158" i="40"/>
  <c r="BS417" i="40"/>
  <c r="BS419" i="40"/>
  <c r="BS366" i="40"/>
  <c r="BS422" i="40"/>
  <c r="BS373" i="40"/>
  <c r="BS374" i="40"/>
  <c r="BS375" i="40"/>
  <c r="BS423" i="40"/>
  <c r="H425" i="40"/>
  <c r="BS39" i="40"/>
  <c r="BS153" i="40"/>
  <c r="BS162" i="40"/>
  <c r="H408" i="40"/>
  <c r="H430" i="40"/>
  <c r="H432" i="40"/>
  <c r="I18" i="8"/>
  <c r="O338" i="37"/>
  <c r="O339" i="37"/>
  <c r="O337" i="37"/>
  <c r="R337" i="37"/>
  <c r="O335" i="37"/>
  <c r="O336" i="37"/>
  <c r="R365" i="37"/>
  <c r="R366" i="37"/>
  <c r="R367" i="37"/>
  <c r="R45" i="37"/>
  <c r="R47" i="37"/>
  <c r="R49" i="37"/>
  <c r="R51" i="37"/>
  <c r="R53" i="37"/>
  <c r="R55" i="37"/>
  <c r="R57" i="37"/>
  <c r="R59" i="37"/>
  <c r="R61" i="37"/>
  <c r="R63" i="37"/>
  <c r="R65" i="37"/>
  <c r="R67" i="37"/>
  <c r="R69" i="37"/>
  <c r="R71" i="37"/>
  <c r="R73" i="37"/>
  <c r="R75" i="37"/>
  <c r="R77" i="37"/>
  <c r="R79" i="37"/>
  <c r="R81" i="37"/>
  <c r="R83" i="37"/>
  <c r="R85" i="37"/>
  <c r="R87" i="37"/>
  <c r="R89" i="37"/>
  <c r="R91" i="37"/>
  <c r="R93" i="37"/>
  <c r="R95" i="37"/>
  <c r="R97" i="37"/>
  <c r="R99" i="37"/>
  <c r="R101" i="37"/>
  <c r="R103" i="37"/>
  <c r="R105" i="37"/>
  <c r="R107" i="37"/>
  <c r="R109" i="37"/>
  <c r="R111" i="37"/>
  <c r="R113" i="37"/>
  <c r="R115" i="37"/>
  <c r="R117" i="37"/>
  <c r="R119" i="37"/>
  <c r="R121" i="37"/>
  <c r="R123" i="37"/>
  <c r="R125" i="37"/>
  <c r="R127" i="37"/>
  <c r="R129" i="37"/>
  <c r="R131" i="37"/>
  <c r="R133" i="37"/>
  <c r="R135" i="37"/>
  <c r="R137" i="37"/>
  <c r="R139" i="37"/>
  <c r="R141" i="37"/>
  <c r="R143" i="37"/>
  <c r="R145" i="37"/>
  <c r="R147" i="37"/>
  <c r="R8" i="37"/>
  <c r="R156" i="37"/>
  <c r="Q158" i="37"/>
  <c r="R155" i="37"/>
  <c r="R157" i="37"/>
  <c r="R326" i="37"/>
  <c r="R169" i="37"/>
  <c r="R192" i="37"/>
  <c r="R194" i="37"/>
  <c r="R196" i="37"/>
  <c r="R198" i="37"/>
  <c r="R200" i="37"/>
  <c r="R202" i="37"/>
  <c r="R204" i="37"/>
  <c r="R206" i="37"/>
  <c r="R208" i="37"/>
  <c r="R210" i="37"/>
  <c r="R212" i="37"/>
  <c r="R214" i="37"/>
  <c r="R216" i="37"/>
  <c r="R218" i="37"/>
  <c r="R220" i="37"/>
  <c r="R222" i="37"/>
  <c r="R224" i="37"/>
  <c r="R226" i="37"/>
  <c r="R228" i="37"/>
  <c r="R230" i="37"/>
  <c r="R232" i="37"/>
  <c r="R234" i="37"/>
  <c r="R236" i="37"/>
  <c r="R238" i="37"/>
  <c r="R240" i="37"/>
  <c r="R242" i="37"/>
  <c r="R244" i="37"/>
  <c r="R246" i="37"/>
  <c r="R248" i="37"/>
  <c r="R250" i="37"/>
  <c r="R252" i="37"/>
  <c r="R254" i="37"/>
  <c r="R256" i="37"/>
  <c r="R258" i="37"/>
  <c r="R260" i="37"/>
  <c r="R262" i="37"/>
  <c r="R264" i="37"/>
  <c r="R266" i="37"/>
  <c r="R268" i="37"/>
  <c r="R270" i="37"/>
  <c r="R272" i="37"/>
  <c r="R274" i="37"/>
  <c r="R276" i="37"/>
  <c r="R278" i="37"/>
  <c r="R280" i="37"/>
  <c r="R282" i="37"/>
  <c r="R284" i="37"/>
  <c r="R286" i="37"/>
  <c r="R288" i="37"/>
  <c r="R290" i="37"/>
  <c r="R292" i="37"/>
  <c r="R298" i="37"/>
  <c r="R162" i="37"/>
  <c r="R165" i="37"/>
  <c r="R321" i="37"/>
  <c r="R329" i="37"/>
  <c r="R300" i="37"/>
  <c r="R163" i="37"/>
  <c r="R166" i="37"/>
  <c r="R310" i="37"/>
  <c r="R171" i="37"/>
  <c r="R172" i="37"/>
  <c r="R175" i="37"/>
  <c r="R304" i="37"/>
  <c r="R306" i="37"/>
  <c r="R308" i="37"/>
  <c r="R309" i="37"/>
  <c r="R328" i="37"/>
  <c r="R325" i="37"/>
  <c r="R327" i="37"/>
  <c r="R330" i="37"/>
  <c r="R371" i="37"/>
  <c r="R374" i="37"/>
  <c r="R378" i="37"/>
  <c r="R405" i="37"/>
  <c r="R406" i="37"/>
  <c r="R349" i="37"/>
  <c r="Q346" i="37"/>
  <c r="R346" i="37"/>
  <c r="O27" i="37"/>
  <c r="R33" i="37"/>
  <c r="R347" i="37"/>
  <c r="R375" i="37"/>
  <c r="R342" i="37"/>
  <c r="R350" i="37"/>
  <c r="R351" i="37"/>
  <c r="Q352" i="37"/>
  <c r="R353" i="37"/>
  <c r="O340" i="37"/>
  <c r="R355" i="37"/>
  <c r="R407" i="37"/>
  <c r="R408" i="37"/>
  <c r="R20" i="37"/>
  <c r="R21" i="37"/>
  <c r="R40" i="37"/>
  <c r="R154" i="37"/>
  <c r="R409" i="37"/>
  <c r="R411" i="37"/>
  <c r="R358" i="37"/>
  <c r="R414" i="37"/>
  <c r="R415" i="37"/>
  <c r="S337" i="37"/>
  <c r="S365" i="37"/>
  <c r="S366" i="37"/>
  <c r="S367" i="37"/>
  <c r="R39" i="37"/>
  <c r="R149" i="37"/>
  <c r="R158" i="37"/>
  <c r="S162" i="37"/>
  <c r="S165" i="37"/>
  <c r="S163" i="37"/>
  <c r="S166" i="37"/>
  <c r="S325" i="37"/>
  <c r="S45" i="37"/>
  <c r="S47" i="37"/>
  <c r="S49" i="37"/>
  <c r="S51" i="37"/>
  <c r="S44" i="37"/>
  <c r="S46" i="37"/>
  <c r="S48" i="37"/>
  <c r="S50" i="37"/>
  <c r="S52" i="37"/>
  <c r="S53" i="37"/>
  <c r="S54" i="37"/>
  <c r="S55" i="37"/>
  <c r="S56" i="37"/>
  <c r="S57" i="37"/>
  <c r="S58" i="37"/>
  <c r="S59" i="37"/>
  <c r="S60" i="37"/>
  <c r="S61" i="37"/>
  <c r="S62" i="37"/>
  <c r="S63" i="37"/>
  <c r="S64" i="37"/>
  <c r="S65" i="37"/>
  <c r="S66" i="37"/>
  <c r="S67" i="37"/>
  <c r="S68" i="37"/>
  <c r="S69" i="37"/>
  <c r="S70" i="37"/>
  <c r="S71" i="37"/>
  <c r="S72" i="37"/>
  <c r="S73" i="37"/>
  <c r="S74" i="37"/>
  <c r="S75" i="37"/>
  <c r="S76" i="37"/>
  <c r="S77" i="37"/>
  <c r="S78" i="37"/>
  <c r="S79" i="37"/>
  <c r="S80" i="37"/>
  <c r="S81" i="37"/>
  <c r="S82" i="37"/>
  <c r="S83" i="37"/>
  <c r="S84" i="37"/>
  <c r="S85" i="37"/>
  <c r="S86" i="37"/>
  <c r="S87" i="37"/>
  <c r="S88" i="37"/>
  <c r="S89" i="37"/>
  <c r="S90" i="37"/>
  <c r="S91" i="37"/>
  <c r="S92" i="37"/>
  <c r="S93" i="37"/>
  <c r="S94" i="37"/>
  <c r="S95" i="37"/>
  <c r="S96" i="37"/>
  <c r="S97" i="37"/>
  <c r="S98" i="37"/>
  <c r="S99" i="37"/>
  <c r="S100" i="37"/>
  <c r="S101" i="37"/>
  <c r="S102" i="37"/>
  <c r="S103" i="37"/>
  <c r="S104" i="37"/>
  <c r="S105" i="37"/>
  <c r="S106" i="37"/>
  <c r="S107" i="37"/>
  <c r="S108" i="37"/>
  <c r="S109" i="37"/>
  <c r="S110" i="37"/>
  <c r="S111" i="37"/>
  <c r="S112" i="37"/>
  <c r="S113" i="37"/>
  <c r="S114" i="37"/>
  <c r="S115" i="37"/>
  <c r="S116" i="37"/>
  <c r="S117" i="37"/>
  <c r="S118" i="37"/>
  <c r="S119" i="37"/>
  <c r="S120" i="37"/>
  <c r="S121" i="37"/>
  <c r="S122" i="37"/>
  <c r="S123" i="37"/>
  <c r="S124" i="37"/>
  <c r="S125" i="37"/>
  <c r="S126" i="37"/>
  <c r="S127" i="37"/>
  <c r="S128" i="37"/>
  <c r="S129" i="37"/>
  <c r="S130" i="37"/>
  <c r="S131" i="37"/>
  <c r="S132" i="37"/>
  <c r="S133" i="37"/>
  <c r="S134" i="37"/>
  <c r="S135" i="37"/>
  <c r="S136" i="37"/>
  <c r="S137" i="37"/>
  <c r="S138" i="37"/>
  <c r="S139" i="37"/>
  <c r="S140" i="37"/>
  <c r="S141" i="37"/>
  <c r="S142" i="37"/>
  <c r="S143" i="37"/>
  <c r="S144" i="37"/>
  <c r="S145" i="37"/>
  <c r="S147" i="37"/>
  <c r="S8" i="37"/>
  <c r="S156" i="37"/>
  <c r="S155" i="37"/>
  <c r="S157" i="37"/>
  <c r="S326" i="37"/>
  <c r="S169" i="37"/>
  <c r="S192" i="37"/>
  <c r="S194" i="37"/>
  <c r="S196" i="37"/>
  <c r="S198" i="37"/>
  <c r="S191" i="37"/>
  <c r="S193" i="37"/>
  <c r="S195" i="37"/>
  <c r="S197" i="37"/>
  <c r="S199" i="37"/>
  <c r="S200" i="37"/>
  <c r="S201" i="37"/>
  <c r="S202" i="37"/>
  <c r="S203" i="37"/>
  <c r="S204" i="37"/>
  <c r="S205" i="37"/>
  <c r="S206" i="37"/>
  <c r="S207" i="37"/>
  <c r="S208" i="37"/>
  <c r="S209" i="37"/>
  <c r="S210" i="37"/>
  <c r="S211" i="37"/>
  <c r="S212" i="37"/>
  <c r="S213" i="37"/>
  <c r="S214" i="37"/>
  <c r="S215" i="37"/>
  <c r="S216" i="37"/>
  <c r="S217" i="37"/>
  <c r="S218" i="37"/>
  <c r="S219" i="37"/>
  <c r="S220" i="37"/>
  <c r="S221" i="37"/>
  <c r="S222" i="37"/>
  <c r="S223" i="37"/>
  <c r="S224" i="37"/>
  <c r="S225" i="37"/>
  <c r="S226" i="37"/>
  <c r="S227" i="37"/>
  <c r="S228" i="37"/>
  <c r="S229" i="37"/>
  <c r="S230" i="37"/>
  <c r="S231" i="37"/>
  <c r="S232" i="37"/>
  <c r="S233" i="37"/>
  <c r="S234" i="37"/>
  <c r="S235" i="37"/>
  <c r="S236" i="37"/>
  <c r="S237" i="37"/>
  <c r="S238" i="37"/>
  <c r="S239" i="37"/>
  <c r="S240" i="37"/>
  <c r="S241" i="37"/>
  <c r="S242" i="37"/>
  <c r="S243" i="37"/>
  <c r="S244" i="37"/>
  <c r="S245" i="37"/>
  <c r="S246" i="37"/>
  <c r="S247" i="37"/>
  <c r="S248" i="37"/>
  <c r="S249" i="37"/>
  <c r="S250" i="37"/>
  <c r="S251" i="37"/>
  <c r="S252" i="37"/>
  <c r="S253" i="37"/>
  <c r="S254" i="37"/>
  <c r="S255" i="37"/>
  <c r="S256" i="37"/>
  <c r="S257" i="37"/>
  <c r="S258" i="37"/>
  <c r="S259" i="37"/>
  <c r="S260" i="37"/>
  <c r="S261" i="37"/>
  <c r="S262" i="37"/>
  <c r="S263" i="37"/>
  <c r="S264" i="37"/>
  <c r="S265" i="37"/>
  <c r="S266" i="37"/>
  <c r="S267" i="37"/>
  <c r="S268" i="37"/>
  <c r="S269" i="37"/>
  <c r="S270" i="37"/>
  <c r="S271" i="37"/>
  <c r="S272" i="37"/>
  <c r="S273" i="37"/>
  <c r="S274" i="37"/>
  <c r="S275" i="37"/>
  <c r="S276" i="37"/>
  <c r="S277" i="37"/>
  <c r="S278" i="37"/>
  <c r="S279" i="37"/>
  <c r="S280" i="37"/>
  <c r="S281" i="37"/>
  <c r="S282" i="37"/>
  <c r="S283" i="37"/>
  <c r="S284" i="37"/>
  <c r="S285" i="37"/>
  <c r="S286" i="37"/>
  <c r="S287" i="37"/>
  <c r="S288" i="37"/>
  <c r="S289" i="37"/>
  <c r="S290" i="37"/>
  <c r="S291" i="37"/>
  <c r="S292" i="37"/>
  <c r="S298" i="37"/>
  <c r="S321" i="37"/>
  <c r="S329" i="37"/>
  <c r="S300" i="37"/>
  <c r="R305" i="37"/>
  <c r="S310" i="37"/>
  <c r="S171" i="37"/>
  <c r="S172" i="37"/>
  <c r="S175" i="37"/>
  <c r="S304" i="37"/>
  <c r="S306" i="37"/>
  <c r="S308" i="37"/>
  <c r="S309" i="37"/>
  <c r="S328" i="37"/>
  <c r="S327" i="37"/>
  <c r="S330" i="37"/>
  <c r="S371" i="37"/>
  <c r="S374" i="37"/>
  <c r="S378" i="37"/>
  <c r="S405" i="37"/>
  <c r="S406" i="37"/>
  <c r="S349" i="37"/>
  <c r="S342" i="37"/>
  <c r="S346" i="37"/>
  <c r="S347" i="37"/>
  <c r="S375" i="37"/>
  <c r="S350" i="37"/>
  <c r="S351" i="37"/>
  <c r="R352" i="37"/>
  <c r="S353" i="37"/>
  <c r="S355" i="37"/>
  <c r="S407" i="37"/>
  <c r="S408" i="37"/>
  <c r="S20" i="37"/>
  <c r="S21" i="37"/>
  <c r="S40" i="37"/>
  <c r="S154" i="37"/>
  <c r="S409" i="37"/>
  <c r="S411" i="37"/>
  <c r="S358" i="37"/>
  <c r="S414" i="37"/>
  <c r="S415" i="37"/>
  <c r="T337" i="37"/>
  <c r="T365" i="37"/>
  <c r="T366" i="37"/>
  <c r="T367" i="37"/>
  <c r="S39" i="37"/>
  <c r="S149" i="37"/>
  <c r="S158" i="37"/>
  <c r="T162" i="37"/>
  <c r="T165" i="37"/>
  <c r="T163" i="37"/>
  <c r="T166" i="37"/>
  <c r="T325" i="37"/>
  <c r="T45" i="37"/>
  <c r="T47" i="37"/>
  <c r="T49" i="37"/>
  <c r="T51" i="37"/>
  <c r="T44" i="37"/>
  <c r="T46" i="37"/>
  <c r="T48" i="37"/>
  <c r="T50" i="37"/>
  <c r="T52" i="37"/>
  <c r="T53" i="37"/>
  <c r="T54" i="37"/>
  <c r="T55" i="37"/>
  <c r="T56" i="37"/>
  <c r="T57" i="37"/>
  <c r="T58" i="37"/>
  <c r="T59" i="37"/>
  <c r="T60" i="37"/>
  <c r="T61" i="37"/>
  <c r="T62" i="37"/>
  <c r="T63" i="37"/>
  <c r="T64" i="37"/>
  <c r="T65" i="37"/>
  <c r="T66" i="37"/>
  <c r="T67" i="37"/>
  <c r="T68" i="37"/>
  <c r="T69" i="37"/>
  <c r="T70" i="37"/>
  <c r="T71" i="37"/>
  <c r="T72" i="37"/>
  <c r="T73" i="37"/>
  <c r="T74" i="37"/>
  <c r="T75" i="37"/>
  <c r="T76" i="37"/>
  <c r="T77" i="37"/>
  <c r="T78" i="37"/>
  <c r="T79" i="37"/>
  <c r="T80" i="37"/>
  <c r="T81" i="37"/>
  <c r="T82" i="37"/>
  <c r="T83" i="37"/>
  <c r="T84" i="37"/>
  <c r="T85" i="37"/>
  <c r="T86" i="37"/>
  <c r="T87" i="37"/>
  <c r="T88" i="37"/>
  <c r="T89" i="37"/>
  <c r="T90" i="37"/>
  <c r="T91" i="37"/>
  <c r="T92" i="37"/>
  <c r="T93" i="37"/>
  <c r="T94" i="37"/>
  <c r="T95" i="37"/>
  <c r="T96" i="37"/>
  <c r="T97" i="37"/>
  <c r="T98" i="37"/>
  <c r="T99" i="37"/>
  <c r="T100" i="37"/>
  <c r="T101" i="37"/>
  <c r="T102" i="37"/>
  <c r="T103" i="37"/>
  <c r="T104" i="37"/>
  <c r="T105" i="37"/>
  <c r="T106" i="37"/>
  <c r="T107" i="37"/>
  <c r="T108" i="37"/>
  <c r="T109" i="37"/>
  <c r="T110" i="37"/>
  <c r="T111" i="37"/>
  <c r="T112" i="37"/>
  <c r="T113" i="37"/>
  <c r="T114" i="37"/>
  <c r="T115" i="37"/>
  <c r="T116" i="37"/>
  <c r="T117" i="37"/>
  <c r="T118" i="37"/>
  <c r="T119" i="37"/>
  <c r="T120" i="37"/>
  <c r="T121" i="37"/>
  <c r="T122" i="37"/>
  <c r="T123" i="37"/>
  <c r="T124" i="37"/>
  <c r="T125" i="37"/>
  <c r="T126" i="37"/>
  <c r="T127" i="37"/>
  <c r="T128" i="37"/>
  <c r="T129" i="37"/>
  <c r="T130" i="37"/>
  <c r="T131" i="37"/>
  <c r="T132" i="37"/>
  <c r="T133" i="37"/>
  <c r="T134" i="37"/>
  <c r="T135" i="37"/>
  <c r="T136" i="37"/>
  <c r="T137" i="37"/>
  <c r="T138" i="37"/>
  <c r="T139" i="37"/>
  <c r="T140" i="37"/>
  <c r="T141" i="37"/>
  <c r="T142" i="37"/>
  <c r="T143" i="37"/>
  <c r="T144" i="37"/>
  <c r="T145" i="37"/>
  <c r="T147" i="37"/>
  <c r="T8" i="37"/>
  <c r="T156" i="37"/>
  <c r="T155" i="37"/>
  <c r="T157" i="37"/>
  <c r="T326" i="37"/>
  <c r="T169" i="37"/>
  <c r="T192" i="37"/>
  <c r="T194" i="37"/>
  <c r="T196" i="37"/>
  <c r="T198" i="37"/>
  <c r="T191" i="37"/>
  <c r="T193" i="37"/>
  <c r="T195" i="37"/>
  <c r="T197" i="37"/>
  <c r="T199" i="37"/>
  <c r="T200" i="37"/>
  <c r="T201" i="37"/>
  <c r="T202" i="37"/>
  <c r="T203" i="37"/>
  <c r="T204" i="37"/>
  <c r="T205" i="37"/>
  <c r="T206" i="37"/>
  <c r="T207" i="37"/>
  <c r="T208" i="37"/>
  <c r="T209" i="37"/>
  <c r="T210" i="37"/>
  <c r="T211" i="37"/>
  <c r="T212" i="37"/>
  <c r="T213" i="37"/>
  <c r="T214" i="37"/>
  <c r="T215" i="37"/>
  <c r="T216" i="37"/>
  <c r="T217" i="37"/>
  <c r="T218" i="37"/>
  <c r="T219" i="37"/>
  <c r="T220" i="37"/>
  <c r="T221" i="37"/>
  <c r="T222" i="37"/>
  <c r="T223" i="37"/>
  <c r="T224" i="37"/>
  <c r="T225" i="37"/>
  <c r="T226" i="37"/>
  <c r="T227" i="37"/>
  <c r="T228" i="37"/>
  <c r="T229" i="37"/>
  <c r="T230" i="37"/>
  <c r="T231" i="37"/>
  <c r="T232" i="37"/>
  <c r="T233" i="37"/>
  <c r="T234" i="37"/>
  <c r="T235" i="37"/>
  <c r="T236" i="37"/>
  <c r="T237" i="37"/>
  <c r="T238" i="37"/>
  <c r="T239" i="37"/>
  <c r="T240" i="37"/>
  <c r="T241" i="37"/>
  <c r="T242" i="37"/>
  <c r="T243" i="37"/>
  <c r="T244" i="37"/>
  <c r="T245" i="37"/>
  <c r="T246" i="37"/>
  <c r="T247" i="37"/>
  <c r="T248" i="37"/>
  <c r="T249" i="37"/>
  <c r="T250" i="37"/>
  <c r="T251" i="37"/>
  <c r="T252" i="37"/>
  <c r="T253" i="37"/>
  <c r="T254" i="37"/>
  <c r="T255" i="37"/>
  <c r="T256" i="37"/>
  <c r="T257" i="37"/>
  <c r="T258" i="37"/>
  <c r="T259" i="37"/>
  <c r="T260" i="37"/>
  <c r="T261" i="37"/>
  <c r="T262" i="37"/>
  <c r="T263" i="37"/>
  <c r="T264" i="37"/>
  <c r="T265" i="37"/>
  <c r="T266" i="37"/>
  <c r="T267" i="37"/>
  <c r="T268" i="37"/>
  <c r="T269" i="37"/>
  <c r="T270" i="37"/>
  <c r="T271" i="37"/>
  <c r="T272" i="37"/>
  <c r="T273" i="37"/>
  <c r="T274" i="37"/>
  <c r="T275" i="37"/>
  <c r="T276" i="37"/>
  <c r="T277" i="37"/>
  <c r="T278" i="37"/>
  <c r="T279" i="37"/>
  <c r="T280" i="37"/>
  <c r="T281" i="37"/>
  <c r="T282" i="37"/>
  <c r="T283" i="37"/>
  <c r="T284" i="37"/>
  <c r="T285" i="37"/>
  <c r="T286" i="37"/>
  <c r="T287" i="37"/>
  <c r="T288" i="37"/>
  <c r="T289" i="37"/>
  <c r="T290" i="37"/>
  <c r="T291" i="37"/>
  <c r="T292" i="37"/>
  <c r="T298" i="37"/>
  <c r="T321" i="37"/>
  <c r="T329" i="37"/>
  <c r="T300" i="37"/>
  <c r="S305" i="37"/>
  <c r="T310" i="37"/>
  <c r="T171" i="37"/>
  <c r="T172" i="37"/>
  <c r="T175" i="37"/>
  <c r="T304" i="37"/>
  <c r="T306" i="37"/>
  <c r="T308" i="37"/>
  <c r="T309" i="37"/>
  <c r="T328" i="37"/>
  <c r="T327" i="37"/>
  <c r="T330" i="37"/>
  <c r="T371" i="37"/>
  <c r="T374" i="37"/>
  <c r="T378" i="37"/>
  <c r="T405" i="37"/>
  <c r="T406" i="37"/>
  <c r="T349" i="37"/>
  <c r="T342" i="37"/>
  <c r="T346" i="37"/>
  <c r="T347" i="37"/>
  <c r="T375" i="37"/>
  <c r="T350" i="37"/>
  <c r="T351" i="37"/>
  <c r="S352" i="37"/>
  <c r="T353" i="37"/>
  <c r="T355" i="37"/>
  <c r="T407" i="37"/>
  <c r="T408" i="37"/>
  <c r="T20" i="37"/>
  <c r="T21" i="37"/>
  <c r="T40" i="37"/>
  <c r="T154" i="37"/>
  <c r="T409" i="37"/>
  <c r="T411" i="37"/>
  <c r="T358" i="37"/>
  <c r="T414" i="37"/>
  <c r="T415" i="37"/>
  <c r="U337" i="37"/>
  <c r="U365" i="37"/>
  <c r="U366" i="37"/>
  <c r="U367" i="37"/>
  <c r="T39" i="37"/>
  <c r="T149" i="37"/>
  <c r="T158" i="37"/>
  <c r="U162" i="37"/>
  <c r="U165" i="37"/>
  <c r="U163" i="37"/>
  <c r="U166" i="37"/>
  <c r="U325" i="37"/>
  <c r="U45" i="37"/>
  <c r="U47" i="37"/>
  <c r="U49" i="37"/>
  <c r="U51" i="37"/>
  <c r="U44" i="37"/>
  <c r="U46" i="37"/>
  <c r="U48" i="37"/>
  <c r="U50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U115" i="37"/>
  <c r="U116" i="37"/>
  <c r="U117" i="37"/>
  <c r="U118" i="37"/>
  <c r="U119" i="37"/>
  <c r="U120" i="37"/>
  <c r="U121" i="37"/>
  <c r="U122" i="37"/>
  <c r="U123" i="37"/>
  <c r="U124" i="37"/>
  <c r="U125" i="37"/>
  <c r="U126" i="37"/>
  <c r="U127" i="37"/>
  <c r="U128" i="37"/>
  <c r="U129" i="37"/>
  <c r="U130" i="37"/>
  <c r="U131" i="37"/>
  <c r="U132" i="37"/>
  <c r="U133" i="37"/>
  <c r="U134" i="37"/>
  <c r="U135" i="37"/>
  <c r="U136" i="37"/>
  <c r="U137" i="37"/>
  <c r="U138" i="37"/>
  <c r="U139" i="37"/>
  <c r="U140" i="37"/>
  <c r="U141" i="37"/>
  <c r="U142" i="37"/>
  <c r="U143" i="37"/>
  <c r="U144" i="37"/>
  <c r="U145" i="37"/>
  <c r="U147" i="37"/>
  <c r="U8" i="37"/>
  <c r="U156" i="37"/>
  <c r="U155" i="37"/>
  <c r="U157" i="37"/>
  <c r="U326" i="37"/>
  <c r="U169" i="37"/>
  <c r="U192" i="37"/>
  <c r="U194" i="37"/>
  <c r="U196" i="37"/>
  <c r="U198" i="37"/>
  <c r="U191" i="37"/>
  <c r="U193" i="37"/>
  <c r="U195" i="37"/>
  <c r="U197" i="37"/>
  <c r="U199" i="37"/>
  <c r="U200" i="37"/>
  <c r="U201" i="37"/>
  <c r="U202" i="37"/>
  <c r="U203" i="37"/>
  <c r="U204" i="37"/>
  <c r="U205" i="37"/>
  <c r="U206" i="37"/>
  <c r="U207" i="37"/>
  <c r="U208" i="37"/>
  <c r="U209" i="37"/>
  <c r="U210" i="37"/>
  <c r="U211" i="37"/>
  <c r="U212" i="37"/>
  <c r="U213" i="37"/>
  <c r="U214" i="37"/>
  <c r="U215" i="37"/>
  <c r="U216" i="37"/>
  <c r="U217" i="37"/>
  <c r="U218" i="37"/>
  <c r="U219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233" i="37"/>
  <c r="U234" i="37"/>
  <c r="U235" i="37"/>
  <c r="U236" i="37"/>
  <c r="U237" i="37"/>
  <c r="U238" i="37"/>
  <c r="U239" i="37"/>
  <c r="U240" i="37"/>
  <c r="U241" i="37"/>
  <c r="U242" i="37"/>
  <c r="U243" i="37"/>
  <c r="U244" i="37"/>
  <c r="U245" i="37"/>
  <c r="U246" i="37"/>
  <c r="U247" i="37"/>
  <c r="U248" i="37"/>
  <c r="U249" i="37"/>
  <c r="U250" i="37"/>
  <c r="U251" i="37"/>
  <c r="U252" i="37"/>
  <c r="U253" i="37"/>
  <c r="U254" i="37"/>
  <c r="U255" i="37"/>
  <c r="U256" i="37"/>
  <c r="U257" i="37"/>
  <c r="U258" i="37"/>
  <c r="U259" i="37"/>
  <c r="U260" i="37"/>
  <c r="U261" i="37"/>
  <c r="U262" i="37"/>
  <c r="U263" i="37"/>
  <c r="U264" i="37"/>
  <c r="U265" i="37"/>
  <c r="U266" i="37"/>
  <c r="U267" i="37"/>
  <c r="U268" i="37"/>
  <c r="U269" i="37"/>
  <c r="U270" i="37"/>
  <c r="U271" i="37"/>
  <c r="U272" i="37"/>
  <c r="U273" i="37"/>
  <c r="U274" i="37"/>
  <c r="U275" i="37"/>
  <c r="U276" i="37"/>
  <c r="U277" i="37"/>
  <c r="U278" i="37"/>
  <c r="U279" i="37"/>
  <c r="U280" i="37"/>
  <c r="U281" i="37"/>
  <c r="U282" i="37"/>
  <c r="U283" i="37"/>
  <c r="U284" i="37"/>
  <c r="U285" i="37"/>
  <c r="U286" i="37"/>
  <c r="U287" i="37"/>
  <c r="U288" i="37"/>
  <c r="U289" i="37"/>
  <c r="U290" i="37"/>
  <c r="U291" i="37"/>
  <c r="U292" i="37"/>
  <c r="U298" i="37"/>
  <c r="U321" i="37"/>
  <c r="U329" i="37"/>
  <c r="U300" i="37"/>
  <c r="T305" i="37"/>
  <c r="U310" i="37"/>
  <c r="U171" i="37"/>
  <c r="U172" i="37"/>
  <c r="U175" i="37"/>
  <c r="U304" i="37"/>
  <c r="U306" i="37"/>
  <c r="U308" i="37"/>
  <c r="U309" i="37"/>
  <c r="U328" i="37"/>
  <c r="U327" i="37"/>
  <c r="U330" i="37"/>
  <c r="U371" i="37"/>
  <c r="U374" i="37"/>
  <c r="U378" i="37"/>
  <c r="U405" i="37"/>
  <c r="U406" i="37"/>
  <c r="U349" i="37"/>
  <c r="U342" i="37"/>
  <c r="U346" i="37"/>
  <c r="U347" i="37"/>
  <c r="U375" i="37"/>
  <c r="U350" i="37"/>
  <c r="U351" i="37"/>
  <c r="T352" i="37"/>
  <c r="U353" i="37"/>
  <c r="U355" i="37"/>
  <c r="U407" i="37"/>
  <c r="U408" i="37"/>
  <c r="U20" i="37"/>
  <c r="U21" i="37"/>
  <c r="U40" i="37"/>
  <c r="U154" i="37"/>
  <c r="U409" i="37"/>
  <c r="U411" i="37"/>
  <c r="U358" i="37"/>
  <c r="U414" i="37"/>
  <c r="U415" i="37"/>
  <c r="V337" i="37"/>
  <c r="V365" i="37"/>
  <c r="V366" i="37"/>
  <c r="V367" i="37"/>
  <c r="U39" i="37"/>
  <c r="U149" i="37"/>
  <c r="U158" i="37"/>
  <c r="V162" i="37"/>
  <c r="V165" i="37"/>
  <c r="V163" i="37"/>
  <c r="V166" i="37"/>
  <c r="V325" i="37"/>
  <c r="V31" i="37"/>
  <c r="V20" i="37"/>
  <c r="V21" i="37"/>
  <c r="V40" i="37"/>
  <c r="V44" i="37"/>
  <c r="V32" i="37"/>
  <c r="V45" i="37"/>
  <c r="V47" i="37"/>
  <c r="V49" i="37"/>
  <c r="V51" i="37"/>
  <c r="V46" i="37"/>
  <c r="V48" i="37"/>
  <c r="V50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7" i="37"/>
  <c r="V8" i="37"/>
  <c r="V156" i="37"/>
  <c r="V155" i="37"/>
  <c r="V157" i="37"/>
  <c r="V326" i="37"/>
  <c r="V169" i="37"/>
  <c r="V188" i="37"/>
  <c r="V191" i="37"/>
  <c r="V33" i="37"/>
  <c r="V192" i="37"/>
  <c r="V194" i="37"/>
  <c r="V196" i="37"/>
  <c r="V198" i="37"/>
  <c r="V193" i="37"/>
  <c r="V195" i="37"/>
  <c r="V197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8" i="37"/>
  <c r="V168" i="37"/>
  <c r="V329" i="37"/>
  <c r="V300" i="37"/>
  <c r="U305" i="37"/>
  <c r="V310" i="37"/>
  <c r="V171" i="37"/>
  <c r="V172" i="37"/>
  <c r="V175" i="37"/>
  <c r="V304" i="37"/>
  <c r="V306" i="37"/>
  <c r="V308" i="37"/>
  <c r="V309" i="37"/>
  <c r="V328" i="37"/>
  <c r="V327" i="37"/>
  <c r="V330" i="37"/>
  <c r="V371" i="37"/>
  <c r="V374" i="37"/>
  <c r="V378" i="37"/>
  <c r="V405" i="37"/>
  <c r="V406" i="37"/>
  <c r="V349" i="37"/>
  <c r="V342" i="37"/>
  <c r="V346" i="37"/>
  <c r="V347" i="37"/>
  <c r="V375" i="37"/>
  <c r="V350" i="37"/>
  <c r="V351" i="37"/>
  <c r="U352" i="37"/>
  <c r="V353" i="37"/>
  <c r="V355" i="37"/>
  <c r="V407" i="37"/>
  <c r="V408" i="37"/>
  <c r="V154" i="37"/>
  <c r="V409" i="37"/>
  <c r="V411" i="37"/>
  <c r="V358" i="37"/>
  <c r="V414" i="37"/>
  <c r="V415" i="37"/>
  <c r="W337" i="37"/>
  <c r="W365" i="37"/>
  <c r="W366" i="37"/>
  <c r="W367" i="37"/>
  <c r="V39" i="37"/>
  <c r="V149" i="37"/>
  <c r="V158" i="37"/>
  <c r="W162" i="37"/>
  <c r="W165" i="37"/>
  <c r="W163" i="37"/>
  <c r="W166" i="37"/>
  <c r="W325" i="37"/>
  <c r="W44" i="37"/>
  <c r="W45" i="37"/>
  <c r="W31" i="37"/>
  <c r="W20" i="37"/>
  <c r="W21" i="37"/>
  <c r="W40" i="37"/>
  <c r="W46" i="37"/>
  <c r="W32" i="37"/>
  <c r="W47" i="37"/>
  <c r="W49" i="37"/>
  <c r="W51" i="37"/>
  <c r="W48" i="37"/>
  <c r="W50" i="37"/>
  <c r="W52" i="37"/>
  <c r="W53" i="37"/>
  <c r="W54" i="37"/>
  <c r="W55" i="37"/>
  <c r="W56" i="37"/>
  <c r="W57" i="37"/>
  <c r="W58" i="37"/>
  <c r="W59" i="37"/>
  <c r="W60" i="37"/>
  <c r="W61" i="37"/>
  <c r="W62" i="37"/>
  <c r="W63" i="37"/>
  <c r="W64" i="37"/>
  <c r="W65" i="37"/>
  <c r="W66" i="37"/>
  <c r="W67" i="37"/>
  <c r="W68" i="37"/>
  <c r="W69" i="37"/>
  <c r="W70" i="37"/>
  <c r="W71" i="37"/>
  <c r="W72" i="37"/>
  <c r="W73" i="37"/>
  <c r="W74" i="37"/>
  <c r="W75" i="37"/>
  <c r="W76" i="37"/>
  <c r="W77" i="37"/>
  <c r="W78" i="37"/>
  <c r="W79" i="37"/>
  <c r="W80" i="37"/>
  <c r="W81" i="37"/>
  <c r="W82" i="37"/>
  <c r="W83" i="37"/>
  <c r="W84" i="37"/>
  <c r="W85" i="37"/>
  <c r="W86" i="37"/>
  <c r="W87" i="37"/>
  <c r="W88" i="37"/>
  <c r="W89" i="37"/>
  <c r="W90" i="37"/>
  <c r="W91" i="37"/>
  <c r="W92" i="37"/>
  <c r="W93" i="37"/>
  <c r="W94" i="37"/>
  <c r="W95" i="37"/>
  <c r="W96" i="37"/>
  <c r="W97" i="37"/>
  <c r="W98" i="37"/>
  <c r="W99" i="37"/>
  <c r="W100" i="37"/>
  <c r="W101" i="37"/>
  <c r="W102" i="37"/>
  <c r="W103" i="37"/>
  <c r="W104" i="37"/>
  <c r="W105" i="37"/>
  <c r="W106" i="37"/>
  <c r="W107" i="37"/>
  <c r="W108" i="37"/>
  <c r="W109" i="37"/>
  <c r="W110" i="37"/>
  <c r="W111" i="37"/>
  <c r="W112" i="37"/>
  <c r="W113" i="37"/>
  <c r="W114" i="37"/>
  <c r="W115" i="37"/>
  <c r="W116" i="37"/>
  <c r="W117" i="37"/>
  <c r="W118" i="37"/>
  <c r="W119" i="37"/>
  <c r="W120" i="37"/>
  <c r="W121" i="37"/>
  <c r="W122" i="37"/>
  <c r="W123" i="37"/>
  <c r="W124" i="37"/>
  <c r="W125" i="37"/>
  <c r="W126" i="37"/>
  <c r="W127" i="37"/>
  <c r="W128" i="37"/>
  <c r="W129" i="37"/>
  <c r="W130" i="37"/>
  <c r="W131" i="37"/>
  <c r="W132" i="37"/>
  <c r="W133" i="37"/>
  <c r="W134" i="37"/>
  <c r="W135" i="37"/>
  <c r="W136" i="37"/>
  <c r="W137" i="37"/>
  <c r="W138" i="37"/>
  <c r="W139" i="37"/>
  <c r="W140" i="37"/>
  <c r="W141" i="37"/>
  <c r="W142" i="37"/>
  <c r="W143" i="37"/>
  <c r="W144" i="37"/>
  <c r="W145" i="37"/>
  <c r="W147" i="37"/>
  <c r="W8" i="37"/>
  <c r="W156" i="37"/>
  <c r="W155" i="37"/>
  <c r="W157" i="37"/>
  <c r="W326" i="37"/>
  <c r="W169" i="37"/>
  <c r="W191" i="37"/>
  <c r="W192" i="37"/>
  <c r="W188" i="37"/>
  <c r="W193" i="37"/>
  <c r="W33" i="37"/>
  <c r="W194" i="37"/>
  <c r="W196" i="37"/>
  <c r="W198" i="37"/>
  <c r="W195" i="37"/>
  <c r="W197" i="37"/>
  <c r="W199" i="37"/>
  <c r="W200" i="37"/>
  <c r="W201" i="37"/>
  <c r="W202" i="37"/>
  <c r="W203" i="37"/>
  <c r="W204" i="37"/>
  <c r="W205" i="37"/>
  <c r="W206" i="37"/>
  <c r="W207" i="37"/>
  <c r="W208" i="37"/>
  <c r="W209" i="37"/>
  <c r="W210" i="37"/>
  <c r="W211" i="37"/>
  <c r="W212" i="37"/>
  <c r="W213" i="37"/>
  <c r="W214" i="37"/>
  <c r="W215" i="37"/>
  <c r="W216" i="37"/>
  <c r="W217" i="37"/>
  <c r="W218" i="37"/>
  <c r="W219" i="37"/>
  <c r="W220" i="37"/>
  <c r="W221" i="37"/>
  <c r="W222" i="37"/>
  <c r="W223" i="37"/>
  <c r="W224" i="37"/>
  <c r="W225" i="37"/>
  <c r="W226" i="37"/>
  <c r="W227" i="37"/>
  <c r="W228" i="37"/>
  <c r="W229" i="37"/>
  <c r="W230" i="37"/>
  <c r="W231" i="37"/>
  <c r="W232" i="37"/>
  <c r="W233" i="37"/>
  <c r="W234" i="37"/>
  <c r="W235" i="37"/>
  <c r="W236" i="37"/>
  <c r="W237" i="37"/>
  <c r="W238" i="37"/>
  <c r="W239" i="37"/>
  <c r="W240" i="37"/>
  <c r="W241" i="37"/>
  <c r="W242" i="37"/>
  <c r="W243" i="37"/>
  <c r="W244" i="37"/>
  <c r="W245" i="37"/>
  <c r="W246" i="37"/>
  <c r="W247" i="37"/>
  <c r="W248" i="37"/>
  <c r="W249" i="37"/>
  <c r="W250" i="37"/>
  <c r="W251" i="37"/>
  <c r="W252" i="37"/>
  <c r="W253" i="37"/>
  <c r="W254" i="37"/>
  <c r="W255" i="37"/>
  <c r="W256" i="37"/>
  <c r="W257" i="37"/>
  <c r="W258" i="37"/>
  <c r="W259" i="37"/>
  <c r="W260" i="37"/>
  <c r="W261" i="37"/>
  <c r="W262" i="37"/>
  <c r="W263" i="37"/>
  <c r="W264" i="37"/>
  <c r="W265" i="37"/>
  <c r="W266" i="37"/>
  <c r="W267" i="37"/>
  <c r="W268" i="37"/>
  <c r="W269" i="37"/>
  <c r="W270" i="37"/>
  <c r="W271" i="37"/>
  <c r="W272" i="37"/>
  <c r="W273" i="37"/>
  <c r="W274" i="37"/>
  <c r="W275" i="37"/>
  <c r="W276" i="37"/>
  <c r="W277" i="37"/>
  <c r="W278" i="37"/>
  <c r="W279" i="37"/>
  <c r="W280" i="37"/>
  <c r="W281" i="37"/>
  <c r="W282" i="37"/>
  <c r="W283" i="37"/>
  <c r="W284" i="37"/>
  <c r="W285" i="37"/>
  <c r="W286" i="37"/>
  <c r="W287" i="37"/>
  <c r="W288" i="37"/>
  <c r="W289" i="37"/>
  <c r="W290" i="37"/>
  <c r="W291" i="37"/>
  <c r="W292" i="37"/>
  <c r="W298" i="37"/>
  <c r="W168" i="37"/>
  <c r="W329" i="37"/>
  <c r="W300" i="37"/>
  <c r="V305" i="37"/>
  <c r="W310" i="37"/>
  <c r="W171" i="37"/>
  <c r="W172" i="37"/>
  <c r="W175" i="37"/>
  <c r="W304" i="37"/>
  <c r="W306" i="37"/>
  <c r="W308" i="37"/>
  <c r="W309" i="37"/>
  <c r="W328" i="37"/>
  <c r="W327" i="37"/>
  <c r="W330" i="37"/>
  <c r="W371" i="37"/>
  <c r="W374" i="37"/>
  <c r="W378" i="37"/>
  <c r="W405" i="37"/>
  <c r="W406" i="37"/>
  <c r="W349" i="37"/>
  <c r="W342" i="37"/>
  <c r="W346" i="37"/>
  <c r="W347" i="37"/>
  <c r="W375" i="37"/>
  <c r="W350" i="37"/>
  <c r="W351" i="37"/>
  <c r="V352" i="37"/>
  <c r="W353" i="37"/>
  <c r="W355" i="37"/>
  <c r="W407" i="37"/>
  <c r="W408" i="37"/>
  <c r="W154" i="37"/>
  <c r="W409" i="37"/>
  <c r="W411" i="37"/>
  <c r="W358" i="37"/>
  <c r="W414" i="37"/>
  <c r="W415" i="37"/>
  <c r="X337" i="37"/>
  <c r="X365" i="37"/>
  <c r="X366" i="37"/>
  <c r="X367" i="37"/>
  <c r="W39" i="37"/>
  <c r="W149" i="37"/>
  <c r="W158" i="37"/>
  <c r="X162" i="37"/>
  <c r="X165" i="37"/>
  <c r="X163" i="37"/>
  <c r="X166" i="37"/>
  <c r="X325" i="37"/>
  <c r="X44" i="37"/>
  <c r="X45" i="37"/>
  <c r="X46" i="37"/>
  <c r="X47" i="37"/>
  <c r="X31" i="37"/>
  <c r="X20" i="37"/>
  <c r="X21" i="37"/>
  <c r="X40" i="37"/>
  <c r="X48" i="37"/>
  <c r="X32" i="37"/>
  <c r="X49" i="37"/>
  <c r="X51" i="37"/>
  <c r="X50" i="37"/>
  <c r="X52" i="37"/>
  <c r="X53" i="37"/>
  <c r="X54" i="37"/>
  <c r="X55" i="37"/>
  <c r="X56" i="37"/>
  <c r="X57" i="37"/>
  <c r="X58" i="37"/>
  <c r="X59" i="37"/>
  <c r="X60" i="37"/>
  <c r="X61" i="37"/>
  <c r="X62" i="37"/>
  <c r="X63" i="37"/>
  <c r="X64" i="37"/>
  <c r="X65" i="37"/>
  <c r="X66" i="37"/>
  <c r="X67" i="37"/>
  <c r="X68" i="37"/>
  <c r="X69" i="37"/>
  <c r="X70" i="37"/>
  <c r="X71" i="37"/>
  <c r="X72" i="37"/>
  <c r="X73" i="37"/>
  <c r="X74" i="37"/>
  <c r="X75" i="37"/>
  <c r="X76" i="37"/>
  <c r="X77" i="37"/>
  <c r="X78" i="37"/>
  <c r="X79" i="37"/>
  <c r="X80" i="37"/>
  <c r="X81" i="37"/>
  <c r="X82" i="37"/>
  <c r="X83" i="37"/>
  <c r="X84" i="37"/>
  <c r="X85" i="37"/>
  <c r="X86" i="37"/>
  <c r="X87" i="37"/>
  <c r="X88" i="37"/>
  <c r="X89" i="37"/>
  <c r="X90" i="37"/>
  <c r="X91" i="37"/>
  <c r="X92" i="37"/>
  <c r="X93" i="37"/>
  <c r="X94" i="37"/>
  <c r="X95" i="37"/>
  <c r="X96" i="37"/>
  <c r="X97" i="37"/>
  <c r="X98" i="37"/>
  <c r="X99" i="37"/>
  <c r="X100" i="37"/>
  <c r="X101" i="37"/>
  <c r="X102" i="37"/>
  <c r="X103" i="37"/>
  <c r="X104" i="37"/>
  <c r="X105" i="37"/>
  <c r="X106" i="37"/>
  <c r="X107" i="37"/>
  <c r="X108" i="37"/>
  <c r="X109" i="37"/>
  <c r="X110" i="37"/>
  <c r="X111" i="37"/>
  <c r="X112" i="37"/>
  <c r="X113" i="37"/>
  <c r="X114" i="37"/>
  <c r="X115" i="37"/>
  <c r="X116" i="37"/>
  <c r="X117" i="37"/>
  <c r="X118" i="37"/>
  <c r="X119" i="37"/>
  <c r="X120" i="37"/>
  <c r="X121" i="37"/>
  <c r="X122" i="37"/>
  <c r="X123" i="37"/>
  <c r="X124" i="37"/>
  <c r="X125" i="37"/>
  <c r="X126" i="37"/>
  <c r="X127" i="37"/>
  <c r="X128" i="37"/>
  <c r="X129" i="37"/>
  <c r="X130" i="37"/>
  <c r="X131" i="37"/>
  <c r="X132" i="37"/>
  <c r="X133" i="37"/>
  <c r="X134" i="37"/>
  <c r="X135" i="37"/>
  <c r="X136" i="37"/>
  <c r="X137" i="37"/>
  <c r="X138" i="37"/>
  <c r="X139" i="37"/>
  <c r="X140" i="37"/>
  <c r="X141" i="37"/>
  <c r="X142" i="37"/>
  <c r="X143" i="37"/>
  <c r="X144" i="37"/>
  <c r="X145" i="37"/>
  <c r="X147" i="37"/>
  <c r="X8" i="37"/>
  <c r="X156" i="37"/>
  <c r="X155" i="37"/>
  <c r="X157" i="37"/>
  <c r="X326" i="37"/>
  <c r="X169" i="37"/>
  <c r="X191" i="37"/>
  <c r="X192" i="37"/>
  <c r="X193" i="37"/>
  <c r="X194" i="37"/>
  <c r="X188" i="37"/>
  <c r="X195" i="37"/>
  <c r="X33" i="37"/>
  <c r="X196" i="37"/>
  <c r="X198" i="37"/>
  <c r="X197" i="37"/>
  <c r="X199" i="37"/>
  <c r="X200" i="37"/>
  <c r="X201" i="37"/>
  <c r="X202" i="37"/>
  <c r="X203" i="37"/>
  <c r="X204" i="37"/>
  <c r="X205" i="37"/>
  <c r="X206" i="37"/>
  <c r="X207" i="37"/>
  <c r="X208" i="37"/>
  <c r="X209" i="37"/>
  <c r="X210" i="37"/>
  <c r="X211" i="37"/>
  <c r="X212" i="37"/>
  <c r="X213" i="37"/>
  <c r="X214" i="37"/>
  <c r="X215" i="37"/>
  <c r="X216" i="37"/>
  <c r="X217" i="37"/>
  <c r="X218" i="37"/>
  <c r="X219" i="37"/>
  <c r="X220" i="37"/>
  <c r="X221" i="37"/>
  <c r="X222" i="37"/>
  <c r="X223" i="37"/>
  <c r="X224" i="37"/>
  <c r="X225" i="37"/>
  <c r="X226" i="37"/>
  <c r="X227" i="37"/>
  <c r="X228" i="37"/>
  <c r="X229" i="37"/>
  <c r="X230" i="37"/>
  <c r="X231" i="37"/>
  <c r="X232" i="37"/>
  <c r="X233" i="37"/>
  <c r="X234" i="37"/>
  <c r="X235" i="37"/>
  <c r="X236" i="37"/>
  <c r="X237" i="37"/>
  <c r="X238" i="37"/>
  <c r="X239" i="37"/>
  <c r="X240" i="37"/>
  <c r="X241" i="37"/>
  <c r="X242" i="37"/>
  <c r="X243" i="37"/>
  <c r="X244" i="37"/>
  <c r="X245" i="37"/>
  <c r="X246" i="37"/>
  <c r="X247" i="37"/>
  <c r="X248" i="37"/>
  <c r="X249" i="37"/>
  <c r="X250" i="37"/>
  <c r="X251" i="37"/>
  <c r="X252" i="37"/>
  <c r="X253" i="37"/>
  <c r="X254" i="37"/>
  <c r="X255" i="37"/>
  <c r="X256" i="37"/>
  <c r="X257" i="37"/>
  <c r="X258" i="37"/>
  <c r="X259" i="37"/>
  <c r="X260" i="37"/>
  <c r="X261" i="37"/>
  <c r="X262" i="37"/>
  <c r="X263" i="37"/>
  <c r="X264" i="37"/>
  <c r="X265" i="37"/>
  <c r="X266" i="37"/>
  <c r="X267" i="37"/>
  <c r="X268" i="37"/>
  <c r="X269" i="37"/>
  <c r="X270" i="37"/>
  <c r="X271" i="37"/>
  <c r="X272" i="37"/>
  <c r="X273" i="37"/>
  <c r="X274" i="37"/>
  <c r="X275" i="37"/>
  <c r="X276" i="37"/>
  <c r="X277" i="37"/>
  <c r="X278" i="37"/>
  <c r="X279" i="37"/>
  <c r="X280" i="37"/>
  <c r="X281" i="37"/>
  <c r="X282" i="37"/>
  <c r="X283" i="37"/>
  <c r="X284" i="37"/>
  <c r="X285" i="37"/>
  <c r="X286" i="37"/>
  <c r="X287" i="37"/>
  <c r="X288" i="37"/>
  <c r="X289" i="37"/>
  <c r="X290" i="37"/>
  <c r="X291" i="37"/>
  <c r="X292" i="37"/>
  <c r="X298" i="37"/>
  <c r="X168" i="37"/>
  <c r="X329" i="37"/>
  <c r="X300" i="37"/>
  <c r="W305" i="37"/>
  <c r="X310" i="37"/>
  <c r="X171" i="37"/>
  <c r="X172" i="37"/>
  <c r="X175" i="37"/>
  <c r="X304" i="37"/>
  <c r="X306" i="37"/>
  <c r="X308" i="37"/>
  <c r="X309" i="37"/>
  <c r="X328" i="37"/>
  <c r="X327" i="37"/>
  <c r="X330" i="37"/>
  <c r="X371" i="37"/>
  <c r="X374" i="37"/>
  <c r="X378" i="37"/>
  <c r="X405" i="37"/>
  <c r="X406" i="37"/>
  <c r="X349" i="37"/>
  <c r="X342" i="37"/>
  <c r="X346" i="37"/>
  <c r="X347" i="37"/>
  <c r="X375" i="37"/>
  <c r="X350" i="37"/>
  <c r="X351" i="37"/>
  <c r="W352" i="37"/>
  <c r="X353" i="37"/>
  <c r="X355" i="37"/>
  <c r="X407" i="37"/>
  <c r="X408" i="37"/>
  <c r="X154" i="37"/>
  <c r="X409" i="37"/>
  <c r="X411" i="37"/>
  <c r="X358" i="37"/>
  <c r="X414" i="37"/>
  <c r="X415" i="37"/>
  <c r="Y337" i="37"/>
  <c r="Y365" i="37"/>
  <c r="Y366" i="37"/>
  <c r="Y367" i="37"/>
  <c r="X39" i="37"/>
  <c r="X149" i="37"/>
  <c r="X158" i="37"/>
  <c r="Y162" i="37"/>
  <c r="Y165" i="37"/>
  <c r="Y163" i="37"/>
  <c r="Y166" i="37"/>
  <c r="Y325" i="37"/>
  <c r="Y44" i="37"/>
  <c r="Y45" i="37"/>
  <c r="Y46" i="37"/>
  <c r="Y47" i="37"/>
  <c r="Y48" i="37"/>
  <c r="Y49" i="37"/>
  <c r="Y31" i="37"/>
  <c r="Y20" i="37"/>
  <c r="Y21" i="37"/>
  <c r="Y40" i="37"/>
  <c r="Y50" i="37"/>
  <c r="Y32" i="37"/>
  <c r="Y51" i="37"/>
  <c r="Y52" i="37"/>
  <c r="Y53" i="37"/>
  <c r="Y54" i="37"/>
  <c r="Y55" i="37"/>
  <c r="Y56" i="37"/>
  <c r="Y57" i="37"/>
  <c r="Y58" i="37"/>
  <c r="Y59" i="37"/>
  <c r="Y60" i="37"/>
  <c r="Y61" i="37"/>
  <c r="Y62" i="37"/>
  <c r="Y63" i="37"/>
  <c r="Y64" i="37"/>
  <c r="Y65" i="37"/>
  <c r="Y66" i="37"/>
  <c r="Y67" i="37"/>
  <c r="Y68" i="37"/>
  <c r="Y69" i="37"/>
  <c r="Y70" i="37"/>
  <c r="Y71" i="37"/>
  <c r="Y72" i="37"/>
  <c r="Y73" i="37"/>
  <c r="Y74" i="37"/>
  <c r="Y75" i="37"/>
  <c r="Y76" i="37"/>
  <c r="Y77" i="37"/>
  <c r="Y78" i="37"/>
  <c r="Y79" i="37"/>
  <c r="Y80" i="37"/>
  <c r="Y81" i="37"/>
  <c r="Y82" i="37"/>
  <c r="Y83" i="37"/>
  <c r="Y84" i="37"/>
  <c r="Y85" i="37"/>
  <c r="Y86" i="37"/>
  <c r="Y87" i="37"/>
  <c r="Y88" i="37"/>
  <c r="Y89" i="37"/>
  <c r="Y90" i="37"/>
  <c r="Y91" i="37"/>
  <c r="Y92" i="37"/>
  <c r="Y93" i="37"/>
  <c r="Y94" i="37"/>
  <c r="Y95" i="37"/>
  <c r="Y96" i="37"/>
  <c r="Y97" i="37"/>
  <c r="Y98" i="37"/>
  <c r="Y99" i="37"/>
  <c r="Y100" i="37"/>
  <c r="Y101" i="37"/>
  <c r="Y102" i="37"/>
  <c r="Y103" i="37"/>
  <c r="Y104" i="37"/>
  <c r="Y105" i="37"/>
  <c r="Y106" i="37"/>
  <c r="Y107" i="37"/>
  <c r="Y108" i="37"/>
  <c r="Y109" i="37"/>
  <c r="Y110" i="37"/>
  <c r="Y111" i="37"/>
  <c r="Y112" i="37"/>
  <c r="Y113" i="37"/>
  <c r="Y114" i="37"/>
  <c r="Y115" i="37"/>
  <c r="Y116" i="37"/>
  <c r="Y117" i="37"/>
  <c r="Y118" i="37"/>
  <c r="Y119" i="37"/>
  <c r="Y120" i="37"/>
  <c r="Y121" i="37"/>
  <c r="Y122" i="37"/>
  <c r="Y123" i="37"/>
  <c r="Y124" i="37"/>
  <c r="Y125" i="37"/>
  <c r="Y126" i="37"/>
  <c r="Y127" i="37"/>
  <c r="Y128" i="37"/>
  <c r="Y129" i="37"/>
  <c r="Y130" i="37"/>
  <c r="Y131" i="37"/>
  <c r="Y132" i="37"/>
  <c r="Y133" i="37"/>
  <c r="Y134" i="37"/>
  <c r="Y135" i="37"/>
  <c r="Y136" i="37"/>
  <c r="Y137" i="37"/>
  <c r="Y138" i="37"/>
  <c r="Y139" i="37"/>
  <c r="Y140" i="37"/>
  <c r="Y141" i="37"/>
  <c r="Y142" i="37"/>
  <c r="Y143" i="37"/>
  <c r="Y144" i="37"/>
  <c r="Y145" i="37"/>
  <c r="Y147" i="37"/>
  <c r="Y8" i="37"/>
  <c r="Y156" i="37"/>
  <c r="Y155" i="37"/>
  <c r="Y157" i="37"/>
  <c r="Y326" i="37"/>
  <c r="Y169" i="37"/>
  <c r="Y191" i="37"/>
  <c r="Y192" i="37"/>
  <c r="Y193" i="37"/>
  <c r="Y194" i="37"/>
  <c r="Y195" i="37"/>
  <c r="Y196" i="37"/>
  <c r="Y188" i="37"/>
  <c r="Y197" i="37"/>
  <c r="Y33" i="37"/>
  <c r="Y198" i="37"/>
  <c r="Y199" i="37"/>
  <c r="Y200" i="37"/>
  <c r="Y201" i="37"/>
  <c r="Y202" i="37"/>
  <c r="Y203" i="37"/>
  <c r="Y204" i="37"/>
  <c r="Y205" i="37"/>
  <c r="Y206" i="37"/>
  <c r="Y207" i="37"/>
  <c r="Y208" i="37"/>
  <c r="Y209" i="37"/>
  <c r="Y210" i="37"/>
  <c r="Y211" i="37"/>
  <c r="Y212" i="37"/>
  <c r="Y213" i="37"/>
  <c r="Y214" i="37"/>
  <c r="Y215" i="37"/>
  <c r="Y216" i="37"/>
  <c r="Y217" i="37"/>
  <c r="Y218" i="37"/>
  <c r="Y219" i="37"/>
  <c r="Y220" i="37"/>
  <c r="Y221" i="37"/>
  <c r="Y222" i="37"/>
  <c r="Y223" i="37"/>
  <c r="Y224" i="37"/>
  <c r="Y225" i="37"/>
  <c r="Y226" i="37"/>
  <c r="Y227" i="37"/>
  <c r="Y228" i="37"/>
  <c r="Y229" i="37"/>
  <c r="Y230" i="37"/>
  <c r="Y231" i="37"/>
  <c r="Y232" i="37"/>
  <c r="Y233" i="37"/>
  <c r="Y234" i="37"/>
  <c r="Y235" i="37"/>
  <c r="Y236" i="37"/>
  <c r="Y237" i="37"/>
  <c r="Y238" i="37"/>
  <c r="Y239" i="37"/>
  <c r="Y240" i="37"/>
  <c r="Y241" i="37"/>
  <c r="Y242" i="37"/>
  <c r="Y243" i="37"/>
  <c r="Y244" i="37"/>
  <c r="Y245" i="37"/>
  <c r="Y246" i="37"/>
  <c r="Y247" i="37"/>
  <c r="Y248" i="37"/>
  <c r="Y249" i="37"/>
  <c r="Y250" i="37"/>
  <c r="Y251" i="37"/>
  <c r="Y252" i="37"/>
  <c r="Y253" i="37"/>
  <c r="Y254" i="37"/>
  <c r="Y255" i="37"/>
  <c r="Y256" i="37"/>
  <c r="Y257" i="37"/>
  <c r="Y258" i="37"/>
  <c r="Y259" i="37"/>
  <c r="Y260" i="37"/>
  <c r="Y261" i="37"/>
  <c r="Y262" i="37"/>
  <c r="Y263" i="37"/>
  <c r="Y264" i="37"/>
  <c r="Y265" i="37"/>
  <c r="Y266" i="37"/>
  <c r="Y267" i="37"/>
  <c r="Y268" i="37"/>
  <c r="Y269" i="37"/>
  <c r="Y270" i="37"/>
  <c r="Y271" i="37"/>
  <c r="Y272" i="37"/>
  <c r="Y273" i="37"/>
  <c r="Y274" i="37"/>
  <c r="Y275" i="37"/>
  <c r="Y276" i="37"/>
  <c r="Y277" i="37"/>
  <c r="Y278" i="37"/>
  <c r="Y279" i="37"/>
  <c r="Y280" i="37"/>
  <c r="Y281" i="37"/>
  <c r="Y282" i="37"/>
  <c r="Y283" i="37"/>
  <c r="Y284" i="37"/>
  <c r="Y285" i="37"/>
  <c r="Y286" i="37"/>
  <c r="Y287" i="37"/>
  <c r="Y288" i="37"/>
  <c r="Y289" i="37"/>
  <c r="Y290" i="37"/>
  <c r="Y291" i="37"/>
  <c r="Y292" i="37"/>
  <c r="Y298" i="37"/>
  <c r="Y168" i="37"/>
  <c r="Y329" i="37"/>
  <c r="Y300" i="37"/>
  <c r="X305" i="37"/>
  <c r="Y310" i="37"/>
  <c r="Y171" i="37"/>
  <c r="Y172" i="37"/>
  <c r="Y175" i="37"/>
  <c r="Y304" i="37"/>
  <c r="Y306" i="37"/>
  <c r="Y308" i="37"/>
  <c r="Y309" i="37"/>
  <c r="Y328" i="37"/>
  <c r="Y327" i="37"/>
  <c r="Y330" i="37"/>
  <c r="Y371" i="37"/>
  <c r="Y374" i="37"/>
  <c r="Y378" i="37"/>
  <c r="Y405" i="37"/>
  <c r="Y406" i="37"/>
  <c r="Y349" i="37"/>
  <c r="Y342" i="37"/>
  <c r="Y346" i="37"/>
  <c r="Y347" i="37"/>
  <c r="Y375" i="37"/>
  <c r="Y350" i="37"/>
  <c r="Y351" i="37"/>
  <c r="X352" i="37"/>
  <c r="Y353" i="37"/>
  <c r="Y355" i="37"/>
  <c r="Y407" i="37"/>
  <c r="Y408" i="37"/>
  <c r="Y154" i="37"/>
  <c r="Y409" i="37"/>
  <c r="Y411" i="37"/>
  <c r="Y358" i="37"/>
  <c r="Y414" i="37"/>
  <c r="Y415" i="37"/>
  <c r="Z337" i="37"/>
  <c r="Z365" i="37"/>
  <c r="Z366" i="37"/>
  <c r="Z367" i="37"/>
  <c r="Y39" i="37"/>
  <c r="Y149" i="37"/>
  <c r="Y158" i="37"/>
  <c r="Z162" i="37"/>
  <c r="Z165" i="37"/>
  <c r="Z163" i="37"/>
  <c r="Z166" i="37"/>
  <c r="Z325" i="37"/>
  <c r="Z44" i="37"/>
  <c r="Z45" i="37"/>
  <c r="Z46" i="37"/>
  <c r="Z47" i="37"/>
  <c r="Z48" i="37"/>
  <c r="Z49" i="37"/>
  <c r="Z50" i="37"/>
  <c r="Z51" i="37"/>
  <c r="Z31" i="37"/>
  <c r="Z20" i="37"/>
  <c r="Z21" i="37"/>
  <c r="Z40" i="37"/>
  <c r="Z52" i="37"/>
  <c r="Z32" i="37"/>
  <c r="Z53" i="37"/>
  <c r="Z54" i="37"/>
  <c r="Z55" i="37"/>
  <c r="Z56" i="37"/>
  <c r="Z57" i="37"/>
  <c r="Z58" i="37"/>
  <c r="Z59" i="37"/>
  <c r="Z60" i="37"/>
  <c r="Z61" i="37"/>
  <c r="Z62" i="37"/>
  <c r="Z63" i="37"/>
  <c r="Z64" i="37"/>
  <c r="Z65" i="37"/>
  <c r="Z66" i="37"/>
  <c r="Z67" i="37"/>
  <c r="Z68" i="37"/>
  <c r="Z69" i="37"/>
  <c r="Z70" i="37"/>
  <c r="Z71" i="37"/>
  <c r="Z72" i="37"/>
  <c r="Z73" i="37"/>
  <c r="Z74" i="37"/>
  <c r="Z75" i="37"/>
  <c r="Z76" i="37"/>
  <c r="Z77" i="37"/>
  <c r="Z78" i="37"/>
  <c r="Z79" i="37"/>
  <c r="Z80" i="37"/>
  <c r="Z81" i="37"/>
  <c r="Z82" i="37"/>
  <c r="Z83" i="37"/>
  <c r="Z84" i="37"/>
  <c r="Z85" i="37"/>
  <c r="Z86" i="37"/>
  <c r="Z87" i="37"/>
  <c r="Z88" i="37"/>
  <c r="Z89" i="37"/>
  <c r="Z90" i="37"/>
  <c r="Z91" i="37"/>
  <c r="Z92" i="37"/>
  <c r="Z93" i="37"/>
  <c r="Z94" i="37"/>
  <c r="Z95" i="37"/>
  <c r="Z96" i="37"/>
  <c r="Z97" i="37"/>
  <c r="Z98" i="37"/>
  <c r="Z99" i="37"/>
  <c r="Z100" i="37"/>
  <c r="Z101" i="37"/>
  <c r="Z102" i="37"/>
  <c r="Z103" i="37"/>
  <c r="Z104" i="37"/>
  <c r="Z105" i="37"/>
  <c r="Z106" i="37"/>
  <c r="Z107" i="37"/>
  <c r="Z108" i="37"/>
  <c r="Z109" i="37"/>
  <c r="Z110" i="37"/>
  <c r="Z111" i="37"/>
  <c r="Z112" i="37"/>
  <c r="Z113" i="37"/>
  <c r="Z114" i="37"/>
  <c r="Z115" i="37"/>
  <c r="Z116" i="37"/>
  <c r="Z117" i="37"/>
  <c r="Z118" i="37"/>
  <c r="Z119" i="37"/>
  <c r="Z120" i="37"/>
  <c r="Z121" i="37"/>
  <c r="Z122" i="37"/>
  <c r="Z123" i="37"/>
  <c r="Z124" i="37"/>
  <c r="Z125" i="37"/>
  <c r="Z126" i="37"/>
  <c r="Z127" i="37"/>
  <c r="Z128" i="37"/>
  <c r="Z129" i="37"/>
  <c r="Z130" i="37"/>
  <c r="Z131" i="37"/>
  <c r="Z132" i="37"/>
  <c r="Z133" i="37"/>
  <c r="Z134" i="37"/>
  <c r="Z135" i="37"/>
  <c r="Z136" i="37"/>
  <c r="Z137" i="37"/>
  <c r="Z138" i="37"/>
  <c r="Z139" i="37"/>
  <c r="Z140" i="37"/>
  <c r="Z141" i="37"/>
  <c r="Z142" i="37"/>
  <c r="Z143" i="37"/>
  <c r="Z144" i="37"/>
  <c r="Z145" i="37"/>
  <c r="Z147" i="37"/>
  <c r="Z8" i="37"/>
  <c r="Z156" i="37"/>
  <c r="Z155" i="37"/>
  <c r="Z157" i="37"/>
  <c r="Z326" i="37"/>
  <c r="Z169" i="37"/>
  <c r="Z191" i="37"/>
  <c r="Z192" i="37"/>
  <c r="Z193" i="37"/>
  <c r="Z194" i="37"/>
  <c r="Z195" i="37"/>
  <c r="Z196" i="37"/>
  <c r="Z197" i="37"/>
  <c r="Z198" i="37"/>
  <c r="Z188" i="37"/>
  <c r="Z199" i="37"/>
  <c r="Z33" i="37"/>
  <c r="Z200" i="37"/>
  <c r="Z201" i="37"/>
  <c r="Z202" i="37"/>
  <c r="Z203" i="37"/>
  <c r="Z204" i="37"/>
  <c r="Z205" i="37"/>
  <c r="Z206" i="37"/>
  <c r="Z207" i="37"/>
  <c r="Z208" i="37"/>
  <c r="Z209" i="37"/>
  <c r="Z210" i="37"/>
  <c r="Z211" i="37"/>
  <c r="Z212" i="37"/>
  <c r="Z213" i="37"/>
  <c r="Z214" i="37"/>
  <c r="Z215" i="37"/>
  <c r="Z216" i="37"/>
  <c r="Z217" i="37"/>
  <c r="Z218" i="37"/>
  <c r="Z219" i="37"/>
  <c r="Z220" i="37"/>
  <c r="Z221" i="37"/>
  <c r="Z222" i="37"/>
  <c r="Z223" i="37"/>
  <c r="Z224" i="37"/>
  <c r="Z225" i="37"/>
  <c r="Z226" i="37"/>
  <c r="Z227" i="37"/>
  <c r="Z228" i="37"/>
  <c r="Z229" i="37"/>
  <c r="Z230" i="37"/>
  <c r="Z231" i="37"/>
  <c r="Z232" i="37"/>
  <c r="Z233" i="37"/>
  <c r="Z234" i="37"/>
  <c r="Z235" i="37"/>
  <c r="Z236" i="37"/>
  <c r="Z237" i="37"/>
  <c r="Z238" i="37"/>
  <c r="Z239" i="37"/>
  <c r="Z240" i="37"/>
  <c r="Z241" i="37"/>
  <c r="Z242" i="37"/>
  <c r="Z243" i="37"/>
  <c r="Z244" i="37"/>
  <c r="Z245" i="37"/>
  <c r="Z246" i="37"/>
  <c r="Z247" i="37"/>
  <c r="Z248" i="37"/>
  <c r="Z249" i="37"/>
  <c r="Z250" i="37"/>
  <c r="Z251" i="37"/>
  <c r="Z252" i="37"/>
  <c r="Z253" i="37"/>
  <c r="Z254" i="37"/>
  <c r="Z255" i="37"/>
  <c r="Z256" i="37"/>
  <c r="Z257" i="37"/>
  <c r="Z258" i="37"/>
  <c r="Z259" i="37"/>
  <c r="Z260" i="37"/>
  <c r="Z261" i="37"/>
  <c r="Z262" i="37"/>
  <c r="Z263" i="37"/>
  <c r="Z264" i="37"/>
  <c r="Z265" i="37"/>
  <c r="Z266" i="37"/>
  <c r="Z267" i="37"/>
  <c r="Z268" i="37"/>
  <c r="Z269" i="37"/>
  <c r="Z270" i="37"/>
  <c r="Z271" i="37"/>
  <c r="Z272" i="37"/>
  <c r="Z273" i="37"/>
  <c r="Z274" i="37"/>
  <c r="Z275" i="37"/>
  <c r="Z276" i="37"/>
  <c r="Z277" i="37"/>
  <c r="Z278" i="37"/>
  <c r="Z279" i="37"/>
  <c r="Z280" i="37"/>
  <c r="Z281" i="37"/>
  <c r="Z282" i="37"/>
  <c r="Z283" i="37"/>
  <c r="Z284" i="37"/>
  <c r="Z285" i="37"/>
  <c r="Z286" i="37"/>
  <c r="Z287" i="37"/>
  <c r="Z288" i="37"/>
  <c r="Z289" i="37"/>
  <c r="Z290" i="37"/>
  <c r="Z291" i="37"/>
  <c r="Z292" i="37"/>
  <c r="Z298" i="37"/>
  <c r="Z168" i="37"/>
  <c r="Z329" i="37"/>
  <c r="Z300" i="37"/>
  <c r="Y305" i="37"/>
  <c r="Z310" i="37"/>
  <c r="Z171" i="37"/>
  <c r="Z172" i="37"/>
  <c r="Z175" i="37"/>
  <c r="Z304" i="37"/>
  <c r="Z306" i="37"/>
  <c r="Z308" i="37"/>
  <c r="Z309" i="37"/>
  <c r="Z328" i="37"/>
  <c r="Z327" i="37"/>
  <c r="Z330" i="37"/>
  <c r="Z371" i="37"/>
  <c r="Z374" i="37"/>
  <c r="Z378" i="37"/>
  <c r="Z405" i="37"/>
  <c r="Z406" i="37"/>
  <c r="Z349" i="37"/>
  <c r="Z342" i="37"/>
  <c r="Z346" i="37"/>
  <c r="Z347" i="37"/>
  <c r="Z375" i="37"/>
  <c r="Z350" i="37"/>
  <c r="Z351" i="37"/>
  <c r="Y352" i="37"/>
  <c r="Z353" i="37"/>
  <c r="Z355" i="37"/>
  <c r="Z407" i="37"/>
  <c r="Z408" i="37"/>
  <c r="Z154" i="37"/>
  <c r="Z409" i="37"/>
  <c r="Z411" i="37"/>
  <c r="Z358" i="37"/>
  <c r="Z414" i="37"/>
  <c r="Z415" i="37"/>
  <c r="AA337" i="37"/>
  <c r="AA365" i="37"/>
  <c r="AA366" i="37"/>
  <c r="AA367" i="37"/>
  <c r="Z39" i="37"/>
  <c r="Z149" i="37"/>
  <c r="Z158" i="37"/>
  <c r="AA162" i="37"/>
  <c r="AA165" i="37"/>
  <c r="AA163" i="37"/>
  <c r="AA166" i="37"/>
  <c r="AA325" i="37"/>
  <c r="AA44" i="37"/>
  <c r="AA45" i="37"/>
  <c r="AA46" i="37"/>
  <c r="AA47" i="37"/>
  <c r="AA48" i="37"/>
  <c r="AA49" i="37"/>
  <c r="AA50" i="37"/>
  <c r="AA51" i="37"/>
  <c r="AA52" i="37"/>
  <c r="AA53" i="37"/>
  <c r="AA31" i="37"/>
  <c r="AA20" i="37"/>
  <c r="AA21" i="37"/>
  <c r="AA40" i="37"/>
  <c r="AA54" i="37"/>
  <c r="AA32" i="37"/>
  <c r="AA55" i="37"/>
  <c r="AA56" i="37"/>
  <c r="AA57" i="37"/>
  <c r="AA58" i="37"/>
  <c r="AA59" i="37"/>
  <c r="AA60" i="37"/>
  <c r="AA61" i="37"/>
  <c r="AA62" i="37"/>
  <c r="AA63" i="37"/>
  <c r="AA64" i="37"/>
  <c r="AA65" i="37"/>
  <c r="AA66" i="37"/>
  <c r="AA67" i="37"/>
  <c r="AA68" i="37"/>
  <c r="AA69" i="37"/>
  <c r="AA70" i="37"/>
  <c r="AA71" i="37"/>
  <c r="AA72" i="37"/>
  <c r="AA73" i="37"/>
  <c r="AA74" i="37"/>
  <c r="AA75" i="37"/>
  <c r="AA76" i="37"/>
  <c r="AA77" i="37"/>
  <c r="AA78" i="37"/>
  <c r="AA79" i="37"/>
  <c r="AA80" i="37"/>
  <c r="AA81" i="37"/>
  <c r="AA82" i="37"/>
  <c r="AA83" i="37"/>
  <c r="AA84" i="37"/>
  <c r="AA85" i="37"/>
  <c r="AA86" i="37"/>
  <c r="AA87" i="37"/>
  <c r="AA88" i="37"/>
  <c r="AA89" i="37"/>
  <c r="AA90" i="37"/>
  <c r="AA91" i="37"/>
  <c r="AA92" i="37"/>
  <c r="AA93" i="37"/>
  <c r="AA94" i="37"/>
  <c r="AA95" i="37"/>
  <c r="AA96" i="37"/>
  <c r="AA97" i="37"/>
  <c r="AA98" i="37"/>
  <c r="AA99" i="37"/>
  <c r="AA100" i="37"/>
  <c r="AA101" i="37"/>
  <c r="AA102" i="37"/>
  <c r="AA103" i="37"/>
  <c r="AA104" i="37"/>
  <c r="AA105" i="37"/>
  <c r="AA106" i="37"/>
  <c r="AA107" i="37"/>
  <c r="AA108" i="37"/>
  <c r="AA109" i="37"/>
  <c r="AA110" i="37"/>
  <c r="AA111" i="37"/>
  <c r="AA112" i="37"/>
  <c r="AA113" i="37"/>
  <c r="AA114" i="37"/>
  <c r="AA115" i="37"/>
  <c r="AA116" i="37"/>
  <c r="AA117" i="37"/>
  <c r="AA118" i="37"/>
  <c r="AA119" i="37"/>
  <c r="AA120" i="37"/>
  <c r="AA121" i="37"/>
  <c r="AA122" i="37"/>
  <c r="AA123" i="37"/>
  <c r="AA124" i="37"/>
  <c r="AA125" i="37"/>
  <c r="AA126" i="37"/>
  <c r="AA127" i="37"/>
  <c r="AA128" i="37"/>
  <c r="AA129" i="37"/>
  <c r="AA130" i="37"/>
  <c r="AA131" i="37"/>
  <c r="AA132" i="37"/>
  <c r="AA133" i="37"/>
  <c r="AA134" i="37"/>
  <c r="AA135" i="37"/>
  <c r="AA136" i="37"/>
  <c r="AA137" i="37"/>
  <c r="AA138" i="37"/>
  <c r="AA139" i="37"/>
  <c r="AA140" i="37"/>
  <c r="AA141" i="37"/>
  <c r="AA142" i="37"/>
  <c r="AA143" i="37"/>
  <c r="AA144" i="37"/>
  <c r="AA145" i="37"/>
  <c r="AA147" i="37"/>
  <c r="AA8" i="37"/>
  <c r="AA156" i="37"/>
  <c r="AA155" i="37"/>
  <c r="AA157" i="37"/>
  <c r="AA326" i="37"/>
  <c r="AA169" i="37"/>
  <c r="AA191" i="37"/>
  <c r="AA192" i="37"/>
  <c r="AA193" i="37"/>
  <c r="AA194" i="37"/>
  <c r="AA195" i="37"/>
  <c r="AA196" i="37"/>
  <c r="AA197" i="37"/>
  <c r="AA198" i="37"/>
  <c r="AA188" i="37"/>
  <c r="AA199" i="37"/>
  <c r="AA200" i="37"/>
  <c r="AA201" i="37"/>
  <c r="AA33" i="37"/>
  <c r="AA202" i="37"/>
  <c r="AA203" i="37"/>
  <c r="AA204" i="37"/>
  <c r="AA205" i="37"/>
  <c r="AA206" i="37"/>
  <c r="AA207" i="37"/>
  <c r="AA208" i="37"/>
  <c r="AA209" i="37"/>
  <c r="AA210" i="37"/>
  <c r="AA211" i="37"/>
  <c r="AA212" i="37"/>
  <c r="AA213" i="37"/>
  <c r="AA214" i="37"/>
  <c r="AA215" i="37"/>
  <c r="AA216" i="37"/>
  <c r="AA217" i="37"/>
  <c r="AA218" i="37"/>
  <c r="AA219" i="37"/>
  <c r="AA220" i="37"/>
  <c r="AA221" i="37"/>
  <c r="AA222" i="37"/>
  <c r="AA223" i="37"/>
  <c r="AA224" i="37"/>
  <c r="AA225" i="37"/>
  <c r="AA226" i="37"/>
  <c r="AA227" i="37"/>
  <c r="AA228" i="37"/>
  <c r="AA229" i="37"/>
  <c r="AA230" i="37"/>
  <c r="AA231" i="37"/>
  <c r="AA232" i="37"/>
  <c r="AA233" i="37"/>
  <c r="AA234" i="37"/>
  <c r="AA235" i="37"/>
  <c r="AA236" i="37"/>
  <c r="AA237" i="37"/>
  <c r="AA238" i="37"/>
  <c r="AA239" i="37"/>
  <c r="AA240" i="37"/>
  <c r="AA241" i="37"/>
  <c r="AA242" i="37"/>
  <c r="AA243" i="37"/>
  <c r="AA244" i="37"/>
  <c r="AA245" i="37"/>
  <c r="AA246" i="37"/>
  <c r="AA247" i="37"/>
  <c r="AA248" i="37"/>
  <c r="AA249" i="37"/>
  <c r="AA250" i="37"/>
  <c r="AA251" i="37"/>
  <c r="AA252" i="37"/>
  <c r="AA253" i="37"/>
  <c r="AA254" i="37"/>
  <c r="AA255" i="37"/>
  <c r="AA256" i="37"/>
  <c r="AA257" i="37"/>
  <c r="AA258" i="37"/>
  <c r="AA259" i="37"/>
  <c r="AA260" i="37"/>
  <c r="AA261" i="37"/>
  <c r="AA262" i="37"/>
  <c r="AA263" i="37"/>
  <c r="AA264" i="37"/>
  <c r="AA265" i="37"/>
  <c r="AA266" i="37"/>
  <c r="AA267" i="37"/>
  <c r="AA268" i="37"/>
  <c r="AA269" i="37"/>
  <c r="AA270" i="37"/>
  <c r="AA271" i="37"/>
  <c r="AA272" i="37"/>
  <c r="AA273" i="37"/>
  <c r="AA274" i="37"/>
  <c r="AA275" i="37"/>
  <c r="AA276" i="37"/>
  <c r="AA277" i="37"/>
  <c r="AA278" i="37"/>
  <c r="AA279" i="37"/>
  <c r="AA280" i="37"/>
  <c r="AA281" i="37"/>
  <c r="AA282" i="37"/>
  <c r="AA283" i="37"/>
  <c r="AA284" i="37"/>
  <c r="AA285" i="37"/>
  <c r="AA286" i="37"/>
  <c r="AA287" i="37"/>
  <c r="AA288" i="37"/>
  <c r="AA289" i="37"/>
  <c r="AA290" i="37"/>
  <c r="AA291" i="37"/>
  <c r="AA292" i="37"/>
  <c r="AA298" i="37"/>
  <c r="AA168" i="37"/>
  <c r="AA329" i="37"/>
  <c r="AA300" i="37"/>
  <c r="Z305" i="37"/>
  <c r="AA310" i="37"/>
  <c r="AA171" i="37"/>
  <c r="AA172" i="37"/>
  <c r="AA175" i="37"/>
  <c r="AA304" i="37"/>
  <c r="AA306" i="37"/>
  <c r="AA308" i="37"/>
  <c r="AA309" i="37"/>
  <c r="AA328" i="37"/>
  <c r="AA327" i="37"/>
  <c r="AA330" i="37"/>
  <c r="AA371" i="37"/>
  <c r="AA374" i="37"/>
  <c r="AA378" i="37"/>
  <c r="AA405" i="37"/>
  <c r="AA406" i="37"/>
  <c r="AA349" i="37"/>
  <c r="AA342" i="37"/>
  <c r="AA346" i="37"/>
  <c r="AA347" i="37"/>
  <c r="AA375" i="37"/>
  <c r="AA350" i="37"/>
  <c r="AA351" i="37"/>
  <c r="Z352" i="37"/>
  <c r="AA353" i="37"/>
  <c r="AA355" i="37"/>
  <c r="AA407" i="37"/>
  <c r="AA408" i="37"/>
  <c r="AA154" i="37"/>
  <c r="AA409" i="37"/>
  <c r="AA411" i="37"/>
  <c r="AA358" i="37"/>
  <c r="AA414" i="37"/>
  <c r="AA415" i="37"/>
  <c r="AB337" i="37"/>
  <c r="AB365" i="37"/>
  <c r="AB366" i="37"/>
  <c r="AB367" i="37"/>
  <c r="AA39" i="37"/>
  <c r="AA149" i="37"/>
  <c r="AA158" i="37"/>
  <c r="AB162" i="37"/>
  <c r="AB165" i="37"/>
  <c r="AB163" i="37"/>
  <c r="AB166" i="37"/>
  <c r="AB325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31" i="37"/>
  <c r="AB20" i="37"/>
  <c r="AB21" i="37"/>
  <c r="AB40" i="37"/>
  <c r="AB56" i="37"/>
  <c r="AB32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7" i="37"/>
  <c r="AB8" i="37"/>
  <c r="AB156" i="37"/>
  <c r="AB155" i="37"/>
  <c r="AB157" i="37"/>
  <c r="AB326" i="37"/>
  <c r="AB169" i="37"/>
  <c r="AB191" i="37"/>
  <c r="AB192" i="37"/>
  <c r="AB193" i="37"/>
  <c r="AB194" i="37"/>
  <c r="AB195" i="37"/>
  <c r="AB196" i="37"/>
  <c r="AB197" i="37"/>
  <c r="AB198" i="37"/>
  <c r="AB188" i="37"/>
  <c r="AB199" i="37"/>
  <c r="AB200" i="37"/>
  <c r="AB201" i="37"/>
  <c r="AB202" i="37"/>
  <c r="AB203" i="37"/>
  <c r="AB33" i="37"/>
  <c r="AB204" i="37"/>
  <c r="AB205" i="37"/>
  <c r="AB206" i="37"/>
  <c r="AB207" i="37"/>
  <c r="AB208" i="37"/>
  <c r="AB209" i="37"/>
  <c r="AB210" i="37"/>
  <c r="AB211" i="37"/>
  <c r="AB212" i="37"/>
  <c r="AB213" i="37"/>
  <c r="AB214" i="37"/>
  <c r="AB215" i="37"/>
  <c r="AB216" i="37"/>
  <c r="AB217" i="37"/>
  <c r="AB218" i="37"/>
  <c r="AB219" i="37"/>
  <c r="AB220" i="37"/>
  <c r="AB221" i="37"/>
  <c r="AB222" i="37"/>
  <c r="AB223" i="37"/>
  <c r="AB224" i="37"/>
  <c r="AB225" i="37"/>
  <c r="AB226" i="37"/>
  <c r="AB227" i="37"/>
  <c r="AB228" i="37"/>
  <c r="AB229" i="37"/>
  <c r="AB230" i="37"/>
  <c r="AB231" i="37"/>
  <c r="AB232" i="37"/>
  <c r="AB233" i="37"/>
  <c r="AB234" i="37"/>
  <c r="AB235" i="37"/>
  <c r="AB236" i="37"/>
  <c r="AB237" i="37"/>
  <c r="AB238" i="37"/>
  <c r="AB239" i="37"/>
  <c r="AB240" i="37"/>
  <c r="AB241" i="37"/>
  <c r="AB242" i="37"/>
  <c r="AB243" i="37"/>
  <c r="AB244" i="37"/>
  <c r="AB245" i="37"/>
  <c r="AB246" i="37"/>
  <c r="AB247" i="37"/>
  <c r="AB248" i="37"/>
  <c r="AB249" i="37"/>
  <c r="AB250" i="37"/>
  <c r="AB251" i="37"/>
  <c r="AB252" i="37"/>
  <c r="AB253" i="37"/>
  <c r="AB254" i="37"/>
  <c r="AB255" i="37"/>
  <c r="AB256" i="37"/>
  <c r="AB257" i="37"/>
  <c r="AB258" i="37"/>
  <c r="AB259" i="37"/>
  <c r="AB260" i="37"/>
  <c r="AB261" i="37"/>
  <c r="AB262" i="37"/>
  <c r="AB263" i="37"/>
  <c r="AB264" i="37"/>
  <c r="AB265" i="37"/>
  <c r="AB266" i="37"/>
  <c r="AB267" i="37"/>
  <c r="AB268" i="37"/>
  <c r="AB269" i="37"/>
  <c r="AB270" i="37"/>
  <c r="AB271" i="37"/>
  <c r="AB272" i="37"/>
  <c r="AB273" i="37"/>
  <c r="AB274" i="37"/>
  <c r="AB275" i="37"/>
  <c r="AB276" i="37"/>
  <c r="AB277" i="37"/>
  <c r="AB278" i="37"/>
  <c r="AB279" i="37"/>
  <c r="AB280" i="37"/>
  <c r="AB281" i="37"/>
  <c r="AB282" i="37"/>
  <c r="AB283" i="37"/>
  <c r="AB284" i="37"/>
  <c r="AB285" i="37"/>
  <c r="AB286" i="37"/>
  <c r="AB287" i="37"/>
  <c r="AB288" i="37"/>
  <c r="AB289" i="37"/>
  <c r="AB290" i="37"/>
  <c r="AB291" i="37"/>
  <c r="AB292" i="37"/>
  <c r="AB298" i="37"/>
  <c r="AB168" i="37"/>
  <c r="AB329" i="37"/>
  <c r="AB300" i="37"/>
  <c r="AA305" i="37"/>
  <c r="AB310" i="37"/>
  <c r="AB171" i="37"/>
  <c r="AB172" i="37"/>
  <c r="AB175" i="37"/>
  <c r="AB304" i="37"/>
  <c r="AB306" i="37"/>
  <c r="AB308" i="37"/>
  <c r="AB309" i="37"/>
  <c r="AB328" i="37"/>
  <c r="AB327" i="37"/>
  <c r="AB330" i="37"/>
  <c r="AB371" i="37"/>
  <c r="AB374" i="37"/>
  <c r="AB378" i="37"/>
  <c r="AB405" i="37"/>
  <c r="AB406" i="37"/>
  <c r="AB349" i="37"/>
  <c r="AB342" i="37"/>
  <c r="AB346" i="37"/>
  <c r="AB347" i="37"/>
  <c r="AB375" i="37"/>
  <c r="AB350" i="37"/>
  <c r="AB351" i="37"/>
  <c r="AA352" i="37"/>
  <c r="AB353" i="37"/>
  <c r="AB355" i="37"/>
  <c r="AB407" i="37"/>
  <c r="AB408" i="37"/>
  <c r="AB154" i="37"/>
  <c r="AB409" i="37"/>
  <c r="AB411" i="37"/>
  <c r="AB358" i="37"/>
  <c r="AB414" i="37"/>
  <c r="AB415" i="37"/>
  <c r="AC337" i="37"/>
  <c r="AC365" i="37"/>
  <c r="AC366" i="37"/>
  <c r="AC367" i="37"/>
  <c r="AB39" i="37"/>
  <c r="AB149" i="37"/>
  <c r="AB158" i="37"/>
  <c r="AC162" i="37"/>
  <c r="AC165" i="37"/>
  <c r="AC163" i="37"/>
  <c r="AC166" i="37"/>
  <c r="AC325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AC31" i="37"/>
  <c r="AC20" i="37"/>
  <c r="AC21" i="37"/>
  <c r="AC40" i="37"/>
  <c r="AC58" i="37"/>
  <c r="AC32" i="37"/>
  <c r="AC59" i="37"/>
  <c r="AC60" i="37"/>
  <c r="AC61" i="37"/>
  <c r="AC62" i="37"/>
  <c r="AC63" i="37"/>
  <c r="AC64" i="37"/>
  <c r="AC65" i="37"/>
  <c r="AC66" i="37"/>
  <c r="AC67" i="37"/>
  <c r="AC68" i="37"/>
  <c r="AC69" i="37"/>
  <c r="AC70" i="37"/>
  <c r="AC71" i="37"/>
  <c r="AC72" i="37"/>
  <c r="AC73" i="37"/>
  <c r="AC74" i="37"/>
  <c r="AC75" i="37"/>
  <c r="AC76" i="37"/>
  <c r="AC77" i="37"/>
  <c r="AC78" i="37"/>
  <c r="AC79" i="37"/>
  <c r="AC80" i="37"/>
  <c r="AC81" i="37"/>
  <c r="AC82" i="37"/>
  <c r="AC83" i="37"/>
  <c r="AC84" i="37"/>
  <c r="AC85" i="37"/>
  <c r="AC86" i="37"/>
  <c r="AC87" i="37"/>
  <c r="AC88" i="37"/>
  <c r="AC89" i="37"/>
  <c r="AC90" i="37"/>
  <c r="AC91" i="37"/>
  <c r="AC92" i="37"/>
  <c r="AC93" i="37"/>
  <c r="AC94" i="37"/>
  <c r="AC95" i="37"/>
  <c r="AC96" i="37"/>
  <c r="AC97" i="37"/>
  <c r="AC98" i="37"/>
  <c r="AC99" i="37"/>
  <c r="AC100" i="37"/>
  <c r="AC101" i="37"/>
  <c r="AC102" i="37"/>
  <c r="AC103" i="37"/>
  <c r="AC104" i="37"/>
  <c r="AC105" i="37"/>
  <c r="AC106" i="37"/>
  <c r="AC107" i="37"/>
  <c r="AC108" i="37"/>
  <c r="AC109" i="37"/>
  <c r="AC110" i="37"/>
  <c r="AC111" i="37"/>
  <c r="AC112" i="37"/>
  <c r="AC113" i="37"/>
  <c r="AC114" i="37"/>
  <c r="AC115" i="37"/>
  <c r="AC116" i="37"/>
  <c r="AC117" i="37"/>
  <c r="AC118" i="37"/>
  <c r="AC119" i="37"/>
  <c r="AC120" i="37"/>
  <c r="AC121" i="37"/>
  <c r="AC122" i="37"/>
  <c r="AC123" i="37"/>
  <c r="AC124" i="37"/>
  <c r="AC125" i="37"/>
  <c r="AC126" i="37"/>
  <c r="AC127" i="37"/>
  <c r="AC128" i="37"/>
  <c r="AC129" i="37"/>
  <c r="AC130" i="37"/>
  <c r="AC131" i="37"/>
  <c r="AC132" i="37"/>
  <c r="AC133" i="37"/>
  <c r="AC134" i="37"/>
  <c r="AC135" i="37"/>
  <c r="AC136" i="37"/>
  <c r="AC137" i="37"/>
  <c r="AC138" i="37"/>
  <c r="AC139" i="37"/>
  <c r="AC140" i="37"/>
  <c r="AC141" i="37"/>
  <c r="AC142" i="37"/>
  <c r="AC143" i="37"/>
  <c r="AC144" i="37"/>
  <c r="AC145" i="37"/>
  <c r="AC147" i="37"/>
  <c r="AC8" i="37"/>
  <c r="AC156" i="37"/>
  <c r="AC155" i="37"/>
  <c r="AC157" i="37"/>
  <c r="AC326" i="37"/>
  <c r="AC169" i="37"/>
  <c r="AC191" i="37"/>
  <c r="AC192" i="37"/>
  <c r="AC193" i="37"/>
  <c r="AC194" i="37"/>
  <c r="AC195" i="37"/>
  <c r="AC196" i="37"/>
  <c r="AC197" i="37"/>
  <c r="AC198" i="37"/>
  <c r="AC188" i="37"/>
  <c r="AC199" i="37"/>
  <c r="AC200" i="37"/>
  <c r="AC201" i="37"/>
  <c r="AC202" i="37"/>
  <c r="AC203" i="37"/>
  <c r="AC204" i="37"/>
  <c r="AC205" i="37"/>
  <c r="AC33" i="37"/>
  <c r="AC206" i="37"/>
  <c r="AC207" i="37"/>
  <c r="AC208" i="37"/>
  <c r="AC209" i="37"/>
  <c r="AC210" i="37"/>
  <c r="AC211" i="37"/>
  <c r="AC212" i="37"/>
  <c r="AC213" i="37"/>
  <c r="AC214" i="37"/>
  <c r="AC215" i="37"/>
  <c r="AC216" i="37"/>
  <c r="AC217" i="37"/>
  <c r="AC218" i="37"/>
  <c r="AC219" i="37"/>
  <c r="AC220" i="37"/>
  <c r="AC221" i="37"/>
  <c r="AC222" i="37"/>
  <c r="AC223" i="37"/>
  <c r="AC224" i="37"/>
  <c r="AC225" i="37"/>
  <c r="AC226" i="37"/>
  <c r="AC227" i="37"/>
  <c r="AC228" i="37"/>
  <c r="AC229" i="37"/>
  <c r="AC230" i="37"/>
  <c r="AC231" i="37"/>
  <c r="AC232" i="37"/>
  <c r="AC233" i="37"/>
  <c r="AC234" i="37"/>
  <c r="AC235" i="37"/>
  <c r="AC236" i="37"/>
  <c r="AC237" i="37"/>
  <c r="AC238" i="37"/>
  <c r="AC239" i="37"/>
  <c r="AC240" i="37"/>
  <c r="AC241" i="37"/>
  <c r="AC242" i="37"/>
  <c r="AC243" i="37"/>
  <c r="AC244" i="37"/>
  <c r="AC245" i="37"/>
  <c r="AC246" i="37"/>
  <c r="AC247" i="37"/>
  <c r="AC248" i="37"/>
  <c r="AC249" i="37"/>
  <c r="AC250" i="37"/>
  <c r="AC251" i="37"/>
  <c r="AC252" i="37"/>
  <c r="AC253" i="37"/>
  <c r="AC254" i="37"/>
  <c r="AC255" i="37"/>
  <c r="AC256" i="37"/>
  <c r="AC257" i="37"/>
  <c r="AC258" i="37"/>
  <c r="AC259" i="37"/>
  <c r="AC260" i="37"/>
  <c r="AC261" i="37"/>
  <c r="AC262" i="37"/>
  <c r="AC263" i="37"/>
  <c r="AC264" i="37"/>
  <c r="AC265" i="37"/>
  <c r="AC266" i="37"/>
  <c r="AC267" i="37"/>
  <c r="AC268" i="37"/>
  <c r="AC269" i="37"/>
  <c r="AC270" i="37"/>
  <c r="AC271" i="37"/>
  <c r="AC272" i="37"/>
  <c r="AC273" i="37"/>
  <c r="AC274" i="37"/>
  <c r="AC275" i="37"/>
  <c r="AC276" i="37"/>
  <c r="AC277" i="37"/>
  <c r="AC278" i="37"/>
  <c r="AC279" i="37"/>
  <c r="AC280" i="37"/>
  <c r="AC281" i="37"/>
  <c r="AC282" i="37"/>
  <c r="AC283" i="37"/>
  <c r="AC284" i="37"/>
  <c r="AC285" i="37"/>
  <c r="AC286" i="37"/>
  <c r="AC287" i="37"/>
  <c r="AC288" i="37"/>
  <c r="AC289" i="37"/>
  <c r="AC290" i="37"/>
  <c r="AC291" i="37"/>
  <c r="AC292" i="37"/>
  <c r="AC298" i="37"/>
  <c r="AC168" i="37"/>
  <c r="AC329" i="37"/>
  <c r="AC300" i="37"/>
  <c r="AB305" i="37"/>
  <c r="AC310" i="37"/>
  <c r="AC171" i="37"/>
  <c r="AC172" i="37"/>
  <c r="AC175" i="37"/>
  <c r="AC304" i="37"/>
  <c r="AC306" i="37"/>
  <c r="AC308" i="37"/>
  <c r="AC309" i="37"/>
  <c r="AC328" i="37"/>
  <c r="AC327" i="37"/>
  <c r="AC330" i="37"/>
  <c r="AC371" i="37"/>
  <c r="AC374" i="37"/>
  <c r="AC378" i="37"/>
  <c r="AC405" i="37"/>
  <c r="AC406" i="37"/>
  <c r="AC349" i="37"/>
  <c r="AC342" i="37"/>
  <c r="AC346" i="37"/>
  <c r="AC347" i="37"/>
  <c r="AC375" i="37"/>
  <c r="AC350" i="37"/>
  <c r="AC351" i="37"/>
  <c r="AB352" i="37"/>
  <c r="AC353" i="37"/>
  <c r="AC355" i="37"/>
  <c r="AC407" i="37"/>
  <c r="AC408" i="37"/>
  <c r="AC154" i="37"/>
  <c r="AC409" i="37"/>
  <c r="AC411" i="37"/>
  <c r="AC358" i="37"/>
  <c r="AC414" i="37"/>
  <c r="AC415" i="37"/>
  <c r="AD337" i="37"/>
  <c r="AD365" i="37"/>
  <c r="AD366" i="37"/>
  <c r="AD367" i="37"/>
  <c r="AC39" i="37"/>
  <c r="AC149" i="37"/>
  <c r="AC158" i="37"/>
  <c r="AD162" i="37"/>
  <c r="AD165" i="37"/>
  <c r="AD163" i="37"/>
  <c r="AD166" i="37"/>
  <c r="AD325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31" i="37"/>
  <c r="AD20" i="37"/>
  <c r="AD21" i="37"/>
  <c r="AD40" i="37"/>
  <c r="AD60" i="37"/>
  <c r="AD32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7" i="37"/>
  <c r="AD8" i="37"/>
  <c r="AD156" i="37"/>
  <c r="AD155" i="37"/>
  <c r="AD157" i="37"/>
  <c r="AD326" i="37"/>
  <c r="AD169" i="37"/>
  <c r="AD191" i="37"/>
  <c r="AD192" i="37"/>
  <c r="AD193" i="37"/>
  <c r="AD194" i="37"/>
  <c r="AD195" i="37"/>
  <c r="AD196" i="37"/>
  <c r="AD197" i="37"/>
  <c r="AD198" i="37"/>
  <c r="AD188" i="37"/>
  <c r="AD199" i="37"/>
  <c r="AD200" i="37"/>
  <c r="AD201" i="37"/>
  <c r="AD202" i="37"/>
  <c r="AD203" i="37"/>
  <c r="AD204" i="37"/>
  <c r="AD205" i="37"/>
  <c r="AD206" i="37"/>
  <c r="AD207" i="37"/>
  <c r="AD33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8" i="37"/>
  <c r="AD168" i="37"/>
  <c r="AD329" i="37"/>
  <c r="AD300" i="37"/>
  <c r="AC305" i="37"/>
  <c r="AD310" i="37"/>
  <c r="AD171" i="37"/>
  <c r="AD172" i="37"/>
  <c r="AD175" i="37"/>
  <c r="AD304" i="37"/>
  <c r="AD306" i="37"/>
  <c r="AD308" i="37"/>
  <c r="AD309" i="37"/>
  <c r="AD328" i="37"/>
  <c r="AD327" i="37"/>
  <c r="AD330" i="37"/>
  <c r="AD371" i="37"/>
  <c r="AD374" i="37"/>
  <c r="AD378" i="37"/>
  <c r="AD405" i="37"/>
  <c r="AD406" i="37"/>
  <c r="AD349" i="37"/>
  <c r="AD342" i="37"/>
  <c r="AD346" i="37"/>
  <c r="AD347" i="37"/>
  <c r="AD375" i="37"/>
  <c r="AD350" i="37"/>
  <c r="AD351" i="37"/>
  <c r="AC352" i="37"/>
  <c r="AD353" i="37"/>
  <c r="AD355" i="37"/>
  <c r="AD407" i="37"/>
  <c r="AD408" i="37"/>
  <c r="AD154" i="37"/>
  <c r="AD409" i="37"/>
  <c r="AD411" i="37"/>
  <c r="AD358" i="37"/>
  <c r="AD414" i="37"/>
  <c r="AD415" i="37"/>
  <c r="AE337" i="37"/>
  <c r="AE365" i="37"/>
  <c r="AE366" i="37"/>
  <c r="AE367" i="37"/>
  <c r="AD39" i="37"/>
  <c r="AD149" i="37"/>
  <c r="AD158" i="37"/>
  <c r="AE162" i="37"/>
  <c r="AE165" i="37"/>
  <c r="AE163" i="37"/>
  <c r="AE166" i="37"/>
  <c r="AE325" i="37"/>
  <c r="AE44" i="37"/>
  <c r="AE45" i="37"/>
  <c r="AE46" i="37"/>
  <c r="AE47" i="37"/>
  <c r="AE48" i="37"/>
  <c r="AE49" i="37"/>
  <c r="AE50" i="37"/>
  <c r="AE51" i="37"/>
  <c r="AE52" i="37"/>
  <c r="AE53" i="37"/>
  <c r="AE54" i="37"/>
  <c r="AE55" i="37"/>
  <c r="AE56" i="37"/>
  <c r="AE57" i="37"/>
  <c r="AE58" i="37"/>
  <c r="AE59" i="37"/>
  <c r="AE60" i="37"/>
  <c r="AE61" i="37"/>
  <c r="AE31" i="37"/>
  <c r="AE20" i="37"/>
  <c r="AE21" i="37"/>
  <c r="AE40" i="37"/>
  <c r="AE62" i="37"/>
  <c r="AE3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AE84" i="37"/>
  <c r="AE85" i="37"/>
  <c r="AE86" i="37"/>
  <c r="AE87" i="37"/>
  <c r="AE88" i="37"/>
  <c r="AE89" i="37"/>
  <c r="AE90" i="37"/>
  <c r="AE91" i="37"/>
  <c r="AE92" i="37"/>
  <c r="AE93" i="37"/>
  <c r="AE94" i="37"/>
  <c r="AE95" i="37"/>
  <c r="AE96" i="37"/>
  <c r="AE97" i="37"/>
  <c r="AE98" i="37"/>
  <c r="AE99" i="37"/>
  <c r="AE100" i="37"/>
  <c r="AE101" i="37"/>
  <c r="AE102" i="37"/>
  <c r="AE103" i="37"/>
  <c r="AE104" i="37"/>
  <c r="AE105" i="37"/>
  <c r="AE106" i="37"/>
  <c r="AE107" i="37"/>
  <c r="AE108" i="37"/>
  <c r="AE109" i="37"/>
  <c r="AE110" i="37"/>
  <c r="AE111" i="37"/>
  <c r="AE112" i="37"/>
  <c r="AE113" i="37"/>
  <c r="AE114" i="37"/>
  <c r="AE115" i="37"/>
  <c r="AE116" i="37"/>
  <c r="AE117" i="37"/>
  <c r="AE118" i="37"/>
  <c r="AE119" i="37"/>
  <c r="AE120" i="37"/>
  <c r="AE121" i="37"/>
  <c r="AE122" i="37"/>
  <c r="AE123" i="37"/>
  <c r="AE124" i="37"/>
  <c r="AE125" i="37"/>
  <c r="AE126" i="37"/>
  <c r="AE127" i="37"/>
  <c r="AE128" i="37"/>
  <c r="AE129" i="37"/>
  <c r="AE130" i="37"/>
  <c r="AE131" i="37"/>
  <c r="AE132" i="37"/>
  <c r="AE133" i="37"/>
  <c r="AE134" i="37"/>
  <c r="AE135" i="37"/>
  <c r="AE136" i="37"/>
  <c r="AE137" i="37"/>
  <c r="AE138" i="37"/>
  <c r="AE139" i="37"/>
  <c r="AE140" i="37"/>
  <c r="AE141" i="37"/>
  <c r="AE142" i="37"/>
  <c r="AE143" i="37"/>
  <c r="AE144" i="37"/>
  <c r="AE145" i="37"/>
  <c r="AE147" i="37"/>
  <c r="AE8" i="37"/>
  <c r="AE156" i="37"/>
  <c r="AE155" i="37"/>
  <c r="AE157" i="37"/>
  <c r="AE326" i="37"/>
  <c r="AE169" i="37"/>
  <c r="AE191" i="37"/>
  <c r="AE192" i="37"/>
  <c r="AE193" i="37"/>
  <c r="AE194" i="37"/>
  <c r="AE195" i="37"/>
  <c r="AE196" i="37"/>
  <c r="AE197" i="37"/>
  <c r="AE198" i="37"/>
  <c r="AE188" i="37"/>
  <c r="AE199" i="37"/>
  <c r="AE200" i="37"/>
  <c r="AE201" i="37"/>
  <c r="AE202" i="37"/>
  <c r="AE203" i="37"/>
  <c r="AE204" i="37"/>
  <c r="AE205" i="37"/>
  <c r="AE206" i="37"/>
  <c r="AE207" i="37"/>
  <c r="AE208" i="37"/>
  <c r="AE209" i="37"/>
  <c r="AE33" i="37"/>
  <c r="AE210" i="37"/>
  <c r="AE211" i="37"/>
  <c r="AE212" i="37"/>
  <c r="AE213" i="37"/>
  <c r="AE214" i="37"/>
  <c r="AE215" i="37"/>
  <c r="AE216" i="37"/>
  <c r="AE217" i="37"/>
  <c r="AE218" i="37"/>
  <c r="AE219" i="37"/>
  <c r="AE220" i="37"/>
  <c r="AE221" i="37"/>
  <c r="AE222" i="37"/>
  <c r="AE223" i="37"/>
  <c r="AE224" i="37"/>
  <c r="AE225" i="37"/>
  <c r="AE226" i="37"/>
  <c r="AE227" i="37"/>
  <c r="AE228" i="37"/>
  <c r="AE229" i="37"/>
  <c r="AE230" i="37"/>
  <c r="AE231" i="37"/>
  <c r="AE232" i="37"/>
  <c r="AE233" i="37"/>
  <c r="AE234" i="37"/>
  <c r="AE235" i="37"/>
  <c r="AE236" i="37"/>
  <c r="AE237" i="37"/>
  <c r="AE238" i="37"/>
  <c r="AE239" i="37"/>
  <c r="AE240" i="37"/>
  <c r="AE241" i="37"/>
  <c r="AE242" i="37"/>
  <c r="AE243" i="37"/>
  <c r="AE244" i="37"/>
  <c r="AE245" i="37"/>
  <c r="AE246" i="37"/>
  <c r="AE247" i="37"/>
  <c r="AE248" i="37"/>
  <c r="AE249" i="37"/>
  <c r="AE250" i="37"/>
  <c r="AE251" i="37"/>
  <c r="AE252" i="37"/>
  <c r="AE253" i="37"/>
  <c r="AE254" i="37"/>
  <c r="AE255" i="37"/>
  <c r="AE256" i="37"/>
  <c r="AE257" i="37"/>
  <c r="AE258" i="37"/>
  <c r="AE259" i="37"/>
  <c r="AE260" i="37"/>
  <c r="AE261" i="37"/>
  <c r="AE262" i="37"/>
  <c r="AE263" i="37"/>
  <c r="AE264" i="37"/>
  <c r="AE265" i="37"/>
  <c r="AE266" i="37"/>
  <c r="AE267" i="37"/>
  <c r="AE268" i="37"/>
  <c r="AE269" i="37"/>
  <c r="AE270" i="37"/>
  <c r="AE271" i="37"/>
  <c r="AE272" i="37"/>
  <c r="AE273" i="37"/>
  <c r="AE274" i="37"/>
  <c r="AE275" i="37"/>
  <c r="AE276" i="37"/>
  <c r="AE277" i="37"/>
  <c r="AE278" i="37"/>
  <c r="AE279" i="37"/>
  <c r="AE280" i="37"/>
  <c r="AE281" i="37"/>
  <c r="AE282" i="37"/>
  <c r="AE283" i="37"/>
  <c r="AE284" i="37"/>
  <c r="AE285" i="37"/>
  <c r="AE286" i="37"/>
  <c r="AE287" i="37"/>
  <c r="AE288" i="37"/>
  <c r="AE289" i="37"/>
  <c r="AE290" i="37"/>
  <c r="AE291" i="37"/>
  <c r="AE292" i="37"/>
  <c r="AE298" i="37"/>
  <c r="AE168" i="37"/>
  <c r="AE329" i="37"/>
  <c r="AE300" i="37"/>
  <c r="AD305" i="37"/>
  <c r="AE310" i="37"/>
  <c r="AE171" i="37"/>
  <c r="AE172" i="37"/>
  <c r="AE175" i="37"/>
  <c r="AE304" i="37"/>
  <c r="AE306" i="37"/>
  <c r="AE308" i="37"/>
  <c r="AE309" i="37"/>
  <c r="AE328" i="37"/>
  <c r="AE327" i="37"/>
  <c r="AE330" i="37"/>
  <c r="AE371" i="37"/>
  <c r="AE374" i="37"/>
  <c r="AE378" i="37"/>
  <c r="AE405" i="37"/>
  <c r="AE406" i="37"/>
  <c r="AE349" i="37"/>
  <c r="AE342" i="37"/>
  <c r="AE346" i="37"/>
  <c r="AE347" i="37"/>
  <c r="AE375" i="37"/>
  <c r="AE350" i="37"/>
  <c r="AE351" i="37"/>
  <c r="AD352" i="37"/>
  <c r="AE353" i="37"/>
  <c r="AE355" i="37"/>
  <c r="AE407" i="37"/>
  <c r="AE408" i="37"/>
  <c r="AE154" i="37"/>
  <c r="AE409" i="37"/>
  <c r="AE411" i="37"/>
  <c r="AE358" i="37"/>
  <c r="AE414" i="37"/>
  <c r="AE415" i="37"/>
  <c r="AF337" i="37"/>
  <c r="AF365" i="37"/>
  <c r="AF366" i="37"/>
  <c r="AF367" i="37"/>
  <c r="AE39" i="37"/>
  <c r="AE149" i="37"/>
  <c r="AE158" i="37"/>
  <c r="AF162" i="37"/>
  <c r="AF165" i="37"/>
  <c r="AF163" i="37"/>
  <c r="AF166" i="37"/>
  <c r="AF325" i="37"/>
  <c r="AF44" i="37"/>
  <c r="AF45" i="37"/>
  <c r="AF46" i="37"/>
  <c r="AF47" i="37"/>
  <c r="AF48" i="37"/>
  <c r="AF49" i="37"/>
  <c r="AF50" i="37"/>
  <c r="AF51" i="37"/>
  <c r="AF52" i="37"/>
  <c r="AF53" i="37"/>
  <c r="AF54" i="37"/>
  <c r="AF55" i="37"/>
  <c r="AF56" i="37"/>
  <c r="AF57" i="37"/>
  <c r="AF58" i="37"/>
  <c r="AF59" i="37"/>
  <c r="AF60" i="37"/>
  <c r="AF61" i="37"/>
  <c r="AF62" i="37"/>
  <c r="AF63" i="37"/>
  <c r="AF31" i="37"/>
  <c r="AF20" i="37"/>
  <c r="AF21" i="37"/>
  <c r="AF40" i="37"/>
  <c r="AF64" i="37"/>
  <c r="AF32" i="37"/>
  <c r="AF65" i="37"/>
  <c r="AF66" i="37"/>
  <c r="AF67" i="37"/>
  <c r="AF68" i="37"/>
  <c r="AF69" i="37"/>
  <c r="AF70" i="37"/>
  <c r="AF71" i="37"/>
  <c r="AF72" i="37"/>
  <c r="AF73" i="37"/>
  <c r="AF74" i="37"/>
  <c r="AF75" i="37"/>
  <c r="AF76" i="37"/>
  <c r="AF77" i="37"/>
  <c r="AF78" i="37"/>
  <c r="AF79" i="37"/>
  <c r="AF80" i="37"/>
  <c r="AF81" i="37"/>
  <c r="AF82" i="37"/>
  <c r="AF83" i="37"/>
  <c r="AF84" i="37"/>
  <c r="AF85" i="37"/>
  <c r="AF86" i="37"/>
  <c r="AF87" i="37"/>
  <c r="AF88" i="37"/>
  <c r="AF89" i="37"/>
  <c r="AF90" i="37"/>
  <c r="AF91" i="37"/>
  <c r="AF92" i="37"/>
  <c r="AF93" i="37"/>
  <c r="AF94" i="37"/>
  <c r="AF95" i="37"/>
  <c r="AF96" i="37"/>
  <c r="AF97" i="37"/>
  <c r="AF98" i="37"/>
  <c r="AF99" i="37"/>
  <c r="AF100" i="37"/>
  <c r="AF101" i="37"/>
  <c r="AF102" i="37"/>
  <c r="AF103" i="37"/>
  <c r="AF104" i="37"/>
  <c r="AF105" i="37"/>
  <c r="AF106" i="37"/>
  <c r="AF107" i="37"/>
  <c r="AF108" i="37"/>
  <c r="AF109" i="37"/>
  <c r="AF110" i="37"/>
  <c r="AF111" i="37"/>
  <c r="AF112" i="37"/>
  <c r="AF113" i="37"/>
  <c r="AF114" i="37"/>
  <c r="AF115" i="37"/>
  <c r="AF116" i="37"/>
  <c r="AF117" i="37"/>
  <c r="AF118" i="37"/>
  <c r="AF119" i="37"/>
  <c r="AF120" i="37"/>
  <c r="AF121" i="37"/>
  <c r="AF122" i="37"/>
  <c r="AF123" i="37"/>
  <c r="AF124" i="37"/>
  <c r="AF125" i="37"/>
  <c r="AF126" i="37"/>
  <c r="AF127" i="37"/>
  <c r="AF128" i="37"/>
  <c r="AF129" i="37"/>
  <c r="AF130" i="37"/>
  <c r="AF131" i="37"/>
  <c r="AF132" i="37"/>
  <c r="AF133" i="37"/>
  <c r="AF134" i="37"/>
  <c r="AF135" i="37"/>
  <c r="AF136" i="37"/>
  <c r="AF137" i="37"/>
  <c r="AF138" i="37"/>
  <c r="AF139" i="37"/>
  <c r="AF140" i="37"/>
  <c r="AF141" i="37"/>
  <c r="AF142" i="37"/>
  <c r="AF143" i="37"/>
  <c r="AF144" i="37"/>
  <c r="AF145" i="37"/>
  <c r="AF147" i="37"/>
  <c r="AF8" i="37"/>
  <c r="AF156" i="37"/>
  <c r="AF155" i="37"/>
  <c r="AF157" i="37"/>
  <c r="AF326" i="37"/>
  <c r="AF169" i="37"/>
  <c r="AF191" i="37"/>
  <c r="AF192" i="37"/>
  <c r="AF193" i="37"/>
  <c r="AF194" i="37"/>
  <c r="AF195" i="37"/>
  <c r="AF196" i="37"/>
  <c r="AF197" i="37"/>
  <c r="AF198" i="37"/>
  <c r="AF188" i="37"/>
  <c r="AF199" i="37"/>
  <c r="AF200" i="37"/>
  <c r="AF201" i="37"/>
  <c r="AF202" i="37"/>
  <c r="AF203" i="37"/>
  <c r="AF204" i="37"/>
  <c r="AF205" i="37"/>
  <c r="AF206" i="37"/>
  <c r="AF207" i="37"/>
  <c r="AF208" i="37"/>
  <c r="AF209" i="37"/>
  <c r="AF210" i="37"/>
  <c r="AF211" i="37"/>
  <c r="AF33" i="37"/>
  <c r="AF212" i="37"/>
  <c r="AF213" i="37"/>
  <c r="AF214" i="37"/>
  <c r="AF215" i="37"/>
  <c r="AF216" i="37"/>
  <c r="AF217" i="37"/>
  <c r="AF218" i="37"/>
  <c r="AF219" i="37"/>
  <c r="AF220" i="37"/>
  <c r="AF221" i="37"/>
  <c r="AF222" i="37"/>
  <c r="AF223" i="37"/>
  <c r="AF224" i="37"/>
  <c r="AF225" i="37"/>
  <c r="AF226" i="37"/>
  <c r="AF227" i="37"/>
  <c r="AF228" i="37"/>
  <c r="AF229" i="37"/>
  <c r="AF230" i="37"/>
  <c r="AF231" i="37"/>
  <c r="AF232" i="37"/>
  <c r="AF233" i="37"/>
  <c r="AF234" i="37"/>
  <c r="AF235" i="37"/>
  <c r="AF236" i="37"/>
  <c r="AF237" i="37"/>
  <c r="AF238" i="37"/>
  <c r="AF239" i="37"/>
  <c r="AF240" i="37"/>
  <c r="AF241" i="37"/>
  <c r="AF242" i="37"/>
  <c r="AF243" i="37"/>
  <c r="AF244" i="37"/>
  <c r="AF245" i="37"/>
  <c r="AF246" i="37"/>
  <c r="AF247" i="37"/>
  <c r="AF248" i="37"/>
  <c r="AF249" i="37"/>
  <c r="AF250" i="37"/>
  <c r="AF251" i="37"/>
  <c r="AF252" i="37"/>
  <c r="AF253" i="37"/>
  <c r="AF254" i="37"/>
  <c r="AF255" i="37"/>
  <c r="AF256" i="37"/>
  <c r="AF257" i="37"/>
  <c r="AF258" i="37"/>
  <c r="AF259" i="37"/>
  <c r="AF260" i="37"/>
  <c r="AF261" i="37"/>
  <c r="AF262" i="37"/>
  <c r="AF263" i="37"/>
  <c r="AF264" i="37"/>
  <c r="AF265" i="37"/>
  <c r="AF266" i="37"/>
  <c r="AF267" i="37"/>
  <c r="AF268" i="37"/>
  <c r="AF269" i="37"/>
  <c r="AF270" i="37"/>
  <c r="AF271" i="37"/>
  <c r="AF272" i="37"/>
  <c r="AF273" i="37"/>
  <c r="AF274" i="37"/>
  <c r="AF275" i="37"/>
  <c r="AF276" i="37"/>
  <c r="AF277" i="37"/>
  <c r="AF278" i="37"/>
  <c r="AF279" i="37"/>
  <c r="AF280" i="37"/>
  <c r="AF281" i="37"/>
  <c r="AF282" i="37"/>
  <c r="AF283" i="37"/>
  <c r="AF284" i="37"/>
  <c r="AF285" i="37"/>
  <c r="AF286" i="37"/>
  <c r="AF287" i="37"/>
  <c r="AF288" i="37"/>
  <c r="AF289" i="37"/>
  <c r="AF290" i="37"/>
  <c r="AF291" i="37"/>
  <c r="AF292" i="37"/>
  <c r="AF298" i="37"/>
  <c r="AF168" i="37"/>
  <c r="AF329" i="37"/>
  <c r="AF300" i="37"/>
  <c r="AE305" i="37"/>
  <c r="AF310" i="37"/>
  <c r="AF171" i="37"/>
  <c r="AF172" i="37"/>
  <c r="AF175" i="37"/>
  <c r="AF304" i="37"/>
  <c r="AF306" i="37"/>
  <c r="AF308" i="37"/>
  <c r="AF309" i="37"/>
  <c r="AF328" i="37"/>
  <c r="AF327" i="37"/>
  <c r="AF330" i="37"/>
  <c r="AF371" i="37"/>
  <c r="AF374" i="37"/>
  <c r="AF378" i="37"/>
  <c r="AF405" i="37"/>
  <c r="AF406" i="37"/>
  <c r="AF349" i="37"/>
  <c r="AF342" i="37"/>
  <c r="AF346" i="37"/>
  <c r="AF347" i="37"/>
  <c r="AF375" i="37"/>
  <c r="AF350" i="37"/>
  <c r="AF351" i="37"/>
  <c r="AE352" i="37"/>
  <c r="AF353" i="37"/>
  <c r="AF355" i="37"/>
  <c r="AF407" i="37"/>
  <c r="AF408" i="37"/>
  <c r="AF154" i="37"/>
  <c r="AF409" i="37"/>
  <c r="AF411" i="37"/>
  <c r="AF358" i="37"/>
  <c r="AF414" i="37"/>
  <c r="AF415" i="37"/>
  <c r="AG337" i="37"/>
  <c r="AG365" i="37"/>
  <c r="AG366" i="37"/>
  <c r="AG367" i="37"/>
  <c r="AF39" i="37"/>
  <c r="AF149" i="37"/>
  <c r="AF158" i="37"/>
  <c r="AG162" i="37"/>
  <c r="AG165" i="37"/>
  <c r="AG163" i="37"/>
  <c r="AG166" i="37"/>
  <c r="AG325" i="37"/>
  <c r="AG44" i="37"/>
  <c r="AG45" i="37"/>
  <c r="AG46" i="37"/>
  <c r="AG47" i="37"/>
  <c r="AG48" i="37"/>
  <c r="AG49" i="37"/>
  <c r="AG50" i="37"/>
  <c r="AG51" i="37"/>
  <c r="AG52" i="37"/>
  <c r="AG53" i="37"/>
  <c r="AG54" i="37"/>
  <c r="AG55" i="37"/>
  <c r="AG56" i="37"/>
  <c r="AG57" i="37"/>
  <c r="AG58" i="37"/>
  <c r="AG59" i="37"/>
  <c r="AG60" i="37"/>
  <c r="AG61" i="37"/>
  <c r="AG62" i="37"/>
  <c r="AG63" i="37"/>
  <c r="AG64" i="37"/>
  <c r="AG65" i="37"/>
  <c r="AG31" i="37"/>
  <c r="AG20" i="37"/>
  <c r="AG21" i="37"/>
  <c r="AG40" i="37"/>
  <c r="AG66" i="37"/>
  <c r="AG32" i="37"/>
  <c r="AG67" i="37"/>
  <c r="AG68" i="37"/>
  <c r="AG69" i="37"/>
  <c r="AG70" i="37"/>
  <c r="AG71" i="37"/>
  <c r="AG72" i="37"/>
  <c r="AG73" i="37"/>
  <c r="AG74" i="37"/>
  <c r="AG75" i="37"/>
  <c r="AG76" i="37"/>
  <c r="AG77" i="37"/>
  <c r="AG78" i="37"/>
  <c r="AG79" i="37"/>
  <c r="AG80" i="37"/>
  <c r="AG81" i="37"/>
  <c r="AG82" i="37"/>
  <c r="AG83" i="37"/>
  <c r="AG84" i="37"/>
  <c r="AG85" i="37"/>
  <c r="AG86" i="37"/>
  <c r="AG87" i="37"/>
  <c r="AG88" i="37"/>
  <c r="AG89" i="37"/>
  <c r="AG90" i="37"/>
  <c r="AG91" i="37"/>
  <c r="AG92" i="37"/>
  <c r="AG93" i="37"/>
  <c r="AG94" i="37"/>
  <c r="AG95" i="37"/>
  <c r="AG96" i="37"/>
  <c r="AG97" i="37"/>
  <c r="AG98" i="37"/>
  <c r="AG99" i="37"/>
  <c r="AG100" i="37"/>
  <c r="AG101" i="37"/>
  <c r="AG102" i="37"/>
  <c r="AG103" i="37"/>
  <c r="AG104" i="37"/>
  <c r="AG105" i="37"/>
  <c r="AG106" i="37"/>
  <c r="AG107" i="37"/>
  <c r="AG108" i="37"/>
  <c r="AG109" i="37"/>
  <c r="AG110" i="37"/>
  <c r="AG111" i="37"/>
  <c r="AG112" i="37"/>
  <c r="AG113" i="37"/>
  <c r="AG114" i="37"/>
  <c r="AG115" i="37"/>
  <c r="AG116" i="37"/>
  <c r="AG117" i="37"/>
  <c r="AG118" i="37"/>
  <c r="AG119" i="37"/>
  <c r="AG120" i="37"/>
  <c r="AG121" i="37"/>
  <c r="AG122" i="37"/>
  <c r="AG123" i="37"/>
  <c r="AG124" i="37"/>
  <c r="AG125" i="37"/>
  <c r="AG126" i="37"/>
  <c r="AG127" i="37"/>
  <c r="AG128" i="37"/>
  <c r="AG129" i="37"/>
  <c r="AG130" i="37"/>
  <c r="AG131" i="37"/>
  <c r="AG132" i="37"/>
  <c r="AG133" i="37"/>
  <c r="AG134" i="37"/>
  <c r="AG135" i="37"/>
  <c r="AG136" i="37"/>
  <c r="AG137" i="37"/>
  <c r="AG138" i="37"/>
  <c r="AG139" i="37"/>
  <c r="AG140" i="37"/>
  <c r="AG141" i="37"/>
  <c r="AG142" i="37"/>
  <c r="AG143" i="37"/>
  <c r="AG144" i="37"/>
  <c r="AG145" i="37"/>
  <c r="AG147" i="37"/>
  <c r="AG8" i="37"/>
  <c r="AG156" i="37"/>
  <c r="AG155" i="37"/>
  <c r="AG157" i="37"/>
  <c r="AG326" i="37"/>
  <c r="AG169" i="37"/>
  <c r="AG191" i="37"/>
  <c r="AG192" i="37"/>
  <c r="AG193" i="37"/>
  <c r="AG194" i="37"/>
  <c r="AG195" i="37"/>
  <c r="AG196" i="37"/>
  <c r="AG197" i="37"/>
  <c r="AG198" i="37"/>
  <c r="AG188" i="37"/>
  <c r="AG199" i="37"/>
  <c r="AG200" i="37"/>
  <c r="AG201" i="37"/>
  <c r="AG202" i="37"/>
  <c r="AG203" i="37"/>
  <c r="AG204" i="37"/>
  <c r="AG205" i="37"/>
  <c r="AG206" i="37"/>
  <c r="AG207" i="37"/>
  <c r="AG208" i="37"/>
  <c r="AG209" i="37"/>
  <c r="AG210" i="37"/>
  <c r="AG211" i="37"/>
  <c r="AG212" i="37"/>
  <c r="AG213" i="37"/>
  <c r="AG33" i="37"/>
  <c r="AG214" i="37"/>
  <c r="AG215" i="37"/>
  <c r="AG216" i="37"/>
  <c r="AG217" i="37"/>
  <c r="AG218" i="37"/>
  <c r="AG219" i="37"/>
  <c r="AG220" i="37"/>
  <c r="AG221" i="37"/>
  <c r="AG222" i="37"/>
  <c r="AG223" i="37"/>
  <c r="AG224" i="37"/>
  <c r="AG225" i="37"/>
  <c r="AG226" i="37"/>
  <c r="AG227" i="37"/>
  <c r="AG228" i="37"/>
  <c r="AG229" i="37"/>
  <c r="AG230" i="37"/>
  <c r="AG231" i="37"/>
  <c r="AG232" i="37"/>
  <c r="AG233" i="37"/>
  <c r="AG234" i="37"/>
  <c r="AG235" i="37"/>
  <c r="AG236" i="37"/>
  <c r="AG237" i="37"/>
  <c r="AG238" i="37"/>
  <c r="AG239" i="37"/>
  <c r="AG240" i="37"/>
  <c r="AG241" i="37"/>
  <c r="AG242" i="37"/>
  <c r="AG243" i="37"/>
  <c r="AG244" i="37"/>
  <c r="AG245" i="37"/>
  <c r="AG246" i="37"/>
  <c r="AG247" i="37"/>
  <c r="AG248" i="37"/>
  <c r="AG249" i="37"/>
  <c r="AG250" i="37"/>
  <c r="AG251" i="37"/>
  <c r="AG252" i="37"/>
  <c r="AG253" i="37"/>
  <c r="AG254" i="37"/>
  <c r="AG255" i="37"/>
  <c r="AG256" i="37"/>
  <c r="AG257" i="37"/>
  <c r="AG258" i="37"/>
  <c r="AG259" i="37"/>
  <c r="AG260" i="37"/>
  <c r="AG261" i="37"/>
  <c r="AG262" i="37"/>
  <c r="AG263" i="37"/>
  <c r="AG264" i="37"/>
  <c r="AG265" i="37"/>
  <c r="AG266" i="37"/>
  <c r="AG267" i="37"/>
  <c r="AG268" i="37"/>
  <c r="AG269" i="37"/>
  <c r="AG270" i="37"/>
  <c r="AG271" i="37"/>
  <c r="AG272" i="37"/>
  <c r="AG273" i="37"/>
  <c r="AG274" i="37"/>
  <c r="AG275" i="37"/>
  <c r="AG276" i="37"/>
  <c r="AG277" i="37"/>
  <c r="AG278" i="37"/>
  <c r="AG279" i="37"/>
  <c r="AG280" i="37"/>
  <c r="AG281" i="37"/>
  <c r="AG282" i="37"/>
  <c r="AG283" i="37"/>
  <c r="AG284" i="37"/>
  <c r="AG285" i="37"/>
  <c r="AG286" i="37"/>
  <c r="AG287" i="37"/>
  <c r="AG288" i="37"/>
  <c r="AG289" i="37"/>
  <c r="AG290" i="37"/>
  <c r="AG291" i="37"/>
  <c r="AG292" i="37"/>
  <c r="AG298" i="37"/>
  <c r="AG168" i="37"/>
  <c r="AG329" i="37"/>
  <c r="AG300" i="37"/>
  <c r="AF305" i="37"/>
  <c r="AG310" i="37"/>
  <c r="AG171" i="37"/>
  <c r="AG172" i="37"/>
  <c r="AG175" i="37"/>
  <c r="AG304" i="37"/>
  <c r="AG306" i="37"/>
  <c r="AG308" i="37"/>
  <c r="AG309" i="37"/>
  <c r="AG328" i="37"/>
  <c r="AG327" i="37"/>
  <c r="AG330" i="37"/>
  <c r="AG371" i="37"/>
  <c r="AG374" i="37"/>
  <c r="AG378" i="37"/>
  <c r="AG405" i="37"/>
  <c r="AG406" i="37"/>
  <c r="AG349" i="37"/>
  <c r="AG342" i="37"/>
  <c r="AG346" i="37"/>
  <c r="AG347" i="37"/>
  <c r="AG375" i="37"/>
  <c r="AG350" i="37"/>
  <c r="AG351" i="37"/>
  <c r="AF352" i="37"/>
  <c r="AG353" i="37"/>
  <c r="AG355" i="37"/>
  <c r="AG407" i="37"/>
  <c r="AG408" i="37"/>
  <c r="AG154" i="37"/>
  <c r="AG409" i="37"/>
  <c r="AG411" i="37"/>
  <c r="AG358" i="37"/>
  <c r="AG414" i="37"/>
  <c r="AG415" i="37"/>
  <c r="AH337" i="37"/>
  <c r="AH365" i="37"/>
  <c r="AH366" i="37"/>
  <c r="AH367" i="37"/>
  <c r="AG39" i="37"/>
  <c r="AG149" i="37"/>
  <c r="AG158" i="37"/>
  <c r="AH162" i="37"/>
  <c r="AH165" i="37"/>
  <c r="AH163" i="37"/>
  <c r="AH166" i="37"/>
  <c r="AH325" i="37"/>
  <c r="AH44" i="37"/>
  <c r="AH45" i="37"/>
  <c r="AH46" i="37"/>
  <c r="AH47" i="37"/>
  <c r="AH48" i="37"/>
  <c r="AH49" i="37"/>
  <c r="AH50" i="37"/>
  <c r="AH51" i="37"/>
  <c r="AH52" i="37"/>
  <c r="AH53" i="37"/>
  <c r="AH54" i="37"/>
  <c r="AH55" i="37"/>
  <c r="AH56" i="37"/>
  <c r="AH57" i="37"/>
  <c r="AH58" i="37"/>
  <c r="AH59" i="37"/>
  <c r="AH60" i="37"/>
  <c r="AH61" i="37"/>
  <c r="AH62" i="37"/>
  <c r="AH63" i="37"/>
  <c r="AH64" i="37"/>
  <c r="AH65" i="37"/>
  <c r="AH66" i="37"/>
  <c r="AH67" i="37"/>
  <c r="AH31" i="37"/>
  <c r="AH20" i="37"/>
  <c r="AH21" i="37"/>
  <c r="AH40" i="37"/>
  <c r="AH68" i="37"/>
  <c r="AH32" i="37"/>
  <c r="AH69" i="37"/>
  <c r="AH70" i="37"/>
  <c r="AH71" i="37"/>
  <c r="AH72" i="37"/>
  <c r="AH73" i="37"/>
  <c r="AH74" i="37"/>
  <c r="AH75" i="37"/>
  <c r="AH76" i="37"/>
  <c r="AH77" i="37"/>
  <c r="AH78" i="37"/>
  <c r="AH79" i="37"/>
  <c r="AH80" i="37"/>
  <c r="AH81" i="37"/>
  <c r="AH82" i="37"/>
  <c r="AH83" i="37"/>
  <c r="AH84" i="37"/>
  <c r="AH85" i="37"/>
  <c r="AH86" i="37"/>
  <c r="AH87" i="37"/>
  <c r="AH88" i="37"/>
  <c r="AH89" i="37"/>
  <c r="AH90" i="37"/>
  <c r="AH91" i="37"/>
  <c r="AH92" i="37"/>
  <c r="AH93" i="37"/>
  <c r="AH94" i="37"/>
  <c r="AH95" i="37"/>
  <c r="AH96" i="37"/>
  <c r="AH97" i="37"/>
  <c r="AH98" i="37"/>
  <c r="AH99" i="37"/>
  <c r="AH100" i="37"/>
  <c r="AH101" i="37"/>
  <c r="AH102" i="37"/>
  <c r="AH103" i="37"/>
  <c r="AH104" i="37"/>
  <c r="AH105" i="37"/>
  <c r="AH106" i="37"/>
  <c r="AH107" i="37"/>
  <c r="AH108" i="37"/>
  <c r="AH109" i="37"/>
  <c r="AH110" i="37"/>
  <c r="AH111" i="37"/>
  <c r="AH112" i="37"/>
  <c r="AH113" i="37"/>
  <c r="AH114" i="37"/>
  <c r="AH115" i="37"/>
  <c r="AH116" i="37"/>
  <c r="AH117" i="37"/>
  <c r="AH118" i="37"/>
  <c r="AH119" i="37"/>
  <c r="AH120" i="37"/>
  <c r="AH121" i="37"/>
  <c r="AH122" i="37"/>
  <c r="AH123" i="37"/>
  <c r="AH124" i="37"/>
  <c r="AH125" i="37"/>
  <c r="AH126" i="37"/>
  <c r="AH127" i="37"/>
  <c r="AH128" i="37"/>
  <c r="AH129" i="37"/>
  <c r="AH130" i="37"/>
  <c r="AH131" i="37"/>
  <c r="AH132" i="37"/>
  <c r="AH133" i="37"/>
  <c r="AH134" i="37"/>
  <c r="AH135" i="37"/>
  <c r="AH136" i="37"/>
  <c r="AH137" i="37"/>
  <c r="AH138" i="37"/>
  <c r="AH139" i="37"/>
  <c r="AH140" i="37"/>
  <c r="AH141" i="37"/>
  <c r="AH142" i="37"/>
  <c r="AH143" i="37"/>
  <c r="AH144" i="37"/>
  <c r="AH145" i="37"/>
  <c r="AH147" i="37"/>
  <c r="AH8" i="37"/>
  <c r="AH156" i="37"/>
  <c r="AH155" i="37"/>
  <c r="AH157" i="37"/>
  <c r="AH326" i="37"/>
  <c r="AH169" i="37"/>
  <c r="AH191" i="37"/>
  <c r="AH192" i="37"/>
  <c r="AH193" i="37"/>
  <c r="AH194" i="37"/>
  <c r="AH195" i="37"/>
  <c r="AH196" i="37"/>
  <c r="AH197" i="37"/>
  <c r="AH198" i="37"/>
  <c r="AH188" i="37"/>
  <c r="AH199" i="37"/>
  <c r="AH200" i="37"/>
  <c r="AH201" i="37"/>
  <c r="AH202" i="37"/>
  <c r="AH203" i="37"/>
  <c r="AH204" i="37"/>
  <c r="AH205" i="37"/>
  <c r="AH206" i="37"/>
  <c r="AH207" i="37"/>
  <c r="AH208" i="37"/>
  <c r="AH209" i="37"/>
  <c r="AH210" i="37"/>
  <c r="AH211" i="37"/>
  <c r="AH212" i="37"/>
  <c r="AH213" i="37"/>
  <c r="AH214" i="37"/>
  <c r="AH215" i="37"/>
  <c r="AH33" i="37"/>
  <c r="AH216" i="37"/>
  <c r="AH217" i="37"/>
  <c r="AH218" i="37"/>
  <c r="AH219" i="37"/>
  <c r="AH220" i="37"/>
  <c r="AH221" i="37"/>
  <c r="AH222" i="37"/>
  <c r="AH223" i="37"/>
  <c r="AH224" i="37"/>
  <c r="AH225" i="37"/>
  <c r="AH226" i="37"/>
  <c r="AH227" i="37"/>
  <c r="AH228" i="37"/>
  <c r="AH229" i="37"/>
  <c r="AH230" i="37"/>
  <c r="AH231" i="37"/>
  <c r="AH232" i="37"/>
  <c r="AH233" i="37"/>
  <c r="AH234" i="37"/>
  <c r="AH235" i="37"/>
  <c r="AH236" i="37"/>
  <c r="AH237" i="37"/>
  <c r="AH238" i="37"/>
  <c r="AH239" i="37"/>
  <c r="AH240" i="37"/>
  <c r="AH241" i="37"/>
  <c r="AH242" i="37"/>
  <c r="AH243" i="37"/>
  <c r="AH244" i="37"/>
  <c r="AH245" i="37"/>
  <c r="AH246" i="37"/>
  <c r="AH247" i="37"/>
  <c r="AH248" i="37"/>
  <c r="AH249" i="37"/>
  <c r="AH250" i="37"/>
  <c r="AH251" i="37"/>
  <c r="AH252" i="37"/>
  <c r="AH253" i="37"/>
  <c r="AH254" i="37"/>
  <c r="AH255" i="37"/>
  <c r="AH256" i="37"/>
  <c r="AH257" i="37"/>
  <c r="AH258" i="37"/>
  <c r="AH259" i="37"/>
  <c r="AH260" i="37"/>
  <c r="AH261" i="37"/>
  <c r="AH262" i="37"/>
  <c r="AH263" i="37"/>
  <c r="AH264" i="37"/>
  <c r="AH265" i="37"/>
  <c r="AH266" i="37"/>
  <c r="AH267" i="37"/>
  <c r="AH268" i="37"/>
  <c r="AH269" i="37"/>
  <c r="AH270" i="37"/>
  <c r="AH271" i="37"/>
  <c r="AH272" i="37"/>
  <c r="AH273" i="37"/>
  <c r="AH274" i="37"/>
  <c r="AH275" i="37"/>
  <c r="AH276" i="37"/>
  <c r="AH277" i="37"/>
  <c r="AH278" i="37"/>
  <c r="AH279" i="37"/>
  <c r="AH280" i="37"/>
  <c r="AH281" i="37"/>
  <c r="AH282" i="37"/>
  <c r="AH283" i="37"/>
  <c r="AH284" i="37"/>
  <c r="AH285" i="37"/>
  <c r="AH286" i="37"/>
  <c r="AH287" i="37"/>
  <c r="AH288" i="37"/>
  <c r="AH289" i="37"/>
  <c r="AH290" i="37"/>
  <c r="AH291" i="37"/>
  <c r="AH292" i="37"/>
  <c r="AH298" i="37"/>
  <c r="AH168" i="37"/>
  <c r="AH329" i="37"/>
  <c r="AH300" i="37"/>
  <c r="AG305" i="37"/>
  <c r="AH310" i="37"/>
  <c r="AH171" i="37"/>
  <c r="AH172" i="37"/>
  <c r="AH175" i="37"/>
  <c r="AH304" i="37"/>
  <c r="AH306" i="37"/>
  <c r="AH308" i="37"/>
  <c r="AH309" i="37"/>
  <c r="AH328" i="37"/>
  <c r="AH327" i="37"/>
  <c r="AH330" i="37"/>
  <c r="AH371" i="37"/>
  <c r="AH374" i="37"/>
  <c r="AH378" i="37"/>
  <c r="AH405" i="37"/>
  <c r="AH406" i="37"/>
  <c r="AH349" i="37"/>
  <c r="AH342" i="37"/>
  <c r="AH346" i="37"/>
  <c r="AH347" i="37"/>
  <c r="AH375" i="37"/>
  <c r="AH350" i="37"/>
  <c r="AH351" i="37"/>
  <c r="AG352" i="37"/>
  <c r="AH353" i="37"/>
  <c r="AH355" i="37"/>
  <c r="AH407" i="37"/>
  <c r="AH408" i="37"/>
  <c r="AH154" i="37"/>
  <c r="AH409" i="37"/>
  <c r="AH411" i="37"/>
  <c r="AH358" i="37"/>
  <c r="AH414" i="37"/>
  <c r="AH415" i="37"/>
  <c r="AI337" i="37"/>
  <c r="AI365" i="37"/>
  <c r="AI366" i="37"/>
  <c r="AI367" i="37"/>
  <c r="AH39" i="37"/>
  <c r="AH149" i="37"/>
  <c r="AH158" i="37"/>
  <c r="AI162" i="37"/>
  <c r="AI165" i="37"/>
  <c r="AI163" i="37"/>
  <c r="AI166" i="37"/>
  <c r="AI325" i="37"/>
  <c r="AI44" i="37"/>
  <c r="AI45" i="37"/>
  <c r="AI46" i="37"/>
  <c r="AI47" i="37"/>
  <c r="AI48" i="37"/>
  <c r="AI49" i="37"/>
  <c r="AI50" i="37"/>
  <c r="AI51" i="37"/>
  <c r="AI52" i="37"/>
  <c r="AI53" i="37"/>
  <c r="AI54" i="37"/>
  <c r="AI55" i="37"/>
  <c r="AI56" i="37"/>
  <c r="AI57" i="37"/>
  <c r="AI58" i="37"/>
  <c r="AI59" i="37"/>
  <c r="AI60" i="37"/>
  <c r="AI61" i="37"/>
  <c r="AI62" i="37"/>
  <c r="AI63" i="37"/>
  <c r="AI64" i="37"/>
  <c r="AI65" i="37"/>
  <c r="AI66" i="37"/>
  <c r="AI67" i="37"/>
  <c r="AI68" i="37"/>
  <c r="AI69" i="37"/>
  <c r="AI31" i="37"/>
  <c r="AI20" i="37"/>
  <c r="AI21" i="37"/>
  <c r="AI40" i="37"/>
  <c r="AI70" i="37"/>
  <c r="AI32" i="37"/>
  <c r="AI71" i="37"/>
  <c r="AI72" i="37"/>
  <c r="AI73" i="37"/>
  <c r="AI74" i="37"/>
  <c r="AI75" i="37"/>
  <c r="AI76" i="37"/>
  <c r="AI77" i="37"/>
  <c r="AI78" i="37"/>
  <c r="AI79" i="37"/>
  <c r="AI80" i="37"/>
  <c r="AI81" i="37"/>
  <c r="AI82" i="37"/>
  <c r="AI83" i="37"/>
  <c r="AI84" i="37"/>
  <c r="AI85" i="37"/>
  <c r="AI86" i="37"/>
  <c r="AI87" i="37"/>
  <c r="AI88" i="37"/>
  <c r="AI89" i="37"/>
  <c r="AI90" i="37"/>
  <c r="AI91" i="37"/>
  <c r="AI92" i="37"/>
  <c r="AI93" i="37"/>
  <c r="AI94" i="37"/>
  <c r="AI95" i="37"/>
  <c r="AI96" i="37"/>
  <c r="AI97" i="37"/>
  <c r="AI98" i="37"/>
  <c r="AI99" i="37"/>
  <c r="AI100" i="37"/>
  <c r="AI101" i="37"/>
  <c r="AI102" i="37"/>
  <c r="AI103" i="37"/>
  <c r="AI104" i="37"/>
  <c r="AI105" i="37"/>
  <c r="AI106" i="37"/>
  <c r="AI107" i="37"/>
  <c r="AI108" i="37"/>
  <c r="AI109" i="37"/>
  <c r="AI110" i="37"/>
  <c r="AI111" i="37"/>
  <c r="AI112" i="37"/>
  <c r="AI113" i="37"/>
  <c r="AI114" i="37"/>
  <c r="AI115" i="37"/>
  <c r="AI116" i="37"/>
  <c r="AI117" i="37"/>
  <c r="AI118" i="37"/>
  <c r="AI119" i="37"/>
  <c r="AI120" i="37"/>
  <c r="AI121" i="37"/>
  <c r="AI122" i="37"/>
  <c r="AI123" i="37"/>
  <c r="AI124" i="37"/>
  <c r="AI125" i="37"/>
  <c r="AI126" i="37"/>
  <c r="AI127" i="37"/>
  <c r="AI128" i="37"/>
  <c r="AI129" i="37"/>
  <c r="AI130" i="37"/>
  <c r="AI131" i="37"/>
  <c r="AI132" i="37"/>
  <c r="AI133" i="37"/>
  <c r="AI134" i="37"/>
  <c r="AI135" i="37"/>
  <c r="AI136" i="37"/>
  <c r="AI137" i="37"/>
  <c r="AI138" i="37"/>
  <c r="AI139" i="37"/>
  <c r="AI140" i="37"/>
  <c r="AI141" i="37"/>
  <c r="AI142" i="37"/>
  <c r="AI143" i="37"/>
  <c r="AI144" i="37"/>
  <c r="AI145" i="37"/>
  <c r="AI147" i="37"/>
  <c r="AI8" i="37"/>
  <c r="AI156" i="37"/>
  <c r="AI155" i="37"/>
  <c r="AI157" i="37"/>
  <c r="AI326" i="37"/>
  <c r="AI169" i="37"/>
  <c r="AI191" i="37"/>
  <c r="AI192" i="37"/>
  <c r="AI193" i="37"/>
  <c r="AI194" i="37"/>
  <c r="AI195" i="37"/>
  <c r="AI196" i="37"/>
  <c r="AI197" i="37"/>
  <c r="AI198" i="37"/>
  <c r="AI188" i="37"/>
  <c r="AI199" i="37"/>
  <c r="AI200" i="37"/>
  <c r="AI201" i="37"/>
  <c r="AI202" i="37"/>
  <c r="AI203" i="37"/>
  <c r="AI204" i="37"/>
  <c r="AI205" i="37"/>
  <c r="AI206" i="37"/>
  <c r="AI207" i="37"/>
  <c r="AI208" i="37"/>
  <c r="AI209" i="37"/>
  <c r="AI210" i="37"/>
  <c r="AI211" i="37"/>
  <c r="AI212" i="37"/>
  <c r="AI213" i="37"/>
  <c r="AI214" i="37"/>
  <c r="AI215" i="37"/>
  <c r="AI216" i="37"/>
  <c r="AI217" i="37"/>
  <c r="AI33" i="37"/>
  <c r="AI218" i="37"/>
  <c r="AI219" i="37"/>
  <c r="AI220" i="37"/>
  <c r="AI221" i="37"/>
  <c r="AI222" i="37"/>
  <c r="AI223" i="37"/>
  <c r="AI224" i="37"/>
  <c r="AI225" i="37"/>
  <c r="AI226" i="37"/>
  <c r="AI227" i="37"/>
  <c r="AI228" i="37"/>
  <c r="AI229" i="37"/>
  <c r="AI230" i="37"/>
  <c r="AI231" i="37"/>
  <c r="AI232" i="37"/>
  <c r="AI233" i="37"/>
  <c r="AI234" i="37"/>
  <c r="AI235" i="37"/>
  <c r="AI236" i="37"/>
  <c r="AI237" i="37"/>
  <c r="AI238" i="37"/>
  <c r="AI239" i="37"/>
  <c r="AI240" i="37"/>
  <c r="AI241" i="37"/>
  <c r="AI242" i="37"/>
  <c r="AI243" i="37"/>
  <c r="AI244" i="37"/>
  <c r="AI245" i="37"/>
  <c r="AI246" i="37"/>
  <c r="AI247" i="37"/>
  <c r="AI248" i="37"/>
  <c r="AI249" i="37"/>
  <c r="AI250" i="37"/>
  <c r="AI251" i="37"/>
  <c r="AI252" i="37"/>
  <c r="AI253" i="37"/>
  <c r="AI254" i="37"/>
  <c r="AI255" i="37"/>
  <c r="AI256" i="37"/>
  <c r="AI257" i="37"/>
  <c r="AI258" i="37"/>
  <c r="AI259" i="37"/>
  <c r="AI260" i="37"/>
  <c r="AI261" i="37"/>
  <c r="AI262" i="37"/>
  <c r="AI263" i="37"/>
  <c r="AI264" i="37"/>
  <c r="AI265" i="37"/>
  <c r="AI266" i="37"/>
  <c r="AI267" i="37"/>
  <c r="AI268" i="37"/>
  <c r="AI269" i="37"/>
  <c r="AI270" i="37"/>
  <c r="AI271" i="37"/>
  <c r="AI272" i="37"/>
  <c r="AI273" i="37"/>
  <c r="AI274" i="37"/>
  <c r="AI275" i="37"/>
  <c r="AI276" i="37"/>
  <c r="AI277" i="37"/>
  <c r="AI278" i="37"/>
  <c r="AI279" i="37"/>
  <c r="AI280" i="37"/>
  <c r="AI281" i="37"/>
  <c r="AI282" i="37"/>
  <c r="AI283" i="37"/>
  <c r="AI284" i="37"/>
  <c r="AI285" i="37"/>
  <c r="AI286" i="37"/>
  <c r="AI287" i="37"/>
  <c r="AI288" i="37"/>
  <c r="AI289" i="37"/>
  <c r="AI290" i="37"/>
  <c r="AI291" i="37"/>
  <c r="AI292" i="37"/>
  <c r="AI298" i="37"/>
  <c r="AI168" i="37"/>
  <c r="AI329" i="37"/>
  <c r="AI300" i="37"/>
  <c r="AH305" i="37"/>
  <c r="AI310" i="37"/>
  <c r="AI171" i="37"/>
  <c r="AI172" i="37"/>
  <c r="AI175" i="37"/>
  <c r="AI304" i="37"/>
  <c r="AI306" i="37"/>
  <c r="AI308" i="37"/>
  <c r="AI309" i="37"/>
  <c r="AI328" i="37"/>
  <c r="AI327" i="37"/>
  <c r="AI330" i="37"/>
  <c r="AI371" i="37"/>
  <c r="AI374" i="37"/>
  <c r="AI378" i="37"/>
  <c r="AI405" i="37"/>
  <c r="AI406" i="37"/>
  <c r="AI349" i="37"/>
  <c r="AI342" i="37"/>
  <c r="AI346" i="37"/>
  <c r="AI347" i="37"/>
  <c r="AI375" i="37"/>
  <c r="AI350" i="37"/>
  <c r="AI351" i="37"/>
  <c r="AH352" i="37"/>
  <c r="AI353" i="37"/>
  <c r="AI355" i="37"/>
  <c r="AI407" i="37"/>
  <c r="AI408" i="37"/>
  <c r="AI154" i="37"/>
  <c r="AI409" i="37"/>
  <c r="AI411" i="37"/>
  <c r="AI358" i="37"/>
  <c r="AI414" i="37"/>
  <c r="AI415" i="37"/>
  <c r="AJ337" i="37"/>
  <c r="AJ365" i="37"/>
  <c r="AJ366" i="37"/>
  <c r="AJ367" i="37"/>
  <c r="AI39" i="37"/>
  <c r="AI149" i="37"/>
  <c r="AI158" i="37"/>
  <c r="AJ162" i="37"/>
  <c r="AJ165" i="37"/>
  <c r="AJ163" i="37"/>
  <c r="AJ166" i="37"/>
  <c r="AJ325" i="37"/>
  <c r="AJ44" i="37"/>
  <c r="AJ45" i="37"/>
  <c r="AJ46" i="37"/>
  <c r="AJ47" i="37"/>
  <c r="AJ48" i="37"/>
  <c r="AJ49" i="37"/>
  <c r="AJ50" i="37"/>
  <c r="AJ51" i="37"/>
  <c r="AJ52" i="37"/>
  <c r="AJ53" i="37"/>
  <c r="AJ54" i="37"/>
  <c r="AJ55" i="37"/>
  <c r="AJ56" i="37"/>
  <c r="AJ57" i="37"/>
  <c r="AJ58" i="37"/>
  <c r="AJ59" i="37"/>
  <c r="AJ60" i="37"/>
  <c r="AJ61" i="37"/>
  <c r="AJ62" i="37"/>
  <c r="AJ63" i="37"/>
  <c r="AJ64" i="37"/>
  <c r="AJ65" i="37"/>
  <c r="AJ66" i="37"/>
  <c r="AJ67" i="37"/>
  <c r="AJ68" i="37"/>
  <c r="AJ69" i="37"/>
  <c r="AJ70" i="37"/>
  <c r="AJ71" i="37"/>
  <c r="AJ31" i="37"/>
  <c r="AJ20" i="37"/>
  <c r="AJ21" i="37"/>
  <c r="AJ40" i="37"/>
  <c r="AJ72" i="37"/>
  <c r="AJ32" i="37"/>
  <c r="AJ73" i="37"/>
  <c r="AJ74" i="37"/>
  <c r="AJ75" i="37"/>
  <c r="AJ76" i="37"/>
  <c r="AJ77" i="37"/>
  <c r="AJ78" i="37"/>
  <c r="AJ79" i="37"/>
  <c r="AJ80" i="37"/>
  <c r="AJ81" i="37"/>
  <c r="AJ82" i="37"/>
  <c r="AJ83" i="37"/>
  <c r="AJ84" i="37"/>
  <c r="AJ85" i="37"/>
  <c r="AJ86" i="37"/>
  <c r="AJ87" i="37"/>
  <c r="AJ88" i="37"/>
  <c r="AJ89" i="37"/>
  <c r="AJ90" i="37"/>
  <c r="AJ91" i="37"/>
  <c r="AJ92" i="37"/>
  <c r="AJ93" i="37"/>
  <c r="AJ94" i="37"/>
  <c r="AJ95" i="37"/>
  <c r="AJ96" i="37"/>
  <c r="AJ97" i="37"/>
  <c r="AJ98" i="37"/>
  <c r="AJ99" i="37"/>
  <c r="AJ100" i="37"/>
  <c r="AJ101" i="37"/>
  <c r="AJ102" i="37"/>
  <c r="AJ103" i="37"/>
  <c r="AJ104" i="37"/>
  <c r="AJ105" i="37"/>
  <c r="AJ106" i="37"/>
  <c r="AJ107" i="37"/>
  <c r="AJ108" i="37"/>
  <c r="AJ109" i="37"/>
  <c r="AJ110" i="37"/>
  <c r="AJ111" i="37"/>
  <c r="AJ112" i="37"/>
  <c r="AJ113" i="37"/>
  <c r="AJ114" i="37"/>
  <c r="AJ115" i="37"/>
  <c r="AJ116" i="37"/>
  <c r="AJ117" i="37"/>
  <c r="AJ118" i="37"/>
  <c r="AJ119" i="37"/>
  <c r="AJ120" i="37"/>
  <c r="AJ121" i="37"/>
  <c r="AJ122" i="37"/>
  <c r="AJ123" i="37"/>
  <c r="AJ124" i="37"/>
  <c r="AJ125" i="37"/>
  <c r="AJ126" i="37"/>
  <c r="AJ127" i="37"/>
  <c r="AJ128" i="37"/>
  <c r="AJ129" i="37"/>
  <c r="AJ130" i="37"/>
  <c r="AJ131" i="37"/>
  <c r="AJ132" i="37"/>
  <c r="AJ133" i="37"/>
  <c r="AJ134" i="37"/>
  <c r="AJ135" i="37"/>
  <c r="AJ136" i="37"/>
  <c r="AJ137" i="37"/>
  <c r="AJ138" i="37"/>
  <c r="AJ139" i="37"/>
  <c r="AJ140" i="37"/>
  <c r="AJ141" i="37"/>
  <c r="AJ142" i="37"/>
  <c r="AJ143" i="37"/>
  <c r="AJ144" i="37"/>
  <c r="AJ145" i="37"/>
  <c r="AJ147" i="37"/>
  <c r="AJ8" i="37"/>
  <c r="AJ156" i="37"/>
  <c r="AJ155" i="37"/>
  <c r="AJ157" i="37"/>
  <c r="AJ326" i="37"/>
  <c r="AJ169" i="37"/>
  <c r="AJ191" i="37"/>
  <c r="AJ192" i="37"/>
  <c r="AJ193" i="37"/>
  <c r="AJ194" i="37"/>
  <c r="AJ195" i="37"/>
  <c r="AJ196" i="37"/>
  <c r="AJ197" i="37"/>
  <c r="AJ198" i="37"/>
  <c r="AJ188" i="37"/>
  <c r="AJ199" i="37"/>
  <c r="AJ200" i="37"/>
  <c r="AJ201" i="37"/>
  <c r="AJ202" i="37"/>
  <c r="AJ203" i="37"/>
  <c r="AJ204" i="37"/>
  <c r="AJ205" i="37"/>
  <c r="AJ206" i="37"/>
  <c r="AJ207" i="37"/>
  <c r="AJ208" i="37"/>
  <c r="AJ209" i="37"/>
  <c r="AJ210" i="37"/>
  <c r="AJ211" i="37"/>
  <c r="AJ212" i="37"/>
  <c r="AJ213" i="37"/>
  <c r="AJ214" i="37"/>
  <c r="AJ215" i="37"/>
  <c r="AJ216" i="37"/>
  <c r="AJ217" i="37"/>
  <c r="AJ218" i="37"/>
  <c r="AJ219" i="37"/>
  <c r="AJ33" i="37"/>
  <c r="AJ220" i="37"/>
  <c r="AJ221" i="37"/>
  <c r="AJ222" i="37"/>
  <c r="AJ223" i="37"/>
  <c r="AJ224" i="37"/>
  <c r="AJ225" i="37"/>
  <c r="AJ226" i="37"/>
  <c r="AJ227" i="37"/>
  <c r="AJ228" i="37"/>
  <c r="AJ229" i="37"/>
  <c r="AJ230" i="37"/>
  <c r="AJ231" i="37"/>
  <c r="AJ232" i="37"/>
  <c r="AJ233" i="37"/>
  <c r="AJ234" i="37"/>
  <c r="AJ235" i="37"/>
  <c r="AJ236" i="37"/>
  <c r="AJ237" i="37"/>
  <c r="AJ238" i="37"/>
  <c r="AJ239" i="37"/>
  <c r="AJ240" i="37"/>
  <c r="AJ241" i="37"/>
  <c r="AJ242" i="37"/>
  <c r="AJ243" i="37"/>
  <c r="AJ244" i="37"/>
  <c r="AJ245" i="37"/>
  <c r="AJ246" i="37"/>
  <c r="AJ247" i="37"/>
  <c r="AJ248" i="37"/>
  <c r="AJ249" i="37"/>
  <c r="AJ250" i="37"/>
  <c r="AJ251" i="37"/>
  <c r="AJ252" i="37"/>
  <c r="AJ253" i="37"/>
  <c r="AJ254" i="37"/>
  <c r="AJ255" i="37"/>
  <c r="AJ256" i="37"/>
  <c r="AJ257" i="37"/>
  <c r="AJ258" i="37"/>
  <c r="AJ259" i="37"/>
  <c r="AJ260" i="37"/>
  <c r="AJ261" i="37"/>
  <c r="AJ262" i="37"/>
  <c r="AJ263" i="37"/>
  <c r="AJ264" i="37"/>
  <c r="AJ265" i="37"/>
  <c r="AJ266" i="37"/>
  <c r="AJ267" i="37"/>
  <c r="AJ268" i="37"/>
  <c r="AJ269" i="37"/>
  <c r="AJ270" i="37"/>
  <c r="AJ271" i="37"/>
  <c r="AJ272" i="37"/>
  <c r="AJ273" i="37"/>
  <c r="AJ274" i="37"/>
  <c r="AJ275" i="37"/>
  <c r="AJ276" i="37"/>
  <c r="AJ277" i="37"/>
  <c r="AJ278" i="37"/>
  <c r="AJ279" i="37"/>
  <c r="AJ280" i="37"/>
  <c r="AJ281" i="37"/>
  <c r="AJ282" i="37"/>
  <c r="AJ283" i="37"/>
  <c r="AJ284" i="37"/>
  <c r="AJ285" i="37"/>
  <c r="AJ286" i="37"/>
  <c r="AJ287" i="37"/>
  <c r="AJ288" i="37"/>
  <c r="AJ289" i="37"/>
  <c r="AJ290" i="37"/>
  <c r="AJ291" i="37"/>
  <c r="AJ292" i="37"/>
  <c r="AJ298" i="37"/>
  <c r="AJ168" i="37"/>
  <c r="AJ329" i="37"/>
  <c r="AJ300" i="37"/>
  <c r="AI305" i="37"/>
  <c r="AJ310" i="37"/>
  <c r="AJ171" i="37"/>
  <c r="AJ172" i="37"/>
  <c r="AJ175" i="37"/>
  <c r="AJ304" i="37"/>
  <c r="AJ306" i="37"/>
  <c r="AJ308" i="37"/>
  <c r="AJ309" i="37"/>
  <c r="AJ328" i="37"/>
  <c r="AJ327" i="37"/>
  <c r="AJ330" i="37"/>
  <c r="AJ371" i="37"/>
  <c r="AJ374" i="37"/>
  <c r="AJ378" i="37"/>
  <c r="AJ405" i="37"/>
  <c r="AJ406" i="37"/>
  <c r="AJ349" i="37"/>
  <c r="AJ342" i="37"/>
  <c r="AJ346" i="37"/>
  <c r="AJ347" i="37"/>
  <c r="AJ375" i="37"/>
  <c r="AJ350" i="37"/>
  <c r="AJ351" i="37"/>
  <c r="AI352" i="37"/>
  <c r="AJ353" i="37"/>
  <c r="AJ355" i="37"/>
  <c r="AJ407" i="37"/>
  <c r="AJ408" i="37"/>
  <c r="AJ154" i="37"/>
  <c r="AJ409" i="37"/>
  <c r="AJ411" i="37"/>
  <c r="AJ358" i="37"/>
  <c r="AJ414" i="37"/>
  <c r="AJ415" i="37"/>
  <c r="AK337" i="37"/>
  <c r="AK365" i="37"/>
  <c r="AK366" i="37"/>
  <c r="AK367" i="37"/>
  <c r="AJ39" i="37"/>
  <c r="AJ149" i="37"/>
  <c r="AJ158" i="37"/>
  <c r="AK162" i="37"/>
  <c r="AK165" i="37"/>
  <c r="AK163" i="37"/>
  <c r="AK166" i="37"/>
  <c r="AK325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K73" i="37"/>
  <c r="AK31" i="37"/>
  <c r="AK20" i="37"/>
  <c r="AK21" i="37"/>
  <c r="AK40" i="37"/>
  <c r="AK74" i="37"/>
  <c r="AK32" i="37"/>
  <c r="AK75" i="37"/>
  <c r="AK76" i="37"/>
  <c r="AK77" i="37"/>
  <c r="AK78" i="37"/>
  <c r="AK79" i="37"/>
  <c r="AK80" i="37"/>
  <c r="AK81" i="37"/>
  <c r="AK82" i="37"/>
  <c r="AK83" i="37"/>
  <c r="AK84" i="37"/>
  <c r="AK85" i="37"/>
  <c r="AK86" i="37"/>
  <c r="AK87" i="37"/>
  <c r="AK88" i="37"/>
  <c r="AK89" i="37"/>
  <c r="AK90" i="37"/>
  <c r="AK91" i="37"/>
  <c r="AK92" i="37"/>
  <c r="AK93" i="37"/>
  <c r="AK94" i="37"/>
  <c r="AK95" i="37"/>
  <c r="AK96" i="37"/>
  <c r="AK97" i="37"/>
  <c r="AK98" i="37"/>
  <c r="AK99" i="37"/>
  <c r="AK100" i="37"/>
  <c r="AK101" i="37"/>
  <c r="AK102" i="37"/>
  <c r="AK103" i="37"/>
  <c r="AK104" i="37"/>
  <c r="AK105" i="37"/>
  <c r="AK106" i="37"/>
  <c r="AK107" i="37"/>
  <c r="AK108" i="37"/>
  <c r="AK109" i="37"/>
  <c r="AK110" i="37"/>
  <c r="AK111" i="37"/>
  <c r="AK112" i="37"/>
  <c r="AK113" i="37"/>
  <c r="AK114" i="37"/>
  <c r="AK115" i="37"/>
  <c r="AK116" i="37"/>
  <c r="AK117" i="37"/>
  <c r="AK118" i="37"/>
  <c r="AK119" i="37"/>
  <c r="AK120" i="37"/>
  <c r="AK121" i="37"/>
  <c r="AK122" i="37"/>
  <c r="AK123" i="37"/>
  <c r="AK124" i="37"/>
  <c r="AK125" i="37"/>
  <c r="AK126" i="37"/>
  <c r="AK127" i="37"/>
  <c r="AK128" i="37"/>
  <c r="AK129" i="37"/>
  <c r="AK130" i="37"/>
  <c r="AK131" i="37"/>
  <c r="AK132" i="37"/>
  <c r="AK133" i="37"/>
  <c r="AK134" i="37"/>
  <c r="AK135" i="37"/>
  <c r="AK136" i="37"/>
  <c r="AK137" i="37"/>
  <c r="AK138" i="37"/>
  <c r="AK139" i="37"/>
  <c r="AK140" i="37"/>
  <c r="AK141" i="37"/>
  <c r="AK142" i="37"/>
  <c r="AK143" i="37"/>
  <c r="AK144" i="37"/>
  <c r="AK145" i="37"/>
  <c r="AK147" i="37"/>
  <c r="AK8" i="37"/>
  <c r="AK156" i="37"/>
  <c r="AK155" i="37"/>
  <c r="AK157" i="37"/>
  <c r="AK326" i="37"/>
  <c r="AK169" i="37"/>
  <c r="AK191" i="37"/>
  <c r="AK192" i="37"/>
  <c r="AK193" i="37"/>
  <c r="AK194" i="37"/>
  <c r="AK195" i="37"/>
  <c r="AK196" i="37"/>
  <c r="AK197" i="37"/>
  <c r="AK198" i="37"/>
  <c r="AK188" i="37"/>
  <c r="AK199" i="37"/>
  <c r="AK200" i="37"/>
  <c r="AK201" i="37"/>
  <c r="AK202" i="37"/>
  <c r="AK203" i="37"/>
  <c r="AK204" i="37"/>
  <c r="AK205" i="37"/>
  <c r="AK206" i="37"/>
  <c r="AK207" i="37"/>
  <c r="AK208" i="37"/>
  <c r="AK209" i="37"/>
  <c r="AK210" i="37"/>
  <c r="AK211" i="37"/>
  <c r="AK212" i="37"/>
  <c r="AK213" i="37"/>
  <c r="AK214" i="37"/>
  <c r="AK215" i="37"/>
  <c r="AK216" i="37"/>
  <c r="AK217" i="37"/>
  <c r="AK218" i="37"/>
  <c r="AK219" i="37"/>
  <c r="AK220" i="37"/>
  <c r="AK221" i="37"/>
  <c r="AK33" i="37"/>
  <c r="AK222" i="37"/>
  <c r="AK223" i="37"/>
  <c r="AK224" i="37"/>
  <c r="AK225" i="37"/>
  <c r="AK226" i="37"/>
  <c r="AK227" i="37"/>
  <c r="AK228" i="37"/>
  <c r="AK229" i="37"/>
  <c r="AK230" i="37"/>
  <c r="AK231" i="37"/>
  <c r="AK232" i="37"/>
  <c r="AK233" i="37"/>
  <c r="AK234" i="37"/>
  <c r="AK235" i="37"/>
  <c r="AK236" i="37"/>
  <c r="AK237" i="37"/>
  <c r="AK238" i="37"/>
  <c r="AK239" i="37"/>
  <c r="AK240" i="37"/>
  <c r="AK241" i="37"/>
  <c r="AK242" i="37"/>
  <c r="AK243" i="37"/>
  <c r="AK244" i="37"/>
  <c r="AK245" i="37"/>
  <c r="AK246" i="37"/>
  <c r="AK247" i="37"/>
  <c r="AK248" i="37"/>
  <c r="AK249" i="37"/>
  <c r="AK250" i="37"/>
  <c r="AK251" i="37"/>
  <c r="AK252" i="37"/>
  <c r="AK253" i="37"/>
  <c r="AK254" i="37"/>
  <c r="AK255" i="37"/>
  <c r="AK256" i="37"/>
  <c r="AK257" i="37"/>
  <c r="AK258" i="37"/>
  <c r="AK259" i="37"/>
  <c r="AK260" i="37"/>
  <c r="AK261" i="37"/>
  <c r="AK262" i="37"/>
  <c r="AK263" i="37"/>
  <c r="AK264" i="37"/>
  <c r="AK265" i="37"/>
  <c r="AK266" i="37"/>
  <c r="AK267" i="37"/>
  <c r="AK268" i="37"/>
  <c r="AK269" i="37"/>
  <c r="AK270" i="37"/>
  <c r="AK271" i="37"/>
  <c r="AK272" i="37"/>
  <c r="AK273" i="37"/>
  <c r="AK274" i="37"/>
  <c r="AK275" i="37"/>
  <c r="AK276" i="37"/>
  <c r="AK277" i="37"/>
  <c r="AK278" i="37"/>
  <c r="AK279" i="37"/>
  <c r="AK280" i="37"/>
  <c r="AK281" i="37"/>
  <c r="AK282" i="37"/>
  <c r="AK283" i="37"/>
  <c r="AK284" i="37"/>
  <c r="AK285" i="37"/>
  <c r="AK286" i="37"/>
  <c r="AK287" i="37"/>
  <c r="AK288" i="37"/>
  <c r="AK289" i="37"/>
  <c r="AK290" i="37"/>
  <c r="AK291" i="37"/>
  <c r="AK292" i="37"/>
  <c r="AK298" i="37"/>
  <c r="AK168" i="37"/>
  <c r="AK329" i="37"/>
  <c r="AK300" i="37"/>
  <c r="AJ305" i="37"/>
  <c r="AK310" i="37"/>
  <c r="AK171" i="37"/>
  <c r="AK172" i="37"/>
  <c r="AK175" i="37"/>
  <c r="AK304" i="37"/>
  <c r="AK306" i="37"/>
  <c r="AK308" i="37"/>
  <c r="AK309" i="37"/>
  <c r="AK328" i="37"/>
  <c r="AK327" i="37"/>
  <c r="AK330" i="37"/>
  <c r="AK371" i="37"/>
  <c r="AK374" i="37"/>
  <c r="AK378" i="37"/>
  <c r="AK405" i="37"/>
  <c r="AK406" i="37"/>
  <c r="AK349" i="37"/>
  <c r="AK342" i="37"/>
  <c r="AK346" i="37"/>
  <c r="AK347" i="37"/>
  <c r="AK375" i="37"/>
  <c r="AK350" i="37"/>
  <c r="AK351" i="37"/>
  <c r="AJ352" i="37"/>
  <c r="AK353" i="37"/>
  <c r="AK355" i="37"/>
  <c r="AK407" i="37"/>
  <c r="AK408" i="37"/>
  <c r="AK154" i="37"/>
  <c r="AK409" i="37"/>
  <c r="AK411" i="37"/>
  <c r="AK358" i="37"/>
  <c r="AK414" i="37"/>
  <c r="AK415" i="37"/>
  <c r="AL337" i="37"/>
  <c r="AL365" i="37"/>
  <c r="AL366" i="37"/>
  <c r="AL367" i="37"/>
  <c r="AK39" i="37"/>
  <c r="AK149" i="37"/>
  <c r="AK158" i="37"/>
  <c r="AL162" i="37"/>
  <c r="AL165" i="37"/>
  <c r="AL163" i="37"/>
  <c r="AL166" i="37"/>
  <c r="AL325" i="37"/>
  <c r="AL44" i="37"/>
  <c r="AL45" i="37"/>
  <c r="AL46" i="37"/>
  <c r="AL47" i="37"/>
  <c r="AL48" i="37"/>
  <c r="AL49" i="37"/>
  <c r="AL50" i="37"/>
  <c r="AL51" i="37"/>
  <c r="AL52" i="37"/>
  <c r="AL53" i="37"/>
  <c r="AL54" i="37"/>
  <c r="AL55" i="37"/>
  <c r="AL56" i="37"/>
  <c r="AL57" i="37"/>
  <c r="AL58" i="37"/>
  <c r="AL59" i="37"/>
  <c r="AL60" i="37"/>
  <c r="AL61" i="37"/>
  <c r="AL62" i="37"/>
  <c r="AL63" i="37"/>
  <c r="AL64" i="37"/>
  <c r="AL65" i="37"/>
  <c r="AL66" i="37"/>
  <c r="AL67" i="37"/>
  <c r="AL68" i="37"/>
  <c r="AL69" i="37"/>
  <c r="AL70" i="37"/>
  <c r="AL71" i="37"/>
  <c r="AL72" i="37"/>
  <c r="AL73" i="37"/>
  <c r="AL74" i="37"/>
  <c r="AL75" i="37"/>
  <c r="AL31" i="37"/>
  <c r="AL20" i="37"/>
  <c r="AL21" i="37"/>
  <c r="AL40" i="37"/>
  <c r="AL76" i="37"/>
  <c r="AL32" i="37"/>
  <c r="AL77" i="37"/>
  <c r="AL78" i="37"/>
  <c r="AL79" i="37"/>
  <c r="AL80" i="37"/>
  <c r="AL81" i="37"/>
  <c r="AL82" i="37"/>
  <c r="AL83" i="37"/>
  <c r="AL84" i="37"/>
  <c r="AL85" i="37"/>
  <c r="AL86" i="37"/>
  <c r="AL87" i="37"/>
  <c r="AL88" i="37"/>
  <c r="AL89" i="37"/>
  <c r="AL90" i="37"/>
  <c r="AL91" i="37"/>
  <c r="AL92" i="37"/>
  <c r="AL93" i="37"/>
  <c r="AL94" i="37"/>
  <c r="AL95" i="37"/>
  <c r="AL96" i="37"/>
  <c r="AL97" i="37"/>
  <c r="AL98" i="37"/>
  <c r="AL99" i="37"/>
  <c r="AL100" i="37"/>
  <c r="AL101" i="37"/>
  <c r="AL102" i="37"/>
  <c r="AL103" i="37"/>
  <c r="AL104" i="37"/>
  <c r="AL105" i="37"/>
  <c r="AL106" i="37"/>
  <c r="AL107" i="37"/>
  <c r="AL108" i="37"/>
  <c r="AL109" i="37"/>
  <c r="AL110" i="37"/>
  <c r="AL111" i="37"/>
  <c r="AL112" i="37"/>
  <c r="AL113" i="37"/>
  <c r="AL114" i="37"/>
  <c r="AL115" i="37"/>
  <c r="AL116" i="37"/>
  <c r="AL117" i="37"/>
  <c r="AL118" i="37"/>
  <c r="AL119" i="37"/>
  <c r="AL120" i="37"/>
  <c r="AL121" i="37"/>
  <c r="AL122" i="37"/>
  <c r="AL123" i="37"/>
  <c r="AL124" i="37"/>
  <c r="AL125" i="37"/>
  <c r="AL126" i="37"/>
  <c r="AL127" i="37"/>
  <c r="AL128" i="37"/>
  <c r="AL129" i="37"/>
  <c r="AL130" i="37"/>
  <c r="AL131" i="37"/>
  <c r="AL132" i="37"/>
  <c r="AL133" i="37"/>
  <c r="AL134" i="37"/>
  <c r="AL135" i="37"/>
  <c r="AL136" i="37"/>
  <c r="AL137" i="37"/>
  <c r="AL138" i="37"/>
  <c r="AL139" i="37"/>
  <c r="AL140" i="37"/>
  <c r="AL141" i="37"/>
  <c r="AL142" i="37"/>
  <c r="AL143" i="37"/>
  <c r="AL144" i="37"/>
  <c r="AL145" i="37"/>
  <c r="AL147" i="37"/>
  <c r="AL8" i="37"/>
  <c r="AL156" i="37"/>
  <c r="AL155" i="37"/>
  <c r="AL157" i="37"/>
  <c r="AL326" i="37"/>
  <c r="AL169" i="37"/>
  <c r="AL191" i="37"/>
  <c r="AL192" i="37"/>
  <c r="AL193" i="37"/>
  <c r="AL194" i="37"/>
  <c r="AL195" i="37"/>
  <c r="AL196" i="37"/>
  <c r="AL197" i="37"/>
  <c r="AL198" i="37"/>
  <c r="AL188" i="37"/>
  <c r="AL199" i="37"/>
  <c r="AL200" i="37"/>
  <c r="AL201" i="37"/>
  <c r="AL202" i="37"/>
  <c r="AL203" i="37"/>
  <c r="AL204" i="37"/>
  <c r="AL205" i="37"/>
  <c r="AL206" i="37"/>
  <c r="AL207" i="37"/>
  <c r="AL208" i="37"/>
  <c r="AL209" i="37"/>
  <c r="AL210" i="37"/>
  <c r="AL211" i="37"/>
  <c r="AL212" i="37"/>
  <c r="AL213" i="37"/>
  <c r="AL214" i="37"/>
  <c r="AL215" i="37"/>
  <c r="AL216" i="37"/>
  <c r="AL217" i="37"/>
  <c r="AL218" i="37"/>
  <c r="AL219" i="37"/>
  <c r="AL220" i="37"/>
  <c r="AL221" i="37"/>
  <c r="AL222" i="37"/>
  <c r="AL223" i="37"/>
  <c r="AL33" i="37"/>
  <c r="AL224" i="37"/>
  <c r="AL225" i="37"/>
  <c r="AL226" i="37"/>
  <c r="AL227" i="37"/>
  <c r="AL228" i="37"/>
  <c r="AL229" i="37"/>
  <c r="AL230" i="37"/>
  <c r="AL231" i="37"/>
  <c r="AL232" i="37"/>
  <c r="AL233" i="37"/>
  <c r="AL234" i="37"/>
  <c r="AL235" i="37"/>
  <c r="AL236" i="37"/>
  <c r="AL237" i="37"/>
  <c r="AL238" i="37"/>
  <c r="AL239" i="37"/>
  <c r="AL240" i="37"/>
  <c r="AL241" i="37"/>
  <c r="AL242" i="37"/>
  <c r="AL243" i="37"/>
  <c r="AL244" i="37"/>
  <c r="AL245" i="37"/>
  <c r="AL246" i="37"/>
  <c r="AL247" i="37"/>
  <c r="AL248" i="37"/>
  <c r="AL249" i="37"/>
  <c r="AL250" i="37"/>
  <c r="AL251" i="37"/>
  <c r="AL252" i="37"/>
  <c r="AL253" i="37"/>
  <c r="AL254" i="37"/>
  <c r="AL255" i="37"/>
  <c r="AL256" i="37"/>
  <c r="AL257" i="37"/>
  <c r="AL258" i="37"/>
  <c r="AL259" i="37"/>
  <c r="AL260" i="37"/>
  <c r="AL261" i="37"/>
  <c r="AL262" i="37"/>
  <c r="AL263" i="37"/>
  <c r="AL264" i="37"/>
  <c r="AL265" i="37"/>
  <c r="AL266" i="37"/>
  <c r="AL267" i="37"/>
  <c r="AL268" i="37"/>
  <c r="AL269" i="37"/>
  <c r="AL270" i="37"/>
  <c r="AL271" i="37"/>
  <c r="AL272" i="37"/>
  <c r="AL273" i="37"/>
  <c r="AL274" i="37"/>
  <c r="AL275" i="37"/>
  <c r="AL276" i="37"/>
  <c r="AL277" i="37"/>
  <c r="AL278" i="37"/>
  <c r="AL279" i="37"/>
  <c r="AL280" i="37"/>
  <c r="AL281" i="37"/>
  <c r="AL282" i="37"/>
  <c r="AL283" i="37"/>
  <c r="AL284" i="37"/>
  <c r="AL285" i="37"/>
  <c r="AL286" i="37"/>
  <c r="AL287" i="37"/>
  <c r="AL288" i="37"/>
  <c r="AL289" i="37"/>
  <c r="AL290" i="37"/>
  <c r="AL291" i="37"/>
  <c r="AL292" i="37"/>
  <c r="AL298" i="37"/>
  <c r="AL168" i="37"/>
  <c r="AL329" i="37"/>
  <c r="AL300" i="37"/>
  <c r="AK305" i="37"/>
  <c r="AL310" i="37"/>
  <c r="AL171" i="37"/>
  <c r="AL172" i="37"/>
  <c r="AL175" i="37"/>
  <c r="AL304" i="37"/>
  <c r="AL306" i="37"/>
  <c r="AL308" i="37"/>
  <c r="AL309" i="37"/>
  <c r="AL328" i="37"/>
  <c r="AL327" i="37"/>
  <c r="AL330" i="37"/>
  <c r="AL371" i="37"/>
  <c r="AL374" i="37"/>
  <c r="AL378" i="37"/>
  <c r="AL405" i="37"/>
  <c r="AL406" i="37"/>
  <c r="AL349" i="37"/>
  <c r="AL342" i="37"/>
  <c r="AL346" i="37"/>
  <c r="AL347" i="37"/>
  <c r="AL375" i="37"/>
  <c r="AL350" i="37"/>
  <c r="AL351" i="37"/>
  <c r="AK352" i="37"/>
  <c r="AL353" i="37"/>
  <c r="AL355" i="37"/>
  <c r="AL407" i="37"/>
  <c r="AL408" i="37"/>
  <c r="AL154" i="37"/>
  <c r="AL409" i="37"/>
  <c r="AL411" i="37"/>
  <c r="AL358" i="37"/>
  <c r="AL414" i="37"/>
  <c r="AL415" i="37"/>
  <c r="AM337" i="37"/>
  <c r="AM365" i="37"/>
  <c r="AM366" i="37"/>
  <c r="AM367" i="37"/>
  <c r="AL39" i="37"/>
  <c r="AL149" i="37"/>
  <c r="AL158" i="37"/>
  <c r="AM162" i="37"/>
  <c r="AM165" i="37"/>
  <c r="AM163" i="37"/>
  <c r="AM166" i="37"/>
  <c r="AM325" i="37"/>
  <c r="AM44" i="37"/>
  <c r="AM45" i="37"/>
  <c r="AM46" i="37"/>
  <c r="AM47" i="37"/>
  <c r="AM48" i="37"/>
  <c r="AM49" i="37"/>
  <c r="AM50" i="37"/>
  <c r="AM51" i="37"/>
  <c r="AM52" i="37"/>
  <c r="AM53" i="37"/>
  <c r="AM54" i="37"/>
  <c r="AM55" i="37"/>
  <c r="AM56" i="37"/>
  <c r="AM57" i="37"/>
  <c r="AM58" i="37"/>
  <c r="AM59" i="37"/>
  <c r="AM60" i="37"/>
  <c r="AM61" i="37"/>
  <c r="AM62" i="37"/>
  <c r="AM63" i="37"/>
  <c r="AM64" i="37"/>
  <c r="AM65" i="37"/>
  <c r="AM66" i="37"/>
  <c r="AM67" i="37"/>
  <c r="AM68" i="37"/>
  <c r="AM69" i="37"/>
  <c r="AM70" i="37"/>
  <c r="AM71" i="37"/>
  <c r="AM72" i="37"/>
  <c r="AM73" i="37"/>
  <c r="AM74" i="37"/>
  <c r="AM75" i="37"/>
  <c r="AM76" i="37"/>
  <c r="AM77" i="37"/>
  <c r="AM31" i="37"/>
  <c r="AM20" i="37"/>
  <c r="AM21" i="37"/>
  <c r="AM40" i="37"/>
  <c r="AM78" i="37"/>
  <c r="AM32" i="37"/>
  <c r="AM79" i="37"/>
  <c r="AM80" i="37"/>
  <c r="AM81" i="37"/>
  <c r="AM82" i="37"/>
  <c r="AM83" i="37"/>
  <c r="AM84" i="37"/>
  <c r="AM85" i="37"/>
  <c r="AM86" i="37"/>
  <c r="AM87" i="37"/>
  <c r="AM88" i="37"/>
  <c r="AM89" i="37"/>
  <c r="AM90" i="37"/>
  <c r="AM91" i="37"/>
  <c r="AM92" i="37"/>
  <c r="AM93" i="37"/>
  <c r="AM94" i="37"/>
  <c r="AM95" i="37"/>
  <c r="AM96" i="37"/>
  <c r="AM97" i="37"/>
  <c r="AM98" i="37"/>
  <c r="AM99" i="37"/>
  <c r="AM100" i="37"/>
  <c r="AM101" i="37"/>
  <c r="AM102" i="37"/>
  <c r="AM103" i="37"/>
  <c r="AM104" i="37"/>
  <c r="AM105" i="37"/>
  <c r="AM106" i="37"/>
  <c r="AM107" i="37"/>
  <c r="AM108" i="37"/>
  <c r="AM109" i="37"/>
  <c r="AM110" i="37"/>
  <c r="AM111" i="37"/>
  <c r="AM112" i="37"/>
  <c r="AM113" i="37"/>
  <c r="AM114" i="37"/>
  <c r="AM115" i="37"/>
  <c r="AM116" i="37"/>
  <c r="AM117" i="37"/>
  <c r="AM118" i="37"/>
  <c r="AM119" i="37"/>
  <c r="AM120" i="37"/>
  <c r="AM121" i="37"/>
  <c r="AM122" i="37"/>
  <c r="AM123" i="37"/>
  <c r="AM124" i="37"/>
  <c r="AM125" i="37"/>
  <c r="AM126" i="37"/>
  <c r="AM127" i="37"/>
  <c r="AM128" i="37"/>
  <c r="AM129" i="37"/>
  <c r="AM130" i="37"/>
  <c r="AM131" i="37"/>
  <c r="AM132" i="37"/>
  <c r="AM133" i="37"/>
  <c r="AM134" i="37"/>
  <c r="AM135" i="37"/>
  <c r="AM136" i="37"/>
  <c r="AM137" i="37"/>
  <c r="AM138" i="37"/>
  <c r="AM139" i="37"/>
  <c r="AM140" i="37"/>
  <c r="AM141" i="37"/>
  <c r="AM142" i="37"/>
  <c r="AM143" i="37"/>
  <c r="AM144" i="37"/>
  <c r="AM145" i="37"/>
  <c r="AM147" i="37"/>
  <c r="AM8" i="37"/>
  <c r="AM156" i="37"/>
  <c r="AM155" i="37"/>
  <c r="AM157" i="37"/>
  <c r="AM326" i="37"/>
  <c r="AM169" i="37"/>
  <c r="AM191" i="37"/>
  <c r="AM192" i="37"/>
  <c r="AM193" i="37"/>
  <c r="AM194" i="37"/>
  <c r="AM195" i="37"/>
  <c r="AM196" i="37"/>
  <c r="AM197" i="37"/>
  <c r="AM198" i="37"/>
  <c r="AM188" i="37"/>
  <c r="AM199" i="37"/>
  <c r="AM200" i="37"/>
  <c r="AM201" i="37"/>
  <c r="AM202" i="37"/>
  <c r="AM203" i="37"/>
  <c r="AM204" i="37"/>
  <c r="AM205" i="37"/>
  <c r="AM206" i="37"/>
  <c r="AM207" i="37"/>
  <c r="AM208" i="37"/>
  <c r="AM209" i="37"/>
  <c r="AM210" i="37"/>
  <c r="AM211" i="37"/>
  <c r="AM212" i="37"/>
  <c r="AM213" i="37"/>
  <c r="AM214" i="37"/>
  <c r="AM215" i="37"/>
  <c r="AM216" i="37"/>
  <c r="AM217" i="37"/>
  <c r="AM218" i="37"/>
  <c r="AM219" i="37"/>
  <c r="AM220" i="37"/>
  <c r="AM221" i="37"/>
  <c r="AM222" i="37"/>
  <c r="AM223" i="37"/>
  <c r="AM224" i="37"/>
  <c r="AM225" i="37"/>
  <c r="AM33" i="37"/>
  <c r="AM226" i="37"/>
  <c r="AM227" i="37"/>
  <c r="AM228" i="37"/>
  <c r="AM229" i="37"/>
  <c r="AM230" i="37"/>
  <c r="AM231" i="37"/>
  <c r="AM232" i="37"/>
  <c r="AM233" i="37"/>
  <c r="AM234" i="37"/>
  <c r="AM235" i="37"/>
  <c r="AM236" i="37"/>
  <c r="AM237" i="37"/>
  <c r="AM238" i="37"/>
  <c r="AM239" i="37"/>
  <c r="AM240" i="37"/>
  <c r="AM241" i="37"/>
  <c r="AM242" i="37"/>
  <c r="AM243" i="37"/>
  <c r="AM244" i="37"/>
  <c r="AM245" i="37"/>
  <c r="AM246" i="37"/>
  <c r="AM247" i="37"/>
  <c r="AM248" i="37"/>
  <c r="AM249" i="37"/>
  <c r="AM250" i="37"/>
  <c r="AM251" i="37"/>
  <c r="AM252" i="37"/>
  <c r="AM253" i="37"/>
  <c r="AM254" i="37"/>
  <c r="AM255" i="37"/>
  <c r="AM256" i="37"/>
  <c r="AM257" i="37"/>
  <c r="AM258" i="37"/>
  <c r="AM259" i="37"/>
  <c r="AM260" i="37"/>
  <c r="AM261" i="37"/>
  <c r="AM262" i="37"/>
  <c r="AM263" i="37"/>
  <c r="AM264" i="37"/>
  <c r="AM265" i="37"/>
  <c r="AM266" i="37"/>
  <c r="AM267" i="37"/>
  <c r="AM268" i="37"/>
  <c r="AM269" i="37"/>
  <c r="AM270" i="37"/>
  <c r="AM271" i="37"/>
  <c r="AM272" i="37"/>
  <c r="AM273" i="37"/>
  <c r="AM274" i="37"/>
  <c r="AM275" i="37"/>
  <c r="AM276" i="37"/>
  <c r="AM277" i="37"/>
  <c r="AM278" i="37"/>
  <c r="AM279" i="37"/>
  <c r="AM280" i="37"/>
  <c r="AM281" i="37"/>
  <c r="AM282" i="37"/>
  <c r="AM283" i="37"/>
  <c r="AM284" i="37"/>
  <c r="AM285" i="37"/>
  <c r="AM286" i="37"/>
  <c r="AM287" i="37"/>
  <c r="AM288" i="37"/>
  <c r="AM289" i="37"/>
  <c r="AM290" i="37"/>
  <c r="AM291" i="37"/>
  <c r="AM292" i="37"/>
  <c r="AM298" i="37"/>
  <c r="AM168" i="37"/>
  <c r="AM329" i="37"/>
  <c r="AM300" i="37"/>
  <c r="AL305" i="37"/>
  <c r="AM310" i="37"/>
  <c r="AM171" i="37"/>
  <c r="AM172" i="37"/>
  <c r="AM175" i="37"/>
  <c r="AM304" i="37"/>
  <c r="AM306" i="37"/>
  <c r="AM308" i="37"/>
  <c r="AM309" i="37"/>
  <c r="AM328" i="37"/>
  <c r="AM327" i="37"/>
  <c r="AM330" i="37"/>
  <c r="AM371" i="37"/>
  <c r="AM374" i="37"/>
  <c r="AM378" i="37"/>
  <c r="AM405" i="37"/>
  <c r="AM406" i="37"/>
  <c r="AM349" i="37"/>
  <c r="AM342" i="37"/>
  <c r="AM346" i="37"/>
  <c r="AM347" i="37"/>
  <c r="AM375" i="37"/>
  <c r="AM350" i="37"/>
  <c r="AM351" i="37"/>
  <c r="AL352" i="37"/>
  <c r="AM353" i="37"/>
  <c r="AM355" i="37"/>
  <c r="AM407" i="37"/>
  <c r="AM408" i="37"/>
  <c r="AM154" i="37"/>
  <c r="AM409" i="37"/>
  <c r="AM411" i="37"/>
  <c r="AM358" i="37"/>
  <c r="AM414" i="37"/>
  <c r="AM415" i="37"/>
  <c r="AN337" i="37"/>
  <c r="AN365" i="37"/>
  <c r="AN366" i="37"/>
  <c r="AN367" i="37"/>
  <c r="AM39" i="37"/>
  <c r="AM149" i="37"/>
  <c r="AM158" i="37"/>
  <c r="AN162" i="37"/>
  <c r="AN165" i="37"/>
  <c r="AN163" i="37"/>
  <c r="AN166" i="37"/>
  <c r="AN325" i="37"/>
  <c r="AN44" i="37"/>
  <c r="AN45" i="37"/>
  <c r="AN46" i="37"/>
  <c r="AN47" i="37"/>
  <c r="AN48" i="37"/>
  <c r="AN49" i="37"/>
  <c r="AN50" i="37"/>
  <c r="AN51" i="37"/>
  <c r="AN52" i="37"/>
  <c r="AN53" i="37"/>
  <c r="AN54" i="37"/>
  <c r="AN55" i="37"/>
  <c r="AN56" i="37"/>
  <c r="AN57" i="37"/>
  <c r="AN58" i="37"/>
  <c r="AN59" i="37"/>
  <c r="AN60" i="37"/>
  <c r="AN61" i="37"/>
  <c r="AN62" i="37"/>
  <c r="AN63" i="37"/>
  <c r="AN64" i="37"/>
  <c r="AN65" i="37"/>
  <c r="AN66" i="37"/>
  <c r="AN67" i="37"/>
  <c r="AN68" i="37"/>
  <c r="AN69" i="37"/>
  <c r="AN70" i="37"/>
  <c r="AN71" i="37"/>
  <c r="AN72" i="37"/>
  <c r="AN73" i="37"/>
  <c r="AN74" i="37"/>
  <c r="AN75" i="37"/>
  <c r="AN76" i="37"/>
  <c r="AN77" i="37"/>
  <c r="AN78" i="37"/>
  <c r="AN79" i="37"/>
  <c r="AN31" i="37"/>
  <c r="AN20" i="37"/>
  <c r="AN21" i="37"/>
  <c r="AN40" i="37"/>
  <c r="AN80" i="37"/>
  <c r="AN32" i="37"/>
  <c r="AN81" i="37"/>
  <c r="AN82" i="37"/>
  <c r="AN83" i="37"/>
  <c r="AN84" i="37"/>
  <c r="AN85" i="37"/>
  <c r="AN86" i="37"/>
  <c r="AN87" i="37"/>
  <c r="AN88" i="37"/>
  <c r="AN89" i="37"/>
  <c r="AN90" i="37"/>
  <c r="AN91" i="37"/>
  <c r="AN92" i="37"/>
  <c r="AN93" i="37"/>
  <c r="AN94" i="37"/>
  <c r="AN95" i="37"/>
  <c r="AN96" i="37"/>
  <c r="AN97" i="37"/>
  <c r="AN98" i="37"/>
  <c r="AN99" i="37"/>
  <c r="AN100" i="37"/>
  <c r="AN101" i="37"/>
  <c r="AN102" i="37"/>
  <c r="AN103" i="37"/>
  <c r="AN104" i="37"/>
  <c r="AN105" i="37"/>
  <c r="AN106" i="37"/>
  <c r="AN107" i="37"/>
  <c r="AN108" i="37"/>
  <c r="AN109" i="37"/>
  <c r="AN110" i="37"/>
  <c r="AN111" i="37"/>
  <c r="AN112" i="37"/>
  <c r="AN113" i="37"/>
  <c r="AN114" i="37"/>
  <c r="AN115" i="37"/>
  <c r="AN116" i="37"/>
  <c r="AN117" i="37"/>
  <c r="AN118" i="37"/>
  <c r="AN119" i="37"/>
  <c r="AN120" i="37"/>
  <c r="AN121" i="37"/>
  <c r="AN122" i="37"/>
  <c r="AN123" i="37"/>
  <c r="AN124" i="37"/>
  <c r="AN125" i="37"/>
  <c r="AN126" i="37"/>
  <c r="AN127" i="37"/>
  <c r="AN128" i="37"/>
  <c r="AN129" i="37"/>
  <c r="AN130" i="37"/>
  <c r="AN131" i="37"/>
  <c r="AN132" i="37"/>
  <c r="AN133" i="37"/>
  <c r="AN134" i="37"/>
  <c r="AN135" i="37"/>
  <c r="AN136" i="37"/>
  <c r="AN137" i="37"/>
  <c r="AN138" i="37"/>
  <c r="AN139" i="37"/>
  <c r="AN140" i="37"/>
  <c r="AN141" i="37"/>
  <c r="AN142" i="37"/>
  <c r="AN143" i="37"/>
  <c r="AN144" i="37"/>
  <c r="AN145" i="37"/>
  <c r="AN147" i="37"/>
  <c r="AN8" i="37"/>
  <c r="AN156" i="37"/>
  <c r="AN155" i="37"/>
  <c r="AN157" i="37"/>
  <c r="AN326" i="37"/>
  <c r="AN169" i="37"/>
  <c r="AN191" i="37"/>
  <c r="AN192" i="37"/>
  <c r="AN193" i="37"/>
  <c r="AN194" i="37"/>
  <c r="AN195" i="37"/>
  <c r="AN196" i="37"/>
  <c r="AN197" i="37"/>
  <c r="AN198" i="37"/>
  <c r="AN188" i="37"/>
  <c r="AN199" i="37"/>
  <c r="AN200" i="37"/>
  <c r="AN201" i="37"/>
  <c r="AN202" i="37"/>
  <c r="AN203" i="37"/>
  <c r="AN204" i="37"/>
  <c r="AN205" i="37"/>
  <c r="AN206" i="37"/>
  <c r="AN207" i="37"/>
  <c r="AN208" i="37"/>
  <c r="AN209" i="37"/>
  <c r="AN210" i="37"/>
  <c r="AN211" i="37"/>
  <c r="AN212" i="37"/>
  <c r="AN213" i="37"/>
  <c r="AN214" i="37"/>
  <c r="AN215" i="37"/>
  <c r="AN216" i="37"/>
  <c r="AN217" i="37"/>
  <c r="AN218" i="37"/>
  <c r="AN219" i="37"/>
  <c r="AN220" i="37"/>
  <c r="AN221" i="37"/>
  <c r="AN222" i="37"/>
  <c r="AN223" i="37"/>
  <c r="AN224" i="37"/>
  <c r="AN225" i="37"/>
  <c r="AN226" i="37"/>
  <c r="AN227" i="37"/>
  <c r="AN33" i="37"/>
  <c r="AN228" i="37"/>
  <c r="AN229" i="37"/>
  <c r="AN230" i="37"/>
  <c r="AN231" i="37"/>
  <c r="AN232" i="37"/>
  <c r="AN233" i="37"/>
  <c r="AN234" i="37"/>
  <c r="AN235" i="37"/>
  <c r="AN236" i="37"/>
  <c r="AN237" i="37"/>
  <c r="AN238" i="37"/>
  <c r="AN239" i="37"/>
  <c r="AN240" i="37"/>
  <c r="AN241" i="37"/>
  <c r="AN242" i="37"/>
  <c r="AN243" i="37"/>
  <c r="AN244" i="37"/>
  <c r="AN245" i="37"/>
  <c r="AN246" i="37"/>
  <c r="AN247" i="37"/>
  <c r="AN248" i="37"/>
  <c r="AN249" i="37"/>
  <c r="AN250" i="37"/>
  <c r="AN251" i="37"/>
  <c r="AN252" i="37"/>
  <c r="AN253" i="37"/>
  <c r="AN254" i="37"/>
  <c r="AN255" i="37"/>
  <c r="AN256" i="37"/>
  <c r="AN257" i="37"/>
  <c r="AN258" i="37"/>
  <c r="AN259" i="37"/>
  <c r="AN260" i="37"/>
  <c r="AN261" i="37"/>
  <c r="AN262" i="37"/>
  <c r="AN263" i="37"/>
  <c r="AN264" i="37"/>
  <c r="AN265" i="37"/>
  <c r="AN266" i="37"/>
  <c r="AN267" i="37"/>
  <c r="AN268" i="37"/>
  <c r="AN269" i="37"/>
  <c r="AN270" i="37"/>
  <c r="AN271" i="37"/>
  <c r="AN272" i="37"/>
  <c r="AN273" i="37"/>
  <c r="AN274" i="37"/>
  <c r="AN275" i="37"/>
  <c r="AN276" i="37"/>
  <c r="AN277" i="37"/>
  <c r="AN278" i="37"/>
  <c r="AN279" i="37"/>
  <c r="AN280" i="37"/>
  <c r="AN281" i="37"/>
  <c r="AN282" i="37"/>
  <c r="AN283" i="37"/>
  <c r="AN284" i="37"/>
  <c r="AN285" i="37"/>
  <c r="AN286" i="37"/>
  <c r="AN287" i="37"/>
  <c r="AN288" i="37"/>
  <c r="AN289" i="37"/>
  <c r="AN290" i="37"/>
  <c r="AN291" i="37"/>
  <c r="AN292" i="37"/>
  <c r="AN298" i="37"/>
  <c r="AN168" i="37"/>
  <c r="AN329" i="37"/>
  <c r="AN300" i="37"/>
  <c r="AM305" i="37"/>
  <c r="AN310" i="37"/>
  <c r="AN171" i="37"/>
  <c r="AN172" i="37"/>
  <c r="AN175" i="37"/>
  <c r="AN304" i="37"/>
  <c r="AN306" i="37"/>
  <c r="AN308" i="37"/>
  <c r="AN309" i="37"/>
  <c r="AN328" i="37"/>
  <c r="AN327" i="37"/>
  <c r="AN330" i="37"/>
  <c r="AN371" i="37"/>
  <c r="AN374" i="37"/>
  <c r="AN378" i="37"/>
  <c r="AN405" i="37"/>
  <c r="AN406" i="37"/>
  <c r="AN349" i="37"/>
  <c r="AN342" i="37"/>
  <c r="AN346" i="37"/>
  <c r="AN347" i="37"/>
  <c r="AN375" i="37"/>
  <c r="AN350" i="37"/>
  <c r="AN351" i="37"/>
  <c r="AM352" i="37"/>
  <c r="AN353" i="37"/>
  <c r="AN355" i="37"/>
  <c r="AN407" i="37"/>
  <c r="AN408" i="37"/>
  <c r="AN154" i="37"/>
  <c r="AN409" i="37"/>
  <c r="AN411" i="37"/>
  <c r="AN358" i="37"/>
  <c r="AN414" i="37"/>
  <c r="AN415" i="37"/>
  <c r="AO337" i="37"/>
  <c r="AO365" i="37"/>
  <c r="AO366" i="37"/>
  <c r="AO367" i="37"/>
  <c r="AN39" i="37"/>
  <c r="AN149" i="37"/>
  <c r="AN158" i="37"/>
  <c r="AO162" i="37"/>
  <c r="AO165" i="37"/>
  <c r="AO163" i="37"/>
  <c r="AO166" i="37"/>
  <c r="AO325" i="37"/>
  <c r="AO44" i="37"/>
  <c r="AO45" i="37"/>
  <c r="AO46" i="37"/>
  <c r="AO47" i="37"/>
  <c r="AO48" i="37"/>
  <c r="AO49" i="37"/>
  <c r="AO50" i="37"/>
  <c r="AO51" i="37"/>
  <c r="AO52" i="37"/>
  <c r="AO53" i="37"/>
  <c r="AO54" i="37"/>
  <c r="AO55" i="37"/>
  <c r="AO56" i="37"/>
  <c r="AO57" i="37"/>
  <c r="AO58" i="37"/>
  <c r="AO59" i="37"/>
  <c r="AO60" i="37"/>
  <c r="AO61" i="37"/>
  <c r="AO62" i="37"/>
  <c r="AO63" i="37"/>
  <c r="AO64" i="37"/>
  <c r="AO65" i="37"/>
  <c r="AO66" i="37"/>
  <c r="AO67" i="37"/>
  <c r="AO68" i="37"/>
  <c r="AO69" i="37"/>
  <c r="AO70" i="37"/>
  <c r="AO71" i="37"/>
  <c r="AO72" i="37"/>
  <c r="AO73" i="37"/>
  <c r="AO74" i="37"/>
  <c r="AO75" i="37"/>
  <c r="AO76" i="37"/>
  <c r="AO77" i="37"/>
  <c r="AO78" i="37"/>
  <c r="AO79" i="37"/>
  <c r="AO80" i="37"/>
  <c r="AO81" i="37"/>
  <c r="AO31" i="37"/>
  <c r="AO20" i="37"/>
  <c r="AO21" i="37"/>
  <c r="AO40" i="37"/>
  <c r="AO82" i="37"/>
  <c r="AO32" i="37"/>
  <c r="AO83" i="37"/>
  <c r="AO84" i="37"/>
  <c r="AO85" i="37"/>
  <c r="AO86" i="37"/>
  <c r="AO87" i="37"/>
  <c r="AO88" i="37"/>
  <c r="AO89" i="37"/>
  <c r="AO90" i="37"/>
  <c r="AO91" i="37"/>
  <c r="AO92" i="37"/>
  <c r="AO93" i="37"/>
  <c r="AO94" i="37"/>
  <c r="AO95" i="37"/>
  <c r="AO96" i="37"/>
  <c r="AO97" i="37"/>
  <c r="AO98" i="37"/>
  <c r="AO99" i="37"/>
  <c r="AO100" i="37"/>
  <c r="AO101" i="37"/>
  <c r="AO102" i="37"/>
  <c r="AO103" i="37"/>
  <c r="AO104" i="37"/>
  <c r="AO105" i="37"/>
  <c r="AO106" i="37"/>
  <c r="AO107" i="37"/>
  <c r="AO108" i="37"/>
  <c r="AO109" i="37"/>
  <c r="AO110" i="37"/>
  <c r="AO111" i="37"/>
  <c r="AO112" i="37"/>
  <c r="AO113" i="37"/>
  <c r="AO114" i="37"/>
  <c r="AO115" i="37"/>
  <c r="AO116" i="37"/>
  <c r="AO117" i="37"/>
  <c r="AO118" i="37"/>
  <c r="AO119" i="37"/>
  <c r="AO120" i="37"/>
  <c r="AO121" i="37"/>
  <c r="AO122" i="37"/>
  <c r="AO123" i="37"/>
  <c r="AO124" i="37"/>
  <c r="AO125" i="37"/>
  <c r="AO126" i="37"/>
  <c r="AO127" i="37"/>
  <c r="AO128" i="37"/>
  <c r="AO129" i="37"/>
  <c r="AO130" i="37"/>
  <c r="AO131" i="37"/>
  <c r="AO132" i="37"/>
  <c r="AO133" i="37"/>
  <c r="AO134" i="37"/>
  <c r="AO135" i="37"/>
  <c r="AO136" i="37"/>
  <c r="AO137" i="37"/>
  <c r="AO138" i="37"/>
  <c r="AO139" i="37"/>
  <c r="AO140" i="37"/>
  <c r="AO141" i="37"/>
  <c r="AO142" i="37"/>
  <c r="AO143" i="37"/>
  <c r="AO144" i="37"/>
  <c r="AO145" i="37"/>
  <c r="AO147" i="37"/>
  <c r="AO8" i="37"/>
  <c r="AO156" i="37"/>
  <c r="AO155" i="37"/>
  <c r="AO157" i="37"/>
  <c r="AO326" i="37"/>
  <c r="AO169" i="37"/>
  <c r="AO191" i="37"/>
  <c r="AO192" i="37"/>
  <c r="AO193" i="37"/>
  <c r="AO194" i="37"/>
  <c r="AO195" i="37"/>
  <c r="AO196" i="37"/>
  <c r="AO197" i="37"/>
  <c r="AO198" i="37"/>
  <c r="AO188" i="37"/>
  <c r="AO199" i="37"/>
  <c r="AO200" i="37"/>
  <c r="AO201" i="37"/>
  <c r="AO202" i="37"/>
  <c r="AO203" i="37"/>
  <c r="AO204" i="37"/>
  <c r="AO205" i="37"/>
  <c r="AO206" i="37"/>
  <c r="AO207" i="37"/>
  <c r="AO208" i="37"/>
  <c r="AO209" i="37"/>
  <c r="AO210" i="37"/>
  <c r="AO211" i="37"/>
  <c r="AO212" i="37"/>
  <c r="AO213" i="37"/>
  <c r="AO214" i="37"/>
  <c r="AO215" i="37"/>
  <c r="AO216" i="37"/>
  <c r="AO217" i="37"/>
  <c r="AO218" i="37"/>
  <c r="AO219" i="37"/>
  <c r="AO220" i="37"/>
  <c r="AO221" i="37"/>
  <c r="AO222" i="37"/>
  <c r="AO223" i="37"/>
  <c r="AO224" i="37"/>
  <c r="AO225" i="37"/>
  <c r="AO226" i="37"/>
  <c r="AO227" i="37"/>
  <c r="AO228" i="37"/>
  <c r="AO229" i="37"/>
  <c r="AO33" i="37"/>
  <c r="AO230" i="37"/>
  <c r="AO231" i="37"/>
  <c r="AO232" i="37"/>
  <c r="AO233" i="37"/>
  <c r="AO234" i="37"/>
  <c r="AO235" i="37"/>
  <c r="AO236" i="37"/>
  <c r="AO237" i="37"/>
  <c r="AO238" i="37"/>
  <c r="AO239" i="37"/>
  <c r="AO240" i="37"/>
  <c r="AO241" i="37"/>
  <c r="AO242" i="37"/>
  <c r="AO243" i="37"/>
  <c r="AO244" i="37"/>
  <c r="AO245" i="37"/>
  <c r="AO246" i="37"/>
  <c r="AO247" i="37"/>
  <c r="AO248" i="37"/>
  <c r="AO249" i="37"/>
  <c r="AO250" i="37"/>
  <c r="AO251" i="37"/>
  <c r="AO252" i="37"/>
  <c r="AO253" i="37"/>
  <c r="AO254" i="37"/>
  <c r="AO255" i="37"/>
  <c r="AO256" i="37"/>
  <c r="AO257" i="37"/>
  <c r="AO258" i="37"/>
  <c r="AO259" i="37"/>
  <c r="AO260" i="37"/>
  <c r="AO261" i="37"/>
  <c r="AO262" i="37"/>
  <c r="AO263" i="37"/>
  <c r="AO264" i="37"/>
  <c r="AO265" i="37"/>
  <c r="AO266" i="37"/>
  <c r="AO267" i="37"/>
  <c r="AO268" i="37"/>
  <c r="AO269" i="37"/>
  <c r="AO270" i="37"/>
  <c r="AO271" i="37"/>
  <c r="AO272" i="37"/>
  <c r="AO273" i="37"/>
  <c r="AO274" i="37"/>
  <c r="AO275" i="37"/>
  <c r="AO276" i="37"/>
  <c r="AO277" i="37"/>
  <c r="AO278" i="37"/>
  <c r="AO279" i="37"/>
  <c r="AO280" i="37"/>
  <c r="AO281" i="37"/>
  <c r="AO282" i="37"/>
  <c r="AO283" i="37"/>
  <c r="AO284" i="37"/>
  <c r="AO285" i="37"/>
  <c r="AO286" i="37"/>
  <c r="AO287" i="37"/>
  <c r="AO288" i="37"/>
  <c r="AO289" i="37"/>
  <c r="AO290" i="37"/>
  <c r="AO291" i="37"/>
  <c r="AO292" i="37"/>
  <c r="AO298" i="37"/>
  <c r="AO168" i="37"/>
  <c r="AO329" i="37"/>
  <c r="AO300" i="37"/>
  <c r="AN305" i="37"/>
  <c r="AO310" i="37"/>
  <c r="AO171" i="37"/>
  <c r="AO172" i="37"/>
  <c r="AO175" i="37"/>
  <c r="AO304" i="37"/>
  <c r="AO306" i="37"/>
  <c r="AO308" i="37"/>
  <c r="AO309" i="37"/>
  <c r="AO328" i="37"/>
  <c r="AO327" i="37"/>
  <c r="AO330" i="37"/>
  <c r="AO371" i="37"/>
  <c r="AO374" i="37"/>
  <c r="AO378" i="37"/>
  <c r="AO405" i="37"/>
  <c r="AO406" i="37"/>
  <c r="AO349" i="37"/>
  <c r="AO342" i="37"/>
  <c r="AO346" i="37"/>
  <c r="AO347" i="37"/>
  <c r="AO375" i="37"/>
  <c r="AO350" i="37"/>
  <c r="AO351" i="37"/>
  <c r="AN352" i="37"/>
  <c r="AO353" i="37"/>
  <c r="AO355" i="37"/>
  <c r="AO407" i="37"/>
  <c r="AO408" i="37"/>
  <c r="AO154" i="37"/>
  <c r="AO409" i="37"/>
  <c r="AO411" i="37"/>
  <c r="AO358" i="37"/>
  <c r="AO414" i="37"/>
  <c r="AO415" i="37"/>
  <c r="AP337" i="37"/>
  <c r="AP365" i="37"/>
  <c r="AP366" i="37"/>
  <c r="AP367" i="37"/>
  <c r="AO39" i="37"/>
  <c r="AO149" i="37"/>
  <c r="AO158" i="37"/>
  <c r="AP162" i="37"/>
  <c r="AP165" i="37"/>
  <c r="AP163" i="37"/>
  <c r="AP166" i="37"/>
  <c r="AP325" i="37"/>
  <c r="AP44" i="37"/>
  <c r="AP45" i="37"/>
  <c r="AP46" i="37"/>
  <c r="AP47" i="37"/>
  <c r="AP48" i="37"/>
  <c r="AP49" i="37"/>
  <c r="AP50" i="37"/>
  <c r="AP51" i="37"/>
  <c r="AP52" i="37"/>
  <c r="AP53" i="37"/>
  <c r="AP54" i="37"/>
  <c r="AP55" i="37"/>
  <c r="AP56" i="37"/>
  <c r="AP57" i="37"/>
  <c r="AP58" i="37"/>
  <c r="AP59" i="37"/>
  <c r="AP60" i="37"/>
  <c r="AP61" i="37"/>
  <c r="AP62" i="37"/>
  <c r="AP63" i="37"/>
  <c r="AP64" i="37"/>
  <c r="AP65" i="37"/>
  <c r="AP66" i="37"/>
  <c r="AP67" i="37"/>
  <c r="AP68" i="37"/>
  <c r="AP69" i="37"/>
  <c r="AP70" i="37"/>
  <c r="AP71" i="37"/>
  <c r="AP72" i="37"/>
  <c r="AP73" i="37"/>
  <c r="AP74" i="37"/>
  <c r="AP75" i="37"/>
  <c r="AP76" i="37"/>
  <c r="AP77" i="37"/>
  <c r="AP78" i="37"/>
  <c r="AP79" i="37"/>
  <c r="AP80" i="37"/>
  <c r="AP81" i="37"/>
  <c r="AP82" i="37"/>
  <c r="AP83" i="37"/>
  <c r="AP31" i="37"/>
  <c r="AP20" i="37"/>
  <c r="AP21" i="37"/>
  <c r="AP40" i="37"/>
  <c r="AP84" i="37"/>
  <c r="AP32" i="37"/>
  <c r="AP85" i="37"/>
  <c r="AP86" i="37"/>
  <c r="AP87" i="37"/>
  <c r="AP88" i="37"/>
  <c r="AP89" i="37"/>
  <c r="AP90" i="37"/>
  <c r="AP91" i="37"/>
  <c r="AP92" i="37"/>
  <c r="AP93" i="37"/>
  <c r="AP94" i="37"/>
  <c r="AP95" i="37"/>
  <c r="AP96" i="37"/>
  <c r="AP97" i="37"/>
  <c r="AP98" i="37"/>
  <c r="AP99" i="37"/>
  <c r="AP100" i="37"/>
  <c r="AP101" i="37"/>
  <c r="AP102" i="37"/>
  <c r="AP103" i="37"/>
  <c r="AP104" i="37"/>
  <c r="AP105" i="37"/>
  <c r="AP106" i="37"/>
  <c r="AP107" i="37"/>
  <c r="AP108" i="37"/>
  <c r="AP109" i="37"/>
  <c r="AP110" i="37"/>
  <c r="AP111" i="37"/>
  <c r="AP112" i="37"/>
  <c r="AP113" i="37"/>
  <c r="AP114" i="37"/>
  <c r="AP115" i="37"/>
  <c r="AP116" i="37"/>
  <c r="AP117" i="37"/>
  <c r="AP118" i="37"/>
  <c r="AP119" i="37"/>
  <c r="AP120" i="37"/>
  <c r="AP121" i="37"/>
  <c r="AP122" i="37"/>
  <c r="AP123" i="37"/>
  <c r="AP124" i="37"/>
  <c r="AP125" i="37"/>
  <c r="AP126" i="37"/>
  <c r="AP127" i="37"/>
  <c r="AP128" i="37"/>
  <c r="AP129" i="37"/>
  <c r="AP130" i="37"/>
  <c r="AP131" i="37"/>
  <c r="AP132" i="37"/>
  <c r="AP133" i="37"/>
  <c r="AP134" i="37"/>
  <c r="AP135" i="37"/>
  <c r="AP136" i="37"/>
  <c r="AP137" i="37"/>
  <c r="AP138" i="37"/>
  <c r="AP139" i="37"/>
  <c r="AP140" i="37"/>
  <c r="AP141" i="37"/>
  <c r="AP142" i="37"/>
  <c r="AP143" i="37"/>
  <c r="AP144" i="37"/>
  <c r="AP145" i="37"/>
  <c r="AP147" i="37"/>
  <c r="AP8" i="37"/>
  <c r="AP156" i="37"/>
  <c r="AP155" i="37"/>
  <c r="AP157" i="37"/>
  <c r="AP326" i="37"/>
  <c r="AP169" i="37"/>
  <c r="AP191" i="37"/>
  <c r="AP192" i="37"/>
  <c r="AP193" i="37"/>
  <c r="AP194" i="37"/>
  <c r="AP195" i="37"/>
  <c r="AP196" i="37"/>
  <c r="AP197" i="37"/>
  <c r="AP198" i="37"/>
  <c r="AP188" i="37"/>
  <c r="AP199" i="37"/>
  <c r="AP200" i="37"/>
  <c r="AP201" i="37"/>
  <c r="AP202" i="37"/>
  <c r="AP203" i="37"/>
  <c r="AP204" i="37"/>
  <c r="AP205" i="37"/>
  <c r="AP206" i="37"/>
  <c r="AP207" i="37"/>
  <c r="AP208" i="37"/>
  <c r="AP209" i="37"/>
  <c r="AP210" i="37"/>
  <c r="AP211" i="37"/>
  <c r="AP212" i="37"/>
  <c r="AP213" i="37"/>
  <c r="AP214" i="37"/>
  <c r="AP215" i="37"/>
  <c r="AP216" i="37"/>
  <c r="AP217" i="37"/>
  <c r="AP218" i="37"/>
  <c r="AP219" i="37"/>
  <c r="AP220" i="37"/>
  <c r="AP221" i="37"/>
  <c r="AP222" i="37"/>
  <c r="AP223" i="37"/>
  <c r="AP224" i="37"/>
  <c r="AP225" i="37"/>
  <c r="AP226" i="37"/>
  <c r="AP227" i="37"/>
  <c r="AP228" i="37"/>
  <c r="AP229" i="37"/>
  <c r="AP230" i="37"/>
  <c r="AP231" i="37"/>
  <c r="AP33" i="37"/>
  <c r="AP232" i="37"/>
  <c r="AP233" i="37"/>
  <c r="AP234" i="37"/>
  <c r="AP235" i="37"/>
  <c r="AP236" i="37"/>
  <c r="AP237" i="37"/>
  <c r="AP238" i="37"/>
  <c r="AP239" i="37"/>
  <c r="AP240" i="37"/>
  <c r="AP241" i="37"/>
  <c r="AP242" i="37"/>
  <c r="AP243" i="37"/>
  <c r="AP244" i="37"/>
  <c r="AP245" i="37"/>
  <c r="AP246" i="37"/>
  <c r="AP247" i="37"/>
  <c r="AP248" i="37"/>
  <c r="AP249" i="37"/>
  <c r="AP250" i="37"/>
  <c r="AP251" i="37"/>
  <c r="AP252" i="37"/>
  <c r="AP253" i="37"/>
  <c r="AP254" i="37"/>
  <c r="AP255" i="37"/>
  <c r="AP256" i="37"/>
  <c r="AP257" i="37"/>
  <c r="AP258" i="37"/>
  <c r="AP259" i="37"/>
  <c r="AP260" i="37"/>
  <c r="AP261" i="37"/>
  <c r="AP262" i="37"/>
  <c r="AP263" i="37"/>
  <c r="AP264" i="37"/>
  <c r="AP265" i="37"/>
  <c r="AP266" i="37"/>
  <c r="AP267" i="37"/>
  <c r="AP268" i="37"/>
  <c r="AP269" i="37"/>
  <c r="AP270" i="37"/>
  <c r="AP271" i="37"/>
  <c r="AP272" i="37"/>
  <c r="AP273" i="37"/>
  <c r="AP274" i="37"/>
  <c r="AP275" i="37"/>
  <c r="AP276" i="37"/>
  <c r="AP277" i="37"/>
  <c r="AP278" i="37"/>
  <c r="AP279" i="37"/>
  <c r="AP280" i="37"/>
  <c r="AP281" i="37"/>
  <c r="AP282" i="37"/>
  <c r="AP283" i="37"/>
  <c r="AP284" i="37"/>
  <c r="AP285" i="37"/>
  <c r="AP286" i="37"/>
  <c r="AP287" i="37"/>
  <c r="AP288" i="37"/>
  <c r="AP289" i="37"/>
  <c r="AP290" i="37"/>
  <c r="AP291" i="37"/>
  <c r="AP292" i="37"/>
  <c r="AP298" i="37"/>
  <c r="AP168" i="37"/>
  <c r="AP329" i="37"/>
  <c r="AP300" i="37"/>
  <c r="AO305" i="37"/>
  <c r="AP310" i="37"/>
  <c r="AP171" i="37"/>
  <c r="AP172" i="37"/>
  <c r="AP175" i="37"/>
  <c r="AP304" i="37"/>
  <c r="AP306" i="37"/>
  <c r="AP308" i="37"/>
  <c r="AP309" i="37"/>
  <c r="AP328" i="37"/>
  <c r="AP327" i="37"/>
  <c r="AP330" i="37"/>
  <c r="AP371" i="37"/>
  <c r="AP374" i="37"/>
  <c r="AP378" i="37"/>
  <c r="AP405" i="37"/>
  <c r="AP406" i="37"/>
  <c r="AP349" i="37"/>
  <c r="AP342" i="37"/>
  <c r="AP346" i="37"/>
  <c r="AP347" i="37"/>
  <c r="AP375" i="37"/>
  <c r="AP350" i="37"/>
  <c r="AP351" i="37"/>
  <c r="AO352" i="37"/>
  <c r="AP353" i="37"/>
  <c r="AP355" i="37"/>
  <c r="AP407" i="37"/>
  <c r="AP408" i="37"/>
  <c r="AP154" i="37"/>
  <c r="AP409" i="37"/>
  <c r="AP411" i="37"/>
  <c r="AP358" i="37"/>
  <c r="AP414" i="37"/>
  <c r="AP415" i="37"/>
  <c r="AQ337" i="37"/>
  <c r="AQ365" i="37"/>
  <c r="AQ366" i="37"/>
  <c r="AQ367" i="37"/>
  <c r="AP39" i="37"/>
  <c r="AP149" i="37"/>
  <c r="AP158" i="37"/>
  <c r="AQ162" i="37"/>
  <c r="AQ165" i="37"/>
  <c r="AQ163" i="37"/>
  <c r="AQ166" i="37"/>
  <c r="AQ325" i="37"/>
  <c r="AQ44" i="37"/>
  <c r="AQ45" i="37"/>
  <c r="AQ46" i="37"/>
  <c r="AQ47" i="37"/>
  <c r="AQ48" i="37"/>
  <c r="AQ49" i="37"/>
  <c r="AQ50" i="37"/>
  <c r="AQ51" i="37"/>
  <c r="AQ52" i="37"/>
  <c r="AQ53" i="37"/>
  <c r="AQ54" i="37"/>
  <c r="AQ55" i="37"/>
  <c r="AQ56" i="37"/>
  <c r="AQ57" i="37"/>
  <c r="AQ58" i="37"/>
  <c r="AQ59" i="37"/>
  <c r="AQ60" i="37"/>
  <c r="AQ61" i="37"/>
  <c r="AQ62" i="37"/>
  <c r="AQ63" i="37"/>
  <c r="AQ64" i="37"/>
  <c r="AQ65" i="37"/>
  <c r="AQ66" i="37"/>
  <c r="AQ67" i="37"/>
  <c r="AQ68" i="37"/>
  <c r="AQ69" i="37"/>
  <c r="AQ70" i="37"/>
  <c r="AQ71" i="37"/>
  <c r="AQ72" i="37"/>
  <c r="AQ73" i="37"/>
  <c r="AQ74" i="37"/>
  <c r="AQ75" i="37"/>
  <c r="AQ76" i="37"/>
  <c r="AQ77" i="37"/>
  <c r="AQ78" i="37"/>
  <c r="AQ79" i="37"/>
  <c r="AQ80" i="37"/>
  <c r="AQ81" i="37"/>
  <c r="AQ82" i="37"/>
  <c r="AQ83" i="37"/>
  <c r="AQ84" i="37"/>
  <c r="AQ85" i="37"/>
  <c r="AQ31" i="37"/>
  <c r="AQ20" i="37"/>
  <c r="AQ21" i="37"/>
  <c r="AQ40" i="37"/>
  <c r="AQ86" i="37"/>
  <c r="AQ32" i="37"/>
  <c r="AQ87" i="37"/>
  <c r="AQ88" i="37"/>
  <c r="AQ89" i="37"/>
  <c r="AQ90" i="37"/>
  <c r="AQ91" i="37"/>
  <c r="AQ92" i="37"/>
  <c r="AQ93" i="37"/>
  <c r="AQ94" i="37"/>
  <c r="AQ95" i="37"/>
  <c r="AQ96" i="37"/>
  <c r="AQ97" i="37"/>
  <c r="AQ98" i="37"/>
  <c r="AQ99" i="37"/>
  <c r="AQ100" i="37"/>
  <c r="AQ101" i="37"/>
  <c r="AQ102" i="37"/>
  <c r="AQ103" i="37"/>
  <c r="AQ104" i="37"/>
  <c r="AQ105" i="37"/>
  <c r="AQ106" i="37"/>
  <c r="AQ107" i="37"/>
  <c r="AQ108" i="37"/>
  <c r="AQ109" i="37"/>
  <c r="AQ110" i="37"/>
  <c r="AQ111" i="37"/>
  <c r="AQ112" i="37"/>
  <c r="AQ113" i="37"/>
  <c r="AQ114" i="37"/>
  <c r="AQ115" i="37"/>
  <c r="AQ116" i="37"/>
  <c r="AQ117" i="37"/>
  <c r="AQ118" i="37"/>
  <c r="AQ119" i="37"/>
  <c r="AQ120" i="37"/>
  <c r="AQ121" i="37"/>
  <c r="AQ122" i="37"/>
  <c r="AQ123" i="37"/>
  <c r="AQ124" i="37"/>
  <c r="AQ125" i="37"/>
  <c r="AQ126" i="37"/>
  <c r="AQ127" i="37"/>
  <c r="AQ128" i="37"/>
  <c r="AQ129" i="37"/>
  <c r="AQ130" i="37"/>
  <c r="AQ131" i="37"/>
  <c r="AQ132" i="37"/>
  <c r="AQ133" i="37"/>
  <c r="AQ134" i="37"/>
  <c r="AQ135" i="37"/>
  <c r="AQ136" i="37"/>
  <c r="AQ137" i="37"/>
  <c r="AQ138" i="37"/>
  <c r="AQ139" i="37"/>
  <c r="AQ140" i="37"/>
  <c r="AQ141" i="37"/>
  <c r="AQ142" i="37"/>
  <c r="AQ143" i="37"/>
  <c r="AQ144" i="37"/>
  <c r="AQ145" i="37"/>
  <c r="AQ147" i="37"/>
  <c r="AQ8" i="37"/>
  <c r="AQ156" i="37"/>
  <c r="AQ155" i="37"/>
  <c r="AQ157" i="37"/>
  <c r="AQ326" i="37"/>
  <c r="AQ169" i="37"/>
  <c r="AQ191" i="37"/>
  <c r="AQ192" i="37"/>
  <c r="AQ193" i="37"/>
  <c r="AQ194" i="37"/>
  <c r="AQ195" i="37"/>
  <c r="AQ196" i="37"/>
  <c r="AQ197" i="37"/>
  <c r="AQ198" i="37"/>
  <c r="AQ188" i="37"/>
  <c r="AQ199" i="37"/>
  <c r="AQ200" i="37"/>
  <c r="AQ201" i="37"/>
  <c r="AQ202" i="37"/>
  <c r="AQ203" i="37"/>
  <c r="AQ204" i="37"/>
  <c r="AQ205" i="37"/>
  <c r="AQ206" i="37"/>
  <c r="AQ207" i="37"/>
  <c r="AQ208" i="37"/>
  <c r="AQ209" i="37"/>
  <c r="AQ210" i="37"/>
  <c r="AQ211" i="37"/>
  <c r="AQ212" i="37"/>
  <c r="AQ213" i="37"/>
  <c r="AQ214" i="37"/>
  <c r="AQ215" i="37"/>
  <c r="AQ216" i="37"/>
  <c r="AQ217" i="37"/>
  <c r="AQ218" i="37"/>
  <c r="AQ219" i="37"/>
  <c r="AQ220" i="37"/>
  <c r="AQ221" i="37"/>
  <c r="AQ222" i="37"/>
  <c r="AQ223" i="37"/>
  <c r="AQ224" i="37"/>
  <c r="AQ225" i="37"/>
  <c r="AQ226" i="37"/>
  <c r="AQ227" i="37"/>
  <c r="AQ228" i="37"/>
  <c r="AQ229" i="37"/>
  <c r="AQ230" i="37"/>
  <c r="AQ231" i="37"/>
  <c r="AQ232" i="37"/>
  <c r="AQ233" i="37"/>
  <c r="AQ33" i="37"/>
  <c r="AQ234" i="37"/>
  <c r="AQ235" i="37"/>
  <c r="AQ236" i="37"/>
  <c r="AQ237" i="37"/>
  <c r="AQ238" i="37"/>
  <c r="AQ239" i="37"/>
  <c r="AQ240" i="37"/>
  <c r="AQ241" i="37"/>
  <c r="AQ242" i="37"/>
  <c r="AQ243" i="37"/>
  <c r="AQ244" i="37"/>
  <c r="AQ245" i="37"/>
  <c r="AQ246" i="37"/>
  <c r="AQ247" i="37"/>
  <c r="AQ248" i="37"/>
  <c r="AQ249" i="37"/>
  <c r="AQ250" i="37"/>
  <c r="AQ251" i="37"/>
  <c r="AQ252" i="37"/>
  <c r="AQ253" i="37"/>
  <c r="AQ254" i="37"/>
  <c r="AQ255" i="37"/>
  <c r="AQ256" i="37"/>
  <c r="AQ257" i="37"/>
  <c r="AQ258" i="37"/>
  <c r="AQ259" i="37"/>
  <c r="AQ260" i="37"/>
  <c r="AQ261" i="37"/>
  <c r="AQ262" i="37"/>
  <c r="AQ263" i="37"/>
  <c r="AQ264" i="37"/>
  <c r="AQ265" i="37"/>
  <c r="AQ266" i="37"/>
  <c r="AQ267" i="37"/>
  <c r="AQ268" i="37"/>
  <c r="AQ269" i="37"/>
  <c r="AQ270" i="37"/>
  <c r="AQ271" i="37"/>
  <c r="AQ272" i="37"/>
  <c r="AQ273" i="37"/>
  <c r="AQ274" i="37"/>
  <c r="AQ275" i="37"/>
  <c r="AQ276" i="37"/>
  <c r="AQ277" i="37"/>
  <c r="AQ278" i="37"/>
  <c r="AQ279" i="37"/>
  <c r="AQ280" i="37"/>
  <c r="AQ281" i="37"/>
  <c r="AQ282" i="37"/>
  <c r="AQ283" i="37"/>
  <c r="AQ284" i="37"/>
  <c r="AQ285" i="37"/>
  <c r="AQ286" i="37"/>
  <c r="AQ287" i="37"/>
  <c r="AQ288" i="37"/>
  <c r="AQ289" i="37"/>
  <c r="AQ290" i="37"/>
  <c r="AQ291" i="37"/>
  <c r="AQ292" i="37"/>
  <c r="AQ298" i="37"/>
  <c r="AQ168" i="37"/>
  <c r="AQ329" i="37"/>
  <c r="AQ300" i="37"/>
  <c r="AP305" i="37"/>
  <c r="AQ310" i="37"/>
  <c r="AQ171" i="37"/>
  <c r="AQ172" i="37"/>
  <c r="AQ175" i="37"/>
  <c r="AQ304" i="37"/>
  <c r="AQ306" i="37"/>
  <c r="AQ308" i="37"/>
  <c r="AQ309" i="37"/>
  <c r="AQ328" i="37"/>
  <c r="AQ327" i="37"/>
  <c r="AQ330" i="37"/>
  <c r="AQ371" i="37"/>
  <c r="AQ374" i="37"/>
  <c r="AQ378" i="37"/>
  <c r="AQ405" i="37"/>
  <c r="AQ406" i="37"/>
  <c r="AQ349" i="37"/>
  <c r="AQ342" i="37"/>
  <c r="AQ346" i="37"/>
  <c r="AQ347" i="37"/>
  <c r="AQ375" i="37"/>
  <c r="AQ350" i="37"/>
  <c r="AQ351" i="37"/>
  <c r="AP352" i="37"/>
  <c r="AQ353" i="37"/>
  <c r="AQ355" i="37"/>
  <c r="AQ407" i="37"/>
  <c r="AQ408" i="37"/>
  <c r="AQ154" i="37"/>
  <c r="AQ409" i="37"/>
  <c r="AQ411" i="37"/>
  <c r="AQ358" i="37"/>
  <c r="AQ414" i="37"/>
  <c r="AQ415" i="37"/>
  <c r="AR337" i="37"/>
  <c r="AR365" i="37"/>
  <c r="AR366" i="37"/>
  <c r="AR367" i="37"/>
  <c r="AQ39" i="37"/>
  <c r="AQ149" i="37"/>
  <c r="AQ158" i="37"/>
  <c r="AR162" i="37"/>
  <c r="AR165" i="37"/>
  <c r="AR163" i="37"/>
  <c r="AR166" i="37"/>
  <c r="AR325" i="37"/>
  <c r="AR44" i="37"/>
  <c r="AR45" i="37"/>
  <c r="AR46" i="37"/>
  <c r="AR47" i="37"/>
  <c r="AR48" i="37"/>
  <c r="AR49" i="37"/>
  <c r="AR50" i="37"/>
  <c r="AR51" i="37"/>
  <c r="AR52" i="37"/>
  <c r="AR53" i="37"/>
  <c r="AR54" i="37"/>
  <c r="AR55" i="37"/>
  <c r="AR56" i="37"/>
  <c r="AR57" i="37"/>
  <c r="AR58" i="37"/>
  <c r="AR59" i="37"/>
  <c r="AR60" i="37"/>
  <c r="AR61" i="37"/>
  <c r="AR62" i="37"/>
  <c r="AR63" i="37"/>
  <c r="AR64" i="37"/>
  <c r="AR65" i="37"/>
  <c r="AR66" i="37"/>
  <c r="AR67" i="37"/>
  <c r="AR68" i="37"/>
  <c r="AR69" i="37"/>
  <c r="AR70" i="37"/>
  <c r="AR71" i="37"/>
  <c r="AR72" i="37"/>
  <c r="AR73" i="37"/>
  <c r="AR74" i="37"/>
  <c r="AR75" i="37"/>
  <c r="AR76" i="37"/>
  <c r="AR77" i="37"/>
  <c r="AR78" i="37"/>
  <c r="AR79" i="37"/>
  <c r="AR80" i="37"/>
  <c r="AR81" i="37"/>
  <c r="AR82" i="37"/>
  <c r="AR83" i="37"/>
  <c r="AR84" i="37"/>
  <c r="AR85" i="37"/>
  <c r="AR86" i="37"/>
  <c r="AR87" i="37"/>
  <c r="AR31" i="37"/>
  <c r="AR20" i="37"/>
  <c r="AR21" i="37"/>
  <c r="AR40" i="37"/>
  <c r="AR88" i="37"/>
  <c r="AR32" i="37"/>
  <c r="AR89" i="37"/>
  <c r="AR90" i="37"/>
  <c r="AR91" i="37"/>
  <c r="AR92" i="37"/>
  <c r="AR93" i="37"/>
  <c r="AR94" i="37"/>
  <c r="AR95" i="37"/>
  <c r="AR96" i="37"/>
  <c r="AR97" i="37"/>
  <c r="AR98" i="37"/>
  <c r="AR99" i="37"/>
  <c r="AR100" i="37"/>
  <c r="AR101" i="37"/>
  <c r="AR102" i="37"/>
  <c r="AR103" i="37"/>
  <c r="AR104" i="37"/>
  <c r="AR105" i="37"/>
  <c r="AR106" i="37"/>
  <c r="AR107" i="37"/>
  <c r="AR108" i="37"/>
  <c r="AR109" i="37"/>
  <c r="AR110" i="37"/>
  <c r="AR111" i="37"/>
  <c r="AR112" i="37"/>
  <c r="AR113" i="37"/>
  <c r="AR114" i="37"/>
  <c r="AR115" i="37"/>
  <c r="AR116" i="37"/>
  <c r="AR117" i="37"/>
  <c r="AR118" i="37"/>
  <c r="AR119" i="37"/>
  <c r="AR120" i="37"/>
  <c r="AR121" i="37"/>
  <c r="AR122" i="37"/>
  <c r="AR123" i="37"/>
  <c r="AR124" i="37"/>
  <c r="AR125" i="37"/>
  <c r="AR126" i="37"/>
  <c r="AR127" i="37"/>
  <c r="AR128" i="37"/>
  <c r="AR129" i="37"/>
  <c r="AR130" i="37"/>
  <c r="AR131" i="37"/>
  <c r="AR132" i="37"/>
  <c r="AR133" i="37"/>
  <c r="AR134" i="37"/>
  <c r="AR135" i="37"/>
  <c r="AR136" i="37"/>
  <c r="AR137" i="37"/>
  <c r="AR138" i="37"/>
  <c r="AR139" i="37"/>
  <c r="AR140" i="37"/>
  <c r="AR141" i="37"/>
  <c r="AR142" i="37"/>
  <c r="AR143" i="37"/>
  <c r="AR144" i="37"/>
  <c r="AR145" i="37"/>
  <c r="AR147" i="37"/>
  <c r="AR8" i="37"/>
  <c r="AR156" i="37"/>
  <c r="AR155" i="37"/>
  <c r="AR157" i="37"/>
  <c r="AR326" i="37"/>
  <c r="AR169" i="37"/>
  <c r="AR191" i="37"/>
  <c r="AR192" i="37"/>
  <c r="AR193" i="37"/>
  <c r="AR194" i="37"/>
  <c r="AR195" i="37"/>
  <c r="AR196" i="37"/>
  <c r="AR197" i="37"/>
  <c r="AR198" i="37"/>
  <c r="AR188" i="37"/>
  <c r="AR199" i="37"/>
  <c r="AR200" i="37"/>
  <c r="AR201" i="37"/>
  <c r="AR202" i="37"/>
  <c r="AR203" i="37"/>
  <c r="AR204" i="37"/>
  <c r="AR205" i="37"/>
  <c r="AR206" i="37"/>
  <c r="AR207" i="37"/>
  <c r="AR208" i="37"/>
  <c r="AR209" i="37"/>
  <c r="AR210" i="37"/>
  <c r="AR211" i="37"/>
  <c r="AR212" i="37"/>
  <c r="AR213" i="37"/>
  <c r="AR214" i="37"/>
  <c r="AR215" i="37"/>
  <c r="AR216" i="37"/>
  <c r="AR217" i="37"/>
  <c r="AR218" i="37"/>
  <c r="AR219" i="37"/>
  <c r="AR220" i="37"/>
  <c r="AR221" i="37"/>
  <c r="AR222" i="37"/>
  <c r="AR223" i="37"/>
  <c r="AR224" i="37"/>
  <c r="AR225" i="37"/>
  <c r="AR226" i="37"/>
  <c r="AR227" i="37"/>
  <c r="AR228" i="37"/>
  <c r="AR229" i="37"/>
  <c r="AR230" i="37"/>
  <c r="AR231" i="37"/>
  <c r="AR232" i="37"/>
  <c r="AR233" i="37"/>
  <c r="AR234" i="37"/>
  <c r="AR235" i="37"/>
  <c r="AR33" i="37"/>
  <c r="AR236" i="37"/>
  <c r="AR237" i="37"/>
  <c r="AR238" i="37"/>
  <c r="AR239" i="37"/>
  <c r="AR240" i="37"/>
  <c r="AR241" i="37"/>
  <c r="AR242" i="37"/>
  <c r="AR243" i="37"/>
  <c r="AR244" i="37"/>
  <c r="AR245" i="37"/>
  <c r="AR246" i="37"/>
  <c r="AR247" i="37"/>
  <c r="AR248" i="37"/>
  <c r="AR249" i="37"/>
  <c r="AR250" i="37"/>
  <c r="AR251" i="37"/>
  <c r="AR252" i="37"/>
  <c r="AR253" i="37"/>
  <c r="AR254" i="37"/>
  <c r="AR255" i="37"/>
  <c r="AR256" i="37"/>
  <c r="AR257" i="37"/>
  <c r="AR258" i="37"/>
  <c r="AR259" i="37"/>
  <c r="AR260" i="37"/>
  <c r="AR261" i="37"/>
  <c r="AR262" i="37"/>
  <c r="AR263" i="37"/>
  <c r="AR264" i="37"/>
  <c r="AR265" i="37"/>
  <c r="AR266" i="37"/>
  <c r="AR267" i="37"/>
  <c r="AR268" i="37"/>
  <c r="AR269" i="37"/>
  <c r="AR270" i="37"/>
  <c r="AR271" i="37"/>
  <c r="AR272" i="37"/>
  <c r="AR273" i="37"/>
  <c r="AR274" i="37"/>
  <c r="AR275" i="37"/>
  <c r="AR276" i="37"/>
  <c r="AR277" i="37"/>
  <c r="AR278" i="37"/>
  <c r="AR279" i="37"/>
  <c r="AR280" i="37"/>
  <c r="AR281" i="37"/>
  <c r="AR282" i="37"/>
  <c r="AR283" i="37"/>
  <c r="AR284" i="37"/>
  <c r="AR285" i="37"/>
  <c r="AR286" i="37"/>
  <c r="AR287" i="37"/>
  <c r="AR288" i="37"/>
  <c r="AR289" i="37"/>
  <c r="AR290" i="37"/>
  <c r="AR291" i="37"/>
  <c r="AR292" i="37"/>
  <c r="AR298" i="37"/>
  <c r="AR168" i="37"/>
  <c r="AR329" i="37"/>
  <c r="AR300" i="37"/>
  <c r="AQ305" i="37"/>
  <c r="AR310" i="37"/>
  <c r="AR171" i="37"/>
  <c r="AR172" i="37"/>
  <c r="AR175" i="37"/>
  <c r="AR304" i="37"/>
  <c r="AR306" i="37"/>
  <c r="AR308" i="37"/>
  <c r="AR309" i="37"/>
  <c r="AR328" i="37"/>
  <c r="AR327" i="37"/>
  <c r="AR330" i="37"/>
  <c r="AR371" i="37"/>
  <c r="AR374" i="37"/>
  <c r="AR378" i="37"/>
  <c r="AR405" i="37"/>
  <c r="AR406" i="37"/>
  <c r="AR349" i="37"/>
  <c r="AR342" i="37"/>
  <c r="AR346" i="37"/>
  <c r="AR347" i="37"/>
  <c r="AR375" i="37"/>
  <c r="AR350" i="37"/>
  <c r="AR351" i="37"/>
  <c r="AQ352" i="37"/>
  <c r="AR353" i="37"/>
  <c r="AR355" i="37"/>
  <c r="AR407" i="37"/>
  <c r="AR408" i="37"/>
  <c r="AR154" i="37"/>
  <c r="AR409" i="37"/>
  <c r="AR411" i="37"/>
  <c r="AR358" i="37"/>
  <c r="AR414" i="37"/>
  <c r="AR415" i="37"/>
  <c r="AS337" i="37"/>
  <c r="AS365" i="37"/>
  <c r="AS366" i="37"/>
  <c r="AS367" i="37"/>
  <c r="AR39" i="37"/>
  <c r="AR149" i="37"/>
  <c r="AR158" i="37"/>
  <c r="AS162" i="37"/>
  <c r="AS165" i="37"/>
  <c r="AS163" i="37"/>
  <c r="AS166" i="37"/>
  <c r="AS325" i="37"/>
  <c r="AS44" i="37"/>
  <c r="AS45" i="37"/>
  <c r="AS46" i="37"/>
  <c r="AS47" i="37"/>
  <c r="AS48" i="37"/>
  <c r="AS49" i="37"/>
  <c r="AS50" i="37"/>
  <c r="AS51" i="37"/>
  <c r="AS52" i="37"/>
  <c r="AS53" i="37"/>
  <c r="AS54" i="37"/>
  <c r="AS55" i="37"/>
  <c r="AS56" i="37"/>
  <c r="AS57" i="37"/>
  <c r="AS58" i="37"/>
  <c r="AS59" i="37"/>
  <c r="AS60" i="37"/>
  <c r="AS61" i="37"/>
  <c r="AS62" i="37"/>
  <c r="AS63" i="37"/>
  <c r="AS64" i="37"/>
  <c r="AS65" i="37"/>
  <c r="AS66" i="37"/>
  <c r="AS67" i="37"/>
  <c r="AS68" i="37"/>
  <c r="AS69" i="37"/>
  <c r="AS70" i="37"/>
  <c r="AS71" i="37"/>
  <c r="AS72" i="37"/>
  <c r="AS73" i="37"/>
  <c r="AS74" i="37"/>
  <c r="AS75" i="37"/>
  <c r="AS76" i="37"/>
  <c r="AS77" i="37"/>
  <c r="AS78" i="37"/>
  <c r="AS79" i="37"/>
  <c r="AS80" i="37"/>
  <c r="AS81" i="37"/>
  <c r="AS82" i="37"/>
  <c r="AS83" i="37"/>
  <c r="AS84" i="37"/>
  <c r="AS85" i="37"/>
  <c r="AS86" i="37"/>
  <c r="AS87" i="37"/>
  <c r="AS88" i="37"/>
  <c r="AS89" i="37"/>
  <c r="AS31" i="37"/>
  <c r="AS20" i="37"/>
  <c r="AS21" i="37"/>
  <c r="AS40" i="37"/>
  <c r="AS90" i="37"/>
  <c r="AS32" i="37"/>
  <c r="AS91" i="37"/>
  <c r="AS92" i="37"/>
  <c r="AS93" i="37"/>
  <c r="AS94" i="37"/>
  <c r="AS95" i="37"/>
  <c r="AS96" i="37"/>
  <c r="AS97" i="37"/>
  <c r="AS98" i="37"/>
  <c r="AS99" i="37"/>
  <c r="AS100" i="37"/>
  <c r="AS101" i="37"/>
  <c r="AS102" i="37"/>
  <c r="AS103" i="37"/>
  <c r="AS104" i="37"/>
  <c r="AS105" i="37"/>
  <c r="AS106" i="37"/>
  <c r="AS107" i="37"/>
  <c r="AS108" i="37"/>
  <c r="AS109" i="37"/>
  <c r="AS110" i="37"/>
  <c r="AS111" i="37"/>
  <c r="AS112" i="37"/>
  <c r="AS113" i="37"/>
  <c r="AS114" i="37"/>
  <c r="AS115" i="37"/>
  <c r="AS116" i="37"/>
  <c r="AS117" i="37"/>
  <c r="AS118" i="37"/>
  <c r="AS119" i="37"/>
  <c r="AS120" i="37"/>
  <c r="AS121" i="37"/>
  <c r="AS122" i="37"/>
  <c r="AS123" i="37"/>
  <c r="AS124" i="37"/>
  <c r="AS125" i="37"/>
  <c r="AS126" i="37"/>
  <c r="AS127" i="37"/>
  <c r="AS128" i="37"/>
  <c r="AS129" i="37"/>
  <c r="AS130" i="37"/>
  <c r="AS131" i="37"/>
  <c r="AS132" i="37"/>
  <c r="AS133" i="37"/>
  <c r="AS134" i="37"/>
  <c r="AS135" i="37"/>
  <c r="AS136" i="37"/>
  <c r="AS137" i="37"/>
  <c r="AS138" i="37"/>
  <c r="AS139" i="37"/>
  <c r="AS140" i="37"/>
  <c r="AS141" i="37"/>
  <c r="AS142" i="37"/>
  <c r="AS143" i="37"/>
  <c r="AS144" i="37"/>
  <c r="AS145" i="37"/>
  <c r="AS147" i="37"/>
  <c r="AS8" i="37"/>
  <c r="AS156" i="37"/>
  <c r="AS155" i="37"/>
  <c r="AS157" i="37"/>
  <c r="AS326" i="37"/>
  <c r="AS169" i="37"/>
  <c r="AS191" i="37"/>
  <c r="AS192" i="37"/>
  <c r="AS193" i="37"/>
  <c r="AS194" i="37"/>
  <c r="AS195" i="37"/>
  <c r="AS196" i="37"/>
  <c r="AS197" i="37"/>
  <c r="AS198" i="37"/>
  <c r="AS188" i="37"/>
  <c r="AS199" i="37"/>
  <c r="AS200" i="37"/>
  <c r="AS201" i="37"/>
  <c r="AS202" i="37"/>
  <c r="AS203" i="37"/>
  <c r="AS204" i="37"/>
  <c r="AS205" i="37"/>
  <c r="AS206" i="37"/>
  <c r="AS207" i="37"/>
  <c r="AS208" i="37"/>
  <c r="AS209" i="37"/>
  <c r="AS210" i="37"/>
  <c r="AS211" i="37"/>
  <c r="AS212" i="37"/>
  <c r="AS213" i="37"/>
  <c r="AS214" i="37"/>
  <c r="AS215" i="37"/>
  <c r="AS216" i="37"/>
  <c r="AS217" i="37"/>
  <c r="AS218" i="37"/>
  <c r="AS219" i="37"/>
  <c r="AS220" i="37"/>
  <c r="AS221" i="37"/>
  <c r="AS222" i="37"/>
  <c r="AS223" i="37"/>
  <c r="AS224" i="37"/>
  <c r="AS225" i="37"/>
  <c r="AS226" i="37"/>
  <c r="AS227" i="37"/>
  <c r="AS228" i="37"/>
  <c r="AS229" i="37"/>
  <c r="AS230" i="37"/>
  <c r="AS231" i="37"/>
  <c r="AS232" i="37"/>
  <c r="AS233" i="37"/>
  <c r="AS234" i="37"/>
  <c r="AS235" i="37"/>
  <c r="AS236" i="37"/>
  <c r="AS237" i="37"/>
  <c r="AS33" i="37"/>
  <c r="AS238" i="37"/>
  <c r="AS239" i="37"/>
  <c r="AS240" i="37"/>
  <c r="AS241" i="37"/>
  <c r="AS242" i="37"/>
  <c r="AS243" i="37"/>
  <c r="AS244" i="37"/>
  <c r="AS245" i="37"/>
  <c r="AS246" i="37"/>
  <c r="AS247" i="37"/>
  <c r="AS248" i="37"/>
  <c r="AS249" i="37"/>
  <c r="AS250" i="37"/>
  <c r="AS251" i="37"/>
  <c r="AS252" i="37"/>
  <c r="AS253" i="37"/>
  <c r="AS254" i="37"/>
  <c r="AS255" i="37"/>
  <c r="AS256" i="37"/>
  <c r="AS257" i="37"/>
  <c r="AS258" i="37"/>
  <c r="AS259" i="37"/>
  <c r="AS260" i="37"/>
  <c r="AS261" i="37"/>
  <c r="AS262" i="37"/>
  <c r="AS263" i="37"/>
  <c r="AS264" i="37"/>
  <c r="AS265" i="37"/>
  <c r="AS266" i="37"/>
  <c r="AS267" i="37"/>
  <c r="AS268" i="37"/>
  <c r="AS269" i="37"/>
  <c r="AS270" i="37"/>
  <c r="AS271" i="37"/>
  <c r="AS272" i="37"/>
  <c r="AS273" i="37"/>
  <c r="AS274" i="37"/>
  <c r="AS275" i="37"/>
  <c r="AS276" i="37"/>
  <c r="AS277" i="37"/>
  <c r="AS278" i="37"/>
  <c r="AS279" i="37"/>
  <c r="AS280" i="37"/>
  <c r="AS281" i="37"/>
  <c r="AS282" i="37"/>
  <c r="AS283" i="37"/>
  <c r="AS284" i="37"/>
  <c r="AS285" i="37"/>
  <c r="AS286" i="37"/>
  <c r="AS287" i="37"/>
  <c r="AS288" i="37"/>
  <c r="AS289" i="37"/>
  <c r="AS290" i="37"/>
  <c r="AS291" i="37"/>
  <c r="AS292" i="37"/>
  <c r="AS298" i="37"/>
  <c r="AS168" i="37"/>
  <c r="AS329" i="37"/>
  <c r="AS300" i="37"/>
  <c r="AR305" i="37"/>
  <c r="AS310" i="37"/>
  <c r="AS171" i="37"/>
  <c r="AS172" i="37"/>
  <c r="AS175" i="37"/>
  <c r="AS304" i="37"/>
  <c r="AS306" i="37"/>
  <c r="AS308" i="37"/>
  <c r="AS309" i="37"/>
  <c r="AS328" i="37"/>
  <c r="AS327" i="37"/>
  <c r="AS330" i="37"/>
  <c r="AS371" i="37"/>
  <c r="AS374" i="37"/>
  <c r="AS378" i="37"/>
  <c r="AS405" i="37"/>
  <c r="AS406" i="37"/>
  <c r="AS349" i="37"/>
  <c r="AS342" i="37"/>
  <c r="AS346" i="37"/>
  <c r="AS347" i="37"/>
  <c r="AS375" i="37"/>
  <c r="AS350" i="37"/>
  <c r="AS351" i="37"/>
  <c r="AR352" i="37"/>
  <c r="AS353" i="37"/>
  <c r="AS355" i="37"/>
  <c r="AS407" i="37"/>
  <c r="AS408" i="37"/>
  <c r="AS154" i="37"/>
  <c r="AS409" i="37"/>
  <c r="AS411" i="37"/>
  <c r="AS358" i="37"/>
  <c r="AS414" i="37"/>
  <c r="AS415" i="37"/>
  <c r="AT337" i="37"/>
  <c r="AT365" i="37"/>
  <c r="AT366" i="37"/>
  <c r="AT367" i="37"/>
  <c r="AS39" i="37"/>
  <c r="AS149" i="37"/>
  <c r="AS158" i="37"/>
  <c r="AT162" i="37"/>
  <c r="AT165" i="37"/>
  <c r="AT163" i="37"/>
  <c r="AT166" i="37"/>
  <c r="AT325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31" i="37"/>
  <c r="AT20" i="37"/>
  <c r="AT21" i="37"/>
  <c r="AT40" i="37"/>
  <c r="AT92" i="37"/>
  <c r="AT3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7" i="37"/>
  <c r="AT8" i="37"/>
  <c r="AT156" i="37"/>
  <c r="AT155" i="37"/>
  <c r="AT157" i="37"/>
  <c r="AT326" i="37"/>
  <c r="AT169" i="37"/>
  <c r="AT191" i="37"/>
  <c r="AT192" i="37"/>
  <c r="AT193" i="37"/>
  <c r="AT194" i="37"/>
  <c r="AT195" i="37"/>
  <c r="AT196" i="37"/>
  <c r="AT197" i="37"/>
  <c r="AT198" i="37"/>
  <c r="AT18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33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8" i="37"/>
  <c r="AT168" i="37"/>
  <c r="AT329" i="37"/>
  <c r="AT300" i="37"/>
  <c r="AS305" i="37"/>
  <c r="AT310" i="37"/>
  <c r="AT171" i="37"/>
  <c r="AT172" i="37"/>
  <c r="AT175" i="37"/>
  <c r="AT304" i="37"/>
  <c r="AT306" i="37"/>
  <c r="AT308" i="37"/>
  <c r="AT309" i="37"/>
  <c r="AT328" i="37"/>
  <c r="AT327" i="37"/>
  <c r="AT330" i="37"/>
  <c r="AT371" i="37"/>
  <c r="AT374" i="37"/>
  <c r="AT378" i="37"/>
  <c r="AT405" i="37"/>
  <c r="AT406" i="37"/>
  <c r="AT349" i="37"/>
  <c r="AT342" i="37"/>
  <c r="AT346" i="37"/>
  <c r="AT347" i="37"/>
  <c r="AT375" i="37"/>
  <c r="AT350" i="37"/>
  <c r="AT351" i="37"/>
  <c r="AS352" i="37"/>
  <c r="AT353" i="37"/>
  <c r="AT355" i="37"/>
  <c r="AT407" i="37"/>
  <c r="AT408" i="37"/>
  <c r="AT154" i="37"/>
  <c r="AT409" i="37"/>
  <c r="AT411" i="37"/>
  <c r="AT358" i="37"/>
  <c r="AT414" i="37"/>
  <c r="AT415" i="37"/>
  <c r="AU337" i="37"/>
  <c r="AU365" i="37"/>
  <c r="AU366" i="37"/>
  <c r="AU367" i="37"/>
  <c r="AT39" i="37"/>
  <c r="AT149" i="37"/>
  <c r="AT158" i="37"/>
  <c r="AU162" i="37"/>
  <c r="AU165" i="37"/>
  <c r="AU163" i="37"/>
  <c r="AU166" i="37"/>
  <c r="AU325" i="37"/>
  <c r="AU44" i="37"/>
  <c r="AU45" i="37"/>
  <c r="AU46" i="37"/>
  <c r="AU47" i="37"/>
  <c r="AU48" i="37"/>
  <c r="AU49" i="37"/>
  <c r="AU50" i="37"/>
  <c r="AU51" i="37"/>
  <c r="AU52" i="37"/>
  <c r="AU53" i="37"/>
  <c r="AU54" i="37"/>
  <c r="AU55" i="37"/>
  <c r="AU56" i="37"/>
  <c r="AU57" i="37"/>
  <c r="AU58" i="37"/>
  <c r="AU59" i="37"/>
  <c r="AU60" i="37"/>
  <c r="AU61" i="37"/>
  <c r="AU62" i="37"/>
  <c r="AU63" i="37"/>
  <c r="AU64" i="37"/>
  <c r="AU65" i="37"/>
  <c r="AU66" i="37"/>
  <c r="AU67" i="37"/>
  <c r="AU68" i="37"/>
  <c r="AU69" i="37"/>
  <c r="AU70" i="37"/>
  <c r="AU71" i="37"/>
  <c r="AU72" i="37"/>
  <c r="AU73" i="37"/>
  <c r="AU74" i="37"/>
  <c r="AU75" i="37"/>
  <c r="AU76" i="37"/>
  <c r="AU77" i="37"/>
  <c r="AU78" i="37"/>
  <c r="AU79" i="37"/>
  <c r="AU80" i="37"/>
  <c r="AU81" i="37"/>
  <c r="AU82" i="37"/>
  <c r="AU83" i="37"/>
  <c r="AU84" i="37"/>
  <c r="AU85" i="37"/>
  <c r="AU86" i="37"/>
  <c r="AU87" i="37"/>
  <c r="AU88" i="37"/>
  <c r="AU89" i="37"/>
  <c r="AU90" i="37"/>
  <c r="AU91" i="37"/>
  <c r="AU92" i="37"/>
  <c r="AU93" i="37"/>
  <c r="AU31" i="37"/>
  <c r="AU20" i="37"/>
  <c r="AU21" i="37"/>
  <c r="AU40" i="37"/>
  <c r="AU94" i="37"/>
  <c r="AU32" i="37"/>
  <c r="AU95" i="37"/>
  <c r="AU96" i="37"/>
  <c r="AU97" i="37"/>
  <c r="AU98" i="37"/>
  <c r="AU99" i="37"/>
  <c r="AU100" i="37"/>
  <c r="AU101" i="37"/>
  <c r="AU102" i="37"/>
  <c r="AU103" i="37"/>
  <c r="AU104" i="37"/>
  <c r="AU105" i="37"/>
  <c r="AU106" i="37"/>
  <c r="AU107" i="37"/>
  <c r="AU108" i="37"/>
  <c r="AU109" i="37"/>
  <c r="AU110" i="37"/>
  <c r="AU111" i="37"/>
  <c r="AU112" i="37"/>
  <c r="AU113" i="37"/>
  <c r="AU114" i="37"/>
  <c r="AU115" i="37"/>
  <c r="AU116" i="37"/>
  <c r="AU117" i="37"/>
  <c r="AU118" i="37"/>
  <c r="AU119" i="37"/>
  <c r="AU120" i="37"/>
  <c r="AU121" i="37"/>
  <c r="AU122" i="37"/>
  <c r="AU123" i="37"/>
  <c r="AU124" i="37"/>
  <c r="AU125" i="37"/>
  <c r="AU126" i="37"/>
  <c r="AU127" i="37"/>
  <c r="AU128" i="37"/>
  <c r="AU129" i="37"/>
  <c r="AU130" i="37"/>
  <c r="AU131" i="37"/>
  <c r="AU132" i="37"/>
  <c r="AU133" i="37"/>
  <c r="AU134" i="37"/>
  <c r="AU135" i="37"/>
  <c r="AU136" i="37"/>
  <c r="AU137" i="37"/>
  <c r="AU138" i="37"/>
  <c r="AU139" i="37"/>
  <c r="AU140" i="37"/>
  <c r="AU141" i="37"/>
  <c r="AU142" i="37"/>
  <c r="AU143" i="37"/>
  <c r="AU144" i="37"/>
  <c r="AU145" i="37"/>
  <c r="AU147" i="37"/>
  <c r="AU8" i="37"/>
  <c r="AU156" i="37"/>
  <c r="AU155" i="37"/>
  <c r="AU157" i="37"/>
  <c r="AU326" i="37"/>
  <c r="AU169" i="37"/>
  <c r="AU191" i="37"/>
  <c r="AU192" i="37"/>
  <c r="AU193" i="37"/>
  <c r="AU194" i="37"/>
  <c r="AU195" i="37"/>
  <c r="AU196" i="37"/>
  <c r="AU197" i="37"/>
  <c r="AU198" i="37"/>
  <c r="AU188" i="37"/>
  <c r="AU199" i="37"/>
  <c r="AU200" i="37"/>
  <c r="AU201" i="37"/>
  <c r="AU202" i="37"/>
  <c r="AU203" i="37"/>
  <c r="AU204" i="37"/>
  <c r="AU205" i="37"/>
  <c r="AU206" i="37"/>
  <c r="AU207" i="37"/>
  <c r="AU208" i="37"/>
  <c r="AU209" i="37"/>
  <c r="AU210" i="37"/>
  <c r="AU211" i="37"/>
  <c r="AU212" i="37"/>
  <c r="AU213" i="37"/>
  <c r="AU214" i="37"/>
  <c r="AU215" i="37"/>
  <c r="AU216" i="37"/>
  <c r="AU217" i="37"/>
  <c r="AU218" i="37"/>
  <c r="AU219" i="37"/>
  <c r="AU220" i="37"/>
  <c r="AU221" i="37"/>
  <c r="AU222" i="37"/>
  <c r="AU223" i="37"/>
  <c r="AU224" i="37"/>
  <c r="AU225" i="37"/>
  <c r="AU226" i="37"/>
  <c r="AU227" i="37"/>
  <c r="AU228" i="37"/>
  <c r="AU229" i="37"/>
  <c r="AU230" i="37"/>
  <c r="AU231" i="37"/>
  <c r="AU232" i="37"/>
  <c r="AU233" i="37"/>
  <c r="AU234" i="37"/>
  <c r="AU235" i="37"/>
  <c r="AU236" i="37"/>
  <c r="AU237" i="37"/>
  <c r="AU238" i="37"/>
  <c r="AU239" i="37"/>
  <c r="AU240" i="37"/>
  <c r="AU241" i="37"/>
  <c r="AU33" i="37"/>
  <c r="AU242" i="37"/>
  <c r="AU243" i="37"/>
  <c r="AU244" i="37"/>
  <c r="AU245" i="37"/>
  <c r="AU246" i="37"/>
  <c r="AU247" i="37"/>
  <c r="AU248" i="37"/>
  <c r="AU249" i="37"/>
  <c r="AU250" i="37"/>
  <c r="AU251" i="37"/>
  <c r="AU252" i="37"/>
  <c r="AU253" i="37"/>
  <c r="AU254" i="37"/>
  <c r="AU255" i="37"/>
  <c r="AU256" i="37"/>
  <c r="AU257" i="37"/>
  <c r="AU258" i="37"/>
  <c r="AU259" i="37"/>
  <c r="AU260" i="37"/>
  <c r="AU261" i="37"/>
  <c r="AU262" i="37"/>
  <c r="AU263" i="37"/>
  <c r="AU264" i="37"/>
  <c r="AU265" i="37"/>
  <c r="AU266" i="37"/>
  <c r="AU267" i="37"/>
  <c r="AU268" i="37"/>
  <c r="AU269" i="37"/>
  <c r="AU270" i="37"/>
  <c r="AU271" i="37"/>
  <c r="AU272" i="37"/>
  <c r="AU273" i="37"/>
  <c r="AU274" i="37"/>
  <c r="AU275" i="37"/>
  <c r="AU276" i="37"/>
  <c r="AU277" i="37"/>
  <c r="AU278" i="37"/>
  <c r="AU279" i="37"/>
  <c r="AU280" i="37"/>
  <c r="AU281" i="37"/>
  <c r="AU282" i="37"/>
  <c r="AU283" i="37"/>
  <c r="AU284" i="37"/>
  <c r="AU285" i="37"/>
  <c r="AU286" i="37"/>
  <c r="AU287" i="37"/>
  <c r="AU288" i="37"/>
  <c r="AU289" i="37"/>
  <c r="AU290" i="37"/>
  <c r="AU291" i="37"/>
  <c r="AU292" i="37"/>
  <c r="AU298" i="37"/>
  <c r="AU168" i="37"/>
  <c r="AU329" i="37"/>
  <c r="AU300" i="37"/>
  <c r="AT305" i="37"/>
  <c r="AU310" i="37"/>
  <c r="AU171" i="37"/>
  <c r="AU172" i="37"/>
  <c r="AU175" i="37"/>
  <c r="AU304" i="37"/>
  <c r="AU306" i="37"/>
  <c r="AU308" i="37"/>
  <c r="AU309" i="37"/>
  <c r="AU328" i="37"/>
  <c r="AU327" i="37"/>
  <c r="AU330" i="37"/>
  <c r="AU371" i="37"/>
  <c r="AU374" i="37"/>
  <c r="AU378" i="37"/>
  <c r="AU405" i="37"/>
  <c r="AU406" i="37"/>
  <c r="AU349" i="37"/>
  <c r="AU342" i="37"/>
  <c r="AU346" i="37"/>
  <c r="AU347" i="37"/>
  <c r="AU375" i="37"/>
  <c r="AU350" i="37"/>
  <c r="AU351" i="37"/>
  <c r="AT352" i="37"/>
  <c r="AU353" i="37"/>
  <c r="AU355" i="37"/>
  <c r="AU407" i="37"/>
  <c r="AU408" i="37"/>
  <c r="AU154" i="37"/>
  <c r="AU409" i="37"/>
  <c r="AU411" i="37"/>
  <c r="AU358" i="37"/>
  <c r="AU414" i="37"/>
  <c r="AU415" i="37"/>
  <c r="AV337" i="37"/>
  <c r="AV365" i="37"/>
  <c r="AV366" i="37"/>
  <c r="AV367" i="37"/>
  <c r="AU39" i="37"/>
  <c r="AU149" i="37"/>
  <c r="AU158" i="37"/>
  <c r="AV162" i="37"/>
  <c r="AV165" i="37"/>
  <c r="AV163" i="37"/>
  <c r="AV166" i="37"/>
  <c r="AV325" i="37"/>
  <c r="AV44" i="37"/>
  <c r="AV45" i="37"/>
  <c r="AV46" i="37"/>
  <c r="AV47" i="37"/>
  <c r="AV48" i="37"/>
  <c r="AV49" i="37"/>
  <c r="AV50" i="37"/>
  <c r="AV51" i="37"/>
  <c r="AV52" i="37"/>
  <c r="AV53" i="37"/>
  <c r="AV54" i="37"/>
  <c r="AV55" i="37"/>
  <c r="AV56" i="37"/>
  <c r="AV57" i="37"/>
  <c r="AV58" i="37"/>
  <c r="AV59" i="37"/>
  <c r="AV60" i="37"/>
  <c r="AV61" i="37"/>
  <c r="AV62" i="37"/>
  <c r="AV63" i="37"/>
  <c r="AV64" i="37"/>
  <c r="AV65" i="37"/>
  <c r="AV66" i="37"/>
  <c r="AV67" i="37"/>
  <c r="AV68" i="37"/>
  <c r="AV69" i="37"/>
  <c r="AV70" i="37"/>
  <c r="AV71" i="37"/>
  <c r="AV72" i="37"/>
  <c r="AV73" i="37"/>
  <c r="AV74" i="37"/>
  <c r="AV75" i="37"/>
  <c r="AV76" i="37"/>
  <c r="AV77" i="37"/>
  <c r="AV78" i="37"/>
  <c r="AV79" i="37"/>
  <c r="AV80" i="37"/>
  <c r="AV81" i="37"/>
  <c r="AV82" i="37"/>
  <c r="AV83" i="37"/>
  <c r="AV84" i="37"/>
  <c r="AV85" i="37"/>
  <c r="AV86" i="37"/>
  <c r="AV87" i="37"/>
  <c r="AV88" i="37"/>
  <c r="AV89" i="37"/>
  <c r="AV90" i="37"/>
  <c r="AV91" i="37"/>
  <c r="AV92" i="37"/>
  <c r="AV93" i="37"/>
  <c r="AV94" i="37"/>
  <c r="AV95" i="37"/>
  <c r="AV31" i="37"/>
  <c r="AV20" i="37"/>
  <c r="AV21" i="37"/>
  <c r="AV40" i="37"/>
  <c r="AV96" i="37"/>
  <c r="AV32" i="37"/>
  <c r="AV97" i="37"/>
  <c r="AV98" i="37"/>
  <c r="AV99" i="37"/>
  <c r="AV100" i="37"/>
  <c r="AV101" i="37"/>
  <c r="AV102" i="37"/>
  <c r="AV103" i="37"/>
  <c r="AV104" i="37"/>
  <c r="AV105" i="37"/>
  <c r="AV106" i="37"/>
  <c r="AV107" i="37"/>
  <c r="AV108" i="37"/>
  <c r="AV109" i="37"/>
  <c r="AV110" i="37"/>
  <c r="AV111" i="37"/>
  <c r="AV112" i="37"/>
  <c r="AV113" i="37"/>
  <c r="AV114" i="37"/>
  <c r="AV115" i="37"/>
  <c r="AV116" i="37"/>
  <c r="AV117" i="37"/>
  <c r="AV118" i="37"/>
  <c r="AV119" i="37"/>
  <c r="AV120" i="37"/>
  <c r="AV121" i="37"/>
  <c r="AV122" i="37"/>
  <c r="AV123" i="37"/>
  <c r="AV124" i="37"/>
  <c r="AV125" i="37"/>
  <c r="AV126" i="37"/>
  <c r="AV127" i="37"/>
  <c r="AV128" i="37"/>
  <c r="AV129" i="37"/>
  <c r="AV130" i="37"/>
  <c r="AV131" i="37"/>
  <c r="AV132" i="37"/>
  <c r="AV133" i="37"/>
  <c r="AV134" i="37"/>
  <c r="AV135" i="37"/>
  <c r="AV136" i="37"/>
  <c r="AV137" i="37"/>
  <c r="AV138" i="37"/>
  <c r="AV139" i="37"/>
  <c r="AV140" i="37"/>
  <c r="AV141" i="37"/>
  <c r="AV142" i="37"/>
  <c r="AV143" i="37"/>
  <c r="AV144" i="37"/>
  <c r="AV145" i="37"/>
  <c r="AV147" i="37"/>
  <c r="AV8" i="37"/>
  <c r="AV156" i="37"/>
  <c r="AV155" i="37"/>
  <c r="AV157" i="37"/>
  <c r="AV326" i="37"/>
  <c r="AV169" i="37"/>
  <c r="AV191" i="37"/>
  <c r="AV192" i="37"/>
  <c r="AV193" i="37"/>
  <c r="AV194" i="37"/>
  <c r="AV195" i="37"/>
  <c r="AV196" i="37"/>
  <c r="AV197" i="37"/>
  <c r="AV198" i="37"/>
  <c r="AV188" i="37"/>
  <c r="AV199" i="37"/>
  <c r="AV200" i="37"/>
  <c r="AV201" i="37"/>
  <c r="AV202" i="37"/>
  <c r="AV203" i="37"/>
  <c r="AV204" i="37"/>
  <c r="AV205" i="37"/>
  <c r="AV206" i="37"/>
  <c r="AV207" i="37"/>
  <c r="AV208" i="37"/>
  <c r="AV209" i="37"/>
  <c r="AV210" i="37"/>
  <c r="AV211" i="37"/>
  <c r="AV212" i="37"/>
  <c r="AV213" i="37"/>
  <c r="AV214" i="37"/>
  <c r="AV215" i="37"/>
  <c r="AV216" i="37"/>
  <c r="AV217" i="37"/>
  <c r="AV218" i="37"/>
  <c r="AV219" i="37"/>
  <c r="AV220" i="37"/>
  <c r="AV221" i="37"/>
  <c r="AV222" i="37"/>
  <c r="AV223" i="37"/>
  <c r="AV224" i="37"/>
  <c r="AV225" i="37"/>
  <c r="AV226" i="37"/>
  <c r="AV227" i="37"/>
  <c r="AV228" i="37"/>
  <c r="AV229" i="37"/>
  <c r="AV230" i="37"/>
  <c r="AV231" i="37"/>
  <c r="AV232" i="37"/>
  <c r="AV233" i="37"/>
  <c r="AV234" i="37"/>
  <c r="AV235" i="37"/>
  <c r="AV236" i="37"/>
  <c r="AV237" i="37"/>
  <c r="AV238" i="37"/>
  <c r="AV239" i="37"/>
  <c r="AV240" i="37"/>
  <c r="AV241" i="37"/>
  <c r="AV242" i="37"/>
  <c r="AV243" i="37"/>
  <c r="AV33" i="37"/>
  <c r="AV244" i="37"/>
  <c r="AV245" i="37"/>
  <c r="AV246" i="37"/>
  <c r="AV247" i="37"/>
  <c r="AV248" i="37"/>
  <c r="AV249" i="37"/>
  <c r="AV250" i="37"/>
  <c r="AV251" i="37"/>
  <c r="AV252" i="37"/>
  <c r="AV253" i="37"/>
  <c r="AV254" i="37"/>
  <c r="AV255" i="37"/>
  <c r="AV256" i="37"/>
  <c r="AV257" i="37"/>
  <c r="AV258" i="37"/>
  <c r="AV259" i="37"/>
  <c r="AV260" i="37"/>
  <c r="AV261" i="37"/>
  <c r="AV262" i="37"/>
  <c r="AV263" i="37"/>
  <c r="AV264" i="37"/>
  <c r="AV265" i="37"/>
  <c r="AV266" i="37"/>
  <c r="AV267" i="37"/>
  <c r="AV268" i="37"/>
  <c r="AV269" i="37"/>
  <c r="AV270" i="37"/>
  <c r="AV271" i="37"/>
  <c r="AV272" i="37"/>
  <c r="AV273" i="37"/>
  <c r="AV274" i="37"/>
  <c r="AV275" i="37"/>
  <c r="AV276" i="37"/>
  <c r="AV277" i="37"/>
  <c r="AV278" i="37"/>
  <c r="AV279" i="37"/>
  <c r="AV280" i="37"/>
  <c r="AV281" i="37"/>
  <c r="AV282" i="37"/>
  <c r="AV283" i="37"/>
  <c r="AV284" i="37"/>
  <c r="AV285" i="37"/>
  <c r="AV286" i="37"/>
  <c r="AV287" i="37"/>
  <c r="AV288" i="37"/>
  <c r="AV289" i="37"/>
  <c r="AV290" i="37"/>
  <c r="AV291" i="37"/>
  <c r="AV292" i="37"/>
  <c r="AV298" i="37"/>
  <c r="AV168" i="37"/>
  <c r="AV329" i="37"/>
  <c r="AV300" i="37"/>
  <c r="AU305" i="37"/>
  <c r="AV310" i="37"/>
  <c r="AV171" i="37"/>
  <c r="AV172" i="37"/>
  <c r="AV175" i="37"/>
  <c r="AV304" i="37"/>
  <c r="AV306" i="37"/>
  <c r="AV308" i="37"/>
  <c r="AV309" i="37"/>
  <c r="AV328" i="37"/>
  <c r="AV327" i="37"/>
  <c r="AV330" i="37"/>
  <c r="AV371" i="37"/>
  <c r="AV374" i="37"/>
  <c r="AV378" i="37"/>
  <c r="AV405" i="37"/>
  <c r="AV406" i="37"/>
  <c r="AV349" i="37"/>
  <c r="AV342" i="37"/>
  <c r="AV346" i="37"/>
  <c r="AV347" i="37"/>
  <c r="AV375" i="37"/>
  <c r="AV350" i="37"/>
  <c r="AV351" i="37"/>
  <c r="AU352" i="37"/>
  <c r="AV353" i="37"/>
  <c r="AV355" i="37"/>
  <c r="AV407" i="37"/>
  <c r="AV408" i="37"/>
  <c r="AV154" i="37"/>
  <c r="AV409" i="37"/>
  <c r="AV411" i="37"/>
  <c r="AV358" i="37"/>
  <c r="AV414" i="37"/>
  <c r="AV415" i="37"/>
  <c r="AW337" i="37"/>
  <c r="AW365" i="37"/>
  <c r="AW366" i="37"/>
  <c r="AW367" i="37"/>
  <c r="AV39" i="37"/>
  <c r="AV149" i="37"/>
  <c r="AV158" i="37"/>
  <c r="AW162" i="37"/>
  <c r="AW165" i="37"/>
  <c r="AW163" i="37"/>
  <c r="AW166" i="37"/>
  <c r="AW325" i="37"/>
  <c r="AW44" i="37"/>
  <c r="AW45" i="37"/>
  <c r="AW46" i="37"/>
  <c r="AW47" i="37"/>
  <c r="AW48" i="37"/>
  <c r="AW49" i="37"/>
  <c r="AW50" i="37"/>
  <c r="AW51" i="37"/>
  <c r="AW52" i="37"/>
  <c r="AW53" i="37"/>
  <c r="AW54" i="37"/>
  <c r="AW55" i="37"/>
  <c r="AW56" i="37"/>
  <c r="AW57" i="37"/>
  <c r="AW58" i="37"/>
  <c r="AW59" i="37"/>
  <c r="AW60" i="37"/>
  <c r="AW61" i="37"/>
  <c r="AW62" i="37"/>
  <c r="AW63" i="37"/>
  <c r="AW64" i="37"/>
  <c r="AW65" i="37"/>
  <c r="AW66" i="37"/>
  <c r="AW67" i="37"/>
  <c r="AW68" i="37"/>
  <c r="AW69" i="37"/>
  <c r="AW70" i="37"/>
  <c r="AW71" i="37"/>
  <c r="AW72" i="37"/>
  <c r="AW73" i="37"/>
  <c r="AW74" i="37"/>
  <c r="AW75" i="37"/>
  <c r="AW76" i="37"/>
  <c r="AW77" i="37"/>
  <c r="AW78" i="37"/>
  <c r="AW79" i="37"/>
  <c r="AW80" i="37"/>
  <c r="AW81" i="37"/>
  <c r="AW82" i="37"/>
  <c r="AW83" i="37"/>
  <c r="AW84" i="37"/>
  <c r="AW85" i="37"/>
  <c r="AW86" i="37"/>
  <c r="AW87" i="37"/>
  <c r="AW88" i="37"/>
  <c r="AW89" i="37"/>
  <c r="AW90" i="37"/>
  <c r="AW91" i="37"/>
  <c r="AW92" i="37"/>
  <c r="AW93" i="37"/>
  <c r="AW94" i="37"/>
  <c r="AW95" i="37"/>
  <c r="AW96" i="37"/>
  <c r="AW97" i="37"/>
  <c r="AW31" i="37"/>
  <c r="AW20" i="37"/>
  <c r="AW21" i="37"/>
  <c r="AW40" i="37"/>
  <c r="AW98" i="37"/>
  <c r="AW32" i="37"/>
  <c r="AW99" i="37"/>
  <c r="AW100" i="37"/>
  <c r="AW101" i="37"/>
  <c r="AW102" i="37"/>
  <c r="AW103" i="37"/>
  <c r="AW104" i="37"/>
  <c r="AW105" i="37"/>
  <c r="AW106" i="37"/>
  <c r="AW107" i="37"/>
  <c r="AW108" i="37"/>
  <c r="AW109" i="37"/>
  <c r="AW110" i="37"/>
  <c r="AW111" i="37"/>
  <c r="AW112" i="37"/>
  <c r="AW113" i="37"/>
  <c r="AW114" i="37"/>
  <c r="AW115" i="37"/>
  <c r="AW116" i="37"/>
  <c r="AW117" i="37"/>
  <c r="AW118" i="37"/>
  <c r="AW119" i="37"/>
  <c r="AW120" i="37"/>
  <c r="AW121" i="37"/>
  <c r="AW122" i="37"/>
  <c r="AW123" i="37"/>
  <c r="AW124" i="37"/>
  <c r="AW125" i="37"/>
  <c r="AW126" i="37"/>
  <c r="AW127" i="37"/>
  <c r="AW128" i="37"/>
  <c r="AW129" i="37"/>
  <c r="AW130" i="37"/>
  <c r="AW131" i="37"/>
  <c r="AW132" i="37"/>
  <c r="AW133" i="37"/>
  <c r="AW134" i="37"/>
  <c r="AW135" i="37"/>
  <c r="AW136" i="37"/>
  <c r="AW137" i="37"/>
  <c r="AW138" i="37"/>
  <c r="AW139" i="37"/>
  <c r="AW140" i="37"/>
  <c r="AW141" i="37"/>
  <c r="AW142" i="37"/>
  <c r="AW143" i="37"/>
  <c r="AW144" i="37"/>
  <c r="AW145" i="37"/>
  <c r="AW147" i="37"/>
  <c r="AW8" i="37"/>
  <c r="AW156" i="37"/>
  <c r="AW155" i="37"/>
  <c r="AW157" i="37"/>
  <c r="AW326" i="37"/>
  <c r="AW169" i="37"/>
  <c r="AW191" i="37"/>
  <c r="AW192" i="37"/>
  <c r="AW193" i="37"/>
  <c r="AW194" i="37"/>
  <c r="AW195" i="37"/>
  <c r="AW196" i="37"/>
  <c r="AW197" i="37"/>
  <c r="AW198" i="37"/>
  <c r="AW188" i="37"/>
  <c r="AW199" i="37"/>
  <c r="AW200" i="37"/>
  <c r="AW201" i="37"/>
  <c r="AW202" i="37"/>
  <c r="AW203" i="37"/>
  <c r="AW204" i="37"/>
  <c r="AW205" i="37"/>
  <c r="AW206" i="37"/>
  <c r="AW207" i="37"/>
  <c r="AW208" i="37"/>
  <c r="AW209" i="37"/>
  <c r="AW210" i="37"/>
  <c r="AW211" i="37"/>
  <c r="AW212" i="37"/>
  <c r="AW213" i="37"/>
  <c r="AW214" i="37"/>
  <c r="AW215" i="37"/>
  <c r="AW216" i="37"/>
  <c r="AW217" i="37"/>
  <c r="AW218" i="37"/>
  <c r="AW219" i="37"/>
  <c r="AW220" i="37"/>
  <c r="AW221" i="37"/>
  <c r="AW222" i="37"/>
  <c r="AW223" i="37"/>
  <c r="AW224" i="37"/>
  <c r="AW225" i="37"/>
  <c r="AW226" i="37"/>
  <c r="AW227" i="37"/>
  <c r="AW228" i="37"/>
  <c r="AW229" i="37"/>
  <c r="AW230" i="37"/>
  <c r="AW231" i="37"/>
  <c r="AW232" i="37"/>
  <c r="AW233" i="37"/>
  <c r="AW234" i="37"/>
  <c r="AW235" i="37"/>
  <c r="AW236" i="37"/>
  <c r="AW237" i="37"/>
  <c r="AW238" i="37"/>
  <c r="AW239" i="37"/>
  <c r="AW240" i="37"/>
  <c r="AW241" i="37"/>
  <c r="AW242" i="37"/>
  <c r="AW243" i="37"/>
  <c r="AW244" i="37"/>
  <c r="AW245" i="37"/>
  <c r="AW33" i="37"/>
  <c r="AW246" i="37"/>
  <c r="AW247" i="37"/>
  <c r="AW248" i="37"/>
  <c r="AW249" i="37"/>
  <c r="AW250" i="37"/>
  <c r="AW251" i="37"/>
  <c r="AW252" i="37"/>
  <c r="AW253" i="37"/>
  <c r="AW254" i="37"/>
  <c r="AW255" i="37"/>
  <c r="AW256" i="37"/>
  <c r="AW257" i="37"/>
  <c r="AW258" i="37"/>
  <c r="AW259" i="37"/>
  <c r="AW260" i="37"/>
  <c r="AW261" i="37"/>
  <c r="AW262" i="37"/>
  <c r="AW263" i="37"/>
  <c r="AW264" i="37"/>
  <c r="AW265" i="37"/>
  <c r="AW266" i="37"/>
  <c r="AW267" i="37"/>
  <c r="AW268" i="37"/>
  <c r="AW269" i="37"/>
  <c r="AW270" i="37"/>
  <c r="AW271" i="37"/>
  <c r="AW272" i="37"/>
  <c r="AW273" i="37"/>
  <c r="AW274" i="37"/>
  <c r="AW275" i="37"/>
  <c r="AW276" i="37"/>
  <c r="AW277" i="37"/>
  <c r="AW278" i="37"/>
  <c r="AW279" i="37"/>
  <c r="AW280" i="37"/>
  <c r="AW281" i="37"/>
  <c r="AW282" i="37"/>
  <c r="AW283" i="37"/>
  <c r="AW284" i="37"/>
  <c r="AW285" i="37"/>
  <c r="AW286" i="37"/>
  <c r="AW287" i="37"/>
  <c r="AW288" i="37"/>
  <c r="AW289" i="37"/>
  <c r="AW290" i="37"/>
  <c r="AW291" i="37"/>
  <c r="AW292" i="37"/>
  <c r="AW298" i="37"/>
  <c r="AW168" i="37"/>
  <c r="AW329" i="37"/>
  <c r="AW300" i="37"/>
  <c r="AV305" i="37"/>
  <c r="AW310" i="37"/>
  <c r="AW171" i="37"/>
  <c r="AW172" i="37"/>
  <c r="AW175" i="37"/>
  <c r="AW304" i="37"/>
  <c r="AW306" i="37"/>
  <c r="AW308" i="37"/>
  <c r="AW309" i="37"/>
  <c r="AW328" i="37"/>
  <c r="AW327" i="37"/>
  <c r="AW330" i="37"/>
  <c r="AW371" i="37"/>
  <c r="AW374" i="37"/>
  <c r="AW378" i="37"/>
  <c r="AW405" i="37"/>
  <c r="AW406" i="37"/>
  <c r="AW349" i="37"/>
  <c r="AW342" i="37"/>
  <c r="AW346" i="37"/>
  <c r="AW347" i="37"/>
  <c r="AW375" i="37"/>
  <c r="AW350" i="37"/>
  <c r="AW351" i="37"/>
  <c r="AV352" i="37"/>
  <c r="AW353" i="37"/>
  <c r="AW355" i="37"/>
  <c r="AW407" i="37"/>
  <c r="AW408" i="37"/>
  <c r="AW154" i="37"/>
  <c r="AW409" i="37"/>
  <c r="AW411" i="37"/>
  <c r="AW358" i="37"/>
  <c r="AW414" i="37"/>
  <c r="AW415" i="37"/>
  <c r="AX337" i="37"/>
  <c r="AX365" i="37"/>
  <c r="AX366" i="37"/>
  <c r="AX367" i="37"/>
  <c r="AW39" i="37"/>
  <c r="AW149" i="37"/>
  <c r="AW158" i="37"/>
  <c r="AX162" i="37"/>
  <c r="AX165" i="37"/>
  <c r="AX163" i="37"/>
  <c r="AX166" i="37"/>
  <c r="AX325" i="37"/>
  <c r="AX44" i="37"/>
  <c r="AX45" i="37"/>
  <c r="AX46" i="37"/>
  <c r="AX47" i="37"/>
  <c r="AX48" i="37"/>
  <c r="AX49" i="37"/>
  <c r="AX50" i="37"/>
  <c r="AX51" i="37"/>
  <c r="AX52" i="37"/>
  <c r="AX53" i="37"/>
  <c r="AX54" i="37"/>
  <c r="AX55" i="37"/>
  <c r="AX56" i="37"/>
  <c r="AX57" i="37"/>
  <c r="AX58" i="37"/>
  <c r="AX59" i="37"/>
  <c r="AX60" i="37"/>
  <c r="AX61" i="37"/>
  <c r="AX62" i="37"/>
  <c r="AX63" i="37"/>
  <c r="AX64" i="37"/>
  <c r="AX65" i="37"/>
  <c r="AX66" i="37"/>
  <c r="AX67" i="37"/>
  <c r="AX68" i="37"/>
  <c r="AX69" i="37"/>
  <c r="AX70" i="37"/>
  <c r="AX71" i="37"/>
  <c r="AX72" i="37"/>
  <c r="AX73" i="37"/>
  <c r="AX74" i="37"/>
  <c r="AX75" i="37"/>
  <c r="AX76" i="37"/>
  <c r="AX77" i="37"/>
  <c r="AX78" i="37"/>
  <c r="AX79" i="37"/>
  <c r="AX80" i="37"/>
  <c r="AX81" i="37"/>
  <c r="AX82" i="37"/>
  <c r="AX83" i="37"/>
  <c r="AX84" i="37"/>
  <c r="AX85" i="37"/>
  <c r="AX86" i="37"/>
  <c r="AX87" i="37"/>
  <c r="AX88" i="37"/>
  <c r="AX89" i="37"/>
  <c r="AX90" i="37"/>
  <c r="AX91" i="37"/>
  <c r="AX92" i="37"/>
  <c r="AX93" i="37"/>
  <c r="AX94" i="37"/>
  <c r="AX95" i="37"/>
  <c r="AX96" i="37"/>
  <c r="AX97" i="37"/>
  <c r="AX98" i="37"/>
  <c r="AX99" i="37"/>
  <c r="AX31" i="37"/>
  <c r="AX20" i="37"/>
  <c r="AX21" i="37"/>
  <c r="AX40" i="37"/>
  <c r="AX100" i="37"/>
  <c r="AX32" i="37"/>
  <c r="AX101" i="37"/>
  <c r="AX102" i="37"/>
  <c r="AX103" i="37"/>
  <c r="AX104" i="37"/>
  <c r="AX105" i="37"/>
  <c r="AX106" i="37"/>
  <c r="AX107" i="37"/>
  <c r="AX108" i="37"/>
  <c r="AX109" i="37"/>
  <c r="AX110" i="37"/>
  <c r="AX111" i="37"/>
  <c r="AX112" i="37"/>
  <c r="AX113" i="37"/>
  <c r="AX114" i="37"/>
  <c r="AX115" i="37"/>
  <c r="AX116" i="37"/>
  <c r="AX117" i="37"/>
  <c r="AX118" i="37"/>
  <c r="AX119" i="37"/>
  <c r="AX120" i="37"/>
  <c r="AX121" i="37"/>
  <c r="AX122" i="37"/>
  <c r="AX123" i="37"/>
  <c r="AX124" i="37"/>
  <c r="AX125" i="37"/>
  <c r="AX126" i="37"/>
  <c r="AX127" i="37"/>
  <c r="AX128" i="37"/>
  <c r="AX129" i="37"/>
  <c r="AX130" i="37"/>
  <c r="AX131" i="37"/>
  <c r="AX132" i="37"/>
  <c r="AX133" i="37"/>
  <c r="AX134" i="37"/>
  <c r="AX135" i="37"/>
  <c r="AX136" i="37"/>
  <c r="AX137" i="37"/>
  <c r="AX138" i="37"/>
  <c r="AX139" i="37"/>
  <c r="AX140" i="37"/>
  <c r="AX141" i="37"/>
  <c r="AX142" i="37"/>
  <c r="AX143" i="37"/>
  <c r="AX144" i="37"/>
  <c r="AX145" i="37"/>
  <c r="AX147" i="37"/>
  <c r="AX8" i="37"/>
  <c r="AX156" i="37"/>
  <c r="AX155" i="37"/>
  <c r="AX157" i="37"/>
  <c r="AX326" i="37"/>
  <c r="AX169" i="37"/>
  <c r="AX191" i="37"/>
  <c r="AX192" i="37"/>
  <c r="AX193" i="37"/>
  <c r="AX194" i="37"/>
  <c r="AX195" i="37"/>
  <c r="AX196" i="37"/>
  <c r="AX197" i="37"/>
  <c r="AX198" i="37"/>
  <c r="AX188" i="37"/>
  <c r="AX199" i="37"/>
  <c r="AX200" i="37"/>
  <c r="AX201" i="37"/>
  <c r="AX202" i="37"/>
  <c r="AX203" i="37"/>
  <c r="AX204" i="37"/>
  <c r="AX205" i="37"/>
  <c r="AX206" i="37"/>
  <c r="AX207" i="37"/>
  <c r="AX208" i="37"/>
  <c r="AX209" i="37"/>
  <c r="AX210" i="37"/>
  <c r="AX211" i="37"/>
  <c r="AX212" i="37"/>
  <c r="AX213" i="37"/>
  <c r="AX214" i="37"/>
  <c r="AX215" i="37"/>
  <c r="AX216" i="37"/>
  <c r="AX217" i="37"/>
  <c r="AX218" i="37"/>
  <c r="AX219" i="37"/>
  <c r="AX220" i="37"/>
  <c r="AX221" i="37"/>
  <c r="AX222" i="37"/>
  <c r="AX223" i="37"/>
  <c r="AX224" i="37"/>
  <c r="AX225" i="37"/>
  <c r="AX226" i="37"/>
  <c r="AX227" i="37"/>
  <c r="AX228" i="37"/>
  <c r="AX229" i="37"/>
  <c r="AX230" i="37"/>
  <c r="AX231" i="37"/>
  <c r="AX232" i="37"/>
  <c r="AX233" i="37"/>
  <c r="AX234" i="37"/>
  <c r="AX235" i="37"/>
  <c r="AX236" i="37"/>
  <c r="AX237" i="37"/>
  <c r="AX238" i="37"/>
  <c r="AX239" i="37"/>
  <c r="AX240" i="37"/>
  <c r="AX241" i="37"/>
  <c r="AX242" i="37"/>
  <c r="AX243" i="37"/>
  <c r="AX244" i="37"/>
  <c r="AX245" i="37"/>
  <c r="AX246" i="37"/>
  <c r="AX247" i="37"/>
  <c r="AX33" i="37"/>
  <c r="AX248" i="37"/>
  <c r="AX249" i="37"/>
  <c r="AX250" i="37"/>
  <c r="AX251" i="37"/>
  <c r="AX252" i="37"/>
  <c r="AX253" i="37"/>
  <c r="AX254" i="37"/>
  <c r="AX255" i="37"/>
  <c r="AX256" i="37"/>
  <c r="AX257" i="37"/>
  <c r="AX258" i="37"/>
  <c r="AX259" i="37"/>
  <c r="AX260" i="37"/>
  <c r="AX261" i="37"/>
  <c r="AX262" i="37"/>
  <c r="AX263" i="37"/>
  <c r="AX264" i="37"/>
  <c r="AX265" i="37"/>
  <c r="AX266" i="37"/>
  <c r="AX267" i="37"/>
  <c r="AX268" i="37"/>
  <c r="AX269" i="37"/>
  <c r="AX270" i="37"/>
  <c r="AX271" i="37"/>
  <c r="AX272" i="37"/>
  <c r="AX273" i="37"/>
  <c r="AX274" i="37"/>
  <c r="AX275" i="37"/>
  <c r="AX276" i="37"/>
  <c r="AX277" i="37"/>
  <c r="AX278" i="37"/>
  <c r="AX279" i="37"/>
  <c r="AX280" i="37"/>
  <c r="AX281" i="37"/>
  <c r="AX282" i="37"/>
  <c r="AX283" i="37"/>
  <c r="AX284" i="37"/>
  <c r="AX285" i="37"/>
  <c r="AX286" i="37"/>
  <c r="AX287" i="37"/>
  <c r="AX288" i="37"/>
  <c r="AX289" i="37"/>
  <c r="AX290" i="37"/>
  <c r="AX291" i="37"/>
  <c r="AX292" i="37"/>
  <c r="AX298" i="37"/>
  <c r="AX168" i="37"/>
  <c r="AX329" i="37"/>
  <c r="AX300" i="37"/>
  <c r="AW305" i="37"/>
  <c r="AX310" i="37"/>
  <c r="AX171" i="37"/>
  <c r="AX172" i="37"/>
  <c r="AX175" i="37"/>
  <c r="AX304" i="37"/>
  <c r="AX306" i="37"/>
  <c r="AX308" i="37"/>
  <c r="AX309" i="37"/>
  <c r="AX328" i="37"/>
  <c r="AX327" i="37"/>
  <c r="AX330" i="37"/>
  <c r="AX371" i="37"/>
  <c r="AX374" i="37"/>
  <c r="AX378" i="37"/>
  <c r="AX405" i="37"/>
  <c r="AX406" i="37"/>
  <c r="AX349" i="37"/>
  <c r="AX342" i="37"/>
  <c r="AX346" i="37"/>
  <c r="AX347" i="37"/>
  <c r="AX375" i="37"/>
  <c r="AX350" i="37"/>
  <c r="AX351" i="37"/>
  <c r="AW352" i="37"/>
  <c r="AX353" i="37"/>
  <c r="AX355" i="37"/>
  <c r="AX407" i="37"/>
  <c r="AX408" i="37"/>
  <c r="AX154" i="37"/>
  <c r="AX409" i="37"/>
  <c r="AX411" i="37"/>
  <c r="AX358" i="37"/>
  <c r="AX414" i="37"/>
  <c r="AX415" i="37"/>
  <c r="AY337" i="37"/>
  <c r="AY365" i="37"/>
  <c r="AY366" i="37"/>
  <c r="AY367" i="37"/>
  <c r="AX39" i="37"/>
  <c r="AX149" i="37"/>
  <c r="AX158" i="37"/>
  <c r="AY162" i="37"/>
  <c r="AY165" i="37"/>
  <c r="AY163" i="37"/>
  <c r="AY166" i="37"/>
  <c r="AY325" i="37"/>
  <c r="AY44" i="37"/>
  <c r="AY45" i="37"/>
  <c r="AY46" i="37"/>
  <c r="AY47" i="37"/>
  <c r="AY48" i="37"/>
  <c r="AY49" i="37"/>
  <c r="AY50" i="37"/>
  <c r="AY51" i="37"/>
  <c r="AY52" i="37"/>
  <c r="AY53" i="37"/>
  <c r="AY54" i="37"/>
  <c r="AY55" i="37"/>
  <c r="AY56" i="37"/>
  <c r="AY57" i="37"/>
  <c r="AY58" i="37"/>
  <c r="AY59" i="37"/>
  <c r="AY60" i="37"/>
  <c r="AY61" i="37"/>
  <c r="AY62" i="37"/>
  <c r="AY63" i="37"/>
  <c r="AY64" i="37"/>
  <c r="AY65" i="37"/>
  <c r="AY66" i="37"/>
  <c r="AY67" i="37"/>
  <c r="AY68" i="37"/>
  <c r="AY69" i="37"/>
  <c r="AY70" i="37"/>
  <c r="AY71" i="37"/>
  <c r="AY72" i="37"/>
  <c r="AY73" i="37"/>
  <c r="AY74" i="37"/>
  <c r="AY75" i="37"/>
  <c r="AY76" i="37"/>
  <c r="AY77" i="37"/>
  <c r="AY78" i="37"/>
  <c r="AY79" i="37"/>
  <c r="AY80" i="37"/>
  <c r="AY81" i="37"/>
  <c r="AY82" i="37"/>
  <c r="AY83" i="37"/>
  <c r="AY84" i="37"/>
  <c r="AY85" i="37"/>
  <c r="AY86" i="37"/>
  <c r="AY87" i="37"/>
  <c r="AY88" i="37"/>
  <c r="AY89" i="37"/>
  <c r="AY90" i="37"/>
  <c r="AY91" i="37"/>
  <c r="AY92" i="37"/>
  <c r="AY93" i="37"/>
  <c r="AY94" i="37"/>
  <c r="AY95" i="37"/>
  <c r="AY96" i="37"/>
  <c r="AY97" i="37"/>
  <c r="AY98" i="37"/>
  <c r="AY99" i="37"/>
  <c r="AY100" i="37"/>
  <c r="AY101" i="37"/>
  <c r="AY31" i="37"/>
  <c r="AY20" i="37"/>
  <c r="AY21" i="37"/>
  <c r="AY40" i="37"/>
  <c r="AY102" i="37"/>
  <c r="AY32" i="37"/>
  <c r="AY103" i="37"/>
  <c r="AY104" i="37"/>
  <c r="AY105" i="37"/>
  <c r="AY106" i="37"/>
  <c r="AY107" i="37"/>
  <c r="AY108" i="37"/>
  <c r="AY109" i="37"/>
  <c r="AY110" i="37"/>
  <c r="AY111" i="37"/>
  <c r="AY112" i="37"/>
  <c r="AY113" i="37"/>
  <c r="AY114" i="37"/>
  <c r="AY115" i="37"/>
  <c r="AY116" i="37"/>
  <c r="AY117" i="37"/>
  <c r="AY118" i="37"/>
  <c r="AY119" i="37"/>
  <c r="AY120" i="37"/>
  <c r="AY121" i="37"/>
  <c r="AY122" i="37"/>
  <c r="AY123" i="37"/>
  <c r="AY124" i="37"/>
  <c r="AY125" i="37"/>
  <c r="AY126" i="37"/>
  <c r="AY127" i="37"/>
  <c r="AY128" i="37"/>
  <c r="AY129" i="37"/>
  <c r="AY130" i="37"/>
  <c r="AY131" i="37"/>
  <c r="AY132" i="37"/>
  <c r="AY133" i="37"/>
  <c r="AY134" i="37"/>
  <c r="AY135" i="37"/>
  <c r="AY136" i="37"/>
  <c r="AY137" i="37"/>
  <c r="AY138" i="37"/>
  <c r="AY139" i="37"/>
  <c r="AY140" i="37"/>
  <c r="AY141" i="37"/>
  <c r="AY142" i="37"/>
  <c r="AY143" i="37"/>
  <c r="AY144" i="37"/>
  <c r="AY145" i="37"/>
  <c r="AY147" i="37"/>
  <c r="AY8" i="37"/>
  <c r="AY156" i="37"/>
  <c r="AY155" i="37"/>
  <c r="AY157" i="37"/>
  <c r="AY326" i="37"/>
  <c r="AY169" i="37"/>
  <c r="AY191" i="37"/>
  <c r="AY192" i="37"/>
  <c r="AY193" i="37"/>
  <c r="AY194" i="37"/>
  <c r="AY195" i="37"/>
  <c r="AY196" i="37"/>
  <c r="AY197" i="37"/>
  <c r="AY198" i="37"/>
  <c r="AY188" i="37"/>
  <c r="AY199" i="37"/>
  <c r="AY200" i="37"/>
  <c r="AY201" i="37"/>
  <c r="AY202" i="37"/>
  <c r="AY203" i="37"/>
  <c r="AY204" i="37"/>
  <c r="AY205" i="37"/>
  <c r="AY206" i="37"/>
  <c r="AY207" i="37"/>
  <c r="AY208" i="37"/>
  <c r="AY209" i="37"/>
  <c r="AY210" i="37"/>
  <c r="AY211" i="37"/>
  <c r="AY212" i="37"/>
  <c r="AY213" i="37"/>
  <c r="AY214" i="37"/>
  <c r="AY215" i="37"/>
  <c r="AY216" i="37"/>
  <c r="AY217" i="37"/>
  <c r="AY218" i="37"/>
  <c r="AY219" i="37"/>
  <c r="AY220" i="37"/>
  <c r="AY221" i="37"/>
  <c r="AY222" i="37"/>
  <c r="AY223" i="37"/>
  <c r="AY224" i="37"/>
  <c r="AY225" i="37"/>
  <c r="AY226" i="37"/>
  <c r="AY227" i="37"/>
  <c r="AY228" i="37"/>
  <c r="AY229" i="37"/>
  <c r="AY230" i="37"/>
  <c r="AY231" i="37"/>
  <c r="AY232" i="37"/>
  <c r="AY233" i="37"/>
  <c r="AY234" i="37"/>
  <c r="AY235" i="37"/>
  <c r="AY236" i="37"/>
  <c r="AY237" i="37"/>
  <c r="AY238" i="37"/>
  <c r="AY239" i="37"/>
  <c r="AY240" i="37"/>
  <c r="AY241" i="37"/>
  <c r="AY242" i="37"/>
  <c r="AY243" i="37"/>
  <c r="AY244" i="37"/>
  <c r="AY245" i="37"/>
  <c r="AY246" i="37"/>
  <c r="AY247" i="37"/>
  <c r="AY248" i="37"/>
  <c r="AY249" i="37"/>
  <c r="AY33" i="37"/>
  <c r="AY250" i="37"/>
  <c r="AY251" i="37"/>
  <c r="AY252" i="37"/>
  <c r="AY253" i="37"/>
  <c r="AY254" i="37"/>
  <c r="AY255" i="37"/>
  <c r="AY256" i="37"/>
  <c r="AY257" i="37"/>
  <c r="AY258" i="37"/>
  <c r="AY259" i="37"/>
  <c r="AY260" i="37"/>
  <c r="AY261" i="37"/>
  <c r="AY262" i="37"/>
  <c r="AY263" i="37"/>
  <c r="AY264" i="37"/>
  <c r="AY265" i="37"/>
  <c r="AY266" i="37"/>
  <c r="AY267" i="37"/>
  <c r="AY268" i="37"/>
  <c r="AY269" i="37"/>
  <c r="AY270" i="37"/>
  <c r="AY271" i="37"/>
  <c r="AY272" i="37"/>
  <c r="AY273" i="37"/>
  <c r="AY274" i="37"/>
  <c r="AY275" i="37"/>
  <c r="AY276" i="37"/>
  <c r="AY277" i="37"/>
  <c r="AY278" i="37"/>
  <c r="AY279" i="37"/>
  <c r="AY280" i="37"/>
  <c r="AY281" i="37"/>
  <c r="AY282" i="37"/>
  <c r="AY283" i="37"/>
  <c r="AY284" i="37"/>
  <c r="AY285" i="37"/>
  <c r="AY286" i="37"/>
  <c r="AY287" i="37"/>
  <c r="AY288" i="37"/>
  <c r="AY289" i="37"/>
  <c r="AY290" i="37"/>
  <c r="AY291" i="37"/>
  <c r="AY292" i="37"/>
  <c r="AY298" i="37"/>
  <c r="AY168" i="37"/>
  <c r="AY329" i="37"/>
  <c r="AY300" i="37"/>
  <c r="AX305" i="37"/>
  <c r="AY310" i="37"/>
  <c r="AY171" i="37"/>
  <c r="AY172" i="37"/>
  <c r="AY175" i="37"/>
  <c r="AY304" i="37"/>
  <c r="AY306" i="37"/>
  <c r="AY308" i="37"/>
  <c r="AY309" i="37"/>
  <c r="AY328" i="37"/>
  <c r="AY327" i="37"/>
  <c r="AY330" i="37"/>
  <c r="AY371" i="37"/>
  <c r="AY374" i="37"/>
  <c r="AY378" i="37"/>
  <c r="AY405" i="37"/>
  <c r="AY406" i="37"/>
  <c r="AY349" i="37"/>
  <c r="AY342" i="37"/>
  <c r="AY346" i="37"/>
  <c r="AY347" i="37"/>
  <c r="AY375" i="37"/>
  <c r="AY350" i="37"/>
  <c r="AY351" i="37"/>
  <c r="AX352" i="37"/>
  <c r="AY353" i="37"/>
  <c r="AY355" i="37"/>
  <c r="AY407" i="37"/>
  <c r="AY408" i="37"/>
  <c r="AY154" i="37"/>
  <c r="AY409" i="37"/>
  <c r="AY411" i="37"/>
  <c r="AY358" i="37"/>
  <c r="AY414" i="37"/>
  <c r="AY415" i="37"/>
  <c r="AZ337" i="37"/>
  <c r="AZ365" i="37"/>
  <c r="AZ366" i="37"/>
  <c r="AZ367" i="37"/>
  <c r="AY39" i="37"/>
  <c r="AY149" i="37"/>
  <c r="AY158" i="37"/>
  <c r="AZ162" i="37"/>
  <c r="AZ165" i="37"/>
  <c r="AZ163" i="37"/>
  <c r="AZ166" i="37"/>
  <c r="AZ325" i="37"/>
  <c r="AZ44" i="37"/>
  <c r="AZ45" i="37"/>
  <c r="AZ46" i="37"/>
  <c r="AZ47" i="37"/>
  <c r="AZ48" i="37"/>
  <c r="AZ49" i="37"/>
  <c r="AZ50" i="37"/>
  <c r="AZ51" i="37"/>
  <c r="AZ52" i="37"/>
  <c r="AZ53" i="37"/>
  <c r="AZ54" i="37"/>
  <c r="AZ55" i="37"/>
  <c r="AZ56" i="37"/>
  <c r="AZ57" i="37"/>
  <c r="AZ58" i="37"/>
  <c r="AZ59" i="37"/>
  <c r="AZ60" i="37"/>
  <c r="AZ61" i="37"/>
  <c r="AZ62" i="37"/>
  <c r="AZ63" i="37"/>
  <c r="AZ64" i="37"/>
  <c r="AZ65" i="37"/>
  <c r="AZ66" i="37"/>
  <c r="AZ67" i="37"/>
  <c r="AZ68" i="37"/>
  <c r="AZ69" i="37"/>
  <c r="AZ70" i="37"/>
  <c r="AZ71" i="37"/>
  <c r="AZ72" i="37"/>
  <c r="AZ73" i="37"/>
  <c r="AZ74" i="37"/>
  <c r="AZ75" i="37"/>
  <c r="AZ76" i="37"/>
  <c r="AZ77" i="37"/>
  <c r="AZ78" i="37"/>
  <c r="AZ79" i="37"/>
  <c r="AZ80" i="37"/>
  <c r="AZ81" i="37"/>
  <c r="AZ82" i="37"/>
  <c r="AZ83" i="37"/>
  <c r="AZ84" i="37"/>
  <c r="AZ85" i="37"/>
  <c r="AZ86" i="37"/>
  <c r="AZ87" i="37"/>
  <c r="AZ88" i="37"/>
  <c r="AZ89" i="37"/>
  <c r="AZ90" i="37"/>
  <c r="AZ91" i="37"/>
  <c r="AZ92" i="37"/>
  <c r="AZ93" i="37"/>
  <c r="AZ94" i="37"/>
  <c r="AZ95" i="37"/>
  <c r="AZ96" i="37"/>
  <c r="AZ97" i="37"/>
  <c r="AZ98" i="37"/>
  <c r="AZ99" i="37"/>
  <c r="AZ100" i="37"/>
  <c r="AZ101" i="37"/>
  <c r="AZ102" i="37"/>
  <c r="AZ103" i="37"/>
  <c r="AZ31" i="37"/>
  <c r="AZ20" i="37"/>
  <c r="AZ21" i="37"/>
  <c r="AZ40" i="37"/>
  <c r="AZ104" i="37"/>
  <c r="AZ32" i="37"/>
  <c r="AZ105" i="37"/>
  <c r="AZ106" i="37"/>
  <c r="AZ107" i="37"/>
  <c r="AZ108" i="37"/>
  <c r="AZ109" i="37"/>
  <c r="AZ110" i="37"/>
  <c r="AZ111" i="37"/>
  <c r="AZ112" i="37"/>
  <c r="AZ113" i="37"/>
  <c r="AZ114" i="37"/>
  <c r="AZ115" i="37"/>
  <c r="AZ116" i="37"/>
  <c r="AZ117" i="37"/>
  <c r="AZ118" i="37"/>
  <c r="AZ119" i="37"/>
  <c r="AZ120" i="37"/>
  <c r="AZ121" i="37"/>
  <c r="AZ122" i="37"/>
  <c r="AZ123" i="37"/>
  <c r="AZ124" i="37"/>
  <c r="AZ125" i="37"/>
  <c r="AZ126" i="37"/>
  <c r="AZ127" i="37"/>
  <c r="AZ128" i="37"/>
  <c r="AZ129" i="37"/>
  <c r="AZ130" i="37"/>
  <c r="AZ131" i="37"/>
  <c r="AZ132" i="37"/>
  <c r="AZ133" i="37"/>
  <c r="AZ134" i="37"/>
  <c r="AZ135" i="37"/>
  <c r="AZ136" i="37"/>
  <c r="AZ137" i="37"/>
  <c r="AZ138" i="37"/>
  <c r="AZ139" i="37"/>
  <c r="AZ140" i="37"/>
  <c r="AZ141" i="37"/>
  <c r="AZ142" i="37"/>
  <c r="AZ143" i="37"/>
  <c r="AZ144" i="37"/>
  <c r="AZ145" i="37"/>
  <c r="AZ147" i="37"/>
  <c r="AZ8" i="37"/>
  <c r="AZ156" i="37"/>
  <c r="AZ155" i="37"/>
  <c r="AZ157" i="37"/>
  <c r="AZ326" i="37"/>
  <c r="AZ169" i="37"/>
  <c r="AZ191" i="37"/>
  <c r="AZ192" i="37"/>
  <c r="AZ193" i="37"/>
  <c r="AZ194" i="37"/>
  <c r="AZ195" i="37"/>
  <c r="AZ196" i="37"/>
  <c r="AZ197" i="37"/>
  <c r="AZ198" i="37"/>
  <c r="AZ188" i="37"/>
  <c r="AZ199" i="37"/>
  <c r="AZ200" i="37"/>
  <c r="AZ201" i="37"/>
  <c r="AZ202" i="37"/>
  <c r="AZ203" i="37"/>
  <c r="AZ204" i="37"/>
  <c r="AZ205" i="37"/>
  <c r="AZ206" i="37"/>
  <c r="AZ207" i="37"/>
  <c r="AZ208" i="37"/>
  <c r="AZ209" i="37"/>
  <c r="AZ210" i="37"/>
  <c r="AZ211" i="37"/>
  <c r="AZ212" i="37"/>
  <c r="AZ213" i="37"/>
  <c r="AZ214" i="37"/>
  <c r="AZ215" i="37"/>
  <c r="AZ216" i="37"/>
  <c r="AZ217" i="37"/>
  <c r="AZ218" i="37"/>
  <c r="AZ219" i="37"/>
  <c r="AZ220" i="37"/>
  <c r="AZ221" i="37"/>
  <c r="AZ222" i="37"/>
  <c r="AZ223" i="37"/>
  <c r="AZ224" i="37"/>
  <c r="AZ225" i="37"/>
  <c r="AZ226" i="37"/>
  <c r="AZ227" i="37"/>
  <c r="AZ228" i="37"/>
  <c r="AZ229" i="37"/>
  <c r="AZ230" i="37"/>
  <c r="AZ231" i="37"/>
  <c r="AZ232" i="37"/>
  <c r="AZ233" i="37"/>
  <c r="AZ234" i="37"/>
  <c r="AZ235" i="37"/>
  <c r="AZ236" i="37"/>
  <c r="AZ237" i="37"/>
  <c r="AZ238" i="37"/>
  <c r="AZ239" i="37"/>
  <c r="AZ240" i="37"/>
  <c r="AZ241" i="37"/>
  <c r="AZ242" i="37"/>
  <c r="AZ243" i="37"/>
  <c r="AZ244" i="37"/>
  <c r="AZ245" i="37"/>
  <c r="AZ246" i="37"/>
  <c r="AZ247" i="37"/>
  <c r="AZ248" i="37"/>
  <c r="AZ249" i="37"/>
  <c r="AZ250" i="37"/>
  <c r="AZ251" i="37"/>
  <c r="AZ33" i="37"/>
  <c r="AZ252" i="37"/>
  <c r="AZ253" i="37"/>
  <c r="AZ254" i="37"/>
  <c r="AZ255" i="37"/>
  <c r="AZ256" i="37"/>
  <c r="AZ257" i="37"/>
  <c r="AZ258" i="37"/>
  <c r="AZ259" i="37"/>
  <c r="AZ260" i="37"/>
  <c r="AZ261" i="37"/>
  <c r="AZ262" i="37"/>
  <c r="AZ263" i="37"/>
  <c r="AZ264" i="37"/>
  <c r="AZ265" i="37"/>
  <c r="AZ266" i="37"/>
  <c r="AZ267" i="37"/>
  <c r="AZ268" i="37"/>
  <c r="AZ269" i="37"/>
  <c r="AZ270" i="37"/>
  <c r="AZ271" i="37"/>
  <c r="AZ272" i="37"/>
  <c r="AZ273" i="37"/>
  <c r="AZ274" i="37"/>
  <c r="AZ275" i="37"/>
  <c r="AZ276" i="37"/>
  <c r="AZ277" i="37"/>
  <c r="AZ278" i="37"/>
  <c r="AZ279" i="37"/>
  <c r="AZ280" i="37"/>
  <c r="AZ281" i="37"/>
  <c r="AZ282" i="37"/>
  <c r="AZ283" i="37"/>
  <c r="AZ284" i="37"/>
  <c r="AZ285" i="37"/>
  <c r="AZ286" i="37"/>
  <c r="AZ287" i="37"/>
  <c r="AZ288" i="37"/>
  <c r="AZ289" i="37"/>
  <c r="AZ290" i="37"/>
  <c r="AZ291" i="37"/>
  <c r="AZ292" i="37"/>
  <c r="AZ298" i="37"/>
  <c r="AZ168" i="37"/>
  <c r="AZ329" i="37"/>
  <c r="AZ300" i="37"/>
  <c r="AY305" i="37"/>
  <c r="AZ310" i="37"/>
  <c r="AZ171" i="37"/>
  <c r="AZ172" i="37"/>
  <c r="AZ175" i="37"/>
  <c r="AZ304" i="37"/>
  <c r="AZ306" i="37"/>
  <c r="AZ308" i="37"/>
  <c r="AZ309" i="37"/>
  <c r="AZ328" i="37"/>
  <c r="AZ327" i="37"/>
  <c r="AZ330" i="37"/>
  <c r="AZ371" i="37"/>
  <c r="AZ374" i="37"/>
  <c r="AZ378" i="37"/>
  <c r="AZ405" i="37"/>
  <c r="AZ406" i="37"/>
  <c r="AZ349" i="37"/>
  <c r="AZ342" i="37"/>
  <c r="AZ346" i="37"/>
  <c r="AZ347" i="37"/>
  <c r="AZ375" i="37"/>
  <c r="AZ350" i="37"/>
  <c r="AZ351" i="37"/>
  <c r="AY352" i="37"/>
  <c r="AZ353" i="37"/>
  <c r="AZ355" i="37"/>
  <c r="AZ407" i="37"/>
  <c r="AZ408" i="37"/>
  <c r="AZ154" i="37"/>
  <c r="AZ409" i="37"/>
  <c r="AZ411" i="37"/>
  <c r="AZ358" i="37"/>
  <c r="AZ414" i="37"/>
  <c r="AZ415" i="37"/>
  <c r="BA337" i="37"/>
  <c r="BA365" i="37"/>
  <c r="BA366" i="37"/>
  <c r="BA367" i="37"/>
  <c r="AZ39" i="37"/>
  <c r="AZ149" i="37"/>
  <c r="AZ158" i="37"/>
  <c r="BA162" i="37"/>
  <c r="BA165" i="37"/>
  <c r="BA163" i="37"/>
  <c r="BA166" i="37"/>
  <c r="BA325" i="37"/>
  <c r="BA44" i="37"/>
  <c r="BA45" i="37"/>
  <c r="BA46" i="37"/>
  <c r="BA47" i="37"/>
  <c r="BA48" i="37"/>
  <c r="BA49" i="37"/>
  <c r="BA50" i="37"/>
  <c r="BA51" i="37"/>
  <c r="BA52" i="37"/>
  <c r="BA53" i="37"/>
  <c r="BA54" i="37"/>
  <c r="BA55" i="37"/>
  <c r="BA56" i="37"/>
  <c r="BA57" i="37"/>
  <c r="BA58" i="37"/>
  <c r="BA59" i="37"/>
  <c r="BA60" i="37"/>
  <c r="BA61" i="37"/>
  <c r="BA62" i="37"/>
  <c r="BA63" i="37"/>
  <c r="BA64" i="37"/>
  <c r="BA65" i="37"/>
  <c r="BA66" i="37"/>
  <c r="BA67" i="37"/>
  <c r="BA68" i="37"/>
  <c r="BA69" i="37"/>
  <c r="BA70" i="37"/>
  <c r="BA71" i="37"/>
  <c r="BA72" i="37"/>
  <c r="BA73" i="37"/>
  <c r="BA74" i="37"/>
  <c r="BA75" i="37"/>
  <c r="BA76" i="37"/>
  <c r="BA77" i="37"/>
  <c r="BA78" i="37"/>
  <c r="BA79" i="37"/>
  <c r="BA80" i="37"/>
  <c r="BA81" i="37"/>
  <c r="BA82" i="37"/>
  <c r="BA83" i="37"/>
  <c r="BA84" i="37"/>
  <c r="BA85" i="37"/>
  <c r="BA86" i="37"/>
  <c r="BA87" i="37"/>
  <c r="BA88" i="37"/>
  <c r="BA89" i="37"/>
  <c r="BA90" i="37"/>
  <c r="BA91" i="37"/>
  <c r="BA92" i="37"/>
  <c r="BA93" i="37"/>
  <c r="BA94" i="37"/>
  <c r="BA95" i="37"/>
  <c r="BA96" i="37"/>
  <c r="BA97" i="37"/>
  <c r="BA98" i="37"/>
  <c r="BA99" i="37"/>
  <c r="BA100" i="37"/>
  <c r="BA101" i="37"/>
  <c r="BA102" i="37"/>
  <c r="BA103" i="37"/>
  <c r="BA104" i="37"/>
  <c r="BA105" i="37"/>
  <c r="BA31" i="37"/>
  <c r="BA20" i="37"/>
  <c r="BA21" i="37"/>
  <c r="BA40" i="37"/>
  <c r="BA106" i="37"/>
  <c r="BA32" i="37"/>
  <c r="BA107" i="37"/>
  <c r="BA108" i="37"/>
  <c r="BA109" i="37"/>
  <c r="BA110" i="37"/>
  <c r="BA111" i="37"/>
  <c r="BA112" i="37"/>
  <c r="BA113" i="37"/>
  <c r="BA114" i="37"/>
  <c r="BA115" i="37"/>
  <c r="BA116" i="37"/>
  <c r="BA117" i="37"/>
  <c r="BA118" i="37"/>
  <c r="BA119" i="37"/>
  <c r="BA120" i="37"/>
  <c r="BA121" i="37"/>
  <c r="BA122" i="37"/>
  <c r="BA123" i="37"/>
  <c r="BA124" i="37"/>
  <c r="BA125" i="37"/>
  <c r="BA126" i="37"/>
  <c r="BA127" i="37"/>
  <c r="BA128" i="37"/>
  <c r="BA129" i="37"/>
  <c r="BA130" i="37"/>
  <c r="BA131" i="37"/>
  <c r="BA132" i="37"/>
  <c r="BA133" i="37"/>
  <c r="BA134" i="37"/>
  <c r="BA135" i="37"/>
  <c r="BA136" i="37"/>
  <c r="BA137" i="37"/>
  <c r="BA138" i="37"/>
  <c r="BA139" i="37"/>
  <c r="BA140" i="37"/>
  <c r="BA141" i="37"/>
  <c r="BA142" i="37"/>
  <c r="BA143" i="37"/>
  <c r="BA144" i="37"/>
  <c r="BA145" i="37"/>
  <c r="BA147" i="37"/>
  <c r="BA8" i="37"/>
  <c r="BA156" i="37"/>
  <c r="BA155" i="37"/>
  <c r="BA157" i="37"/>
  <c r="BA326" i="37"/>
  <c r="BA169" i="37"/>
  <c r="BA191" i="37"/>
  <c r="BA192" i="37"/>
  <c r="BA193" i="37"/>
  <c r="BA194" i="37"/>
  <c r="BA195" i="37"/>
  <c r="BA196" i="37"/>
  <c r="BA197" i="37"/>
  <c r="BA198" i="37"/>
  <c r="BA188" i="37"/>
  <c r="BA199" i="37"/>
  <c r="BA200" i="37"/>
  <c r="BA201" i="37"/>
  <c r="BA202" i="37"/>
  <c r="BA203" i="37"/>
  <c r="BA204" i="37"/>
  <c r="BA205" i="37"/>
  <c r="BA206" i="37"/>
  <c r="BA207" i="37"/>
  <c r="BA208" i="37"/>
  <c r="BA209" i="37"/>
  <c r="BA210" i="37"/>
  <c r="BA211" i="37"/>
  <c r="BA212" i="37"/>
  <c r="BA213" i="37"/>
  <c r="BA214" i="37"/>
  <c r="BA215" i="37"/>
  <c r="BA216" i="37"/>
  <c r="BA217" i="37"/>
  <c r="BA218" i="37"/>
  <c r="BA219" i="37"/>
  <c r="BA220" i="37"/>
  <c r="BA221" i="37"/>
  <c r="BA222" i="37"/>
  <c r="BA223" i="37"/>
  <c r="BA224" i="37"/>
  <c r="BA225" i="37"/>
  <c r="BA226" i="37"/>
  <c r="BA227" i="37"/>
  <c r="BA228" i="37"/>
  <c r="BA229" i="37"/>
  <c r="BA230" i="37"/>
  <c r="BA231" i="37"/>
  <c r="BA232" i="37"/>
  <c r="BA233" i="37"/>
  <c r="BA234" i="37"/>
  <c r="BA235" i="37"/>
  <c r="BA236" i="37"/>
  <c r="BA237" i="37"/>
  <c r="BA238" i="37"/>
  <c r="BA239" i="37"/>
  <c r="BA240" i="37"/>
  <c r="BA241" i="37"/>
  <c r="BA242" i="37"/>
  <c r="BA243" i="37"/>
  <c r="BA244" i="37"/>
  <c r="BA245" i="37"/>
  <c r="BA246" i="37"/>
  <c r="BA247" i="37"/>
  <c r="BA248" i="37"/>
  <c r="BA249" i="37"/>
  <c r="BA250" i="37"/>
  <c r="BA251" i="37"/>
  <c r="BA252" i="37"/>
  <c r="BA253" i="37"/>
  <c r="BA33" i="37"/>
  <c r="BA254" i="37"/>
  <c r="BA255" i="37"/>
  <c r="BA256" i="37"/>
  <c r="BA257" i="37"/>
  <c r="BA258" i="37"/>
  <c r="BA259" i="37"/>
  <c r="BA260" i="37"/>
  <c r="BA261" i="37"/>
  <c r="BA262" i="37"/>
  <c r="BA263" i="37"/>
  <c r="BA264" i="37"/>
  <c r="BA265" i="37"/>
  <c r="BA266" i="37"/>
  <c r="BA267" i="37"/>
  <c r="BA268" i="37"/>
  <c r="BA269" i="37"/>
  <c r="BA270" i="37"/>
  <c r="BA271" i="37"/>
  <c r="BA272" i="37"/>
  <c r="BA273" i="37"/>
  <c r="BA274" i="37"/>
  <c r="BA275" i="37"/>
  <c r="BA276" i="37"/>
  <c r="BA277" i="37"/>
  <c r="BA278" i="37"/>
  <c r="BA279" i="37"/>
  <c r="BA280" i="37"/>
  <c r="BA281" i="37"/>
  <c r="BA282" i="37"/>
  <c r="BA283" i="37"/>
  <c r="BA284" i="37"/>
  <c r="BA285" i="37"/>
  <c r="BA286" i="37"/>
  <c r="BA287" i="37"/>
  <c r="BA288" i="37"/>
  <c r="BA289" i="37"/>
  <c r="BA290" i="37"/>
  <c r="BA291" i="37"/>
  <c r="BA292" i="37"/>
  <c r="BA298" i="37"/>
  <c r="BA168" i="37"/>
  <c r="BA329" i="37"/>
  <c r="BA300" i="37"/>
  <c r="AZ305" i="37"/>
  <c r="BA310" i="37"/>
  <c r="BA171" i="37"/>
  <c r="BA172" i="37"/>
  <c r="BA175" i="37"/>
  <c r="BA304" i="37"/>
  <c r="BA306" i="37"/>
  <c r="BA308" i="37"/>
  <c r="BA309" i="37"/>
  <c r="BA328" i="37"/>
  <c r="BA327" i="37"/>
  <c r="BA330" i="37"/>
  <c r="BA371" i="37"/>
  <c r="BA374" i="37"/>
  <c r="BA378" i="37"/>
  <c r="BA405" i="37"/>
  <c r="BA406" i="37"/>
  <c r="BA349" i="37"/>
  <c r="BA342" i="37"/>
  <c r="BA346" i="37"/>
  <c r="BA347" i="37"/>
  <c r="BA375" i="37"/>
  <c r="BA350" i="37"/>
  <c r="BA351" i="37"/>
  <c r="AZ352" i="37"/>
  <c r="BA353" i="37"/>
  <c r="BA355" i="37"/>
  <c r="BA407" i="37"/>
  <c r="BA408" i="37"/>
  <c r="BA154" i="37"/>
  <c r="BA409" i="37"/>
  <c r="BA411" i="37"/>
  <c r="BA358" i="37"/>
  <c r="BA414" i="37"/>
  <c r="BA415" i="37"/>
  <c r="BB337" i="37"/>
  <c r="BB365" i="37"/>
  <c r="BB366" i="37"/>
  <c r="BB367" i="37"/>
  <c r="BA39" i="37"/>
  <c r="BA149" i="37"/>
  <c r="BA158" i="37"/>
  <c r="BB162" i="37"/>
  <c r="BB165" i="37"/>
  <c r="BB163" i="37"/>
  <c r="BB166" i="37"/>
  <c r="BB325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31" i="37"/>
  <c r="BB20" i="37"/>
  <c r="BB21" i="37"/>
  <c r="BB40" i="37"/>
  <c r="BB108" i="37"/>
  <c r="BB32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7" i="37"/>
  <c r="BB8" i="37"/>
  <c r="BB156" i="37"/>
  <c r="BB155" i="37"/>
  <c r="BB157" i="37"/>
  <c r="BB326" i="37"/>
  <c r="BB169" i="37"/>
  <c r="BB191" i="37"/>
  <c r="BB192" i="37"/>
  <c r="BB193" i="37"/>
  <c r="BB194" i="37"/>
  <c r="BB195" i="37"/>
  <c r="BB196" i="37"/>
  <c r="BB197" i="37"/>
  <c r="BB198" i="37"/>
  <c r="BB18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33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8" i="37"/>
  <c r="BB168" i="37"/>
  <c r="BB329" i="37"/>
  <c r="BB300" i="37"/>
  <c r="BA305" i="37"/>
  <c r="BB310" i="37"/>
  <c r="BB171" i="37"/>
  <c r="BB172" i="37"/>
  <c r="BB175" i="37"/>
  <c r="BB304" i="37"/>
  <c r="BB306" i="37"/>
  <c r="BB308" i="37"/>
  <c r="BB309" i="37"/>
  <c r="BB328" i="37"/>
  <c r="BB327" i="37"/>
  <c r="BB330" i="37"/>
  <c r="BB371" i="37"/>
  <c r="BB374" i="37"/>
  <c r="BB378" i="37"/>
  <c r="BB405" i="37"/>
  <c r="BB406" i="37"/>
  <c r="BB349" i="37"/>
  <c r="BB342" i="37"/>
  <c r="BB346" i="37"/>
  <c r="BB347" i="37"/>
  <c r="BB375" i="37"/>
  <c r="BB350" i="37"/>
  <c r="BB351" i="37"/>
  <c r="BA352" i="37"/>
  <c r="BB353" i="37"/>
  <c r="BB355" i="37"/>
  <c r="BB407" i="37"/>
  <c r="BB408" i="37"/>
  <c r="BB154" i="37"/>
  <c r="BB409" i="37"/>
  <c r="BB411" i="37"/>
  <c r="BB358" i="37"/>
  <c r="BB414" i="37"/>
  <c r="BB415" i="37"/>
  <c r="BC337" i="37"/>
  <c r="BC365" i="37"/>
  <c r="BC366" i="37"/>
  <c r="BC367" i="37"/>
  <c r="BB39" i="37"/>
  <c r="BB149" i="37"/>
  <c r="BB158" i="37"/>
  <c r="BC162" i="37"/>
  <c r="BC165" i="37"/>
  <c r="BC163" i="37"/>
  <c r="BC166" i="37"/>
  <c r="BC325" i="37"/>
  <c r="BC44" i="37"/>
  <c r="BC45" i="37"/>
  <c r="BC46" i="37"/>
  <c r="BC47" i="37"/>
  <c r="BC48" i="37"/>
  <c r="BC49" i="37"/>
  <c r="BC50" i="37"/>
  <c r="BC51" i="37"/>
  <c r="BC52" i="37"/>
  <c r="BC53" i="37"/>
  <c r="BC54" i="37"/>
  <c r="BC55" i="37"/>
  <c r="BC56" i="37"/>
  <c r="BC57" i="37"/>
  <c r="BC58" i="37"/>
  <c r="BC59" i="37"/>
  <c r="BC60" i="37"/>
  <c r="BC61" i="37"/>
  <c r="BC62" i="37"/>
  <c r="BC63" i="37"/>
  <c r="BC64" i="37"/>
  <c r="BC65" i="37"/>
  <c r="BC66" i="37"/>
  <c r="BC67" i="37"/>
  <c r="BC68" i="37"/>
  <c r="BC69" i="37"/>
  <c r="BC70" i="37"/>
  <c r="BC71" i="37"/>
  <c r="BC72" i="37"/>
  <c r="BC73" i="37"/>
  <c r="BC74" i="37"/>
  <c r="BC75" i="37"/>
  <c r="BC76" i="37"/>
  <c r="BC77" i="37"/>
  <c r="BC78" i="37"/>
  <c r="BC79" i="37"/>
  <c r="BC80" i="37"/>
  <c r="BC81" i="37"/>
  <c r="BC82" i="37"/>
  <c r="BC83" i="37"/>
  <c r="BC84" i="37"/>
  <c r="BC85" i="37"/>
  <c r="BC86" i="37"/>
  <c r="BC87" i="37"/>
  <c r="BC88" i="37"/>
  <c r="BC89" i="37"/>
  <c r="BC90" i="37"/>
  <c r="BC91" i="37"/>
  <c r="BC92" i="37"/>
  <c r="BC93" i="37"/>
  <c r="BC94" i="37"/>
  <c r="BC95" i="37"/>
  <c r="BC96" i="37"/>
  <c r="BC97" i="37"/>
  <c r="BC98" i="37"/>
  <c r="BC99" i="37"/>
  <c r="BC100" i="37"/>
  <c r="BC101" i="37"/>
  <c r="BC102" i="37"/>
  <c r="BC103" i="37"/>
  <c r="BC104" i="37"/>
  <c r="BC105" i="37"/>
  <c r="BC106" i="37"/>
  <c r="BC107" i="37"/>
  <c r="BC108" i="37"/>
  <c r="BC109" i="37"/>
  <c r="BC31" i="37"/>
  <c r="BC20" i="37"/>
  <c r="BC21" i="37"/>
  <c r="BC40" i="37"/>
  <c r="BC110" i="37"/>
  <c r="BC32" i="37"/>
  <c r="BC111" i="37"/>
  <c r="BC112" i="37"/>
  <c r="BC113" i="37"/>
  <c r="BC114" i="37"/>
  <c r="BC115" i="37"/>
  <c r="BC116" i="37"/>
  <c r="BC117" i="37"/>
  <c r="BC118" i="37"/>
  <c r="BC119" i="37"/>
  <c r="BC120" i="37"/>
  <c r="BC121" i="37"/>
  <c r="BC122" i="37"/>
  <c r="BC123" i="37"/>
  <c r="BC124" i="37"/>
  <c r="BC125" i="37"/>
  <c r="BC126" i="37"/>
  <c r="BC127" i="37"/>
  <c r="BC128" i="37"/>
  <c r="BC129" i="37"/>
  <c r="BC130" i="37"/>
  <c r="BC131" i="37"/>
  <c r="BC132" i="37"/>
  <c r="BC133" i="37"/>
  <c r="BC134" i="37"/>
  <c r="BC135" i="37"/>
  <c r="BC136" i="37"/>
  <c r="BC137" i="37"/>
  <c r="BC138" i="37"/>
  <c r="BC139" i="37"/>
  <c r="BC140" i="37"/>
  <c r="BC141" i="37"/>
  <c r="BC142" i="37"/>
  <c r="BC143" i="37"/>
  <c r="BC144" i="37"/>
  <c r="BC145" i="37"/>
  <c r="BC147" i="37"/>
  <c r="BC8" i="37"/>
  <c r="BC156" i="37"/>
  <c r="BC155" i="37"/>
  <c r="BC157" i="37"/>
  <c r="BC326" i="37"/>
  <c r="BC169" i="37"/>
  <c r="BC191" i="37"/>
  <c r="BC192" i="37"/>
  <c r="BC193" i="37"/>
  <c r="BC194" i="37"/>
  <c r="BC195" i="37"/>
  <c r="BC196" i="37"/>
  <c r="BC197" i="37"/>
  <c r="BC198" i="37"/>
  <c r="BC188" i="37"/>
  <c r="BC199" i="37"/>
  <c r="BC200" i="37"/>
  <c r="BC201" i="37"/>
  <c r="BC202" i="37"/>
  <c r="BC203" i="37"/>
  <c r="BC204" i="37"/>
  <c r="BC205" i="37"/>
  <c r="BC206" i="37"/>
  <c r="BC207" i="37"/>
  <c r="BC208" i="37"/>
  <c r="BC209" i="37"/>
  <c r="BC210" i="37"/>
  <c r="BC211" i="37"/>
  <c r="BC212" i="37"/>
  <c r="BC213" i="37"/>
  <c r="BC214" i="37"/>
  <c r="BC215" i="37"/>
  <c r="BC216" i="37"/>
  <c r="BC217" i="37"/>
  <c r="BC218" i="37"/>
  <c r="BC219" i="37"/>
  <c r="BC220" i="37"/>
  <c r="BC221" i="37"/>
  <c r="BC222" i="37"/>
  <c r="BC223" i="37"/>
  <c r="BC224" i="37"/>
  <c r="BC225" i="37"/>
  <c r="BC226" i="37"/>
  <c r="BC227" i="37"/>
  <c r="BC228" i="37"/>
  <c r="BC229" i="37"/>
  <c r="BC230" i="37"/>
  <c r="BC231" i="37"/>
  <c r="BC232" i="37"/>
  <c r="BC233" i="37"/>
  <c r="BC234" i="37"/>
  <c r="BC235" i="37"/>
  <c r="BC236" i="37"/>
  <c r="BC237" i="37"/>
  <c r="BC238" i="37"/>
  <c r="BC239" i="37"/>
  <c r="BC240" i="37"/>
  <c r="BC241" i="37"/>
  <c r="BC242" i="37"/>
  <c r="BC243" i="37"/>
  <c r="BC244" i="37"/>
  <c r="BC245" i="37"/>
  <c r="BC246" i="37"/>
  <c r="BC247" i="37"/>
  <c r="BC248" i="37"/>
  <c r="BC249" i="37"/>
  <c r="BC250" i="37"/>
  <c r="BC251" i="37"/>
  <c r="BC252" i="37"/>
  <c r="BC253" i="37"/>
  <c r="BC254" i="37"/>
  <c r="BC255" i="37"/>
  <c r="BC256" i="37"/>
  <c r="BC257" i="37"/>
  <c r="BC33" i="37"/>
  <c r="BC258" i="37"/>
  <c r="BC259" i="37"/>
  <c r="BC260" i="37"/>
  <c r="BC261" i="37"/>
  <c r="BC262" i="37"/>
  <c r="BC263" i="37"/>
  <c r="BC264" i="37"/>
  <c r="BC265" i="37"/>
  <c r="BC266" i="37"/>
  <c r="BC267" i="37"/>
  <c r="BC268" i="37"/>
  <c r="BC269" i="37"/>
  <c r="BC270" i="37"/>
  <c r="BC271" i="37"/>
  <c r="BC272" i="37"/>
  <c r="BC273" i="37"/>
  <c r="BC274" i="37"/>
  <c r="BC275" i="37"/>
  <c r="BC276" i="37"/>
  <c r="BC277" i="37"/>
  <c r="BC278" i="37"/>
  <c r="BC279" i="37"/>
  <c r="BC280" i="37"/>
  <c r="BC281" i="37"/>
  <c r="BC282" i="37"/>
  <c r="BC283" i="37"/>
  <c r="BC284" i="37"/>
  <c r="BC285" i="37"/>
  <c r="BC286" i="37"/>
  <c r="BC287" i="37"/>
  <c r="BC288" i="37"/>
  <c r="BC289" i="37"/>
  <c r="BC290" i="37"/>
  <c r="BC291" i="37"/>
  <c r="BC292" i="37"/>
  <c r="BC298" i="37"/>
  <c r="BC168" i="37"/>
  <c r="BC329" i="37"/>
  <c r="BC300" i="37"/>
  <c r="BB305" i="37"/>
  <c r="BC310" i="37"/>
  <c r="BC171" i="37"/>
  <c r="BC172" i="37"/>
  <c r="BC175" i="37"/>
  <c r="BC304" i="37"/>
  <c r="BC306" i="37"/>
  <c r="BC308" i="37"/>
  <c r="BC309" i="37"/>
  <c r="BC328" i="37"/>
  <c r="BC327" i="37"/>
  <c r="BC330" i="37"/>
  <c r="BC371" i="37"/>
  <c r="BC374" i="37"/>
  <c r="BC378" i="37"/>
  <c r="BC405" i="37"/>
  <c r="BC406" i="37"/>
  <c r="BC349" i="37"/>
  <c r="BC342" i="37"/>
  <c r="BC346" i="37"/>
  <c r="BC347" i="37"/>
  <c r="BC375" i="37"/>
  <c r="BC350" i="37"/>
  <c r="BC351" i="37"/>
  <c r="BB352" i="37"/>
  <c r="BC353" i="37"/>
  <c r="BC355" i="37"/>
  <c r="BC407" i="37"/>
  <c r="BC408" i="37"/>
  <c r="BC154" i="37"/>
  <c r="BC409" i="37"/>
  <c r="BC411" i="37"/>
  <c r="BC358" i="37"/>
  <c r="BC414" i="37"/>
  <c r="BC415" i="37"/>
  <c r="BD337" i="37"/>
  <c r="BD365" i="37"/>
  <c r="BD366" i="37"/>
  <c r="BD367" i="37"/>
  <c r="BC39" i="37"/>
  <c r="BC149" i="37"/>
  <c r="BC158" i="37"/>
  <c r="BD162" i="37"/>
  <c r="BD165" i="37"/>
  <c r="BD163" i="37"/>
  <c r="BD166" i="37"/>
  <c r="BD325" i="37"/>
  <c r="BD44" i="37"/>
  <c r="BD45" i="37"/>
  <c r="BD46" i="37"/>
  <c r="BD47" i="37"/>
  <c r="BD48" i="37"/>
  <c r="BD49" i="37"/>
  <c r="BD50" i="37"/>
  <c r="BD51" i="37"/>
  <c r="BD52" i="37"/>
  <c r="BD53" i="37"/>
  <c r="BD54" i="37"/>
  <c r="BD55" i="37"/>
  <c r="BD56" i="37"/>
  <c r="BD57" i="37"/>
  <c r="BD58" i="37"/>
  <c r="BD59" i="37"/>
  <c r="BD60" i="37"/>
  <c r="BD61" i="37"/>
  <c r="BD62" i="37"/>
  <c r="BD63" i="37"/>
  <c r="BD64" i="37"/>
  <c r="BD65" i="37"/>
  <c r="BD66" i="37"/>
  <c r="BD67" i="37"/>
  <c r="BD68" i="37"/>
  <c r="BD69" i="37"/>
  <c r="BD70" i="37"/>
  <c r="BD71" i="37"/>
  <c r="BD72" i="37"/>
  <c r="BD73" i="37"/>
  <c r="BD74" i="37"/>
  <c r="BD75" i="37"/>
  <c r="BD76" i="37"/>
  <c r="BD77" i="37"/>
  <c r="BD78" i="37"/>
  <c r="BD79" i="37"/>
  <c r="BD80" i="37"/>
  <c r="BD81" i="37"/>
  <c r="BD82" i="37"/>
  <c r="BD83" i="37"/>
  <c r="BD84" i="37"/>
  <c r="BD85" i="37"/>
  <c r="BD86" i="37"/>
  <c r="BD87" i="37"/>
  <c r="BD88" i="37"/>
  <c r="BD89" i="37"/>
  <c r="BD90" i="37"/>
  <c r="BD91" i="37"/>
  <c r="BD92" i="37"/>
  <c r="BD93" i="37"/>
  <c r="BD94" i="37"/>
  <c r="BD95" i="37"/>
  <c r="BD96" i="37"/>
  <c r="BD97" i="37"/>
  <c r="BD98" i="37"/>
  <c r="BD99" i="37"/>
  <c r="BD100" i="37"/>
  <c r="BD101" i="37"/>
  <c r="BD102" i="37"/>
  <c r="BD103" i="37"/>
  <c r="BD104" i="37"/>
  <c r="BD105" i="37"/>
  <c r="BD106" i="37"/>
  <c r="BD107" i="37"/>
  <c r="BD108" i="37"/>
  <c r="BD109" i="37"/>
  <c r="BD110" i="37"/>
  <c r="BD111" i="37"/>
  <c r="BD31" i="37"/>
  <c r="BD20" i="37"/>
  <c r="BD21" i="37"/>
  <c r="BD40" i="37"/>
  <c r="BD112" i="37"/>
  <c r="BD32" i="37"/>
  <c r="BD113" i="37"/>
  <c r="BD114" i="37"/>
  <c r="BD115" i="37"/>
  <c r="BD116" i="37"/>
  <c r="BD117" i="37"/>
  <c r="BD118" i="37"/>
  <c r="BD119" i="37"/>
  <c r="BD120" i="37"/>
  <c r="BD121" i="37"/>
  <c r="BD122" i="37"/>
  <c r="BD123" i="37"/>
  <c r="BD124" i="37"/>
  <c r="BD125" i="37"/>
  <c r="BD126" i="37"/>
  <c r="BD127" i="37"/>
  <c r="BD128" i="37"/>
  <c r="BD129" i="37"/>
  <c r="BD130" i="37"/>
  <c r="BD131" i="37"/>
  <c r="BD132" i="37"/>
  <c r="BD133" i="37"/>
  <c r="BD134" i="37"/>
  <c r="BD135" i="37"/>
  <c r="BD136" i="37"/>
  <c r="BD137" i="37"/>
  <c r="BD138" i="37"/>
  <c r="BD139" i="37"/>
  <c r="BD140" i="37"/>
  <c r="BD141" i="37"/>
  <c r="BD142" i="37"/>
  <c r="BD143" i="37"/>
  <c r="BD144" i="37"/>
  <c r="BD145" i="37"/>
  <c r="BD147" i="37"/>
  <c r="BD8" i="37"/>
  <c r="BD156" i="37"/>
  <c r="BD155" i="37"/>
  <c r="BD157" i="37"/>
  <c r="BD326" i="37"/>
  <c r="BD169" i="37"/>
  <c r="BD191" i="37"/>
  <c r="BD192" i="37"/>
  <c r="BD193" i="37"/>
  <c r="BD194" i="37"/>
  <c r="BD195" i="37"/>
  <c r="BD196" i="37"/>
  <c r="BD197" i="37"/>
  <c r="BD198" i="37"/>
  <c r="BD188" i="37"/>
  <c r="BD199" i="37"/>
  <c r="BD200" i="37"/>
  <c r="BD201" i="37"/>
  <c r="BD202" i="37"/>
  <c r="BD203" i="37"/>
  <c r="BD204" i="37"/>
  <c r="BD205" i="37"/>
  <c r="BD206" i="37"/>
  <c r="BD207" i="37"/>
  <c r="BD208" i="37"/>
  <c r="BD209" i="37"/>
  <c r="BD210" i="37"/>
  <c r="BD211" i="37"/>
  <c r="BD212" i="37"/>
  <c r="BD213" i="37"/>
  <c r="BD214" i="37"/>
  <c r="BD215" i="37"/>
  <c r="BD216" i="37"/>
  <c r="BD217" i="37"/>
  <c r="BD218" i="37"/>
  <c r="BD219" i="37"/>
  <c r="BD220" i="37"/>
  <c r="BD221" i="37"/>
  <c r="BD222" i="37"/>
  <c r="BD223" i="37"/>
  <c r="BD224" i="37"/>
  <c r="BD225" i="37"/>
  <c r="BD226" i="37"/>
  <c r="BD227" i="37"/>
  <c r="BD228" i="37"/>
  <c r="BD229" i="37"/>
  <c r="BD230" i="37"/>
  <c r="BD231" i="37"/>
  <c r="BD232" i="37"/>
  <c r="BD233" i="37"/>
  <c r="BD234" i="37"/>
  <c r="BD235" i="37"/>
  <c r="BD236" i="37"/>
  <c r="BD237" i="37"/>
  <c r="BD238" i="37"/>
  <c r="BD239" i="37"/>
  <c r="BD240" i="37"/>
  <c r="BD241" i="37"/>
  <c r="BD242" i="37"/>
  <c r="BD243" i="37"/>
  <c r="BD244" i="37"/>
  <c r="BD245" i="37"/>
  <c r="BD246" i="37"/>
  <c r="BD247" i="37"/>
  <c r="BD248" i="37"/>
  <c r="BD249" i="37"/>
  <c r="BD250" i="37"/>
  <c r="BD251" i="37"/>
  <c r="BD252" i="37"/>
  <c r="BD253" i="37"/>
  <c r="BD254" i="37"/>
  <c r="BD255" i="37"/>
  <c r="BD256" i="37"/>
  <c r="BD257" i="37"/>
  <c r="BD258" i="37"/>
  <c r="BD259" i="37"/>
  <c r="BD33" i="37"/>
  <c r="BD260" i="37"/>
  <c r="BD261" i="37"/>
  <c r="BD262" i="37"/>
  <c r="BD263" i="37"/>
  <c r="BD264" i="37"/>
  <c r="BD265" i="37"/>
  <c r="BD266" i="37"/>
  <c r="BD267" i="37"/>
  <c r="BD268" i="37"/>
  <c r="BD269" i="37"/>
  <c r="BD270" i="37"/>
  <c r="BD271" i="37"/>
  <c r="BD272" i="37"/>
  <c r="BD273" i="37"/>
  <c r="BD274" i="37"/>
  <c r="BD275" i="37"/>
  <c r="BD276" i="37"/>
  <c r="BD277" i="37"/>
  <c r="BD278" i="37"/>
  <c r="BD279" i="37"/>
  <c r="BD280" i="37"/>
  <c r="BD281" i="37"/>
  <c r="BD282" i="37"/>
  <c r="BD283" i="37"/>
  <c r="BD284" i="37"/>
  <c r="BD285" i="37"/>
  <c r="BD286" i="37"/>
  <c r="BD287" i="37"/>
  <c r="BD288" i="37"/>
  <c r="BD289" i="37"/>
  <c r="BD290" i="37"/>
  <c r="BD291" i="37"/>
  <c r="BD292" i="37"/>
  <c r="BD298" i="37"/>
  <c r="BD168" i="37"/>
  <c r="BD329" i="37"/>
  <c r="BD300" i="37"/>
  <c r="BC305" i="37"/>
  <c r="BD310" i="37"/>
  <c r="BD171" i="37"/>
  <c r="BD172" i="37"/>
  <c r="BD175" i="37"/>
  <c r="BD304" i="37"/>
  <c r="BD306" i="37"/>
  <c r="BD308" i="37"/>
  <c r="BD309" i="37"/>
  <c r="BD328" i="37"/>
  <c r="BD327" i="37"/>
  <c r="BD330" i="37"/>
  <c r="BD371" i="37"/>
  <c r="BD374" i="37"/>
  <c r="BD378" i="37"/>
  <c r="BD405" i="37"/>
  <c r="BD406" i="37"/>
  <c r="BD349" i="37"/>
  <c r="BD342" i="37"/>
  <c r="BD346" i="37"/>
  <c r="BD347" i="37"/>
  <c r="BD375" i="37"/>
  <c r="BD350" i="37"/>
  <c r="BD351" i="37"/>
  <c r="BC352" i="37"/>
  <c r="BD353" i="37"/>
  <c r="BD355" i="37"/>
  <c r="BD407" i="37"/>
  <c r="BD408" i="37"/>
  <c r="BD154" i="37"/>
  <c r="BD409" i="37"/>
  <c r="BD411" i="37"/>
  <c r="BD358" i="37"/>
  <c r="BD414" i="37"/>
  <c r="BD415" i="37"/>
  <c r="BE337" i="37"/>
  <c r="BE365" i="37"/>
  <c r="BE366" i="37"/>
  <c r="BE367" i="37"/>
  <c r="BD39" i="37"/>
  <c r="BD149" i="37"/>
  <c r="BD158" i="37"/>
  <c r="BE162" i="37"/>
  <c r="BE165" i="37"/>
  <c r="BE163" i="37"/>
  <c r="BE166" i="37"/>
  <c r="BE325" i="37"/>
  <c r="BE44" i="37"/>
  <c r="BE45" i="37"/>
  <c r="BE46" i="37"/>
  <c r="BE47" i="37"/>
  <c r="BE48" i="37"/>
  <c r="BE49" i="37"/>
  <c r="BE50" i="37"/>
  <c r="BE51" i="37"/>
  <c r="BE52" i="37"/>
  <c r="BE53" i="37"/>
  <c r="BE54" i="37"/>
  <c r="BE55" i="37"/>
  <c r="BE56" i="37"/>
  <c r="BE57" i="37"/>
  <c r="BE58" i="37"/>
  <c r="BE59" i="37"/>
  <c r="BE60" i="37"/>
  <c r="BE61" i="37"/>
  <c r="BE62" i="37"/>
  <c r="BE63" i="37"/>
  <c r="BE64" i="37"/>
  <c r="BE65" i="37"/>
  <c r="BE66" i="37"/>
  <c r="BE67" i="37"/>
  <c r="BE68" i="37"/>
  <c r="BE69" i="37"/>
  <c r="BE70" i="37"/>
  <c r="BE71" i="37"/>
  <c r="BE72" i="37"/>
  <c r="BE73" i="37"/>
  <c r="BE74" i="37"/>
  <c r="BE75" i="37"/>
  <c r="BE76" i="37"/>
  <c r="BE77" i="37"/>
  <c r="BE78" i="37"/>
  <c r="BE79" i="37"/>
  <c r="BE80" i="37"/>
  <c r="BE81" i="37"/>
  <c r="BE82" i="37"/>
  <c r="BE83" i="37"/>
  <c r="BE84" i="37"/>
  <c r="BE85" i="37"/>
  <c r="BE86" i="37"/>
  <c r="BE87" i="37"/>
  <c r="BE88" i="37"/>
  <c r="BE89" i="37"/>
  <c r="BE90" i="37"/>
  <c r="BE91" i="37"/>
  <c r="BE92" i="37"/>
  <c r="BE93" i="37"/>
  <c r="BE94" i="37"/>
  <c r="BE95" i="37"/>
  <c r="BE96" i="37"/>
  <c r="BE97" i="37"/>
  <c r="BE98" i="37"/>
  <c r="BE99" i="37"/>
  <c r="BE100" i="37"/>
  <c r="BE101" i="37"/>
  <c r="BE102" i="37"/>
  <c r="BE103" i="37"/>
  <c r="BE104" i="37"/>
  <c r="BE105" i="37"/>
  <c r="BE106" i="37"/>
  <c r="BE107" i="37"/>
  <c r="BE108" i="37"/>
  <c r="BE109" i="37"/>
  <c r="BE110" i="37"/>
  <c r="BE111" i="37"/>
  <c r="BE112" i="37"/>
  <c r="BE113" i="37"/>
  <c r="BE31" i="37"/>
  <c r="BE20" i="37"/>
  <c r="BE21" i="37"/>
  <c r="BE40" i="37"/>
  <c r="BE114" i="37"/>
  <c r="BE32" i="37"/>
  <c r="BE115" i="37"/>
  <c r="BE116" i="37"/>
  <c r="BE117" i="37"/>
  <c r="BE118" i="37"/>
  <c r="BE119" i="37"/>
  <c r="BE120" i="37"/>
  <c r="BE121" i="37"/>
  <c r="BE122" i="37"/>
  <c r="BE123" i="37"/>
  <c r="BE124" i="37"/>
  <c r="BE125" i="37"/>
  <c r="BE126" i="37"/>
  <c r="BE127" i="37"/>
  <c r="BE128" i="37"/>
  <c r="BE129" i="37"/>
  <c r="BE130" i="37"/>
  <c r="BE131" i="37"/>
  <c r="BE132" i="37"/>
  <c r="BE133" i="37"/>
  <c r="BE134" i="37"/>
  <c r="BE135" i="37"/>
  <c r="BE136" i="37"/>
  <c r="BE137" i="37"/>
  <c r="BE138" i="37"/>
  <c r="BE139" i="37"/>
  <c r="BE140" i="37"/>
  <c r="BE141" i="37"/>
  <c r="BE142" i="37"/>
  <c r="BE143" i="37"/>
  <c r="BE144" i="37"/>
  <c r="BE145" i="37"/>
  <c r="BE147" i="37"/>
  <c r="BE8" i="37"/>
  <c r="BE156" i="37"/>
  <c r="BE155" i="37"/>
  <c r="BE157" i="37"/>
  <c r="BE326" i="37"/>
  <c r="BE169" i="37"/>
  <c r="BE191" i="37"/>
  <c r="BE192" i="37"/>
  <c r="BE193" i="37"/>
  <c r="BE194" i="37"/>
  <c r="BE195" i="37"/>
  <c r="BE196" i="37"/>
  <c r="BE197" i="37"/>
  <c r="BE198" i="37"/>
  <c r="BE188" i="37"/>
  <c r="BE199" i="37"/>
  <c r="BE200" i="37"/>
  <c r="BE201" i="37"/>
  <c r="BE202" i="37"/>
  <c r="BE203" i="37"/>
  <c r="BE204" i="37"/>
  <c r="BE205" i="37"/>
  <c r="BE206" i="37"/>
  <c r="BE207" i="37"/>
  <c r="BE208" i="37"/>
  <c r="BE209" i="37"/>
  <c r="BE210" i="37"/>
  <c r="BE211" i="37"/>
  <c r="BE212" i="37"/>
  <c r="BE213" i="37"/>
  <c r="BE214" i="37"/>
  <c r="BE215" i="37"/>
  <c r="BE216" i="37"/>
  <c r="BE217" i="37"/>
  <c r="BE218" i="37"/>
  <c r="BE219" i="37"/>
  <c r="BE220" i="37"/>
  <c r="BE221" i="37"/>
  <c r="BE222" i="37"/>
  <c r="BE223" i="37"/>
  <c r="BE224" i="37"/>
  <c r="BE225" i="37"/>
  <c r="BE226" i="37"/>
  <c r="BE227" i="37"/>
  <c r="BE228" i="37"/>
  <c r="BE229" i="37"/>
  <c r="BE230" i="37"/>
  <c r="BE231" i="37"/>
  <c r="BE232" i="37"/>
  <c r="BE233" i="37"/>
  <c r="BE234" i="37"/>
  <c r="BE235" i="37"/>
  <c r="BE236" i="37"/>
  <c r="BE237" i="37"/>
  <c r="BE238" i="37"/>
  <c r="BE239" i="37"/>
  <c r="BE240" i="37"/>
  <c r="BE241" i="37"/>
  <c r="BE242" i="37"/>
  <c r="BE243" i="37"/>
  <c r="BE244" i="37"/>
  <c r="BE245" i="37"/>
  <c r="BE246" i="37"/>
  <c r="BE247" i="37"/>
  <c r="BE248" i="37"/>
  <c r="BE249" i="37"/>
  <c r="BE250" i="37"/>
  <c r="BE251" i="37"/>
  <c r="BE252" i="37"/>
  <c r="BE253" i="37"/>
  <c r="BE254" i="37"/>
  <c r="BE255" i="37"/>
  <c r="BE256" i="37"/>
  <c r="BE257" i="37"/>
  <c r="BE258" i="37"/>
  <c r="BE259" i="37"/>
  <c r="BE260" i="37"/>
  <c r="BE261" i="37"/>
  <c r="BE33" i="37"/>
  <c r="BE262" i="37"/>
  <c r="BE263" i="37"/>
  <c r="BE264" i="37"/>
  <c r="BE265" i="37"/>
  <c r="BE266" i="37"/>
  <c r="BE267" i="37"/>
  <c r="BE268" i="37"/>
  <c r="BE269" i="37"/>
  <c r="BE270" i="37"/>
  <c r="BE271" i="37"/>
  <c r="BE272" i="37"/>
  <c r="BE273" i="37"/>
  <c r="BE274" i="37"/>
  <c r="BE275" i="37"/>
  <c r="BE276" i="37"/>
  <c r="BE277" i="37"/>
  <c r="BE278" i="37"/>
  <c r="BE279" i="37"/>
  <c r="BE280" i="37"/>
  <c r="BE281" i="37"/>
  <c r="BE282" i="37"/>
  <c r="BE283" i="37"/>
  <c r="BE284" i="37"/>
  <c r="BE285" i="37"/>
  <c r="BE286" i="37"/>
  <c r="BE287" i="37"/>
  <c r="BE288" i="37"/>
  <c r="BE289" i="37"/>
  <c r="BE290" i="37"/>
  <c r="BE291" i="37"/>
  <c r="BE292" i="37"/>
  <c r="BE298" i="37"/>
  <c r="BE168" i="37"/>
  <c r="BE329" i="37"/>
  <c r="BE300" i="37"/>
  <c r="BD305" i="37"/>
  <c r="BE310" i="37"/>
  <c r="BE171" i="37"/>
  <c r="BE172" i="37"/>
  <c r="BE175" i="37"/>
  <c r="BE304" i="37"/>
  <c r="BE306" i="37"/>
  <c r="BE308" i="37"/>
  <c r="BE309" i="37"/>
  <c r="BE328" i="37"/>
  <c r="BE327" i="37"/>
  <c r="BE330" i="37"/>
  <c r="BE371" i="37"/>
  <c r="BE374" i="37"/>
  <c r="BE378" i="37"/>
  <c r="BE405" i="37"/>
  <c r="BE406" i="37"/>
  <c r="BE349" i="37"/>
  <c r="BE342" i="37"/>
  <c r="BE346" i="37"/>
  <c r="BE347" i="37"/>
  <c r="BE375" i="37"/>
  <c r="BE350" i="37"/>
  <c r="BE351" i="37"/>
  <c r="BD352" i="37"/>
  <c r="BE353" i="37"/>
  <c r="BE355" i="37"/>
  <c r="BE407" i="37"/>
  <c r="BE408" i="37"/>
  <c r="BE154" i="37"/>
  <c r="BE409" i="37"/>
  <c r="BE411" i="37"/>
  <c r="BE358" i="37"/>
  <c r="BE414" i="37"/>
  <c r="BE415" i="37"/>
  <c r="BF337" i="37"/>
  <c r="BF365" i="37"/>
  <c r="BF366" i="37"/>
  <c r="BF367" i="37"/>
  <c r="BE39" i="37"/>
  <c r="BE149" i="37"/>
  <c r="BE158" i="37"/>
  <c r="BF162" i="37"/>
  <c r="BF165" i="37"/>
  <c r="BF163" i="37"/>
  <c r="BF166" i="37"/>
  <c r="BF325" i="37"/>
  <c r="BF44" i="37"/>
  <c r="BF45" i="37"/>
  <c r="BF46" i="37"/>
  <c r="BF47" i="37"/>
  <c r="BF48" i="37"/>
  <c r="BF49" i="37"/>
  <c r="BF50" i="37"/>
  <c r="BF51" i="37"/>
  <c r="BF52" i="37"/>
  <c r="BF53" i="37"/>
  <c r="BF54" i="37"/>
  <c r="BF55" i="37"/>
  <c r="BF56" i="37"/>
  <c r="BF57" i="37"/>
  <c r="BF58" i="37"/>
  <c r="BF59" i="37"/>
  <c r="BF60" i="37"/>
  <c r="BF61" i="37"/>
  <c r="BF62" i="37"/>
  <c r="BF63" i="37"/>
  <c r="BF64" i="37"/>
  <c r="BF65" i="37"/>
  <c r="BF66" i="37"/>
  <c r="BF67" i="37"/>
  <c r="BF68" i="37"/>
  <c r="BF69" i="37"/>
  <c r="BF70" i="37"/>
  <c r="BF71" i="37"/>
  <c r="BF72" i="37"/>
  <c r="BF73" i="37"/>
  <c r="BF74" i="37"/>
  <c r="BF75" i="37"/>
  <c r="BF76" i="37"/>
  <c r="BF77" i="37"/>
  <c r="BF78" i="37"/>
  <c r="BF79" i="37"/>
  <c r="BF80" i="37"/>
  <c r="BF81" i="37"/>
  <c r="BF82" i="37"/>
  <c r="BF83" i="37"/>
  <c r="BF84" i="37"/>
  <c r="BF85" i="37"/>
  <c r="BF86" i="37"/>
  <c r="BF87" i="37"/>
  <c r="BF88" i="37"/>
  <c r="BF89" i="37"/>
  <c r="BF90" i="37"/>
  <c r="BF91" i="37"/>
  <c r="BF92" i="37"/>
  <c r="BF93" i="37"/>
  <c r="BF94" i="37"/>
  <c r="BF95" i="37"/>
  <c r="BF96" i="37"/>
  <c r="BF97" i="37"/>
  <c r="BF98" i="37"/>
  <c r="BF99" i="37"/>
  <c r="BF100" i="37"/>
  <c r="BF101" i="37"/>
  <c r="BF102" i="37"/>
  <c r="BF103" i="37"/>
  <c r="BF104" i="37"/>
  <c r="BF105" i="37"/>
  <c r="BF106" i="37"/>
  <c r="BF107" i="37"/>
  <c r="BF108" i="37"/>
  <c r="BF109" i="37"/>
  <c r="BF110" i="37"/>
  <c r="BF111" i="37"/>
  <c r="BF112" i="37"/>
  <c r="BF113" i="37"/>
  <c r="BF114" i="37"/>
  <c r="BF115" i="37"/>
  <c r="BF31" i="37"/>
  <c r="BF20" i="37"/>
  <c r="BF21" i="37"/>
  <c r="BF40" i="37"/>
  <c r="BF116" i="37"/>
  <c r="BF32" i="37"/>
  <c r="BF117" i="37"/>
  <c r="BF118" i="37"/>
  <c r="BF119" i="37"/>
  <c r="BF120" i="37"/>
  <c r="BF121" i="37"/>
  <c r="BF122" i="37"/>
  <c r="BF123" i="37"/>
  <c r="BF124" i="37"/>
  <c r="BF125" i="37"/>
  <c r="BF126" i="37"/>
  <c r="BF127" i="37"/>
  <c r="BF128" i="37"/>
  <c r="BF129" i="37"/>
  <c r="BF130" i="37"/>
  <c r="BF131" i="37"/>
  <c r="BF132" i="37"/>
  <c r="BF133" i="37"/>
  <c r="BF134" i="37"/>
  <c r="BF135" i="37"/>
  <c r="BF136" i="37"/>
  <c r="BF137" i="37"/>
  <c r="BF138" i="37"/>
  <c r="BF139" i="37"/>
  <c r="BF140" i="37"/>
  <c r="BF141" i="37"/>
  <c r="BF142" i="37"/>
  <c r="BF143" i="37"/>
  <c r="BF144" i="37"/>
  <c r="BF145" i="37"/>
  <c r="BF147" i="37"/>
  <c r="BF8" i="37"/>
  <c r="BF156" i="37"/>
  <c r="BF155" i="37"/>
  <c r="BF157" i="37"/>
  <c r="BF326" i="37"/>
  <c r="BF169" i="37"/>
  <c r="BF191" i="37"/>
  <c r="BF192" i="37"/>
  <c r="BF193" i="37"/>
  <c r="BF194" i="37"/>
  <c r="BF195" i="37"/>
  <c r="BF196" i="37"/>
  <c r="BF197" i="37"/>
  <c r="BF198" i="37"/>
  <c r="BF188" i="37"/>
  <c r="BF199" i="37"/>
  <c r="BF200" i="37"/>
  <c r="BF201" i="37"/>
  <c r="BF202" i="37"/>
  <c r="BF203" i="37"/>
  <c r="BF204" i="37"/>
  <c r="BF205" i="37"/>
  <c r="BF206" i="37"/>
  <c r="BF207" i="37"/>
  <c r="BF208" i="37"/>
  <c r="BF209" i="37"/>
  <c r="BF210" i="37"/>
  <c r="BF211" i="37"/>
  <c r="BF212" i="37"/>
  <c r="BF213" i="37"/>
  <c r="BF214" i="37"/>
  <c r="BF215" i="37"/>
  <c r="BF216" i="37"/>
  <c r="BF217" i="37"/>
  <c r="BF218" i="37"/>
  <c r="BF219" i="37"/>
  <c r="BF220" i="37"/>
  <c r="BF221" i="37"/>
  <c r="BF222" i="37"/>
  <c r="BF223" i="37"/>
  <c r="BF224" i="37"/>
  <c r="BF225" i="37"/>
  <c r="BF226" i="37"/>
  <c r="BF227" i="37"/>
  <c r="BF228" i="37"/>
  <c r="BF229" i="37"/>
  <c r="BF230" i="37"/>
  <c r="BF231" i="37"/>
  <c r="BF232" i="37"/>
  <c r="BF233" i="37"/>
  <c r="BF234" i="37"/>
  <c r="BF235" i="37"/>
  <c r="BF236" i="37"/>
  <c r="BF237" i="37"/>
  <c r="BF238" i="37"/>
  <c r="BF239" i="37"/>
  <c r="BF240" i="37"/>
  <c r="BF241" i="37"/>
  <c r="BF242" i="37"/>
  <c r="BF243" i="37"/>
  <c r="BF244" i="37"/>
  <c r="BF245" i="37"/>
  <c r="BF246" i="37"/>
  <c r="BF247" i="37"/>
  <c r="BF248" i="37"/>
  <c r="BF249" i="37"/>
  <c r="BF250" i="37"/>
  <c r="BF251" i="37"/>
  <c r="BF252" i="37"/>
  <c r="BF253" i="37"/>
  <c r="BF254" i="37"/>
  <c r="BF255" i="37"/>
  <c r="BF256" i="37"/>
  <c r="BF257" i="37"/>
  <c r="BF258" i="37"/>
  <c r="BF259" i="37"/>
  <c r="BF260" i="37"/>
  <c r="BF261" i="37"/>
  <c r="BF262" i="37"/>
  <c r="BF263" i="37"/>
  <c r="BF33" i="37"/>
  <c r="BF264" i="37"/>
  <c r="BF265" i="37"/>
  <c r="BF266" i="37"/>
  <c r="BF267" i="37"/>
  <c r="BF268" i="37"/>
  <c r="BF269" i="37"/>
  <c r="BF270" i="37"/>
  <c r="BF271" i="37"/>
  <c r="BF272" i="37"/>
  <c r="BF273" i="37"/>
  <c r="BF274" i="37"/>
  <c r="BF275" i="37"/>
  <c r="BF276" i="37"/>
  <c r="BF277" i="37"/>
  <c r="BF278" i="37"/>
  <c r="BF279" i="37"/>
  <c r="BF280" i="37"/>
  <c r="BF281" i="37"/>
  <c r="BF282" i="37"/>
  <c r="BF283" i="37"/>
  <c r="BF284" i="37"/>
  <c r="BF285" i="37"/>
  <c r="BF286" i="37"/>
  <c r="BF287" i="37"/>
  <c r="BF288" i="37"/>
  <c r="BF289" i="37"/>
  <c r="BF290" i="37"/>
  <c r="BF291" i="37"/>
  <c r="BF292" i="37"/>
  <c r="BF298" i="37"/>
  <c r="BF168" i="37"/>
  <c r="BF329" i="37"/>
  <c r="BF300" i="37"/>
  <c r="BE305" i="37"/>
  <c r="BF310" i="37"/>
  <c r="BF171" i="37"/>
  <c r="BF172" i="37"/>
  <c r="BF175" i="37"/>
  <c r="BF304" i="37"/>
  <c r="BF306" i="37"/>
  <c r="BF308" i="37"/>
  <c r="BF309" i="37"/>
  <c r="BF328" i="37"/>
  <c r="BF327" i="37"/>
  <c r="BF330" i="37"/>
  <c r="BF371" i="37"/>
  <c r="BF374" i="37"/>
  <c r="BF378" i="37"/>
  <c r="BF405" i="37"/>
  <c r="BF406" i="37"/>
  <c r="BF349" i="37"/>
  <c r="BF342" i="37"/>
  <c r="BF346" i="37"/>
  <c r="BF347" i="37"/>
  <c r="BF375" i="37"/>
  <c r="BF350" i="37"/>
  <c r="BF351" i="37"/>
  <c r="BE352" i="37"/>
  <c r="BF353" i="37"/>
  <c r="BF355" i="37"/>
  <c r="BF407" i="37"/>
  <c r="BF408" i="37"/>
  <c r="BF154" i="37"/>
  <c r="BF409" i="37"/>
  <c r="BF411" i="37"/>
  <c r="BF358" i="37"/>
  <c r="BF414" i="37"/>
  <c r="BF415" i="37"/>
  <c r="BG337" i="37"/>
  <c r="BG365" i="37"/>
  <c r="BG366" i="37"/>
  <c r="BG367" i="37"/>
  <c r="BF39" i="37"/>
  <c r="BF149" i="37"/>
  <c r="BF158" i="37"/>
  <c r="BG162" i="37"/>
  <c r="BG165" i="37"/>
  <c r="BG163" i="37"/>
  <c r="BG166" i="37"/>
  <c r="BG325" i="37"/>
  <c r="BG44" i="37"/>
  <c r="BG45" i="37"/>
  <c r="BG46" i="37"/>
  <c r="BG47" i="37"/>
  <c r="BG48" i="37"/>
  <c r="BG49" i="37"/>
  <c r="BG50" i="37"/>
  <c r="BG51" i="37"/>
  <c r="BG52" i="37"/>
  <c r="BG53" i="37"/>
  <c r="BG54" i="37"/>
  <c r="BG55" i="37"/>
  <c r="BG56" i="37"/>
  <c r="BG57" i="37"/>
  <c r="BG58" i="37"/>
  <c r="BG59" i="37"/>
  <c r="BG60" i="37"/>
  <c r="BG61" i="37"/>
  <c r="BG62" i="37"/>
  <c r="BG63" i="37"/>
  <c r="BG64" i="37"/>
  <c r="BG65" i="37"/>
  <c r="BG66" i="37"/>
  <c r="BG67" i="37"/>
  <c r="BG68" i="37"/>
  <c r="BG69" i="37"/>
  <c r="BG70" i="37"/>
  <c r="BG71" i="37"/>
  <c r="BG72" i="37"/>
  <c r="BG73" i="37"/>
  <c r="BG74" i="37"/>
  <c r="BG75" i="37"/>
  <c r="BG76" i="37"/>
  <c r="BG77" i="37"/>
  <c r="BG78" i="37"/>
  <c r="BG79" i="37"/>
  <c r="BG80" i="37"/>
  <c r="BG81" i="37"/>
  <c r="BG82" i="37"/>
  <c r="BG83" i="37"/>
  <c r="BG84" i="37"/>
  <c r="BG85" i="37"/>
  <c r="BG86" i="37"/>
  <c r="BG87" i="37"/>
  <c r="BG88" i="37"/>
  <c r="BG89" i="37"/>
  <c r="BG90" i="37"/>
  <c r="BG91" i="37"/>
  <c r="BG92" i="37"/>
  <c r="BG93" i="37"/>
  <c r="BG94" i="37"/>
  <c r="BG95" i="37"/>
  <c r="BG96" i="37"/>
  <c r="BG97" i="37"/>
  <c r="BG98" i="37"/>
  <c r="BG99" i="37"/>
  <c r="BG100" i="37"/>
  <c r="BG101" i="37"/>
  <c r="BG102" i="37"/>
  <c r="BG103" i="37"/>
  <c r="BG104" i="37"/>
  <c r="BG105" i="37"/>
  <c r="BG106" i="37"/>
  <c r="BG107" i="37"/>
  <c r="BG108" i="37"/>
  <c r="BG109" i="37"/>
  <c r="BG110" i="37"/>
  <c r="BG111" i="37"/>
  <c r="BG112" i="37"/>
  <c r="BG113" i="37"/>
  <c r="BG114" i="37"/>
  <c r="BG115" i="37"/>
  <c r="BG116" i="37"/>
  <c r="BG117" i="37"/>
  <c r="BG31" i="37"/>
  <c r="BG20" i="37"/>
  <c r="BG21" i="37"/>
  <c r="BG40" i="37"/>
  <c r="BG118" i="37"/>
  <c r="BG32" i="37"/>
  <c r="BG119" i="37"/>
  <c r="BG120" i="37"/>
  <c r="BG121" i="37"/>
  <c r="BG122" i="37"/>
  <c r="BG123" i="37"/>
  <c r="BG124" i="37"/>
  <c r="BG125" i="37"/>
  <c r="BG126" i="37"/>
  <c r="BG127" i="37"/>
  <c r="BG128" i="37"/>
  <c r="BG129" i="37"/>
  <c r="BG130" i="37"/>
  <c r="BG131" i="37"/>
  <c r="BG132" i="37"/>
  <c r="BG133" i="37"/>
  <c r="BG134" i="37"/>
  <c r="BG135" i="37"/>
  <c r="BG136" i="37"/>
  <c r="BG137" i="37"/>
  <c r="BG138" i="37"/>
  <c r="BG139" i="37"/>
  <c r="BG140" i="37"/>
  <c r="BG141" i="37"/>
  <c r="BG142" i="37"/>
  <c r="BG143" i="37"/>
  <c r="BG144" i="37"/>
  <c r="BG145" i="37"/>
  <c r="BG147" i="37"/>
  <c r="BG8" i="37"/>
  <c r="BG156" i="37"/>
  <c r="BG155" i="37"/>
  <c r="BG157" i="37"/>
  <c r="BG326" i="37"/>
  <c r="BG169" i="37"/>
  <c r="BG191" i="37"/>
  <c r="BG192" i="37"/>
  <c r="BG193" i="37"/>
  <c r="BG194" i="37"/>
  <c r="BG195" i="37"/>
  <c r="BG196" i="37"/>
  <c r="BG197" i="37"/>
  <c r="BG198" i="37"/>
  <c r="BG188" i="37"/>
  <c r="BG199" i="37"/>
  <c r="BG200" i="37"/>
  <c r="BG201" i="37"/>
  <c r="BG202" i="37"/>
  <c r="BG203" i="37"/>
  <c r="BG204" i="37"/>
  <c r="BG205" i="37"/>
  <c r="BG206" i="37"/>
  <c r="BG207" i="37"/>
  <c r="BG208" i="37"/>
  <c r="BG209" i="37"/>
  <c r="BG210" i="37"/>
  <c r="BG211" i="37"/>
  <c r="BG212" i="37"/>
  <c r="BG213" i="37"/>
  <c r="BG214" i="37"/>
  <c r="BG215" i="37"/>
  <c r="BG216" i="37"/>
  <c r="BG217" i="37"/>
  <c r="BG218" i="37"/>
  <c r="BG219" i="37"/>
  <c r="BG220" i="37"/>
  <c r="BG221" i="37"/>
  <c r="BG222" i="37"/>
  <c r="BG223" i="37"/>
  <c r="BG224" i="37"/>
  <c r="BG225" i="37"/>
  <c r="BG226" i="37"/>
  <c r="BG227" i="37"/>
  <c r="BG228" i="37"/>
  <c r="BG229" i="37"/>
  <c r="BG230" i="37"/>
  <c r="BG231" i="37"/>
  <c r="BG232" i="37"/>
  <c r="BG233" i="37"/>
  <c r="BG234" i="37"/>
  <c r="BG235" i="37"/>
  <c r="BG236" i="37"/>
  <c r="BG237" i="37"/>
  <c r="BG238" i="37"/>
  <c r="BG239" i="37"/>
  <c r="BG240" i="37"/>
  <c r="BG241" i="37"/>
  <c r="BG242" i="37"/>
  <c r="BG243" i="37"/>
  <c r="BG244" i="37"/>
  <c r="BG245" i="37"/>
  <c r="BG246" i="37"/>
  <c r="BG247" i="37"/>
  <c r="BG248" i="37"/>
  <c r="BG249" i="37"/>
  <c r="BG250" i="37"/>
  <c r="BG251" i="37"/>
  <c r="BG252" i="37"/>
  <c r="BG253" i="37"/>
  <c r="BG254" i="37"/>
  <c r="BG255" i="37"/>
  <c r="BG256" i="37"/>
  <c r="BG257" i="37"/>
  <c r="BG258" i="37"/>
  <c r="BG259" i="37"/>
  <c r="BG260" i="37"/>
  <c r="BG261" i="37"/>
  <c r="BG262" i="37"/>
  <c r="BG263" i="37"/>
  <c r="BG264" i="37"/>
  <c r="BG265" i="37"/>
  <c r="BG33" i="37"/>
  <c r="BG266" i="37"/>
  <c r="BG267" i="37"/>
  <c r="BG268" i="37"/>
  <c r="BG269" i="37"/>
  <c r="BG270" i="37"/>
  <c r="BG271" i="37"/>
  <c r="BG272" i="37"/>
  <c r="BG273" i="37"/>
  <c r="BG274" i="37"/>
  <c r="BG275" i="37"/>
  <c r="BG276" i="37"/>
  <c r="BG277" i="37"/>
  <c r="BG278" i="37"/>
  <c r="BG279" i="37"/>
  <c r="BG280" i="37"/>
  <c r="BG281" i="37"/>
  <c r="BG282" i="37"/>
  <c r="BG283" i="37"/>
  <c r="BG284" i="37"/>
  <c r="BG285" i="37"/>
  <c r="BG286" i="37"/>
  <c r="BG287" i="37"/>
  <c r="BG288" i="37"/>
  <c r="BG289" i="37"/>
  <c r="BG290" i="37"/>
  <c r="BG291" i="37"/>
  <c r="BG292" i="37"/>
  <c r="BG298" i="37"/>
  <c r="BG168" i="37"/>
  <c r="BG329" i="37"/>
  <c r="BG300" i="37"/>
  <c r="BF305" i="37"/>
  <c r="BG310" i="37"/>
  <c r="BG171" i="37"/>
  <c r="BG172" i="37"/>
  <c r="BG175" i="37"/>
  <c r="BG304" i="37"/>
  <c r="BG306" i="37"/>
  <c r="BG308" i="37"/>
  <c r="BG309" i="37"/>
  <c r="BG328" i="37"/>
  <c r="BG327" i="37"/>
  <c r="BG330" i="37"/>
  <c r="BG371" i="37"/>
  <c r="BG374" i="37"/>
  <c r="BG378" i="37"/>
  <c r="BG405" i="37"/>
  <c r="BG406" i="37"/>
  <c r="BG349" i="37"/>
  <c r="BG342" i="37"/>
  <c r="BG346" i="37"/>
  <c r="BG347" i="37"/>
  <c r="BG375" i="37"/>
  <c r="BG350" i="37"/>
  <c r="BG351" i="37"/>
  <c r="BF352" i="37"/>
  <c r="BG353" i="37"/>
  <c r="BG355" i="37"/>
  <c r="BG407" i="37"/>
  <c r="BG408" i="37"/>
  <c r="BG154" i="37"/>
  <c r="BG409" i="37"/>
  <c r="BG411" i="37"/>
  <c r="BG358" i="37"/>
  <c r="BG414" i="37"/>
  <c r="BG415" i="37"/>
  <c r="BH337" i="37"/>
  <c r="BH365" i="37"/>
  <c r="BH366" i="37"/>
  <c r="BH367" i="37"/>
  <c r="BG39" i="37"/>
  <c r="BG149" i="37"/>
  <c r="BG158" i="37"/>
  <c r="BH162" i="37"/>
  <c r="BH165" i="37"/>
  <c r="BH163" i="37"/>
  <c r="BH166" i="37"/>
  <c r="BH325" i="37"/>
  <c r="BH44" i="37"/>
  <c r="BH45" i="37"/>
  <c r="BH46" i="37"/>
  <c r="BH47" i="37"/>
  <c r="BH48" i="37"/>
  <c r="BH49" i="37"/>
  <c r="BH50" i="37"/>
  <c r="BH51" i="37"/>
  <c r="BH52" i="37"/>
  <c r="BH53" i="37"/>
  <c r="BH54" i="37"/>
  <c r="BH55" i="37"/>
  <c r="BH56" i="37"/>
  <c r="BH57" i="37"/>
  <c r="BH58" i="37"/>
  <c r="BH59" i="37"/>
  <c r="BH60" i="37"/>
  <c r="BH61" i="37"/>
  <c r="BH62" i="37"/>
  <c r="BH63" i="37"/>
  <c r="BH64" i="37"/>
  <c r="BH65" i="37"/>
  <c r="BH66" i="37"/>
  <c r="BH67" i="37"/>
  <c r="BH68" i="37"/>
  <c r="BH69" i="37"/>
  <c r="BH70" i="37"/>
  <c r="BH71" i="37"/>
  <c r="BH72" i="37"/>
  <c r="BH73" i="37"/>
  <c r="BH74" i="37"/>
  <c r="BH75" i="37"/>
  <c r="BH76" i="37"/>
  <c r="BH77" i="37"/>
  <c r="BH78" i="37"/>
  <c r="BH79" i="37"/>
  <c r="BH80" i="37"/>
  <c r="BH81" i="37"/>
  <c r="BH82" i="37"/>
  <c r="BH83" i="37"/>
  <c r="BH84" i="37"/>
  <c r="BH85" i="37"/>
  <c r="BH86" i="37"/>
  <c r="BH87" i="37"/>
  <c r="BH88" i="37"/>
  <c r="BH89" i="37"/>
  <c r="BH90" i="37"/>
  <c r="BH91" i="37"/>
  <c r="BH92" i="37"/>
  <c r="BH93" i="37"/>
  <c r="BH94" i="37"/>
  <c r="BH95" i="37"/>
  <c r="BH96" i="37"/>
  <c r="BH97" i="37"/>
  <c r="BH98" i="37"/>
  <c r="BH99" i="37"/>
  <c r="BH100" i="37"/>
  <c r="BH101" i="37"/>
  <c r="BH102" i="37"/>
  <c r="BH103" i="37"/>
  <c r="BH104" i="37"/>
  <c r="BH105" i="37"/>
  <c r="BH106" i="37"/>
  <c r="BH107" i="37"/>
  <c r="BH108" i="37"/>
  <c r="BH109" i="37"/>
  <c r="BH110" i="37"/>
  <c r="BH111" i="37"/>
  <c r="BH112" i="37"/>
  <c r="BH113" i="37"/>
  <c r="BH114" i="37"/>
  <c r="BH115" i="37"/>
  <c r="BH116" i="37"/>
  <c r="BH117" i="37"/>
  <c r="BH118" i="37"/>
  <c r="BH119" i="37"/>
  <c r="BH31" i="37"/>
  <c r="BH20" i="37"/>
  <c r="BH21" i="37"/>
  <c r="BH40" i="37"/>
  <c r="BH120" i="37"/>
  <c r="BH32" i="37"/>
  <c r="BH121" i="37"/>
  <c r="BH122" i="37"/>
  <c r="BH123" i="37"/>
  <c r="BH124" i="37"/>
  <c r="BH125" i="37"/>
  <c r="BH126" i="37"/>
  <c r="BH127" i="37"/>
  <c r="BH128" i="37"/>
  <c r="BH129" i="37"/>
  <c r="BH130" i="37"/>
  <c r="BH131" i="37"/>
  <c r="BH132" i="37"/>
  <c r="BH133" i="37"/>
  <c r="BH134" i="37"/>
  <c r="BH135" i="37"/>
  <c r="BH136" i="37"/>
  <c r="BH137" i="37"/>
  <c r="BH138" i="37"/>
  <c r="BH139" i="37"/>
  <c r="BH140" i="37"/>
  <c r="BH141" i="37"/>
  <c r="BH142" i="37"/>
  <c r="BH143" i="37"/>
  <c r="BH144" i="37"/>
  <c r="BH145" i="37"/>
  <c r="BH147" i="37"/>
  <c r="BH8" i="37"/>
  <c r="BH156" i="37"/>
  <c r="BH155" i="37"/>
  <c r="BH157" i="37"/>
  <c r="BH326" i="37"/>
  <c r="BH169" i="37"/>
  <c r="BH191" i="37"/>
  <c r="BH192" i="37"/>
  <c r="BH193" i="37"/>
  <c r="BH194" i="37"/>
  <c r="BH195" i="37"/>
  <c r="BH196" i="37"/>
  <c r="BH197" i="37"/>
  <c r="BH198" i="37"/>
  <c r="BH188" i="37"/>
  <c r="BH199" i="37"/>
  <c r="BH200" i="37"/>
  <c r="BH201" i="37"/>
  <c r="BH202" i="37"/>
  <c r="BH203" i="37"/>
  <c r="BH204" i="37"/>
  <c r="BH205" i="37"/>
  <c r="BH206" i="37"/>
  <c r="BH207" i="37"/>
  <c r="BH208" i="37"/>
  <c r="BH209" i="37"/>
  <c r="BH210" i="37"/>
  <c r="BH211" i="37"/>
  <c r="BH212" i="37"/>
  <c r="BH213" i="37"/>
  <c r="BH214" i="37"/>
  <c r="BH215" i="37"/>
  <c r="BH216" i="37"/>
  <c r="BH217" i="37"/>
  <c r="BH218" i="37"/>
  <c r="BH219" i="37"/>
  <c r="BH220" i="37"/>
  <c r="BH221" i="37"/>
  <c r="BH222" i="37"/>
  <c r="BH223" i="37"/>
  <c r="BH224" i="37"/>
  <c r="BH225" i="37"/>
  <c r="BH226" i="37"/>
  <c r="BH227" i="37"/>
  <c r="BH228" i="37"/>
  <c r="BH229" i="37"/>
  <c r="BH230" i="37"/>
  <c r="BH231" i="37"/>
  <c r="BH232" i="37"/>
  <c r="BH233" i="37"/>
  <c r="BH234" i="37"/>
  <c r="BH235" i="37"/>
  <c r="BH236" i="37"/>
  <c r="BH237" i="37"/>
  <c r="BH238" i="37"/>
  <c r="BH239" i="37"/>
  <c r="BH240" i="37"/>
  <c r="BH241" i="37"/>
  <c r="BH242" i="37"/>
  <c r="BH243" i="37"/>
  <c r="BH244" i="37"/>
  <c r="BH245" i="37"/>
  <c r="BH246" i="37"/>
  <c r="BH247" i="37"/>
  <c r="BH248" i="37"/>
  <c r="BH249" i="37"/>
  <c r="BH250" i="37"/>
  <c r="BH251" i="37"/>
  <c r="BH252" i="37"/>
  <c r="BH253" i="37"/>
  <c r="BH254" i="37"/>
  <c r="BH255" i="37"/>
  <c r="BH256" i="37"/>
  <c r="BH257" i="37"/>
  <c r="BH258" i="37"/>
  <c r="BH259" i="37"/>
  <c r="BH260" i="37"/>
  <c r="BH261" i="37"/>
  <c r="BH262" i="37"/>
  <c r="BH263" i="37"/>
  <c r="BH264" i="37"/>
  <c r="BH265" i="37"/>
  <c r="BH266" i="37"/>
  <c r="BH267" i="37"/>
  <c r="BH33" i="37"/>
  <c r="BH268" i="37"/>
  <c r="BH269" i="37"/>
  <c r="BH270" i="37"/>
  <c r="BH271" i="37"/>
  <c r="BH272" i="37"/>
  <c r="BH273" i="37"/>
  <c r="BH274" i="37"/>
  <c r="BH275" i="37"/>
  <c r="BH276" i="37"/>
  <c r="BH277" i="37"/>
  <c r="BH278" i="37"/>
  <c r="BH279" i="37"/>
  <c r="BH280" i="37"/>
  <c r="BH281" i="37"/>
  <c r="BH282" i="37"/>
  <c r="BH283" i="37"/>
  <c r="BH284" i="37"/>
  <c r="BH285" i="37"/>
  <c r="BH286" i="37"/>
  <c r="BH287" i="37"/>
  <c r="BH288" i="37"/>
  <c r="BH289" i="37"/>
  <c r="BH290" i="37"/>
  <c r="BH291" i="37"/>
  <c r="BH292" i="37"/>
  <c r="BH298" i="37"/>
  <c r="BH168" i="37"/>
  <c r="BH329" i="37"/>
  <c r="BH300" i="37"/>
  <c r="BG305" i="37"/>
  <c r="BH310" i="37"/>
  <c r="BH171" i="37"/>
  <c r="BH172" i="37"/>
  <c r="BH175" i="37"/>
  <c r="BH304" i="37"/>
  <c r="BH306" i="37"/>
  <c r="BH308" i="37"/>
  <c r="BH309" i="37"/>
  <c r="BH328" i="37"/>
  <c r="BH327" i="37"/>
  <c r="BH330" i="37"/>
  <c r="BH371" i="37"/>
  <c r="BH374" i="37"/>
  <c r="BH378" i="37"/>
  <c r="BH405" i="37"/>
  <c r="BH406" i="37"/>
  <c r="BH349" i="37"/>
  <c r="BH342" i="37"/>
  <c r="BH346" i="37"/>
  <c r="BH347" i="37"/>
  <c r="BH375" i="37"/>
  <c r="BH350" i="37"/>
  <c r="BH351" i="37"/>
  <c r="BG352" i="37"/>
  <c r="BH353" i="37"/>
  <c r="BH355" i="37"/>
  <c r="BH407" i="37"/>
  <c r="BH408" i="37"/>
  <c r="BH154" i="37"/>
  <c r="BH409" i="37"/>
  <c r="BH411" i="37"/>
  <c r="BH358" i="37"/>
  <c r="BH414" i="37"/>
  <c r="BH415" i="37"/>
  <c r="BI337" i="37"/>
  <c r="BI365" i="37"/>
  <c r="BI366" i="37"/>
  <c r="BI367" i="37"/>
  <c r="BH39" i="37"/>
  <c r="BH149" i="37"/>
  <c r="BH158" i="37"/>
  <c r="BI162" i="37"/>
  <c r="BI165" i="37"/>
  <c r="BI163" i="37"/>
  <c r="BI166" i="37"/>
  <c r="BI325" i="37"/>
  <c r="BI44" i="37"/>
  <c r="BI45" i="37"/>
  <c r="BI46" i="37"/>
  <c r="BI47" i="37"/>
  <c r="BI48" i="37"/>
  <c r="BI49" i="37"/>
  <c r="BI50" i="37"/>
  <c r="BI51" i="37"/>
  <c r="BI52" i="37"/>
  <c r="BI53" i="37"/>
  <c r="BI54" i="37"/>
  <c r="BI55" i="37"/>
  <c r="BI56" i="37"/>
  <c r="BI57" i="37"/>
  <c r="BI58" i="37"/>
  <c r="BI59" i="37"/>
  <c r="BI60" i="37"/>
  <c r="BI61" i="37"/>
  <c r="BI62" i="37"/>
  <c r="BI63" i="37"/>
  <c r="BI64" i="37"/>
  <c r="BI65" i="37"/>
  <c r="BI66" i="37"/>
  <c r="BI67" i="37"/>
  <c r="BI68" i="37"/>
  <c r="BI69" i="37"/>
  <c r="BI70" i="37"/>
  <c r="BI71" i="37"/>
  <c r="BI72" i="37"/>
  <c r="BI73" i="37"/>
  <c r="BI74" i="37"/>
  <c r="BI75" i="37"/>
  <c r="BI76" i="37"/>
  <c r="BI77" i="37"/>
  <c r="BI78" i="37"/>
  <c r="BI79" i="37"/>
  <c r="BI80" i="37"/>
  <c r="BI81" i="37"/>
  <c r="BI82" i="37"/>
  <c r="BI83" i="37"/>
  <c r="BI84" i="37"/>
  <c r="BI85" i="37"/>
  <c r="BI86" i="37"/>
  <c r="BI87" i="37"/>
  <c r="BI88" i="37"/>
  <c r="BI89" i="37"/>
  <c r="BI90" i="37"/>
  <c r="BI91" i="37"/>
  <c r="BI92" i="37"/>
  <c r="BI93" i="37"/>
  <c r="BI94" i="37"/>
  <c r="BI95" i="37"/>
  <c r="BI96" i="37"/>
  <c r="BI97" i="37"/>
  <c r="BI98" i="37"/>
  <c r="BI99" i="37"/>
  <c r="BI100" i="37"/>
  <c r="BI101" i="37"/>
  <c r="BI102" i="37"/>
  <c r="BI103" i="37"/>
  <c r="BI104" i="37"/>
  <c r="BI105" i="37"/>
  <c r="BI106" i="37"/>
  <c r="BI107" i="37"/>
  <c r="BI108" i="37"/>
  <c r="BI109" i="37"/>
  <c r="BI110" i="37"/>
  <c r="BI111" i="37"/>
  <c r="BI112" i="37"/>
  <c r="BI113" i="37"/>
  <c r="BI114" i="37"/>
  <c r="BI115" i="37"/>
  <c r="BI116" i="37"/>
  <c r="BI117" i="37"/>
  <c r="BI118" i="37"/>
  <c r="BI119" i="37"/>
  <c r="BI120" i="37"/>
  <c r="BI121" i="37"/>
  <c r="BI31" i="37"/>
  <c r="BI20" i="37"/>
  <c r="BI21" i="37"/>
  <c r="BI40" i="37"/>
  <c r="BI122" i="37"/>
  <c r="BI32" i="37"/>
  <c r="BI123" i="37"/>
  <c r="BI124" i="37"/>
  <c r="BI125" i="37"/>
  <c r="BI126" i="37"/>
  <c r="BI127" i="37"/>
  <c r="BI128" i="37"/>
  <c r="BI129" i="37"/>
  <c r="BI130" i="37"/>
  <c r="BI131" i="37"/>
  <c r="BI132" i="37"/>
  <c r="BI133" i="37"/>
  <c r="BI134" i="37"/>
  <c r="BI135" i="37"/>
  <c r="BI136" i="37"/>
  <c r="BI137" i="37"/>
  <c r="BI138" i="37"/>
  <c r="BI139" i="37"/>
  <c r="BI140" i="37"/>
  <c r="BI141" i="37"/>
  <c r="BI142" i="37"/>
  <c r="BI143" i="37"/>
  <c r="BI144" i="37"/>
  <c r="BI145" i="37"/>
  <c r="BI147" i="37"/>
  <c r="BI8" i="37"/>
  <c r="BI156" i="37"/>
  <c r="BI155" i="37"/>
  <c r="BI157" i="37"/>
  <c r="BI326" i="37"/>
  <c r="BI169" i="37"/>
  <c r="BI191" i="37"/>
  <c r="BI192" i="37"/>
  <c r="BI193" i="37"/>
  <c r="BI194" i="37"/>
  <c r="BI195" i="37"/>
  <c r="BI196" i="37"/>
  <c r="BI197" i="37"/>
  <c r="BI198" i="37"/>
  <c r="BI188" i="37"/>
  <c r="BI199" i="37"/>
  <c r="BI200" i="37"/>
  <c r="BI201" i="37"/>
  <c r="BI202" i="37"/>
  <c r="BI203" i="37"/>
  <c r="BI204" i="37"/>
  <c r="BI205" i="37"/>
  <c r="BI206" i="37"/>
  <c r="BI207" i="37"/>
  <c r="BI208" i="37"/>
  <c r="BI209" i="37"/>
  <c r="BI210" i="37"/>
  <c r="BI211" i="37"/>
  <c r="BI212" i="37"/>
  <c r="BI213" i="37"/>
  <c r="BI214" i="37"/>
  <c r="BI215" i="37"/>
  <c r="BI216" i="37"/>
  <c r="BI217" i="37"/>
  <c r="BI218" i="37"/>
  <c r="BI219" i="37"/>
  <c r="BI220" i="37"/>
  <c r="BI221" i="37"/>
  <c r="BI222" i="37"/>
  <c r="BI223" i="37"/>
  <c r="BI224" i="37"/>
  <c r="BI225" i="37"/>
  <c r="BI226" i="37"/>
  <c r="BI227" i="37"/>
  <c r="BI228" i="37"/>
  <c r="BI229" i="37"/>
  <c r="BI230" i="37"/>
  <c r="BI231" i="37"/>
  <c r="BI232" i="37"/>
  <c r="BI233" i="37"/>
  <c r="BI234" i="37"/>
  <c r="BI235" i="37"/>
  <c r="BI236" i="37"/>
  <c r="BI237" i="37"/>
  <c r="BI238" i="37"/>
  <c r="BI239" i="37"/>
  <c r="BI240" i="37"/>
  <c r="BI241" i="37"/>
  <c r="BI242" i="37"/>
  <c r="BI243" i="37"/>
  <c r="BI244" i="37"/>
  <c r="BI245" i="37"/>
  <c r="BI246" i="37"/>
  <c r="BI247" i="37"/>
  <c r="BI248" i="37"/>
  <c r="BI249" i="37"/>
  <c r="BI250" i="37"/>
  <c r="BI251" i="37"/>
  <c r="BI252" i="37"/>
  <c r="BI253" i="37"/>
  <c r="BI254" i="37"/>
  <c r="BI255" i="37"/>
  <c r="BI256" i="37"/>
  <c r="BI257" i="37"/>
  <c r="BI258" i="37"/>
  <c r="BI259" i="37"/>
  <c r="BI260" i="37"/>
  <c r="BI261" i="37"/>
  <c r="BI262" i="37"/>
  <c r="BI263" i="37"/>
  <c r="BI264" i="37"/>
  <c r="BI265" i="37"/>
  <c r="BI266" i="37"/>
  <c r="BI267" i="37"/>
  <c r="BI268" i="37"/>
  <c r="BI269" i="37"/>
  <c r="BI33" i="37"/>
  <c r="BI270" i="37"/>
  <c r="BI271" i="37"/>
  <c r="BI272" i="37"/>
  <c r="BI273" i="37"/>
  <c r="BI274" i="37"/>
  <c r="BI275" i="37"/>
  <c r="BI276" i="37"/>
  <c r="BI277" i="37"/>
  <c r="BI278" i="37"/>
  <c r="BI279" i="37"/>
  <c r="BI280" i="37"/>
  <c r="BI281" i="37"/>
  <c r="BI282" i="37"/>
  <c r="BI283" i="37"/>
  <c r="BI284" i="37"/>
  <c r="BI285" i="37"/>
  <c r="BI286" i="37"/>
  <c r="BI287" i="37"/>
  <c r="BI288" i="37"/>
  <c r="BI289" i="37"/>
  <c r="BI290" i="37"/>
  <c r="BI291" i="37"/>
  <c r="BI292" i="37"/>
  <c r="BI298" i="37"/>
  <c r="BI168" i="37"/>
  <c r="BI329" i="37"/>
  <c r="BI300" i="37"/>
  <c r="BH305" i="37"/>
  <c r="BI310" i="37"/>
  <c r="BI171" i="37"/>
  <c r="BI172" i="37"/>
  <c r="BI175" i="37"/>
  <c r="BI304" i="37"/>
  <c r="BI306" i="37"/>
  <c r="BI308" i="37"/>
  <c r="BI309" i="37"/>
  <c r="BI328" i="37"/>
  <c r="BI327" i="37"/>
  <c r="BI330" i="37"/>
  <c r="BI371" i="37"/>
  <c r="BI374" i="37"/>
  <c r="BI378" i="37"/>
  <c r="BI405" i="37"/>
  <c r="BI406" i="37"/>
  <c r="BI349" i="37"/>
  <c r="BI342" i="37"/>
  <c r="BI346" i="37"/>
  <c r="BI347" i="37"/>
  <c r="BI375" i="37"/>
  <c r="BI350" i="37"/>
  <c r="BI351" i="37"/>
  <c r="BH352" i="37"/>
  <c r="BI353" i="37"/>
  <c r="BI355" i="37"/>
  <c r="BI407" i="37"/>
  <c r="BI408" i="37"/>
  <c r="BI154" i="37"/>
  <c r="BI409" i="37"/>
  <c r="BI411" i="37"/>
  <c r="BI358" i="37"/>
  <c r="BI414" i="37"/>
  <c r="BI415" i="37"/>
  <c r="BJ337" i="37"/>
  <c r="BJ365" i="37"/>
  <c r="BJ366" i="37"/>
  <c r="BJ367" i="37"/>
  <c r="BI39" i="37"/>
  <c r="BI149" i="37"/>
  <c r="BI158" i="37"/>
  <c r="BJ162" i="37"/>
  <c r="BJ165" i="37"/>
  <c r="BJ163" i="37"/>
  <c r="BJ166" i="37"/>
  <c r="BJ325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31" i="37"/>
  <c r="BJ20" i="37"/>
  <c r="BJ21" i="37"/>
  <c r="BJ40" i="37"/>
  <c r="BJ124" i="37"/>
  <c r="BJ32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7" i="37"/>
  <c r="BJ8" i="37"/>
  <c r="BJ156" i="37"/>
  <c r="BJ155" i="37"/>
  <c r="BJ157" i="37"/>
  <c r="BJ326" i="37"/>
  <c r="BJ169" i="37"/>
  <c r="BJ191" i="37"/>
  <c r="BJ192" i="37"/>
  <c r="BJ193" i="37"/>
  <c r="BJ194" i="37"/>
  <c r="BJ195" i="37"/>
  <c r="BJ196" i="37"/>
  <c r="BJ197" i="37"/>
  <c r="BJ198" i="37"/>
  <c r="BJ18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33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8" i="37"/>
  <c r="BJ168" i="37"/>
  <c r="BJ329" i="37"/>
  <c r="BJ300" i="37"/>
  <c r="BI305" i="37"/>
  <c r="BJ310" i="37"/>
  <c r="BJ171" i="37"/>
  <c r="BJ172" i="37"/>
  <c r="BJ175" i="37"/>
  <c r="BJ304" i="37"/>
  <c r="BJ306" i="37"/>
  <c r="BJ308" i="37"/>
  <c r="BJ309" i="37"/>
  <c r="BJ328" i="37"/>
  <c r="BJ327" i="37"/>
  <c r="BJ330" i="37"/>
  <c r="BJ371" i="37"/>
  <c r="BJ374" i="37"/>
  <c r="BJ378" i="37"/>
  <c r="BJ405" i="37"/>
  <c r="BJ406" i="37"/>
  <c r="BJ349" i="37"/>
  <c r="BJ342" i="37"/>
  <c r="BJ346" i="37"/>
  <c r="BJ347" i="37"/>
  <c r="BJ375" i="37"/>
  <c r="BJ350" i="37"/>
  <c r="BJ351" i="37"/>
  <c r="BI352" i="37"/>
  <c r="BJ353" i="37"/>
  <c r="BJ355" i="37"/>
  <c r="BJ407" i="37"/>
  <c r="BJ408" i="37"/>
  <c r="BJ154" i="37"/>
  <c r="BJ409" i="37"/>
  <c r="BJ411" i="37"/>
  <c r="BJ358" i="37"/>
  <c r="BJ414" i="37"/>
  <c r="BJ415" i="37"/>
  <c r="BK337" i="37"/>
  <c r="BK365" i="37"/>
  <c r="BK366" i="37"/>
  <c r="BK367" i="37"/>
  <c r="BJ39" i="37"/>
  <c r="BJ149" i="37"/>
  <c r="BJ158" i="37"/>
  <c r="BK162" i="37"/>
  <c r="BK165" i="37"/>
  <c r="BK163" i="37"/>
  <c r="BK166" i="37"/>
  <c r="BK325" i="37"/>
  <c r="BK44" i="37"/>
  <c r="BK45" i="37"/>
  <c r="BK46" i="37"/>
  <c r="BK47" i="37"/>
  <c r="BK48" i="37"/>
  <c r="BK49" i="37"/>
  <c r="BK50" i="37"/>
  <c r="BK51" i="37"/>
  <c r="BK52" i="37"/>
  <c r="BK53" i="37"/>
  <c r="BK54" i="37"/>
  <c r="BK55" i="37"/>
  <c r="BK56" i="37"/>
  <c r="BK57" i="37"/>
  <c r="BK58" i="37"/>
  <c r="BK59" i="37"/>
  <c r="BK60" i="37"/>
  <c r="BK61" i="37"/>
  <c r="BK62" i="37"/>
  <c r="BK63" i="37"/>
  <c r="BK64" i="37"/>
  <c r="BK65" i="37"/>
  <c r="BK66" i="37"/>
  <c r="BK67" i="37"/>
  <c r="BK68" i="37"/>
  <c r="BK69" i="37"/>
  <c r="BK70" i="37"/>
  <c r="BK71" i="37"/>
  <c r="BK72" i="37"/>
  <c r="BK73" i="37"/>
  <c r="BK74" i="37"/>
  <c r="BK75" i="37"/>
  <c r="BK76" i="37"/>
  <c r="BK77" i="37"/>
  <c r="BK78" i="37"/>
  <c r="BK79" i="37"/>
  <c r="BK80" i="37"/>
  <c r="BK81" i="37"/>
  <c r="BK82" i="37"/>
  <c r="BK83" i="37"/>
  <c r="BK84" i="37"/>
  <c r="BK85" i="37"/>
  <c r="BK86" i="37"/>
  <c r="BK87" i="37"/>
  <c r="BK88" i="37"/>
  <c r="BK89" i="37"/>
  <c r="BK90" i="37"/>
  <c r="BK91" i="37"/>
  <c r="BK92" i="37"/>
  <c r="BK93" i="37"/>
  <c r="BK94" i="37"/>
  <c r="BK95" i="37"/>
  <c r="BK96" i="37"/>
  <c r="BK97" i="37"/>
  <c r="BK98" i="37"/>
  <c r="BK99" i="37"/>
  <c r="BK100" i="37"/>
  <c r="BK101" i="37"/>
  <c r="BK102" i="37"/>
  <c r="BK103" i="37"/>
  <c r="BK104" i="37"/>
  <c r="BK105" i="37"/>
  <c r="BK106" i="37"/>
  <c r="BK107" i="37"/>
  <c r="BK108" i="37"/>
  <c r="BK109" i="37"/>
  <c r="BK110" i="37"/>
  <c r="BK111" i="37"/>
  <c r="BK112" i="37"/>
  <c r="BK113" i="37"/>
  <c r="BK114" i="37"/>
  <c r="BK115" i="37"/>
  <c r="BK116" i="37"/>
  <c r="BK117" i="37"/>
  <c r="BK118" i="37"/>
  <c r="BK119" i="37"/>
  <c r="BK120" i="37"/>
  <c r="BK121" i="37"/>
  <c r="BK122" i="37"/>
  <c r="BK123" i="37"/>
  <c r="BK124" i="37"/>
  <c r="BK125" i="37"/>
  <c r="BK31" i="37"/>
  <c r="BK20" i="37"/>
  <c r="BK21" i="37"/>
  <c r="BK40" i="37"/>
  <c r="BK126" i="37"/>
  <c r="BK32" i="37"/>
  <c r="BK127" i="37"/>
  <c r="BK128" i="37"/>
  <c r="BK129" i="37"/>
  <c r="BK130" i="37"/>
  <c r="BK131" i="37"/>
  <c r="BK132" i="37"/>
  <c r="BK133" i="37"/>
  <c r="BK134" i="37"/>
  <c r="BK135" i="37"/>
  <c r="BK136" i="37"/>
  <c r="BK137" i="37"/>
  <c r="BK138" i="37"/>
  <c r="BK139" i="37"/>
  <c r="BK140" i="37"/>
  <c r="BK141" i="37"/>
  <c r="BK142" i="37"/>
  <c r="BK143" i="37"/>
  <c r="BK144" i="37"/>
  <c r="BK145" i="37"/>
  <c r="BK147" i="37"/>
  <c r="BK8" i="37"/>
  <c r="BK156" i="37"/>
  <c r="BK155" i="37"/>
  <c r="BK157" i="37"/>
  <c r="BK326" i="37"/>
  <c r="BK169" i="37"/>
  <c r="BK191" i="37"/>
  <c r="BK192" i="37"/>
  <c r="BK193" i="37"/>
  <c r="BK194" i="37"/>
  <c r="BK195" i="37"/>
  <c r="BK196" i="37"/>
  <c r="BK197" i="37"/>
  <c r="BK198" i="37"/>
  <c r="BK188" i="37"/>
  <c r="BK199" i="37"/>
  <c r="BK200" i="37"/>
  <c r="BK201" i="37"/>
  <c r="BK202" i="37"/>
  <c r="BK203" i="37"/>
  <c r="BK204" i="37"/>
  <c r="BK205" i="37"/>
  <c r="BK206" i="37"/>
  <c r="BK207" i="37"/>
  <c r="BK208" i="37"/>
  <c r="BK209" i="37"/>
  <c r="BK210" i="37"/>
  <c r="BK211" i="37"/>
  <c r="BK212" i="37"/>
  <c r="BK213" i="37"/>
  <c r="BK214" i="37"/>
  <c r="BK215" i="37"/>
  <c r="BK216" i="37"/>
  <c r="BK217" i="37"/>
  <c r="BK218" i="37"/>
  <c r="BK219" i="37"/>
  <c r="BK220" i="37"/>
  <c r="BK221" i="37"/>
  <c r="BK222" i="37"/>
  <c r="BK223" i="37"/>
  <c r="BK224" i="37"/>
  <c r="BK225" i="37"/>
  <c r="BK226" i="37"/>
  <c r="BK227" i="37"/>
  <c r="BK228" i="37"/>
  <c r="BK229" i="37"/>
  <c r="BK230" i="37"/>
  <c r="BK231" i="37"/>
  <c r="BK232" i="37"/>
  <c r="BK233" i="37"/>
  <c r="BK234" i="37"/>
  <c r="BK235" i="37"/>
  <c r="BK236" i="37"/>
  <c r="BK237" i="37"/>
  <c r="BK238" i="37"/>
  <c r="BK239" i="37"/>
  <c r="BK240" i="37"/>
  <c r="BK241" i="37"/>
  <c r="BK242" i="37"/>
  <c r="BK243" i="37"/>
  <c r="BK244" i="37"/>
  <c r="BK245" i="37"/>
  <c r="BK246" i="37"/>
  <c r="BK247" i="37"/>
  <c r="BK248" i="37"/>
  <c r="BK249" i="37"/>
  <c r="BK250" i="37"/>
  <c r="BK251" i="37"/>
  <c r="BK252" i="37"/>
  <c r="BK253" i="37"/>
  <c r="BK254" i="37"/>
  <c r="BK255" i="37"/>
  <c r="BK256" i="37"/>
  <c r="BK257" i="37"/>
  <c r="BK258" i="37"/>
  <c r="BK259" i="37"/>
  <c r="BK260" i="37"/>
  <c r="BK261" i="37"/>
  <c r="BK262" i="37"/>
  <c r="BK263" i="37"/>
  <c r="BK264" i="37"/>
  <c r="BK265" i="37"/>
  <c r="BK266" i="37"/>
  <c r="BK267" i="37"/>
  <c r="BK268" i="37"/>
  <c r="BK269" i="37"/>
  <c r="BK270" i="37"/>
  <c r="BK271" i="37"/>
  <c r="BK272" i="37"/>
  <c r="BK273" i="37"/>
  <c r="BK33" i="37"/>
  <c r="BK274" i="37"/>
  <c r="BK275" i="37"/>
  <c r="BK276" i="37"/>
  <c r="BK277" i="37"/>
  <c r="BK278" i="37"/>
  <c r="BK279" i="37"/>
  <c r="BK280" i="37"/>
  <c r="BK281" i="37"/>
  <c r="BK282" i="37"/>
  <c r="BK283" i="37"/>
  <c r="BK284" i="37"/>
  <c r="BK285" i="37"/>
  <c r="BK286" i="37"/>
  <c r="BK287" i="37"/>
  <c r="BK288" i="37"/>
  <c r="BK289" i="37"/>
  <c r="BK290" i="37"/>
  <c r="BK291" i="37"/>
  <c r="BK292" i="37"/>
  <c r="BK298" i="37"/>
  <c r="BK168" i="37"/>
  <c r="BK329" i="37"/>
  <c r="BK300" i="37"/>
  <c r="BJ305" i="37"/>
  <c r="BK310" i="37"/>
  <c r="BK171" i="37"/>
  <c r="BK172" i="37"/>
  <c r="BK175" i="37"/>
  <c r="BK304" i="37"/>
  <c r="BK306" i="37"/>
  <c r="BK308" i="37"/>
  <c r="BK309" i="37"/>
  <c r="BK328" i="37"/>
  <c r="BK327" i="37"/>
  <c r="BK330" i="37"/>
  <c r="BK371" i="37"/>
  <c r="BK374" i="37"/>
  <c r="BK378" i="37"/>
  <c r="BK405" i="37"/>
  <c r="BK406" i="37"/>
  <c r="BK349" i="37"/>
  <c r="BK342" i="37"/>
  <c r="BK346" i="37"/>
  <c r="BK347" i="37"/>
  <c r="BK375" i="37"/>
  <c r="BK350" i="37"/>
  <c r="BK351" i="37"/>
  <c r="BJ352" i="37"/>
  <c r="BK353" i="37"/>
  <c r="BK355" i="37"/>
  <c r="BK407" i="37"/>
  <c r="BK408" i="37"/>
  <c r="BK154" i="37"/>
  <c r="BK409" i="37"/>
  <c r="BK411" i="37"/>
  <c r="BK358" i="37"/>
  <c r="BK414" i="37"/>
  <c r="BK415" i="37"/>
  <c r="BL337" i="37"/>
  <c r="BL365" i="37"/>
  <c r="BL366" i="37"/>
  <c r="BL367" i="37"/>
  <c r="BK39" i="37"/>
  <c r="BK149" i="37"/>
  <c r="BK158" i="37"/>
  <c r="BL162" i="37"/>
  <c r="BL165" i="37"/>
  <c r="BL163" i="37"/>
  <c r="BL166" i="37"/>
  <c r="BL325" i="37"/>
  <c r="BL44" i="37"/>
  <c r="BL45" i="37"/>
  <c r="BL46" i="37"/>
  <c r="BL47" i="37"/>
  <c r="BL48" i="37"/>
  <c r="BL49" i="37"/>
  <c r="BL50" i="37"/>
  <c r="BL51" i="37"/>
  <c r="BL52" i="37"/>
  <c r="BL53" i="37"/>
  <c r="BL54" i="37"/>
  <c r="BL55" i="37"/>
  <c r="BL56" i="37"/>
  <c r="BL57" i="37"/>
  <c r="BL58" i="37"/>
  <c r="BL59" i="37"/>
  <c r="BL60" i="37"/>
  <c r="BL61" i="37"/>
  <c r="BL62" i="37"/>
  <c r="BL63" i="37"/>
  <c r="BL64" i="37"/>
  <c r="BL65" i="37"/>
  <c r="BL66" i="37"/>
  <c r="BL67" i="37"/>
  <c r="BL68" i="37"/>
  <c r="BL69" i="37"/>
  <c r="BL70" i="37"/>
  <c r="BL71" i="37"/>
  <c r="BL72" i="37"/>
  <c r="BL73" i="37"/>
  <c r="BL74" i="37"/>
  <c r="BL75" i="37"/>
  <c r="BL76" i="37"/>
  <c r="BL77" i="37"/>
  <c r="BL78" i="37"/>
  <c r="BL79" i="37"/>
  <c r="BL80" i="37"/>
  <c r="BL81" i="37"/>
  <c r="BL82" i="37"/>
  <c r="BL83" i="37"/>
  <c r="BL84" i="37"/>
  <c r="BL85" i="37"/>
  <c r="BL86" i="37"/>
  <c r="BL87" i="37"/>
  <c r="BL88" i="37"/>
  <c r="BL89" i="37"/>
  <c r="BL90" i="37"/>
  <c r="BL91" i="37"/>
  <c r="BL92" i="37"/>
  <c r="BL93" i="37"/>
  <c r="BL94" i="37"/>
  <c r="BL95" i="37"/>
  <c r="BL96" i="37"/>
  <c r="BL97" i="37"/>
  <c r="BL98" i="37"/>
  <c r="BL99" i="37"/>
  <c r="BL100" i="37"/>
  <c r="BL101" i="37"/>
  <c r="BL102" i="37"/>
  <c r="BL103" i="37"/>
  <c r="BL104" i="37"/>
  <c r="BL105" i="37"/>
  <c r="BL106" i="37"/>
  <c r="BL107" i="37"/>
  <c r="BL108" i="37"/>
  <c r="BL109" i="37"/>
  <c r="BL110" i="37"/>
  <c r="BL111" i="37"/>
  <c r="BL112" i="37"/>
  <c r="BL113" i="37"/>
  <c r="BL114" i="37"/>
  <c r="BL115" i="37"/>
  <c r="BL116" i="37"/>
  <c r="BL117" i="37"/>
  <c r="BL118" i="37"/>
  <c r="BL119" i="37"/>
  <c r="BL120" i="37"/>
  <c r="BL121" i="37"/>
  <c r="BL122" i="37"/>
  <c r="BL123" i="37"/>
  <c r="BL124" i="37"/>
  <c r="BL125" i="37"/>
  <c r="BL126" i="37"/>
  <c r="BL127" i="37"/>
  <c r="BL31" i="37"/>
  <c r="BL20" i="37"/>
  <c r="BL21" i="37"/>
  <c r="BL40" i="37"/>
  <c r="BL128" i="37"/>
  <c r="BL32" i="37"/>
  <c r="BL129" i="37"/>
  <c r="BL130" i="37"/>
  <c r="BL131" i="37"/>
  <c r="BL132" i="37"/>
  <c r="BL133" i="37"/>
  <c r="BL134" i="37"/>
  <c r="BL135" i="37"/>
  <c r="BL136" i="37"/>
  <c r="BL137" i="37"/>
  <c r="BL138" i="37"/>
  <c r="BL139" i="37"/>
  <c r="BL140" i="37"/>
  <c r="BL141" i="37"/>
  <c r="BL142" i="37"/>
  <c r="BL143" i="37"/>
  <c r="BL144" i="37"/>
  <c r="BL145" i="37"/>
  <c r="BL147" i="37"/>
  <c r="BL8" i="37"/>
  <c r="BL156" i="37"/>
  <c r="BL155" i="37"/>
  <c r="BL157" i="37"/>
  <c r="BL326" i="37"/>
  <c r="BL169" i="37"/>
  <c r="BL191" i="37"/>
  <c r="BL192" i="37"/>
  <c r="BL193" i="37"/>
  <c r="BL194" i="37"/>
  <c r="BL195" i="37"/>
  <c r="BL196" i="37"/>
  <c r="BL197" i="37"/>
  <c r="BL198" i="37"/>
  <c r="BL188" i="37"/>
  <c r="BL199" i="37"/>
  <c r="BL200" i="37"/>
  <c r="BL201" i="37"/>
  <c r="BL202" i="37"/>
  <c r="BL203" i="37"/>
  <c r="BL204" i="37"/>
  <c r="BL205" i="37"/>
  <c r="BL206" i="37"/>
  <c r="BL207" i="37"/>
  <c r="BL208" i="37"/>
  <c r="BL209" i="37"/>
  <c r="BL210" i="37"/>
  <c r="BL211" i="37"/>
  <c r="BL212" i="37"/>
  <c r="BL213" i="37"/>
  <c r="BL214" i="37"/>
  <c r="BL215" i="37"/>
  <c r="BL216" i="37"/>
  <c r="BL217" i="37"/>
  <c r="BL218" i="37"/>
  <c r="BL219" i="37"/>
  <c r="BL220" i="37"/>
  <c r="BL221" i="37"/>
  <c r="BL222" i="37"/>
  <c r="BL223" i="37"/>
  <c r="BL224" i="37"/>
  <c r="BL225" i="37"/>
  <c r="BL226" i="37"/>
  <c r="BL227" i="37"/>
  <c r="BL228" i="37"/>
  <c r="BL229" i="37"/>
  <c r="BL230" i="37"/>
  <c r="BL231" i="37"/>
  <c r="BL232" i="37"/>
  <c r="BL233" i="37"/>
  <c r="BL234" i="37"/>
  <c r="BL235" i="37"/>
  <c r="BL236" i="37"/>
  <c r="BL237" i="37"/>
  <c r="BL238" i="37"/>
  <c r="BL239" i="37"/>
  <c r="BL240" i="37"/>
  <c r="BL241" i="37"/>
  <c r="BL242" i="37"/>
  <c r="BL243" i="37"/>
  <c r="BL244" i="37"/>
  <c r="BL245" i="37"/>
  <c r="BL246" i="37"/>
  <c r="BL247" i="37"/>
  <c r="BL248" i="37"/>
  <c r="BL249" i="37"/>
  <c r="BL250" i="37"/>
  <c r="BL251" i="37"/>
  <c r="BL252" i="37"/>
  <c r="BL253" i="37"/>
  <c r="BL254" i="37"/>
  <c r="BL255" i="37"/>
  <c r="BL256" i="37"/>
  <c r="BL257" i="37"/>
  <c r="BL258" i="37"/>
  <c r="BL259" i="37"/>
  <c r="BL260" i="37"/>
  <c r="BL261" i="37"/>
  <c r="BL262" i="37"/>
  <c r="BL263" i="37"/>
  <c r="BL264" i="37"/>
  <c r="BL265" i="37"/>
  <c r="BL266" i="37"/>
  <c r="BL267" i="37"/>
  <c r="BL268" i="37"/>
  <c r="BL269" i="37"/>
  <c r="BL270" i="37"/>
  <c r="BL271" i="37"/>
  <c r="BL272" i="37"/>
  <c r="BL273" i="37"/>
  <c r="BL274" i="37"/>
  <c r="BL275" i="37"/>
  <c r="BL33" i="37"/>
  <c r="BL276" i="37"/>
  <c r="BL277" i="37"/>
  <c r="BL278" i="37"/>
  <c r="BL279" i="37"/>
  <c r="BL280" i="37"/>
  <c r="BL281" i="37"/>
  <c r="BL282" i="37"/>
  <c r="BL283" i="37"/>
  <c r="BL284" i="37"/>
  <c r="BL285" i="37"/>
  <c r="BL286" i="37"/>
  <c r="BL287" i="37"/>
  <c r="BL288" i="37"/>
  <c r="BL289" i="37"/>
  <c r="BL290" i="37"/>
  <c r="BL291" i="37"/>
  <c r="BL292" i="37"/>
  <c r="BL298" i="37"/>
  <c r="BL168" i="37"/>
  <c r="BL329" i="37"/>
  <c r="BL300" i="37"/>
  <c r="BK305" i="37"/>
  <c r="BL310" i="37"/>
  <c r="BL171" i="37"/>
  <c r="BL172" i="37"/>
  <c r="BL175" i="37"/>
  <c r="BL304" i="37"/>
  <c r="BL306" i="37"/>
  <c r="BL308" i="37"/>
  <c r="BL309" i="37"/>
  <c r="BL328" i="37"/>
  <c r="BL327" i="37"/>
  <c r="BL330" i="37"/>
  <c r="BL371" i="37"/>
  <c r="BL374" i="37"/>
  <c r="BL378" i="37"/>
  <c r="BL405" i="37"/>
  <c r="BL406" i="37"/>
  <c r="BL349" i="37"/>
  <c r="BL342" i="37"/>
  <c r="BL346" i="37"/>
  <c r="BL347" i="37"/>
  <c r="BL375" i="37"/>
  <c r="BL350" i="37"/>
  <c r="BL351" i="37"/>
  <c r="BK352" i="37"/>
  <c r="BL353" i="37"/>
  <c r="BL355" i="37"/>
  <c r="BL407" i="37"/>
  <c r="BL408" i="37"/>
  <c r="BL154" i="37"/>
  <c r="BL409" i="37"/>
  <c r="BL411" i="37"/>
  <c r="BL358" i="37"/>
  <c r="BL414" i="37"/>
  <c r="BL415" i="37"/>
  <c r="BM337" i="37"/>
  <c r="BM365" i="37"/>
  <c r="BM366" i="37"/>
  <c r="BM367" i="37"/>
  <c r="BL39" i="37"/>
  <c r="BL149" i="37"/>
  <c r="BL158" i="37"/>
  <c r="BM162" i="37"/>
  <c r="BM165" i="37"/>
  <c r="BM163" i="37"/>
  <c r="BM166" i="37"/>
  <c r="BM325" i="37"/>
  <c r="BM44" i="37"/>
  <c r="BM45" i="37"/>
  <c r="BM46" i="37"/>
  <c r="BM47" i="37"/>
  <c r="BM48" i="37"/>
  <c r="BM49" i="37"/>
  <c r="BM50" i="37"/>
  <c r="BM51" i="37"/>
  <c r="BM52" i="37"/>
  <c r="BM53" i="37"/>
  <c r="BM54" i="37"/>
  <c r="BM55" i="37"/>
  <c r="BM56" i="37"/>
  <c r="BM57" i="37"/>
  <c r="BM58" i="37"/>
  <c r="BM59" i="37"/>
  <c r="BM60" i="37"/>
  <c r="BM61" i="37"/>
  <c r="BM62" i="37"/>
  <c r="BM63" i="37"/>
  <c r="BM64" i="37"/>
  <c r="BM65" i="37"/>
  <c r="BM66" i="37"/>
  <c r="BM67" i="37"/>
  <c r="BM68" i="37"/>
  <c r="BM69" i="37"/>
  <c r="BM70" i="37"/>
  <c r="BM71" i="37"/>
  <c r="BM72" i="37"/>
  <c r="BM73" i="37"/>
  <c r="BM74" i="37"/>
  <c r="BM75" i="37"/>
  <c r="BM76" i="37"/>
  <c r="BM77" i="37"/>
  <c r="BM78" i="37"/>
  <c r="BM79" i="37"/>
  <c r="BM80" i="37"/>
  <c r="BM81" i="37"/>
  <c r="BM82" i="37"/>
  <c r="BM83" i="37"/>
  <c r="BM84" i="37"/>
  <c r="BM85" i="37"/>
  <c r="BM86" i="37"/>
  <c r="BM87" i="37"/>
  <c r="BM88" i="37"/>
  <c r="BM89" i="37"/>
  <c r="BM90" i="37"/>
  <c r="BM91" i="37"/>
  <c r="BM92" i="37"/>
  <c r="BM93" i="37"/>
  <c r="BM94" i="37"/>
  <c r="BM95" i="37"/>
  <c r="BM96" i="37"/>
  <c r="BM97" i="37"/>
  <c r="BM98" i="37"/>
  <c r="BM99" i="37"/>
  <c r="BM100" i="37"/>
  <c r="BM101" i="37"/>
  <c r="BM102" i="37"/>
  <c r="BM103" i="37"/>
  <c r="BM104" i="37"/>
  <c r="BM105" i="37"/>
  <c r="BM106" i="37"/>
  <c r="BM107" i="37"/>
  <c r="BM108" i="37"/>
  <c r="BM109" i="37"/>
  <c r="BM110" i="37"/>
  <c r="BM111" i="37"/>
  <c r="BM112" i="37"/>
  <c r="BM113" i="37"/>
  <c r="BM114" i="37"/>
  <c r="BM115" i="37"/>
  <c r="BM116" i="37"/>
  <c r="BM117" i="37"/>
  <c r="BM118" i="37"/>
  <c r="BM119" i="37"/>
  <c r="BM120" i="37"/>
  <c r="BM121" i="37"/>
  <c r="BM122" i="37"/>
  <c r="BM123" i="37"/>
  <c r="BM124" i="37"/>
  <c r="BM125" i="37"/>
  <c r="BM126" i="37"/>
  <c r="BM127" i="37"/>
  <c r="BM128" i="37"/>
  <c r="BM129" i="37"/>
  <c r="BM31" i="37"/>
  <c r="BM20" i="37"/>
  <c r="BM21" i="37"/>
  <c r="BM40" i="37"/>
  <c r="BM130" i="37"/>
  <c r="BM32" i="37"/>
  <c r="BM131" i="37"/>
  <c r="BM132" i="37"/>
  <c r="BM133" i="37"/>
  <c r="BM134" i="37"/>
  <c r="BM135" i="37"/>
  <c r="BM136" i="37"/>
  <c r="BM137" i="37"/>
  <c r="BM138" i="37"/>
  <c r="BM139" i="37"/>
  <c r="BM140" i="37"/>
  <c r="BM141" i="37"/>
  <c r="BM142" i="37"/>
  <c r="BM143" i="37"/>
  <c r="BM144" i="37"/>
  <c r="BM145" i="37"/>
  <c r="BM147" i="37"/>
  <c r="BM8" i="37"/>
  <c r="BM156" i="37"/>
  <c r="BM155" i="37"/>
  <c r="BM157" i="37"/>
  <c r="BM326" i="37"/>
  <c r="BM169" i="37"/>
  <c r="BM191" i="37"/>
  <c r="BM192" i="37"/>
  <c r="BM193" i="37"/>
  <c r="BM194" i="37"/>
  <c r="BM195" i="37"/>
  <c r="BM196" i="37"/>
  <c r="BM197" i="37"/>
  <c r="BM198" i="37"/>
  <c r="BM188" i="37"/>
  <c r="BM199" i="37"/>
  <c r="BM200" i="37"/>
  <c r="BM201" i="37"/>
  <c r="BM202" i="37"/>
  <c r="BM203" i="37"/>
  <c r="BM204" i="37"/>
  <c r="BM205" i="37"/>
  <c r="BM206" i="37"/>
  <c r="BM207" i="37"/>
  <c r="BM208" i="37"/>
  <c r="BM209" i="37"/>
  <c r="BM210" i="37"/>
  <c r="BM211" i="37"/>
  <c r="BM212" i="37"/>
  <c r="BM213" i="37"/>
  <c r="BM214" i="37"/>
  <c r="BM215" i="37"/>
  <c r="BM216" i="37"/>
  <c r="BM217" i="37"/>
  <c r="BM218" i="37"/>
  <c r="BM219" i="37"/>
  <c r="BM220" i="37"/>
  <c r="BM221" i="37"/>
  <c r="BM222" i="37"/>
  <c r="BM223" i="37"/>
  <c r="BM224" i="37"/>
  <c r="BM225" i="37"/>
  <c r="BM226" i="37"/>
  <c r="BM227" i="37"/>
  <c r="BM228" i="37"/>
  <c r="BM229" i="37"/>
  <c r="BM230" i="37"/>
  <c r="BM231" i="37"/>
  <c r="BM232" i="37"/>
  <c r="BM233" i="37"/>
  <c r="BM234" i="37"/>
  <c r="BM235" i="37"/>
  <c r="BM236" i="37"/>
  <c r="BM237" i="37"/>
  <c r="BM238" i="37"/>
  <c r="BM239" i="37"/>
  <c r="BM240" i="37"/>
  <c r="BM241" i="37"/>
  <c r="BM242" i="37"/>
  <c r="BM243" i="37"/>
  <c r="BM244" i="37"/>
  <c r="BM245" i="37"/>
  <c r="BM246" i="37"/>
  <c r="BM247" i="37"/>
  <c r="BM248" i="37"/>
  <c r="BM249" i="37"/>
  <c r="BM250" i="37"/>
  <c r="BM251" i="37"/>
  <c r="BM252" i="37"/>
  <c r="BM253" i="37"/>
  <c r="BM254" i="37"/>
  <c r="BM255" i="37"/>
  <c r="BM256" i="37"/>
  <c r="BM257" i="37"/>
  <c r="BM258" i="37"/>
  <c r="BM259" i="37"/>
  <c r="BM260" i="37"/>
  <c r="BM261" i="37"/>
  <c r="BM262" i="37"/>
  <c r="BM263" i="37"/>
  <c r="BM264" i="37"/>
  <c r="BM265" i="37"/>
  <c r="BM266" i="37"/>
  <c r="BM267" i="37"/>
  <c r="BM268" i="37"/>
  <c r="BM269" i="37"/>
  <c r="BM270" i="37"/>
  <c r="BM271" i="37"/>
  <c r="BM272" i="37"/>
  <c r="BM273" i="37"/>
  <c r="BM274" i="37"/>
  <c r="BM275" i="37"/>
  <c r="BM276" i="37"/>
  <c r="BM277" i="37"/>
  <c r="BM33" i="37"/>
  <c r="BM278" i="37"/>
  <c r="BM279" i="37"/>
  <c r="BM280" i="37"/>
  <c r="BM281" i="37"/>
  <c r="BM282" i="37"/>
  <c r="BM283" i="37"/>
  <c r="BM284" i="37"/>
  <c r="BM285" i="37"/>
  <c r="BM286" i="37"/>
  <c r="BM287" i="37"/>
  <c r="BM288" i="37"/>
  <c r="BM289" i="37"/>
  <c r="BM290" i="37"/>
  <c r="BM291" i="37"/>
  <c r="BM292" i="37"/>
  <c r="BM298" i="37"/>
  <c r="BM168" i="37"/>
  <c r="BM329" i="37"/>
  <c r="BM300" i="37"/>
  <c r="BL305" i="37"/>
  <c r="BM310" i="37"/>
  <c r="BM171" i="37"/>
  <c r="BM172" i="37"/>
  <c r="BM175" i="37"/>
  <c r="BM304" i="37"/>
  <c r="BM306" i="37"/>
  <c r="BM308" i="37"/>
  <c r="BM309" i="37"/>
  <c r="BM328" i="37"/>
  <c r="BM327" i="37"/>
  <c r="BM330" i="37"/>
  <c r="BM371" i="37"/>
  <c r="BM374" i="37"/>
  <c r="BM378" i="37"/>
  <c r="BM405" i="37"/>
  <c r="BM406" i="37"/>
  <c r="BM349" i="37"/>
  <c r="BM342" i="37"/>
  <c r="BM346" i="37"/>
  <c r="BM347" i="37"/>
  <c r="BM375" i="37"/>
  <c r="BM350" i="37"/>
  <c r="BM351" i="37"/>
  <c r="BL352" i="37"/>
  <c r="BM353" i="37"/>
  <c r="BM355" i="37"/>
  <c r="BM407" i="37"/>
  <c r="BM408" i="37"/>
  <c r="BM154" i="37"/>
  <c r="BM409" i="37"/>
  <c r="BM411" i="37"/>
  <c r="BM358" i="37"/>
  <c r="BM414" i="37"/>
  <c r="BM415" i="37"/>
  <c r="BN337" i="37"/>
  <c r="BN365" i="37"/>
  <c r="BN366" i="37"/>
  <c r="BN367" i="37"/>
  <c r="BM39" i="37"/>
  <c r="BM149" i="37"/>
  <c r="BM158" i="37"/>
  <c r="BN162" i="37"/>
  <c r="BN165" i="37"/>
  <c r="BN163" i="37"/>
  <c r="BN166" i="37"/>
  <c r="BN325" i="37"/>
  <c r="BN44" i="37"/>
  <c r="BN45" i="37"/>
  <c r="BN46" i="37"/>
  <c r="BN47" i="37"/>
  <c r="BN48" i="37"/>
  <c r="BN49" i="37"/>
  <c r="BN50" i="37"/>
  <c r="BN51" i="37"/>
  <c r="BN52" i="37"/>
  <c r="BN53" i="37"/>
  <c r="BN54" i="37"/>
  <c r="BN55" i="37"/>
  <c r="BN56" i="37"/>
  <c r="BN57" i="37"/>
  <c r="BN58" i="37"/>
  <c r="BN59" i="37"/>
  <c r="BN60" i="37"/>
  <c r="BN61" i="37"/>
  <c r="BN62" i="37"/>
  <c r="BN63" i="37"/>
  <c r="BN64" i="37"/>
  <c r="BN65" i="37"/>
  <c r="BN66" i="37"/>
  <c r="BN67" i="37"/>
  <c r="BN68" i="37"/>
  <c r="BN69" i="37"/>
  <c r="BN70" i="37"/>
  <c r="BN71" i="37"/>
  <c r="BN72" i="37"/>
  <c r="BN73" i="37"/>
  <c r="BN74" i="37"/>
  <c r="BN75" i="37"/>
  <c r="BN76" i="37"/>
  <c r="BN77" i="37"/>
  <c r="BN78" i="37"/>
  <c r="BN79" i="37"/>
  <c r="BN80" i="37"/>
  <c r="BN81" i="37"/>
  <c r="BN82" i="37"/>
  <c r="BN83" i="37"/>
  <c r="BN84" i="37"/>
  <c r="BN85" i="37"/>
  <c r="BN86" i="37"/>
  <c r="BN87" i="37"/>
  <c r="BN88" i="37"/>
  <c r="BN89" i="37"/>
  <c r="BN90" i="37"/>
  <c r="BN91" i="37"/>
  <c r="BN92" i="37"/>
  <c r="BN93" i="37"/>
  <c r="BN94" i="37"/>
  <c r="BN95" i="37"/>
  <c r="BN96" i="37"/>
  <c r="BN97" i="37"/>
  <c r="BN98" i="37"/>
  <c r="BN99" i="37"/>
  <c r="BN100" i="37"/>
  <c r="BN101" i="37"/>
  <c r="BN102" i="37"/>
  <c r="BN103" i="37"/>
  <c r="BN104" i="37"/>
  <c r="BN105" i="37"/>
  <c r="BN106" i="37"/>
  <c r="BN107" i="37"/>
  <c r="BN108" i="37"/>
  <c r="BN109" i="37"/>
  <c r="BN110" i="37"/>
  <c r="BN111" i="37"/>
  <c r="BN112" i="37"/>
  <c r="BN113" i="37"/>
  <c r="BN114" i="37"/>
  <c r="BN115" i="37"/>
  <c r="BN116" i="37"/>
  <c r="BN117" i="37"/>
  <c r="BN118" i="37"/>
  <c r="BN119" i="37"/>
  <c r="BN120" i="37"/>
  <c r="BN121" i="37"/>
  <c r="BN122" i="37"/>
  <c r="BN123" i="37"/>
  <c r="BN124" i="37"/>
  <c r="BN125" i="37"/>
  <c r="BN126" i="37"/>
  <c r="BN127" i="37"/>
  <c r="BN128" i="37"/>
  <c r="BN129" i="37"/>
  <c r="BN130" i="37"/>
  <c r="BN131" i="37"/>
  <c r="BN31" i="37"/>
  <c r="BN20" i="37"/>
  <c r="BN21" i="37"/>
  <c r="BN40" i="37"/>
  <c r="BN132" i="37"/>
  <c r="BN32" i="37"/>
  <c r="BN133" i="37"/>
  <c r="BN134" i="37"/>
  <c r="BN135" i="37"/>
  <c r="BN136" i="37"/>
  <c r="BN137" i="37"/>
  <c r="BN138" i="37"/>
  <c r="BN139" i="37"/>
  <c r="BN140" i="37"/>
  <c r="BN141" i="37"/>
  <c r="BN142" i="37"/>
  <c r="BN143" i="37"/>
  <c r="BN144" i="37"/>
  <c r="BN145" i="37"/>
  <c r="BN147" i="37"/>
  <c r="BN8" i="37"/>
  <c r="BN156" i="37"/>
  <c r="BN155" i="37"/>
  <c r="BN157" i="37"/>
  <c r="BN326" i="37"/>
  <c r="BN169" i="37"/>
  <c r="BN191" i="37"/>
  <c r="BN192" i="37"/>
  <c r="BN193" i="37"/>
  <c r="BN194" i="37"/>
  <c r="BN195" i="37"/>
  <c r="BN196" i="37"/>
  <c r="BN197" i="37"/>
  <c r="BN198" i="37"/>
  <c r="BN188" i="37"/>
  <c r="BN199" i="37"/>
  <c r="BN200" i="37"/>
  <c r="BN201" i="37"/>
  <c r="BN202" i="37"/>
  <c r="BN203" i="37"/>
  <c r="BN204" i="37"/>
  <c r="BN205" i="37"/>
  <c r="BN206" i="37"/>
  <c r="BN207" i="37"/>
  <c r="BN208" i="37"/>
  <c r="BN209" i="37"/>
  <c r="BN210" i="37"/>
  <c r="BN211" i="37"/>
  <c r="BN212" i="37"/>
  <c r="BN213" i="37"/>
  <c r="BN214" i="37"/>
  <c r="BN215" i="37"/>
  <c r="BN216" i="37"/>
  <c r="BN217" i="37"/>
  <c r="BN218" i="37"/>
  <c r="BN219" i="37"/>
  <c r="BN220" i="37"/>
  <c r="BN221" i="37"/>
  <c r="BN222" i="37"/>
  <c r="BN223" i="37"/>
  <c r="BN224" i="37"/>
  <c r="BN225" i="37"/>
  <c r="BN226" i="37"/>
  <c r="BN227" i="37"/>
  <c r="BN228" i="37"/>
  <c r="BN229" i="37"/>
  <c r="BN230" i="37"/>
  <c r="BN231" i="37"/>
  <c r="BN232" i="37"/>
  <c r="BN233" i="37"/>
  <c r="BN234" i="37"/>
  <c r="BN235" i="37"/>
  <c r="BN236" i="37"/>
  <c r="BN237" i="37"/>
  <c r="BN238" i="37"/>
  <c r="BN239" i="37"/>
  <c r="BN240" i="37"/>
  <c r="BN241" i="37"/>
  <c r="BN242" i="37"/>
  <c r="BN243" i="37"/>
  <c r="BN244" i="37"/>
  <c r="BN245" i="37"/>
  <c r="BN246" i="37"/>
  <c r="BN247" i="37"/>
  <c r="BN248" i="37"/>
  <c r="BN249" i="37"/>
  <c r="BN250" i="37"/>
  <c r="BN251" i="37"/>
  <c r="BN252" i="37"/>
  <c r="BN253" i="37"/>
  <c r="BN254" i="37"/>
  <c r="BN255" i="37"/>
  <c r="BN256" i="37"/>
  <c r="BN257" i="37"/>
  <c r="BN258" i="37"/>
  <c r="BN259" i="37"/>
  <c r="BN260" i="37"/>
  <c r="BN261" i="37"/>
  <c r="BN262" i="37"/>
  <c r="BN263" i="37"/>
  <c r="BN264" i="37"/>
  <c r="BN265" i="37"/>
  <c r="BN266" i="37"/>
  <c r="BN267" i="37"/>
  <c r="BN268" i="37"/>
  <c r="BN269" i="37"/>
  <c r="BN270" i="37"/>
  <c r="BN271" i="37"/>
  <c r="BN272" i="37"/>
  <c r="BN273" i="37"/>
  <c r="BN274" i="37"/>
  <c r="BN275" i="37"/>
  <c r="BN276" i="37"/>
  <c r="BN277" i="37"/>
  <c r="BN278" i="37"/>
  <c r="BN279" i="37"/>
  <c r="BN33" i="37"/>
  <c r="BN280" i="37"/>
  <c r="BN281" i="37"/>
  <c r="BN282" i="37"/>
  <c r="BN283" i="37"/>
  <c r="BN284" i="37"/>
  <c r="BN285" i="37"/>
  <c r="BN286" i="37"/>
  <c r="BN287" i="37"/>
  <c r="BN288" i="37"/>
  <c r="BN289" i="37"/>
  <c r="BN290" i="37"/>
  <c r="BN291" i="37"/>
  <c r="BN292" i="37"/>
  <c r="BN298" i="37"/>
  <c r="BN168" i="37"/>
  <c r="BN329" i="37"/>
  <c r="BN300" i="37"/>
  <c r="BM305" i="37"/>
  <c r="BN310" i="37"/>
  <c r="BN171" i="37"/>
  <c r="BN172" i="37"/>
  <c r="BN175" i="37"/>
  <c r="BN304" i="37"/>
  <c r="BN306" i="37"/>
  <c r="BN308" i="37"/>
  <c r="BN309" i="37"/>
  <c r="BN328" i="37"/>
  <c r="BN327" i="37"/>
  <c r="BN330" i="37"/>
  <c r="BN371" i="37"/>
  <c r="BN374" i="37"/>
  <c r="BN378" i="37"/>
  <c r="BN405" i="37"/>
  <c r="BN406" i="37"/>
  <c r="BN349" i="37"/>
  <c r="BN342" i="37"/>
  <c r="BN346" i="37"/>
  <c r="BN347" i="37"/>
  <c r="BN375" i="37"/>
  <c r="BN350" i="37"/>
  <c r="BN351" i="37"/>
  <c r="BM352" i="37"/>
  <c r="BN353" i="37"/>
  <c r="BN355" i="37"/>
  <c r="BN407" i="37"/>
  <c r="BN408" i="37"/>
  <c r="BN154" i="37"/>
  <c r="BN409" i="37"/>
  <c r="BN411" i="37"/>
  <c r="BN358" i="37"/>
  <c r="BN414" i="37"/>
  <c r="BN415" i="37"/>
  <c r="BO337" i="37"/>
  <c r="BO365" i="37"/>
  <c r="BO366" i="37"/>
  <c r="BO367" i="37"/>
  <c r="BN39" i="37"/>
  <c r="BN149" i="37"/>
  <c r="BN158" i="37"/>
  <c r="BO162" i="37"/>
  <c r="BO165" i="37"/>
  <c r="BO163" i="37"/>
  <c r="BO166" i="37"/>
  <c r="BO325" i="37"/>
  <c r="BO44" i="37"/>
  <c r="BO45" i="37"/>
  <c r="BO46" i="37"/>
  <c r="BO47" i="37"/>
  <c r="BO48" i="37"/>
  <c r="BO49" i="37"/>
  <c r="BO50" i="37"/>
  <c r="BO51" i="37"/>
  <c r="BO52" i="37"/>
  <c r="BO53" i="37"/>
  <c r="BO54" i="37"/>
  <c r="BO55" i="37"/>
  <c r="BO56" i="37"/>
  <c r="BO57" i="37"/>
  <c r="BO58" i="37"/>
  <c r="BO59" i="37"/>
  <c r="BO60" i="37"/>
  <c r="BO61" i="37"/>
  <c r="BO62" i="37"/>
  <c r="BO63" i="37"/>
  <c r="BO64" i="37"/>
  <c r="BO65" i="37"/>
  <c r="BO66" i="37"/>
  <c r="BO67" i="37"/>
  <c r="BO68" i="37"/>
  <c r="BO69" i="37"/>
  <c r="BO70" i="37"/>
  <c r="BO71" i="37"/>
  <c r="BO72" i="37"/>
  <c r="BO73" i="37"/>
  <c r="BO74" i="37"/>
  <c r="BO75" i="37"/>
  <c r="BO76" i="37"/>
  <c r="BO77" i="37"/>
  <c r="BO78" i="37"/>
  <c r="BO79" i="37"/>
  <c r="BO80" i="37"/>
  <c r="BO81" i="37"/>
  <c r="BO82" i="37"/>
  <c r="BO83" i="37"/>
  <c r="BO84" i="37"/>
  <c r="BO85" i="37"/>
  <c r="BO86" i="37"/>
  <c r="BO87" i="37"/>
  <c r="BO88" i="37"/>
  <c r="BO89" i="37"/>
  <c r="BO90" i="37"/>
  <c r="BO91" i="37"/>
  <c r="BO92" i="37"/>
  <c r="BO93" i="37"/>
  <c r="BO94" i="37"/>
  <c r="BO95" i="37"/>
  <c r="BO96" i="37"/>
  <c r="BO97" i="37"/>
  <c r="BO98" i="37"/>
  <c r="BO99" i="37"/>
  <c r="BO100" i="37"/>
  <c r="BO101" i="37"/>
  <c r="BO102" i="37"/>
  <c r="BO103" i="37"/>
  <c r="BO104" i="37"/>
  <c r="BO105" i="37"/>
  <c r="BO106" i="37"/>
  <c r="BO107" i="37"/>
  <c r="BO108" i="37"/>
  <c r="BO109" i="37"/>
  <c r="BO110" i="37"/>
  <c r="BO111" i="37"/>
  <c r="BO112" i="37"/>
  <c r="BO113" i="37"/>
  <c r="BO114" i="37"/>
  <c r="BO115" i="37"/>
  <c r="BO116" i="37"/>
  <c r="BO117" i="37"/>
  <c r="BO118" i="37"/>
  <c r="BO119" i="37"/>
  <c r="BO120" i="37"/>
  <c r="BO121" i="37"/>
  <c r="BO122" i="37"/>
  <c r="BO123" i="37"/>
  <c r="BO124" i="37"/>
  <c r="BO125" i="37"/>
  <c r="BO126" i="37"/>
  <c r="BO127" i="37"/>
  <c r="BO128" i="37"/>
  <c r="BO129" i="37"/>
  <c r="BO130" i="37"/>
  <c r="BO131" i="37"/>
  <c r="BO132" i="37"/>
  <c r="BO133" i="37"/>
  <c r="BO31" i="37"/>
  <c r="BO20" i="37"/>
  <c r="BO21" i="37"/>
  <c r="BO40" i="37"/>
  <c r="BO134" i="37"/>
  <c r="BO32" i="37"/>
  <c r="BO135" i="37"/>
  <c r="BO136" i="37"/>
  <c r="BO137" i="37"/>
  <c r="BO138" i="37"/>
  <c r="BO139" i="37"/>
  <c r="BO140" i="37"/>
  <c r="BO141" i="37"/>
  <c r="BO142" i="37"/>
  <c r="BO143" i="37"/>
  <c r="BO144" i="37"/>
  <c r="BO145" i="37"/>
  <c r="BO147" i="37"/>
  <c r="BO8" i="37"/>
  <c r="BO156" i="37"/>
  <c r="BO155" i="37"/>
  <c r="BO157" i="37"/>
  <c r="BO326" i="37"/>
  <c r="BO169" i="37"/>
  <c r="BO191" i="37"/>
  <c r="BO192" i="37"/>
  <c r="BO193" i="37"/>
  <c r="BO194" i="37"/>
  <c r="BO195" i="37"/>
  <c r="BO196" i="37"/>
  <c r="BO197" i="37"/>
  <c r="BO198" i="37"/>
  <c r="BO188" i="37"/>
  <c r="BO199" i="37"/>
  <c r="BO200" i="37"/>
  <c r="BO201" i="37"/>
  <c r="BO202" i="37"/>
  <c r="BO203" i="37"/>
  <c r="BO204" i="37"/>
  <c r="BO205" i="37"/>
  <c r="BO206" i="37"/>
  <c r="BO207" i="37"/>
  <c r="BO208" i="37"/>
  <c r="BO209" i="37"/>
  <c r="BO210" i="37"/>
  <c r="BO211" i="37"/>
  <c r="BO212" i="37"/>
  <c r="BO213" i="37"/>
  <c r="BO214" i="37"/>
  <c r="BO215" i="37"/>
  <c r="BO216" i="37"/>
  <c r="BO217" i="37"/>
  <c r="BO218" i="37"/>
  <c r="BO219" i="37"/>
  <c r="BO220" i="37"/>
  <c r="BO221" i="37"/>
  <c r="BO222" i="37"/>
  <c r="BO223" i="37"/>
  <c r="BO224" i="37"/>
  <c r="BO225" i="37"/>
  <c r="BO226" i="37"/>
  <c r="BO227" i="37"/>
  <c r="BO228" i="37"/>
  <c r="BO229" i="37"/>
  <c r="BO230" i="37"/>
  <c r="BO231" i="37"/>
  <c r="BO232" i="37"/>
  <c r="BO233" i="37"/>
  <c r="BO234" i="37"/>
  <c r="BO235" i="37"/>
  <c r="BO236" i="37"/>
  <c r="BO237" i="37"/>
  <c r="BO238" i="37"/>
  <c r="BO239" i="37"/>
  <c r="BO240" i="37"/>
  <c r="BO241" i="37"/>
  <c r="BO242" i="37"/>
  <c r="BO243" i="37"/>
  <c r="BO244" i="37"/>
  <c r="BO245" i="37"/>
  <c r="BO246" i="37"/>
  <c r="BO247" i="37"/>
  <c r="BO248" i="37"/>
  <c r="BO249" i="37"/>
  <c r="BO250" i="37"/>
  <c r="BO251" i="37"/>
  <c r="BO252" i="37"/>
  <c r="BO253" i="37"/>
  <c r="BO254" i="37"/>
  <c r="BO255" i="37"/>
  <c r="BO256" i="37"/>
  <c r="BO257" i="37"/>
  <c r="BO258" i="37"/>
  <c r="BO259" i="37"/>
  <c r="BO260" i="37"/>
  <c r="BO261" i="37"/>
  <c r="BO262" i="37"/>
  <c r="BO263" i="37"/>
  <c r="BO264" i="37"/>
  <c r="BO265" i="37"/>
  <c r="BO266" i="37"/>
  <c r="BO267" i="37"/>
  <c r="BO268" i="37"/>
  <c r="BO269" i="37"/>
  <c r="BO270" i="37"/>
  <c r="BO271" i="37"/>
  <c r="BO272" i="37"/>
  <c r="BO273" i="37"/>
  <c r="BO274" i="37"/>
  <c r="BO275" i="37"/>
  <c r="BO276" i="37"/>
  <c r="BO277" i="37"/>
  <c r="BO278" i="37"/>
  <c r="BO279" i="37"/>
  <c r="BO280" i="37"/>
  <c r="BO281" i="37"/>
  <c r="BO33" i="37"/>
  <c r="BO282" i="37"/>
  <c r="BO283" i="37"/>
  <c r="BO284" i="37"/>
  <c r="BO285" i="37"/>
  <c r="BO286" i="37"/>
  <c r="BO287" i="37"/>
  <c r="BO288" i="37"/>
  <c r="BO289" i="37"/>
  <c r="BO290" i="37"/>
  <c r="BO291" i="37"/>
  <c r="BO292" i="37"/>
  <c r="BO298" i="37"/>
  <c r="BO168" i="37"/>
  <c r="BO329" i="37"/>
  <c r="BO300" i="37"/>
  <c r="BN305" i="37"/>
  <c r="BO310" i="37"/>
  <c r="BO171" i="37"/>
  <c r="BO172" i="37"/>
  <c r="BO175" i="37"/>
  <c r="BO304" i="37"/>
  <c r="BO306" i="37"/>
  <c r="BO308" i="37"/>
  <c r="BO309" i="37"/>
  <c r="BO328" i="37"/>
  <c r="BO327" i="37"/>
  <c r="BO330" i="37"/>
  <c r="BO371" i="37"/>
  <c r="BO374" i="37"/>
  <c r="BO378" i="37"/>
  <c r="BO405" i="37"/>
  <c r="BO406" i="37"/>
  <c r="BO349" i="37"/>
  <c r="BO342" i="37"/>
  <c r="BO346" i="37"/>
  <c r="BO347" i="37"/>
  <c r="BO375" i="37"/>
  <c r="BO350" i="37"/>
  <c r="BO351" i="37"/>
  <c r="BN352" i="37"/>
  <c r="BO353" i="37"/>
  <c r="BO355" i="37"/>
  <c r="BO407" i="37"/>
  <c r="BO408" i="37"/>
  <c r="BO154" i="37"/>
  <c r="BO409" i="37"/>
  <c r="BO411" i="37"/>
  <c r="BO358" i="37"/>
  <c r="BO414" i="37"/>
  <c r="BO415" i="37"/>
  <c r="BP337" i="37"/>
  <c r="BP365" i="37"/>
  <c r="BP366" i="37"/>
  <c r="BP367" i="37"/>
  <c r="BO39" i="37"/>
  <c r="BO149" i="37"/>
  <c r="BO158" i="37"/>
  <c r="BP162" i="37"/>
  <c r="BP165" i="37"/>
  <c r="BP163" i="37"/>
  <c r="BP166" i="37"/>
  <c r="BP325" i="37"/>
  <c r="BP44" i="37"/>
  <c r="BP45" i="37"/>
  <c r="BP46" i="37"/>
  <c r="BP47" i="37"/>
  <c r="BP48" i="37"/>
  <c r="BP49" i="37"/>
  <c r="BP50" i="37"/>
  <c r="BP51" i="37"/>
  <c r="BP52" i="37"/>
  <c r="BP53" i="37"/>
  <c r="BP54" i="37"/>
  <c r="BP55" i="37"/>
  <c r="BP56" i="37"/>
  <c r="BP57" i="37"/>
  <c r="BP58" i="37"/>
  <c r="BP59" i="37"/>
  <c r="BP60" i="37"/>
  <c r="BP61" i="37"/>
  <c r="BP62" i="37"/>
  <c r="BP63" i="37"/>
  <c r="BP64" i="37"/>
  <c r="BP65" i="37"/>
  <c r="BP66" i="37"/>
  <c r="BP67" i="37"/>
  <c r="BP68" i="37"/>
  <c r="BP69" i="37"/>
  <c r="BP70" i="37"/>
  <c r="BP71" i="37"/>
  <c r="BP72" i="37"/>
  <c r="BP73" i="37"/>
  <c r="BP74" i="37"/>
  <c r="BP75" i="37"/>
  <c r="BP76" i="37"/>
  <c r="BP77" i="37"/>
  <c r="BP78" i="37"/>
  <c r="BP79" i="37"/>
  <c r="BP80" i="37"/>
  <c r="BP81" i="37"/>
  <c r="BP82" i="37"/>
  <c r="BP83" i="37"/>
  <c r="BP84" i="37"/>
  <c r="BP85" i="37"/>
  <c r="BP86" i="37"/>
  <c r="BP87" i="37"/>
  <c r="BP88" i="37"/>
  <c r="BP89" i="37"/>
  <c r="BP90" i="37"/>
  <c r="BP91" i="37"/>
  <c r="BP92" i="37"/>
  <c r="BP93" i="37"/>
  <c r="BP94" i="37"/>
  <c r="BP95" i="37"/>
  <c r="BP96" i="37"/>
  <c r="BP97" i="37"/>
  <c r="BP98" i="37"/>
  <c r="BP99" i="37"/>
  <c r="BP100" i="37"/>
  <c r="BP101" i="37"/>
  <c r="BP102" i="37"/>
  <c r="BP103" i="37"/>
  <c r="BP104" i="37"/>
  <c r="BP105" i="37"/>
  <c r="BP106" i="37"/>
  <c r="BP107" i="37"/>
  <c r="BP108" i="37"/>
  <c r="BP109" i="37"/>
  <c r="BP110" i="37"/>
  <c r="BP111" i="37"/>
  <c r="BP112" i="37"/>
  <c r="BP113" i="37"/>
  <c r="BP114" i="37"/>
  <c r="BP115" i="37"/>
  <c r="BP116" i="37"/>
  <c r="BP117" i="37"/>
  <c r="BP118" i="37"/>
  <c r="BP119" i="37"/>
  <c r="BP120" i="37"/>
  <c r="BP121" i="37"/>
  <c r="BP122" i="37"/>
  <c r="BP123" i="37"/>
  <c r="BP124" i="37"/>
  <c r="BP125" i="37"/>
  <c r="BP126" i="37"/>
  <c r="BP127" i="37"/>
  <c r="BP128" i="37"/>
  <c r="BP129" i="37"/>
  <c r="BP130" i="37"/>
  <c r="BP131" i="37"/>
  <c r="BP132" i="37"/>
  <c r="BP133" i="37"/>
  <c r="BP134" i="37"/>
  <c r="BP135" i="37"/>
  <c r="BP31" i="37"/>
  <c r="BP20" i="37"/>
  <c r="BP21" i="37"/>
  <c r="BP40" i="37"/>
  <c r="BP136" i="37"/>
  <c r="BP32" i="37"/>
  <c r="BP137" i="37"/>
  <c r="BP138" i="37"/>
  <c r="BP139" i="37"/>
  <c r="BP140" i="37"/>
  <c r="BP141" i="37"/>
  <c r="BP142" i="37"/>
  <c r="BP143" i="37"/>
  <c r="BP144" i="37"/>
  <c r="BP145" i="37"/>
  <c r="BP147" i="37"/>
  <c r="BP8" i="37"/>
  <c r="BP156" i="37"/>
  <c r="BP155" i="37"/>
  <c r="BP157" i="37"/>
  <c r="BP326" i="37"/>
  <c r="BP169" i="37"/>
  <c r="BP191" i="37"/>
  <c r="BP192" i="37"/>
  <c r="BP193" i="37"/>
  <c r="BP194" i="37"/>
  <c r="BP195" i="37"/>
  <c r="BP196" i="37"/>
  <c r="BP197" i="37"/>
  <c r="BP198" i="37"/>
  <c r="BP188" i="37"/>
  <c r="BP199" i="37"/>
  <c r="BP200" i="37"/>
  <c r="BP201" i="37"/>
  <c r="BP202" i="37"/>
  <c r="BP203" i="37"/>
  <c r="BP204" i="37"/>
  <c r="BP205" i="37"/>
  <c r="BP206" i="37"/>
  <c r="BP207" i="37"/>
  <c r="BP208" i="37"/>
  <c r="BP209" i="37"/>
  <c r="BP210" i="37"/>
  <c r="BP211" i="37"/>
  <c r="BP212" i="37"/>
  <c r="BP213" i="37"/>
  <c r="BP214" i="37"/>
  <c r="BP215" i="37"/>
  <c r="BP216" i="37"/>
  <c r="BP217" i="37"/>
  <c r="BP218" i="37"/>
  <c r="BP219" i="37"/>
  <c r="BP220" i="37"/>
  <c r="BP221" i="37"/>
  <c r="BP222" i="37"/>
  <c r="BP223" i="37"/>
  <c r="BP224" i="37"/>
  <c r="BP225" i="37"/>
  <c r="BP226" i="37"/>
  <c r="BP227" i="37"/>
  <c r="BP228" i="37"/>
  <c r="BP229" i="37"/>
  <c r="BP230" i="37"/>
  <c r="BP231" i="37"/>
  <c r="BP232" i="37"/>
  <c r="BP233" i="37"/>
  <c r="BP234" i="37"/>
  <c r="BP235" i="37"/>
  <c r="BP236" i="37"/>
  <c r="BP237" i="37"/>
  <c r="BP238" i="37"/>
  <c r="BP239" i="37"/>
  <c r="BP240" i="37"/>
  <c r="BP241" i="37"/>
  <c r="BP242" i="37"/>
  <c r="BP243" i="37"/>
  <c r="BP244" i="37"/>
  <c r="BP245" i="37"/>
  <c r="BP246" i="37"/>
  <c r="BP247" i="37"/>
  <c r="BP248" i="37"/>
  <c r="BP249" i="37"/>
  <c r="BP250" i="37"/>
  <c r="BP251" i="37"/>
  <c r="BP252" i="37"/>
  <c r="BP253" i="37"/>
  <c r="BP254" i="37"/>
  <c r="BP255" i="37"/>
  <c r="BP256" i="37"/>
  <c r="BP257" i="37"/>
  <c r="BP258" i="37"/>
  <c r="BP259" i="37"/>
  <c r="BP260" i="37"/>
  <c r="BP261" i="37"/>
  <c r="BP262" i="37"/>
  <c r="BP263" i="37"/>
  <c r="BP264" i="37"/>
  <c r="BP265" i="37"/>
  <c r="BP266" i="37"/>
  <c r="BP267" i="37"/>
  <c r="BP268" i="37"/>
  <c r="BP269" i="37"/>
  <c r="BP270" i="37"/>
  <c r="BP271" i="37"/>
  <c r="BP272" i="37"/>
  <c r="BP273" i="37"/>
  <c r="BP274" i="37"/>
  <c r="BP275" i="37"/>
  <c r="BP276" i="37"/>
  <c r="BP277" i="37"/>
  <c r="BP278" i="37"/>
  <c r="BP279" i="37"/>
  <c r="BP280" i="37"/>
  <c r="BP281" i="37"/>
  <c r="BP282" i="37"/>
  <c r="BP283" i="37"/>
  <c r="BP33" i="37"/>
  <c r="BP284" i="37"/>
  <c r="BP285" i="37"/>
  <c r="BP286" i="37"/>
  <c r="BP287" i="37"/>
  <c r="BP288" i="37"/>
  <c r="BP289" i="37"/>
  <c r="BP290" i="37"/>
  <c r="BP291" i="37"/>
  <c r="BP292" i="37"/>
  <c r="BP298" i="37"/>
  <c r="BP168" i="37"/>
  <c r="BP329" i="37"/>
  <c r="BP300" i="37"/>
  <c r="BO305" i="37"/>
  <c r="BP310" i="37"/>
  <c r="BP171" i="37"/>
  <c r="BP172" i="37"/>
  <c r="BP175" i="37"/>
  <c r="BP304" i="37"/>
  <c r="BP306" i="37"/>
  <c r="BP308" i="37"/>
  <c r="BP309" i="37"/>
  <c r="BP328" i="37"/>
  <c r="BP327" i="37"/>
  <c r="BP330" i="37"/>
  <c r="BP371" i="37"/>
  <c r="BP374" i="37"/>
  <c r="BP378" i="37"/>
  <c r="BP405" i="37"/>
  <c r="BP406" i="37"/>
  <c r="BP349" i="37"/>
  <c r="BP342" i="37"/>
  <c r="BP346" i="37"/>
  <c r="BP347" i="37"/>
  <c r="BP375" i="37"/>
  <c r="BP350" i="37"/>
  <c r="BP351" i="37"/>
  <c r="BO352" i="37"/>
  <c r="BP353" i="37"/>
  <c r="BP355" i="37"/>
  <c r="BP407" i="37"/>
  <c r="BP408" i="37"/>
  <c r="BP154" i="37"/>
  <c r="BP409" i="37"/>
  <c r="BP411" i="37"/>
  <c r="BP358" i="37"/>
  <c r="BP414" i="37"/>
  <c r="BP415" i="37"/>
  <c r="BQ337" i="37"/>
  <c r="BQ365" i="37"/>
  <c r="BQ366" i="37"/>
  <c r="BQ367" i="37"/>
  <c r="BP39" i="37"/>
  <c r="BP149" i="37"/>
  <c r="BP158" i="37"/>
  <c r="BQ162" i="37"/>
  <c r="BQ165" i="37"/>
  <c r="BQ163" i="37"/>
  <c r="BQ166" i="37"/>
  <c r="BQ325" i="37"/>
  <c r="BQ44" i="37"/>
  <c r="BQ45" i="37"/>
  <c r="BQ46" i="37"/>
  <c r="BQ47" i="37"/>
  <c r="BQ48" i="37"/>
  <c r="BQ49" i="37"/>
  <c r="BQ50" i="37"/>
  <c r="BQ51" i="37"/>
  <c r="BQ52" i="37"/>
  <c r="BQ53" i="37"/>
  <c r="BQ54" i="37"/>
  <c r="BQ55" i="37"/>
  <c r="BQ56" i="37"/>
  <c r="BQ57" i="37"/>
  <c r="BQ58" i="37"/>
  <c r="BQ59" i="37"/>
  <c r="BQ60" i="37"/>
  <c r="BQ61" i="37"/>
  <c r="BQ62" i="37"/>
  <c r="BQ63" i="37"/>
  <c r="BQ64" i="37"/>
  <c r="BQ65" i="37"/>
  <c r="BQ66" i="37"/>
  <c r="BQ67" i="37"/>
  <c r="BQ68" i="37"/>
  <c r="BQ69" i="37"/>
  <c r="BQ70" i="37"/>
  <c r="BQ71" i="37"/>
  <c r="BQ72" i="37"/>
  <c r="BQ73" i="37"/>
  <c r="BQ74" i="37"/>
  <c r="BQ75" i="37"/>
  <c r="BQ76" i="37"/>
  <c r="BQ77" i="37"/>
  <c r="BQ78" i="37"/>
  <c r="BQ79" i="37"/>
  <c r="BQ80" i="37"/>
  <c r="BQ81" i="37"/>
  <c r="BQ82" i="37"/>
  <c r="BQ83" i="37"/>
  <c r="BQ84" i="37"/>
  <c r="BQ85" i="37"/>
  <c r="BQ86" i="37"/>
  <c r="BQ87" i="37"/>
  <c r="BQ88" i="37"/>
  <c r="BQ89" i="37"/>
  <c r="BQ90" i="37"/>
  <c r="BQ91" i="37"/>
  <c r="BQ92" i="37"/>
  <c r="BQ93" i="37"/>
  <c r="BQ94" i="37"/>
  <c r="BQ95" i="37"/>
  <c r="BQ96" i="37"/>
  <c r="BQ97" i="37"/>
  <c r="BQ98" i="37"/>
  <c r="BQ99" i="37"/>
  <c r="BQ100" i="37"/>
  <c r="BQ101" i="37"/>
  <c r="BQ102" i="37"/>
  <c r="BQ103" i="37"/>
  <c r="BQ104" i="37"/>
  <c r="BQ105" i="37"/>
  <c r="BQ106" i="37"/>
  <c r="BQ107" i="37"/>
  <c r="BQ108" i="37"/>
  <c r="BQ109" i="37"/>
  <c r="BQ110" i="37"/>
  <c r="BQ111" i="37"/>
  <c r="BQ112" i="37"/>
  <c r="BQ113" i="37"/>
  <c r="BQ114" i="37"/>
  <c r="BQ115" i="37"/>
  <c r="BQ116" i="37"/>
  <c r="BQ117" i="37"/>
  <c r="BQ118" i="37"/>
  <c r="BQ119" i="37"/>
  <c r="BQ120" i="37"/>
  <c r="BQ121" i="37"/>
  <c r="BQ122" i="37"/>
  <c r="BQ123" i="37"/>
  <c r="BQ124" i="37"/>
  <c r="BQ125" i="37"/>
  <c r="BQ126" i="37"/>
  <c r="BQ127" i="37"/>
  <c r="BQ128" i="37"/>
  <c r="BQ129" i="37"/>
  <c r="BQ130" i="37"/>
  <c r="BQ131" i="37"/>
  <c r="BQ132" i="37"/>
  <c r="BQ133" i="37"/>
  <c r="BQ134" i="37"/>
  <c r="BQ135" i="37"/>
  <c r="BQ136" i="37"/>
  <c r="BQ137" i="37"/>
  <c r="BQ31" i="37"/>
  <c r="BQ20" i="37"/>
  <c r="BQ21" i="37"/>
  <c r="BQ40" i="37"/>
  <c r="BQ138" i="37"/>
  <c r="BQ32" i="37"/>
  <c r="BQ139" i="37"/>
  <c r="BQ140" i="37"/>
  <c r="BQ141" i="37"/>
  <c r="BQ142" i="37"/>
  <c r="BQ143" i="37"/>
  <c r="BQ144" i="37"/>
  <c r="BQ145" i="37"/>
  <c r="BQ147" i="37"/>
  <c r="BQ8" i="37"/>
  <c r="BQ156" i="37"/>
  <c r="BQ155" i="37"/>
  <c r="BQ157" i="37"/>
  <c r="BQ326" i="37"/>
  <c r="BQ169" i="37"/>
  <c r="BQ191" i="37"/>
  <c r="BQ192" i="37"/>
  <c r="BQ193" i="37"/>
  <c r="BQ194" i="37"/>
  <c r="BQ195" i="37"/>
  <c r="BQ196" i="37"/>
  <c r="BQ197" i="37"/>
  <c r="BQ198" i="37"/>
  <c r="BQ188" i="37"/>
  <c r="BQ199" i="37"/>
  <c r="BQ200" i="37"/>
  <c r="BQ201" i="37"/>
  <c r="BQ202" i="37"/>
  <c r="BQ203" i="37"/>
  <c r="BQ204" i="37"/>
  <c r="BQ205" i="37"/>
  <c r="BQ206" i="37"/>
  <c r="BQ207" i="37"/>
  <c r="BQ208" i="37"/>
  <c r="BQ209" i="37"/>
  <c r="BQ210" i="37"/>
  <c r="BQ211" i="37"/>
  <c r="BQ212" i="37"/>
  <c r="BQ213" i="37"/>
  <c r="BQ214" i="37"/>
  <c r="BQ215" i="37"/>
  <c r="BQ216" i="37"/>
  <c r="BQ217" i="37"/>
  <c r="BQ218" i="37"/>
  <c r="BQ219" i="37"/>
  <c r="BQ220" i="37"/>
  <c r="BQ221" i="37"/>
  <c r="BQ222" i="37"/>
  <c r="BQ223" i="37"/>
  <c r="BQ224" i="37"/>
  <c r="BQ225" i="37"/>
  <c r="BQ226" i="37"/>
  <c r="BQ227" i="37"/>
  <c r="BQ228" i="37"/>
  <c r="BQ229" i="37"/>
  <c r="BQ230" i="37"/>
  <c r="BQ231" i="37"/>
  <c r="BQ232" i="37"/>
  <c r="BQ233" i="37"/>
  <c r="BQ234" i="37"/>
  <c r="BQ235" i="37"/>
  <c r="BQ236" i="37"/>
  <c r="BQ237" i="37"/>
  <c r="BQ238" i="37"/>
  <c r="BQ239" i="37"/>
  <c r="BQ240" i="37"/>
  <c r="BQ241" i="37"/>
  <c r="BQ242" i="37"/>
  <c r="BQ243" i="37"/>
  <c r="BQ244" i="37"/>
  <c r="BQ245" i="37"/>
  <c r="BQ246" i="37"/>
  <c r="BQ247" i="37"/>
  <c r="BQ248" i="37"/>
  <c r="BQ249" i="37"/>
  <c r="BQ250" i="37"/>
  <c r="BQ251" i="37"/>
  <c r="BQ252" i="37"/>
  <c r="BQ253" i="37"/>
  <c r="BQ254" i="37"/>
  <c r="BQ255" i="37"/>
  <c r="BQ256" i="37"/>
  <c r="BQ257" i="37"/>
  <c r="BQ258" i="37"/>
  <c r="BQ259" i="37"/>
  <c r="BQ260" i="37"/>
  <c r="BQ261" i="37"/>
  <c r="BQ262" i="37"/>
  <c r="BQ263" i="37"/>
  <c r="BQ264" i="37"/>
  <c r="BQ265" i="37"/>
  <c r="BQ266" i="37"/>
  <c r="BQ267" i="37"/>
  <c r="BQ268" i="37"/>
  <c r="BQ269" i="37"/>
  <c r="BQ270" i="37"/>
  <c r="BQ271" i="37"/>
  <c r="BQ272" i="37"/>
  <c r="BQ273" i="37"/>
  <c r="BQ274" i="37"/>
  <c r="BQ275" i="37"/>
  <c r="BQ276" i="37"/>
  <c r="BQ277" i="37"/>
  <c r="BQ278" i="37"/>
  <c r="BQ279" i="37"/>
  <c r="BQ280" i="37"/>
  <c r="BQ281" i="37"/>
  <c r="BQ282" i="37"/>
  <c r="BQ283" i="37"/>
  <c r="BQ284" i="37"/>
  <c r="BQ285" i="37"/>
  <c r="BQ33" i="37"/>
  <c r="BQ286" i="37"/>
  <c r="BQ287" i="37"/>
  <c r="BQ288" i="37"/>
  <c r="BQ289" i="37"/>
  <c r="BQ290" i="37"/>
  <c r="BQ291" i="37"/>
  <c r="BQ292" i="37"/>
  <c r="BQ298" i="37"/>
  <c r="BQ168" i="37"/>
  <c r="BQ329" i="37"/>
  <c r="BQ300" i="37"/>
  <c r="BP305" i="37"/>
  <c r="BQ310" i="37"/>
  <c r="BQ171" i="37"/>
  <c r="BQ172" i="37"/>
  <c r="BQ175" i="37"/>
  <c r="BQ304" i="37"/>
  <c r="BQ306" i="37"/>
  <c r="BQ308" i="37"/>
  <c r="BQ309" i="37"/>
  <c r="BQ328" i="37"/>
  <c r="BQ327" i="37"/>
  <c r="BQ330" i="37"/>
  <c r="BQ371" i="37"/>
  <c r="BQ374" i="37"/>
  <c r="BQ378" i="37"/>
  <c r="BQ405" i="37"/>
  <c r="BQ406" i="37"/>
  <c r="BQ349" i="37"/>
  <c r="BQ342" i="37"/>
  <c r="BQ346" i="37"/>
  <c r="BQ347" i="37"/>
  <c r="BQ375" i="37"/>
  <c r="BQ350" i="37"/>
  <c r="BQ351" i="37"/>
  <c r="BP352" i="37"/>
  <c r="BQ353" i="37"/>
  <c r="BQ355" i="37"/>
  <c r="BQ407" i="37"/>
  <c r="BQ408" i="37"/>
  <c r="BQ154" i="37"/>
  <c r="BQ409" i="37"/>
  <c r="BQ411" i="37"/>
  <c r="BQ358" i="37"/>
  <c r="BQ414" i="37"/>
  <c r="BQ415" i="37"/>
  <c r="BR337" i="37"/>
  <c r="BR365" i="37"/>
  <c r="BR366" i="37"/>
  <c r="BR367" i="37"/>
  <c r="BQ39" i="37"/>
  <c r="BQ149" i="37"/>
  <c r="BQ158" i="37"/>
  <c r="BR162" i="37"/>
  <c r="BR165" i="37"/>
  <c r="BR163" i="37"/>
  <c r="BR166" i="37"/>
  <c r="BR325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31" i="37"/>
  <c r="BR20" i="37"/>
  <c r="BR21" i="37"/>
  <c r="BR40" i="37"/>
  <c r="BR140" i="37"/>
  <c r="BR32" i="37"/>
  <c r="BR141" i="37"/>
  <c r="BR142" i="37"/>
  <c r="BR143" i="37"/>
  <c r="BR144" i="37"/>
  <c r="BR145" i="37"/>
  <c r="BR147" i="37"/>
  <c r="BR8" i="37"/>
  <c r="BR156" i="37"/>
  <c r="BR155" i="37"/>
  <c r="BR157" i="37"/>
  <c r="BR326" i="37"/>
  <c r="BR169" i="37"/>
  <c r="BR191" i="37"/>
  <c r="BR192" i="37"/>
  <c r="BR193" i="37"/>
  <c r="BR194" i="37"/>
  <c r="BR195" i="37"/>
  <c r="BR196" i="37"/>
  <c r="BR197" i="37"/>
  <c r="BR198" i="37"/>
  <c r="BR18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33" i="37"/>
  <c r="BR288" i="37"/>
  <c r="BR289" i="37"/>
  <c r="BR290" i="37"/>
  <c r="BR291" i="37"/>
  <c r="BR292" i="37"/>
  <c r="BR298" i="37"/>
  <c r="BR168" i="37"/>
  <c r="BR329" i="37"/>
  <c r="BR300" i="37"/>
  <c r="BQ305" i="37"/>
  <c r="BR310" i="37"/>
  <c r="BR171" i="37"/>
  <c r="BR172" i="37"/>
  <c r="BR175" i="37"/>
  <c r="BR304" i="37"/>
  <c r="BR306" i="37"/>
  <c r="BR308" i="37"/>
  <c r="BR309" i="37"/>
  <c r="BR328" i="37"/>
  <c r="BR327" i="37"/>
  <c r="BR330" i="37"/>
  <c r="BR371" i="37"/>
  <c r="BR374" i="37"/>
  <c r="BR378" i="37"/>
  <c r="BR405" i="37"/>
  <c r="BR406" i="37"/>
  <c r="BR349" i="37"/>
  <c r="BR342" i="37"/>
  <c r="BR346" i="37"/>
  <c r="BR347" i="37"/>
  <c r="BR375" i="37"/>
  <c r="BR350" i="37"/>
  <c r="BR351" i="37"/>
  <c r="BQ352" i="37"/>
  <c r="BR353" i="37"/>
  <c r="BR355" i="37"/>
  <c r="BR407" i="37"/>
  <c r="BR408" i="37"/>
  <c r="BR154" i="37"/>
  <c r="BR409" i="37"/>
  <c r="BR411" i="37"/>
  <c r="BR358" i="37"/>
  <c r="BR414" i="37"/>
  <c r="BR415" i="37"/>
  <c r="BS337" i="37"/>
  <c r="BS365" i="37"/>
  <c r="BS366" i="37"/>
  <c r="BS367" i="37"/>
  <c r="BR39" i="37"/>
  <c r="BR149" i="37"/>
  <c r="BR158" i="37"/>
  <c r="BS162" i="37"/>
  <c r="BS165" i="37"/>
  <c r="BS163" i="37"/>
  <c r="BS166" i="37"/>
  <c r="BS325" i="37"/>
  <c r="BS44" i="37"/>
  <c r="BS45" i="37"/>
  <c r="BS46" i="37"/>
  <c r="BS47" i="37"/>
  <c r="BS48" i="37"/>
  <c r="BS49" i="37"/>
  <c r="BS50" i="37"/>
  <c r="BS51" i="37"/>
  <c r="BS52" i="37"/>
  <c r="BS53" i="37"/>
  <c r="BS54" i="37"/>
  <c r="BS55" i="37"/>
  <c r="BS56" i="37"/>
  <c r="BS57" i="37"/>
  <c r="BS58" i="37"/>
  <c r="BS59" i="37"/>
  <c r="BS60" i="37"/>
  <c r="BS61" i="37"/>
  <c r="BS62" i="37"/>
  <c r="BS63" i="37"/>
  <c r="BS64" i="37"/>
  <c r="BS65" i="37"/>
  <c r="BS66" i="37"/>
  <c r="BS67" i="37"/>
  <c r="BS68" i="37"/>
  <c r="BS69" i="37"/>
  <c r="BS70" i="37"/>
  <c r="BS71" i="37"/>
  <c r="BS72" i="37"/>
  <c r="BS73" i="37"/>
  <c r="BS74" i="37"/>
  <c r="BS75" i="37"/>
  <c r="BS76" i="37"/>
  <c r="BS77" i="37"/>
  <c r="BS78" i="37"/>
  <c r="BS79" i="37"/>
  <c r="BS80" i="37"/>
  <c r="BS81" i="37"/>
  <c r="BS82" i="37"/>
  <c r="BS83" i="37"/>
  <c r="BS84" i="37"/>
  <c r="BS85" i="37"/>
  <c r="BS86" i="37"/>
  <c r="BS87" i="37"/>
  <c r="BS88" i="37"/>
  <c r="BS89" i="37"/>
  <c r="BS90" i="37"/>
  <c r="BS91" i="37"/>
  <c r="BS92" i="37"/>
  <c r="BS93" i="37"/>
  <c r="BS94" i="37"/>
  <c r="BS95" i="37"/>
  <c r="BS96" i="37"/>
  <c r="BS97" i="37"/>
  <c r="BS98" i="37"/>
  <c r="BS99" i="37"/>
  <c r="BS100" i="37"/>
  <c r="BS101" i="37"/>
  <c r="BS102" i="37"/>
  <c r="BS103" i="37"/>
  <c r="BS104" i="37"/>
  <c r="BS105" i="37"/>
  <c r="BS106" i="37"/>
  <c r="BS107" i="37"/>
  <c r="BS108" i="37"/>
  <c r="BS109" i="37"/>
  <c r="BS110" i="37"/>
  <c r="BS111" i="37"/>
  <c r="BS112" i="37"/>
  <c r="BS113" i="37"/>
  <c r="BS114" i="37"/>
  <c r="BS115" i="37"/>
  <c r="BS116" i="37"/>
  <c r="BS117" i="37"/>
  <c r="BS118" i="37"/>
  <c r="BS119" i="37"/>
  <c r="BS120" i="37"/>
  <c r="BS121" i="37"/>
  <c r="BS122" i="37"/>
  <c r="BS123" i="37"/>
  <c r="BS124" i="37"/>
  <c r="BS125" i="37"/>
  <c r="BS126" i="37"/>
  <c r="BS127" i="37"/>
  <c r="BS128" i="37"/>
  <c r="BS129" i="37"/>
  <c r="BS130" i="37"/>
  <c r="BS131" i="37"/>
  <c r="BS132" i="37"/>
  <c r="BS133" i="37"/>
  <c r="BS134" i="37"/>
  <c r="BS135" i="37"/>
  <c r="BS136" i="37"/>
  <c r="BS137" i="37"/>
  <c r="BS138" i="37"/>
  <c r="BS139" i="37"/>
  <c r="BS140" i="37"/>
  <c r="BS141" i="37"/>
  <c r="BS31" i="37"/>
  <c r="BS20" i="37"/>
  <c r="BS21" i="37"/>
  <c r="BS40" i="37"/>
  <c r="BS142" i="37"/>
  <c r="BS32" i="37"/>
  <c r="BS143" i="37"/>
  <c r="BS144" i="37"/>
  <c r="BS145" i="37"/>
  <c r="BS147" i="37"/>
  <c r="BS8" i="37"/>
  <c r="BS156" i="37"/>
  <c r="BS155" i="37"/>
  <c r="BS157" i="37"/>
  <c r="BS326" i="37"/>
  <c r="BS169" i="37"/>
  <c r="BS191" i="37"/>
  <c r="BS192" i="37"/>
  <c r="BS193" i="37"/>
  <c r="BS194" i="37"/>
  <c r="BS195" i="37"/>
  <c r="BS196" i="37"/>
  <c r="BS197" i="37"/>
  <c r="BS198" i="37"/>
  <c r="BS188" i="37"/>
  <c r="BS199" i="37"/>
  <c r="BS200" i="37"/>
  <c r="BS201" i="37"/>
  <c r="BS202" i="37"/>
  <c r="BS203" i="37"/>
  <c r="BS204" i="37"/>
  <c r="BS205" i="37"/>
  <c r="BS206" i="37"/>
  <c r="BS207" i="37"/>
  <c r="BS208" i="37"/>
  <c r="BS209" i="37"/>
  <c r="BS210" i="37"/>
  <c r="BS211" i="37"/>
  <c r="BS212" i="37"/>
  <c r="BS213" i="37"/>
  <c r="BS214" i="37"/>
  <c r="BS215" i="37"/>
  <c r="BS216" i="37"/>
  <c r="BS217" i="37"/>
  <c r="BS218" i="37"/>
  <c r="BS219" i="37"/>
  <c r="BS220" i="37"/>
  <c r="BS221" i="37"/>
  <c r="BS222" i="37"/>
  <c r="BS223" i="37"/>
  <c r="BS224" i="37"/>
  <c r="BS225" i="37"/>
  <c r="BS226" i="37"/>
  <c r="BS227" i="37"/>
  <c r="BS228" i="37"/>
  <c r="BS229" i="37"/>
  <c r="BS230" i="37"/>
  <c r="BS231" i="37"/>
  <c r="BS232" i="37"/>
  <c r="BS233" i="37"/>
  <c r="BS234" i="37"/>
  <c r="BS235" i="37"/>
  <c r="BS236" i="37"/>
  <c r="BS237" i="37"/>
  <c r="BS238" i="37"/>
  <c r="BS239" i="37"/>
  <c r="BS240" i="37"/>
  <c r="BS241" i="37"/>
  <c r="BS242" i="37"/>
  <c r="BS243" i="37"/>
  <c r="BS244" i="37"/>
  <c r="BS245" i="37"/>
  <c r="BS246" i="37"/>
  <c r="BS247" i="37"/>
  <c r="BS248" i="37"/>
  <c r="BS249" i="37"/>
  <c r="BS250" i="37"/>
  <c r="BS251" i="37"/>
  <c r="BS252" i="37"/>
  <c r="BS253" i="37"/>
  <c r="BS254" i="37"/>
  <c r="BS255" i="37"/>
  <c r="BS256" i="37"/>
  <c r="BS257" i="37"/>
  <c r="BS258" i="37"/>
  <c r="BS259" i="37"/>
  <c r="BS260" i="37"/>
  <c r="BS261" i="37"/>
  <c r="BS262" i="37"/>
  <c r="BS263" i="37"/>
  <c r="BS264" i="37"/>
  <c r="BS265" i="37"/>
  <c r="BS266" i="37"/>
  <c r="BS267" i="37"/>
  <c r="BS268" i="37"/>
  <c r="BS269" i="37"/>
  <c r="BS270" i="37"/>
  <c r="BS271" i="37"/>
  <c r="BS272" i="37"/>
  <c r="BS273" i="37"/>
  <c r="BS274" i="37"/>
  <c r="BS275" i="37"/>
  <c r="BS276" i="37"/>
  <c r="BS277" i="37"/>
  <c r="BS278" i="37"/>
  <c r="BS279" i="37"/>
  <c r="BS280" i="37"/>
  <c r="BS281" i="37"/>
  <c r="BS282" i="37"/>
  <c r="BS283" i="37"/>
  <c r="BS284" i="37"/>
  <c r="BS285" i="37"/>
  <c r="BS286" i="37"/>
  <c r="BS287" i="37"/>
  <c r="BS288" i="37"/>
  <c r="BS289" i="37"/>
  <c r="BS33" i="37"/>
  <c r="BS290" i="37"/>
  <c r="BS291" i="37"/>
  <c r="BS292" i="37"/>
  <c r="BS298" i="37"/>
  <c r="BS168" i="37"/>
  <c r="BS329" i="37"/>
  <c r="BS300" i="37"/>
  <c r="BR305" i="37"/>
  <c r="BS310" i="37"/>
  <c r="BS171" i="37"/>
  <c r="BS172" i="37"/>
  <c r="BS175" i="37"/>
  <c r="BS304" i="37"/>
  <c r="BS306" i="37"/>
  <c r="BS308" i="37"/>
  <c r="BS309" i="37"/>
  <c r="BS328" i="37"/>
  <c r="BS327" i="37"/>
  <c r="BS330" i="37"/>
  <c r="BS371" i="37"/>
  <c r="BS374" i="37"/>
  <c r="BS378" i="37"/>
  <c r="BS405" i="37"/>
  <c r="BS406" i="37"/>
  <c r="BS349" i="37"/>
  <c r="BS342" i="37"/>
  <c r="BS346" i="37"/>
  <c r="BS347" i="37"/>
  <c r="BS375" i="37"/>
  <c r="BS350" i="37"/>
  <c r="BS351" i="37"/>
  <c r="BR352" i="37"/>
  <c r="BS353" i="37"/>
  <c r="BS355" i="37"/>
  <c r="BS407" i="37"/>
  <c r="BS408" i="37"/>
  <c r="BS154" i="37"/>
  <c r="BS409" i="37"/>
  <c r="BS411" i="37"/>
  <c r="BS358" i="37"/>
  <c r="BS414" i="37"/>
  <c r="BS415" i="37"/>
  <c r="H417" i="37"/>
  <c r="BS39" i="37"/>
  <c r="BS149" i="37"/>
  <c r="BS158" i="37"/>
  <c r="H400" i="37"/>
  <c r="H422" i="37"/>
  <c r="H424" i="37"/>
  <c r="I15" i="8"/>
  <c r="I19" i="8"/>
  <c r="G19" i="8"/>
  <c r="F15" i="8"/>
  <c r="F16" i="8"/>
  <c r="F17" i="8"/>
  <c r="F18" i="8"/>
  <c r="F19" i="8"/>
  <c r="J19" i="8"/>
  <c r="J21" i="8"/>
  <c r="J22" i="8"/>
  <c r="F9" i="8"/>
  <c r="G9" i="8"/>
  <c r="H9" i="8"/>
  <c r="G8" i="8"/>
  <c r="H8" i="8"/>
  <c r="G7" i="8"/>
  <c r="H7" i="8"/>
  <c r="J16" i="8"/>
  <c r="J17" i="8"/>
  <c r="J18" i="8"/>
  <c r="J15" i="8"/>
  <c r="J16" i="4"/>
  <c r="J17" i="4"/>
  <c r="J15" i="4"/>
  <c r="K20" i="4"/>
  <c r="K17" i="4"/>
  <c r="R381" i="22"/>
  <c r="R382" i="22"/>
  <c r="R383" i="22"/>
  <c r="R384" i="22"/>
  <c r="R385" i="22"/>
  <c r="R387" i="22"/>
  <c r="R390" i="22"/>
  <c r="R23" i="22"/>
  <c r="R24" i="22"/>
  <c r="R391" i="22"/>
  <c r="S381" i="22"/>
  <c r="S382" i="22"/>
  <c r="S383" i="22"/>
  <c r="S384" i="22"/>
  <c r="S385" i="22"/>
  <c r="S387" i="22"/>
  <c r="S390" i="22"/>
  <c r="S23" i="22"/>
  <c r="S24" i="22"/>
  <c r="S391" i="22"/>
  <c r="T381" i="22"/>
  <c r="T382" i="22"/>
  <c r="T383" i="22"/>
  <c r="T384" i="22"/>
  <c r="T385" i="22"/>
  <c r="T387" i="22"/>
  <c r="T390" i="22"/>
  <c r="T23" i="22"/>
  <c r="T24" i="22"/>
  <c r="T391" i="22"/>
  <c r="U381" i="22"/>
  <c r="U382" i="22"/>
  <c r="U383" i="22"/>
  <c r="U384" i="22"/>
  <c r="U385" i="22"/>
  <c r="U387" i="22"/>
  <c r="U390" i="22"/>
  <c r="U23" i="22"/>
  <c r="U24" i="22"/>
  <c r="U391" i="22"/>
  <c r="V381" i="22"/>
  <c r="V382" i="22"/>
  <c r="V383" i="22"/>
  <c r="V384" i="22"/>
  <c r="V385" i="22"/>
  <c r="V387" i="22"/>
  <c r="V390" i="22"/>
  <c r="V23" i="22"/>
  <c r="V24" i="22"/>
  <c r="V391" i="22"/>
  <c r="W381" i="22"/>
  <c r="W382" i="22"/>
  <c r="W383" i="22"/>
  <c r="W384" i="22"/>
  <c r="W385" i="22"/>
  <c r="W387" i="22"/>
  <c r="W390" i="22"/>
  <c r="W23" i="22"/>
  <c r="W24" i="22"/>
  <c r="W391" i="22"/>
  <c r="X381" i="22"/>
  <c r="X382" i="22"/>
  <c r="X383" i="22"/>
  <c r="X384" i="22"/>
  <c r="X385" i="22"/>
  <c r="X387" i="22"/>
  <c r="X390" i="22"/>
  <c r="X23" i="22"/>
  <c r="X24" i="22"/>
  <c r="X391" i="22"/>
  <c r="Y381" i="22"/>
  <c r="Y382" i="22"/>
  <c r="Y383" i="22"/>
  <c r="Y384" i="22"/>
  <c r="Y385" i="22"/>
  <c r="Y387" i="22"/>
  <c r="Y390" i="22"/>
  <c r="Y23" i="22"/>
  <c r="Y24" i="22"/>
  <c r="Y391" i="22"/>
  <c r="Z381" i="22"/>
  <c r="Z382" i="22"/>
  <c r="Z383" i="22"/>
  <c r="Z384" i="22"/>
  <c r="Z385" i="22"/>
  <c r="Z387" i="22"/>
  <c r="Z390" i="22"/>
  <c r="Z23" i="22"/>
  <c r="Z24" i="22"/>
  <c r="Z391" i="22"/>
  <c r="AA381" i="22"/>
  <c r="AA382" i="22"/>
  <c r="AA383" i="22"/>
  <c r="AA384" i="22"/>
  <c r="AA385" i="22"/>
  <c r="AA387" i="22"/>
  <c r="AA390" i="22"/>
  <c r="AA23" i="22"/>
  <c r="AA24" i="22"/>
  <c r="AA391" i="22"/>
  <c r="AB381" i="22"/>
  <c r="AB382" i="22"/>
  <c r="AB383" i="22"/>
  <c r="AB384" i="22"/>
  <c r="AB385" i="22"/>
  <c r="AB387" i="22"/>
  <c r="AB390" i="22"/>
  <c r="AB23" i="22"/>
  <c r="AB24" i="22"/>
  <c r="AB391" i="22"/>
  <c r="AC381" i="22"/>
  <c r="AC382" i="22"/>
  <c r="AC383" i="22"/>
  <c r="AC384" i="22"/>
  <c r="AC385" i="22"/>
  <c r="AC387" i="22"/>
  <c r="AC390" i="22"/>
  <c r="AC23" i="22"/>
  <c r="AC24" i="22"/>
  <c r="AC391" i="22"/>
  <c r="AD381" i="22"/>
  <c r="AD382" i="22"/>
  <c r="AD383" i="22"/>
  <c r="AD384" i="22"/>
  <c r="AD385" i="22"/>
  <c r="AD387" i="22"/>
  <c r="AD390" i="22"/>
  <c r="AD23" i="22"/>
  <c r="AD24" i="22"/>
  <c r="AD391" i="22"/>
  <c r="AE381" i="22"/>
  <c r="AE382" i="22"/>
  <c r="AE383" i="22"/>
  <c r="AE384" i="22"/>
  <c r="AE385" i="22"/>
  <c r="AE387" i="22"/>
  <c r="AE390" i="22"/>
  <c r="AE23" i="22"/>
  <c r="AE24" i="22"/>
  <c r="AE391" i="22"/>
  <c r="AF381" i="22"/>
  <c r="AF382" i="22"/>
  <c r="AF383" i="22"/>
  <c r="AF384" i="22"/>
  <c r="AF385" i="22"/>
  <c r="AF387" i="22"/>
  <c r="AF390" i="22"/>
  <c r="AF23" i="22"/>
  <c r="AF24" i="22"/>
  <c r="AF391" i="22"/>
  <c r="AG381" i="22"/>
  <c r="AG382" i="22"/>
  <c r="AG383" i="22"/>
  <c r="AG384" i="22"/>
  <c r="AG385" i="22"/>
  <c r="AG387" i="22"/>
  <c r="AG390" i="22"/>
  <c r="AG23" i="22"/>
  <c r="AG24" i="22"/>
  <c r="AG391" i="22"/>
  <c r="AH381" i="22"/>
  <c r="AH382" i="22"/>
  <c r="AH383" i="22"/>
  <c r="AH384" i="22"/>
  <c r="AH385" i="22"/>
  <c r="AH387" i="22"/>
  <c r="AH390" i="22"/>
  <c r="AH23" i="22"/>
  <c r="AH24" i="22"/>
  <c r="AH391" i="22"/>
  <c r="AI381" i="22"/>
  <c r="AI382" i="22"/>
  <c r="AI383" i="22"/>
  <c r="AI384" i="22"/>
  <c r="AI385" i="22"/>
  <c r="AI387" i="22"/>
  <c r="AI390" i="22"/>
  <c r="AI23" i="22"/>
  <c r="AI24" i="22"/>
  <c r="AI391" i="22"/>
  <c r="AJ381" i="22"/>
  <c r="AJ382" i="22"/>
  <c r="AJ383" i="22"/>
  <c r="AJ384" i="22"/>
  <c r="AJ385" i="22"/>
  <c r="AJ387" i="22"/>
  <c r="AJ390" i="22"/>
  <c r="AJ23" i="22"/>
  <c r="AJ24" i="22"/>
  <c r="AJ391" i="22"/>
  <c r="AK381" i="22"/>
  <c r="AK382" i="22"/>
  <c r="AK383" i="22"/>
  <c r="AK384" i="22"/>
  <c r="AK385" i="22"/>
  <c r="AK387" i="22"/>
  <c r="AK390" i="22"/>
  <c r="AK23" i="22"/>
  <c r="AK24" i="22"/>
  <c r="AK391" i="22"/>
  <c r="AL381" i="22"/>
  <c r="AL382" i="22"/>
  <c r="AL383" i="22"/>
  <c r="AL384" i="22"/>
  <c r="AL385" i="22"/>
  <c r="AL387" i="22"/>
  <c r="AL390" i="22"/>
  <c r="AL23" i="22"/>
  <c r="AL24" i="22"/>
  <c r="AL391" i="22"/>
  <c r="AM381" i="22"/>
  <c r="AM382" i="22"/>
  <c r="AM383" i="22"/>
  <c r="AM384" i="22"/>
  <c r="AM385" i="22"/>
  <c r="AM387" i="22"/>
  <c r="AM390" i="22"/>
  <c r="AM23" i="22"/>
  <c r="AM24" i="22"/>
  <c r="AM391" i="22"/>
  <c r="AN381" i="22"/>
  <c r="AN382" i="22"/>
  <c r="AN383" i="22"/>
  <c r="AN384" i="22"/>
  <c r="AN385" i="22"/>
  <c r="AN387" i="22"/>
  <c r="AN390" i="22"/>
  <c r="AN23" i="22"/>
  <c r="AN24" i="22"/>
  <c r="AN391" i="22"/>
  <c r="AO381" i="22"/>
  <c r="AO382" i="22"/>
  <c r="AO383" i="22"/>
  <c r="AO384" i="22"/>
  <c r="AO385" i="22"/>
  <c r="AO387" i="22"/>
  <c r="AO390" i="22"/>
  <c r="AO23" i="22"/>
  <c r="AO24" i="22"/>
  <c r="AO391" i="22"/>
  <c r="AP381" i="22"/>
  <c r="AP382" i="22"/>
  <c r="AP383" i="22"/>
  <c r="AP384" i="22"/>
  <c r="AP385" i="22"/>
  <c r="AP387" i="22"/>
  <c r="AP390" i="22"/>
  <c r="AP23" i="22"/>
  <c r="AP24" i="22"/>
  <c r="AP391" i="22"/>
  <c r="AQ381" i="22"/>
  <c r="AQ382" i="22"/>
  <c r="AQ383" i="22"/>
  <c r="AQ384" i="22"/>
  <c r="AQ385" i="22"/>
  <c r="AQ387" i="22"/>
  <c r="AQ390" i="22"/>
  <c r="AQ23" i="22"/>
  <c r="AQ24" i="22"/>
  <c r="AQ391" i="22"/>
  <c r="AR381" i="22"/>
  <c r="AR382" i="22"/>
  <c r="AR383" i="22"/>
  <c r="AR384" i="22"/>
  <c r="AR385" i="22"/>
  <c r="AR387" i="22"/>
  <c r="AR390" i="22"/>
  <c r="AR23" i="22"/>
  <c r="AR24" i="22"/>
  <c r="AR391" i="22"/>
  <c r="AS381" i="22"/>
  <c r="AS382" i="22"/>
  <c r="AS383" i="22"/>
  <c r="AS384" i="22"/>
  <c r="AS385" i="22"/>
  <c r="AS387" i="22"/>
  <c r="AS390" i="22"/>
  <c r="AS23" i="22"/>
  <c r="AS24" i="22"/>
  <c r="AS391" i="22"/>
  <c r="AT381" i="22"/>
  <c r="AT382" i="22"/>
  <c r="AT383" i="22"/>
  <c r="AT384" i="22"/>
  <c r="AT385" i="22"/>
  <c r="AT387" i="22"/>
  <c r="AT390" i="22"/>
  <c r="AT23" i="22"/>
  <c r="AT24" i="22"/>
  <c r="AT391" i="22"/>
  <c r="AU381" i="22"/>
  <c r="AU382" i="22"/>
  <c r="AU383" i="22"/>
  <c r="AU384" i="22"/>
  <c r="AU385" i="22"/>
  <c r="AU387" i="22"/>
  <c r="AU390" i="22"/>
  <c r="AU23" i="22"/>
  <c r="AU24" i="22"/>
  <c r="AU391" i="22"/>
  <c r="AV381" i="22"/>
  <c r="AV382" i="22"/>
  <c r="AV383" i="22"/>
  <c r="AV384" i="22"/>
  <c r="AV385" i="22"/>
  <c r="AV387" i="22"/>
  <c r="AV390" i="22"/>
  <c r="AV23" i="22"/>
  <c r="AV24" i="22"/>
  <c r="AV391" i="22"/>
  <c r="AW381" i="22"/>
  <c r="AW382" i="22"/>
  <c r="AW383" i="22"/>
  <c r="AW384" i="22"/>
  <c r="AW385" i="22"/>
  <c r="AW387" i="22"/>
  <c r="AW390" i="22"/>
  <c r="AW23" i="22"/>
  <c r="AW24" i="22"/>
  <c r="AW391" i="22"/>
  <c r="AX381" i="22"/>
  <c r="AX382" i="22"/>
  <c r="AX383" i="22"/>
  <c r="AX384" i="22"/>
  <c r="AX385" i="22"/>
  <c r="AX387" i="22"/>
  <c r="AX390" i="22"/>
  <c r="AX23" i="22"/>
  <c r="AX24" i="22"/>
  <c r="AX391" i="22"/>
  <c r="AY381" i="22"/>
  <c r="AY382" i="22"/>
  <c r="AY383" i="22"/>
  <c r="AY384" i="22"/>
  <c r="AY385" i="22"/>
  <c r="AY387" i="22"/>
  <c r="AY390" i="22"/>
  <c r="AY23" i="22"/>
  <c r="AY24" i="22"/>
  <c r="AY391" i="22"/>
  <c r="AZ381" i="22"/>
  <c r="AZ382" i="22"/>
  <c r="AZ383" i="22"/>
  <c r="AZ384" i="22"/>
  <c r="AZ385" i="22"/>
  <c r="AZ387" i="22"/>
  <c r="AZ390" i="22"/>
  <c r="AZ23" i="22"/>
  <c r="AZ24" i="22"/>
  <c r="AZ391" i="22"/>
  <c r="BA381" i="22"/>
  <c r="BA382" i="22"/>
  <c r="BA383" i="22"/>
  <c r="BA384" i="22"/>
  <c r="BA385" i="22"/>
  <c r="BA387" i="22"/>
  <c r="BA390" i="22"/>
  <c r="BA23" i="22"/>
  <c r="BA24" i="22"/>
  <c r="BA391" i="22"/>
  <c r="BB381" i="22"/>
  <c r="BB382" i="22"/>
  <c r="BB383" i="22"/>
  <c r="BB384" i="22"/>
  <c r="BB385" i="22"/>
  <c r="BB387" i="22"/>
  <c r="BB390" i="22"/>
  <c r="BB23" i="22"/>
  <c r="BB24" i="22"/>
  <c r="BB391" i="22"/>
  <c r="BC381" i="22"/>
  <c r="BC382" i="22"/>
  <c r="BC383" i="22"/>
  <c r="BC384" i="22"/>
  <c r="BC385" i="22"/>
  <c r="BC387" i="22"/>
  <c r="BC390" i="22"/>
  <c r="BC23" i="22"/>
  <c r="BC24" i="22"/>
  <c r="BC391" i="22"/>
  <c r="BD381" i="22"/>
  <c r="BD382" i="22"/>
  <c r="BD383" i="22"/>
  <c r="BD384" i="22"/>
  <c r="BD385" i="22"/>
  <c r="BD387" i="22"/>
  <c r="BD390" i="22"/>
  <c r="BD23" i="22"/>
  <c r="BD24" i="22"/>
  <c r="BD391" i="22"/>
  <c r="BE381" i="22"/>
  <c r="BE382" i="22"/>
  <c r="BE383" i="22"/>
  <c r="BE384" i="22"/>
  <c r="BE385" i="22"/>
  <c r="BE387" i="22"/>
  <c r="BE390" i="22"/>
  <c r="BE23" i="22"/>
  <c r="BE24" i="22"/>
  <c r="BE391" i="22"/>
  <c r="BF381" i="22"/>
  <c r="BF382" i="22"/>
  <c r="BF383" i="22"/>
  <c r="BF384" i="22"/>
  <c r="BF385" i="22"/>
  <c r="BF387" i="22"/>
  <c r="BF390" i="22"/>
  <c r="BF23" i="22"/>
  <c r="BF24" i="22"/>
  <c r="BF391" i="22"/>
  <c r="BG381" i="22"/>
  <c r="BG382" i="22"/>
  <c r="BG383" i="22"/>
  <c r="BG384" i="22"/>
  <c r="BG385" i="22"/>
  <c r="BG387" i="22"/>
  <c r="BG390" i="22"/>
  <c r="BG23" i="22"/>
  <c r="BG24" i="22"/>
  <c r="BG391" i="22"/>
  <c r="BH381" i="22"/>
  <c r="BH382" i="22"/>
  <c r="BH383" i="22"/>
  <c r="BH384" i="22"/>
  <c r="BH385" i="22"/>
  <c r="BH387" i="22"/>
  <c r="BH390" i="22"/>
  <c r="BH23" i="22"/>
  <c r="BH24" i="22"/>
  <c r="BH391" i="22"/>
  <c r="BI381" i="22"/>
  <c r="BI382" i="22"/>
  <c r="BI383" i="22"/>
  <c r="BI384" i="22"/>
  <c r="BI385" i="22"/>
  <c r="BI387" i="22"/>
  <c r="BI390" i="22"/>
  <c r="BI23" i="22"/>
  <c r="BI24" i="22"/>
  <c r="BI391" i="22"/>
  <c r="BJ381" i="22"/>
  <c r="BJ382" i="22"/>
  <c r="BJ383" i="22"/>
  <c r="BJ384" i="22"/>
  <c r="BJ385" i="22"/>
  <c r="BJ387" i="22"/>
  <c r="BJ390" i="22"/>
  <c r="BJ23" i="22"/>
  <c r="BJ24" i="22"/>
  <c r="BJ391" i="22"/>
  <c r="BK381" i="22"/>
  <c r="BK382" i="22"/>
  <c r="BK383" i="22"/>
  <c r="BK384" i="22"/>
  <c r="BK385" i="22"/>
  <c r="BK387" i="22"/>
  <c r="BK390" i="22"/>
  <c r="BK23" i="22"/>
  <c r="BK24" i="22"/>
  <c r="BK391" i="22"/>
  <c r="BL381" i="22"/>
  <c r="BL382" i="22"/>
  <c r="BL383" i="22"/>
  <c r="BL384" i="22"/>
  <c r="BL385" i="22"/>
  <c r="BL387" i="22"/>
  <c r="BL390" i="22"/>
  <c r="BL23" i="22"/>
  <c r="BL24" i="22"/>
  <c r="BL391" i="22"/>
  <c r="BM381" i="22"/>
  <c r="BM382" i="22"/>
  <c r="BM383" i="22"/>
  <c r="BM384" i="22"/>
  <c r="BM385" i="22"/>
  <c r="BM387" i="22"/>
  <c r="BM390" i="22"/>
  <c r="BM23" i="22"/>
  <c r="BM24" i="22"/>
  <c r="BM391" i="22"/>
  <c r="BN381" i="22"/>
  <c r="BN382" i="22"/>
  <c r="BN383" i="22"/>
  <c r="BN384" i="22"/>
  <c r="BN385" i="22"/>
  <c r="BN387" i="22"/>
  <c r="BN390" i="22"/>
  <c r="BN23" i="22"/>
  <c r="BN24" i="22"/>
  <c r="BN391" i="22"/>
  <c r="BO381" i="22"/>
  <c r="BO382" i="22"/>
  <c r="BO383" i="22"/>
  <c r="BO384" i="22"/>
  <c r="BO385" i="22"/>
  <c r="BO387" i="22"/>
  <c r="BO390" i="22"/>
  <c r="BO23" i="22"/>
  <c r="BO24" i="22"/>
  <c r="BO391" i="22"/>
  <c r="BP381" i="22"/>
  <c r="BP382" i="22"/>
  <c r="BP383" i="22"/>
  <c r="BP384" i="22"/>
  <c r="BP385" i="22"/>
  <c r="BP387" i="22"/>
  <c r="BP390" i="22"/>
  <c r="BP23" i="22"/>
  <c r="BP24" i="22"/>
  <c r="BP391" i="22"/>
  <c r="BQ381" i="22"/>
  <c r="BQ382" i="22"/>
  <c r="BQ383" i="22"/>
  <c r="BQ384" i="22"/>
  <c r="BQ385" i="22"/>
  <c r="BQ387" i="22"/>
  <c r="BQ390" i="22"/>
  <c r="BQ23" i="22"/>
  <c r="BQ24" i="22"/>
  <c r="BQ391" i="22"/>
  <c r="BR381" i="22"/>
  <c r="BR382" i="22"/>
  <c r="BR383" i="22"/>
  <c r="BR384" i="22"/>
  <c r="BR385" i="22"/>
  <c r="BR387" i="22"/>
  <c r="BR390" i="22"/>
  <c r="BR23" i="22"/>
  <c r="BR24" i="22"/>
  <c r="BR391" i="22"/>
  <c r="BS381" i="22"/>
  <c r="BS382" i="22"/>
  <c r="BS383" i="22"/>
  <c r="BS384" i="22"/>
  <c r="BS385" i="22"/>
  <c r="BS387" i="22"/>
  <c r="BS390" i="22"/>
  <c r="BS23" i="22"/>
  <c r="BS24" i="22"/>
  <c r="BS391" i="22"/>
  <c r="H393" i="22"/>
  <c r="H400" i="22"/>
  <c r="H394" i="22"/>
  <c r="H15" i="4"/>
  <c r="R377" i="36"/>
  <c r="R378" i="36"/>
  <c r="R379" i="36"/>
  <c r="R380" i="36"/>
  <c r="R381" i="36"/>
  <c r="R383" i="36"/>
  <c r="R386" i="36"/>
  <c r="R23" i="36"/>
  <c r="R24" i="36"/>
  <c r="R387" i="36"/>
  <c r="S377" i="36"/>
  <c r="S378" i="36"/>
  <c r="S379" i="36"/>
  <c r="S380" i="36"/>
  <c r="S381" i="36"/>
  <c r="S383" i="36"/>
  <c r="S386" i="36"/>
  <c r="S23" i="36"/>
  <c r="S24" i="36"/>
  <c r="S387" i="36"/>
  <c r="T377" i="36"/>
  <c r="T378" i="36"/>
  <c r="T379" i="36"/>
  <c r="T380" i="36"/>
  <c r="T381" i="36"/>
  <c r="T383" i="36"/>
  <c r="T386" i="36"/>
  <c r="T23" i="36"/>
  <c r="T24" i="36"/>
  <c r="T387" i="36"/>
  <c r="U377" i="36"/>
  <c r="U378" i="36"/>
  <c r="U379" i="36"/>
  <c r="U380" i="36"/>
  <c r="U381" i="36"/>
  <c r="U383" i="36"/>
  <c r="U386" i="36"/>
  <c r="U23" i="36"/>
  <c r="U24" i="36"/>
  <c r="U387" i="36"/>
  <c r="V377" i="36"/>
  <c r="V378" i="36"/>
  <c r="V379" i="36"/>
  <c r="V380" i="36"/>
  <c r="V381" i="36"/>
  <c r="V383" i="36"/>
  <c r="V386" i="36"/>
  <c r="V23" i="36"/>
  <c r="V24" i="36"/>
  <c r="V387" i="36"/>
  <c r="W377" i="36"/>
  <c r="W378" i="36"/>
  <c r="W379" i="36"/>
  <c r="W380" i="36"/>
  <c r="W381" i="36"/>
  <c r="W383" i="36"/>
  <c r="W386" i="36"/>
  <c r="W23" i="36"/>
  <c r="W24" i="36"/>
  <c r="W387" i="36"/>
  <c r="X377" i="36"/>
  <c r="X378" i="36"/>
  <c r="X379" i="36"/>
  <c r="X380" i="36"/>
  <c r="X381" i="36"/>
  <c r="X383" i="36"/>
  <c r="X386" i="36"/>
  <c r="X23" i="36"/>
  <c r="X24" i="36"/>
  <c r="X387" i="36"/>
  <c r="Y377" i="36"/>
  <c r="Y378" i="36"/>
  <c r="Y379" i="36"/>
  <c r="Y380" i="36"/>
  <c r="Y381" i="36"/>
  <c r="Y383" i="36"/>
  <c r="Y386" i="36"/>
  <c r="Y23" i="36"/>
  <c r="Y24" i="36"/>
  <c r="Y387" i="36"/>
  <c r="Z377" i="36"/>
  <c r="Z378" i="36"/>
  <c r="Z379" i="36"/>
  <c r="Z380" i="36"/>
  <c r="Z381" i="36"/>
  <c r="Z383" i="36"/>
  <c r="Z386" i="36"/>
  <c r="Z23" i="36"/>
  <c r="Z24" i="36"/>
  <c r="Z387" i="36"/>
  <c r="AA377" i="36"/>
  <c r="AA378" i="36"/>
  <c r="AA379" i="36"/>
  <c r="AA380" i="36"/>
  <c r="AA381" i="36"/>
  <c r="AA383" i="36"/>
  <c r="AA386" i="36"/>
  <c r="AA23" i="36"/>
  <c r="AA24" i="36"/>
  <c r="AA387" i="36"/>
  <c r="AB377" i="36"/>
  <c r="AB378" i="36"/>
  <c r="AB379" i="36"/>
  <c r="AB380" i="36"/>
  <c r="AB381" i="36"/>
  <c r="AB383" i="36"/>
  <c r="AB386" i="36"/>
  <c r="AB23" i="36"/>
  <c r="AB24" i="36"/>
  <c r="AB387" i="36"/>
  <c r="AC377" i="36"/>
  <c r="AC378" i="36"/>
  <c r="AC379" i="36"/>
  <c r="AC380" i="36"/>
  <c r="AC381" i="36"/>
  <c r="AC383" i="36"/>
  <c r="AC386" i="36"/>
  <c r="AC23" i="36"/>
  <c r="AC24" i="36"/>
  <c r="AC387" i="36"/>
  <c r="AD377" i="36"/>
  <c r="AD378" i="36"/>
  <c r="AD379" i="36"/>
  <c r="AD380" i="36"/>
  <c r="AD381" i="36"/>
  <c r="AD383" i="36"/>
  <c r="AD386" i="36"/>
  <c r="AD23" i="36"/>
  <c r="AD24" i="36"/>
  <c r="AD387" i="36"/>
  <c r="AE377" i="36"/>
  <c r="AE378" i="36"/>
  <c r="AE379" i="36"/>
  <c r="AE380" i="36"/>
  <c r="AE381" i="36"/>
  <c r="AE383" i="36"/>
  <c r="AE386" i="36"/>
  <c r="AE23" i="36"/>
  <c r="AE24" i="36"/>
  <c r="AE387" i="36"/>
  <c r="AF377" i="36"/>
  <c r="AF378" i="36"/>
  <c r="AF379" i="36"/>
  <c r="AF380" i="36"/>
  <c r="AF381" i="36"/>
  <c r="AF383" i="36"/>
  <c r="AF386" i="36"/>
  <c r="AF23" i="36"/>
  <c r="AF24" i="36"/>
  <c r="AF387" i="36"/>
  <c r="AG377" i="36"/>
  <c r="AG378" i="36"/>
  <c r="AG379" i="36"/>
  <c r="AG380" i="36"/>
  <c r="AG381" i="36"/>
  <c r="AG383" i="36"/>
  <c r="AG386" i="36"/>
  <c r="AG23" i="36"/>
  <c r="AG24" i="36"/>
  <c r="AG387" i="36"/>
  <c r="AH377" i="36"/>
  <c r="AH378" i="36"/>
  <c r="AH379" i="36"/>
  <c r="AH380" i="36"/>
  <c r="AH381" i="36"/>
  <c r="AH383" i="36"/>
  <c r="AH386" i="36"/>
  <c r="AH23" i="36"/>
  <c r="AH24" i="36"/>
  <c r="AH387" i="36"/>
  <c r="AI377" i="36"/>
  <c r="AI378" i="36"/>
  <c r="AI379" i="36"/>
  <c r="AI380" i="36"/>
  <c r="AI381" i="36"/>
  <c r="AI383" i="36"/>
  <c r="AI386" i="36"/>
  <c r="AI23" i="36"/>
  <c r="AI24" i="36"/>
  <c r="AI387" i="36"/>
  <c r="AJ377" i="36"/>
  <c r="AJ378" i="36"/>
  <c r="AJ379" i="36"/>
  <c r="AJ380" i="36"/>
  <c r="AJ381" i="36"/>
  <c r="AJ383" i="36"/>
  <c r="AJ386" i="36"/>
  <c r="AJ23" i="36"/>
  <c r="AJ24" i="36"/>
  <c r="AJ387" i="36"/>
  <c r="AK377" i="36"/>
  <c r="AK378" i="36"/>
  <c r="AK379" i="36"/>
  <c r="AK380" i="36"/>
  <c r="AK381" i="36"/>
  <c r="AK383" i="36"/>
  <c r="AK386" i="36"/>
  <c r="AK23" i="36"/>
  <c r="AK24" i="36"/>
  <c r="AK387" i="36"/>
  <c r="AL377" i="36"/>
  <c r="AL378" i="36"/>
  <c r="AL379" i="36"/>
  <c r="AL380" i="36"/>
  <c r="AL381" i="36"/>
  <c r="AL383" i="36"/>
  <c r="AL386" i="36"/>
  <c r="AL23" i="36"/>
  <c r="AL24" i="36"/>
  <c r="AL387" i="36"/>
  <c r="AM377" i="36"/>
  <c r="AM378" i="36"/>
  <c r="AM379" i="36"/>
  <c r="AM380" i="36"/>
  <c r="AM381" i="36"/>
  <c r="AM383" i="36"/>
  <c r="AM386" i="36"/>
  <c r="AM23" i="36"/>
  <c r="AM24" i="36"/>
  <c r="AM387" i="36"/>
  <c r="AN377" i="36"/>
  <c r="AN378" i="36"/>
  <c r="AN379" i="36"/>
  <c r="AN380" i="36"/>
  <c r="AN381" i="36"/>
  <c r="AN383" i="36"/>
  <c r="AN386" i="36"/>
  <c r="AN23" i="36"/>
  <c r="AN24" i="36"/>
  <c r="AN387" i="36"/>
  <c r="AO377" i="36"/>
  <c r="AO378" i="36"/>
  <c r="AO379" i="36"/>
  <c r="AO380" i="36"/>
  <c r="AO381" i="36"/>
  <c r="AO383" i="36"/>
  <c r="AO386" i="36"/>
  <c r="AO23" i="36"/>
  <c r="AO24" i="36"/>
  <c r="AO387" i="36"/>
  <c r="AP377" i="36"/>
  <c r="AP378" i="36"/>
  <c r="AP379" i="36"/>
  <c r="AP380" i="36"/>
  <c r="AP381" i="36"/>
  <c r="AP383" i="36"/>
  <c r="AP386" i="36"/>
  <c r="AP23" i="36"/>
  <c r="AP24" i="36"/>
  <c r="AP387" i="36"/>
  <c r="AQ377" i="36"/>
  <c r="AQ378" i="36"/>
  <c r="AQ379" i="36"/>
  <c r="AQ380" i="36"/>
  <c r="AQ381" i="36"/>
  <c r="AQ383" i="36"/>
  <c r="AQ386" i="36"/>
  <c r="AQ23" i="36"/>
  <c r="AQ24" i="36"/>
  <c r="AQ387" i="36"/>
  <c r="AR377" i="36"/>
  <c r="AR378" i="36"/>
  <c r="AR379" i="36"/>
  <c r="AR380" i="36"/>
  <c r="AR381" i="36"/>
  <c r="AR383" i="36"/>
  <c r="AR386" i="36"/>
  <c r="AR23" i="36"/>
  <c r="AR24" i="36"/>
  <c r="AR387" i="36"/>
  <c r="AS377" i="36"/>
  <c r="AS378" i="36"/>
  <c r="AS379" i="36"/>
  <c r="AS380" i="36"/>
  <c r="AS381" i="36"/>
  <c r="AS383" i="36"/>
  <c r="AS386" i="36"/>
  <c r="AS23" i="36"/>
  <c r="AS24" i="36"/>
  <c r="AS387" i="36"/>
  <c r="AT377" i="36"/>
  <c r="AT378" i="36"/>
  <c r="AT379" i="36"/>
  <c r="AT380" i="36"/>
  <c r="AT381" i="36"/>
  <c r="AT383" i="36"/>
  <c r="AT386" i="36"/>
  <c r="AT23" i="36"/>
  <c r="AT24" i="36"/>
  <c r="AT387" i="36"/>
  <c r="AU377" i="36"/>
  <c r="AU378" i="36"/>
  <c r="AU379" i="36"/>
  <c r="AU380" i="36"/>
  <c r="AU381" i="36"/>
  <c r="AU383" i="36"/>
  <c r="AU386" i="36"/>
  <c r="AU23" i="36"/>
  <c r="AU24" i="36"/>
  <c r="AU387" i="36"/>
  <c r="AV377" i="36"/>
  <c r="AV378" i="36"/>
  <c r="AV379" i="36"/>
  <c r="AV380" i="36"/>
  <c r="AV381" i="36"/>
  <c r="AV383" i="36"/>
  <c r="AV386" i="36"/>
  <c r="AV23" i="36"/>
  <c r="AV24" i="36"/>
  <c r="AV387" i="36"/>
  <c r="AW377" i="36"/>
  <c r="AW378" i="36"/>
  <c r="AW379" i="36"/>
  <c r="AW380" i="36"/>
  <c r="AW381" i="36"/>
  <c r="AW383" i="36"/>
  <c r="AW386" i="36"/>
  <c r="AW23" i="36"/>
  <c r="AW24" i="36"/>
  <c r="AW387" i="36"/>
  <c r="AX377" i="36"/>
  <c r="AX378" i="36"/>
  <c r="AX379" i="36"/>
  <c r="AX380" i="36"/>
  <c r="AX381" i="36"/>
  <c r="AX383" i="36"/>
  <c r="AX386" i="36"/>
  <c r="AX23" i="36"/>
  <c r="AX24" i="36"/>
  <c r="AX387" i="36"/>
  <c r="AY377" i="36"/>
  <c r="AY378" i="36"/>
  <c r="AY379" i="36"/>
  <c r="AY380" i="36"/>
  <c r="AY381" i="36"/>
  <c r="AY383" i="36"/>
  <c r="AY386" i="36"/>
  <c r="AY23" i="36"/>
  <c r="AY24" i="36"/>
  <c r="AY387" i="36"/>
  <c r="AZ377" i="36"/>
  <c r="AZ378" i="36"/>
  <c r="AZ379" i="36"/>
  <c r="AZ380" i="36"/>
  <c r="AZ381" i="36"/>
  <c r="AZ383" i="36"/>
  <c r="AZ386" i="36"/>
  <c r="AZ23" i="36"/>
  <c r="AZ24" i="36"/>
  <c r="AZ387" i="36"/>
  <c r="BA377" i="36"/>
  <c r="BA378" i="36"/>
  <c r="BA379" i="36"/>
  <c r="BA380" i="36"/>
  <c r="BA381" i="36"/>
  <c r="BA383" i="36"/>
  <c r="BA386" i="36"/>
  <c r="BA23" i="36"/>
  <c r="BA24" i="36"/>
  <c r="BA387" i="36"/>
  <c r="BB377" i="36"/>
  <c r="BB378" i="36"/>
  <c r="BB379" i="36"/>
  <c r="BB380" i="36"/>
  <c r="BB381" i="36"/>
  <c r="BB383" i="36"/>
  <c r="BB386" i="36"/>
  <c r="BB23" i="36"/>
  <c r="BB24" i="36"/>
  <c r="BB387" i="36"/>
  <c r="BC377" i="36"/>
  <c r="BC378" i="36"/>
  <c r="BC379" i="36"/>
  <c r="BC380" i="36"/>
  <c r="BC381" i="36"/>
  <c r="BC383" i="36"/>
  <c r="BC386" i="36"/>
  <c r="BC23" i="36"/>
  <c r="BC24" i="36"/>
  <c r="BC387" i="36"/>
  <c r="BD377" i="36"/>
  <c r="BD378" i="36"/>
  <c r="BD379" i="36"/>
  <c r="BD380" i="36"/>
  <c r="BD381" i="36"/>
  <c r="BD383" i="36"/>
  <c r="BD386" i="36"/>
  <c r="BD23" i="36"/>
  <c r="BD24" i="36"/>
  <c r="BD387" i="36"/>
  <c r="BE377" i="36"/>
  <c r="BE378" i="36"/>
  <c r="BE379" i="36"/>
  <c r="BE380" i="36"/>
  <c r="BE381" i="36"/>
  <c r="BE383" i="36"/>
  <c r="BE386" i="36"/>
  <c r="BE23" i="36"/>
  <c r="BE24" i="36"/>
  <c r="BE387" i="36"/>
  <c r="BF377" i="36"/>
  <c r="BF378" i="36"/>
  <c r="BF379" i="36"/>
  <c r="BF380" i="36"/>
  <c r="BF381" i="36"/>
  <c r="BF383" i="36"/>
  <c r="BF386" i="36"/>
  <c r="BF23" i="36"/>
  <c r="BF24" i="36"/>
  <c r="BF387" i="36"/>
  <c r="BG377" i="36"/>
  <c r="BG378" i="36"/>
  <c r="BG379" i="36"/>
  <c r="BG380" i="36"/>
  <c r="BG381" i="36"/>
  <c r="BG383" i="36"/>
  <c r="BG386" i="36"/>
  <c r="BG23" i="36"/>
  <c r="BG24" i="36"/>
  <c r="BG387" i="36"/>
  <c r="BH377" i="36"/>
  <c r="BH378" i="36"/>
  <c r="BH379" i="36"/>
  <c r="BH380" i="36"/>
  <c r="BH381" i="36"/>
  <c r="BH383" i="36"/>
  <c r="BH386" i="36"/>
  <c r="BH23" i="36"/>
  <c r="BH24" i="36"/>
  <c r="BH387" i="36"/>
  <c r="BI377" i="36"/>
  <c r="BI378" i="36"/>
  <c r="BI379" i="36"/>
  <c r="BI380" i="36"/>
  <c r="BI381" i="36"/>
  <c r="BI383" i="36"/>
  <c r="BI386" i="36"/>
  <c r="BI23" i="36"/>
  <c r="BI24" i="36"/>
  <c r="BI387" i="36"/>
  <c r="BJ377" i="36"/>
  <c r="BJ378" i="36"/>
  <c r="BJ379" i="36"/>
  <c r="BJ380" i="36"/>
  <c r="BJ381" i="36"/>
  <c r="BJ383" i="36"/>
  <c r="BJ386" i="36"/>
  <c r="BJ23" i="36"/>
  <c r="BJ24" i="36"/>
  <c r="BJ387" i="36"/>
  <c r="BK377" i="36"/>
  <c r="BK378" i="36"/>
  <c r="BK379" i="36"/>
  <c r="BK380" i="36"/>
  <c r="BK381" i="36"/>
  <c r="BK383" i="36"/>
  <c r="BK386" i="36"/>
  <c r="BK23" i="36"/>
  <c r="BK24" i="36"/>
  <c r="BK387" i="36"/>
  <c r="BL377" i="36"/>
  <c r="BL378" i="36"/>
  <c r="BL379" i="36"/>
  <c r="BL380" i="36"/>
  <c r="BL381" i="36"/>
  <c r="BL383" i="36"/>
  <c r="BL386" i="36"/>
  <c r="BL23" i="36"/>
  <c r="BL24" i="36"/>
  <c r="BL387" i="36"/>
  <c r="BM377" i="36"/>
  <c r="BM378" i="36"/>
  <c r="BM379" i="36"/>
  <c r="BM380" i="36"/>
  <c r="BM381" i="36"/>
  <c r="BM383" i="36"/>
  <c r="BM386" i="36"/>
  <c r="BM23" i="36"/>
  <c r="BM24" i="36"/>
  <c r="BM387" i="36"/>
  <c r="BN377" i="36"/>
  <c r="BN378" i="36"/>
  <c r="BN379" i="36"/>
  <c r="BN380" i="36"/>
  <c r="BN381" i="36"/>
  <c r="BN383" i="36"/>
  <c r="BN386" i="36"/>
  <c r="BN23" i="36"/>
  <c r="BN24" i="36"/>
  <c r="BN387" i="36"/>
  <c r="BO377" i="36"/>
  <c r="BO378" i="36"/>
  <c r="BO379" i="36"/>
  <c r="BO380" i="36"/>
  <c r="BO381" i="36"/>
  <c r="BO383" i="36"/>
  <c r="BO386" i="36"/>
  <c r="BO23" i="36"/>
  <c r="BO24" i="36"/>
  <c r="BO387" i="36"/>
  <c r="BP377" i="36"/>
  <c r="BP378" i="36"/>
  <c r="BP379" i="36"/>
  <c r="BP380" i="36"/>
  <c r="BP381" i="36"/>
  <c r="BP383" i="36"/>
  <c r="BP386" i="36"/>
  <c r="BP23" i="36"/>
  <c r="BP24" i="36"/>
  <c r="BP387" i="36"/>
  <c r="BQ377" i="36"/>
  <c r="BQ378" i="36"/>
  <c r="BQ379" i="36"/>
  <c r="BQ380" i="36"/>
  <c r="BQ381" i="36"/>
  <c r="BQ383" i="36"/>
  <c r="BQ386" i="36"/>
  <c r="BQ23" i="36"/>
  <c r="BQ24" i="36"/>
  <c r="BQ387" i="36"/>
  <c r="BR377" i="36"/>
  <c r="BR378" i="36"/>
  <c r="BR379" i="36"/>
  <c r="BR380" i="36"/>
  <c r="BR381" i="36"/>
  <c r="BR383" i="36"/>
  <c r="BR386" i="36"/>
  <c r="BR23" i="36"/>
  <c r="BR24" i="36"/>
  <c r="BR387" i="36"/>
  <c r="BS377" i="36"/>
  <c r="BS378" i="36"/>
  <c r="BS379" i="36"/>
  <c r="BS380" i="36"/>
  <c r="BS381" i="36"/>
  <c r="BS383" i="36"/>
  <c r="BS386" i="36"/>
  <c r="BS23" i="36"/>
  <c r="BS24" i="36"/>
  <c r="BS387" i="36"/>
  <c r="H389" i="36"/>
  <c r="H396" i="36"/>
  <c r="H390" i="36"/>
  <c r="H16" i="4"/>
  <c r="R393" i="35"/>
  <c r="R394" i="35"/>
  <c r="R395" i="35"/>
  <c r="R396" i="35"/>
  <c r="R397" i="35"/>
  <c r="R399" i="35"/>
  <c r="R402" i="35"/>
  <c r="R23" i="35"/>
  <c r="R24" i="35"/>
  <c r="R403" i="35"/>
  <c r="S393" i="35"/>
  <c r="S394" i="35"/>
  <c r="S395" i="35"/>
  <c r="S396" i="35"/>
  <c r="S397" i="35"/>
  <c r="S399" i="35"/>
  <c r="S402" i="35"/>
  <c r="S23" i="35"/>
  <c r="S24" i="35"/>
  <c r="S403" i="35"/>
  <c r="T393" i="35"/>
  <c r="T394" i="35"/>
  <c r="T395" i="35"/>
  <c r="T396" i="35"/>
  <c r="T397" i="35"/>
  <c r="T399" i="35"/>
  <c r="T402" i="35"/>
  <c r="T23" i="35"/>
  <c r="T24" i="35"/>
  <c r="T403" i="35"/>
  <c r="U393" i="35"/>
  <c r="U394" i="35"/>
  <c r="U395" i="35"/>
  <c r="U396" i="35"/>
  <c r="U397" i="35"/>
  <c r="U399" i="35"/>
  <c r="U402" i="35"/>
  <c r="U23" i="35"/>
  <c r="U24" i="35"/>
  <c r="U403" i="35"/>
  <c r="V393" i="35"/>
  <c r="V394" i="35"/>
  <c r="V395" i="35"/>
  <c r="V396" i="35"/>
  <c r="V397" i="35"/>
  <c r="V399" i="35"/>
  <c r="V402" i="35"/>
  <c r="V23" i="35"/>
  <c r="V24" i="35"/>
  <c r="V403" i="35"/>
  <c r="W393" i="35"/>
  <c r="W394" i="35"/>
  <c r="W395" i="35"/>
  <c r="W396" i="35"/>
  <c r="W397" i="35"/>
  <c r="W399" i="35"/>
  <c r="W402" i="35"/>
  <c r="W23" i="35"/>
  <c r="W24" i="35"/>
  <c r="W403" i="35"/>
  <c r="X393" i="35"/>
  <c r="X394" i="35"/>
  <c r="X395" i="35"/>
  <c r="X396" i="35"/>
  <c r="X397" i="35"/>
  <c r="X399" i="35"/>
  <c r="X402" i="35"/>
  <c r="X23" i="35"/>
  <c r="X24" i="35"/>
  <c r="X403" i="35"/>
  <c r="Y393" i="35"/>
  <c r="Y394" i="35"/>
  <c r="Y395" i="35"/>
  <c r="Y396" i="35"/>
  <c r="Y397" i="35"/>
  <c r="Y399" i="35"/>
  <c r="Y402" i="35"/>
  <c r="Y23" i="35"/>
  <c r="Y24" i="35"/>
  <c r="Y403" i="35"/>
  <c r="Z393" i="35"/>
  <c r="Z394" i="35"/>
  <c r="Z395" i="35"/>
  <c r="Z396" i="35"/>
  <c r="Z397" i="35"/>
  <c r="Z399" i="35"/>
  <c r="Z402" i="35"/>
  <c r="Z23" i="35"/>
  <c r="Z24" i="35"/>
  <c r="Z403" i="35"/>
  <c r="AA393" i="35"/>
  <c r="AA394" i="35"/>
  <c r="AA395" i="35"/>
  <c r="AA396" i="35"/>
  <c r="AA397" i="35"/>
  <c r="AA399" i="35"/>
  <c r="AA402" i="35"/>
  <c r="AA23" i="35"/>
  <c r="AA24" i="35"/>
  <c r="AA403" i="35"/>
  <c r="AB393" i="35"/>
  <c r="AB394" i="35"/>
  <c r="AB395" i="35"/>
  <c r="AB396" i="35"/>
  <c r="AB397" i="35"/>
  <c r="AB399" i="35"/>
  <c r="AB402" i="35"/>
  <c r="AB23" i="35"/>
  <c r="AB24" i="35"/>
  <c r="AB403" i="35"/>
  <c r="AC393" i="35"/>
  <c r="AC394" i="35"/>
  <c r="AC395" i="35"/>
  <c r="AC396" i="35"/>
  <c r="AC397" i="35"/>
  <c r="AC399" i="35"/>
  <c r="AC402" i="35"/>
  <c r="AC23" i="35"/>
  <c r="AC24" i="35"/>
  <c r="AC403" i="35"/>
  <c r="AD393" i="35"/>
  <c r="AD394" i="35"/>
  <c r="AD395" i="35"/>
  <c r="AD396" i="35"/>
  <c r="AD397" i="35"/>
  <c r="AD399" i="35"/>
  <c r="AD402" i="35"/>
  <c r="AD23" i="35"/>
  <c r="AD24" i="35"/>
  <c r="AD403" i="35"/>
  <c r="AE393" i="35"/>
  <c r="AE394" i="35"/>
  <c r="AE395" i="35"/>
  <c r="AE396" i="35"/>
  <c r="AE397" i="35"/>
  <c r="AE399" i="35"/>
  <c r="AE402" i="35"/>
  <c r="AE23" i="35"/>
  <c r="AE24" i="35"/>
  <c r="AE403" i="35"/>
  <c r="AF393" i="35"/>
  <c r="AF394" i="35"/>
  <c r="AF395" i="35"/>
  <c r="AF396" i="35"/>
  <c r="AF397" i="35"/>
  <c r="AF399" i="35"/>
  <c r="AF402" i="35"/>
  <c r="AF23" i="35"/>
  <c r="AF24" i="35"/>
  <c r="AF403" i="35"/>
  <c r="AG393" i="35"/>
  <c r="AG394" i="35"/>
  <c r="AG395" i="35"/>
  <c r="AG396" i="35"/>
  <c r="AG397" i="35"/>
  <c r="AG399" i="35"/>
  <c r="AG402" i="35"/>
  <c r="AG23" i="35"/>
  <c r="AG24" i="35"/>
  <c r="AG403" i="35"/>
  <c r="AH393" i="35"/>
  <c r="AH394" i="35"/>
  <c r="AH395" i="35"/>
  <c r="AH396" i="35"/>
  <c r="AH397" i="35"/>
  <c r="AH399" i="35"/>
  <c r="AH402" i="35"/>
  <c r="AH23" i="35"/>
  <c r="AH24" i="35"/>
  <c r="AH403" i="35"/>
  <c r="AI393" i="35"/>
  <c r="AI394" i="35"/>
  <c r="AI395" i="35"/>
  <c r="AI396" i="35"/>
  <c r="AI397" i="35"/>
  <c r="AI399" i="35"/>
  <c r="AI402" i="35"/>
  <c r="AI23" i="35"/>
  <c r="AI24" i="35"/>
  <c r="AI403" i="35"/>
  <c r="AJ393" i="35"/>
  <c r="AJ394" i="35"/>
  <c r="AJ395" i="35"/>
  <c r="AJ396" i="35"/>
  <c r="AJ397" i="35"/>
  <c r="AJ399" i="35"/>
  <c r="AJ402" i="35"/>
  <c r="AJ23" i="35"/>
  <c r="AJ24" i="35"/>
  <c r="AJ403" i="35"/>
  <c r="AK393" i="35"/>
  <c r="AK394" i="35"/>
  <c r="AK395" i="35"/>
  <c r="AK396" i="35"/>
  <c r="AK397" i="35"/>
  <c r="AK399" i="35"/>
  <c r="AK402" i="35"/>
  <c r="AK23" i="35"/>
  <c r="AK24" i="35"/>
  <c r="AK403" i="35"/>
  <c r="AL393" i="35"/>
  <c r="AL394" i="35"/>
  <c r="AL395" i="35"/>
  <c r="AL396" i="35"/>
  <c r="AL397" i="35"/>
  <c r="AL399" i="35"/>
  <c r="AL402" i="35"/>
  <c r="AL23" i="35"/>
  <c r="AL24" i="35"/>
  <c r="AL403" i="35"/>
  <c r="AM393" i="35"/>
  <c r="AM394" i="35"/>
  <c r="AM395" i="35"/>
  <c r="AM396" i="35"/>
  <c r="AM397" i="35"/>
  <c r="AM399" i="35"/>
  <c r="AM402" i="35"/>
  <c r="AM23" i="35"/>
  <c r="AM24" i="35"/>
  <c r="AM403" i="35"/>
  <c r="AN393" i="35"/>
  <c r="AN394" i="35"/>
  <c r="AN395" i="35"/>
  <c r="AN396" i="35"/>
  <c r="AN397" i="35"/>
  <c r="AN399" i="35"/>
  <c r="AN402" i="35"/>
  <c r="AN23" i="35"/>
  <c r="AN24" i="35"/>
  <c r="AN403" i="35"/>
  <c r="AO393" i="35"/>
  <c r="AO394" i="35"/>
  <c r="AO395" i="35"/>
  <c r="AO396" i="35"/>
  <c r="AO397" i="35"/>
  <c r="AO399" i="35"/>
  <c r="AO402" i="35"/>
  <c r="AO23" i="35"/>
  <c r="AO24" i="35"/>
  <c r="AO403" i="35"/>
  <c r="AP393" i="35"/>
  <c r="AP394" i="35"/>
  <c r="AP395" i="35"/>
  <c r="AP396" i="35"/>
  <c r="AP397" i="35"/>
  <c r="AP399" i="35"/>
  <c r="AP402" i="35"/>
  <c r="AP23" i="35"/>
  <c r="AP24" i="35"/>
  <c r="AP403" i="35"/>
  <c r="AQ393" i="35"/>
  <c r="AQ394" i="35"/>
  <c r="AQ395" i="35"/>
  <c r="AQ396" i="35"/>
  <c r="AQ397" i="35"/>
  <c r="AQ399" i="35"/>
  <c r="AQ402" i="35"/>
  <c r="AQ23" i="35"/>
  <c r="AQ24" i="35"/>
  <c r="AQ403" i="35"/>
  <c r="AR393" i="35"/>
  <c r="AR394" i="35"/>
  <c r="AR395" i="35"/>
  <c r="AR396" i="35"/>
  <c r="AR397" i="35"/>
  <c r="AR399" i="35"/>
  <c r="AR402" i="35"/>
  <c r="AR23" i="35"/>
  <c r="AR24" i="35"/>
  <c r="AR403" i="35"/>
  <c r="AS393" i="35"/>
  <c r="AS394" i="35"/>
  <c r="AS395" i="35"/>
  <c r="AS396" i="35"/>
  <c r="AS397" i="35"/>
  <c r="AS399" i="35"/>
  <c r="AS402" i="35"/>
  <c r="AS23" i="35"/>
  <c r="AS24" i="35"/>
  <c r="AS403" i="35"/>
  <c r="AT393" i="35"/>
  <c r="AT394" i="35"/>
  <c r="AT395" i="35"/>
  <c r="AT396" i="35"/>
  <c r="AT397" i="35"/>
  <c r="AT399" i="35"/>
  <c r="AT402" i="35"/>
  <c r="AT23" i="35"/>
  <c r="AT24" i="35"/>
  <c r="AT403" i="35"/>
  <c r="AU393" i="35"/>
  <c r="AU394" i="35"/>
  <c r="AU395" i="35"/>
  <c r="AU396" i="35"/>
  <c r="AU397" i="35"/>
  <c r="AU399" i="35"/>
  <c r="AU402" i="35"/>
  <c r="AU23" i="35"/>
  <c r="AU24" i="35"/>
  <c r="AU403" i="35"/>
  <c r="AV393" i="35"/>
  <c r="AV394" i="35"/>
  <c r="AV395" i="35"/>
  <c r="AV396" i="35"/>
  <c r="AV397" i="35"/>
  <c r="AV399" i="35"/>
  <c r="AV402" i="35"/>
  <c r="AV23" i="35"/>
  <c r="AV24" i="35"/>
  <c r="AV403" i="35"/>
  <c r="AW393" i="35"/>
  <c r="AW394" i="35"/>
  <c r="AW395" i="35"/>
  <c r="AW396" i="35"/>
  <c r="AW397" i="35"/>
  <c r="AW399" i="35"/>
  <c r="AW402" i="35"/>
  <c r="AW23" i="35"/>
  <c r="AW24" i="35"/>
  <c r="AW403" i="35"/>
  <c r="AX393" i="35"/>
  <c r="AX394" i="35"/>
  <c r="AX395" i="35"/>
  <c r="AX396" i="35"/>
  <c r="AX397" i="35"/>
  <c r="AX399" i="35"/>
  <c r="AX402" i="35"/>
  <c r="AX23" i="35"/>
  <c r="AX24" i="35"/>
  <c r="AX403" i="35"/>
  <c r="AY393" i="35"/>
  <c r="AY394" i="35"/>
  <c r="AY395" i="35"/>
  <c r="AY396" i="35"/>
  <c r="AY397" i="35"/>
  <c r="AY399" i="35"/>
  <c r="AY402" i="35"/>
  <c r="AY23" i="35"/>
  <c r="AY24" i="35"/>
  <c r="AY403" i="35"/>
  <c r="AZ393" i="35"/>
  <c r="AZ394" i="35"/>
  <c r="AZ395" i="35"/>
  <c r="AZ396" i="35"/>
  <c r="AZ397" i="35"/>
  <c r="AZ399" i="35"/>
  <c r="AZ402" i="35"/>
  <c r="AZ23" i="35"/>
  <c r="AZ24" i="35"/>
  <c r="AZ403" i="35"/>
  <c r="BA393" i="35"/>
  <c r="BA394" i="35"/>
  <c r="BA395" i="35"/>
  <c r="BA396" i="35"/>
  <c r="BA397" i="35"/>
  <c r="BA399" i="35"/>
  <c r="BA402" i="35"/>
  <c r="BA23" i="35"/>
  <c r="BA24" i="35"/>
  <c r="BA403" i="35"/>
  <c r="BB393" i="35"/>
  <c r="BB394" i="35"/>
  <c r="BB395" i="35"/>
  <c r="BB396" i="35"/>
  <c r="BB397" i="35"/>
  <c r="BB399" i="35"/>
  <c r="BB402" i="35"/>
  <c r="BB23" i="35"/>
  <c r="BB24" i="35"/>
  <c r="BB403" i="35"/>
  <c r="BC393" i="35"/>
  <c r="BC394" i="35"/>
  <c r="BC395" i="35"/>
  <c r="BC396" i="35"/>
  <c r="BC397" i="35"/>
  <c r="BC399" i="35"/>
  <c r="BC402" i="35"/>
  <c r="BC23" i="35"/>
  <c r="BC24" i="35"/>
  <c r="BC403" i="35"/>
  <c r="BD393" i="35"/>
  <c r="BD394" i="35"/>
  <c r="BD395" i="35"/>
  <c r="BD396" i="35"/>
  <c r="BD397" i="35"/>
  <c r="BD399" i="35"/>
  <c r="BD402" i="35"/>
  <c r="BD23" i="35"/>
  <c r="BD24" i="35"/>
  <c r="BD403" i="35"/>
  <c r="BE393" i="35"/>
  <c r="BE394" i="35"/>
  <c r="BE395" i="35"/>
  <c r="BE396" i="35"/>
  <c r="BE397" i="35"/>
  <c r="BE399" i="35"/>
  <c r="BE402" i="35"/>
  <c r="BE23" i="35"/>
  <c r="BE24" i="35"/>
  <c r="BE403" i="35"/>
  <c r="BF393" i="35"/>
  <c r="BF394" i="35"/>
  <c r="BF395" i="35"/>
  <c r="BF396" i="35"/>
  <c r="BF397" i="35"/>
  <c r="BF399" i="35"/>
  <c r="BF402" i="35"/>
  <c r="BF23" i="35"/>
  <c r="BF24" i="35"/>
  <c r="BF403" i="35"/>
  <c r="BG393" i="35"/>
  <c r="BG394" i="35"/>
  <c r="BG395" i="35"/>
  <c r="BG396" i="35"/>
  <c r="BG397" i="35"/>
  <c r="BG399" i="35"/>
  <c r="BG402" i="35"/>
  <c r="BG23" i="35"/>
  <c r="BG24" i="35"/>
  <c r="BG403" i="35"/>
  <c r="BH393" i="35"/>
  <c r="BH394" i="35"/>
  <c r="BH395" i="35"/>
  <c r="BH396" i="35"/>
  <c r="BH397" i="35"/>
  <c r="BH399" i="35"/>
  <c r="BH402" i="35"/>
  <c r="BH23" i="35"/>
  <c r="BH24" i="35"/>
  <c r="BH403" i="35"/>
  <c r="BI393" i="35"/>
  <c r="BI394" i="35"/>
  <c r="BI395" i="35"/>
  <c r="BI396" i="35"/>
  <c r="BI397" i="35"/>
  <c r="BI399" i="35"/>
  <c r="BI402" i="35"/>
  <c r="BI23" i="35"/>
  <c r="BI24" i="35"/>
  <c r="BI403" i="35"/>
  <c r="BJ393" i="35"/>
  <c r="BJ394" i="35"/>
  <c r="BJ395" i="35"/>
  <c r="BJ396" i="35"/>
  <c r="BJ397" i="35"/>
  <c r="BJ399" i="35"/>
  <c r="BJ402" i="35"/>
  <c r="BJ23" i="35"/>
  <c r="BJ24" i="35"/>
  <c r="BJ403" i="35"/>
  <c r="BK393" i="35"/>
  <c r="BK394" i="35"/>
  <c r="BK395" i="35"/>
  <c r="BK396" i="35"/>
  <c r="BK397" i="35"/>
  <c r="BK399" i="35"/>
  <c r="BK402" i="35"/>
  <c r="BK23" i="35"/>
  <c r="BK24" i="35"/>
  <c r="BK403" i="35"/>
  <c r="BL393" i="35"/>
  <c r="BL394" i="35"/>
  <c r="BL395" i="35"/>
  <c r="BL396" i="35"/>
  <c r="BL397" i="35"/>
  <c r="BL399" i="35"/>
  <c r="BL402" i="35"/>
  <c r="BL23" i="35"/>
  <c r="BL24" i="35"/>
  <c r="BL403" i="35"/>
  <c r="BM393" i="35"/>
  <c r="BM394" i="35"/>
  <c r="BM395" i="35"/>
  <c r="BM396" i="35"/>
  <c r="BM397" i="35"/>
  <c r="BM399" i="35"/>
  <c r="BM402" i="35"/>
  <c r="BM23" i="35"/>
  <c r="BM24" i="35"/>
  <c r="BM403" i="35"/>
  <c r="BN393" i="35"/>
  <c r="BN394" i="35"/>
  <c r="BN395" i="35"/>
  <c r="BN396" i="35"/>
  <c r="BN397" i="35"/>
  <c r="BN399" i="35"/>
  <c r="BN402" i="35"/>
  <c r="BN23" i="35"/>
  <c r="BN24" i="35"/>
  <c r="BN403" i="35"/>
  <c r="BO393" i="35"/>
  <c r="BO394" i="35"/>
  <c r="BO395" i="35"/>
  <c r="BO396" i="35"/>
  <c r="BO397" i="35"/>
  <c r="BO399" i="35"/>
  <c r="BO402" i="35"/>
  <c r="BO23" i="35"/>
  <c r="BO24" i="35"/>
  <c r="BO403" i="35"/>
  <c r="BP393" i="35"/>
  <c r="BP394" i="35"/>
  <c r="BP395" i="35"/>
  <c r="BP396" i="35"/>
  <c r="BP397" i="35"/>
  <c r="BP399" i="35"/>
  <c r="BP402" i="35"/>
  <c r="BP23" i="35"/>
  <c r="BP24" i="35"/>
  <c r="BP403" i="35"/>
  <c r="BQ393" i="35"/>
  <c r="BQ394" i="35"/>
  <c r="BQ395" i="35"/>
  <c r="BQ396" i="35"/>
  <c r="BQ397" i="35"/>
  <c r="BQ399" i="35"/>
  <c r="BQ402" i="35"/>
  <c r="BQ23" i="35"/>
  <c r="BQ24" i="35"/>
  <c r="BQ403" i="35"/>
  <c r="BR393" i="35"/>
  <c r="BR394" i="35"/>
  <c r="BR395" i="35"/>
  <c r="BR396" i="35"/>
  <c r="BR397" i="35"/>
  <c r="BR399" i="35"/>
  <c r="BR402" i="35"/>
  <c r="BR23" i="35"/>
  <c r="BR24" i="35"/>
  <c r="BR403" i="35"/>
  <c r="BS393" i="35"/>
  <c r="BS394" i="35"/>
  <c r="BS395" i="35"/>
  <c r="BS396" i="35"/>
  <c r="BS397" i="35"/>
  <c r="BS399" i="35"/>
  <c r="BS402" i="35"/>
  <c r="BS23" i="35"/>
  <c r="BS24" i="35"/>
  <c r="BS403" i="35"/>
  <c r="H405" i="35"/>
  <c r="H412" i="35"/>
  <c r="H406" i="35"/>
  <c r="H17" i="4"/>
  <c r="H18" i="4"/>
  <c r="K19" i="8"/>
  <c r="K21" i="8"/>
  <c r="I21" i="8"/>
  <c r="K18" i="8"/>
  <c r="X2" i="33"/>
  <c r="K17" i="8"/>
  <c r="U2" i="33"/>
  <c r="K16" i="8"/>
  <c r="R2" i="33"/>
  <c r="K15" i="8"/>
  <c r="O2" i="33"/>
  <c r="AA2" i="33"/>
  <c r="K22" i="8"/>
  <c r="K68" i="44"/>
  <c r="K69" i="44"/>
  <c r="K70" i="44"/>
  <c r="K71" i="44"/>
  <c r="K72" i="44"/>
  <c r="K67" i="44"/>
  <c r="E72" i="44"/>
  <c r="E68" i="44"/>
  <c r="E69" i="44"/>
  <c r="E70" i="44"/>
  <c r="E71" i="44"/>
  <c r="E67" i="44"/>
  <c r="H21" i="4"/>
  <c r="S465" i="40"/>
  <c r="R465" i="40"/>
  <c r="R467" i="40"/>
  <c r="R469" i="40"/>
  <c r="R470" i="40"/>
  <c r="R471" i="40"/>
  <c r="R473" i="40"/>
  <c r="R464" i="40"/>
  <c r="R474" i="40"/>
  <c r="T465" i="40"/>
  <c r="S467" i="40"/>
  <c r="S469" i="40"/>
  <c r="S470" i="40"/>
  <c r="S471" i="40"/>
  <c r="S473" i="40"/>
  <c r="S464" i="40"/>
  <c r="S474" i="40"/>
  <c r="U465" i="40"/>
  <c r="T467" i="40"/>
  <c r="T469" i="40"/>
  <c r="T470" i="40"/>
  <c r="T471" i="40"/>
  <c r="T473" i="40"/>
  <c r="T464" i="40"/>
  <c r="T474" i="40"/>
  <c r="V465" i="40"/>
  <c r="U467" i="40"/>
  <c r="U469" i="40"/>
  <c r="U470" i="40"/>
  <c r="U471" i="40"/>
  <c r="U473" i="40"/>
  <c r="U464" i="40"/>
  <c r="U474" i="40"/>
  <c r="W465" i="40"/>
  <c r="V467" i="40"/>
  <c r="V469" i="40"/>
  <c r="V470" i="40"/>
  <c r="V471" i="40"/>
  <c r="V473" i="40"/>
  <c r="V464" i="40"/>
  <c r="V474" i="40"/>
  <c r="X465" i="40"/>
  <c r="W467" i="40"/>
  <c r="W469" i="40"/>
  <c r="W470" i="40"/>
  <c r="W471" i="40"/>
  <c r="W473" i="40"/>
  <c r="W464" i="40"/>
  <c r="W474" i="40"/>
  <c r="Y465" i="40"/>
  <c r="X467" i="40"/>
  <c r="X469" i="40"/>
  <c r="X470" i="40"/>
  <c r="X471" i="40"/>
  <c r="X473" i="40"/>
  <c r="X464" i="40"/>
  <c r="X474" i="40"/>
  <c r="Z465" i="40"/>
  <c r="Y467" i="40"/>
  <c r="Y469" i="40"/>
  <c r="Y470" i="40"/>
  <c r="Y471" i="40"/>
  <c r="Y473" i="40"/>
  <c r="Y464" i="40"/>
  <c r="Y474" i="40"/>
  <c r="AA465" i="40"/>
  <c r="Z467" i="40"/>
  <c r="Z469" i="40"/>
  <c r="Z470" i="40"/>
  <c r="Z471" i="40"/>
  <c r="Z473" i="40"/>
  <c r="Z464" i="40"/>
  <c r="Z474" i="40"/>
  <c r="AB465" i="40"/>
  <c r="AA467" i="40"/>
  <c r="AA469" i="40"/>
  <c r="AA470" i="40"/>
  <c r="AA471" i="40"/>
  <c r="AA473" i="40"/>
  <c r="AA464" i="40"/>
  <c r="AA474" i="40"/>
  <c r="AC465" i="40"/>
  <c r="AB467" i="40"/>
  <c r="AB469" i="40"/>
  <c r="AB470" i="40"/>
  <c r="AB471" i="40"/>
  <c r="AB473" i="40"/>
  <c r="AB464" i="40"/>
  <c r="AB474" i="40"/>
  <c r="AD465" i="40"/>
  <c r="AC467" i="40"/>
  <c r="AC469" i="40"/>
  <c r="AC470" i="40"/>
  <c r="AC471" i="40"/>
  <c r="AC473" i="40"/>
  <c r="AC464" i="40"/>
  <c r="AC474" i="40"/>
  <c r="AE465" i="40"/>
  <c r="AD467" i="40"/>
  <c r="AD469" i="40"/>
  <c r="AD470" i="40"/>
  <c r="AD471" i="40"/>
  <c r="AD473" i="40"/>
  <c r="AD464" i="40"/>
  <c r="AD474" i="40"/>
  <c r="AF465" i="40"/>
  <c r="AE467" i="40"/>
  <c r="AE469" i="40"/>
  <c r="AE470" i="40"/>
  <c r="AE471" i="40"/>
  <c r="AE473" i="40"/>
  <c r="AE464" i="40"/>
  <c r="AE474" i="40"/>
  <c r="AG465" i="40"/>
  <c r="AF467" i="40"/>
  <c r="AF469" i="40"/>
  <c r="AF470" i="40"/>
  <c r="AF471" i="40"/>
  <c r="AF473" i="40"/>
  <c r="AF464" i="40"/>
  <c r="AF474" i="40"/>
  <c r="AH465" i="40"/>
  <c r="AG467" i="40"/>
  <c r="AG469" i="40"/>
  <c r="AG470" i="40"/>
  <c r="AG471" i="40"/>
  <c r="AG473" i="40"/>
  <c r="AG464" i="40"/>
  <c r="AG474" i="40"/>
  <c r="AI465" i="40"/>
  <c r="AH467" i="40"/>
  <c r="AH469" i="40"/>
  <c r="AH470" i="40"/>
  <c r="AH471" i="40"/>
  <c r="AH473" i="40"/>
  <c r="AH464" i="40"/>
  <c r="AH474" i="40"/>
  <c r="AJ465" i="40"/>
  <c r="AI467" i="40"/>
  <c r="AI469" i="40"/>
  <c r="AI470" i="40"/>
  <c r="AI471" i="40"/>
  <c r="AI473" i="40"/>
  <c r="AI464" i="40"/>
  <c r="AI474" i="40"/>
  <c r="AK465" i="40"/>
  <c r="AJ467" i="40"/>
  <c r="AJ469" i="40"/>
  <c r="AJ470" i="40"/>
  <c r="AJ471" i="40"/>
  <c r="AJ473" i="40"/>
  <c r="AJ464" i="40"/>
  <c r="AJ474" i="40"/>
  <c r="AL465" i="40"/>
  <c r="AK467" i="40"/>
  <c r="AK469" i="40"/>
  <c r="AK470" i="40"/>
  <c r="AK471" i="40"/>
  <c r="AK473" i="40"/>
  <c r="AK464" i="40"/>
  <c r="AK474" i="40"/>
  <c r="AM465" i="40"/>
  <c r="AL467" i="40"/>
  <c r="AL469" i="40"/>
  <c r="AL470" i="40"/>
  <c r="AL471" i="40"/>
  <c r="AL473" i="40"/>
  <c r="AL464" i="40"/>
  <c r="AL474" i="40"/>
  <c r="AN465" i="40"/>
  <c r="AM467" i="40"/>
  <c r="AM469" i="40"/>
  <c r="AM470" i="40"/>
  <c r="AM471" i="40"/>
  <c r="AM473" i="40"/>
  <c r="AM464" i="40"/>
  <c r="AM474" i="40"/>
  <c r="AO465" i="40"/>
  <c r="AN467" i="40"/>
  <c r="AN469" i="40"/>
  <c r="AN470" i="40"/>
  <c r="AN471" i="40"/>
  <c r="AN473" i="40"/>
  <c r="AN464" i="40"/>
  <c r="AN474" i="40"/>
  <c r="AP465" i="40"/>
  <c r="AO467" i="40"/>
  <c r="AO469" i="40"/>
  <c r="AO470" i="40"/>
  <c r="AO471" i="40"/>
  <c r="AO473" i="40"/>
  <c r="AO464" i="40"/>
  <c r="AO474" i="40"/>
  <c r="AQ465" i="40"/>
  <c r="AP467" i="40"/>
  <c r="AP469" i="40"/>
  <c r="AP470" i="40"/>
  <c r="AP471" i="40"/>
  <c r="AP473" i="40"/>
  <c r="AP464" i="40"/>
  <c r="AP474" i="40"/>
  <c r="AR465" i="40"/>
  <c r="AQ467" i="40"/>
  <c r="AQ469" i="40"/>
  <c r="AQ470" i="40"/>
  <c r="AQ471" i="40"/>
  <c r="AQ473" i="40"/>
  <c r="AQ464" i="40"/>
  <c r="AQ474" i="40"/>
  <c r="AS465" i="40"/>
  <c r="AR467" i="40"/>
  <c r="AR469" i="40"/>
  <c r="AR470" i="40"/>
  <c r="AR471" i="40"/>
  <c r="AR473" i="40"/>
  <c r="AR464" i="40"/>
  <c r="AR474" i="40"/>
  <c r="AT465" i="40"/>
  <c r="AS467" i="40"/>
  <c r="AS469" i="40"/>
  <c r="AS470" i="40"/>
  <c r="AS471" i="40"/>
  <c r="AS473" i="40"/>
  <c r="AS464" i="40"/>
  <c r="AS474" i="40"/>
  <c r="AU465" i="40"/>
  <c r="AT467" i="40"/>
  <c r="AT469" i="40"/>
  <c r="AT470" i="40"/>
  <c r="AT471" i="40"/>
  <c r="AT473" i="40"/>
  <c r="AT464" i="40"/>
  <c r="AT474" i="40"/>
  <c r="AV465" i="40"/>
  <c r="AU467" i="40"/>
  <c r="AU469" i="40"/>
  <c r="AU470" i="40"/>
  <c r="AU471" i="40"/>
  <c r="AU473" i="40"/>
  <c r="AU464" i="40"/>
  <c r="AU474" i="40"/>
  <c r="AW465" i="40"/>
  <c r="AV467" i="40"/>
  <c r="AV469" i="40"/>
  <c r="AV470" i="40"/>
  <c r="AV471" i="40"/>
  <c r="AV473" i="40"/>
  <c r="AV464" i="40"/>
  <c r="AV474" i="40"/>
  <c r="AX465" i="40"/>
  <c r="AW467" i="40"/>
  <c r="AW469" i="40"/>
  <c r="AW470" i="40"/>
  <c r="AW471" i="40"/>
  <c r="AW473" i="40"/>
  <c r="AW464" i="40"/>
  <c r="AW474" i="40"/>
  <c r="AY465" i="40"/>
  <c r="AX467" i="40"/>
  <c r="AX469" i="40"/>
  <c r="AX470" i="40"/>
  <c r="AX471" i="40"/>
  <c r="AX473" i="40"/>
  <c r="AX464" i="40"/>
  <c r="AX474" i="40"/>
  <c r="AZ465" i="40"/>
  <c r="AY467" i="40"/>
  <c r="AY469" i="40"/>
  <c r="AY470" i="40"/>
  <c r="AY471" i="40"/>
  <c r="AY473" i="40"/>
  <c r="AY464" i="40"/>
  <c r="AY474" i="40"/>
  <c r="BA465" i="40"/>
  <c r="AZ467" i="40"/>
  <c r="AZ469" i="40"/>
  <c r="AZ470" i="40"/>
  <c r="AZ471" i="40"/>
  <c r="AZ473" i="40"/>
  <c r="AZ464" i="40"/>
  <c r="AZ474" i="40"/>
  <c r="BB465" i="40"/>
  <c r="BA467" i="40"/>
  <c r="BA469" i="40"/>
  <c r="BA470" i="40"/>
  <c r="BA471" i="40"/>
  <c r="BA473" i="40"/>
  <c r="BA464" i="40"/>
  <c r="BA474" i="40"/>
  <c r="BC465" i="40"/>
  <c r="BB467" i="40"/>
  <c r="BB469" i="40"/>
  <c r="BB470" i="40"/>
  <c r="BB471" i="40"/>
  <c r="BB473" i="40"/>
  <c r="BB464" i="40"/>
  <c r="BB474" i="40"/>
  <c r="BD465" i="40"/>
  <c r="BC467" i="40"/>
  <c r="BC469" i="40"/>
  <c r="BC470" i="40"/>
  <c r="BC471" i="40"/>
  <c r="BC473" i="40"/>
  <c r="BC464" i="40"/>
  <c r="BC474" i="40"/>
  <c r="BE465" i="40"/>
  <c r="BD467" i="40"/>
  <c r="BD469" i="40"/>
  <c r="BD470" i="40"/>
  <c r="BD471" i="40"/>
  <c r="BD473" i="40"/>
  <c r="BD464" i="40"/>
  <c r="BD474" i="40"/>
  <c r="BF465" i="40"/>
  <c r="BE467" i="40"/>
  <c r="BE469" i="40"/>
  <c r="BE470" i="40"/>
  <c r="BE471" i="40"/>
  <c r="BE473" i="40"/>
  <c r="BE464" i="40"/>
  <c r="BE474" i="40"/>
  <c r="BG465" i="40"/>
  <c r="BF467" i="40"/>
  <c r="BF469" i="40"/>
  <c r="BF470" i="40"/>
  <c r="BF471" i="40"/>
  <c r="BF473" i="40"/>
  <c r="BF464" i="40"/>
  <c r="BF474" i="40"/>
  <c r="BH465" i="40"/>
  <c r="BG467" i="40"/>
  <c r="BG469" i="40"/>
  <c r="BG470" i="40"/>
  <c r="BG471" i="40"/>
  <c r="BG473" i="40"/>
  <c r="BG464" i="40"/>
  <c r="BG474" i="40"/>
  <c r="BI465" i="40"/>
  <c r="BH467" i="40"/>
  <c r="BH469" i="40"/>
  <c r="BH470" i="40"/>
  <c r="BH471" i="40"/>
  <c r="BH473" i="40"/>
  <c r="BH464" i="40"/>
  <c r="BH474" i="40"/>
  <c r="BJ465" i="40"/>
  <c r="BI467" i="40"/>
  <c r="BI469" i="40"/>
  <c r="BI470" i="40"/>
  <c r="BI471" i="40"/>
  <c r="BI473" i="40"/>
  <c r="BI464" i="40"/>
  <c r="BI474" i="40"/>
  <c r="BK465" i="40"/>
  <c r="BJ467" i="40"/>
  <c r="BJ469" i="40"/>
  <c r="BJ470" i="40"/>
  <c r="BJ471" i="40"/>
  <c r="BJ473" i="40"/>
  <c r="BJ464" i="40"/>
  <c r="BJ474" i="40"/>
  <c r="BL465" i="40"/>
  <c r="BK467" i="40"/>
  <c r="BK469" i="40"/>
  <c r="BK470" i="40"/>
  <c r="BK471" i="40"/>
  <c r="BK473" i="40"/>
  <c r="BK464" i="40"/>
  <c r="BK474" i="40"/>
  <c r="BM465" i="40"/>
  <c r="BL467" i="40"/>
  <c r="BL469" i="40"/>
  <c r="BL470" i="40"/>
  <c r="BL471" i="40"/>
  <c r="BL473" i="40"/>
  <c r="BL464" i="40"/>
  <c r="BL474" i="40"/>
  <c r="BN465" i="40"/>
  <c r="BM467" i="40"/>
  <c r="BM469" i="40"/>
  <c r="BM470" i="40"/>
  <c r="BM471" i="40"/>
  <c r="BM473" i="40"/>
  <c r="BM464" i="40"/>
  <c r="BM474" i="40"/>
  <c r="BO465" i="40"/>
  <c r="BN467" i="40"/>
  <c r="BN469" i="40"/>
  <c r="BN470" i="40"/>
  <c r="BN471" i="40"/>
  <c r="BN473" i="40"/>
  <c r="BN464" i="40"/>
  <c r="BN474" i="40"/>
  <c r="BP465" i="40"/>
  <c r="BO467" i="40"/>
  <c r="BO469" i="40"/>
  <c r="BO470" i="40"/>
  <c r="BO471" i="40"/>
  <c r="BO473" i="40"/>
  <c r="BO464" i="40"/>
  <c r="BO474" i="40"/>
  <c r="BQ465" i="40"/>
  <c r="BP467" i="40"/>
  <c r="BP469" i="40"/>
  <c r="BP470" i="40"/>
  <c r="BP471" i="40"/>
  <c r="BP473" i="40"/>
  <c r="BP464" i="40"/>
  <c r="BP474" i="40"/>
  <c r="BR465" i="40"/>
  <c r="BQ467" i="40"/>
  <c r="BQ469" i="40"/>
  <c r="BQ470" i="40"/>
  <c r="BQ471" i="40"/>
  <c r="BQ473" i="40"/>
  <c r="BQ464" i="40"/>
  <c r="BQ474" i="40"/>
  <c r="BS465" i="40"/>
  <c r="BR467" i="40"/>
  <c r="BR469" i="40"/>
  <c r="BR470" i="40"/>
  <c r="BR471" i="40"/>
  <c r="BR473" i="40"/>
  <c r="BR464" i="40"/>
  <c r="BR474" i="40"/>
  <c r="BS467" i="40"/>
  <c r="BS469" i="40"/>
  <c r="BS470" i="40"/>
  <c r="BS471" i="40"/>
  <c r="BS473" i="40"/>
  <c r="BS464" i="40"/>
  <c r="BS474" i="40"/>
  <c r="X18" i="8"/>
  <c r="W18" i="8"/>
  <c r="S454" i="39"/>
  <c r="R454" i="39"/>
  <c r="R456" i="39"/>
  <c r="R458" i="39"/>
  <c r="R459" i="39"/>
  <c r="R460" i="39"/>
  <c r="R462" i="39"/>
  <c r="R453" i="39"/>
  <c r="R463" i="39"/>
  <c r="T454" i="39"/>
  <c r="S456" i="39"/>
  <c r="S458" i="39"/>
  <c r="S459" i="39"/>
  <c r="S460" i="39"/>
  <c r="S462" i="39"/>
  <c r="S453" i="39"/>
  <c r="S463" i="39"/>
  <c r="U454" i="39"/>
  <c r="T456" i="39"/>
  <c r="T458" i="39"/>
  <c r="T459" i="39"/>
  <c r="T460" i="39"/>
  <c r="T462" i="39"/>
  <c r="T453" i="39"/>
  <c r="T463" i="39"/>
  <c r="V454" i="39"/>
  <c r="U456" i="39"/>
  <c r="U458" i="39"/>
  <c r="U459" i="39"/>
  <c r="U460" i="39"/>
  <c r="U462" i="39"/>
  <c r="U453" i="39"/>
  <c r="U463" i="39"/>
  <c r="W454" i="39"/>
  <c r="V456" i="39"/>
  <c r="V458" i="39"/>
  <c r="V459" i="39"/>
  <c r="V460" i="39"/>
  <c r="V462" i="39"/>
  <c r="V453" i="39"/>
  <c r="V463" i="39"/>
  <c r="X454" i="39"/>
  <c r="W456" i="39"/>
  <c r="W458" i="39"/>
  <c r="W459" i="39"/>
  <c r="W460" i="39"/>
  <c r="W462" i="39"/>
  <c r="W453" i="39"/>
  <c r="W463" i="39"/>
  <c r="Y454" i="39"/>
  <c r="X456" i="39"/>
  <c r="X458" i="39"/>
  <c r="X459" i="39"/>
  <c r="X460" i="39"/>
  <c r="X462" i="39"/>
  <c r="X453" i="39"/>
  <c r="X463" i="39"/>
  <c r="Z454" i="39"/>
  <c r="Y456" i="39"/>
  <c r="Y458" i="39"/>
  <c r="Y459" i="39"/>
  <c r="Y460" i="39"/>
  <c r="Y462" i="39"/>
  <c r="Y453" i="39"/>
  <c r="Y463" i="39"/>
  <c r="AA454" i="39"/>
  <c r="Z456" i="39"/>
  <c r="Z458" i="39"/>
  <c r="Z459" i="39"/>
  <c r="Z460" i="39"/>
  <c r="Z462" i="39"/>
  <c r="Z453" i="39"/>
  <c r="Z463" i="39"/>
  <c r="AB454" i="39"/>
  <c r="AA456" i="39"/>
  <c r="AA458" i="39"/>
  <c r="AA459" i="39"/>
  <c r="AA460" i="39"/>
  <c r="AA462" i="39"/>
  <c r="AA453" i="39"/>
  <c r="AA463" i="39"/>
  <c r="AC454" i="39"/>
  <c r="AB456" i="39"/>
  <c r="AB458" i="39"/>
  <c r="AB459" i="39"/>
  <c r="AB460" i="39"/>
  <c r="AB462" i="39"/>
  <c r="AB453" i="39"/>
  <c r="AB463" i="39"/>
  <c r="AD454" i="39"/>
  <c r="AC456" i="39"/>
  <c r="AC458" i="39"/>
  <c r="AC459" i="39"/>
  <c r="AC460" i="39"/>
  <c r="AC462" i="39"/>
  <c r="AC453" i="39"/>
  <c r="AC463" i="39"/>
  <c r="AE454" i="39"/>
  <c r="AD456" i="39"/>
  <c r="AD458" i="39"/>
  <c r="AD459" i="39"/>
  <c r="AD460" i="39"/>
  <c r="AD462" i="39"/>
  <c r="AD453" i="39"/>
  <c r="AD463" i="39"/>
  <c r="AF454" i="39"/>
  <c r="AE456" i="39"/>
  <c r="AE458" i="39"/>
  <c r="AE459" i="39"/>
  <c r="AE460" i="39"/>
  <c r="AE462" i="39"/>
  <c r="AE453" i="39"/>
  <c r="AE463" i="39"/>
  <c r="AG454" i="39"/>
  <c r="AF456" i="39"/>
  <c r="AF458" i="39"/>
  <c r="AF459" i="39"/>
  <c r="AF460" i="39"/>
  <c r="AF462" i="39"/>
  <c r="AF453" i="39"/>
  <c r="AF463" i="39"/>
  <c r="AH454" i="39"/>
  <c r="AG456" i="39"/>
  <c r="AG458" i="39"/>
  <c r="AG459" i="39"/>
  <c r="AG460" i="39"/>
  <c r="AG462" i="39"/>
  <c r="AG453" i="39"/>
  <c r="AG463" i="39"/>
  <c r="AI454" i="39"/>
  <c r="AH456" i="39"/>
  <c r="AH458" i="39"/>
  <c r="AH459" i="39"/>
  <c r="AH460" i="39"/>
  <c r="AH462" i="39"/>
  <c r="AH453" i="39"/>
  <c r="AH463" i="39"/>
  <c r="AJ454" i="39"/>
  <c r="AI456" i="39"/>
  <c r="AI458" i="39"/>
  <c r="AI459" i="39"/>
  <c r="AI460" i="39"/>
  <c r="AI462" i="39"/>
  <c r="AI453" i="39"/>
  <c r="AI463" i="39"/>
  <c r="AK454" i="39"/>
  <c r="AJ456" i="39"/>
  <c r="AJ458" i="39"/>
  <c r="AJ459" i="39"/>
  <c r="AJ460" i="39"/>
  <c r="AJ462" i="39"/>
  <c r="AJ453" i="39"/>
  <c r="AJ463" i="39"/>
  <c r="AL454" i="39"/>
  <c r="AK456" i="39"/>
  <c r="AK458" i="39"/>
  <c r="AK459" i="39"/>
  <c r="AK460" i="39"/>
  <c r="AK462" i="39"/>
  <c r="AK453" i="39"/>
  <c r="AK463" i="39"/>
  <c r="AM454" i="39"/>
  <c r="AL456" i="39"/>
  <c r="AL458" i="39"/>
  <c r="AL459" i="39"/>
  <c r="AL460" i="39"/>
  <c r="AL462" i="39"/>
  <c r="AL453" i="39"/>
  <c r="AL463" i="39"/>
  <c r="AN454" i="39"/>
  <c r="AM456" i="39"/>
  <c r="AM458" i="39"/>
  <c r="AM459" i="39"/>
  <c r="AM460" i="39"/>
  <c r="AM462" i="39"/>
  <c r="AM453" i="39"/>
  <c r="AM463" i="39"/>
  <c r="AO454" i="39"/>
  <c r="AN456" i="39"/>
  <c r="AN458" i="39"/>
  <c r="AN459" i="39"/>
  <c r="AN460" i="39"/>
  <c r="AN462" i="39"/>
  <c r="AN453" i="39"/>
  <c r="AN463" i="39"/>
  <c r="AP454" i="39"/>
  <c r="AO456" i="39"/>
  <c r="AO458" i="39"/>
  <c r="AO459" i="39"/>
  <c r="AO460" i="39"/>
  <c r="AO462" i="39"/>
  <c r="AO453" i="39"/>
  <c r="AO463" i="39"/>
  <c r="AQ454" i="39"/>
  <c r="AP456" i="39"/>
  <c r="AP458" i="39"/>
  <c r="AP459" i="39"/>
  <c r="AP460" i="39"/>
  <c r="AP462" i="39"/>
  <c r="AP453" i="39"/>
  <c r="AP463" i="39"/>
  <c r="AR454" i="39"/>
  <c r="AQ456" i="39"/>
  <c r="AQ458" i="39"/>
  <c r="AQ459" i="39"/>
  <c r="AQ460" i="39"/>
  <c r="AQ462" i="39"/>
  <c r="AQ453" i="39"/>
  <c r="AQ463" i="39"/>
  <c r="AS454" i="39"/>
  <c r="AR456" i="39"/>
  <c r="AR458" i="39"/>
  <c r="AR459" i="39"/>
  <c r="AR460" i="39"/>
  <c r="AR462" i="39"/>
  <c r="AR453" i="39"/>
  <c r="AR463" i="39"/>
  <c r="AT454" i="39"/>
  <c r="AS456" i="39"/>
  <c r="AS458" i="39"/>
  <c r="AS459" i="39"/>
  <c r="AS460" i="39"/>
  <c r="AS462" i="39"/>
  <c r="AS453" i="39"/>
  <c r="AS463" i="39"/>
  <c r="AU454" i="39"/>
  <c r="AT456" i="39"/>
  <c r="AT458" i="39"/>
  <c r="AT459" i="39"/>
  <c r="AT460" i="39"/>
  <c r="AT462" i="39"/>
  <c r="AT453" i="39"/>
  <c r="AT463" i="39"/>
  <c r="AV454" i="39"/>
  <c r="AU456" i="39"/>
  <c r="AU458" i="39"/>
  <c r="AU459" i="39"/>
  <c r="AU460" i="39"/>
  <c r="AU462" i="39"/>
  <c r="AU453" i="39"/>
  <c r="AU463" i="39"/>
  <c r="AW454" i="39"/>
  <c r="AV456" i="39"/>
  <c r="AV458" i="39"/>
  <c r="AV459" i="39"/>
  <c r="AV460" i="39"/>
  <c r="AV462" i="39"/>
  <c r="AV453" i="39"/>
  <c r="AV463" i="39"/>
  <c r="AX454" i="39"/>
  <c r="AW456" i="39"/>
  <c r="AW458" i="39"/>
  <c r="AW459" i="39"/>
  <c r="AW460" i="39"/>
  <c r="AW462" i="39"/>
  <c r="AW453" i="39"/>
  <c r="AW463" i="39"/>
  <c r="AY454" i="39"/>
  <c r="AX456" i="39"/>
  <c r="AX458" i="39"/>
  <c r="AX459" i="39"/>
  <c r="AX460" i="39"/>
  <c r="AX462" i="39"/>
  <c r="AX453" i="39"/>
  <c r="AX463" i="39"/>
  <c r="AZ454" i="39"/>
  <c r="AY456" i="39"/>
  <c r="AY458" i="39"/>
  <c r="AY459" i="39"/>
  <c r="AY460" i="39"/>
  <c r="AY462" i="39"/>
  <c r="AY453" i="39"/>
  <c r="AY463" i="39"/>
  <c r="BA454" i="39"/>
  <c r="AZ456" i="39"/>
  <c r="AZ458" i="39"/>
  <c r="AZ459" i="39"/>
  <c r="AZ460" i="39"/>
  <c r="AZ462" i="39"/>
  <c r="AZ453" i="39"/>
  <c r="AZ463" i="39"/>
  <c r="BB454" i="39"/>
  <c r="BA456" i="39"/>
  <c r="BA458" i="39"/>
  <c r="BA459" i="39"/>
  <c r="BA460" i="39"/>
  <c r="BA462" i="39"/>
  <c r="BA453" i="39"/>
  <c r="BA463" i="39"/>
  <c r="BC454" i="39"/>
  <c r="BB456" i="39"/>
  <c r="BB458" i="39"/>
  <c r="BB459" i="39"/>
  <c r="BB460" i="39"/>
  <c r="BB462" i="39"/>
  <c r="BB453" i="39"/>
  <c r="BB463" i="39"/>
  <c r="BD454" i="39"/>
  <c r="BC456" i="39"/>
  <c r="BC458" i="39"/>
  <c r="BC459" i="39"/>
  <c r="BC460" i="39"/>
  <c r="BC462" i="39"/>
  <c r="BC453" i="39"/>
  <c r="BC463" i="39"/>
  <c r="BE454" i="39"/>
  <c r="BD456" i="39"/>
  <c r="BD458" i="39"/>
  <c r="BD459" i="39"/>
  <c r="BD460" i="39"/>
  <c r="BD462" i="39"/>
  <c r="BD453" i="39"/>
  <c r="BD463" i="39"/>
  <c r="BF454" i="39"/>
  <c r="BE456" i="39"/>
  <c r="BE458" i="39"/>
  <c r="BE459" i="39"/>
  <c r="BE460" i="39"/>
  <c r="BE462" i="39"/>
  <c r="BE453" i="39"/>
  <c r="BE463" i="39"/>
  <c r="BG454" i="39"/>
  <c r="BF456" i="39"/>
  <c r="BF458" i="39"/>
  <c r="BF459" i="39"/>
  <c r="BF460" i="39"/>
  <c r="BF462" i="39"/>
  <c r="BF453" i="39"/>
  <c r="BF463" i="39"/>
  <c r="BH454" i="39"/>
  <c r="BG456" i="39"/>
  <c r="BG458" i="39"/>
  <c r="BG459" i="39"/>
  <c r="BG460" i="39"/>
  <c r="BG462" i="39"/>
  <c r="BG453" i="39"/>
  <c r="BG463" i="39"/>
  <c r="BI454" i="39"/>
  <c r="BH456" i="39"/>
  <c r="BH458" i="39"/>
  <c r="BH459" i="39"/>
  <c r="BH460" i="39"/>
  <c r="BH462" i="39"/>
  <c r="BH453" i="39"/>
  <c r="BH463" i="39"/>
  <c r="BJ454" i="39"/>
  <c r="BI456" i="39"/>
  <c r="BI458" i="39"/>
  <c r="BI459" i="39"/>
  <c r="BI460" i="39"/>
  <c r="BI462" i="39"/>
  <c r="BI453" i="39"/>
  <c r="BI463" i="39"/>
  <c r="BK454" i="39"/>
  <c r="BJ456" i="39"/>
  <c r="BJ458" i="39"/>
  <c r="BJ459" i="39"/>
  <c r="BJ460" i="39"/>
  <c r="BJ462" i="39"/>
  <c r="BJ453" i="39"/>
  <c r="BJ463" i="39"/>
  <c r="BL454" i="39"/>
  <c r="BK456" i="39"/>
  <c r="BK458" i="39"/>
  <c r="BK459" i="39"/>
  <c r="BK460" i="39"/>
  <c r="BK462" i="39"/>
  <c r="BK453" i="39"/>
  <c r="BK463" i="39"/>
  <c r="BM454" i="39"/>
  <c r="BL456" i="39"/>
  <c r="BL458" i="39"/>
  <c r="BL459" i="39"/>
  <c r="BL460" i="39"/>
  <c r="BL462" i="39"/>
  <c r="BL453" i="39"/>
  <c r="BL463" i="39"/>
  <c r="BN454" i="39"/>
  <c r="BM456" i="39"/>
  <c r="BM458" i="39"/>
  <c r="BM459" i="39"/>
  <c r="BM460" i="39"/>
  <c r="BM462" i="39"/>
  <c r="BM453" i="39"/>
  <c r="BM463" i="39"/>
  <c r="BO454" i="39"/>
  <c r="BN456" i="39"/>
  <c r="BN458" i="39"/>
  <c r="BN459" i="39"/>
  <c r="BN460" i="39"/>
  <c r="BN462" i="39"/>
  <c r="BN453" i="39"/>
  <c r="BN463" i="39"/>
  <c r="BP454" i="39"/>
  <c r="BO456" i="39"/>
  <c r="BO458" i="39"/>
  <c r="BO459" i="39"/>
  <c r="BO460" i="39"/>
  <c r="BO462" i="39"/>
  <c r="BO453" i="39"/>
  <c r="BO463" i="39"/>
  <c r="BQ454" i="39"/>
  <c r="BP456" i="39"/>
  <c r="BP458" i="39"/>
  <c r="BP459" i="39"/>
  <c r="BP460" i="39"/>
  <c r="BP462" i="39"/>
  <c r="BP453" i="39"/>
  <c r="BP463" i="39"/>
  <c r="BR454" i="39"/>
  <c r="BQ456" i="39"/>
  <c r="BQ458" i="39"/>
  <c r="BQ459" i="39"/>
  <c r="BQ460" i="39"/>
  <c r="BQ462" i="39"/>
  <c r="BQ453" i="39"/>
  <c r="BQ463" i="39"/>
  <c r="BS454" i="39"/>
  <c r="BR456" i="39"/>
  <c r="BR458" i="39"/>
  <c r="BR459" i="39"/>
  <c r="BR460" i="39"/>
  <c r="BR462" i="39"/>
  <c r="BR453" i="39"/>
  <c r="BR463" i="39"/>
  <c r="BS456" i="39"/>
  <c r="BS458" i="39"/>
  <c r="BS459" i="39"/>
  <c r="BS460" i="39"/>
  <c r="BS462" i="39"/>
  <c r="BS453" i="39"/>
  <c r="BS463" i="39"/>
  <c r="X17" i="8"/>
  <c r="W17" i="8"/>
  <c r="S453" i="38"/>
  <c r="R453" i="38"/>
  <c r="R455" i="38"/>
  <c r="R457" i="38"/>
  <c r="R458" i="38"/>
  <c r="R459" i="38"/>
  <c r="R461" i="38"/>
  <c r="R452" i="38"/>
  <c r="R462" i="38"/>
  <c r="T453" i="38"/>
  <c r="S455" i="38"/>
  <c r="S457" i="38"/>
  <c r="S458" i="38"/>
  <c r="S459" i="38"/>
  <c r="S461" i="38"/>
  <c r="S452" i="38"/>
  <c r="S462" i="38"/>
  <c r="U453" i="38"/>
  <c r="T455" i="38"/>
  <c r="T457" i="38"/>
  <c r="T458" i="38"/>
  <c r="T459" i="38"/>
  <c r="T461" i="38"/>
  <c r="T452" i="38"/>
  <c r="T462" i="38"/>
  <c r="V453" i="38"/>
  <c r="U455" i="38"/>
  <c r="U457" i="38"/>
  <c r="U458" i="38"/>
  <c r="U459" i="38"/>
  <c r="U461" i="38"/>
  <c r="U452" i="38"/>
  <c r="U462" i="38"/>
  <c r="W453" i="38"/>
  <c r="V455" i="38"/>
  <c r="V457" i="38"/>
  <c r="V458" i="38"/>
  <c r="V459" i="38"/>
  <c r="V461" i="38"/>
  <c r="V452" i="38"/>
  <c r="V462" i="38"/>
  <c r="X453" i="38"/>
  <c r="W455" i="38"/>
  <c r="W457" i="38"/>
  <c r="W458" i="38"/>
  <c r="W459" i="38"/>
  <c r="W461" i="38"/>
  <c r="W452" i="38"/>
  <c r="W462" i="38"/>
  <c r="Y453" i="38"/>
  <c r="X455" i="38"/>
  <c r="X457" i="38"/>
  <c r="X458" i="38"/>
  <c r="X459" i="38"/>
  <c r="X461" i="38"/>
  <c r="X452" i="38"/>
  <c r="X462" i="38"/>
  <c r="Z453" i="38"/>
  <c r="Y455" i="38"/>
  <c r="Y457" i="38"/>
  <c r="Y458" i="38"/>
  <c r="Y459" i="38"/>
  <c r="Y461" i="38"/>
  <c r="Y452" i="38"/>
  <c r="Y462" i="38"/>
  <c r="AA453" i="38"/>
  <c r="Z455" i="38"/>
  <c r="Z457" i="38"/>
  <c r="Z458" i="38"/>
  <c r="Z459" i="38"/>
  <c r="Z461" i="38"/>
  <c r="Z452" i="38"/>
  <c r="Z462" i="38"/>
  <c r="AB453" i="38"/>
  <c r="AA455" i="38"/>
  <c r="AA457" i="38"/>
  <c r="AA458" i="38"/>
  <c r="AA459" i="38"/>
  <c r="AA461" i="38"/>
  <c r="AA452" i="38"/>
  <c r="AA462" i="38"/>
  <c r="AC453" i="38"/>
  <c r="AB455" i="38"/>
  <c r="AB457" i="38"/>
  <c r="AB458" i="38"/>
  <c r="AB459" i="38"/>
  <c r="AB461" i="38"/>
  <c r="AB452" i="38"/>
  <c r="AB462" i="38"/>
  <c r="AD453" i="38"/>
  <c r="AC455" i="38"/>
  <c r="AC457" i="38"/>
  <c r="AC458" i="38"/>
  <c r="AC459" i="38"/>
  <c r="AC461" i="38"/>
  <c r="AC452" i="38"/>
  <c r="AC462" i="38"/>
  <c r="AE453" i="38"/>
  <c r="AD455" i="38"/>
  <c r="AD457" i="38"/>
  <c r="AD458" i="38"/>
  <c r="AD459" i="38"/>
  <c r="AD461" i="38"/>
  <c r="AD452" i="38"/>
  <c r="AD462" i="38"/>
  <c r="AF453" i="38"/>
  <c r="AE455" i="38"/>
  <c r="AE457" i="38"/>
  <c r="AE458" i="38"/>
  <c r="AE459" i="38"/>
  <c r="AE461" i="38"/>
  <c r="AE452" i="38"/>
  <c r="AE462" i="38"/>
  <c r="AG453" i="38"/>
  <c r="AF455" i="38"/>
  <c r="AF457" i="38"/>
  <c r="AF458" i="38"/>
  <c r="AF459" i="38"/>
  <c r="AF461" i="38"/>
  <c r="AF452" i="38"/>
  <c r="AF462" i="38"/>
  <c r="AH453" i="38"/>
  <c r="AG455" i="38"/>
  <c r="AG457" i="38"/>
  <c r="AG458" i="38"/>
  <c r="AG459" i="38"/>
  <c r="AG461" i="38"/>
  <c r="AG452" i="38"/>
  <c r="AG462" i="38"/>
  <c r="AI453" i="38"/>
  <c r="AH455" i="38"/>
  <c r="AH457" i="38"/>
  <c r="AH458" i="38"/>
  <c r="AH459" i="38"/>
  <c r="AH461" i="38"/>
  <c r="AH452" i="38"/>
  <c r="AH462" i="38"/>
  <c r="AJ453" i="38"/>
  <c r="AI455" i="38"/>
  <c r="AI457" i="38"/>
  <c r="AI458" i="38"/>
  <c r="AI459" i="38"/>
  <c r="AI461" i="38"/>
  <c r="AI452" i="38"/>
  <c r="AI462" i="38"/>
  <c r="AK453" i="38"/>
  <c r="AJ455" i="38"/>
  <c r="AJ457" i="38"/>
  <c r="AJ458" i="38"/>
  <c r="AJ459" i="38"/>
  <c r="AJ461" i="38"/>
  <c r="AJ452" i="38"/>
  <c r="AJ462" i="38"/>
  <c r="AL453" i="38"/>
  <c r="AK455" i="38"/>
  <c r="AK457" i="38"/>
  <c r="AK458" i="38"/>
  <c r="AK459" i="38"/>
  <c r="AK461" i="38"/>
  <c r="AK452" i="38"/>
  <c r="AK462" i="38"/>
  <c r="AM453" i="38"/>
  <c r="AL455" i="38"/>
  <c r="AL457" i="38"/>
  <c r="AL458" i="38"/>
  <c r="AL459" i="38"/>
  <c r="AL461" i="38"/>
  <c r="AL452" i="38"/>
  <c r="AL462" i="38"/>
  <c r="AN453" i="38"/>
  <c r="AM455" i="38"/>
  <c r="AM457" i="38"/>
  <c r="AM458" i="38"/>
  <c r="AM459" i="38"/>
  <c r="AM461" i="38"/>
  <c r="AM452" i="38"/>
  <c r="AM462" i="38"/>
  <c r="AO453" i="38"/>
  <c r="AN455" i="38"/>
  <c r="AN457" i="38"/>
  <c r="AN458" i="38"/>
  <c r="AN459" i="38"/>
  <c r="AN461" i="38"/>
  <c r="AN452" i="38"/>
  <c r="AN462" i="38"/>
  <c r="AP453" i="38"/>
  <c r="AO455" i="38"/>
  <c r="AO457" i="38"/>
  <c r="AO458" i="38"/>
  <c r="AO459" i="38"/>
  <c r="AO461" i="38"/>
  <c r="AO452" i="38"/>
  <c r="AO462" i="38"/>
  <c r="AQ453" i="38"/>
  <c r="AP455" i="38"/>
  <c r="AP457" i="38"/>
  <c r="AP458" i="38"/>
  <c r="AP459" i="38"/>
  <c r="AP461" i="38"/>
  <c r="AP452" i="38"/>
  <c r="AP462" i="38"/>
  <c r="AR453" i="38"/>
  <c r="AQ455" i="38"/>
  <c r="AQ457" i="38"/>
  <c r="AQ458" i="38"/>
  <c r="AQ459" i="38"/>
  <c r="AQ461" i="38"/>
  <c r="AQ452" i="38"/>
  <c r="AQ462" i="38"/>
  <c r="AS453" i="38"/>
  <c r="AR455" i="38"/>
  <c r="AR457" i="38"/>
  <c r="AR458" i="38"/>
  <c r="AR459" i="38"/>
  <c r="AR461" i="38"/>
  <c r="AR452" i="38"/>
  <c r="AR462" i="38"/>
  <c r="AT453" i="38"/>
  <c r="AS455" i="38"/>
  <c r="AS457" i="38"/>
  <c r="AS458" i="38"/>
  <c r="AS459" i="38"/>
  <c r="AS461" i="38"/>
  <c r="AS452" i="38"/>
  <c r="AS462" i="38"/>
  <c r="AU453" i="38"/>
  <c r="AT455" i="38"/>
  <c r="AT457" i="38"/>
  <c r="AT458" i="38"/>
  <c r="AT459" i="38"/>
  <c r="AT461" i="38"/>
  <c r="AT452" i="38"/>
  <c r="AT462" i="38"/>
  <c r="AV453" i="38"/>
  <c r="AU455" i="38"/>
  <c r="AU457" i="38"/>
  <c r="AU458" i="38"/>
  <c r="AU459" i="38"/>
  <c r="AU461" i="38"/>
  <c r="AU452" i="38"/>
  <c r="AU462" i="38"/>
  <c r="AW453" i="38"/>
  <c r="AV455" i="38"/>
  <c r="AV457" i="38"/>
  <c r="AV458" i="38"/>
  <c r="AV459" i="38"/>
  <c r="AV461" i="38"/>
  <c r="AV452" i="38"/>
  <c r="AV462" i="38"/>
  <c r="AX453" i="38"/>
  <c r="AW455" i="38"/>
  <c r="AW457" i="38"/>
  <c r="AW458" i="38"/>
  <c r="AW459" i="38"/>
  <c r="AW461" i="38"/>
  <c r="AW452" i="38"/>
  <c r="AW462" i="38"/>
  <c r="AY453" i="38"/>
  <c r="AX455" i="38"/>
  <c r="AX457" i="38"/>
  <c r="AX458" i="38"/>
  <c r="AX459" i="38"/>
  <c r="AX461" i="38"/>
  <c r="AX452" i="38"/>
  <c r="AX462" i="38"/>
  <c r="AZ453" i="38"/>
  <c r="AY455" i="38"/>
  <c r="AY457" i="38"/>
  <c r="AY458" i="38"/>
  <c r="AY459" i="38"/>
  <c r="AY461" i="38"/>
  <c r="AY452" i="38"/>
  <c r="AY462" i="38"/>
  <c r="BA453" i="38"/>
  <c r="AZ455" i="38"/>
  <c r="AZ457" i="38"/>
  <c r="AZ458" i="38"/>
  <c r="AZ459" i="38"/>
  <c r="AZ461" i="38"/>
  <c r="AZ452" i="38"/>
  <c r="AZ462" i="38"/>
  <c r="BB453" i="38"/>
  <c r="BA455" i="38"/>
  <c r="BA457" i="38"/>
  <c r="BA458" i="38"/>
  <c r="BA459" i="38"/>
  <c r="BA461" i="38"/>
  <c r="BA452" i="38"/>
  <c r="BA462" i="38"/>
  <c r="BC453" i="38"/>
  <c r="BB455" i="38"/>
  <c r="BB457" i="38"/>
  <c r="BB458" i="38"/>
  <c r="BB459" i="38"/>
  <c r="BB461" i="38"/>
  <c r="BB452" i="38"/>
  <c r="BB462" i="38"/>
  <c r="BD453" i="38"/>
  <c r="BC455" i="38"/>
  <c r="BC457" i="38"/>
  <c r="BC458" i="38"/>
  <c r="BC459" i="38"/>
  <c r="BC461" i="38"/>
  <c r="BC452" i="38"/>
  <c r="BC462" i="38"/>
  <c r="BE453" i="38"/>
  <c r="BD455" i="38"/>
  <c r="BD457" i="38"/>
  <c r="BD458" i="38"/>
  <c r="BD459" i="38"/>
  <c r="BD461" i="38"/>
  <c r="BD452" i="38"/>
  <c r="BD462" i="38"/>
  <c r="BF453" i="38"/>
  <c r="BE455" i="38"/>
  <c r="BE457" i="38"/>
  <c r="BE458" i="38"/>
  <c r="BE459" i="38"/>
  <c r="BE461" i="38"/>
  <c r="BE452" i="38"/>
  <c r="BE462" i="38"/>
  <c r="BG453" i="38"/>
  <c r="BF455" i="38"/>
  <c r="BF457" i="38"/>
  <c r="BF458" i="38"/>
  <c r="BF459" i="38"/>
  <c r="BF461" i="38"/>
  <c r="BF452" i="38"/>
  <c r="BF462" i="38"/>
  <c r="BH453" i="38"/>
  <c r="BG455" i="38"/>
  <c r="BG457" i="38"/>
  <c r="BG458" i="38"/>
  <c r="BG459" i="38"/>
  <c r="BG461" i="38"/>
  <c r="BG452" i="38"/>
  <c r="BG462" i="38"/>
  <c r="BI453" i="38"/>
  <c r="BH455" i="38"/>
  <c r="BH457" i="38"/>
  <c r="BH458" i="38"/>
  <c r="BH459" i="38"/>
  <c r="BH461" i="38"/>
  <c r="BH452" i="38"/>
  <c r="BH462" i="38"/>
  <c r="BJ453" i="38"/>
  <c r="BI455" i="38"/>
  <c r="BI457" i="38"/>
  <c r="BI458" i="38"/>
  <c r="BI459" i="38"/>
  <c r="BI461" i="38"/>
  <c r="BI452" i="38"/>
  <c r="BI462" i="38"/>
  <c r="BK453" i="38"/>
  <c r="BJ455" i="38"/>
  <c r="BJ457" i="38"/>
  <c r="BJ458" i="38"/>
  <c r="BJ459" i="38"/>
  <c r="BJ461" i="38"/>
  <c r="BJ452" i="38"/>
  <c r="BJ462" i="38"/>
  <c r="BL453" i="38"/>
  <c r="BK455" i="38"/>
  <c r="BK457" i="38"/>
  <c r="BK458" i="38"/>
  <c r="BK459" i="38"/>
  <c r="BK461" i="38"/>
  <c r="BK452" i="38"/>
  <c r="BK462" i="38"/>
  <c r="BM453" i="38"/>
  <c r="BL455" i="38"/>
  <c r="BL457" i="38"/>
  <c r="BL458" i="38"/>
  <c r="BL459" i="38"/>
  <c r="BL461" i="38"/>
  <c r="BL452" i="38"/>
  <c r="BL462" i="38"/>
  <c r="BN453" i="38"/>
  <c r="BM455" i="38"/>
  <c r="BM457" i="38"/>
  <c r="BM458" i="38"/>
  <c r="BM459" i="38"/>
  <c r="BM461" i="38"/>
  <c r="BM452" i="38"/>
  <c r="BM462" i="38"/>
  <c r="BO453" i="38"/>
  <c r="BN455" i="38"/>
  <c r="BN457" i="38"/>
  <c r="BN458" i="38"/>
  <c r="BN459" i="38"/>
  <c r="BN461" i="38"/>
  <c r="BN452" i="38"/>
  <c r="BN462" i="38"/>
  <c r="BP453" i="38"/>
  <c r="BO455" i="38"/>
  <c r="BO457" i="38"/>
  <c r="BO458" i="38"/>
  <c r="BO459" i="38"/>
  <c r="BO461" i="38"/>
  <c r="BO452" i="38"/>
  <c r="BO462" i="38"/>
  <c r="BQ453" i="38"/>
  <c r="BP455" i="38"/>
  <c r="BP457" i="38"/>
  <c r="BP458" i="38"/>
  <c r="BP459" i="38"/>
  <c r="BP461" i="38"/>
  <c r="BP452" i="38"/>
  <c r="BP462" i="38"/>
  <c r="BR453" i="38"/>
  <c r="BQ455" i="38"/>
  <c r="BQ457" i="38"/>
  <c r="BQ458" i="38"/>
  <c r="BQ459" i="38"/>
  <c r="BQ461" i="38"/>
  <c r="BQ452" i="38"/>
  <c r="BQ462" i="38"/>
  <c r="BS453" i="38"/>
  <c r="BR455" i="38"/>
  <c r="BR457" i="38"/>
  <c r="BR458" i="38"/>
  <c r="BR459" i="38"/>
  <c r="BR461" i="38"/>
  <c r="BR452" i="38"/>
  <c r="BR462" i="38"/>
  <c r="BS455" i="38"/>
  <c r="BS457" i="38"/>
  <c r="BS458" i="38"/>
  <c r="BS459" i="38"/>
  <c r="BS461" i="38"/>
  <c r="BS452" i="38"/>
  <c r="BS462" i="38"/>
  <c r="X16" i="8"/>
  <c r="W16" i="8"/>
  <c r="S457" i="37"/>
  <c r="R457" i="37"/>
  <c r="R459" i="37"/>
  <c r="R461" i="37"/>
  <c r="R462" i="37"/>
  <c r="R463" i="37"/>
  <c r="R465" i="37"/>
  <c r="R456" i="37"/>
  <c r="R466" i="37"/>
  <c r="T457" i="37"/>
  <c r="S459" i="37"/>
  <c r="S461" i="37"/>
  <c r="S462" i="37"/>
  <c r="S463" i="37"/>
  <c r="S465" i="37"/>
  <c r="S456" i="37"/>
  <c r="S466" i="37"/>
  <c r="U457" i="37"/>
  <c r="T459" i="37"/>
  <c r="T461" i="37"/>
  <c r="T462" i="37"/>
  <c r="T463" i="37"/>
  <c r="T465" i="37"/>
  <c r="T456" i="37"/>
  <c r="T466" i="37"/>
  <c r="V457" i="37"/>
  <c r="U459" i="37"/>
  <c r="U461" i="37"/>
  <c r="U462" i="37"/>
  <c r="U463" i="37"/>
  <c r="U465" i="37"/>
  <c r="U456" i="37"/>
  <c r="U466" i="37"/>
  <c r="W457" i="37"/>
  <c r="V459" i="37"/>
  <c r="V461" i="37"/>
  <c r="V462" i="37"/>
  <c r="V463" i="37"/>
  <c r="V465" i="37"/>
  <c r="V456" i="37"/>
  <c r="V466" i="37"/>
  <c r="X457" i="37"/>
  <c r="W459" i="37"/>
  <c r="W461" i="37"/>
  <c r="W462" i="37"/>
  <c r="W463" i="37"/>
  <c r="W465" i="37"/>
  <c r="W456" i="37"/>
  <c r="W466" i="37"/>
  <c r="Y457" i="37"/>
  <c r="X459" i="37"/>
  <c r="X461" i="37"/>
  <c r="X462" i="37"/>
  <c r="X463" i="37"/>
  <c r="X465" i="37"/>
  <c r="X456" i="37"/>
  <c r="X466" i="37"/>
  <c r="Z457" i="37"/>
  <c r="Y459" i="37"/>
  <c r="Y461" i="37"/>
  <c r="Y462" i="37"/>
  <c r="Y463" i="37"/>
  <c r="Y465" i="37"/>
  <c r="Y456" i="37"/>
  <c r="Y466" i="37"/>
  <c r="AA457" i="37"/>
  <c r="Z459" i="37"/>
  <c r="Z461" i="37"/>
  <c r="Z462" i="37"/>
  <c r="Z463" i="37"/>
  <c r="Z465" i="37"/>
  <c r="Z456" i="37"/>
  <c r="Z466" i="37"/>
  <c r="AB457" i="37"/>
  <c r="AA459" i="37"/>
  <c r="AA461" i="37"/>
  <c r="AA462" i="37"/>
  <c r="AA463" i="37"/>
  <c r="AA465" i="37"/>
  <c r="AA456" i="37"/>
  <c r="AA466" i="37"/>
  <c r="AC457" i="37"/>
  <c r="AB459" i="37"/>
  <c r="AB461" i="37"/>
  <c r="AB462" i="37"/>
  <c r="AB463" i="37"/>
  <c r="AB465" i="37"/>
  <c r="AB456" i="37"/>
  <c r="AB466" i="37"/>
  <c r="AD457" i="37"/>
  <c r="AC459" i="37"/>
  <c r="AC461" i="37"/>
  <c r="AC462" i="37"/>
  <c r="AC463" i="37"/>
  <c r="AC465" i="37"/>
  <c r="AC456" i="37"/>
  <c r="AC466" i="37"/>
  <c r="AE457" i="37"/>
  <c r="AD459" i="37"/>
  <c r="AD461" i="37"/>
  <c r="AD462" i="37"/>
  <c r="AD463" i="37"/>
  <c r="AD465" i="37"/>
  <c r="AD456" i="37"/>
  <c r="AD466" i="37"/>
  <c r="AF457" i="37"/>
  <c r="AE459" i="37"/>
  <c r="AE461" i="37"/>
  <c r="AE462" i="37"/>
  <c r="AE463" i="37"/>
  <c r="AE465" i="37"/>
  <c r="AE456" i="37"/>
  <c r="AE466" i="37"/>
  <c r="AG457" i="37"/>
  <c r="AF459" i="37"/>
  <c r="AF461" i="37"/>
  <c r="AF462" i="37"/>
  <c r="AF463" i="37"/>
  <c r="AF465" i="37"/>
  <c r="AF456" i="37"/>
  <c r="AF466" i="37"/>
  <c r="AH457" i="37"/>
  <c r="AG459" i="37"/>
  <c r="AG461" i="37"/>
  <c r="AG462" i="37"/>
  <c r="AG463" i="37"/>
  <c r="AG465" i="37"/>
  <c r="AG456" i="37"/>
  <c r="AG466" i="37"/>
  <c r="AI457" i="37"/>
  <c r="AH459" i="37"/>
  <c r="AH461" i="37"/>
  <c r="AH462" i="37"/>
  <c r="AH463" i="37"/>
  <c r="AH465" i="37"/>
  <c r="AH456" i="37"/>
  <c r="AH466" i="37"/>
  <c r="AJ457" i="37"/>
  <c r="AI459" i="37"/>
  <c r="AI461" i="37"/>
  <c r="AI462" i="37"/>
  <c r="AI463" i="37"/>
  <c r="AI465" i="37"/>
  <c r="AI456" i="37"/>
  <c r="AI466" i="37"/>
  <c r="AK457" i="37"/>
  <c r="AJ459" i="37"/>
  <c r="AJ461" i="37"/>
  <c r="AJ462" i="37"/>
  <c r="AJ463" i="37"/>
  <c r="AJ465" i="37"/>
  <c r="AJ456" i="37"/>
  <c r="AJ466" i="37"/>
  <c r="AL457" i="37"/>
  <c r="AK459" i="37"/>
  <c r="AK461" i="37"/>
  <c r="AK462" i="37"/>
  <c r="AK463" i="37"/>
  <c r="AK465" i="37"/>
  <c r="AK456" i="37"/>
  <c r="AK466" i="37"/>
  <c r="AM457" i="37"/>
  <c r="AL459" i="37"/>
  <c r="AL461" i="37"/>
  <c r="AL462" i="37"/>
  <c r="AL463" i="37"/>
  <c r="AL465" i="37"/>
  <c r="AL456" i="37"/>
  <c r="AL466" i="37"/>
  <c r="AN457" i="37"/>
  <c r="AM459" i="37"/>
  <c r="AM461" i="37"/>
  <c r="AM462" i="37"/>
  <c r="AM463" i="37"/>
  <c r="AM465" i="37"/>
  <c r="AM456" i="37"/>
  <c r="AM466" i="37"/>
  <c r="AO457" i="37"/>
  <c r="AN459" i="37"/>
  <c r="AN461" i="37"/>
  <c r="AN462" i="37"/>
  <c r="AN463" i="37"/>
  <c r="AN465" i="37"/>
  <c r="AN456" i="37"/>
  <c r="AN466" i="37"/>
  <c r="AP457" i="37"/>
  <c r="AO459" i="37"/>
  <c r="AO461" i="37"/>
  <c r="AO462" i="37"/>
  <c r="AO463" i="37"/>
  <c r="AO465" i="37"/>
  <c r="AO456" i="37"/>
  <c r="AO466" i="37"/>
  <c r="AQ457" i="37"/>
  <c r="AP459" i="37"/>
  <c r="AP461" i="37"/>
  <c r="AP462" i="37"/>
  <c r="AP463" i="37"/>
  <c r="AP465" i="37"/>
  <c r="AP456" i="37"/>
  <c r="AP466" i="37"/>
  <c r="AR457" i="37"/>
  <c r="AQ459" i="37"/>
  <c r="AQ461" i="37"/>
  <c r="AQ462" i="37"/>
  <c r="AQ463" i="37"/>
  <c r="AQ465" i="37"/>
  <c r="AQ456" i="37"/>
  <c r="AQ466" i="37"/>
  <c r="AS457" i="37"/>
  <c r="AR459" i="37"/>
  <c r="AR461" i="37"/>
  <c r="AR462" i="37"/>
  <c r="AR463" i="37"/>
  <c r="AR465" i="37"/>
  <c r="AR456" i="37"/>
  <c r="AR466" i="37"/>
  <c r="AT457" i="37"/>
  <c r="AS459" i="37"/>
  <c r="AS461" i="37"/>
  <c r="AS462" i="37"/>
  <c r="AS463" i="37"/>
  <c r="AS465" i="37"/>
  <c r="AS456" i="37"/>
  <c r="AS466" i="37"/>
  <c r="AU457" i="37"/>
  <c r="AT459" i="37"/>
  <c r="AT461" i="37"/>
  <c r="AT462" i="37"/>
  <c r="AT463" i="37"/>
  <c r="AT465" i="37"/>
  <c r="AT456" i="37"/>
  <c r="AT466" i="37"/>
  <c r="AV457" i="37"/>
  <c r="AU459" i="37"/>
  <c r="AU461" i="37"/>
  <c r="AU462" i="37"/>
  <c r="AU463" i="37"/>
  <c r="AU465" i="37"/>
  <c r="AU456" i="37"/>
  <c r="AU466" i="37"/>
  <c r="AW457" i="37"/>
  <c r="AV459" i="37"/>
  <c r="AV461" i="37"/>
  <c r="AV462" i="37"/>
  <c r="AV463" i="37"/>
  <c r="AV465" i="37"/>
  <c r="AV456" i="37"/>
  <c r="AV466" i="37"/>
  <c r="AX457" i="37"/>
  <c r="AW459" i="37"/>
  <c r="AW461" i="37"/>
  <c r="AW462" i="37"/>
  <c r="AW463" i="37"/>
  <c r="AW465" i="37"/>
  <c r="AW456" i="37"/>
  <c r="AW466" i="37"/>
  <c r="AY457" i="37"/>
  <c r="AX459" i="37"/>
  <c r="AX461" i="37"/>
  <c r="AX462" i="37"/>
  <c r="AX463" i="37"/>
  <c r="AX465" i="37"/>
  <c r="AX456" i="37"/>
  <c r="AX466" i="37"/>
  <c r="AZ457" i="37"/>
  <c r="AY459" i="37"/>
  <c r="AY461" i="37"/>
  <c r="AY462" i="37"/>
  <c r="AY463" i="37"/>
  <c r="AY465" i="37"/>
  <c r="AY456" i="37"/>
  <c r="AY466" i="37"/>
  <c r="BA457" i="37"/>
  <c r="AZ459" i="37"/>
  <c r="AZ461" i="37"/>
  <c r="AZ462" i="37"/>
  <c r="AZ463" i="37"/>
  <c r="AZ465" i="37"/>
  <c r="AZ456" i="37"/>
  <c r="AZ466" i="37"/>
  <c r="BB457" i="37"/>
  <c r="BA459" i="37"/>
  <c r="BA461" i="37"/>
  <c r="BA462" i="37"/>
  <c r="BA463" i="37"/>
  <c r="BA465" i="37"/>
  <c r="BA456" i="37"/>
  <c r="BA466" i="37"/>
  <c r="BC457" i="37"/>
  <c r="BB459" i="37"/>
  <c r="BB461" i="37"/>
  <c r="BB462" i="37"/>
  <c r="BB463" i="37"/>
  <c r="BB465" i="37"/>
  <c r="BB456" i="37"/>
  <c r="BB466" i="37"/>
  <c r="BD457" i="37"/>
  <c r="BC459" i="37"/>
  <c r="BC461" i="37"/>
  <c r="BC462" i="37"/>
  <c r="BC463" i="37"/>
  <c r="BC465" i="37"/>
  <c r="BC456" i="37"/>
  <c r="BC466" i="37"/>
  <c r="BE457" i="37"/>
  <c r="BD459" i="37"/>
  <c r="BD461" i="37"/>
  <c r="BD462" i="37"/>
  <c r="BD463" i="37"/>
  <c r="BD465" i="37"/>
  <c r="BD456" i="37"/>
  <c r="BD466" i="37"/>
  <c r="BF457" i="37"/>
  <c r="BE459" i="37"/>
  <c r="BE461" i="37"/>
  <c r="BE462" i="37"/>
  <c r="BE463" i="37"/>
  <c r="BE465" i="37"/>
  <c r="BE456" i="37"/>
  <c r="BE466" i="37"/>
  <c r="BG457" i="37"/>
  <c r="BF459" i="37"/>
  <c r="BF461" i="37"/>
  <c r="BF462" i="37"/>
  <c r="BF463" i="37"/>
  <c r="BF465" i="37"/>
  <c r="BF456" i="37"/>
  <c r="BF466" i="37"/>
  <c r="BH457" i="37"/>
  <c r="BG459" i="37"/>
  <c r="BG461" i="37"/>
  <c r="BG462" i="37"/>
  <c r="BG463" i="37"/>
  <c r="BG465" i="37"/>
  <c r="BG456" i="37"/>
  <c r="BG466" i="37"/>
  <c r="BI457" i="37"/>
  <c r="BH459" i="37"/>
  <c r="BH461" i="37"/>
  <c r="BH462" i="37"/>
  <c r="BH463" i="37"/>
  <c r="BH465" i="37"/>
  <c r="BH456" i="37"/>
  <c r="BH466" i="37"/>
  <c r="BJ457" i="37"/>
  <c r="BI459" i="37"/>
  <c r="BI461" i="37"/>
  <c r="BI462" i="37"/>
  <c r="BI463" i="37"/>
  <c r="BI465" i="37"/>
  <c r="BI456" i="37"/>
  <c r="BI466" i="37"/>
  <c r="BK457" i="37"/>
  <c r="BJ459" i="37"/>
  <c r="BJ461" i="37"/>
  <c r="BJ462" i="37"/>
  <c r="BJ463" i="37"/>
  <c r="BJ465" i="37"/>
  <c r="BJ456" i="37"/>
  <c r="BJ466" i="37"/>
  <c r="BL457" i="37"/>
  <c r="BK459" i="37"/>
  <c r="BK461" i="37"/>
  <c r="BK462" i="37"/>
  <c r="BK463" i="37"/>
  <c r="BK465" i="37"/>
  <c r="BK456" i="37"/>
  <c r="BK466" i="37"/>
  <c r="BM457" i="37"/>
  <c r="BL459" i="37"/>
  <c r="BL461" i="37"/>
  <c r="BL462" i="37"/>
  <c r="BL463" i="37"/>
  <c r="BL465" i="37"/>
  <c r="BL456" i="37"/>
  <c r="BL466" i="37"/>
  <c r="BN457" i="37"/>
  <c r="BM459" i="37"/>
  <c r="BM461" i="37"/>
  <c r="BM462" i="37"/>
  <c r="BM463" i="37"/>
  <c r="BM465" i="37"/>
  <c r="BM456" i="37"/>
  <c r="BM466" i="37"/>
  <c r="BO457" i="37"/>
  <c r="BN459" i="37"/>
  <c r="BN461" i="37"/>
  <c r="BN462" i="37"/>
  <c r="BN463" i="37"/>
  <c r="BN465" i="37"/>
  <c r="BN456" i="37"/>
  <c r="BN466" i="37"/>
  <c r="BP457" i="37"/>
  <c r="BO459" i="37"/>
  <c r="BO461" i="37"/>
  <c r="BO462" i="37"/>
  <c r="BO463" i="37"/>
  <c r="BO465" i="37"/>
  <c r="BO456" i="37"/>
  <c r="BO466" i="37"/>
  <c r="BQ457" i="37"/>
  <c r="BP459" i="37"/>
  <c r="BP461" i="37"/>
  <c r="BP462" i="37"/>
  <c r="BP463" i="37"/>
  <c r="BP465" i="37"/>
  <c r="BP456" i="37"/>
  <c r="BP466" i="37"/>
  <c r="BR457" i="37"/>
  <c r="BQ459" i="37"/>
  <c r="BQ461" i="37"/>
  <c r="BQ462" i="37"/>
  <c r="BQ463" i="37"/>
  <c r="BQ465" i="37"/>
  <c r="BQ456" i="37"/>
  <c r="BQ466" i="37"/>
  <c r="BS457" i="37"/>
  <c r="BR459" i="37"/>
  <c r="BR461" i="37"/>
  <c r="BR462" i="37"/>
  <c r="BR463" i="37"/>
  <c r="BR465" i="37"/>
  <c r="BR456" i="37"/>
  <c r="BR466" i="37"/>
  <c r="BS459" i="37"/>
  <c r="BS461" i="37"/>
  <c r="BS462" i="37"/>
  <c r="BS463" i="37"/>
  <c r="BS465" i="37"/>
  <c r="BS456" i="37"/>
  <c r="BS466" i="37"/>
  <c r="X15" i="8"/>
  <c r="W15" i="8"/>
  <c r="S468" i="35"/>
  <c r="R468" i="35"/>
  <c r="R470" i="35"/>
  <c r="R472" i="35"/>
  <c r="R473" i="35"/>
  <c r="R474" i="35"/>
  <c r="R476" i="35"/>
  <c r="R467" i="35"/>
  <c r="R477" i="35"/>
  <c r="T468" i="35"/>
  <c r="S470" i="35"/>
  <c r="S472" i="35"/>
  <c r="S473" i="35"/>
  <c r="S474" i="35"/>
  <c r="S476" i="35"/>
  <c r="S467" i="35"/>
  <c r="S477" i="35"/>
  <c r="U468" i="35"/>
  <c r="T470" i="35"/>
  <c r="T472" i="35"/>
  <c r="T473" i="35"/>
  <c r="T474" i="35"/>
  <c r="T476" i="35"/>
  <c r="T467" i="35"/>
  <c r="T477" i="35"/>
  <c r="V468" i="35"/>
  <c r="U470" i="35"/>
  <c r="U472" i="35"/>
  <c r="U473" i="35"/>
  <c r="U474" i="35"/>
  <c r="U476" i="35"/>
  <c r="U467" i="35"/>
  <c r="U477" i="35"/>
  <c r="W468" i="35"/>
  <c r="V470" i="35"/>
  <c r="V472" i="35"/>
  <c r="V473" i="35"/>
  <c r="V474" i="35"/>
  <c r="V476" i="35"/>
  <c r="V467" i="35"/>
  <c r="V477" i="35"/>
  <c r="X468" i="35"/>
  <c r="W470" i="35"/>
  <c r="W472" i="35"/>
  <c r="W473" i="35"/>
  <c r="W474" i="35"/>
  <c r="W476" i="35"/>
  <c r="W467" i="35"/>
  <c r="W477" i="35"/>
  <c r="Y468" i="35"/>
  <c r="X470" i="35"/>
  <c r="X472" i="35"/>
  <c r="X473" i="35"/>
  <c r="X474" i="35"/>
  <c r="X476" i="35"/>
  <c r="X467" i="35"/>
  <c r="X477" i="35"/>
  <c r="Z468" i="35"/>
  <c r="Y470" i="35"/>
  <c r="Y472" i="35"/>
  <c r="Y473" i="35"/>
  <c r="Y474" i="35"/>
  <c r="Y476" i="35"/>
  <c r="Y467" i="35"/>
  <c r="Y477" i="35"/>
  <c r="AA468" i="35"/>
  <c r="Z470" i="35"/>
  <c r="Z472" i="35"/>
  <c r="Z473" i="35"/>
  <c r="Z474" i="35"/>
  <c r="Z476" i="35"/>
  <c r="Z467" i="35"/>
  <c r="Z477" i="35"/>
  <c r="AB468" i="35"/>
  <c r="AA470" i="35"/>
  <c r="AA472" i="35"/>
  <c r="AA473" i="35"/>
  <c r="AA474" i="35"/>
  <c r="AA476" i="35"/>
  <c r="AA467" i="35"/>
  <c r="AA477" i="35"/>
  <c r="AC468" i="35"/>
  <c r="AB470" i="35"/>
  <c r="AB472" i="35"/>
  <c r="AB473" i="35"/>
  <c r="AB474" i="35"/>
  <c r="AB476" i="35"/>
  <c r="AB467" i="35"/>
  <c r="AB477" i="35"/>
  <c r="AD468" i="35"/>
  <c r="AC470" i="35"/>
  <c r="AC472" i="35"/>
  <c r="AC473" i="35"/>
  <c r="AC474" i="35"/>
  <c r="AC476" i="35"/>
  <c r="AC467" i="35"/>
  <c r="AC477" i="35"/>
  <c r="AE468" i="35"/>
  <c r="AD470" i="35"/>
  <c r="AD472" i="35"/>
  <c r="AD473" i="35"/>
  <c r="AD474" i="35"/>
  <c r="AD476" i="35"/>
  <c r="AD467" i="35"/>
  <c r="AD477" i="35"/>
  <c r="AF468" i="35"/>
  <c r="AE470" i="35"/>
  <c r="AE472" i="35"/>
  <c r="AE473" i="35"/>
  <c r="AE474" i="35"/>
  <c r="AE476" i="35"/>
  <c r="AE467" i="35"/>
  <c r="AE477" i="35"/>
  <c r="AG468" i="35"/>
  <c r="AF470" i="35"/>
  <c r="AF472" i="35"/>
  <c r="AF473" i="35"/>
  <c r="AF474" i="35"/>
  <c r="AF476" i="35"/>
  <c r="AF467" i="35"/>
  <c r="AF477" i="35"/>
  <c r="AH468" i="35"/>
  <c r="AG470" i="35"/>
  <c r="AG472" i="35"/>
  <c r="AG473" i="35"/>
  <c r="AG474" i="35"/>
  <c r="AG476" i="35"/>
  <c r="AG467" i="35"/>
  <c r="AG477" i="35"/>
  <c r="AI468" i="35"/>
  <c r="AH470" i="35"/>
  <c r="AH472" i="35"/>
  <c r="AH473" i="35"/>
  <c r="AH474" i="35"/>
  <c r="AH476" i="35"/>
  <c r="AH467" i="35"/>
  <c r="AH477" i="35"/>
  <c r="AJ468" i="35"/>
  <c r="AI470" i="35"/>
  <c r="AI472" i="35"/>
  <c r="AI473" i="35"/>
  <c r="AI474" i="35"/>
  <c r="AI476" i="35"/>
  <c r="AI467" i="35"/>
  <c r="AI477" i="35"/>
  <c r="AK468" i="35"/>
  <c r="AJ470" i="35"/>
  <c r="AJ472" i="35"/>
  <c r="AJ473" i="35"/>
  <c r="AJ474" i="35"/>
  <c r="AJ476" i="35"/>
  <c r="AJ467" i="35"/>
  <c r="AJ477" i="35"/>
  <c r="AL468" i="35"/>
  <c r="AK470" i="35"/>
  <c r="AK472" i="35"/>
  <c r="AK473" i="35"/>
  <c r="AK474" i="35"/>
  <c r="AK476" i="35"/>
  <c r="AK467" i="35"/>
  <c r="AK477" i="35"/>
  <c r="AM468" i="35"/>
  <c r="AL470" i="35"/>
  <c r="AL472" i="35"/>
  <c r="AL473" i="35"/>
  <c r="AL474" i="35"/>
  <c r="AL476" i="35"/>
  <c r="AL467" i="35"/>
  <c r="AL477" i="35"/>
  <c r="AN468" i="35"/>
  <c r="AM470" i="35"/>
  <c r="AM472" i="35"/>
  <c r="AM473" i="35"/>
  <c r="AM474" i="35"/>
  <c r="AM476" i="35"/>
  <c r="AM467" i="35"/>
  <c r="AM477" i="35"/>
  <c r="AO468" i="35"/>
  <c r="AN470" i="35"/>
  <c r="AN472" i="35"/>
  <c r="AN473" i="35"/>
  <c r="AN474" i="35"/>
  <c r="AN476" i="35"/>
  <c r="AN467" i="35"/>
  <c r="AN477" i="35"/>
  <c r="AP468" i="35"/>
  <c r="AO470" i="35"/>
  <c r="AO472" i="35"/>
  <c r="AO473" i="35"/>
  <c r="AO474" i="35"/>
  <c r="AO476" i="35"/>
  <c r="AO467" i="35"/>
  <c r="AO477" i="35"/>
  <c r="AQ468" i="35"/>
  <c r="AP470" i="35"/>
  <c r="AP472" i="35"/>
  <c r="AP473" i="35"/>
  <c r="AP474" i="35"/>
  <c r="AP476" i="35"/>
  <c r="AP467" i="35"/>
  <c r="AP477" i="35"/>
  <c r="AR468" i="35"/>
  <c r="AQ470" i="35"/>
  <c r="AQ472" i="35"/>
  <c r="AQ473" i="35"/>
  <c r="AQ474" i="35"/>
  <c r="AQ476" i="35"/>
  <c r="AQ467" i="35"/>
  <c r="AQ477" i="35"/>
  <c r="AS468" i="35"/>
  <c r="AR470" i="35"/>
  <c r="AR472" i="35"/>
  <c r="AR473" i="35"/>
  <c r="AR474" i="35"/>
  <c r="AR476" i="35"/>
  <c r="AR467" i="35"/>
  <c r="AR477" i="35"/>
  <c r="AT468" i="35"/>
  <c r="AS470" i="35"/>
  <c r="AS472" i="35"/>
  <c r="AS473" i="35"/>
  <c r="AS474" i="35"/>
  <c r="AS476" i="35"/>
  <c r="AS467" i="35"/>
  <c r="AS477" i="35"/>
  <c r="AU468" i="35"/>
  <c r="AT470" i="35"/>
  <c r="AT472" i="35"/>
  <c r="AT473" i="35"/>
  <c r="AT474" i="35"/>
  <c r="AT476" i="35"/>
  <c r="AT467" i="35"/>
  <c r="AT477" i="35"/>
  <c r="AV468" i="35"/>
  <c r="AU470" i="35"/>
  <c r="AU472" i="35"/>
  <c r="AU473" i="35"/>
  <c r="AU474" i="35"/>
  <c r="AU476" i="35"/>
  <c r="AU467" i="35"/>
  <c r="AU477" i="35"/>
  <c r="AW468" i="35"/>
  <c r="AV470" i="35"/>
  <c r="AV472" i="35"/>
  <c r="AV473" i="35"/>
  <c r="AV474" i="35"/>
  <c r="AV476" i="35"/>
  <c r="AV467" i="35"/>
  <c r="AV477" i="35"/>
  <c r="AX468" i="35"/>
  <c r="AW470" i="35"/>
  <c r="AW472" i="35"/>
  <c r="AW473" i="35"/>
  <c r="AW474" i="35"/>
  <c r="AW476" i="35"/>
  <c r="AW467" i="35"/>
  <c r="AW477" i="35"/>
  <c r="AY468" i="35"/>
  <c r="AX470" i="35"/>
  <c r="AX472" i="35"/>
  <c r="AX473" i="35"/>
  <c r="AX474" i="35"/>
  <c r="AX476" i="35"/>
  <c r="AX467" i="35"/>
  <c r="AX477" i="35"/>
  <c r="AZ468" i="35"/>
  <c r="AY470" i="35"/>
  <c r="AY472" i="35"/>
  <c r="AY473" i="35"/>
  <c r="AY474" i="35"/>
  <c r="AY476" i="35"/>
  <c r="AY467" i="35"/>
  <c r="AY477" i="35"/>
  <c r="BA468" i="35"/>
  <c r="AZ470" i="35"/>
  <c r="AZ472" i="35"/>
  <c r="AZ473" i="35"/>
  <c r="AZ474" i="35"/>
  <c r="AZ476" i="35"/>
  <c r="AZ467" i="35"/>
  <c r="AZ477" i="35"/>
  <c r="BB468" i="35"/>
  <c r="BA470" i="35"/>
  <c r="BA472" i="35"/>
  <c r="BA473" i="35"/>
  <c r="BA474" i="35"/>
  <c r="BA476" i="35"/>
  <c r="BA467" i="35"/>
  <c r="BA477" i="35"/>
  <c r="BC468" i="35"/>
  <c r="BB470" i="35"/>
  <c r="BB472" i="35"/>
  <c r="BB473" i="35"/>
  <c r="BB474" i="35"/>
  <c r="BB476" i="35"/>
  <c r="BB467" i="35"/>
  <c r="BB477" i="35"/>
  <c r="BD468" i="35"/>
  <c r="BC470" i="35"/>
  <c r="BC472" i="35"/>
  <c r="BC473" i="35"/>
  <c r="BC474" i="35"/>
  <c r="BC476" i="35"/>
  <c r="BC467" i="35"/>
  <c r="BC477" i="35"/>
  <c r="BE468" i="35"/>
  <c r="BD470" i="35"/>
  <c r="BD472" i="35"/>
  <c r="BD473" i="35"/>
  <c r="BD474" i="35"/>
  <c r="BD476" i="35"/>
  <c r="BD467" i="35"/>
  <c r="BD477" i="35"/>
  <c r="BF468" i="35"/>
  <c r="BE470" i="35"/>
  <c r="BE472" i="35"/>
  <c r="BE473" i="35"/>
  <c r="BE474" i="35"/>
  <c r="BE476" i="35"/>
  <c r="BE467" i="35"/>
  <c r="BE477" i="35"/>
  <c r="BG468" i="35"/>
  <c r="BF470" i="35"/>
  <c r="BF472" i="35"/>
  <c r="BF473" i="35"/>
  <c r="BF474" i="35"/>
  <c r="BF476" i="35"/>
  <c r="BF467" i="35"/>
  <c r="BF477" i="35"/>
  <c r="BH468" i="35"/>
  <c r="BG470" i="35"/>
  <c r="BG472" i="35"/>
  <c r="BG473" i="35"/>
  <c r="BG474" i="35"/>
  <c r="BG476" i="35"/>
  <c r="BG467" i="35"/>
  <c r="BG477" i="35"/>
  <c r="BI468" i="35"/>
  <c r="BH470" i="35"/>
  <c r="BH472" i="35"/>
  <c r="BH473" i="35"/>
  <c r="BH474" i="35"/>
  <c r="BH476" i="35"/>
  <c r="BH467" i="35"/>
  <c r="BH477" i="35"/>
  <c r="BJ468" i="35"/>
  <c r="BI470" i="35"/>
  <c r="BI472" i="35"/>
  <c r="BI473" i="35"/>
  <c r="BI474" i="35"/>
  <c r="BI476" i="35"/>
  <c r="BI467" i="35"/>
  <c r="BI477" i="35"/>
  <c r="BK468" i="35"/>
  <c r="BJ470" i="35"/>
  <c r="BJ472" i="35"/>
  <c r="BJ473" i="35"/>
  <c r="BJ474" i="35"/>
  <c r="BJ476" i="35"/>
  <c r="BJ467" i="35"/>
  <c r="BJ477" i="35"/>
  <c r="BL468" i="35"/>
  <c r="BK470" i="35"/>
  <c r="BK472" i="35"/>
  <c r="BK473" i="35"/>
  <c r="BK474" i="35"/>
  <c r="BK476" i="35"/>
  <c r="BK467" i="35"/>
  <c r="BK477" i="35"/>
  <c r="BM468" i="35"/>
  <c r="BL470" i="35"/>
  <c r="BL472" i="35"/>
  <c r="BL473" i="35"/>
  <c r="BL474" i="35"/>
  <c r="BL476" i="35"/>
  <c r="BL467" i="35"/>
  <c r="BL477" i="35"/>
  <c r="BN468" i="35"/>
  <c r="BM470" i="35"/>
  <c r="BM472" i="35"/>
  <c r="BM473" i="35"/>
  <c r="BM474" i="35"/>
  <c r="BM476" i="35"/>
  <c r="BM467" i="35"/>
  <c r="BM477" i="35"/>
  <c r="BO468" i="35"/>
  <c r="BN470" i="35"/>
  <c r="BN472" i="35"/>
  <c r="BN473" i="35"/>
  <c r="BN474" i="35"/>
  <c r="BN476" i="35"/>
  <c r="BN467" i="35"/>
  <c r="BN477" i="35"/>
  <c r="BP468" i="35"/>
  <c r="BO470" i="35"/>
  <c r="BO472" i="35"/>
  <c r="BO473" i="35"/>
  <c r="BO474" i="35"/>
  <c r="BO476" i="35"/>
  <c r="BO467" i="35"/>
  <c r="BO477" i="35"/>
  <c r="BQ468" i="35"/>
  <c r="BP470" i="35"/>
  <c r="BP472" i="35"/>
  <c r="BP473" i="35"/>
  <c r="BP474" i="35"/>
  <c r="BP476" i="35"/>
  <c r="BP467" i="35"/>
  <c r="BP477" i="35"/>
  <c r="BR468" i="35"/>
  <c r="BQ470" i="35"/>
  <c r="BQ472" i="35"/>
  <c r="BQ473" i="35"/>
  <c r="BQ474" i="35"/>
  <c r="BQ476" i="35"/>
  <c r="BQ467" i="35"/>
  <c r="BQ477" i="35"/>
  <c r="BS468" i="35"/>
  <c r="BR470" i="35"/>
  <c r="BR472" i="35"/>
  <c r="BR473" i="35"/>
  <c r="BR474" i="35"/>
  <c r="BR476" i="35"/>
  <c r="BR467" i="35"/>
  <c r="BR477" i="35"/>
  <c r="BS470" i="35"/>
  <c r="BS472" i="35"/>
  <c r="BS473" i="35"/>
  <c r="BS474" i="35"/>
  <c r="BS476" i="35"/>
  <c r="BS467" i="35"/>
  <c r="BS477" i="35"/>
  <c r="X17" i="4"/>
  <c r="W17" i="4"/>
  <c r="S450" i="36"/>
  <c r="R450" i="36"/>
  <c r="R452" i="36"/>
  <c r="R454" i="36"/>
  <c r="R455" i="36"/>
  <c r="R456" i="36"/>
  <c r="R458" i="36"/>
  <c r="R449" i="36"/>
  <c r="R459" i="36"/>
  <c r="T450" i="36"/>
  <c r="S452" i="36"/>
  <c r="S454" i="36"/>
  <c r="S455" i="36"/>
  <c r="S456" i="36"/>
  <c r="S458" i="36"/>
  <c r="S449" i="36"/>
  <c r="S459" i="36"/>
  <c r="U450" i="36"/>
  <c r="T452" i="36"/>
  <c r="T454" i="36"/>
  <c r="T455" i="36"/>
  <c r="T456" i="36"/>
  <c r="T458" i="36"/>
  <c r="T449" i="36"/>
  <c r="T459" i="36"/>
  <c r="V450" i="36"/>
  <c r="U452" i="36"/>
  <c r="U454" i="36"/>
  <c r="U455" i="36"/>
  <c r="U456" i="36"/>
  <c r="U458" i="36"/>
  <c r="U449" i="36"/>
  <c r="U459" i="36"/>
  <c r="W450" i="36"/>
  <c r="V452" i="36"/>
  <c r="V454" i="36"/>
  <c r="V455" i="36"/>
  <c r="V456" i="36"/>
  <c r="V458" i="36"/>
  <c r="V449" i="36"/>
  <c r="V459" i="36"/>
  <c r="X450" i="36"/>
  <c r="W452" i="36"/>
  <c r="W454" i="36"/>
  <c r="W455" i="36"/>
  <c r="W456" i="36"/>
  <c r="W458" i="36"/>
  <c r="W449" i="36"/>
  <c r="W459" i="36"/>
  <c r="Y450" i="36"/>
  <c r="X452" i="36"/>
  <c r="X454" i="36"/>
  <c r="X455" i="36"/>
  <c r="X456" i="36"/>
  <c r="X458" i="36"/>
  <c r="X449" i="36"/>
  <c r="X459" i="36"/>
  <c r="Z450" i="36"/>
  <c r="Y452" i="36"/>
  <c r="Y454" i="36"/>
  <c r="Y455" i="36"/>
  <c r="Y456" i="36"/>
  <c r="Y458" i="36"/>
  <c r="Y449" i="36"/>
  <c r="Y459" i="36"/>
  <c r="AA450" i="36"/>
  <c r="Z452" i="36"/>
  <c r="Z454" i="36"/>
  <c r="Z455" i="36"/>
  <c r="Z456" i="36"/>
  <c r="Z458" i="36"/>
  <c r="Z449" i="36"/>
  <c r="Z459" i="36"/>
  <c r="AB450" i="36"/>
  <c r="AA452" i="36"/>
  <c r="AA454" i="36"/>
  <c r="AA455" i="36"/>
  <c r="AA456" i="36"/>
  <c r="AA458" i="36"/>
  <c r="AA449" i="36"/>
  <c r="AA459" i="36"/>
  <c r="AC450" i="36"/>
  <c r="AB452" i="36"/>
  <c r="AB454" i="36"/>
  <c r="AB455" i="36"/>
  <c r="AB456" i="36"/>
  <c r="AB458" i="36"/>
  <c r="AB449" i="36"/>
  <c r="AB459" i="36"/>
  <c r="AD450" i="36"/>
  <c r="AC452" i="36"/>
  <c r="AC454" i="36"/>
  <c r="AC455" i="36"/>
  <c r="AC456" i="36"/>
  <c r="AC458" i="36"/>
  <c r="AC449" i="36"/>
  <c r="AC459" i="36"/>
  <c r="AE450" i="36"/>
  <c r="AD452" i="36"/>
  <c r="AD454" i="36"/>
  <c r="AD455" i="36"/>
  <c r="AD456" i="36"/>
  <c r="AD458" i="36"/>
  <c r="AD449" i="36"/>
  <c r="AD459" i="36"/>
  <c r="AF450" i="36"/>
  <c r="AE452" i="36"/>
  <c r="AE454" i="36"/>
  <c r="AE455" i="36"/>
  <c r="AE456" i="36"/>
  <c r="AE458" i="36"/>
  <c r="AE449" i="36"/>
  <c r="AE459" i="36"/>
  <c r="AG450" i="36"/>
  <c r="AF452" i="36"/>
  <c r="AF454" i="36"/>
  <c r="AF455" i="36"/>
  <c r="AF456" i="36"/>
  <c r="AF458" i="36"/>
  <c r="AF449" i="36"/>
  <c r="AF459" i="36"/>
  <c r="AH450" i="36"/>
  <c r="AG452" i="36"/>
  <c r="AG454" i="36"/>
  <c r="AG455" i="36"/>
  <c r="AG456" i="36"/>
  <c r="AG458" i="36"/>
  <c r="AG449" i="36"/>
  <c r="AG459" i="36"/>
  <c r="AI450" i="36"/>
  <c r="AH452" i="36"/>
  <c r="AH454" i="36"/>
  <c r="AH455" i="36"/>
  <c r="AH456" i="36"/>
  <c r="AH458" i="36"/>
  <c r="AH449" i="36"/>
  <c r="AH459" i="36"/>
  <c r="AJ450" i="36"/>
  <c r="AI452" i="36"/>
  <c r="AI454" i="36"/>
  <c r="AI455" i="36"/>
  <c r="AI456" i="36"/>
  <c r="AI458" i="36"/>
  <c r="AI449" i="36"/>
  <c r="AI459" i="36"/>
  <c r="AK450" i="36"/>
  <c r="AJ452" i="36"/>
  <c r="AJ454" i="36"/>
  <c r="AJ455" i="36"/>
  <c r="AJ456" i="36"/>
  <c r="AJ458" i="36"/>
  <c r="AJ449" i="36"/>
  <c r="AJ459" i="36"/>
  <c r="AL450" i="36"/>
  <c r="AK452" i="36"/>
  <c r="AK454" i="36"/>
  <c r="AK455" i="36"/>
  <c r="AK456" i="36"/>
  <c r="AK458" i="36"/>
  <c r="AK449" i="36"/>
  <c r="AK459" i="36"/>
  <c r="AM450" i="36"/>
  <c r="AL452" i="36"/>
  <c r="AL454" i="36"/>
  <c r="AL455" i="36"/>
  <c r="AL456" i="36"/>
  <c r="AL458" i="36"/>
  <c r="AL449" i="36"/>
  <c r="AL459" i="36"/>
  <c r="AN450" i="36"/>
  <c r="AM452" i="36"/>
  <c r="AM454" i="36"/>
  <c r="AM455" i="36"/>
  <c r="AM456" i="36"/>
  <c r="AM458" i="36"/>
  <c r="AM449" i="36"/>
  <c r="AM459" i="36"/>
  <c r="AO450" i="36"/>
  <c r="AN452" i="36"/>
  <c r="AN454" i="36"/>
  <c r="AN455" i="36"/>
  <c r="AN456" i="36"/>
  <c r="AN458" i="36"/>
  <c r="AN449" i="36"/>
  <c r="AN459" i="36"/>
  <c r="AP450" i="36"/>
  <c r="AO452" i="36"/>
  <c r="AO454" i="36"/>
  <c r="AO455" i="36"/>
  <c r="AO456" i="36"/>
  <c r="AO458" i="36"/>
  <c r="AO449" i="36"/>
  <c r="AO459" i="36"/>
  <c r="AQ450" i="36"/>
  <c r="AP452" i="36"/>
  <c r="AP454" i="36"/>
  <c r="AP455" i="36"/>
  <c r="AP456" i="36"/>
  <c r="AP458" i="36"/>
  <c r="AP449" i="36"/>
  <c r="AP459" i="36"/>
  <c r="AR450" i="36"/>
  <c r="AQ452" i="36"/>
  <c r="AQ454" i="36"/>
  <c r="AQ455" i="36"/>
  <c r="AQ456" i="36"/>
  <c r="AQ458" i="36"/>
  <c r="AQ449" i="36"/>
  <c r="AQ459" i="36"/>
  <c r="AS450" i="36"/>
  <c r="AR452" i="36"/>
  <c r="AR454" i="36"/>
  <c r="AR455" i="36"/>
  <c r="AR456" i="36"/>
  <c r="AR458" i="36"/>
  <c r="AR449" i="36"/>
  <c r="AR459" i="36"/>
  <c r="AT450" i="36"/>
  <c r="AS452" i="36"/>
  <c r="AS454" i="36"/>
  <c r="AS455" i="36"/>
  <c r="AS456" i="36"/>
  <c r="AS458" i="36"/>
  <c r="AS449" i="36"/>
  <c r="AS459" i="36"/>
  <c r="AU450" i="36"/>
  <c r="AT452" i="36"/>
  <c r="AT454" i="36"/>
  <c r="AT455" i="36"/>
  <c r="AT456" i="36"/>
  <c r="AT458" i="36"/>
  <c r="AT449" i="36"/>
  <c r="AT459" i="36"/>
  <c r="AV450" i="36"/>
  <c r="AU452" i="36"/>
  <c r="AU454" i="36"/>
  <c r="AU455" i="36"/>
  <c r="AU456" i="36"/>
  <c r="AU458" i="36"/>
  <c r="AU449" i="36"/>
  <c r="AU459" i="36"/>
  <c r="AW450" i="36"/>
  <c r="AV452" i="36"/>
  <c r="AV454" i="36"/>
  <c r="AV455" i="36"/>
  <c r="AV456" i="36"/>
  <c r="AV458" i="36"/>
  <c r="AV449" i="36"/>
  <c r="AV459" i="36"/>
  <c r="AX450" i="36"/>
  <c r="AW452" i="36"/>
  <c r="AW454" i="36"/>
  <c r="AW455" i="36"/>
  <c r="AW456" i="36"/>
  <c r="AW458" i="36"/>
  <c r="AW449" i="36"/>
  <c r="AW459" i="36"/>
  <c r="AY450" i="36"/>
  <c r="AX452" i="36"/>
  <c r="AX454" i="36"/>
  <c r="AX455" i="36"/>
  <c r="AX456" i="36"/>
  <c r="AX458" i="36"/>
  <c r="AX449" i="36"/>
  <c r="AX459" i="36"/>
  <c r="AZ450" i="36"/>
  <c r="AY452" i="36"/>
  <c r="AY454" i="36"/>
  <c r="AY455" i="36"/>
  <c r="AY456" i="36"/>
  <c r="AY458" i="36"/>
  <c r="AY449" i="36"/>
  <c r="AY459" i="36"/>
  <c r="BA450" i="36"/>
  <c r="AZ452" i="36"/>
  <c r="AZ454" i="36"/>
  <c r="AZ455" i="36"/>
  <c r="AZ456" i="36"/>
  <c r="AZ458" i="36"/>
  <c r="AZ449" i="36"/>
  <c r="AZ459" i="36"/>
  <c r="BB450" i="36"/>
  <c r="BA452" i="36"/>
  <c r="BA454" i="36"/>
  <c r="BA455" i="36"/>
  <c r="BA456" i="36"/>
  <c r="BA458" i="36"/>
  <c r="BA449" i="36"/>
  <c r="BA459" i="36"/>
  <c r="BC450" i="36"/>
  <c r="BB452" i="36"/>
  <c r="BB454" i="36"/>
  <c r="BB455" i="36"/>
  <c r="BB456" i="36"/>
  <c r="BB458" i="36"/>
  <c r="BB449" i="36"/>
  <c r="BB459" i="36"/>
  <c r="BD450" i="36"/>
  <c r="BC452" i="36"/>
  <c r="BC454" i="36"/>
  <c r="BC455" i="36"/>
  <c r="BC456" i="36"/>
  <c r="BC458" i="36"/>
  <c r="BC449" i="36"/>
  <c r="BC459" i="36"/>
  <c r="BE450" i="36"/>
  <c r="BD452" i="36"/>
  <c r="BD454" i="36"/>
  <c r="BD455" i="36"/>
  <c r="BD456" i="36"/>
  <c r="BD458" i="36"/>
  <c r="BD449" i="36"/>
  <c r="BD459" i="36"/>
  <c r="BF450" i="36"/>
  <c r="BE452" i="36"/>
  <c r="BE454" i="36"/>
  <c r="BE455" i="36"/>
  <c r="BE456" i="36"/>
  <c r="BE458" i="36"/>
  <c r="BE449" i="36"/>
  <c r="BE459" i="36"/>
  <c r="BG450" i="36"/>
  <c r="BF452" i="36"/>
  <c r="BF454" i="36"/>
  <c r="BF455" i="36"/>
  <c r="BF456" i="36"/>
  <c r="BF458" i="36"/>
  <c r="BF449" i="36"/>
  <c r="BF459" i="36"/>
  <c r="BH450" i="36"/>
  <c r="BG452" i="36"/>
  <c r="BG454" i="36"/>
  <c r="BG455" i="36"/>
  <c r="BG456" i="36"/>
  <c r="BG458" i="36"/>
  <c r="BG449" i="36"/>
  <c r="BG459" i="36"/>
  <c r="BI450" i="36"/>
  <c r="BH452" i="36"/>
  <c r="BH454" i="36"/>
  <c r="BH455" i="36"/>
  <c r="BH456" i="36"/>
  <c r="BH458" i="36"/>
  <c r="BH449" i="36"/>
  <c r="BH459" i="36"/>
  <c r="BJ450" i="36"/>
  <c r="BI452" i="36"/>
  <c r="BI454" i="36"/>
  <c r="BI455" i="36"/>
  <c r="BI456" i="36"/>
  <c r="BI458" i="36"/>
  <c r="BI449" i="36"/>
  <c r="BI459" i="36"/>
  <c r="BK450" i="36"/>
  <c r="BJ452" i="36"/>
  <c r="BJ454" i="36"/>
  <c r="BJ455" i="36"/>
  <c r="BJ456" i="36"/>
  <c r="BJ458" i="36"/>
  <c r="BJ449" i="36"/>
  <c r="BJ459" i="36"/>
  <c r="BL450" i="36"/>
  <c r="BK452" i="36"/>
  <c r="BK454" i="36"/>
  <c r="BK455" i="36"/>
  <c r="BK456" i="36"/>
  <c r="BK458" i="36"/>
  <c r="BK449" i="36"/>
  <c r="BK459" i="36"/>
  <c r="BM450" i="36"/>
  <c r="BL452" i="36"/>
  <c r="BL454" i="36"/>
  <c r="BL455" i="36"/>
  <c r="BL456" i="36"/>
  <c r="BL458" i="36"/>
  <c r="BL449" i="36"/>
  <c r="BL459" i="36"/>
  <c r="BN450" i="36"/>
  <c r="BM452" i="36"/>
  <c r="BM454" i="36"/>
  <c r="BM455" i="36"/>
  <c r="BM456" i="36"/>
  <c r="BM458" i="36"/>
  <c r="BM449" i="36"/>
  <c r="BM459" i="36"/>
  <c r="BO450" i="36"/>
  <c r="BN452" i="36"/>
  <c r="BN454" i="36"/>
  <c r="BN455" i="36"/>
  <c r="BN456" i="36"/>
  <c r="BN458" i="36"/>
  <c r="BN449" i="36"/>
  <c r="BN459" i="36"/>
  <c r="BP450" i="36"/>
  <c r="BO452" i="36"/>
  <c r="BO454" i="36"/>
  <c r="BO455" i="36"/>
  <c r="BO456" i="36"/>
  <c r="BO458" i="36"/>
  <c r="BO449" i="36"/>
  <c r="BO459" i="36"/>
  <c r="BQ450" i="36"/>
  <c r="BP452" i="36"/>
  <c r="BP454" i="36"/>
  <c r="BP455" i="36"/>
  <c r="BP456" i="36"/>
  <c r="BP458" i="36"/>
  <c r="BP449" i="36"/>
  <c r="BP459" i="36"/>
  <c r="BR450" i="36"/>
  <c r="BQ452" i="36"/>
  <c r="BQ454" i="36"/>
  <c r="BQ455" i="36"/>
  <c r="BQ456" i="36"/>
  <c r="BQ458" i="36"/>
  <c r="BQ449" i="36"/>
  <c r="BQ459" i="36"/>
  <c r="BS450" i="36"/>
  <c r="BR452" i="36"/>
  <c r="BR454" i="36"/>
  <c r="BR455" i="36"/>
  <c r="BR456" i="36"/>
  <c r="BR458" i="36"/>
  <c r="BR449" i="36"/>
  <c r="BR459" i="36"/>
  <c r="BS452" i="36"/>
  <c r="BS454" i="36"/>
  <c r="BS455" i="36"/>
  <c r="BS456" i="36"/>
  <c r="BS458" i="36"/>
  <c r="BS449" i="36"/>
  <c r="BS459" i="36"/>
  <c r="X16" i="4"/>
  <c r="W16" i="4"/>
  <c r="S457" i="22"/>
  <c r="R457" i="22"/>
  <c r="R459" i="22"/>
  <c r="R461" i="22"/>
  <c r="R462" i="22"/>
  <c r="R463" i="22"/>
  <c r="R465" i="22"/>
  <c r="R456" i="22"/>
  <c r="R466" i="22"/>
  <c r="T457" i="22"/>
  <c r="S459" i="22"/>
  <c r="S461" i="22"/>
  <c r="S462" i="22"/>
  <c r="S463" i="22"/>
  <c r="S465" i="22"/>
  <c r="S456" i="22"/>
  <c r="S466" i="22"/>
  <c r="U457" i="22"/>
  <c r="T459" i="22"/>
  <c r="T461" i="22"/>
  <c r="T462" i="22"/>
  <c r="T463" i="22"/>
  <c r="T465" i="22"/>
  <c r="T456" i="22"/>
  <c r="T466" i="22"/>
  <c r="V457" i="22"/>
  <c r="U459" i="22"/>
  <c r="U461" i="22"/>
  <c r="U462" i="22"/>
  <c r="U463" i="22"/>
  <c r="U465" i="22"/>
  <c r="U456" i="22"/>
  <c r="U466" i="22"/>
  <c r="W457" i="22"/>
  <c r="V459" i="22"/>
  <c r="V461" i="22"/>
  <c r="V462" i="22"/>
  <c r="V463" i="22"/>
  <c r="V465" i="22"/>
  <c r="V456" i="22"/>
  <c r="V466" i="22"/>
  <c r="X457" i="22"/>
  <c r="W459" i="22"/>
  <c r="W461" i="22"/>
  <c r="W462" i="22"/>
  <c r="W463" i="22"/>
  <c r="W465" i="22"/>
  <c r="W456" i="22"/>
  <c r="W466" i="22"/>
  <c r="Y457" i="22"/>
  <c r="X459" i="22"/>
  <c r="X461" i="22"/>
  <c r="X462" i="22"/>
  <c r="X463" i="22"/>
  <c r="X465" i="22"/>
  <c r="X456" i="22"/>
  <c r="X466" i="22"/>
  <c r="Z457" i="22"/>
  <c r="Y459" i="22"/>
  <c r="Y461" i="22"/>
  <c r="Y462" i="22"/>
  <c r="Y463" i="22"/>
  <c r="Y465" i="22"/>
  <c r="Y456" i="22"/>
  <c r="Y466" i="22"/>
  <c r="AA457" i="22"/>
  <c r="Z459" i="22"/>
  <c r="Z461" i="22"/>
  <c r="Z462" i="22"/>
  <c r="Z463" i="22"/>
  <c r="Z465" i="22"/>
  <c r="Z456" i="22"/>
  <c r="Z466" i="22"/>
  <c r="AB457" i="22"/>
  <c r="AA459" i="22"/>
  <c r="AA461" i="22"/>
  <c r="AA462" i="22"/>
  <c r="AA463" i="22"/>
  <c r="AA465" i="22"/>
  <c r="AA456" i="22"/>
  <c r="AA466" i="22"/>
  <c r="AC457" i="22"/>
  <c r="AB459" i="22"/>
  <c r="AB461" i="22"/>
  <c r="AB462" i="22"/>
  <c r="AB463" i="22"/>
  <c r="AB465" i="22"/>
  <c r="AB456" i="22"/>
  <c r="AB466" i="22"/>
  <c r="AD457" i="22"/>
  <c r="AC459" i="22"/>
  <c r="AC461" i="22"/>
  <c r="AC462" i="22"/>
  <c r="AC463" i="22"/>
  <c r="AC465" i="22"/>
  <c r="AC456" i="22"/>
  <c r="AC466" i="22"/>
  <c r="AE457" i="22"/>
  <c r="AD459" i="22"/>
  <c r="AD461" i="22"/>
  <c r="AD462" i="22"/>
  <c r="AD463" i="22"/>
  <c r="AD465" i="22"/>
  <c r="AD456" i="22"/>
  <c r="AD466" i="22"/>
  <c r="AF457" i="22"/>
  <c r="AE459" i="22"/>
  <c r="AE461" i="22"/>
  <c r="AE462" i="22"/>
  <c r="AE463" i="22"/>
  <c r="AE465" i="22"/>
  <c r="AE456" i="22"/>
  <c r="AE466" i="22"/>
  <c r="AG457" i="22"/>
  <c r="AF459" i="22"/>
  <c r="AF461" i="22"/>
  <c r="AF462" i="22"/>
  <c r="AF463" i="22"/>
  <c r="AF465" i="22"/>
  <c r="AF456" i="22"/>
  <c r="AF466" i="22"/>
  <c r="AH457" i="22"/>
  <c r="AG459" i="22"/>
  <c r="AG461" i="22"/>
  <c r="AG462" i="22"/>
  <c r="AG463" i="22"/>
  <c r="AG465" i="22"/>
  <c r="AG456" i="22"/>
  <c r="AG466" i="22"/>
  <c r="AI457" i="22"/>
  <c r="AH459" i="22"/>
  <c r="AH461" i="22"/>
  <c r="AH462" i="22"/>
  <c r="AH463" i="22"/>
  <c r="AH465" i="22"/>
  <c r="AH456" i="22"/>
  <c r="AH466" i="22"/>
  <c r="AJ457" i="22"/>
  <c r="AI459" i="22"/>
  <c r="AI461" i="22"/>
  <c r="AI462" i="22"/>
  <c r="AI463" i="22"/>
  <c r="AI465" i="22"/>
  <c r="AI456" i="22"/>
  <c r="AI466" i="22"/>
  <c r="AK457" i="22"/>
  <c r="AJ459" i="22"/>
  <c r="AJ461" i="22"/>
  <c r="AJ462" i="22"/>
  <c r="AJ463" i="22"/>
  <c r="AJ465" i="22"/>
  <c r="AJ456" i="22"/>
  <c r="AJ466" i="22"/>
  <c r="AL457" i="22"/>
  <c r="AK459" i="22"/>
  <c r="AK461" i="22"/>
  <c r="AK462" i="22"/>
  <c r="AK463" i="22"/>
  <c r="AK465" i="22"/>
  <c r="AK456" i="22"/>
  <c r="AK466" i="22"/>
  <c r="AM457" i="22"/>
  <c r="AL459" i="22"/>
  <c r="AL461" i="22"/>
  <c r="AL462" i="22"/>
  <c r="AL463" i="22"/>
  <c r="AL465" i="22"/>
  <c r="AL456" i="22"/>
  <c r="AL466" i="22"/>
  <c r="AN457" i="22"/>
  <c r="AM459" i="22"/>
  <c r="AM461" i="22"/>
  <c r="AM462" i="22"/>
  <c r="AM463" i="22"/>
  <c r="AM465" i="22"/>
  <c r="AM456" i="22"/>
  <c r="AM466" i="22"/>
  <c r="AO457" i="22"/>
  <c r="AN459" i="22"/>
  <c r="AN461" i="22"/>
  <c r="AN462" i="22"/>
  <c r="AN463" i="22"/>
  <c r="AN465" i="22"/>
  <c r="AN456" i="22"/>
  <c r="AN466" i="22"/>
  <c r="AP457" i="22"/>
  <c r="AO459" i="22"/>
  <c r="AO461" i="22"/>
  <c r="AO462" i="22"/>
  <c r="AO463" i="22"/>
  <c r="AO465" i="22"/>
  <c r="AO456" i="22"/>
  <c r="AO466" i="22"/>
  <c r="AQ457" i="22"/>
  <c r="AP459" i="22"/>
  <c r="AP461" i="22"/>
  <c r="AP462" i="22"/>
  <c r="AP463" i="22"/>
  <c r="AP465" i="22"/>
  <c r="AP456" i="22"/>
  <c r="AP466" i="22"/>
  <c r="AR457" i="22"/>
  <c r="AQ459" i="22"/>
  <c r="AQ461" i="22"/>
  <c r="AQ462" i="22"/>
  <c r="AQ463" i="22"/>
  <c r="AQ465" i="22"/>
  <c r="AQ456" i="22"/>
  <c r="AQ466" i="22"/>
  <c r="AS457" i="22"/>
  <c r="AR459" i="22"/>
  <c r="AR461" i="22"/>
  <c r="AR462" i="22"/>
  <c r="AR463" i="22"/>
  <c r="AR465" i="22"/>
  <c r="AR456" i="22"/>
  <c r="AR466" i="22"/>
  <c r="AT457" i="22"/>
  <c r="AS459" i="22"/>
  <c r="AS461" i="22"/>
  <c r="AS462" i="22"/>
  <c r="AS463" i="22"/>
  <c r="AS465" i="22"/>
  <c r="AS456" i="22"/>
  <c r="AS466" i="22"/>
  <c r="AU457" i="22"/>
  <c r="AT459" i="22"/>
  <c r="AT461" i="22"/>
  <c r="AT462" i="22"/>
  <c r="AT463" i="22"/>
  <c r="AT465" i="22"/>
  <c r="AT456" i="22"/>
  <c r="AT466" i="22"/>
  <c r="AV457" i="22"/>
  <c r="AU459" i="22"/>
  <c r="AU461" i="22"/>
  <c r="AU462" i="22"/>
  <c r="AU463" i="22"/>
  <c r="AU465" i="22"/>
  <c r="AU456" i="22"/>
  <c r="AU466" i="22"/>
  <c r="AW457" i="22"/>
  <c r="AV459" i="22"/>
  <c r="AV461" i="22"/>
  <c r="AV462" i="22"/>
  <c r="AV463" i="22"/>
  <c r="AV465" i="22"/>
  <c r="AV456" i="22"/>
  <c r="AV466" i="22"/>
  <c r="AX457" i="22"/>
  <c r="AW459" i="22"/>
  <c r="AW461" i="22"/>
  <c r="AW462" i="22"/>
  <c r="AW463" i="22"/>
  <c r="AW465" i="22"/>
  <c r="AW456" i="22"/>
  <c r="AW466" i="22"/>
  <c r="AY457" i="22"/>
  <c r="AX459" i="22"/>
  <c r="AX461" i="22"/>
  <c r="AX462" i="22"/>
  <c r="AX463" i="22"/>
  <c r="AX465" i="22"/>
  <c r="AX456" i="22"/>
  <c r="AX466" i="22"/>
  <c r="AZ457" i="22"/>
  <c r="AY459" i="22"/>
  <c r="AY461" i="22"/>
  <c r="AY462" i="22"/>
  <c r="AY463" i="22"/>
  <c r="AY465" i="22"/>
  <c r="AY456" i="22"/>
  <c r="AY466" i="22"/>
  <c r="BA457" i="22"/>
  <c r="AZ459" i="22"/>
  <c r="AZ461" i="22"/>
  <c r="AZ462" i="22"/>
  <c r="AZ463" i="22"/>
  <c r="AZ465" i="22"/>
  <c r="AZ456" i="22"/>
  <c r="AZ466" i="22"/>
  <c r="BB457" i="22"/>
  <c r="BA459" i="22"/>
  <c r="BA461" i="22"/>
  <c r="BA462" i="22"/>
  <c r="BA463" i="22"/>
  <c r="BA465" i="22"/>
  <c r="BA456" i="22"/>
  <c r="BA466" i="22"/>
  <c r="BC457" i="22"/>
  <c r="BB459" i="22"/>
  <c r="BB461" i="22"/>
  <c r="BB462" i="22"/>
  <c r="BB463" i="22"/>
  <c r="BB465" i="22"/>
  <c r="BB456" i="22"/>
  <c r="BB466" i="22"/>
  <c r="BD457" i="22"/>
  <c r="BC459" i="22"/>
  <c r="BC461" i="22"/>
  <c r="BC462" i="22"/>
  <c r="BC463" i="22"/>
  <c r="BC465" i="22"/>
  <c r="BC456" i="22"/>
  <c r="BC466" i="22"/>
  <c r="BE457" i="22"/>
  <c r="BD459" i="22"/>
  <c r="BD461" i="22"/>
  <c r="BD462" i="22"/>
  <c r="BD463" i="22"/>
  <c r="BD465" i="22"/>
  <c r="BD456" i="22"/>
  <c r="BD466" i="22"/>
  <c r="BF457" i="22"/>
  <c r="BE459" i="22"/>
  <c r="BE461" i="22"/>
  <c r="BE462" i="22"/>
  <c r="BE463" i="22"/>
  <c r="BE465" i="22"/>
  <c r="BE456" i="22"/>
  <c r="BE466" i="22"/>
  <c r="BG457" i="22"/>
  <c r="BF459" i="22"/>
  <c r="BF461" i="22"/>
  <c r="BF462" i="22"/>
  <c r="BF463" i="22"/>
  <c r="BF465" i="22"/>
  <c r="BF456" i="22"/>
  <c r="BF466" i="22"/>
  <c r="BH457" i="22"/>
  <c r="BG459" i="22"/>
  <c r="BG461" i="22"/>
  <c r="BG462" i="22"/>
  <c r="BG463" i="22"/>
  <c r="BG465" i="22"/>
  <c r="BG456" i="22"/>
  <c r="BG466" i="22"/>
  <c r="BI457" i="22"/>
  <c r="BH459" i="22"/>
  <c r="BH461" i="22"/>
  <c r="BH462" i="22"/>
  <c r="BH463" i="22"/>
  <c r="BH465" i="22"/>
  <c r="BH456" i="22"/>
  <c r="BH466" i="22"/>
  <c r="BJ457" i="22"/>
  <c r="BI459" i="22"/>
  <c r="BI461" i="22"/>
  <c r="BI462" i="22"/>
  <c r="BI463" i="22"/>
  <c r="BI465" i="22"/>
  <c r="BI456" i="22"/>
  <c r="BI466" i="22"/>
  <c r="BK457" i="22"/>
  <c r="BJ459" i="22"/>
  <c r="BJ461" i="22"/>
  <c r="BJ462" i="22"/>
  <c r="BJ463" i="22"/>
  <c r="BJ465" i="22"/>
  <c r="BJ456" i="22"/>
  <c r="BJ466" i="22"/>
  <c r="BL457" i="22"/>
  <c r="BK459" i="22"/>
  <c r="BK461" i="22"/>
  <c r="BK462" i="22"/>
  <c r="BK463" i="22"/>
  <c r="BK465" i="22"/>
  <c r="BK456" i="22"/>
  <c r="BK466" i="22"/>
  <c r="BM457" i="22"/>
  <c r="BL459" i="22"/>
  <c r="BL461" i="22"/>
  <c r="BL462" i="22"/>
  <c r="BL463" i="22"/>
  <c r="BL465" i="22"/>
  <c r="BL456" i="22"/>
  <c r="BL466" i="22"/>
  <c r="BN457" i="22"/>
  <c r="BM459" i="22"/>
  <c r="BM461" i="22"/>
  <c r="BM462" i="22"/>
  <c r="BM463" i="22"/>
  <c r="BM465" i="22"/>
  <c r="BM456" i="22"/>
  <c r="BM466" i="22"/>
  <c r="BO457" i="22"/>
  <c r="BN459" i="22"/>
  <c r="BN461" i="22"/>
  <c r="BN462" i="22"/>
  <c r="BN463" i="22"/>
  <c r="BN465" i="22"/>
  <c r="BN456" i="22"/>
  <c r="BN466" i="22"/>
  <c r="BP457" i="22"/>
  <c r="BO459" i="22"/>
  <c r="BO461" i="22"/>
  <c r="BO462" i="22"/>
  <c r="BO463" i="22"/>
  <c r="BO465" i="22"/>
  <c r="BO456" i="22"/>
  <c r="BO466" i="22"/>
  <c r="BQ457" i="22"/>
  <c r="BP459" i="22"/>
  <c r="BP461" i="22"/>
  <c r="BP462" i="22"/>
  <c r="BP463" i="22"/>
  <c r="BP465" i="22"/>
  <c r="BP456" i="22"/>
  <c r="BP466" i="22"/>
  <c r="BR457" i="22"/>
  <c r="BQ459" i="22"/>
  <c r="BQ461" i="22"/>
  <c r="BQ462" i="22"/>
  <c r="BQ463" i="22"/>
  <c r="BQ465" i="22"/>
  <c r="BQ456" i="22"/>
  <c r="BQ466" i="22"/>
  <c r="BS457" i="22"/>
  <c r="BR459" i="22"/>
  <c r="BR461" i="22"/>
  <c r="BR462" i="22"/>
  <c r="BR463" i="22"/>
  <c r="BR465" i="22"/>
  <c r="BR456" i="22"/>
  <c r="BR466" i="22"/>
  <c r="BS459" i="22"/>
  <c r="BS461" i="22"/>
  <c r="BS462" i="22"/>
  <c r="BS463" i="22"/>
  <c r="BS465" i="22"/>
  <c r="BS456" i="22"/>
  <c r="BS466" i="22"/>
  <c r="X15" i="4"/>
  <c r="W15" i="4"/>
  <c r="S443" i="40"/>
  <c r="T443" i="40"/>
  <c r="U443" i="40"/>
  <c r="V443" i="40"/>
  <c r="W443" i="40"/>
  <c r="X443" i="40"/>
  <c r="Y443" i="40"/>
  <c r="Z443" i="40"/>
  <c r="AA443" i="40"/>
  <c r="AB443" i="40"/>
  <c r="AC443" i="40"/>
  <c r="AD443" i="40"/>
  <c r="AE443" i="40"/>
  <c r="AF443" i="40"/>
  <c r="AG443" i="40"/>
  <c r="AH443" i="40"/>
  <c r="AI443" i="40"/>
  <c r="AJ443" i="40"/>
  <c r="AK443" i="40"/>
  <c r="AL443" i="40"/>
  <c r="AM443" i="40"/>
  <c r="AN443" i="40"/>
  <c r="AO443" i="40"/>
  <c r="AP443" i="40"/>
  <c r="AQ443" i="40"/>
  <c r="AR443" i="40"/>
  <c r="AS443" i="40"/>
  <c r="AT443" i="40"/>
  <c r="AU443" i="40"/>
  <c r="AV443" i="40"/>
  <c r="AW443" i="40"/>
  <c r="AX443" i="40"/>
  <c r="AY443" i="40"/>
  <c r="AZ443" i="40"/>
  <c r="BA443" i="40"/>
  <c r="BB443" i="40"/>
  <c r="BC443" i="40"/>
  <c r="BD443" i="40"/>
  <c r="BE443" i="40"/>
  <c r="BF443" i="40"/>
  <c r="BG443" i="40"/>
  <c r="BH443" i="40"/>
  <c r="BI443" i="40"/>
  <c r="BJ443" i="40"/>
  <c r="BK443" i="40"/>
  <c r="BL443" i="40"/>
  <c r="BM443" i="40"/>
  <c r="BN443" i="40"/>
  <c r="BO443" i="40"/>
  <c r="BP443" i="40"/>
  <c r="BQ443" i="40"/>
  <c r="BR443" i="40"/>
  <c r="BS443" i="40"/>
  <c r="S444" i="40"/>
  <c r="T444" i="40"/>
  <c r="U444" i="40"/>
  <c r="V444" i="40"/>
  <c r="W444" i="40"/>
  <c r="X444" i="40"/>
  <c r="Y444" i="40"/>
  <c r="Z444" i="40"/>
  <c r="AA444" i="40"/>
  <c r="AB444" i="40"/>
  <c r="AC444" i="40"/>
  <c r="AD444" i="40"/>
  <c r="AE444" i="40"/>
  <c r="AF444" i="40"/>
  <c r="AG444" i="40"/>
  <c r="AH444" i="40"/>
  <c r="AI444" i="40"/>
  <c r="AJ444" i="40"/>
  <c r="AK444" i="40"/>
  <c r="AL444" i="40"/>
  <c r="AM444" i="40"/>
  <c r="AN444" i="40"/>
  <c r="AO444" i="40"/>
  <c r="AP444" i="40"/>
  <c r="AQ444" i="40"/>
  <c r="AR444" i="40"/>
  <c r="AS444" i="40"/>
  <c r="AT444" i="40"/>
  <c r="AU444" i="40"/>
  <c r="AV444" i="40"/>
  <c r="AW444" i="40"/>
  <c r="AX444" i="40"/>
  <c r="AY444" i="40"/>
  <c r="AZ444" i="40"/>
  <c r="BA444" i="40"/>
  <c r="BB444" i="40"/>
  <c r="BC444" i="40"/>
  <c r="BD444" i="40"/>
  <c r="BE444" i="40"/>
  <c r="BF444" i="40"/>
  <c r="BG444" i="40"/>
  <c r="BH444" i="40"/>
  <c r="BI444" i="40"/>
  <c r="BJ444" i="40"/>
  <c r="BK444" i="40"/>
  <c r="BL444" i="40"/>
  <c r="BM444" i="40"/>
  <c r="BN444" i="40"/>
  <c r="BO444" i="40"/>
  <c r="BP444" i="40"/>
  <c r="BQ444" i="40"/>
  <c r="BR444" i="40"/>
  <c r="BS444" i="40"/>
  <c r="S446" i="40"/>
  <c r="T446" i="40"/>
  <c r="U446" i="40"/>
  <c r="V446" i="40"/>
  <c r="W446" i="40"/>
  <c r="X446" i="40"/>
  <c r="Y446" i="40"/>
  <c r="Z446" i="40"/>
  <c r="AA446" i="40"/>
  <c r="AB446" i="40"/>
  <c r="AC446" i="40"/>
  <c r="AD446" i="40"/>
  <c r="AE446" i="40"/>
  <c r="AF446" i="40"/>
  <c r="AG446" i="40"/>
  <c r="AH446" i="40"/>
  <c r="AI446" i="40"/>
  <c r="AJ446" i="40"/>
  <c r="AK446" i="40"/>
  <c r="AL446" i="40"/>
  <c r="AM446" i="40"/>
  <c r="AN446" i="40"/>
  <c r="AO446" i="40"/>
  <c r="AP446" i="40"/>
  <c r="AQ446" i="40"/>
  <c r="AR446" i="40"/>
  <c r="AS446" i="40"/>
  <c r="AT446" i="40"/>
  <c r="AU446" i="40"/>
  <c r="AV446" i="40"/>
  <c r="AW446" i="40"/>
  <c r="AX446" i="40"/>
  <c r="AY446" i="40"/>
  <c r="AZ446" i="40"/>
  <c r="BA446" i="40"/>
  <c r="BB446" i="40"/>
  <c r="BC446" i="40"/>
  <c r="BD446" i="40"/>
  <c r="BE446" i="40"/>
  <c r="BF446" i="40"/>
  <c r="BG446" i="40"/>
  <c r="BH446" i="40"/>
  <c r="BI446" i="40"/>
  <c r="BJ446" i="40"/>
  <c r="BK446" i="40"/>
  <c r="BL446" i="40"/>
  <c r="BM446" i="40"/>
  <c r="BN446" i="40"/>
  <c r="BO446" i="40"/>
  <c r="BP446" i="40"/>
  <c r="BQ446" i="40"/>
  <c r="BR446" i="40"/>
  <c r="BS446" i="40"/>
  <c r="S390" i="40"/>
  <c r="S394" i="40"/>
  <c r="S448" i="40"/>
  <c r="T390" i="40"/>
  <c r="T394" i="40"/>
  <c r="T448" i="40"/>
  <c r="U390" i="40"/>
  <c r="U394" i="40"/>
  <c r="U448" i="40"/>
  <c r="V390" i="40"/>
  <c r="V394" i="40"/>
  <c r="V448" i="40"/>
  <c r="W390" i="40"/>
  <c r="W394" i="40"/>
  <c r="W448" i="40"/>
  <c r="X390" i="40"/>
  <c r="X394" i="40"/>
  <c r="X448" i="40"/>
  <c r="Y390" i="40"/>
  <c r="Y394" i="40"/>
  <c r="Y448" i="40"/>
  <c r="Z390" i="40"/>
  <c r="Z394" i="40"/>
  <c r="Z448" i="40"/>
  <c r="AA390" i="40"/>
  <c r="AA394" i="40"/>
  <c r="AA448" i="40"/>
  <c r="AB390" i="40"/>
  <c r="AB394" i="40"/>
  <c r="AB448" i="40"/>
  <c r="AC390" i="40"/>
  <c r="AC394" i="40"/>
  <c r="AC448" i="40"/>
  <c r="AD390" i="40"/>
  <c r="AD394" i="40"/>
  <c r="AD448" i="40"/>
  <c r="AE390" i="40"/>
  <c r="AE394" i="40"/>
  <c r="AE448" i="40"/>
  <c r="AF390" i="40"/>
  <c r="AF394" i="40"/>
  <c r="AF448" i="40"/>
  <c r="AG390" i="40"/>
  <c r="AG394" i="40"/>
  <c r="AG448" i="40"/>
  <c r="AH390" i="40"/>
  <c r="AH394" i="40"/>
  <c r="AH448" i="40"/>
  <c r="AI390" i="40"/>
  <c r="AI394" i="40"/>
  <c r="AI448" i="40"/>
  <c r="AJ390" i="40"/>
  <c r="AJ394" i="40"/>
  <c r="AJ448" i="40"/>
  <c r="AK390" i="40"/>
  <c r="AK394" i="40"/>
  <c r="AK448" i="40"/>
  <c r="AL390" i="40"/>
  <c r="AL394" i="40"/>
  <c r="AL448" i="40"/>
  <c r="AM390" i="40"/>
  <c r="AM394" i="40"/>
  <c r="AM448" i="40"/>
  <c r="AN390" i="40"/>
  <c r="AN394" i="40"/>
  <c r="AN448" i="40"/>
  <c r="AO390" i="40"/>
  <c r="AO394" i="40"/>
  <c r="AO448" i="40"/>
  <c r="AP390" i="40"/>
  <c r="AP394" i="40"/>
  <c r="AP448" i="40"/>
  <c r="AQ390" i="40"/>
  <c r="AQ394" i="40"/>
  <c r="AQ448" i="40"/>
  <c r="AR390" i="40"/>
  <c r="AR394" i="40"/>
  <c r="AR448" i="40"/>
  <c r="AS390" i="40"/>
  <c r="AS394" i="40"/>
  <c r="AS448" i="40"/>
  <c r="AT390" i="40"/>
  <c r="AT394" i="40"/>
  <c r="AT448" i="40"/>
  <c r="AU390" i="40"/>
  <c r="AU394" i="40"/>
  <c r="AU448" i="40"/>
  <c r="AV390" i="40"/>
  <c r="AV394" i="40"/>
  <c r="AV448" i="40"/>
  <c r="AW390" i="40"/>
  <c r="AW394" i="40"/>
  <c r="AW448" i="40"/>
  <c r="AX390" i="40"/>
  <c r="AX394" i="40"/>
  <c r="AX448" i="40"/>
  <c r="AY390" i="40"/>
  <c r="AY394" i="40"/>
  <c r="AY448" i="40"/>
  <c r="AZ390" i="40"/>
  <c r="AZ394" i="40"/>
  <c r="AZ448" i="40"/>
  <c r="BA390" i="40"/>
  <c r="BA394" i="40"/>
  <c r="BA448" i="40"/>
  <c r="BB390" i="40"/>
  <c r="BB394" i="40"/>
  <c r="BB448" i="40"/>
  <c r="BC390" i="40"/>
  <c r="BC394" i="40"/>
  <c r="BC448" i="40"/>
  <c r="BD390" i="40"/>
  <c r="BD394" i="40"/>
  <c r="BD448" i="40"/>
  <c r="BE390" i="40"/>
  <c r="BE394" i="40"/>
  <c r="BE448" i="40"/>
  <c r="BF390" i="40"/>
  <c r="BF394" i="40"/>
  <c r="BF448" i="40"/>
  <c r="BG390" i="40"/>
  <c r="BG394" i="40"/>
  <c r="BG448" i="40"/>
  <c r="BH390" i="40"/>
  <c r="BH394" i="40"/>
  <c r="BH448" i="40"/>
  <c r="BI390" i="40"/>
  <c r="BI394" i="40"/>
  <c r="BI448" i="40"/>
  <c r="BJ390" i="40"/>
  <c r="BJ394" i="40"/>
  <c r="BJ448" i="40"/>
  <c r="BK390" i="40"/>
  <c r="BK394" i="40"/>
  <c r="BK448" i="40"/>
  <c r="BL390" i="40"/>
  <c r="BL394" i="40"/>
  <c r="BL448" i="40"/>
  <c r="BM390" i="40"/>
  <c r="BM394" i="40"/>
  <c r="BM448" i="40"/>
  <c r="BN390" i="40"/>
  <c r="BN394" i="40"/>
  <c r="BN448" i="40"/>
  <c r="BO390" i="40"/>
  <c r="BO394" i="40"/>
  <c r="BO448" i="40"/>
  <c r="BP390" i="40"/>
  <c r="BP394" i="40"/>
  <c r="BP448" i="40"/>
  <c r="BQ390" i="40"/>
  <c r="BQ394" i="40"/>
  <c r="BQ448" i="40"/>
  <c r="BR390" i="40"/>
  <c r="BR394" i="40"/>
  <c r="BR448" i="40"/>
  <c r="BS390" i="40"/>
  <c r="BS394" i="40"/>
  <c r="BS448" i="40"/>
  <c r="S449" i="40"/>
  <c r="T449" i="40"/>
  <c r="U449" i="40"/>
  <c r="V449" i="40"/>
  <c r="W449" i="40"/>
  <c r="X449" i="40"/>
  <c r="Y449" i="40"/>
  <c r="Z449" i="40"/>
  <c r="AA449" i="40"/>
  <c r="AB449" i="40"/>
  <c r="AC449" i="40"/>
  <c r="AD449" i="40"/>
  <c r="AE449" i="40"/>
  <c r="AF449" i="40"/>
  <c r="AG449" i="40"/>
  <c r="AH449" i="40"/>
  <c r="AI449" i="40"/>
  <c r="AJ449" i="40"/>
  <c r="AK449" i="40"/>
  <c r="AL449" i="40"/>
  <c r="AM449" i="40"/>
  <c r="AN449" i="40"/>
  <c r="AO449" i="40"/>
  <c r="AP449" i="40"/>
  <c r="AQ449" i="40"/>
  <c r="AR449" i="40"/>
  <c r="AS449" i="40"/>
  <c r="AT449" i="40"/>
  <c r="AU449" i="40"/>
  <c r="AV449" i="40"/>
  <c r="AW449" i="40"/>
  <c r="AX449" i="40"/>
  <c r="AY449" i="40"/>
  <c r="AZ449" i="40"/>
  <c r="BA449" i="40"/>
  <c r="BB449" i="40"/>
  <c r="BC449" i="40"/>
  <c r="BD449" i="40"/>
  <c r="BE449" i="40"/>
  <c r="BF449" i="40"/>
  <c r="BG449" i="40"/>
  <c r="BH449" i="40"/>
  <c r="BI449" i="40"/>
  <c r="BJ449" i="40"/>
  <c r="BK449" i="40"/>
  <c r="BL449" i="40"/>
  <c r="BM449" i="40"/>
  <c r="BN449" i="40"/>
  <c r="BO449" i="40"/>
  <c r="BP449" i="40"/>
  <c r="BQ449" i="40"/>
  <c r="BR449" i="40"/>
  <c r="BS449" i="40"/>
  <c r="S399" i="40"/>
  <c r="S450" i="40"/>
  <c r="T399" i="40"/>
  <c r="T450" i="40"/>
  <c r="U399" i="40"/>
  <c r="U450" i="40"/>
  <c r="V399" i="40"/>
  <c r="V450" i="40"/>
  <c r="W399" i="40"/>
  <c r="W450" i="40"/>
  <c r="X399" i="40"/>
  <c r="X450" i="40"/>
  <c r="Y399" i="40"/>
  <c r="Y450" i="40"/>
  <c r="Z399" i="40"/>
  <c r="Z450" i="40"/>
  <c r="AA399" i="40"/>
  <c r="AA450" i="40"/>
  <c r="AB399" i="40"/>
  <c r="AB450" i="40"/>
  <c r="AC399" i="40"/>
  <c r="AC450" i="40"/>
  <c r="AD399" i="40"/>
  <c r="AD450" i="40"/>
  <c r="AE399" i="40"/>
  <c r="AE450" i="40"/>
  <c r="AF399" i="40"/>
  <c r="AF450" i="40"/>
  <c r="AG399" i="40"/>
  <c r="AG450" i="40"/>
  <c r="AH399" i="40"/>
  <c r="AH450" i="40"/>
  <c r="AI399" i="40"/>
  <c r="AI450" i="40"/>
  <c r="AJ399" i="40"/>
  <c r="AJ450" i="40"/>
  <c r="AK399" i="40"/>
  <c r="AK450" i="40"/>
  <c r="AL399" i="40"/>
  <c r="AL450" i="40"/>
  <c r="AM399" i="40"/>
  <c r="AM450" i="40"/>
  <c r="AN399" i="40"/>
  <c r="AN450" i="40"/>
  <c r="AO399" i="40"/>
  <c r="AO450" i="40"/>
  <c r="AP399" i="40"/>
  <c r="AP450" i="40"/>
  <c r="AQ399" i="40"/>
  <c r="AQ450" i="40"/>
  <c r="AR399" i="40"/>
  <c r="AR450" i="40"/>
  <c r="AS399" i="40"/>
  <c r="AS450" i="40"/>
  <c r="AT399" i="40"/>
  <c r="AT450" i="40"/>
  <c r="AU399" i="40"/>
  <c r="AU450" i="40"/>
  <c r="AV399" i="40"/>
  <c r="AV450" i="40"/>
  <c r="AW399" i="40"/>
  <c r="AW450" i="40"/>
  <c r="AX399" i="40"/>
  <c r="AX450" i="40"/>
  <c r="AY399" i="40"/>
  <c r="AY450" i="40"/>
  <c r="AZ399" i="40"/>
  <c r="AZ450" i="40"/>
  <c r="BA399" i="40"/>
  <c r="BA450" i="40"/>
  <c r="BB399" i="40"/>
  <c r="BB450" i="40"/>
  <c r="BC399" i="40"/>
  <c r="BC450" i="40"/>
  <c r="BD399" i="40"/>
  <c r="BD450" i="40"/>
  <c r="BE399" i="40"/>
  <c r="BE450" i="40"/>
  <c r="BF399" i="40"/>
  <c r="BF450" i="40"/>
  <c r="BG399" i="40"/>
  <c r="BG450" i="40"/>
  <c r="BH399" i="40"/>
  <c r="BH450" i="40"/>
  <c r="BI399" i="40"/>
  <c r="BI450" i="40"/>
  <c r="BJ399" i="40"/>
  <c r="BJ450" i="40"/>
  <c r="BK399" i="40"/>
  <c r="BK450" i="40"/>
  <c r="BL399" i="40"/>
  <c r="BL450" i="40"/>
  <c r="BM399" i="40"/>
  <c r="BM450" i="40"/>
  <c r="BN399" i="40"/>
  <c r="BN450" i="40"/>
  <c r="BO399" i="40"/>
  <c r="BO450" i="40"/>
  <c r="BP399" i="40"/>
  <c r="BP450" i="40"/>
  <c r="BQ399" i="40"/>
  <c r="BQ450" i="40"/>
  <c r="BR399" i="40"/>
  <c r="BR450" i="40"/>
  <c r="BS399" i="40"/>
  <c r="BS450" i="40"/>
  <c r="S452" i="40"/>
  <c r="T452" i="40"/>
  <c r="U452" i="40"/>
  <c r="V452" i="40"/>
  <c r="W452" i="40"/>
  <c r="X452" i="40"/>
  <c r="Y452" i="40"/>
  <c r="Z452" i="40"/>
  <c r="AA452" i="40"/>
  <c r="AB452" i="40"/>
  <c r="AC452" i="40"/>
  <c r="AD452" i="40"/>
  <c r="AE452" i="40"/>
  <c r="AF452" i="40"/>
  <c r="AG452" i="40"/>
  <c r="AH452" i="40"/>
  <c r="AI452" i="40"/>
  <c r="AJ452" i="40"/>
  <c r="AK452" i="40"/>
  <c r="AL452" i="40"/>
  <c r="AM452" i="40"/>
  <c r="AN452" i="40"/>
  <c r="AO452" i="40"/>
  <c r="AP452" i="40"/>
  <c r="AQ452" i="40"/>
  <c r="AR452" i="40"/>
  <c r="AS452" i="40"/>
  <c r="AT452" i="40"/>
  <c r="AU452" i="40"/>
  <c r="AV452" i="40"/>
  <c r="AW452" i="40"/>
  <c r="AX452" i="40"/>
  <c r="AY452" i="40"/>
  <c r="AZ452" i="40"/>
  <c r="BA452" i="40"/>
  <c r="BB452" i="40"/>
  <c r="BC452" i="40"/>
  <c r="BD452" i="40"/>
  <c r="BE452" i="40"/>
  <c r="BF452" i="40"/>
  <c r="BG452" i="40"/>
  <c r="BH452" i="40"/>
  <c r="BI452" i="40"/>
  <c r="BJ452" i="40"/>
  <c r="BK452" i="40"/>
  <c r="BL452" i="40"/>
  <c r="BM452" i="40"/>
  <c r="BN452" i="40"/>
  <c r="BO452" i="40"/>
  <c r="BP452" i="40"/>
  <c r="BQ452" i="40"/>
  <c r="BR452" i="40"/>
  <c r="BS452" i="40"/>
  <c r="S453" i="40"/>
  <c r="T453" i="40"/>
  <c r="U453" i="40"/>
  <c r="V453" i="40"/>
  <c r="W453" i="40"/>
  <c r="X453" i="40"/>
  <c r="Y453" i="40"/>
  <c r="Z453" i="40"/>
  <c r="AA453" i="40"/>
  <c r="AB453" i="40"/>
  <c r="AC453" i="40"/>
  <c r="AD453" i="40"/>
  <c r="AE453" i="40"/>
  <c r="AF453" i="40"/>
  <c r="AG453" i="40"/>
  <c r="AH453" i="40"/>
  <c r="AI453" i="40"/>
  <c r="AJ453" i="40"/>
  <c r="AK453" i="40"/>
  <c r="AL453" i="40"/>
  <c r="AM453" i="40"/>
  <c r="AN453" i="40"/>
  <c r="AO453" i="40"/>
  <c r="AP453" i="40"/>
  <c r="AQ453" i="40"/>
  <c r="AR453" i="40"/>
  <c r="AS453" i="40"/>
  <c r="AT453" i="40"/>
  <c r="AU453" i="40"/>
  <c r="AV453" i="40"/>
  <c r="AW453" i="40"/>
  <c r="AX453" i="40"/>
  <c r="AY453" i="40"/>
  <c r="AZ453" i="40"/>
  <c r="BA453" i="40"/>
  <c r="BB453" i="40"/>
  <c r="BC453" i="40"/>
  <c r="BD453" i="40"/>
  <c r="BE453" i="40"/>
  <c r="BF453" i="40"/>
  <c r="BG453" i="40"/>
  <c r="BH453" i="40"/>
  <c r="BI453" i="40"/>
  <c r="BJ453" i="40"/>
  <c r="BK453" i="40"/>
  <c r="BL453" i="40"/>
  <c r="BM453" i="40"/>
  <c r="BN453" i="40"/>
  <c r="BO453" i="40"/>
  <c r="BP453" i="40"/>
  <c r="BQ453" i="40"/>
  <c r="BR453" i="40"/>
  <c r="BS453" i="40"/>
  <c r="S457" i="40"/>
  <c r="T457" i="40"/>
  <c r="U457" i="40"/>
  <c r="V457" i="40"/>
  <c r="W457" i="40"/>
  <c r="X457" i="40"/>
  <c r="Y457" i="40"/>
  <c r="Z457" i="40"/>
  <c r="AA457" i="40"/>
  <c r="AB457" i="40"/>
  <c r="AC457" i="40"/>
  <c r="AD457" i="40"/>
  <c r="AE457" i="40"/>
  <c r="AF457" i="40"/>
  <c r="AG457" i="40"/>
  <c r="AH457" i="40"/>
  <c r="AI457" i="40"/>
  <c r="AJ457" i="40"/>
  <c r="AK457" i="40"/>
  <c r="AL457" i="40"/>
  <c r="AM457" i="40"/>
  <c r="AN457" i="40"/>
  <c r="AO457" i="40"/>
  <c r="AP457" i="40"/>
  <c r="AQ457" i="40"/>
  <c r="AR457" i="40"/>
  <c r="AS457" i="40"/>
  <c r="AT457" i="40"/>
  <c r="AU457" i="40"/>
  <c r="AV457" i="40"/>
  <c r="AW457" i="40"/>
  <c r="AX457" i="40"/>
  <c r="AY457" i="40"/>
  <c r="AZ457" i="40"/>
  <c r="BA457" i="40"/>
  <c r="BB457" i="40"/>
  <c r="BC457" i="40"/>
  <c r="BD457" i="40"/>
  <c r="BE457" i="40"/>
  <c r="BF457" i="40"/>
  <c r="BG457" i="40"/>
  <c r="BH457" i="40"/>
  <c r="BI457" i="40"/>
  <c r="BJ457" i="40"/>
  <c r="BK457" i="40"/>
  <c r="BL457" i="40"/>
  <c r="BM457" i="40"/>
  <c r="BN457" i="40"/>
  <c r="BO457" i="40"/>
  <c r="BP457" i="40"/>
  <c r="BQ457" i="40"/>
  <c r="BR457" i="40"/>
  <c r="BS457" i="40"/>
  <c r="S458" i="40"/>
  <c r="T458" i="40"/>
  <c r="U458" i="40"/>
  <c r="V458" i="40"/>
  <c r="W458" i="40"/>
  <c r="X458" i="40"/>
  <c r="Y458" i="40"/>
  <c r="Z458" i="40"/>
  <c r="AA458" i="40"/>
  <c r="AB458" i="40"/>
  <c r="AC458" i="40"/>
  <c r="AD458" i="40"/>
  <c r="AE458" i="40"/>
  <c r="AF458" i="40"/>
  <c r="AG458" i="40"/>
  <c r="AH458" i="40"/>
  <c r="AI458" i="40"/>
  <c r="AJ458" i="40"/>
  <c r="AK458" i="40"/>
  <c r="AL458" i="40"/>
  <c r="AM458" i="40"/>
  <c r="AN458" i="40"/>
  <c r="AO458" i="40"/>
  <c r="AP458" i="40"/>
  <c r="AQ458" i="40"/>
  <c r="AR458" i="40"/>
  <c r="AS458" i="40"/>
  <c r="AT458" i="40"/>
  <c r="AU458" i="40"/>
  <c r="AV458" i="40"/>
  <c r="AW458" i="40"/>
  <c r="AX458" i="40"/>
  <c r="AY458" i="40"/>
  <c r="AZ458" i="40"/>
  <c r="BA458" i="40"/>
  <c r="BB458" i="40"/>
  <c r="BC458" i="40"/>
  <c r="BD458" i="40"/>
  <c r="BE458" i="40"/>
  <c r="BF458" i="40"/>
  <c r="BG458" i="40"/>
  <c r="BH458" i="40"/>
  <c r="BI458" i="40"/>
  <c r="BJ458" i="40"/>
  <c r="BK458" i="40"/>
  <c r="BL458" i="40"/>
  <c r="BM458" i="40"/>
  <c r="BN458" i="40"/>
  <c r="BO458" i="40"/>
  <c r="BP458" i="40"/>
  <c r="BQ458" i="40"/>
  <c r="BR458" i="40"/>
  <c r="BS458" i="40"/>
  <c r="S364" i="40"/>
  <c r="S368" i="40"/>
  <c r="S459" i="40"/>
  <c r="T364" i="40"/>
  <c r="T368" i="40"/>
  <c r="T459" i="40"/>
  <c r="U364" i="40"/>
  <c r="U368" i="40"/>
  <c r="U459" i="40"/>
  <c r="V364" i="40"/>
  <c r="V368" i="40"/>
  <c r="V459" i="40"/>
  <c r="W364" i="40"/>
  <c r="W368" i="40"/>
  <c r="W459" i="40"/>
  <c r="X364" i="40"/>
  <c r="X368" i="40"/>
  <c r="X459" i="40"/>
  <c r="Y364" i="40"/>
  <c r="Y368" i="40"/>
  <c r="Y459" i="40"/>
  <c r="Z364" i="40"/>
  <c r="Z368" i="40"/>
  <c r="Z459" i="40"/>
  <c r="AA364" i="40"/>
  <c r="AA368" i="40"/>
  <c r="AA459" i="40"/>
  <c r="AB364" i="40"/>
  <c r="AB368" i="40"/>
  <c r="AB459" i="40"/>
  <c r="AC364" i="40"/>
  <c r="AC368" i="40"/>
  <c r="AC459" i="40"/>
  <c r="AD364" i="40"/>
  <c r="AD368" i="40"/>
  <c r="AD459" i="40"/>
  <c r="AE364" i="40"/>
  <c r="AE368" i="40"/>
  <c r="AE459" i="40"/>
  <c r="AF364" i="40"/>
  <c r="AF368" i="40"/>
  <c r="AF459" i="40"/>
  <c r="AG364" i="40"/>
  <c r="AG368" i="40"/>
  <c r="AG459" i="40"/>
  <c r="AH364" i="40"/>
  <c r="AH368" i="40"/>
  <c r="AH459" i="40"/>
  <c r="AI364" i="40"/>
  <c r="AI368" i="40"/>
  <c r="AI459" i="40"/>
  <c r="AJ364" i="40"/>
  <c r="AJ368" i="40"/>
  <c r="AJ459" i="40"/>
  <c r="AK364" i="40"/>
  <c r="AK368" i="40"/>
  <c r="AK459" i="40"/>
  <c r="AL364" i="40"/>
  <c r="AL368" i="40"/>
  <c r="AL459" i="40"/>
  <c r="AM364" i="40"/>
  <c r="AM368" i="40"/>
  <c r="AM459" i="40"/>
  <c r="AN364" i="40"/>
  <c r="AN368" i="40"/>
  <c r="AN459" i="40"/>
  <c r="AO364" i="40"/>
  <c r="AO368" i="40"/>
  <c r="AO459" i="40"/>
  <c r="AP364" i="40"/>
  <c r="AP368" i="40"/>
  <c r="AP459" i="40"/>
  <c r="AQ364" i="40"/>
  <c r="AQ368" i="40"/>
  <c r="AQ459" i="40"/>
  <c r="AR364" i="40"/>
  <c r="AR368" i="40"/>
  <c r="AR459" i="40"/>
  <c r="AS364" i="40"/>
  <c r="AS368" i="40"/>
  <c r="AS459" i="40"/>
  <c r="AT364" i="40"/>
  <c r="AT368" i="40"/>
  <c r="AT459" i="40"/>
  <c r="AU364" i="40"/>
  <c r="AU368" i="40"/>
  <c r="AU459" i="40"/>
  <c r="AV364" i="40"/>
  <c r="AV368" i="40"/>
  <c r="AV459" i="40"/>
  <c r="AW364" i="40"/>
  <c r="AW368" i="40"/>
  <c r="AW459" i="40"/>
  <c r="AX364" i="40"/>
  <c r="AX368" i="40"/>
  <c r="AX459" i="40"/>
  <c r="AY364" i="40"/>
  <c r="AY368" i="40"/>
  <c r="AY459" i="40"/>
  <c r="AZ364" i="40"/>
  <c r="AZ368" i="40"/>
  <c r="AZ459" i="40"/>
  <c r="BA364" i="40"/>
  <c r="BA368" i="40"/>
  <c r="BA459" i="40"/>
  <c r="BB364" i="40"/>
  <c r="BB368" i="40"/>
  <c r="BB459" i="40"/>
  <c r="BC364" i="40"/>
  <c r="BC368" i="40"/>
  <c r="BC459" i="40"/>
  <c r="BD364" i="40"/>
  <c r="BD368" i="40"/>
  <c r="BD459" i="40"/>
  <c r="BE364" i="40"/>
  <c r="BE368" i="40"/>
  <c r="BE459" i="40"/>
  <c r="BF364" i="40"/>
  <c r="BF368" i="40"/>
  <c r="BF459" i="40"/>
  <c r="BG364" i="40"/>
  <c r="BG368" i="40"/>
  <c r="BG459" i="40"/>
  <c r="BH364" i="40"/>
  <c r="BH368" i="40"/>
  <c r="BH459" i="40"/>
  <c r="BI364" i="40"/>
  <c r="BI368" i="40"/>
  <c r="BI459" i="40"/>
  <c r="BJ364" i="40"/>
  <c r="BJ368" i="40"/>
  <c r="BJ459" i="40"/>
  <c r="BK364" i="40"/>
  <c r="BK368" i="40"/>
  <c r="BK459" i="40"/>
  <c r="BL364" i="40"/>
  <c r="BL368" i="40"/>
  <c r="BL459" i="40"/>
  <c r="BM364" i="40"/>
  <c r="BM368" i="40"/>
  <c r="BM459" i="40"/>
  <c r="BN364" i="40"/>
  <c r="BN368" i="40"/>
  <c r="BN459" i="40"/>
  <c r="BO364" i="40"/>
  <c r="BO368" i="40"/>
  <c r="BO459" i="40"/>
  <c r="BP364" i="40"/>
  <c r="BP368" i="40"/>
  <c r="BP459" i="40"/>
  <c r="BQ364" i="40"/>
  <c r="BQ368" i="40"/>
  <c r="BQ459" i="40"/>
  <c r="BR364" i="40"/>
  <c r="BR368" i="40"/>
  <c r="BR459" i="40"/>
  <c r="BS364" i="40"/>
  <c r="BS368" i="40"/>
  <c r="BS459" i="40"/>
  <c r="S460" i="40"/>
  <c r="T460" i="40"/>
  <c r="U460" i="40"/>
  <c r="V460" i="40"/>
  <c r="W460" i="40"/>
  <c r="X460" i="40"/>
  <c r="Y460" i="40"/>
  <c r="Z460" i="40"/>
  <c r="AA460" i="40"/>
  <c r="AB460" i="40"/>
  <c r="AC460" i="40"/>
  <c r="AD460" i="40"/>
  <c r="AE460" i="40"/>
  <c r="AF460" i="40"/>
  <c r="AG460" i="40"/>
  <c r="AH460" i="40"/>
  <c r="AI460" i="40"/>
  <c r="AJ460" i="40"/>
  <c r="AK460" i="40"/>
  <c r="AL460" i="40"/>
  <c r="AM460" i="40"/>
  <c r="AN460" i="40"/>
  <c r="AO460" i="40"/>
  <c r="AP460" i="40"/>
  <c r="AQ460" i="40"/>
  <c r="AR460" i="40"/>
  <c r="AS460" i="40"/>
  <c r="AT460" i="40"/>
  <c r="AU460" i="40"/>
  <c r="AV460" i="40"/>
  <c r="AW460" i="40"/>
  <c r="AX460" i="40"/>
  <c r="AY460" i="40"/>
  <c r="AZ460" i="40"/>
  <c r="BA460" i="40"/>
  <c r="BB460" i="40"/>
  <c r="BC460" i="40"/>
  <c r="BD460" i="40"/>
  <c r="BE460" i="40"/>
  <c r="BF460" i="40"/>
  <c r="BG460" i="40"/>
  <c r="BH460" i="40"/>
  <c r="BI460" i="40"/>
  <c r="BJ460" i="40"/>
  <c r="BK460" i="40"/>
  <c r="BL460" i="40"/>
  <c r="BM460" i="40"/>
  <c r="BN460" i="40"/>
  <c r="BO460" i="40"/>
  <c r="BP460" i="40"/>
  <c r="BQ460" i="40"/>
  <c r="BR460" i="40"/>
  <c r="BS460" i="40"/>
  <c r="R443" i="40"/>
  <c r="R460" i="40"/>
  <c r="R364" i="40"/>
  <c r="R368" i="40"/>
  <c r="R459" i="40"/>
  <c r="R458" i="40"/>
  <c r="R457" i="40"/>
  <c r="R444" i="40"/>
  <c r="R446" i="40"/>
  <c r="R390" i="40"/>
  <c r="R394" i="40"/>
  <c r="R448" i="40"/>
  <c r="R449" i="40"/>
  <c r="R399" i="40"/>
  <c r="R450" i="40"/>
  <c r="R452" i="40"/>
  <c r="R453" i="40"/>
  <c r="S432" i="39"/>
  <c r="T432" i="39"/>
  <c r="U432" i="39"/>
  <c r="V432" i="39"/>
  <c r="W432" i="39"/>
  <c r="X432" i="39"/>
  <c r="Y432" i="39"/>
  <c r="Z432" i="39"/>
  <c r="AA432" i="39"/>
  <c r="AB432" i="39"/>
  <c r="AC432" i="39"/>
  <c r="AD432" i="39"/>
  <c r="AE432" i="39"/>
  <c r="AF432" i="39"/>
  <c r="AG432" i="39"/>
  <c r="AH432" i="39"/>
  <c r="AI432" i="39"/>
  <c r="AJ432" i="39"/>
  <c r="AK432" i="39"/>
  <c r="AL432" i="39"/>
  <c r="AM432" i="39"/>
  <c r="AN432" i="39"/>
  <c r="AO432" i="39"/>
  <c r="AP432" i="39"/>
  <c r="AQ432" i="39"/>
  <c r="AR432" i="39"/>
  <c r="AS432" i="39"/>
  <c r="AT432" i="39"/>
  <c r="AU432" i="39"/>
  <c r="AV432" i="39"/>
  <c r="AW432" i="39"/>
  <c r="AX432" i="39"/>
  <c r="AY432" i="39"/>
  <c r="AZ432" i="39"/>
  <c r="BA432" i="39"/>
  <c r="BB432" i="39"/>
  <c r="BC432" i="39"/>
  <c r="BD432" i="39"/>
  <c r="BE432" i="39"/>
  <c r="BF432" i="39"/>
  <c r="BG432" i="39"/>
  <c r="BH432" i="39"/>
  <c r="BI432" i="39"/>
  <c r="BJ432" i="39"/>
  <c r="BK432" i="39"/>
  <c r="BL432" i="39"/>
  <c r="BM432" i="39"/>
  <c r="BN432" i="39"/>
  <c r="BO432" i="39"/>
  <c r="BP432" i="39"/>
  <c r="BQ432" i="39"/>
  <c r="BR432" i="39"/>
  <c r="BS432" i="39"/>
  <c r="S433" i="39"/>
  <c r="T433" i="39"/>
  <c r="U433" i="39"/>
  <c r="V433" i="39"/>
  <c r="W433" i="39"/>
  <c r="X433" i="39"/>
  <c r="Y433" i="39"/>
  <c r="Z433" i="39"/>
  <c r="AA433" i="39"/>
  <c r="AB433" i="39"/>
  <c r="AC433" i="39"/>
  <c r="AD433" i="39"/>
  <c r="AE433" i="39"/>
  <c r="AF433" i="39"/>
  <c r="AG433" i="39"/>
  <c r="AH433" i="39"/>
  <c r="AI433" i="39"/>
  <c r="AJ433" i="39"/>
  <c r="AK433" i="39"/>
  <c r="AL433" i="39"/>
  <c r="AM433" i="39"/>
  <c r="AN433" i="39"/>
  <c r="AO433" i="39"/>
  <c r="AP433" i="39"/>
  <c r="AQ433" i="39"/>
  <c r="AR433" i="39"/>
  <c r="AS433" i="39"/>
  <c r="AT433" i="39"/>
  <c r="AU433" i="39"/>
  <c r="AV433" i="39"/>
  <c r="AW433" i="39"/>
  <c r="AX433" i="39"/>
  <c r="AY433" i="39"/>
  <c r="AZ433" i="39"/>
  <c r="BA433" i="39"/>
  <c r="BB433" i="39"/>
  <c r="BC433" i="39"/>
  <c r="BD433" i="39"/>
  <c r="BE433" i="39"/>
  <c r="BF433" i="39"/>
  <c r="BG433" i="39"/>
  <c r="BH433" i="39"/>
  <c r="BI433" i="39"/>
  <c r="BJ433" i="39"/>
  <c r="BK433" i="39"/>
  <c r="BL433" i="39"/>
  <c r="BM433" i="39"/>
  <c r="BN433" i="39"/>
  <c r="BO433" i="39"/>
  <c r="BP433" i="39"/>
  <c r="BQ433" i="39"/>
  <c r="BR433" i="39"/>
  <c r="BS433" i="39"/>
  <c r="S435" i="39"/>
  <c r="T435" i="39"/>
  <c r="U435" i="39"/>
  <c r="V435" i="39"/>
  <c r="W435" i="39"/>
  <c r="X435" i="39"/>
  <c r="Y435" i="39"/>
  <c r="Z435" i="39"/>
  <c r="AA435" i="39"/>
  <c r="AB435" i="39"/>
  <c r="AC435" i="39"/>
  <c r="AD435" i="39"/>
  <c r="AE435" i="39"/>
  <c r="AF435" i="39"/>
  <c r="AG435" i="39"/>
  <c r="AH435" i="39"/>
  <c r="AI435" i="39"/>
  <c r="AJ435" i="39"/>
  <c r="AK435" i="39"/>
  <c r="AL435" i="39"/>
  <c r="AM435" i="39"/>
  <c r="AN435" i="39"/>
  <c r="AO435" i="39"/>
  <c r="AP435" i="39"/>
  <c r="AQ435" i="39"/>
  <c r="AR435" i="39"/>
  <c r="AS435" i="39"/>
  <c r="AT435" i="39"/>
  <c r="AU435" i="39"/>
  <c r="AV435" i="39"/>
  <c r="AW435" i="39"/>
  <c r="AX435" i="39"/>
  <c r="AY435" i="39"/>
  <c r="AZ435" i="39"/>
  <c r="BA435" i="39"/>
  <c r="BB435" i="39"/>
  <c r="BC435" i="39"/>
  <c r="BD435" i="39"/>
  <c r="BE435" i="39"/>
  <c r="BF435" i="39"/>
  <c r="BG435" i="39"/>
  <c r="BH435" i="39"/>
  <c r="BI435" i="39"/>
  <c r="BJ435" i="39"/>
  <c r="BK435" i="39"/>
  <c r="BL435" i="39"/>
  <c r="BM435" i="39"/>
  <c r="BN435" i="39"/>
  <c r="BO435" i="39"/>
  <c r="BP435" i="39"/>
  <c r="BQ435" i="39"/>
  <c r="BR435" i="39"/>
  <c r="BS435" i="39"/>
  <c r="S378" i="39"/>
  <c r="S382" i="39"/>
  <c r="S437" i="39"/>
  <c r="T378" i="39"/>
  <c r="T382" i="39"/>
  <c r="T437" i="39"/>
  <c r="U378" i="39"/>
  <c r="U382" i="39"/>
  <c r="U437" i="39"/>
  <c r="V378" i="39"/>
  <c r="V382" i="39"/>
  <c r="V437" i="39"/>
  <c r="W378" i="39"/>
  <c r="W382" i="39"/>
  <c r="W437" i="39"/>
  <c r="X378" i="39"/>
  <c r="X382" i="39"/>
  <c r="X437" i="39"/>
  <c r="Y378" i="39"/>
  <c r="Y382" i="39"/>
  <c r="Y437" i="39"/>
  <c r="Z378" i="39"/>
  <c r="Z382" i="39"/>
  <c r="Z437" i="39"/>
  <c r="AA378" i="39"/>
  <c r="AA382" i="39"/>
  <c r="AA437" i="39"/>
  <c r="AB378" i="39"/>
  <c r="AB382" i="39"/>
  <c r="AB437" i="39"/>
  <c r="AC378" i="39"/>
  <c r="AC382" i="39"/>
  <c r="AC437" i="39"/>
  <c r="AD378" i="39"/>
  <c r="AD382" i="39"/>
  <c r="AD437" i="39"/>
  <c r="AE378" i="39"/>
  <c r="AE382" i="39"/>
  <c r="AE437" i="39"/>
  <c r="AF378" i="39"/>
  <c r="AF382" i="39"/>
  <c r="AF437" i="39"/>
  <c r="AG378" i="39"/>
  <c r="AG382" i="39"/>
  <c r="AG437" i="39"/>
  <c r="AH378" i="39"/>
  <c r="AH382" i="39"/>
  <c r="AH437" i="39"/>
  <c r="AI378" i="39"/>
  <c r="AI382" i="39"/>
  <c r="AI437" i="39"/>
  <c r="AJ378" i="39"/>
  <c r="AJ382" i="39"/>
  <c r="AJ437" i="39"/>
  <c r="AK378" i="39"/>
  <c r="AK382" i="39"/>
  <c r="AK437" i="39"/>
  <c r="AL378" i="39"/>
  <c r="AL382" i="39"/>
  <c r="AL437" i="39"/>
  <c r="AM378" i="39"/>
  <c r="AM382" i="39"/>
  <c r="AM437" i="39"/>
  <c r="AN378" i="39"/>
  <c r="AN382" i="39"/>
  <c r="AN437" i="39"/>
  <c r="AO378" i="39"/>
  <c r="AO382" i="39"/>
  <c r="AO437" i="39"/>
  <c r="AP378" i="39"/>
  <c r="AP382" i="39"/>
  <c r="AP437" i="39"/>
  <c r="AQ378" i="39"/>
  <c r="AQ382" i="39"/>
  <c r="AQ437" i="39"/>
  <c r="AR378" i="39"/>
  <c r="AR382" i="39"/>
  <c r="AR437" i="39"/>
  <c r="AS378" i="39"/>
  <c r="AS382" i="39"/>
  <c r="AS437" i="39"/>
  <c r="AT378" i="39"/>
  <c r="AT382" i="39"/>
  <c r="AT437" i="39"/>
  <c r="AU378" i="39"/>
  <c r="AU382" i="39"/>
  <c r="AU437" i="39"/>
  <c r="AV378" i="39"/>
  <c r="AV382" i="39"/>
  <c r="AV437" i="39"/>
  <c r="AW378" i="39"/>
  <c r="AW382" i="39"/>
  <c r="AW437" i="39"/>
  <c r="AX378" i="39"/>
  <c r="AX382" i="39"/>
  <c r="AX437" i="39"/>
  <c r="AY378" i="39"/>
  <c r="AY382" i="39"/>
  <c r="AY437" i="39"/>
  <c r="AZ378" i="39"/>
  <c r="AZ382" i="39"/>
  <c r="AZ437" i="39"/>
  <c r="BA378" i="39"/>
  <c r="BA382" i="39"/>
  <c r="BA437" i="39"/>
  <c r="BB378" i="39"/>
  <c r="BB382" i="39"/>
  <c r="BB437" i="39"/>
  <c r="BC378" i="39"/>
  <c r="BC382" i="39"/>
  <c r="BC437" i="39"/>
  <c r="BD378" i="39"/>
  <c r="BD382" i="39"/>
  <c r="BD437" i="39"/>
  <c r="BE378" i="39"/>
  <c r="BE382" i="39"/>
  <c r="BE437" i="39"/>
  <c r="BF378" i="39"/>
  <c r="BF382" i="39"/>
  <c r="BF437" i="39"/>
  <c r="BG378" i="39"/>
  <c r="BG382" i="39"/>
  <c r="BG437" i="39"/>
  <c r="BH378" i="39"/>
  <c r="BH382" i="39"/>
  <c r="BH437" i="39"/>
  <c r="BI378" i="39"/>
  <c r="BI382" i="39"/>
  <c r="BI437" i="39"/>
  <c r="BJ378" i="39"/>
  <c r="BJ382" i="39"/>
  <c r="BJ437" i="39"/>
  <c r="BK378" i="39"/>
  <c r="BK382" i="39"/>
  <c r="BK437" i="39"/>
  <c r="BL378" i="39"/>
  <c r="BL382" i="39"/>
  <c r="BL437" i="39"/>
  <c r="BM378" i="39"/>
  <c r="BM382" i="39"/>
  <c r="BM437" i="39"/>
  <c r="BN378" i="39"/>
  <c r="BN382" i="39"/>
  <c r="BN437" i="39"/>
  <c r="BO378" i="39"/>
  <c r="BO382" i="39"/>
  <c r="BO437" i="39"/>
  <c r="BP378" i="39"/>
  <c r="BP382" i="39"/>
  <c r="BP437" i="39"/>
  <c r="BQ378" i="39"/>
  <c r="BQ382" i="39"/>
  <c r="BQ437" i="39"/>
  <c r="BR378" i="39"/>
  <c r="BR382" i="39"/>
  <c r="BR437" i="39"/>
  <c r="BS378" i="39"/>
  <c r="BS382" i="39"/>
  <c r="BS437" i="39"/>
  <c r="S438" i="39"/>
  <c r="T438" i="39"/>
  <c r="U438" i="39"/>
  <c r="V438" i="39"/>
  <c r="W438" i="39"/>
  <c r="X438" i="39"/>
  <c r="Y438" i="39"/>
  <c r="Z438" i="39"/>
  <c r="AA438" i="39"/>
  <c r="AB438" i="39"/>
  <c r="AC438" i="39"/>
  <c r="AD438" i="39"/>
  <c r="AE438" i="39"/>
  <c r="AF438" i="39"/>
  <c r="AG438" i="39"/>
  <c r="AH438" i="39"/>
  <c r="AI438" i="39"/>
  <c r="AJ438" i="39"/>
  <c r="AK438" i="39"/>
  <c r="AL438" i="39"/>
  <c r="AM438" i="39"/>
  <c r="AN438" i="39"/>
  <c r="AO438" i="39"/>
  <c r="AP438" i="39"/>
  <c r="AQ438" i="39"/>
  <c r="AR438" i="39"/>
  <c r="AS438" i="39"/>
  <c r="AT438" i="39"/>
  <c r="AU438" i="39"/>
  <c r="AV438" i="39"/>
  <c r="AW438" i="39"/>
  <c r="AX438" i="39"/>
  <c r="AY438" i="39"/>
  <c r="AZ438" i="39"/>
  <c r="BA438" i="39"/>
  <c r="BB438" i="39"/>
  <c r="BC438" i="39"/>
  <c r="BD438" i="39"/>
  <c r="BE438" i="39"/>
  <c r="BF438" i="39"/>
  <c r="BG438" i="39"/>
  <c r="BH438" i="39"/>
  <c r="BI438" i="39"/>
  <c r="BJ438" i="39"/>
  <c r="BK438" i="39"/>
  <c r="BL438" i="39"/>
  <c r="BM438" i="39"/>
  <c r="BN438" i="39"/>
  <c r="BO438" i="39"/>
  <c r="BP438" i="39"/>
  <c r="BQ438" i="39"/>
  <c r="BR438" i="39"/>
  <c r="BS438" i="39"/>
  <c r="S387" i="39"/>
  <c r="S439" i="39"/>
  <c r="T387" i="39"/>
  <c r="T439" i="39"/>
  <c r="U387" i="39"/>
  <c r="U439" i="39"/>
  <c r="V387" i="39"/>
  <c r="V439" i="39"/>
  <c r="W387" i="39"/>
  <c r="W439" i="39"/>
  <c r="X387" i="39"/>
  <c r="X439" i="39"/>
  <c r="Y387" i="39"/>
  <c r="Y439" i="39"/>
  <c r="Z387" i="39"/>
  <c r="Z439" i="39"/>
  <c r="AA387" i="39"/>
  <c r="AA439" i="39"/>
  <c r="AB387" i="39"/>
  <c r="AB439" i="39"/>
  <c r="AC387" i="39"/>
  <c r="AC439" i="39"/>
  <c r="AD387" i="39"/>
  <c r="AD439" i="39"/>
  <c r="AE387" i="39"/>
  <c r="AE439" i="39"/>
  <c r="AF387" i="39"/>
  <c r="AF439" i="39"/>
  <c r="AG387" i="39"/>
  <c r="AG439" i="39"/>
  <c r="AH387" i="39"/>
  <c r="AH439" i="39"/>
  <c r="AI387" i="39"/>
  <c r="AI439" i="39"/>
  <c r="AJ387" i="39"/>
  <c r="AJ439" i="39"/>
  <c r="AK387" i="39"/>
  <c r="AK439" i="39"/>
  <c r="AL387" i="39"/>
  <c r="AL439" i="39"/>
  <c r="AM387" i="39"/>
  <c r="AM439" i="39"/>
  <c r="AN387" i="39"/>
  <c r="AN439" i="39"/>
  <c r="AO387" i="39"/>
  <c r="AO439" i="39"/>
  <c r="AP387" i="39"/>
  <c r="AP439" i="39"/>
  <c r="AQ387" i="39"/>
  <c r="AQ439" i="39"/>
  <c r="AR387" i="39"/>
  <c r="AR439" i="39"/>
  <c r="AS387" i="39"/>
  <c r="AS439" i="39"/>
  <c r="AT387" i="39"/>
  <c r="AT439" i="39"/>
  <c r="AU387" i="39"/>
  <c r="AU439" i="39"/>
  <c r="AV387" i="39"/>
  <c r="AV439" i="39"/>
  <c r="AW387" i="39"/>
  <c r="AW439" i="39"/>
  <c r="AX387" i="39"/>
  <c r="AX439" i="39"/>
  <c r="AY387" i="39"/>
  <c r="AY439" i="39"/>
  <c r="AZ387" i="39"/>
  <c r="AZ439" i="39"/>
  <c r="BA387" i="39"/>
  <c r="BA439" i="39"/>
  <c r="BB387" i="39"/>
  <c r="BB439" i="39"/>
  <c r="BC387" i="39"/>
  <c r="BC439" i="39"/>
  <c r="BD387" i="39"/>
  <c r="BD439" i="39"/>
  <c r="BE387" i="39"/>
  <c r="BE439" i="39"/>
  <c r="BF387" i="39"/>
  <c r="BF439" i="39"/>
  <c r="BG387" i="39"/>
  <c r="BG439" i="39"/>
  <c r="BH387" i="39"/>
  <c r="BH439" i="39"/>
  <c r="BI387" i="39"/>
  <c r="BI439" i="39"/>
  <c r="BJ387" i="39"/>
  <c r="BJ439" i="39"/>
  <c r="BK387" i="39"/>
  <c r="BK439" i="39"/>
  <c r="BL387" i="39"/>
  <c r="BL439" i="39"/>
  <c r="BM387" i="39"/>
  <c r="BM439" i="39"/>
  <c r="BN387" i="39"/>
  <c r="BN439" i="39"/>
  <c r="BO387" i="39"/>
  <c r="BO439" i="39"/>
  <c r="BP387" i="39"/>
  <c r="BP439" i="39"/>
  <c r="BQ387" i="39"/>
  <c r="BQ439" i="39"/>
  <c r="BR387" i="39"/>
  <c r="BR439" i="39"/>
  <c r="BS387" i="39"/>
  <c r="BS439" i="39"/>
  <c r="S441" i="39"/>
  <c r="T441" i="39"/>
  <c r="U441" i="39"/>
  <c r="V441" i="39"/>
  <c r="W441" i="39"/>
  <c r="X441" i="39"/>
  <c r="Y441" i="39"/>
  <c r="Z441" i="39"/>
  <c r="AA441" i="39"/>
  <c r="AB441" i="39"/>
  <c r="AC441" i="39"/>
  <c r="AD441" i="39"/>
  <c r="AE441" i="39"/>
  <c r="AF441" i="39"/>
  <c r="AG441" i="39"/>
  <c r="AH441" i="39"/>
  <c r="AI441" i="39"/>
  <c r="AJ441" i="39"/>
  <c r="AK441" i="39"/>
  <c r="AL441" i="39"/>
  <c r="AM441" i="39"/>
  <c r="AN441" i="39"/>
  <c r="AO441" i="39"/>
  <c r="AP441" i="39"/>
  <c r="AQ441" i="39"/>
  <c r="AR441" i="39"/>
  <c r="AS441" i="39"/>
  <c r="AT441" i="39"/>
  <c r="AU441" i="39"/>
  <c r="AV441" i="39"/>
  <c r="AW441" i="39"/>
  <c r="AX441" i="39"/>
  <c r="AY441" i="39"/>
  <c r="AZ441" i="39"/>
  <c r="BA441" i="39"/>
  <c r="BB441" i="39"/>
  <c r="BC441" i="39"/>
  <c r="BD441" i="39"/>
  <c r="BE441" i="39"/>
  <c r="BF441" i="39"/>
  <c r="BG441" i="39"/>
  <c r="BH441" i="39"/>
  <c r="BI441" i="39"/>
  <c r="BJ441" i="39"/>
  <c r="BK441" i="39"/>
  <c r="BL441" i="39"/>
  <c r="BM441" i="39"/>
  <c r="BN441" i="39"/>
  <c r="BO441" i="39"/>
  <c r="BP441" i="39"/>
  <c r="BQ441" i="39"/>
  <c r="BR441" i="39"/>
  <c r="BS441" i="39"/>
  <c r="S442" i="39"/>
  <c r="T442" i="39"/>
  <c r="U442" i="39"/>
  <c r="V442" i="39"/>
  <c r="W442" i="39"/>
  <c r="X442" i="39"/>
  <c r="Y442" i="39"/>
  <c r="Z442" i="39"/>
  <c r="AA442" i="39"/>
  <c r="AB442" i="39"/>
  <c r="AC442" i="39"/>
  <c r="AD442" i="39"/>
  <c r="AE442" i="39"/>
  <c r="AF442" i="39"/>
  <c r="AG442" i="39"/>
  <c r="AH442" i="39"/>
  <c r="AI442" i="39"/>
  <c r="AJ442" i="39"/>
  <c r="AK442" i="39"/>
  <c r="AL442" i="39"/>
  <c r="AM442" i="39"/>
  <c r="AN442" i="39"/>
  <c r="AO442" i="39"/>
  <c r="AP442" i="39"/>
  <c r="AQ442" i="39"/>
  <c r="AR442" i="39"/>
  <c r="AS442" i="39"/>
  <c r="AT442" i="39"/>
  <c r="AU442" i="39"/>
  <c r="AV442" i="39"/>
  <c r="AW442" i="39"/>
  <c r="AX442" i="39"/>
  <c r="AY442" i="39"/>
  <c r="AZ442" i="39"/>
  <c r="BA442" i="39"/>
  <c r="BB442" i="39"/>
  <c r="BC442" i="39"/>
  <c r="BD442" i="39"/>
  <c r="BE442" i="39"/>
  <c r="BF442" i="39"/>
  <c r="BG442" i="39"/>
  <c r="BH442" i="39"/>
  <c r="BI442" i="39"/>
  <c r="BJ442" i="39"/>
  <c r="BK442" i="39"/>
  <c r="BL442" i="39"/>
  <c r="BM442" i="39"/>
  <c r="BN442" i="39"/>
  <c r="BO442" i="39"/>
  <c r="BP442" i="39"/>
  <c r="BQ442" i="39"/>
  <c r="BR442" i="39"/>
  <c r="BS442" i="39"/>
  <c r="S446" i="39"/>
  <c r="T446" i="39"/>
  <c r="U446" i="39"/>
  <c r="V446" i="39"/>
  <c r="W446" i="39"/>
  <c r="X446" i="39"/>
  <c r="Y446" i="39"/>
  <c r="Z446" i="39"/>
  <c r="AA446" i="39"/>
  <c r="AB446" i="39"/>
  <c r="AC446" i="39"/>
  <c r="AD446" i="39"/>
  <c r="AE446" i="39"/>
  <c r="AF446" i="39"/>
  <c r="AG446" i="39"/>
  <c r="AH446" i="39"/>
  <c r="AI446" i="39"/>
  <c r="AJ446" i="39"/>
  <c r="AK446" i="39"/>
  <c r="AL446" i="39"/>
  <c r="AM446" i="39"/>
  <c r="AN446" i="39"/>
  <c r="AO446" i="39"/>
  <c r="AP446" i="39"/>
  <c r="AQ446" i="39"/>
  <c r="AR446" i="39"/>
  <c r="AS446" i="39"/>
  <c r="AT446" i="39"/>
  <c r="AU446" i="39"/>
  <c r="AV446" i="39"/>
  <c r="AW446" i="39"/>
  <c r="AX446" i="39"/>
  <c r="AY446" i="39"/>
  <c r="AZ446" i="39"/>
  <c r="BA446" i="39"/>
  <c r="BB446" i="39"/>
  <c r="BC446" i="39"/>
  <c r="BD446" i="39"/>
  <c r="BE446" i="39"/>
  <c r="BF446" i="39"/>
  <c r="BG446" i="39"/>
  <c r="BH446" i="39"/>
  <c r="BI446" i="39"/>
  <c r="BJ446" i="39"/>
  <c r="BK446" i="39"/>
  <c r="BL446" i="39"/>
  <c r="BM446" i="39"/>
  <c r="BN446" i="39"/>
  <c r="BO446" i="39"/>
  <c r="BP446" i="39"/>
  <c r="BQ446" i="39"/>
  <c r="BR446" i="39"/>
  <c r="BS446" i="39"/>
  <c r="S447" i="39"/>
  <c r="T447" i="39"/>
  <c r="U447" i="39"/>
  <c r="V447" i="39"/>
  <c r="W447" i="39"/>
  <c r="X447" i="39"/>
  <c r="Y447" i="39"/>
  <c r="Z447" i="39"/>
  <c r="AA447" i="39"/>
  <c r="AB447" i="39"/>
  <c r="AC447" i="39"/>
  <c r="AD447" i="39"/>
  <c r="AE447" i="39"/>
  <c r="AF447" i="39"/>
  <c r="AG447" i="39"/>
  <c r="AH447" i="39"/>
  <c r="AI447" i="39"/>
  <c r="AJ447" i="39"/>
  <c r="AK447" i="39"/>
  <c r="AL447" i="39"/>
  <c r="AM447" i="39"/>
  <c r="AN447" i="39"/>
  <c r="AO447" i="39"/>
  <c r="AP447" i="39"/>
  <c r="AQ447" i="39"/>
  <c r="AR447" i="39"/>
  <c r="AS447" i="39"/>
  <c r="AT447" i="39"/>
  <c r="AU447" i="39"/>
  <c r="AV447" i="39"/>
  <c r="AW447" i="39"/>
  <c r="AX447" i="39"/>
  <c r="AY447" i="39"/>
  <c r="AZ447" i="39"/>
  <c r="BA447" i="39"/>
  <c r="BB447" i="39"/>
  <c r="BC447" i="39"/>
  <c r="BD447" i="39"/>
  <c r="BE447" i="39"/>
  <c r="BF447" i="39"/>
  <c r="BG447" i="39"/>
  <c r="BH447" i="39"/>
  <c r="BI447" i="39"/>
  <c r="BJ447" i="39"/>
  <c r="BK447" i="39"/>
  <c r="BL447" i="39"/>
  <c r="BM447" i="39"/>
  <c r="BN447" i="39"/>
  <c r="BO447" i="39"/>
  <c r="BP447" i="39"/>
  <c r="BQ447" i="39"/>
  <c r="BR447" i="39"/>
  <c r="BS447" i="39"/>
  <c r="S352" i="39"/>
  <c r="S356" i="39"/>
  <c r="S448" i="39"/>
  <c r="T352" i="39"/>
  <c r="T356" i="39"/>
  <c r="T448" i="39"/>
  <c r="U352" i="39"/>
  <c r="U356" i="39"/>
  <c r="U448" i="39"/>
  <c r="V352" i="39"/>
  <c r="V356" i="39"/>
  <c r="V448" i="39"/>
  <c r="W352" i="39"/>
  <c r="W356" i="39"/>
  <c r="W448" i="39"/>
  <c r="X352" i="39"/>
  <c r="X356" i="39"/>
  <c r="X448" i="39"/>
  <c r="Y352" i="39"/>
  <c r="Y356" i="39"/>
  <c r="Y448" i="39"/>
  <c r="Z352" i="39"/>
  <c r="Z356" i="39"/>
  <c r="Z448" i="39"/>
  <c r="AA352" i="39"/>
  <c r="AA356" i="39"/>
  <c r="AA448" i="39"/>
  <c r="AB352" i="39"/>
  <c r="AB356" i="39"/>
  <c r="AB448" i="39"/>
  <c r="AC352" i="39"/>
  <c r="AC356" i="39"/>
  <c r="AC448" i="39"/>
  <c r="AD352" i="39"/>
  <c r="AD356" i="39"/>
  <c r="AD448" i="39"/>
  <c r="AE352" i="39"/>
  <c r="AE356" i="39"/>
  <c r="AE448" i="39"/>
  <c r="AF352" i="39"/>
  <c r="AF356" i="39"/>
  <c r="AF448" i="39"/>
  <c r="AG352" i="39"/>
  <c r="AG356" i="39"/>
  <c r="AG448" i="39"/>
  <c r="AH352" i="39"/>
  <c r="AH356" i="39"/>
  <c r="AH448" i="39"/>
  <c r="AI352" i="39"/>
  <c r="AI356" i="39"/>
  <c r="AI448" i="39"/>
  <c r="AJ352" i="39"/>
  <c r="AJ356" i="39"/>
  <c r="AJ448" i="39"/>
  <c r="AK352" i="39"/>
  <c r="AK356" i="39"/>
  <c r="AK448" i="39"/>
  <c r="AL352" i="39"/>
  <c r="AL356" i="39"/>
  <c r="AL448" i="39"/>
  <c r="AM352" i="39"/>
  <c r="AM356" i="39"/>
  <c r="AM448" i="39"/>
  <c r="AN352" i="39"/>
  <c r="AN356" i="39"/>
  <c r="AN448" i="39"/>
  <c r="AO352" i="39"/>
  <c r="AO356" i="39"/>
  <c r="AO448" i="39"/>
  <c r="AP352" i="39"/>
  <c r="AP356" i="39"/>
  <c r="AP448" i="39"/>
  <c r="AQ352" i="39"/>
  <c r="AQ356" i="39"/>
  <c r="AQ448" i="39"/>
  <c r="AR352" i="39"/>
  <c r="AR356" i="39"/>
  <c r="AR448" i="39"/>
  <c r="AS352" i="39"/>
  <c r="AS356" i="39"/>
  <c r="AS448" i="39"/>
  <c r="AT352" i="39"/>
  <c r="AT356" i="39"/>
  <c r="AT448" i="39"/>
  <c r="AU352" i="39"/>
  <c r="AU356" i="39"/>
  <c r="AU448" i="39"/>
  <c r="AV352" i="39"/>
  <c r="AV356" i="39"/>
  <c r="AV448" i="39"/>
  <c r="AW352" i="39"/>
  <c r="AW356" i="39"/>
  <c r="AW448" i="39"/>
  <c r="AX352" i="39"/>
  <c r="AX356" i="39"/>
  <c r="AX448" i="39"/>
  <c r="AY352" i="39"/>
  <c r="AY356" i="39"/>
  <c r="AY448" i="39"/>
  <c r="AZ352" i="39"/>
  <c r="AZ356" i="39"/>
  <c r="AZ448" i="39"/>
  <c r="BA352" i="39"/>
  <c r="BA356" i="39"/>
  <c r="BA448" i="39"/>
  <c r="BB352" i="39"/>
  <c r="BB356" i="39"/>
  <c r="BB448" i="39"/>
  <c r="BC352" i="39"/>
  <c r="BC356" i="39"/>
  <c r="BC448" i="39"/>
  <c r="BD352" i="39"/>
  <c r="BD356" i="39"/>
  <c r="BD448" i="39"/>
  <c r="BE352" i="39"/>
  <c r="BE356" i="39"/>
  <c r="BE448" i="39"/>
  <c r="BF352" i="39"/>
  <c r="BF356" i="39"/>
  <c r="BF448" i="39"/>
  <c r="BG352" i="39"/>
  <c r="BG356" i="39"/>
  <c r="BG448" i="39"/>
  <c r="BH352" i="39"/>
  <c r="BH356" i="39"/>
  <c r="BH448" i="39"/>
  <c r="BI352" i="39"/>
  <c r="BI356" i="39"/>
  <c r="BI448" i="39"/>
  <c r="BJ352" i="39"/>
  <c r="BJ356" i="39"/>
  <c r="BJ448" i="39"/>
  <c r="BK352" i="39"/>
  <c r="BK356" i="39"/>
  <c r="BK448" i="39"/>
  <c r="BL352" i="39"/>
  <c r="BL356" i="39"/>
  <c r="BL448" i="39"/>
  <c r="BM352" i="39"/>
  <c r="BM356" i="39"/>
  <c r="BM448" i="39"/>
  <c r="BN352" i="39"/>
  <c r="BN356" i="39"/>
  <c r="BN448" i="39"/>
  <c r="BO352" i="39"/>
  <c r="BO356" i="39"/>
  <c r="BO448" i="39"/>
  <c r="BP352" i="39"/>
  <c r="BP356" i="39"/>
  <c r="BP448" i="39"/>
  <c r="BQ352" i="39"/>
  <c r="BQ356" i="39"/>
  <c r="BQ448" i="39"/>
  <c r="BR352" i="39"/>
  <c r="BR356" i="39"/>
  <c r="BR448" i="39"/>
  <c r="BS352" i="39"/>
  <c r="BS356" i="39"/>
  <c r="BS448" i="39"/>
  <c r="S449" i="39"/>
  <c r="T449" i="39"/>
  <c r="U449" i="39"/>
  <c r="V449" i="39"/>
  <c r="W449" i="39"/>
  <c r="X449" i="39"/>
  <c r="Y449" i="39"/>
  <c r="Z449" i="39"/>
  <c r="AA449" i="39"/>
  <c r="AB449" i="39"/>
  <c r="AC449" i="39"/>
  <c r="AD449" i="39"/>
  <c r="AE449" i="39"/>
  <c r="AF449" i="39"/>
  <c r="AG449" i="39"/>
  <c r="AH449" i="39"/>
  <c r="AI449" i="39"/>
  <c r="AJ449" i="39"/>
  <c r="AK449" i="39"/>
  <c r="AL449" i="39"/>
  <c r="AM449" i="39"/>
  <c r="AN449" i="39"/>
  <c r="AO449" i="39"/>
  <c r="AP449" i="39"/>
  <c r="AQ449" i="39"/>
  <c r="AR449" i="39"/>
  <c r="AS449" i="39"/>
  <c r="AT449" i="39"/>
  <c r="AU449" i="39"/>
  <c r="AV449" i="39"/>
  <c r="AW449" i="39"/>
  <c r="AX449" i="39"/>
  <c r="AY449" i="39"/>
  <c r="AZ449" i="39"/>
  <c r="BA449" i="39"/>
  <c r="BB449" i="39"/>
  <c r="BC449" i="39"/>
  <c r="BD449" i="39"/>
  <c r="BE449" i="39"/>
  <c r="BF449" i="39"/>
  <c r="BG449" i="39"/>
  <c r="BH449" i="39"/>
  <c r="BI449" i="39"/>
  <c r="BJ449" i="39"/>
  <c r="BK449" i="39"/>
  <c r="BL449" i="39"/>
  <c r="BM449" i="39"/>
  <c r="BN449" i="39"/>
  <c r="BO449" i="39"/>
  <c r="BP449" i="39"/>
  <c r="BQ449" i="39"/>
  <c r="BR449" i="39"/>
  <c r="BS449" i="39"/>
  <c r="R432" i="39"/>
  <c r="R449" i="39"/>
  <c r="R352" i="39"/>
  <c r="R356" i="39"/>
  <c r="R448" i="39"/>
  <c r="R447" i="39"/>
  <c r="R446" i="39"/>
  <c r="R433" i="39"/>
  <c r="R435" i="39"/>
  <c r="R378" i="39"/>
  <c r="R382" i="39"/>
  <c r="R437" i="39"/>
  <c r="R438" i="39"/>
  <c r="R387" i="39"/>
  <c r="R439" i="39"/>
  <c r="R441" i="39"/>
  <c r="R442" i="39"/>
  <c r="S435" i="37"/>
  <c r="T435" i="37"/>
  <c r="U435" i="37"/>
  <c r="V435" i="37"/>
  <c r="W435" i="37"/>
  <c r="X435" i="37"/>
  <c r="Y435" i="37"/>
  <c r="Z435" i="37"/>
  <c r="AA435" i="37"/>
  <c r="AB435" i="37"/>
  <c r="AC435" i="37"/>
  <c r="AD435" i="37"/>
  <c r="AE435" i="37"/>
  <c r="AF435" i="37"/>
  <c r="AG435" i="37"/>
  <c r="AH435" i="37"/>
  <c r="AI435" i="37"/>
  <c r="AJ435" i="37"/>
  <c r="AK435" i="37"/>
  <c r="AL435" i="37"/>
  <c r="AM435" i="37"/>
  <c r="AN435" i="37"/>
  <c r="AO435" i="37"/>
  <c r="AP435" i="37"/>
  <c r="AQ435" i="37"/>
  <c r="AR435" i="37"/>
  <c r="AS435" i="37"/>
  <c r="AT435" i="37"/>
  <c r="AU435" i="37"/>
  <c r="AV435" i="37"/>
  <c r="AW435" i="37"/>
  <c r="AX435" i="37"/>
  <c r="AY435" i="37"/>
  <c r="AZ435" i="37"/>
  <c r="BA435" i="37"/>
  <c r="BB435" i="37"/>
  <c r="BC435" i="37"/>
  <c r="BD435" i="37"/>
  <c r="BE435" i="37"/>
  <c r="BF435" i="37"/>
  <c r="BG435" i="37"/>
  <c r="BH435" i="37"/>
  <c r="BI435" i="37"/>
  <c r="BJ435" i="37"/>
  <c r="BK435" i="37"/>
  <c r="BL435" i="37"/>
  <c r="BM435" i="37"/>
  <c r="BN435" i="37"/>
  <c r="BO435" i="37"/>
  <c r="BP435" i="37"/>
  <c r="BQ435" i="37"/>
  <c r="BR435" i="37"/>
  <c r="BS435" i="37"/>
  <c r="S436" i="37"/>
  <c r="T436" i="37"/>
  <c r="U436" i="37"/>
  <c r="V436" i="37"/>
  <c r="W436" i="37"/>
  <c r="X436" i="37"/>
  <c r="Y436" i="37"/>
  <c r="Z436" i="37"/>
  <c r="AA436" i="37"/>
  <c r="AB436" i="37"/>
  <c r="AC436" i="37"/>
  <c r="AD436" i="37"/>
  <c r="AE436" i="37"/>
  <c r="AF436" i="37"/>
  <c r="AG436" i="37"/>
  <c r="AH436" i="37"/>
  <c r="AI436" i="37"/>
  <c r="AJ436" i="37"/>
  <c r="AK436" i="37"/>
  <c r="AL436" i="37"/>
  <c r="AM436" i="37"/>
  <c r="AN436" i="37"/>
  <c r="AO436" i="37"/>
  <c r="AP436" i="37"/>
  <c r="AQ436" i="37"/>
  <c r="AR436" i="37"/>
  <c r="AS436" i="37"/>
  <c r="AT436" i="37"/>
  <c r="AU436" i="37"/>
  <c r="AV436" i="37"/>
  <c r="AW436" i="37"/>
  <c r="AX436" i="37"/>
  <c r="AY436" i="37"/>
  <c r="AZ436" i="37"/>
  <c r="BA436" i="37"/>
  <c r="BB436" i="37"/>
  <c r="BC436" i="37"/>
  <c r="BD436" i="37"/>
  <c r="BE436" i="37"/>
  <c r="BF436" i="37"/>
  <c r="BG436" i="37"/>
  <c r="BH436" i="37"/>
  <c r="BI436" i="37"/>
  <c r="BJ436" i="37"/>
  <c r="BK436" i="37"/>
  <c r="BL436" i="37"/>
  <c r="BM436" i="37"/>
  <c r="BN436" i="37"/>
  <c r="BO436" i="37"/>
  <c r="BP436" i="37"/>
  <c r="BQ436" i="37"/>
  <c r="BR436" i="37"/>
  <c r="BS436" i="37"/>
  <c r="S438" i="37"/>
  <c r="T438" i="37"/>
  <c r="U438" i="37"/>
  <c r="V438" i="37"/>
  <c r="W438" i="37"/>
  <c r="X438" i="37"/>
  <c r="Y438" i="37"/>
  <c r="Z438" i="37"/>
  <c r="AA438" i="37"/>
  <c r="AB438" i="37"/>
  <c r="AC438" i="37"/>
  <c r="AD438" i="37"/>
  <c r="AE438" i="37"/>
  <c r="AF438" i="37"/>
  <c r="AG438" i="37"/>
  <c r="AH438" i="37"/>
  <c r="AI438" i="37"/>
  <c r="AJ438" i="37"/>
  <c r="AK438" i="37"/>
  <c r="AL438" i="37"/>
  <c r="AM438" i="37"/>
  <c r="AN438" i="37"/>
  <c r="AO438" i="37"/>
  <c r="AP438" i="37"/>
  <c r="AQ438" i="37"/>
  <c r="AR438" i="37"/>
  <c r="AS438" i="37"/>
  <c r="AT438" i="37"/>
  <c r="AU438" i="37"/>
  <c r="AV438" i="37"/>
  <c r="AW438" i="37"/>
  <c r="AX438" i="37"/>
  <c r="AY438" i="37"/>
  <c r="AZ438" i="37"/>
  <c r="BA438" i="37"/>
  <c r="BB438" i="37"/>
  <c r="BC438" i="37"/>
  <c r="BD438" i="37"/>
  <c r="BE438" i="37"/>
  <c r="BF438" i="37"/>
  <c r="BG438" i="37"/>
  <c r="BH438" i="37"/>
  <c r="BI438" i="37"/>
  <c r="BJ438" i="37"/>
  <c r="BK438" i="37"/>
  <c r="BL438" i="37"/>
  <c r="BM438" i="37"/>
  <c r="BN438" i="37"/>
  <c r="BO438" i="37"/>
  <c r="BP438" i="37"/>
  <c r="BQ438" i="37"/>
  <c r="BR438" i="37"/>
  <c r="BS438" i="37"/>
  <c r="S382" i="37"/>
  <c r="S386" i="37"/>
  <c r="S440" i="37"/>
  <c r="T382" i="37"/>
  <c r="T386" i="37"/>
  <c r="T440" i="37"/>
  <c r="U382" i="37"/>
  <c r="U386" i="37"/>
  <c r="U440" i="37"/>
  <c r="V382" i="37"/>
  <c r="V386" i="37"/>
  <c r="V440" i="37"/>
  <c r="W382" i="37"/>
  <c r="W386" i="37"/>
  <c r="W440" i="37"/>
  <c r="X382" i="37"/>
  <c r="X386" i="37"/>
  <c r="X440" i="37"/>
  <c r="Y382" i="37"/>
  <c r="Y386" i="37"/>
  <c r="Y440" i="37"/>
  <c r="Z382" i="37"/>
  <c r="Z386" i="37"/>
  <c r="Z440" i="37"/>
  <c r="AA382" i="37"/>
  <c r="AA386" i="37"/>
  <c r="AA440" i="37"/>
  <c r="AB382" i="37"/>
  <c r="AB386" i="37"/>
  <c r="AB440" i="37"/>
  <c r="AC382" i="37"/>
  <c r="AC386" i="37"/>
  <c r="AC440" i="37"/>
  <c r="AD382" i="37"/>
  <c r="AD386" i="37"/>
  <c r="AD440" i="37"/>
  <c r="AE382" i="37"/>
  <c r="AE386" i="37"/>
  <c r="AE440" i="37"/>
  <c r="AF382" i="37"/>
  <c r="AF386" i="37"/>
  <c r="AF440" i="37"/>
  <c r="AG382" i="37"/>
  <c r="AG386" i="37"/>
  <c r="AG440" i="37"/>
  <c r="AH382" i="37"/>
  <c r="AH386" i="37"/>
  <c r="AH440" i="37"/>
  <c r="AI382" i="37"/>
  <c r="AI386" i="37"/>
  <c r="AI440" i="37"/>
  <c r="AJ382" i="37"/>
  <c r="AJ386" i="37"/>
  <c r="AJ440" i="37"/>
  <c r="AK382" i="37"/>
  <c r="AK386" i="37"/>
  <c r="AK440" i="37"/>
  <c r="AL382" i="37"/>
  <c r="AL386" i="37"/>
  <c r="AL440" i="37"/>
  <c r="AM382" i="37"/>
  <c r="AM386" i="37"/>
  <c r="AM440" i="37"/>
  <c r="AN382" i="37"/>
  <c r="AN386" i="37"/>
  <c r="AN440" i="37"/>
  <c r="AO382" i="37"/>
  <c r="AO386" i="37"/>
  <c r="AO440" i="37"/>
  <c r="AP382" i="37"/>
  <c r="AP386" i="37"/>
  <c r="AP440" i="37"/>
  <c r="AQ382" i="37"/>
  <c r="AQ386" i="37"/>
  <c r="AQ440" i="37"/>
  <c r="AR382" i="37"/>
  <c r="AR386" i="37"/>
  <c r="AR440" i="37"/>
  <c r="AS382" i="37"/>
  <c r="AS386" i="37"/>
  <c r="AS440" i="37"/>
  <c r="AT382" i="37"/>
  <c r="AT386" i="37"/>
  <c r="AT440" i="37"/>
  <c r="AU382" i="37"/>
  <c r="AU386" i="37"/>
  <c r="AU440" i="37"/>
  <c r="AV382" i="37"/>
  <c r="AV386" i="37"/>
  <c r="AV440" i="37"/>
  <c r="AW382" i="37"/>
  <c r="AW386" i="37"/>
  <c r="AW440" i="37"/>
  <c r="AX382" i="37"/>
  <c r="AX386" i="37"/>
  <c r="AX440" i="37"/>
  <c r="AY382" i="37"/>
  <c r="AY386" i="37"/>
  <c r="AY440" i="37"/>
  <c r="AZ382" i="37"/>
  <c r="AZ386" i="37"/>
  <c r="AZ440" i="37"/>
  <c r="BA382" i="37"/>
  <c r="BA386" i="37"/>
  <c r="BA440" i="37"/>
  <c r="BB382" i="37"/>
  <c r="BB386" i="37"/>
  <c r="BB440" i="37"/>
  <c r="BC382" i="37"/>
  <c r="BC386" i="37"/>
  <c r="BC440" i="37"/>
  <c r="BD382" i="37"/>
  <c r="BD386" i="37"/>
  <c r="BD440" i="37"/>
  <c r="BE382" i="37"/>
  <c r="BE386" i="37"/>
  <c r="BE440" i="37"/>
  <c r="BF382" i="37"/>
  <c r="BF386" i="37"/>
  <c r="BF440" i="37"/>
  <c r="BG382" i="37"/>
  <c r="BG386" i="37"/>
  <c r="BG440" i="37"/>
  <c r="BH382" i="37"/>
  <c r="BH386" i="37"/>
  <c r="BH440" i="37"/>
  <c r="BI382" i="37"/>
  <c r="BI386" i="37"/>
  <c r="BI440" i="37"/>
  <c r="BJ382" i="37"/>
  <c r="BJ386" i="37"/>
  <c r="BJ440" i="37"/>
  <c r="BK382" i="37"/>
  <c r="BK386" i="37"/>
  <c r="BK440" i="37"/>
  <c r="BL382" i="37"/>
  <c r="BL386" i="37"/>
  <c r="BL440" i="37"/>
  <c r="BM382" i="37"/>
  <c r="BM386" i="37"/>
  <c r="BM440" i="37"/>
  <c r="BN382" i="37"/>
  <c r="BN386" i="37"/>
  <c r="BN440" i="37"/>
  <c r="BO382" i="37"/>
  <c r="BO386" i="37"/>
  <c r="BO440" i="37"/>
  <c r="BP382" i="37"/>
  <c r="BP386" i="37"/>
  <c r="BP440" i="37"/>
  <c r="BQ382" i="37"/>
  <c r="BQ386" i="37"/>
  <c r="BQ440" i="37"/>
  <c r="BR382" i="37"/>
  <c r="BR386" i="37"/>
  <c r="BR440" i="37"/>
  <c r="BS382" i="37"/>
  <c r="BS386" i="37"/>
  <c r="BS440" i="37"/>
  <c r="S441" i="37"/>
  <c r="T441" i="37"/>
  <c r="U441" i="37"/>
  <c r="V441" i="37"/>
  <c r="W441" i="37"/>
  <c r="X441" i="37"/>
  <c r="Y441" i="37"/>
  <c r="Z441" i="37"/>
  <c r="AA441" i="37"/>
  <c r="AB441" i="37"/>
  <c r="AC441" i="37"/>
  <c r="AD441" i="37"/>
  <c r="AE441" i="37"/>
  <c r="AF441" i="37"/>
  <c r="AG441" i="37"/>
  <c r="AH441" i="37"/>
  <c r="AI441" i="37"/>
  <c r="AJ441" i="37"/>
  <c r="AK441" i="37"/>
  <c r="AL441" i="37"/>
  <c r="AM441" i="37"/>
  <c r="AN441" i="37"/>
  <c r="AO441" i="37"/>
  <c r="AP441" i="37"/>
  <c r="AQ441" i="37"/>
  <c r="AR441" i="37"/>
  <c r="AS441" i="37"/>
  <c r="AT441" i="37"/>
  <c r="AU441" i="37"/>
  <c r="AV441" i="37"/>
  <c r="AW441" i="37"/>
  <c r="AX441" i="37"/>
  <c r="AY441" i="37"/>
  <c r="AZ441" i="37"/>
  <c r="BA441" i="37"/>
  <c r="BB441" i="37"/>
  <c r="BC441" i="37"/>
  <c r="BD441" i="37"/>
  <c r="BE441" i="37"/>
  <c r="BF441" i="37"/>
  <c r="BG441" i="37"/>
  <c r="BH441" i="37"/>
  <c r="BI441" i="37"/>
  <c r="BJ441" i="37"/>
  <c r="BK441" i="37"/>
  <c r="BL441" i="37"/>
  <c r="BM441" i="37"/>
  <c r="BN441" i="37"/>
  <c r="BO441" i="37"/>
  <c r="BP441" i="37"/>
  <c r="BQ441" i="37"/>
  <c r="BR441" i="37"/>
  <c r="BS441" i="37"/>
  <c r="S391" i="37"/>
  <c r="S442" i="37"/>
  <c r="T391" i="37"/>
  <c r="T442" i="37"/>
  <c r="U391" i="37"/>
  <c r="U442" i="37"/>
  <c r="V391" i="37"/>
  <c r="V442" i="37"/>
  <c r="W391" i="37"/>
  <c r="W442" i="37"/>
  <c r="X391" i="37"/>
  <c r="X442" i="37"/>
  <c r="Y391" i="37"/>
  <c r="Y442" i="37"/>
  <c r="Z391" i="37"/>
  <c r="Z442" i="37"/>
  <c r="AA391" i="37"/>
  <c r="AA442" i="37"/>
  <c r="AB391" i="37"/>
  <c r="AB442" i="37"/>
  <c r="AC391" i="37"/>
  <c r="AC442" i="37"/>
  <c r="AD391" i="37"/>
  <c r="AD442" i="37"/>
  <c r="AE391" i="37"/>
  <c r="AE442" i="37"/>
  <c r="AF391" i="37"/>
  <c r="AF442" i="37"/>
  <c r="AG391" i="37"/>
  <c r="AG442" i="37"/>
  <c r="AH391" i="37"/>
  <c r="AH442" i="37"/>
  <c r="AI391" i="37"/>
  <c r="AI442" i="37"/>
  <c r="AJ391" i="37"/>
  <c r="AJ442" i="37"/>
  <c r="AK391" i="37"/>
  <c r="AK442" i="37"/>
  <c r="AL391" i="37"/>
  <c r="AL442" i="37"/>
  <c r="AM391" i="37"/>
  <c r="AM442" i="37"/>
  <c r="AN391" i="37"/>
  <c r="AN442" i="37"/>
  <c r="AO391" i="37"/>
  <c r="AO442" i="37"/>
  <c r="AP391" i="37"/>
  <c r="AP442" i="37"/>
  <c r="AQ391" i="37"/>
  <c r="AQ442" i="37"/>
  <c r="AR391" i="37"/>
  <c r="AR442" i="37"/>
  <c r="AS391" i="37"/>
  <c r="AS442" i="37"/>
  <c r="AT391" i="37"/>
  <c r="AT442" i="37"/>
  <c r="AU391" i="37"/>
  <c r="AU442" i="37"/>
  <c r="AV391" i="37"/>
  <c r="AV442" i="37"/>
  <c r="AW391" i="37"/>
  <c r="AW442" i="37"/>
  <c r="AX391" i="37"/>
  <c r="AX442" i="37"/>
  <c r="AY391" i="37"/>
  <c r="AY442" i="37"/>
  <c r="AZ391" i="37"/>
  <c r="AZ442" i="37"/>
  <c r="BA391" i="37"/>
  <c r="BA442" i="37"/>
  <c r="BB391" i="37"/>
  <c r="BB442" i="37"/>
  <c r="BC391" i="37"/>
  <c r="BC442" i="37"/>
  <c r="BD391" i="37"/>
  <c r="BD442" i="37"/>
  <c r="BE391" i="37"/>
  <c r="BE442" i="37"/>
  <c r="BF391" i="37"/>
  <c r="BF442" i="37"/>
  <c r="BG391" i="37"/>
  <c r="BG442" i="37"/>
  <c r="BH391" i="37"/>
  <c r="BH442" i="37"/>
  <c r="BI391" i="37"/>
  <c r="BI442" i="37"/>
  <c r="BJ391" i="37"/>
  <c r="BJ442" i="37"/>
  <c r="BK391" i="37"/>
  <c r="BK442" i="37"/>
  <c r="BL391" i="37"/>
  <c r="BL442" i="37"/>
  <c r="BM391" i="37"/>
  <c r="BM442" i="37"/>
  <c r="BN391" i="37"/>
  <c r="BN442" i="37"/>
  <c r="BO391" i="37"/>
  <c r="BO442" i="37"/>
  <c r="BP391" i="37"/>
  <c r="BP442" i="37"/>
  <c r="BQ391" i="37"/>
  <c r="BQ442" i="37"/>
  <c r="BR391" i="37"/>
  <c r="BR442" i="37"/>
  <c r="BS391" i="37"/>
  <c r="BS442" i="37"/>
  <c r="S444" i="37"/>
  <c r="T444" i="37"/>
  <c r="U444" i="37"/>
  <c r="V444" i="37"/>
  <c r="W444" i="37"/>
  <c r="X444" i="37"/>
  <c r="Y444" i="37"/>
  <c r="Z444" i="37"/>
  <c r="AA444" i="37"/>
  <c r="AB444" i="37"/>
  <c r="AC444" i="37"/>
  <c r="AD444" i="37"/>
  <c r="AE444" i="37"/>
  <c r="AF444" i="37"/>
  <c r="AG444" i="37"/>
  <c r="AH444" i="37"/>
  <c r="AI444" i="37"/>
  <c r="AJ444" i="37"/>
  <c r="AK444" i="37"/>
  <c r="AL444" i="37"/>
  <c r="AM444" i="37"/>
  <c r="AN444" i="37"/>
  <c r="AO444" i="37"/>
  <c r="AP444" i="37"/>
  <c r="AQ444" i="37"/>
  <c r="AR444" i="37"/>
  <c r="AS444" i="37"/>
  <c r="AT444" i="37"/>
  <c r="AU444" i="37"/>
  <c r="AV444" i="37"/>
  <c r="AW444" i="37"/>
  <c r="AX444" i="37"/>
  <c r="AY444" i="37"/>
  <c r="AZ444" i="37"/>
  <c r="BA444" i="37"/>
  <c r="BB444" i="37"/>
  <c r="BC444" i="37"/>
  <c r="BD444" i="37"/>
  <c r="BE444" i="37"/>
  <c r="BF444" i="37"/>
  <c r="BG444" i="37"/>
  <c r="BH444" i="37"/>
  <c r="BI444" i="37"/>
  <c r="BJ444" i="37"/>
  <c r="BK444" i="37"/>
  <c r="BL444" i="37"/>
  <c r="BM444" i="37"/>
  <c r="BN444" i="37"/>
  <c r="BO444" i="37"/>
  <c r="BP444" i="37"/>
  <c r="BQ444" i="37"/>
  <c r="BR444" i="37"/>
  <c r="BS444" i="37"/>
  <c r="S445" i="37"/>
  <c r="T445" i="37"/>
  <c r="U445" i="37"/>
  <c r="V445" i="37"/>
  <c r="W445" i="37"/>
  <c r="X445" i="37"/>
  <c r="Y445" i="37"/>
  <c r="Z445" i="37"/>
  <c r="AA445" i="37"/>
  <c r="AB445" i="37"/>
  <c r="AC445" i="37"/>
  <c r="AD445" i="37"/>
  <c r="AE445" i="37"/>
  <c r="AF445" i="37"/>
  <c r="AG445" i="37"/>
  <c r="AH445" i="37"/>
  <c r="AI445" i="37"/>
  <c r="AJ445" i="37"/>
  <c r="AK445" i="37"/>
  <c r="AL445" i="37"/>
  <c r="AM445" i="37"/>
  <c r="AN445" i="37"/>
  <c r="AO445" i="37"/>
  <c r="AP445" i="37"/>
  <c r="AQ445" i="37"/>
  <c r="AR445" i="37"/>
  <c r="AS445" i="37"/>
  <c r="AT445" i="37"/>
  <c r="AU445" i="37"/>
  <c r="AV445" i="37"/>
  <c r="AW445" i="37"/>
  <c r="AX445" i="37"/>
  <c r="AY445" i="37"/>
  <c r="AZ445" i="37"/>
  <c r="BA445" i="37"/>
  <c r="BB445" i="37"/>
  <c r="BC445" i="37"/>
  <c r="BD445" i="37"/>
  <c r="BE445" i="37"/>
  <c r="BF445" i="37"/>
  <c r="BG445" i="37"/>
  <c r="BH445" i="37"/>
  <c r="BI445" i="37"/>
  <c r="BJ445" i="37"/>
  <c r="BK445" i="37"/>
  <c r="BL445" i="37"/>
  <c r="BM445" i="37"/>
  <c r="BN445" i="37"/>
  <c r="BO445" i="37"/>
  <c r="BP445" i="37"/>
  <c r="BQ445" i="37"/>
  <c r="BR445" i="37"/>
  <c r="BS445" i="37"/>
  <c r="S449" i="37"/>
  <c r="T449" i="37"/>
  <c r="U449" i="37"/>
  <c r="V449" i="37"/>
  <c r="W449" i="37"/>
  <c r="X449" i="37"/>
  <c r="Y449" i="37"/>
  <c r="Z449" i="37"/>
  <c r="AA449" i="37"/>
  <c r="AB449" i="37"/>
  <c r="AC449" i="37"/>
  <c r="AD449" i="37"/>
  <c r="AE449" i="37"/>
  <c r="AF449" i="37"/>
  <c r="AG449" i="37"/>
  <c r="AH449" i="37"/>
  <c r="AI449" i="37"/>
  <c r="AJ449" i="37"/>
  <c r="AK449" i="37"/>
  <c r="AL449" i="37"/>
  <c r="AM449" i="37"/>
  <c r="AN449" i="37"/>
  <c r="AO449" i="37"/>
  <c r="AP449" i="37"/>
  <c r="AQ449" i="37"/>
  <c r="AR449" i="37"/>
  <c r="AS449" i="37"/>
  <c r="AT449" i="37"/>
  <c r="AU449" i="37"/>
  <c r="AV449" i="37"/>
  <c r="AW449" i="37"/>
  <c r="AX449" i="37"/>
  <c r="AY449" i="37"/>
  <c r="AZ449" i="37"/>
  <c r="BA449" i="37"/>
  <c r="BB449" i="37"/>
  <c r="BC449" i="37"/>
  <c r="BD449" i="37"/>
  <c r="BE449" i="37"/>
  <c r="BF449" i="37"/>
  <c r="BG449" i="37"/>
  <c r="BH449" i="37"/>
  <c r="BI449" i="37"/>
  <c r="BJ449" i="37"/>
  <c r="BK449" i="37"/>
  <c r="BL449" i="37"/>
  <c r="BM449" i="37"/>
  <c r="BN449" i="37"/>
  <c r="BO449" i="37"/>
  <c r="BP449" i="37"/>
  <c r="BQ449" i="37"/>
  <c r="BR449" i="37"/>
  <c r="BS449" i="37"/>
  <c r="S450" i="37"/>
  <c r="T450" i="37"/>
  <c r="U450" i="37"/>
  <c r="V450" i="37"/>
  <c r="W450" i="37"/>
  <c r="X450" i="37"/>
  <c r="Y450" i="37"/>
  <c r="Z450" i="37"/>
  <c r="AA450" i="37"/>
  <c r="AB450" i="37"/>
  <c r="AC450" i="37"/>
  <c r="AD450" i="37"/>
  <c r="AE450" i="37"/>
  <c r="AF450" i="37"/>
  <c r="AG450" i="37"/>
  <c r="AH450" i="37"/>
  <c r="AI450" i="37"/>
  <c r="AJ450" i="37"/>
  <c r="AK450" i="37"/>
  <c r="AL450" i="37"/>
  <c r="AM450" i="37"/>
  <c r="AN450" i="37"/>
  <c r="AO450" i="37"/>
  <c r="AP450" i="37"/>
  <c r="AQ450" i="37"/>
  <c r="AR450" i="37"/>
  <c r="AS450" i="37"/>
  <c r="AT450" i="37"/>
  <c r="AU450" i="37"/>
  <c r="AV450" i="37"/>
  <c r="AW450" i="37"/>
  <c r="AX450" i="37"/>
  <c r="AY450" i="37"/>
  <c r="AZ450" i="37"/>
  <c r="BA450" i="37"/>
  <c r="BB450" i="37"/>
  <c r="BC450" i="37"/>
  <c r="BD450" i="37"/>
  <c r="BE450" i="37"/>
  <c r="BF450" i="37"/>
  <c r="BG450" i="37"/>
  <c r="BH450" i="37"/>
  <c r="BI450" i="37"/>
  <c r="BJ450" i="37"/>
  <c r="BK450" i="37"/>
  <c r="BL450" i="37"/>
  <c r="BM450" i="37"/>
  <c r="BN450" i="37"/>
  <c r="BO450" i="37"/>
  <c r="BP450" i="37"/>
  <c r="BQ450" i="37"/>
  <c r="BR450" i="37"/>
  <c r="BS450" i="37"/>
  <c r="S356" i="37"/>
  <c r="S360" i="37"/>
  <c r="S451" i="37"/>
  <c r="T356" i="37"/>
  <c r="T360" i="37"/>
  <c r="T451" i="37"/>
  <c r="U356" i="37"/>
  <c r="U360" i="37"/>
  <c r="U451" i="37"/>
  <c r="V356" i="37"/>
  <c r="V360" i="37"/>
  <c r="V451" i="37"/>
  <c r="W356" i="37"/>
  <c r="W360" i="37"/>
  <c r="W451" i="37"/>
  <c r="X356" i="37"/>
  <c r="X360" i="37"/>
  <c r="X451" i="37"/>
  <c r="Y356" i="37"/>
  <c r="Y360" i="37"/>
  <c r="Y451" i="37"/>
  <c r="Z356" i="37"/>
  <c r="Z360" i="37"/>
  <c r="Z451" i="37"/>
  <c r="AA356" i="37"/>
  <c r="AA360" i="37"/>
  <c r="AA451" i="37"/>
  <c r="AB356" i="37"/>
  <c r="AB360" i="37"/>
  <c r="AB451" i="37"/>
  <c r="AC356" i="37"/>
  <c r="AC360" i="37"/>
  <c r="AC451" i="37"/>
  <c r="AD356" i="37"/>
  <c r="AD360" i="37"/>
  <c r="AD451" i="37"/>
  <c r="AE356" i="37"/>
  <c r="AE360" i="37"/>
  <c r="AE451" i="37"/>
  <c r="AF356" i="37"/>
  <c r="AF360" i="37"/>
  <c r="AF451" i="37"/>
  <c r="AG356" i="37"/>
  <c r="AG360" i="37"/>
  <c r="AG451" i="37"/>
  <c r="AH356" i="37"/>
  <c r="AH360" i="37"/>
  <c r="AH451" i="37"/>
  <c r="AI356" i="37"/>
  <c r="AI360" i="37"/>
  <c r="AI451" i="37"/>
  <c r="AJ356" i="37"/>
  <c r="AJ360" i="37"/>
  <c r="AJ451" i="37"/>
  <c r="AK356" i="37"/>
  <c r="AK360" i="37"/>
  <c r="AK451" i="37"/>
  <c r="AL356" i="37"/>
  <c r="AL360" i="37"/>
  <c r="AL451" i="37"/>
  <c r="AM356" i="37"/>
  <c r="AM360" i="37"/>
  <c r="AM451" i="37"/>
  <c r="AN356" i="37"/>
  <c r="AN360" i="37"/>
  <c r="AN451" i="37"/>
  <c r="AO356" i="37"/>
  <c r="AO360" i="37"/>
  <c r="AO451" i="37"/>
  <c r="AP356" i="37"/>
  <c r="AP360" i="37"/>
  <c r="AP451" i="37"/>
  <c r="AQ356" i="37"/>
  <c r="AQ360" i="37"/>
  <c r="AQ451" i="37"/>
  <c r="AR356" i="37"/>
  <c r="AR360" i="37"/>
  <c r="AR451" i="37"/>
  <c r="AS356" i="37"/>
  <c r="AS360" i="37"/>
  <c r="AS451" i="37"/>
  <c r="AT356" i="37"/>
  <c r="AT360" i="37"/>
  <c r="AT451" i="37"/>
  <c r="AU356" i="37"/>
  <c r="AU360" i="37"/>
  <c r="AU451" i="37"/>
  <c r="AV356" i="37"/>
  <c r="AV360" i="37"/>
  <c r="AV451" i="37"/>
  <c r="AW356" i="37"/>
  <c r="AW360" i="37"/>
  <c r="AW451" i="37"/>
  <c r="AX356" i="37"/>
  <c r="AX360" i="37"/>
  <c r="AX451" i="37"/>
  <c r="AY356" i="37"/>
  <c r="AY360" i="37"/>
  <c r="AY451" i="37"/>
  <c r="AZ356" i="37"/>
  <c r="AZ360" i="37"/>
  <c r="AZ451" i="37"/>
  <c r="BA356" i="37"/>
  <c r="BA360" i="37"/>
  <c r="BA451" i="37"/>
  <c r="BB356" i="37"/>
  <c r="BB360" i="37"/>
  <c r="BB451" i="37"/>
  <c r="BC356" i="37"/>
  <c r="BC360" i="37"/>
  <c r="BC451" i="37"/>
  <c r="BD356" i="37"/>
  <c r="BD360" i="37"/>
  <c r="BD451" i="37"/>
  <c r="BE356" i="37"/>
  <c r="BE360" i="37"/>
  <c r="BE451" i="37"/>
  <c r="BF356" i="37"/>
  <c r="BF360" i="37"/>
  <c r="BF451" i="37"/>
  <c r="BG356" i="37"/>
  <c r="BG360" i="37"/>
  <c r="BG451" i="37"/>
  <c r="BH356" i="37"/>
  <c r="BH360" i="37"/>
  <c r="BH451" i="37"/>
  <c r="BI356" i="37"/>
  <c r="BI360" i="37"/>
  <c r="BI451" i="37"/>
  <c r="BJ356" i="37"/>
  <c r="BJ360" i="37"/>
  <c r="BJ451" i="37"/>
  <c r="BK356" i="37"/>
  <c r="BK360" i="37"/>
  <c r="BK451" i="37"/>
  <c r="BL356" i="37"/>
  <c r="BL360" i="37"/>
  <c r="BL451" i="37"/>
  <c r="BM356" i="37"/>
  <c r="BM360" i="37"/>
  <c r="BM451" i="37"/>
  <c r="BN356" i="37"/>
  <c r="BN360" i="37"/>
  <c r="BN451" i="37"/>
  <c r="BO356" i="37"/>
  <c r="BO360" i="37"/>
  <c r="BO451" i="37"/>
  <c r="BP356" i="37"/>
  <c r="BP360" i="37"/>
  <c r="BP451" i="37"/>
  <c r="BQ356" i="37"/>
  <c r="BQ360" i="37"/>
  <c r="BQ451" i="37"/>
  <c r="BR356" i="37"/>
  <c r="BR360" i="37"/>
  <c r="BR451" i="37"/>
  <c r="BS356" i="37"/>
  <c r="BS360" i="37"/>
  <c r="BS451" i="37"/>
  <c r="S452" i="37"/>
  <c r="T452" i="37"/>
  <c r="U452" i="37"/>
  <c r="V452" i="37"/>
  <c r="W452" i="37"/>
  <c r="X452" i="37"/>
  <c r="Y452" i="37"/>
  <c r="Z452" i="37"/>
  <c r="AA452" i="37"/>
  <c r="AB452" i="37"/>
  <c r="AC452" i="37"/>
  <c r="AD452" i="37"/>
  <c r="AE452" i="37"/>
  <c r="AF452" i="37"/>
  <c r="AG452" i="37"/>
  <c r="AH452" i="37"/>
  <c r="AI452" i="37"/>
  <c r="AJ452" i="37"/>
  <c r="AK452" i="37"/>
  <c r="AL452" i="37"/>
  <c r="AM452" i="37"/>
  <c r="AN452" i="37"/>
  <c r="AO452" i="37"/>
  <c r="AP452" i="37"/>
  <c r="AQ452" i="37"/>
  <c r="AR452" i="37"/>
  <c r="AS452" i="37"/>
  <c r="AT452" i="37"/>
  <c r="AU452" i="37"/>
  <c r="AV452" i="37"/>
  <c r="AW452" i="37"/>
  <c r="AX452" i="37"/>
  <c r="AY452" i="37"/>
  <c r="AZ452" i="37"/>
  <c r="BA452" i="37"/>
  <c r="BB452" i="37"/>
  <c r="BC452" i="37"/>
  <c r="BD452" i="37"/>
  <c r="BE452" i="37"/>
  <c r="BF452" i="37"/>
  <c r="BG452" i="37"/>
  <c r="BH452" i="37"/>
  <c r="BI452" i="37"/>
  <c r="BJ452" i="37"/>
  <c r="BK452" i="37"/>
  <c r="BL452" i="37"/>
  <c r="BM452" i="37"/>
  <c r="BN452" i="37"/>
  <c r="BO452" i="37"/>
  <c r="BP452" i="37"/>
  <c r="BQ452" i="37"/>
  <c r="BR452" i="37"/>
  <c r="BS452" i="37"/>
  <c r="R435" i="37"/>
  <c r="R452" i="37"/>
  <c r="R356" i="37"/>
  <c r="R360" i="37"/>
  <c r="R451" i="37"/>
  <c r="R450" i="37"/>
  <c r="R449" i="37"/>
  <c r="R436" i="37"/>
  <c r="R438" i="37"/>
  <c r="R382" i="37"/>
  <c r="R386" i="37"/>
  <c r="R440" i="37"/>
  <c r="R441" i="37"/>
  <c r="R391" i="37"/>
  <c r="R442" i="37"/>
  <c r="R444" i="37"/>
  <c r="R445" i="37"/>
  <c r="S447" i="35"/>
  <c r="T447" i="35"/>
  <c r="S449" i="35"/>
  <c r="S451" i="35"/>
  <c r="U447" i="35"/>
  <c r="T449" i="35"/>
  <c r="T451" i="35"/>
  <c r="V447" i="35"/>
  <c r="U449" i="35"/>
  <c r="U451" i="35"/>
  <c r="W447" i="35"/>
  <c r="V449" i="35"/>
  <c r="V451" i="35"/>
  <c r="X447" i="35"/>
  <c r="W449" i="35"/>
  <c r="W451" i="35"/>
  <c r="Y447" i="35"/>
  <c r="X449" i="35"/>
  <c r="X451" i="35"/>
  <c r="Z447" i="35"/>
  <c r="Y449" i="35"/>
  <c r="Y451" i="35"/>
  <c r="AA447" i="35"/>
  <c r="Z449" i="35"/>
  <c r="Z451" i="35"/>
  <c r="AB447" i="35"/>
  <c r="AA449" i="35"/>
  <c r="AA451" i="35"/>
  <c r="AC447" i="35"/>
  <c r="AB449" i="35"/>
  <c r="AB451" i="35"/>
  <c r="AD447" i="35"/>
  <c r="AC449" i="35"/>
  <c r="AC451" i="35"/>
  <c r="AE447" i="35"/>
  <c r="AD449" i="35"/>
  <c r="AD451" i="35"/>
  <c r="AF447" i="35"/>
  <c r="AE449" i="35"/>
  <c r="AE451" i="35"/>
  <c r="AG447" i="35"/>
  <c r="AF449" i="35"/>
  <c r="AF451" i="35"/>
  <c r="AH447" i="35"/>
  <c r="AG449" i="35"/>
  <c r="AG451" i="35"/>
  <c r="AI447" i="35"/>
  <c r="AH449" i="35"/>
  <c r="AH451" i="35"/>
  <c r="AJ447" i="35"/>
  <c r="AI449" i="35"/>
  <c r="AI451" i="35"/>
  <c r="AK447" i="35"/>
  <c r="AJ449" i="35"/>
  <c r="AJ451" i="35"/>
  <c r="AL447" i="35"/>
  <c r="AK449" i="35"/>
  <c r="AK451" i="35"/>
  <c r="AM447" i="35"/>
  <c r="AL449" i="35"/>
  <c r="AL451" i="35"/>
  <c r="AN447" i="35"/>
  <c r="AM449" i="35"/>
  <c r="AM451" i="35"/>
  <c r="AO447" i="35"/>
  <c r="AN449" i="35"/>
  <c r="AN451" i="35"/>
  <c r="AP447" i="35"/>
  <c r="AO449" i="35"/>
  <c r="AO451" i="35"/>
  <c r="AQ447" i="35"/>
  <c r="AP449" i="35"/>
  <c r="AP451" i="35"/>
  <c r="AR447" i="35"/>
  <c r="AQ449" i="35"/>
  <c r="AQ451" i="35"/>
  <c r="AS447" i="35"/>
  <c r="AR449" i="35"/>
  <c r="AR451" i="35"/>
  <c r="AT447" i="35"/>
  <c r="AS449" i="35"/>
  <c r="AS451" i="35"/>
  <c r="AU447" i="35"/>
  <c r="AT449" i="35"/>
  <c r="AT451" i="35"/>
  <c r="AV447" i="35"/>
  <c r="AU449" i="35"/>
  <c r="AU451" i="35"/>
  <c r="AW447" i="35"/>
  <c r="AV449" i="35"/>
  <c r="AV451" i="35"/>
  <c r="AX447" i="35"/>
  <c r="AW449" i="35"/>
  <c r="AW451" i="35"/>
  <c r="AY447" i="35"/>
  <c r="AX449" i="35"/>
  <c r="AX451" i="35"/>
  <c r="AZ447" i="35"/>
  <c r="AY449" i="35"/>
  <c r="AY451" i="35"/>
  <c r="BA447" i="35"/>
  <c r="AZ449" i="35"/>
  <c r="AZ451" i="35"/>
  <c r="BB447" i="35"/>
  <c r="BA449" i="35"/>
  <c r="BA451" i="35"/>
  <c r="BC447" i="35"/>
  <c r="BB449" i="35"/>
  <c r="BB451" i="35"/>
  <c r="BD447" i="35"/>
  <c r="BC449" i="35"/>
  <c r="BC451" i="35"/>
  <c r="BE447" i="35"/>
  <c r="BD449" i="35"/>
  <c r="BD451" i="35"/>
  <c r="BF447" i="35"/>
  <c r="BE449" i="35"/>
  <c r="BE451" i="35"/>
  <c r="BG447" i="35"/>
  <c r="BF449" i="35"/>
  <c r="BF451" i="35"/>
  <c r="BH447" i="35"/>
  <c r="BG449" i="35"/>
  <c r="BG451" i="35"/>
  <c r="BI447" i="35"/>
  <c r="BH449" i="35"/>
  <c r="BH451" i="35"/>
  <c r="BJ447" i="35"/>
  <c r="BI449" i="35"/>
  <c r="BI451" i="35"/>
  <c r="BK447" i="35"/>
  <c r="BJ449" i="35"/>
  <c r="BJ451" i="35"/>
  <c r="BL447" i="35"/>
  <c r="BK449" i="35"/>
  <c r="BK451" i="35"/>
  <c r="BM447" i="35"/>
  <c r="BL449" i="35"/>
  <c r="BL451" i="35"/>
  <c r="BN447" i="35"/>
  <c r="BM449" i="35"/>
  <c r="BM451" i="35"/>
  <c r="BO447" i="35"/>
  <c r="BN449" i="35"/>
  <c r="BN451" i="35"/>
  <c r="BP447" i="35"/>
  <c r="BO449" i="35"/>
  <c r="BO451" i="35"/>
  <c r="BQ447" i="35"/>
  <c r="BP449" i="35"/>
  <c r="BP451" i="35"/>
  <c r="BR447" i="35"/>
  <c r="BQ449" i="35"/>
  <c r="BQ451" i="35"/>
  <c r="BS447" i="35"/>
  <c r="BR449" i="35"/>
  <c r="BR451" i="35"/>
  <c r="BS449" i="35"/>
  <c r="BS451" i="35"/>
  <c r="R447" i="35"/>
  <c r="R449" i="35"/>
  <c r="R451" i="35"/>
  <c r="R446" i="35"/>
  <c r="R452" i="35"/>
  <c r="R453" i="35"/>
  <c r="R455" i="35"/>
  <c r="R456" i="35"/>
  <c r="S446" i="35"/>
  <c r="T446" i="35"/>
  <c r="U446" i="35"/>
  <c r="V446" i="35"/>
  <c r="W446" i="35"/>
  <c r="X446" i="35"/>
  <c r="Y446" i="35"/>
  <c r="Z446" i="35"/>
  <c r="AA446" i="35"/>
  <c r="AB446" i="35"/>
  <c r="AC446" i="35"/>
  <c r="AD446" i="35"/>
  <c r="AE446" i="35"/>
  <c r="AF446" i="35"/>
  <c r="AG446" i="35"/>
  <c r="AH446" i="35"/>
  <c r="AI446" i="35"/>
  <c r="AJ446" i="35"/>
  <c r="AK446" i="35"/>
  <c r="AL446" i="35"/>
  <c r="AM446" i="35"/>
  <c r="AN446" i="35"/>
  <c r="AO446" i="35"/>
  <c r="AP446" i="35"/>
  <c r="AQ446" i="35"/>
  <c r="AR446" i="35"/>
  <c r="AS446" i="35"/>
  <c r="AT446" i="35"/>
  <c r="AU446" i="35"/>
  <c r="AV446" i="35"/>
  <c r="AW446" i="35"/>
  <c r="AX446" i="35"/>
  <c r="AY446" i="35"/>
  <c r="AZ446" i="35"/>
  <c r="BA446" i="35"/>
  <c r="BB446" i="35"/>
  <c r="BC446" i="35"/>
  <c r="BD446" i="35"/>
  <c r="BE446" i="35"/>
  <c r="BF446" i="35"/>
  <c r="BG446" i="35"/>
  <c r="BH446" i="35"/>
  <c r="BI446" i="35"/>
  <c r="BJ446" i="35"/>
  <c r="BK446" i="35"/>
  <c r="BL446" i="35"/>
  <c r="BM446" i="35"/>
  <c r="BN446" i="35"/>
  <c r="BO446" i="35"/>
  <c r="BP446" i="35"/>
  <c r="BQ446" i="35"/>
  <c r="BR446" i="35"/>
  <c r="BS446" i="35"/>
  <c r="S452" i="35"/>
  <c r="T452" i="35"/>
  <c r="U452" i="35"/>
  <c r="V452" i="35"/>
  <c r="W452" i="35"/>
  <c r="X452" i="35"/>
  <c r="Y452" i="35"/>
  <c r="Z452" i="35"/>
  <c r="AA452" i="35"/>
  <c r="AB452" i="35"/>
  <c r="AC452" i="35"/>
  <c r="AD452" i="35"/>
  <c r="AE452" i="35"/>
  <c r="AF452" i="35"/>
  <c r="AG452" i="35"/>
  <c r="AH452" i="35"/>
  <c r="AI452" i="35"/>
  <c r="AJ452" i="35"/>
  <c r="AK452" i="35"/>
  <c r="AL452" i="35"/>
  <c r="AM452" i="35"/>
  <c r="AN452" i="35"/>
  <c r="AO452" i="35"/>
  <c r="AP452" i="35"/>
  <c r="AQ452" i="35"/>
  <c r="AR452" i="35"/>
  <c r="AS452" i="35"/>
  <c r="AT452" i="35"/>
  <c r="AU452" i="35"/>
  <c r="AV452" i="35"/>
  <c r="AW452" i="35"/>
  <c r="AX452" i="35"/>
  <c r="AY452" i="35"/>
  <c r="AZ452" i="35"/>
  <c r="BA452" i="35"/>
  <c r="BB452" i="35"/>
  <c r="BC452" i="35"/>
  <c r="BD452" i="35"/>
  <c r="BE452" i="35"/>
  <c r="BF452" i="35"/>
  <c r="BG452" i="35"/>
  <c r="BH452" i="35"/>
  <c r="BI452" i="35"/>
  <c r="BJ452" i="35"/>
  <c r="BK452" i="35"/>
  <c r="BL452" i="35"/>
  <c r="BM452" i="35"/>
  <c r="BN452" i="35"/>
  <c r="BO452" i="35"/>
  <c r="BP452" i="35"/>
  <c r="BQ452" i="35"/>
  <c r="BR452" i="35"/>
  <c r="BS452" i="35"/>
  <c r="S453" i="35"/>
  <c r="T453" i="35"/>
  <c r="U453" i="35"/>
  <c r="V453" i="35"/>
  <c r="W453" i="35"/>
  <c r="X453" i="35"/>
  <c r="Y453" i="35"/>
  <c r="Z453" i="35"/>
  <c r="AA453" i="35"/>
  <c r="AB453" i="35"/>
  <c r="AC453" i="35"/>
  <c r="AD453" i="35"/>
  <c r="AE453" i="35"/>
  <c r="AF453" i="35"/>
  <c r="AG453" i="35"/>
  <c r="AH453" i="35"/>
  <c r="AI453" i="35"/>
  <c r="AJ453" i="35"/>
  <c r="AK453" i="35"/>
  <c r="AL453" i="35"/>
  <c r="AM453" i="35"/>
  <c r="AN453" i="35"/>
  <c r="AO453" i="35"/>
  <c r="AP453" i="35"/>
  <c r="AQ453" i="35"/>
  <c r="AR453" i="35"/>
  <c r="AS453" i="35"/>
  <c r="AT453" i="35"/>
  <c r="AU453" i="35"/>
  <c r="AV453" i="35"/>
  <c r="AW453" i="35"/>
  <c r="AX453" i="35"/>
  <c r="AY453" i="35"/>
  <c r="AZ453" i="35"/>
  <c r="BA453" i="35"/>
  <c r="BB453" i="35"/>
  <c r="BC453" i="35"/>
  <c r="BD453" i="35"/>
  <c r="BE453" i="35"/>
  <c r="BF453" i="35"/>
  <c r="BG453" i="35"/>
  <c r="BH453" i="35"/>
  <c r="BI453" i="35"/>
  <c r="BJ453" i="35"/>
  <c r="BK453" i="35"/>
  <c r="BL453" i="35"/>
  <c r="BM453" i="35"/>
  <c r="BN453" i="35"/>
  <c r="BO453" i="35"/>
  <c r="BP453" i="35"/>
  <c r="BQ453" i="35"/>
  <c r="BR453" i="35"/>
  <c r="BS453" i="35"/>
  <c r="S455" i="35"/>
  <c r="T455" i="35"/>
  <c r="U455" i="35"/>
  <c r="V455" i="35"/>
  <c r="W455" i="35"/>
  <c r="X455" i="35"/>
  <c r="Y455" i="35"/>
  <c r="Z455" i="35"/>
  <c r="AA455" i="35"/>
  <c r="AB455" i="35"/>
  <c r="AC455" i="35"/>
  <c r="AD455" i="35"/>
  <c r="AE455" i="35"/>
  <c r="AF455" i="35"/>
  <c r="AG455" i="35"/>
  <c r="AH455" i="35"/>
  <c r="AI455" i="35"/>
  <c r="AJ455" i="35"/>
  <c r="AK455" i="35"/>
  <c r="AL455" i="35"/>
  <c r="AM455" i="35"/>
  <c r="AN455" i="35"/>
  <c r="AO455" i="35"/>
  <c r="AP455" i="35"/>
  <c r="AQ455" i="35"/>
  <c r="AR455" i="35"/>
  <c r="AS455" i="35"/>
  <c r="AT455" i="35"/>
  <c r="AU455" i="35"/>
  <c r="AV455" i="35"/>
  <c r="AW455" i="35"/>
  <c r="AX455" i="35"/>
  <c r="AY455" i="35"/>
  <c r="AZ455" i="35"/>
  <c r="BA455" i="35"/>
  <c r="BB455" i="35"/>
  <c r="BC455" i="35"/>
  <c r="BD455" i="35"/>
  <c r="BE455" i="35"/>
  <c r="BF455" i="35"/>
  <c r="BG455" i="35"/>
  <c r="BH455" i="35"/>
  <c r="BI455" i="35"/>
  <c r="BJ455" i="35"/>
  <c r="BK455" i="35"/>
  <c r="BL455" i="35"/>
  <c r="BM455" i="35"/>
  <c r="BN455" i="35"/>
  <c r="BO455" i="35"/>
  <c r="BP455" i="35"/>
  <c r="BQ455" i="35"/>
  <c r="BR455" i="35"/>
  <c r="BS455" i="35"/>
  <c r="S456" i="35"/>
  <c r="T456" i="35"/>
  <c r="U456" i="35"/>
  <c r="V456" i="35"/>
  <c r="W456" i="35"/>
  <c r="X456" i="35"/>
  <c r="Y456" i="35"/>
  <c r="Z456" i="35"/>
  <c r="AA456" i="35"/>
  <c r="AB456" i="35"/>
  <c r="AC456" i="35"/>
  <c r="AD456" i="35"/>
  <c r="AE456" i="35"/>
  <c r="AF456" i="35"/>
  <c r="AG456" i="35"/>
  <c r="AH456" i="35"/>
  <c r="AI456" i="35"/>
  <c r="AJ456" i="35"/>
  <c r="AK456" i="35"/>
  <c r="AL456" i="35"/>
  <c r="AM456" i="35"/>
  <c r="AN456" i="35"/>
  <c r="AO456" i="35"/>
  <c r="AP456" i="35"/>
  <c r="AQ456" i="35"/>
  <c r="AR456" i="35"/>
  <c r="AS456" i="35"/>
  <c r="AT456" i="35"/>
  <c r="AU456" i="35"/>
  <c r="AV456" i="35"/>
  <c r="AW456" i="35"/>
  <c r="AX456" i="35"/>
  <c r="AY456" i="35"/>
  <c r="AZ456" i="35"/>
  <c r="BA456" i="35"/>
  <c r="BB456" i="35"/>
  <c r="BC456" i="35"/>
  <c r="BD456" i="35"/>
  <c r="BE456" i="35"/>
  <c r="BF456" i="35"/>
  <c r="BG456" i="35"/>
  <c r="BH456" i="35"/>
  <c r="BI456" i="35"/>
  <c r="BJ456" i="35"/>
  <c r="BK456" i="35"/>
  <c r="BL456" i="35"/>
  <c r="BM456" i="35"/>
  <c r="BN456" i="35"/>
  <c r="BO456" i="35"/>
  <c r="BP456" i="35"/>
  <c r="BQ456" i="35"/>
  <c r="BR456" i="35"/>
  <c r="BS456" i="35"/>
  <c r="S460" i="35"/>
  <c r="T460" i="35"/>
  <c r="U460" i="35"/>
  <c r="V460" i="35"/>
  <c r="W460" i="35"/>
  <c r="X460" i="35"/>
  <c r="Y460" i="35"/>
  <c r="Z460" i="35"/>
  <c r="AA460" i="35"/>
  <c r="AB460" i="35"/>
  <c r="AC460" i="35"/>
  <c r="AD460" i="35"/>
  <c r="AE460" i="35"/>
  <c r="AF460" i="35"/>
  <c r="AG460" i="35"/>
  <c r="AH460" i="35"/>
  <c r="AI460" i="35"/>
  <c r="AJ460" i="35"/>
  <c r="AK460" i="35"/>
  <c r="AL460" i="35"/>
  <c r="AM460" i="35"/>
  <c r="AN460" i="35"/>
  <c r="AO460" i="35"/>
  <c r="AP460" i="35"/>
  <c r="AQ460" i="35"/>
  <c r="AR460" i="35"/>
  <c r="AS460" i="35"/>
  <c r="AT460" i="35"/>
  <c r="AU460" i="35"/>
  <c r="AV460" i="35"/>
  <c r="AW460" i="35"/>
  <c r="AX460" i="35"/>
  <c r="AY460" i="35"/>
  <c r="AZ460" i="35"/>
  <c r="BA460" i="35"/>
  <c r="BB460" i="35"/>
  <c r="BC460" i="35"/>
  <c r="BD460" i="35"/>
  <c r="BE460" i="35"/>
  <c r="BF460" i="35"/>
  <c r="BG460" i="35"/>
  <c r="BH460" i="35"/>
  <c r="BI460" i="35"/>
  <c r="BJ460" i="35"/>
  <c r="BK460" i="35"/>
  <c r="BL460" i="35"/>
  <c r="BM460" i="35"/>
  <c r="BN460" i="35"/>
  <c r="BO460" i="35"/>
  <c r="BP460" i="35"/>
  <c r="BQ460" i="35"/>
  <c r="BR460" i="35"/>
  <c r="BS460" i="35"/>
  <c r="S461" i="35"/>
  <c r="T461" i="35"/>
  <c r="U461" i="35"/>
  <c r="V461" i="35"/>
  <c r="W461" i="35"/>
  <c r="X461" i="35"/>
  <c r="Y461" i="35"/>
  <c r="Z461" i="35"/>
  <c r="AA461" i="35"/>
  <c r="AB461" i="35"/>
  <c r="AC461" i="35"/>
  <c r="AD461" i="35"/>
  <c r="AE461" i="35"/>
  <c r="AF461" i="35"/>
  <c r="AG461" i="35"/>
  <c r="AH461" i="35"/>
  <c r="AI461" i="35"/>
  <c r="AJ461" i="35"/>
  <c r="AK461" i="35"/>
  <c r="AL461" i="35"/>
  <c r="AM461" i="35"/>
  <c r="AN461" i="35"/>
  <c r="AO461" i="35"/>
  <c r="AP461" i="35"/>
  <c r="AQ461" i="35"/>
  <c r="AR461" i="35"/>
  <c r="AS461" i="35"/>
  <c r="AT461" i="35"/>
  <c r="AU461" i="35"/>
  <c r="AV461" i="35"/>
  <c r="AW461" i="35"/>
  <c r="AX461" i="35"/>
  <c r="AY461" i="35"/>
  <c r="AZ461" i="35"/>
  <c r="BA461" i="35"/>
  <c r="BB461" i="35"/>
  <c r="BC461" i="35"/>
  <c r="BD461" i="35"/>
  <c r="BE461" i="35"/>
  <c r="BF461" i="35"/>
  <c r="BG461" i="35"/>
  <c r="BH461" i="35"/>
  <c r="BI461" i="35"/>
  <c r="BJ461" i="35"/>
  <c r="BK461" i="35"/>
  <c r="BL461" i="35"/>
  <c r="BM461" i="35"/>
  <c r="BN461" i="35"/>
  <c r="BO461" i="35"/>
  <c r="BP461" i="35"/>
  <c r="BQ461" i="35"/>
  <c r="BR461" i="35"/>
  <c r="BS461" i="35"/>
  <c r="S367" i="35"/>
  <c r="S371" i="35"/>
  <c r="S462" i="35"/>
  <c r="T367" i="35"/>
  <c r="T371" i="35"/>
  <c r="T462" i="35"/>
  <c r="U367" i="35"/>
  <c r="U371" i="35"/>
  <c r="U462" i="35"/>
  <c r="V367" i="35"/>
  <c r="V371" i="35"/>
  <c r="V462" i="35"/>
  <c r="W367" i="35"/>
  <c r="W371" i="35"/>
  <c r="W462" i="35"/>
  <c r="X367" i="35"/>
  <c r="X371" i="35"/>
  <c r="X462" i="35"/>
  <c r="Y367" i="35"/>
  <c r="Y371" i="35"/>
  <c r="Y462" i="35"/>
  <c r="Z367" i="35"/>
  <c r="Z371" i="35"/>
  <c r="Z462" i="35"/>
  <c r="AA367" i="35"/>
  <c r="AA371" i="35"/>
  <c r="AA462" i="35"/>
  <c r="AB367" i="35"/>
  <c r="AB371" i="35"/>
  <c r="AB462" i="35"/>
  <c r="AC367" i="35"/>
  <c r="AC371" i="35"/>
  <c r="AC462" i="35"/>
  <c r="AD367" i="35"/>
  <c r="AD371" i="35"/>
  <c r="AD462" i="35"/>
  <c r="AE367" i="35"/>
  <c r="AE371" i="35"/>
  <c r="AE462" i="35"/>
  <c r="AF367" i="35"/>
  <c r="AF371" i="35"/>
  <c r="AF462" i="35"/>
  <c r="AG367" i="35"/>
  <c r="AG371" i="35"/>
  <c r="AG462" i="35"/>
  <c r="AH367" i="35"/>
  <c r="AH371" i="35"/>
  <c r="AH462" i="35"/>
  <c r="AI367" i="35"/>
  <c r="AI371" i="35"/>
  <c r="AI462" i="35"/>
  <c r="AJ367" i="35"/>
  <c r="AJ371" i="35"/>
  <c r="AJ462" i="35"/>
  <c r="AK367" i="35"/>
  <c r="AK371" i="35"/>
  <c r="AK462" i="35"/>
  <c r="AL367" i="35"/>
  <c r="AL371" i="35"/>
  <c r="AL462" i="35"/>
  <c r="AM367" i="35"/>
  <c r="AM371" i="35"/>
  <c r="AM462" i="35"/>
  <c r="AN367" i="35"/>
  <c r="AN371" i="35"/>
  <c r="AN462" i="35"/>
  <c r="AO367" i="35"/>
  <c r="AO371" i="35"/>
  <c r="AO462" i="35"/>
  <c r="AP367" i="35"/>
  <c r="AP371" i="35"/>
  <c r="AP462" i="35"/>
  <c r="AQ367" i="35"/>
  <c r="AQ371" i="35"/>
  <c r="AQ462" i="35"/>
  <c r="AR367" i="35"/>
  <c r="AR371" i="35"/>
  <c r="AR462" i="35"/>
  <c r="AS367" i="35"/>
  <c r="AS371" i="35"/>
  <c r="AS462" i="35"/>
  <c r="AT367" i="35"/>
  <c r="AT371" i="35"/>
  <c r="AT462" i="35"/>
  <c r="AU367" i="35"/>
  <c r="AU371" i="35"/>
  <c r="AU462" i="35"/>
  <c r="AV367" i="35"/>
  <c r="AV371" i="35"/>
  <c r="AV462" i="35"/>
  <c r="AW367" i="35"/>
  <c r="AW371" i="35"/>
  <c r="AW462" i="35"/>
  <c r="AX367" i="35"/>
  <c r="AX371" i="35"/>
  <c r="AX462" i="35"/>
  <c r="AY367" i="35"/>
  <c r="AY371" i="35"/>
  <c r="AY462" i="35"/>
  <c r="AZ367" i="35"/>
  <c r="AZ371" i="35"/>
  <c r="AZ462" i="35"/>
  <c r="BA367" i="35"/>
  <c r="BA371" i="35"/>
  <c r="BA462" i="35"/>
  <c r="BB367" i="35"/>
  <c r="BB371" i="35"/>
  <c r="BB462" i="35"/>
  <c r="BC367" i="35"/>
  <c r="BC371" i="35"/>
  <c r="BC462" i="35"/>
  <c r="BD367" i="35"/>
  <c r="BD371" i="35"/>
  <c r="BD462" i="35"/>
  <c r="BE367" i="35"/>
  <c r="BE371" i="35"/>
  <c r="BE462" i="35"/>
  <c r="BF367" i="35"/>
  <c r="BF371" i="35"/>
  <c r="BF462" i="35"/>
  <c r="BG367" i="35"/>
  <c r="BG371" i="35"/>
  <c r="BG462" i="35"/>
  <c r="BH367" i="35"/>
  <c r="BH371" i="35"/>
  <c r="BH462" i="35"/>
  <c r="BI367" i="35"/>
  <c r="BI371" i="35"/>
  <c r="BI462" i="35"/>
  <c r="BJ367" i="35"/>
  <c r="BJ371" i="35"/>
  <c r="BJ462" i="35"/>
  <c r="BK367" i="35"/>
  <c r="BK371" i="35"/>
  <c r="BK462" i="35"/>
  <c r="BL367" i="35"/>
  <c r="BL371" i="35"/>
  <c r="BL462" i="35"/>
  <c r="BM367" i="35"/>
  <c r="BM371" i="35"/>
  <c r="BM462" i="35"/>
  <c r="BN367" i="35"/>
  <c r="BN371" i="35"/>
  <c r="BN462" i="35"/>
  <c r="BO367" i="35"/>
  <c r="BO371" i="35"/>
  <c r="BO462" i="35"/>
  <c r="BP367" i="35"/>
  <c r="BP371" i="35"/>
  <c r="BP462" i="35"/>
  <c r="BQ367" i="35"/>
  <c r="BQ371" i="35"/>
  <c r="BQ462" i="35"/>
  <c r="BR367" i="35"/>
  <c r="BR371" i="35"/>
  <c r="BR462" i="35"/>
  <c r="BS367" i="35"/>
  <c r="BS371" i="35"/>
  <c r="BS462" i="35"/>
  <c r="S463" i="35"/>
  <c r="T463" i="35"/>
  <c r="U463" i="35"/>
  <c r="V463" i="35"/>
  <c r="W463" i="35"/>
  <c r="X463" i="35"/>
  <c r="Y463" i="35"/>
  <c r="Z463" i="35"/>
  <c r="AA463" i="35"/>
  <c r="AB463" i="35"/>
  <c r="AC463" i="35"/>
  <c r="AD463" i="35"/>
  <c r="AE463" i="35"/>
  <c r="AF463" i="35"/>
  <c r="AG463" i="35"/>
  <c r="AH463" i="35"/>
  <c r="AI463" i="35"/>
  <c r="AJ463" i="35"/>
  <c r="AK463" i="35"/>
  <c r="AL463" i="35"/>
  <c r="AM463" i="35"/>
  <c r="AN463" i="35"/>
  <c r="AO463" i="35"/>
  <c r="AP463" i="35"/>
  <c r="AQ463" i="35"/>
  <c r="AR463" i="35"/>
  <c r="AS463" i="35"/>
  <c r="AT463" i="35"/>
  <c r="AU463" i="35"/>
  <c r="AV463" i="35"/>
  <c r="AW463" i="35"/>
  <c r="AX463" i="35"/>
  <c r="AY463" i="35"/>
  <c r="AZ463" i="35"/>
  <c r="BA463" i="35"/>
  <c r="BB463" i="35"/>
  <c r="BC463" i="35"/>
  <c r="BD463" i="35"/>
  <c r="BE463" i="35"/>
  <c r="BF463" i="35"/>
  <c r="BG463" i="35"/>
  <c r="BH463" i="35"/>
  <c r="BI463" i="35"/>
  <c r="BJ463" i="35"/>
  <c r="BK463" i="35"/>
  <c r="BL463" i="35"/>
  <c r="BM463" i="35"/>
  <c r="BN463" i="35"/>
  <c r="BO463" i="35"/>
  <c r="BP463" i="35"/>
  <c r="BQ463" i="35"/>
  <c r="BR463" i="35"/>
  <c r="BS463" i="35"/>
  <c r="R463" i="35"/>
  <c r="R367" i="35"/>
  <c r="R371" i="35"/>
  <c r="R462" i="35"/>
  <c r="R461" i="35"/>
  <c r="R460" i="35"/>
  <c r="S428" i="36"/>
  <c r="T428" i="36"/>
  <c r="U428" i="36"/>
  <c r="V428" i="36"/>
  <c r="W428" i="36"/>
  <c r="X428" i="36"/>
  <c r="Y428" i="36"/>
  <c r="Z428" i="36"/>
  <c r="AA428" i="36"/>
  <c r="AB428" i="36"/>
  <c r="AC428" i="36"/>
  <c r="AD428" i="36"/>
  <c r="AE428" i="36"/>
  <c r="AF428" i="36"/>
  <c r="AG428" i="36"/>
  <c r="AH428" i="36"/>
  <c r="AI428" i="36"/>
  <c r="AJ428" i="36"/>
  <c r="AK428" i="36"/>
  <c r="AL428" i="36"/>
  <c r="AM428" i="36"/>
  <c r="AN428" i="36"/>
  <c r="AO428" i="36"/>
  <c r="AP428" i="36"/>
  <c r="AQ428" i="36"/>
  <c r="AR428" i="36"/>
  <c r="AS428" i="36"/>
  <c r="AT428" i="36"/>
  <c r="AU428" i="36"/>
  <c r="AV428" i="36"/>
  <c r="AW428" i="36"/>
  <c r="AX428" i="36"/>
  <c r="AY428" i="36"/>
  <c r="AZ428" i="36"/>
  <c r="BA428" i="36"/>
  <c r="BB428" i="36"/>
  <c r="BC428" i="36"/>
  <c r="BD428" i="36"/>
  <c r="BE428" i="36"/>
  <c r="BF428" i="36"/>
  <c r="BG428" i="36"/>
  <c r="BH428" i="36"/>
  <c r="BI428" i="36"/>
  <c r="BJ428" i="36"/>
  <c r="BK428" i="36"/>
  <c r="BL428" i="36"/>
  <c r="BM428" i="36"/>
  <c r="BN428" i="36"/>
  <c r="BO428" i="36"/>
  <c r="BP428" i="36"/>
  <c r="BQ428" i="36"/>
  <c r="BR428" i="36"/>
  <c r="BS428" i="36"/>
  <c r="S429" i="36"/>
  <c r="T429" i="36"/>
  <c r="U429" i="36"/>
  <c r="V429" i="36"/>
  <c r="W429" i="36"/>
  <c r="X429" i="36"/>
  <c r="Y429" i="36"/>
  <c r="Z429" i="36"/>
  <c r="AA429" i="36"/>
  <c r="AB429" i="36"/>
  <c r="AC429" i="36"/>
  <c r="AD429" i="36"/>
  <c r="AE429" i="36"/>
  <c r="AF429" i="36"/>
  <c r="AG429" i="36"/>
  <c r="AH429" i="36"/>
  <c r="AI429" i="36"/>
  <c r="AJ429" i="36"/>
  <c r="AK429" i="36"/>
  <c r="AL429" i="36"/>
  <c r="AM429" i="36"/>
  <c r="AN429" i="36"/>
  <c r="AO429" i="36"/>
  <c r="AP429" i="36"/>
  <c r="AQ429" i="36"/>
  <c r="AR429" i="36"/>
  <c r="AS429" i="36"/>
  <c r="AT429" i="36"/>
  <c r="AU429" i="36"/>
  <c r="AV429" i="36"/>
  <c r="AW429" i="36"/>
  <c r="AX429" i="36"/>
  <c r="AY429" i="36"/>
  <c r="AZ429" i="36"/>
  <c r="BA429" i="36"/>
  <c r="BB429" i="36"/>
  <c r="BC429" i="36"/>
  <c r="BD429" i="36"/>
  <c r="BE429" i="36"/>
  <c r="BF429" i="36"/>
  <c r="BG429" i="36"/>
  <c r="BH429" i="36"/>
  <c r="BI429" i="36"/>
  <c r="BJ429" i="36"/>
  <c r="BK429" i="36"/>
  <c r="BL429" i="36"/>
  <c r="BM429" i="36"/>
  <c r="BN429" i="36"/>
  <c r="BO429" i="36"/>
  <c r="BP429" i="36"/>
  <c r="BQ429" i="36"/>
  <c r="BR429" i="36"/>
  <c r="BS429" i="36"/>
  <c r="S431" i="36"/>
  <c r="T431" i="36"/>
  <c r="U431" i="36"/>
  <c r="V431" i="36"/>
  <c r="W431" i="36"/>
  <c r="X431" i="36"/>
  <c r="Y431" i="36"/>
  <c r="Z431" i="36"/>
  <c r="AA431" i="36"/>
  <c r="AB431" i="36"/>
  <c r="AC431" i="36"/>
  <c r="AD431" i="36"/>
  <c r="AE431" i="36"/>
  <c r="AF431" i="36"/>
  <c r="AG431" i="36"/>
  <c r="AH431" i="36"/>
  <c r="AI431" i="36"/>
  <c r="AJ431" i="36"/>
  <c r="AK431" i="36"/>
  <c r="AL431" i="36"/>
  <c r="AM431" i="36"/>
  <c r="AN431" i="36"/>
  <c r="AO431" i="36"/>
  <c r="AP431" i="36"/>
  <c r="AQ431" i="36"/>
  <c r="AR431" i="36"/>
  <c r="AS431" i="36"/>
  <c r="AT431" i="36"/>
  <c r="AU431" i="36"/>
  <c r="AV431" i="36"/>
  <c r="AW431" i="36"/>
  <c r="AX431" i="36"/>
  <c r="AY431" i="36"/>
  <c r="AZ431" i="36"/>
  <c r="BA431" i="36"/>
  <c r="BB431" i="36"/>
  <c r="BC431" i="36"/>
  <c r="BD431" i="36"/>
  <c r="BE431" i="36"/>
  <c r="BF431" i="36"/>
  <c r="BG431" i="36"/>
  <c r="BH431" i="36"/>
  <c r="BI431" i="36"/>
  <c r="BJ431" i="36"/>
  <c r="BK431" i="36"/>
  <c r="BL431" i="36"/>
  <c r="BM431" i="36"/>
  <c r="BN431" i="36"/>
  <c r="BO431" i="36"/>
  <c r="BP431" i="36"/>
  <c r="BQ431" i="36"/>
  <c r="BR431" i="36"/>
  <c r="BS431" i="36"/>
  <c r="S433" i="36"/>
  <c r="T433" i="36"/>
  <c r="U433" i="36"/>
  <c r="V433" i="36"/>
  <c r="W433" i="36"/>
  <c r="X433" i="36"/>
  <c r="Y433" i="36"/>
  <c r="Z433" i="36"/>
  <c r="AA433" i="36"/>
  <c r="AB433" i="36"/>
  <c r="AC433" i="36"/>
  <c r="AD433" i="36"/>
  <c r="AE433" i="36"/>
  <c r="AF433" i="36"/>
  <c r="AG433" i="36"/>
  <c r="AH433" i="36"/>
  <c r="AI433" i="36"/>
  <c r="AJ433" i="36"/>
  <c r="AK433" i="36"/>
  <c r="AL433" i="36"/>
  <c r="AM433" i="36"/>
  <c r="AN433" i="36"/>
  <c r="AO433" i="36"/>
  <c r="AP433" i="36"/>
  <c r="AQ433" i="36"/>
  <c r="AR433" i="36"/>
  <c r="AS433" i="36"/>
  <c r="AT433" i="36"/>
  <c r="AU433" i="36"/>
  <c r="AV433" i="36"/>
  <c r="AW433" i="36"/>
  <c r="AX433" i="36"/>
  <c r="AY433" i="36"/>
  <c r="AZ433" i="36"/>
  <c r="BA433" i="36"/>
  <c r="BB433" i="36"/>
  <c r="BC433" i="36"/>
  <c r="BD433" i="36"/>
  <c r="BE433" i="36"/>
  <c r="BF433" i="36"/>
  <c r="BG433" i="36"/>
  <c r="BH433" i="36"/>
  <c r="BI433" i="36"/>
  <c r="BJ433" i="36"/>
  <c r="BK433" i="36"/>
  <c r="BL433" i="36"/>
  <c r="BM433" i="36"/>
  <c r="BN433" i="36"/>
  <c r="BO433" i="36"/>
  <c r="BP433" i="36"/>
  <c r="BQ433" i="36"/>
  <c r="BR433" i="36"/>
  <c r="BS433" i="36"/>
  <c r="S434" i="36"/>
  <c r="T434" i="36"/>
  <c r="U434" i="36"/>
  <c r="V434" i="36"/>
  <c r="W434" i="36"/>
  <c r="X434" i="36"/>
  <c r="Y434" i="36"/>
  <c r="Z434" i="36"/>
  <c r="AA434" i="36"/>
  <c r="AB434" i="36"/>
  <c r="AC434" i="36"/>
  <c r="AD434" i="36"/>
  <c r="AE434" i="36"/>
  <c r="AF434" i="36"/>
  <c r="AG434" i="36"/>
  <c r="AH434" i="36"/>
  <c r="AI434" i="36"/>
  <c r="AJ434" i="36"/>
  <c r="AK434" i="36"/>
  <c r="AL434" i="36"/>
  <c r="AM434" i="36"/>
  <c r="AN434" i="36"/>
  <c r="AO434" i="36"/>
  <c r="AP434" i="36"/>
  <c r="AQ434" i="36"/>
  <c r="AR434" i="36"/>
  <c r="AS434" i="36"/>
  <c r="AT434" i="36"/>
  <c r="AU434" i="36"/>
  <c r="AV434" i="36"/>
  <c r="AW434" i="36"/>
  <c r="AX434" i="36"/>
  <c r="AY434" i="36"/>
  <c r="AZ434" i="36"/>
  <c r="BA434" i="36"/>
  <c r="BB434" i="36"/>
  <c r="BC434" i="36"/>
  <c r="BD434" i="36"/>
  <c r="BE434" i="36"/>
  <c r="BF434" i="36"/>
  <c r="BG434" i="36"/>
  <c r="BH434" i="36"/>
  <c r="BI434" i="36"/>
  <c r="BJ434" i="36"/>
  <c r="BK434" i="36"/>
  <c r="BL434" i="36"/>
  <c r="BM434" i="36"/>
  <c r="BN434" i="36"/>
  <c r="BO434" i="36"/>
  <c r="BP434" i="36"/>
  <c r="BQ434" i="36"/>
  <c r="BR434" i="36"/>
  <c r="BS434" i="36"/>
  <c r="S435" i="36"/>
  <c r="T435" i="36"/>
  <c r="U435" i="36"/>
  <c r="V435" i="36"/>
  <c r="W435" i="36"/>
  <c r="X435" i="36"/>
  <c r="Y435" i="36"/>
  <c r="Z435" i="36"/>
  <c r="AA435" i="36"/>
  <c r="AB435" i="36"/>
  <c r="AC435" i="36"/>
  <c r="AD435" i="36"/>
  <c r="AE435" i="36"/>
  <c r="AF435" i="36"/>
  <c r="AG435" i="36"/>
  <c r="AH435" i="36"/>
  <c r="AI435" i="36"/>
  <c r="AJ435" i="36"/>
  <c r="AK435" i="36"/>
  <c r="AL435" i="36"/>
  <c r="AM435" i="36"/>
  <c r="AN435" i="36"/>
  <c r="AO435" i="36"/>
  <c r="AP435" i="36"/>
  <c r="AQ435" i="36"/>
  <c r="AR435" i="36"/>
  <c r="AS435" i="36"/>
  <c r="AT435" i="36"/>
  <c r="AU435" i="36"/>
  <c r="AV435" i="36"/>
  <c r="AW435" i="36"/>
  <c r="AX435" i="36"/>
  <c r="AY435" i="36"/>
  <c r="AZ435" i="36"/>
  <c r="BA435" i="36"/>
  <c r="BB435" i="36"/>
  <c r="BC435" i="36"/>
  <c r="BD435" i="36"/>
  <c r="BE435" i="36"/>
  <c r="BF435" i="36"/>
  <c r="BG435" i="36"/>
  <c r="BH435" i="36"/>
  <c r="BI435" i="36"/>
  <c r="BJ435" i="36"/>
  <c r="BK435" i="36"/>
  <c r="BL435" i="36"/>
  <c r="BM435" i="36"/>
  <c r="BN435" i="36"/>
  <c r="BO435" i="36"/>
  <c r="BP435" i="36"/>
  <c r="BQ435" i="36"/>
  <c r="BR435" i="36"/>
  <c r="BS435" i="36"/>
  <c r="S437" i="36"/>
  <c r="T437" i="36"/>
  <c r="U437" i="36"/>
  <c r="V437" i="36"/>
  <c r="W437" i="36"/>
  <c r="X437" i="36"/>
  <c r="Y437" i="36"/>
  <c r="Z437" i="36"/>
  <c r="AA437" i="36"/>
  <c r="AB437" i="36"/>
  <c r="AC437" i="36"/>
  <c r="AD437" i="36"/>
  <c r="AE437" i="36"/>
  <c r="AF437" i="36"/>
  <c r="AG437" i="36"/>
  <c r="AH437" i="36"/>
  <c r="AI437" i="36"/>
  <c r="AJ437" i="36"/>
  <c r="AK437" i="36"/>
  <c r="AL437" i="36"/>
  <c r="AM437" i="36"/>
  <c r="AN437" i="36"/>
  <c r="AO437" i="36"/>
  <c r="AP437" i="36"/>
  <c r="AQ437" i="36"/>
  <c r="AR437" i="36"/>
  <c r="AS437" i="36"/>
  <c r="AT437" i="36"/>
  <c r="AU437" i="36"/>
  <c r="AV437" i="36"/>
  <c r="AW437" i="36"/>
  <c r="AX437" i="36"/>
  <c r="AY437" i="36"/>
  <c r="AZ437" i="36"/>
  <c r="BA437" i="36"/>
  <c r="BB437" i="36"/>
  <c r="BC437" i="36"/>
  <c r="BD437" i="36"/>
  <c r="BE437" i="36"/>
  <c r="BF437" i="36"/>
  <c r="BG437" i="36"/>
  <c r="BH437" i="36"/>
  <c r="BI437" i="36"/>
  <c r="BJ437" i="36"/>
  <c r="BK437" i="36"/>
  <c r="BL437" i="36"/>
  <c r="BM437" i="36"/>
  <c r="BN437" i="36"/>
  <c r="BO437" i="36"/>
  <c r="BP437" i="36"/>
  <c r="BQ437" i="36"/>
  <c r="BR437" i="36"/>
  <c r="BS437" i="36"/>
  <c r="S438" i="36"/>
  <c r="T438" i="36"/>
  <c r="U438" i="36"/>
  <c r="V438" i="36"/>
  <c r="W438" i="36"/>
  <c r="X438" i="36"/>
  <c r="Y438" i="36"/>
  <c r="Z438" i="36"/>
  <c r="AA438" i="36"/>
  <c r="AB438" i="36"/>
  <c r="AC438" i="36"/>
  <c r="AD438" i="36"/>
  <c r="AE438" i="36"/>
  <c r="AF438" i="36"/>
  <c r="AG438" i="36"/>
  <c r="AH438" i="36"/>
  <c r="AI438" i="36"/>
  <c r="AJ438" i="36"/>
  <c r="AK438" i="36"/>
  <c r="AL438" i="36"/>
  <c r="AM438" i="36"/>
  <c r="AN438" i="36"/>
  <c r="AO438" i="36"/>
  <c r="AP438" i="36"/>
  <c r="AQ438" i="36"/>
  <c r="AR438" i="36"/>
  <c r="AS438" i="36"/>
  <c r="AT438" i="36"/>
  <c r="AU438" i="36"/>
  <c r="AV438" i="36"/>
  <c r="AW438" i="36"/>
  <c r="AX438" i="36"/>
  <c r="AY438" i="36"/>
  <c r="AZ438" i="36"/>
  <c r="BA438" i="36"/>
  <c r="BB438" i="36"/>
  <c r="BC438" i="36"/>
  <c r="BD438" i="36"/>
  <c r="BE438" i="36"/>
  <c r="BF438" i="36"/>
  <c r="BG438" i="36"/>
  <c r="BH438" i="36"/>
  <c r="BI438" i="36"/>
  <c r="BJ438" i="36"/>
  <c r="BK438" i="36"/>
  <c r="BL438" i="36"/>
  <c r="BM438" i="36"/>
  <c r="BN438" i="36"/>
  <c r="BO438" i="36"/>
  <c r="BP438" i="36"/>
  <c r="BQ438" i="36"/>
  <c r="BR438" i="36"/>
  <c r="BS438" i="36"/>
  <c r="S442" i="36"/>
  <c r="T442" i="36"/>
  <c r="U442" i="36"/>
  <c r="V442" i="36"/>
  <c r="W442" i="36"/>
  <c r="X442" i="36"/>
  <c r="Y442" i="36"/>
  <c r="Z442" i="36"/>
  <c r="AA442" i="36"/>
  <c r="AB442" i="36"/>
  <c r="AC442" i="36"/>
  <c r="AD442" i="36"/>
  <c r="AE442" i="36"/>
  <c r="AF442" i="36"/>
  <c r="AG442" i="36"/>
  <c r="AH442" i="36"/>
  <c r="AI442" i="36"/>
  <c r="AJ442" i="36"/>
  <c r="AK442" i="36"/>
  <c r="AL442" i="36"/>
  <c r="AM442" i="36"/>
  <c r="AN442" i="36"/>
  <c r="AO442" i="36"/>
  <c r="AP442" i="36"/>
  <c r="AQ442" i="36"/>
  <c r="AR442" i="36"/>
  <c r="AS442" i="36"/>
  <c r="AT442" i="36"/>
  <c r="AU442" i="36"/>
  <c r="AV442" i="36"/>
  <c r="AW442" i="36"/>
  <c r="AX442" i="36"/>
  <c r="AY442" i="36"/>
  <c r="AZ442" i="36"/>
  <c r="BA442" i="36"/>
  <c r="BB442" i="36"/>
  <c r="BC442" i="36"/>
  <c r="BD442" i="36"/>
  <c r="BE442" i="36"/>
  <c r="BF442" i="36"/>
  <c r="BG442" i="36"/>
  <c r="BH442" i="36"/>
  <c r="BI442" i="36"/>
  <c r="BJ442" i="36"/>
  <c r="BK442" i="36"/>
  <c r="BL442" i="36"/>
  <c r="BM442" i="36"/>
  <c r="BN442" i="36"/>
  <c r="BO442" i="36"/>
  <c r="BP442" i="36"/>
  <c r="BQ442" i="36"/>
  <c r="BR442" i="36"/>
  <c r="BS442" i="36"/>
  <c r="S443" i="36"/>
  <c r="T443" i="36"/>
  <c r="U443" i="36"/>
  <c r="V443" i="36"/>
  <c r="W443" i="36"/>
  <c r="X443" i="36"/>
  <c r="Y443" i="36"/>
  <c r="Z443" i="36"/>
  <c r="AA443" i="36"/>
  <c r="AB443" i="36"/>
  <c r="AC443" i="36"/>
  <c r="AD443" i="36"/>
  <c r="AE443" i="36"/>
  <c r="AF443" i="36"/>
  <c r="AG443" i="36"/>
  <c r="AH443" i="36"/>
  <c r="AI443" i="36"/>
  <c r="AJ443" i="36"/>
  <c r="AK443" i="36"/>
  <c r="AL443" i="36"/>
  <c r="AM443" i="36"/>
  <c r="AN443" i="36"/>
  <c r="AO443" i="36"/>
  <c r="AP443" i="36"/>
  <c r="AQ443" i="36"/>
  <c r="AR443" i="36"/>
  <c r="AS443" i="36"/>
  <c r="AT443" i="36"/>
  <c r="AU443" i="36"/>
  <c r="AV443" i="36"/>
  <c r="AW443" i="36"/>
  <c r="AX443" i="36"/>
  <c r="AY443" i="36"/>
  <c r="AZ443" i="36"/>
  <c r="BA443" i="36"/>
  <c r="BB443" i="36"/>
  <c r="BC443" i="36"/>
  <c r="BD443" i="36"/>
  <c r="BE443" i="36"/>
  <c r="BF443" i="36"/>
  <c r="BG443" i="36"/>
  <c r="BH443" i="36"/>
  <c r="BI443" i="36"/>
  <c r="BJ443" i="36"/>
  <c r="BK443" i="36"/>
  <c r="BL443" i="36"/>
  <c r="BM443" i="36"/>
  <c r="BN443" i="36"/>
  <c r="BO443" i="36"/>
  <c r="BP443" i="36"/>
  <c r="BQ443" i="36"/>
  <c r="BR443" i="36"/>
  <c r="BS443" i="36"/>
  <c r="S351" i="36"/>
  <c r="S355" i="36"/>
  <c r="S444" i="36"/>
  <c r="T351" i="36"/>
  <c r="T355" i="36"/>
  <c r="T444" i="36"/>
  <c r="U351" i="36"/>
  <c r="U355" i="36"/>
  <c r="U444" i="36"/>
  <c r="V351" i="36"/>
  <c r="V355" i="36"/>
  <c r="V444" i="36"/>
  <c r="W351" i="36"/>
  <c r="W355" i="36"/>
  <c r="W444" i="36"/>
  <c r="X351" i="36"/>
  <c r="X355" i="36"/>
  <c r="X444" i="36"/>
  <c r="Y351" i="36"/>
  <c r="Y355" i="36"/>
  <c r="Y444" i="36"/>
  <c r="Z351" i="36"/>
  <c r="Z355" i="36"/>
  <c r="Z444" i="36"/>
  <c r="AA351" i="36"/>
  <c r="AA355" i="36"/>
  <c r="AA444" i="36"/>
  <c r="AB351" i="36"/>
  <c r="AB355" i="36"/>
  <c r="AB444" i="36"/>
  <c r="AC351" i="36"/>
  <c r="AC355" i="36"/>
  <c r="AC444" i="36"/>
  <c r="AD351" i="36"/>
  <c r="AD355" i="36"/>
  <c r="AD444" i="36"/>
  <c r="AE351" i="36"/>
  <c r="AE355" i="36"/>
  <c r="AE444" i="36"/>
  <c r="AF351" i="36"/>
  <c r="AF355" i="36"/>
  <c r="AF444" i="36"/>
  <c r="AG351" i="36"/>
  <c r="AG355" i="36"/>
  <c r="AG444" i="36"/>
  <c r="AH351" i="36"/>
  <c r="AH355" i="36"/>
  <c r="AH444" i="36"/>
  <c r="AI351" i="36"/>
  <c r="AI355" i="36"/>
  <c r="AI444" i="36"/>
  <c r="AJ351" i="36"/>
  <c r="AJ355" i="36"/>
  <c r="AJ444" i="36"/>
  <c r="AK351" i="36"/>
  <c r="AK355" i="36"/>
  <c r="AK444" i="36"/>
  <c r="AL351" i="36"/>
  <c r="AL355" i="36"/>
  <c r="AL444" i="36"/>
  <c r="AM351" i="36"/>
  <c r="AM355" i="36"/>
  <c r="AM444" i="36"/>
  <c r="AN351" i="36"/>
  <c r="AN355" i="36"/>
  <c r="AN444" i="36"/>
  <c r="AO351" i="36"/>
  <c r="AO355" i="36"/>
  <c r="AO444" i="36"/>
  <c r="AP351" i="36"/>
  <c r="AP355" i="36"/>
  <c r="AP444" i="36"/>
  <c r="AQ351" i="36"/>
  <c r="AQ355" i="36"/>
  <c r="AQ444" i="36"/>
  <c r="AR351" i="36"/>
  <c r="AR355" i="36"/>
  <c r="AR444" i="36"/>
  <c r="AS351" i="36"/>
  <c r="AS355" i="36"/>
  <c r="AS444" i="36"/>
  <c r="AT351" i="36"/>
  <c r="AT355" i="36"/>
  <c r="AT444" i="36"/>
  <c r="AU351" i="36"/>
  <c r="AU355" i="36"/>
  <c r="AU444" i="36"/>
  <c r="AV351" i="36"/>
  <c r="AV355" i="36"/>
  <c r="AV444" i="36"/>
  <c r="AW351" i="36"/>
  <c r="AW355" i="36"/>
  <c r="AW444" i="36"/>
  <c r="AX351" i="36"/>
  <c r="AX355" i="36"/>
  <c r="AX444" i="36"/>
  <c r="AY351" i="36"/>
  <c r="AY355" i="36"/>
  <c r="AY444" i="36"/>
  <c r="AZ351" i="36"/>
  <c r="AZ355" i="36"/>
  <c r="AZ444" i="36"/>
  <c r="BA351" i="36"/>
  <c r="BA355" i="36"/>
  <c r="BA444" i="36"/>
  <c r="BB351" i="36"/>
  <c r="BB355" i="36"/>
  <c r="BB444" i="36"/>
  <c r="BC351" i="36"/>
  <c r="BC355" i="36"/>
  <c r="BC444" i="36"/>
  <c r="BD351" i="36"/>
  <c r="BD355" i="36"/>
  <c r="BD444" i="36"/>
  <c r="BE351" i="36"/>
  <c r="BE355" i="36"/>
  <c r="BE444" i="36"/>
  <c r="BF351" i="36"/>
  <c r="BF355" i="36"/>
  <c r="BF444" i="36"/>
  <c r="BG351" i="36"/>
  <c r="BG355" i="36"/>
  <c r="BG444" i="36"/>
  <c r="BH351" i="36"/>
  <c r="BH355" i="36"/>
  <c r="BH444" i="36"/>
  <c r="BI351" i="36"/>
  <c r="BI355" i="36"/>
  <c r="BI444" i="36"/>
  <c r="BJ351" i="36"/>
  <c r="BJ355" i="36"/>
  <c r="BJ444" i="36"/>
  <c r="BK351" i="36"/>
  <c r="BK355" i="36"/>
  <c r="BK444" i="36"/>
  <c r="BL351" i="36"/>
  <c r="BL355" i="36"/>
  <c r="BL444" i="36"/>
  <c r="BM351" i="36"/>
  <c r="BM355" i="36"/>
  <c r="BM444" i="36"/>
  <c r="BN351" i="36"/>
  <c r="BN355" i="36"/>
  <c r="BN444" i="36"/>
  <c r="BO351" i="36"/>
  <c r="BO355" i="36"/>
  <c r="BO444" i="36"/>
  <c r="BP351" i="36"/>
  <c r="BP355" i="36"/>
  <c r="BP444" i="36"/>
  <c r="BQ351" i="36"/>
  <c r="BQ355" i="36"/>
  <c r="BQ444" i="36"/>
  <c r="BR351" i="36"/>
  <c r="BR355" i="36"/>
  <c r="BR444" i="36"/>
  <c r="BS351" i="36"/>
  <c r="BS355" i="36"/>
  <c r="BS444" i="36"/>
  <c r="S445" i="36"/>
  <c r="T445" i="36"/>
  <c r="U445" i="36"/>
  <c r="V445" i="36"/>
  <c r="W445" i="36"/>
  <c r="X445" i="36"/>
  <c r="Y445" i="36"/>
  <c r="Z445" i="36"/>
  <c r="AA445" i="36"/>
  <c r="AB445" i="36"/>
  <c r="AC445" i="36"/>
  <c r="AD445" i="36"/>
  <c r="AE445" i="36"/>
  <c r="AF445" i="36"/>
  <c r="AG445" i="36"/>
  <c r="AH445" i="36"/>
  <c r="AI445" i="36"/>
  <c r="AJ445" i="36"/>
  <c r="AK445" i="36"/>
  <c r="AL445" i="36"/>
  <c r="AM445" i="36"/>
  <c r="AN445" i="36"/>
  <c r="AO445" i="36"/>
  <c r="AP445" i="36"/>
  <c r="AQ445" i="36"/>
  <c r="AR445" i="36"/>
  <c r="AS445" i="36"/>
  <c r="AT445" i="36"/>
  <c r="AU445" i="36"/>
  <c r="AV445" i="36"/>
  <c r="AW445" i="36"/>
  <c r="AX445" i="36"/>
  <c r="AY445" i="36"/>
  <c r="AZ445" i="36"/>
  <c r="BA445" i="36"/>
  <c r="BB445" i="36"/>
  <c r="BC445" i="36"/>
  <c r="BD445" i="36"/>
  <c r="BE445" i="36"/>
  <c r="BF445" i="36"/>
  <c r="BG445" i="36"/>
  <c r="BH445" i="36"/>
  <c r="BI445" i="36"/>
  <c r="BJ445" i="36"/>
  <c r="BK445" i="36"/>
  <c r="BL445" i="36"/>
  <c r="BM445" i="36"/>
  <c r="BN445" i="36"/>
  <c r="BO445" i="36"/>
  <c r="BP445" i="36"/>
  <c r="BQ445" i="36"/>
  <c r="BR445" i="36"/>
  <c r="BS445" i="36"/>
  <c r="R428" i="36"/>
  <c r="R445" i="36"/>
  <c r="R351" i="36"/>
  <c r="R355" i="36"/>
  <c r="R444" i="36"/>
  <c r="R443" i="36"/>
  <c r="R442" i="36"/>
  <c r="R429" i="36"/>
  <c r="R431" i="36"/>
  <c r="R433" i="36"/>
  <c r="R434" i="36"/>
  <c r="R435" i="36"/>
  <c r="R437" i="36"/>
  <c r="R438" i="36"/>
  <c r="S435" i="22"/>
  <c r="T435" i="22"/>
  <c r="U435" i="22"/>
  <c r="V435" i="22"/>
  <c r="W435" i="22"/>
  <c r="X435" i="22"/>
  <c r="Y435" i="22"/>
  <c r="Z435" i="22"/>
  <c r="AA435" i="22"/>
  <c r="AB435" i="22"/>
  <c r="AC435" i="22"/>
  <c r="AD435" i="22"/>
  <c r="AE435" i="22"/>
  <c r="AF435" i="22"/>
  <c r="AG435" i="22"/>
  <c r="AH435" i="22"/>
  <c r="AI435" i="22"/>
  <c r="AJ435" i="22"/>
  <c r="AK435" i="22"/>
  <c r="AL435" i="22"/>
  <c r="AM435" i="22"/>
  <c r="AN435" i="22"/>
  <c r="AO435" i="22"/>
  <c r="AP435" i="22"/>
  <c r="AQ435" i="22"/>
  <c r="AR435" i="22"/>
  <c r="AS435" i="22"/>
  <c r="AT435" i="22"/>
  <c r="AU435" i="22"/>
  <c r="AV435" i="22"/>
  <c r="AW435" i="22"/>
  <c r="AX435" i="22"/>
  <c r="AY435" i="22"/>
  <c r="AZ435" i="22"/>
  <c r="BA435" i="22"/>
  <c r="BB435" i="22"/>
  <c r="BC435" i="22"/>
  <c r="BD435" i="22"/>
  <c r="BE435" i="22"/>
  <c r="BF435" i="22"/>
  <c r="BG435" i="22"/>
  <c r="BH435" i="22"/>
  <c r="BI435" i="22"/>
  <c r="BJ435" i="22"/>
  <c r="BK435" i="22"/>
  <c r="BL435" i="22"/>
  <c r="BM435" i="22"/>
  <c r="BN435" i="22"/>
  <c r="BO435" i="22"/>
  <c r="BP435" i="22"/>
  <c r="BQ435" i="22"/>
  <c r="BR435" i="22"/>
  <c r="BS435" i="22"/>
  <c r="S436" i="22"/>
  <c r="T436" i="22"/>
  <c r="U436" i="22"/>
  <c r="V436" i="22"/>
  <c r="W436" i="22"/>
  <c r="X436" i="22"/>
  <c r="Y436" i="22"/>
  <c r="Z436" i="22"/>
  <c r="AA436" i="22"/>
  <c r="AB436" i="22"/>
  <c r="AC436" i="22"/>
  <c r="AD436" i="22"/>
  <c r="AE436" i="22"/>
  <c r="AF436" i="22"/>
  <c r="AG436" i="22"/>
  <c r="AH436" i="22"/>
  <c r="AI436" i="22"/>
  <c r="AJ436" i="22"/>
  <c r="AK436" i="22"/>
  <c r="AL436" i="22"/>
  <c r="AM436" i="22"/>
  <c r="AN436" i="22"/>
  <c r="AO436" i="22"/>
  <c r="AP436" i="22"/>
  <c r="AQ436" i="22"/>
  <c r="AR436" i="22"/>
  <c r="AS436" i="22"/>
  <c r="AT436" i="22"/>
  <c r="AU436" i="22"/>
  <c r="AV436" i="22"/>
  <c r="AW436" i="22"/>
  <c r="AX436" i="22"/>
  <c r="AY436" i="22"/>
  <c r="AZ436" i="22"/>
  <c r="BA436" i="22"/>
  <c r="BB436" i="22"/>
  <c r="BC436" i="22"/>
  <c r="BD436" i="22"/>
  <c r="BE436" i="22"/>
  <c r="BF436" i="22"/>
  <c r="BG436" i="22"/>
  <c r="BH436" i="22"/>
  <c r="BI436" i="22"/>
  <c r="BJ436" i="22"/>
  <c r="BK436" i="22"/>
  <c r="BL436" i="22"/>
  <c r="BM436" i="22"/>
  <c r="BN436" i="22"/>
  <c r="BO436" i="22"/>
  <c r="BP436" i="22"/>
  <c r="BQ436" i="22"/>
  <c r="BR436" i="22"/>
  <c r="BS436" i="22"/>
  <c r="S438" i="22"/>
  <c r="T438" i="22"/>
  <c r="U438" i="22"/>
  <c r="V438" i="22"/>
  <c r="W438" i="22"/>
  <c r="X438" i="22"/>
  <c r="Y438" i="22"/>
  <c r="Z438" i="22"/>
  <c r="AA438" i="22"/>
  <c r="AB438" i="22"/>
  <c r="AC438" i="22"/>
  <c r="AD438" i="22"/>
  <c r="AE438" i="22"/>
  <c r="AF438" i="22"/>
  <c r="AG438" i="22"/>
  <c r="AH438" i="22"/>
  <c r="AI438" i="22"/>
  <c r="AJ438" i="22"/>
  <c r="AK438" i="22"/>
  <c r="AL438" i="22"/>
  <c r="AM438" i="22"/>
  <c r="AN438" i="22"/>
  <c r="AO438" i="22"/>
  <c r="AP438" i="22"/>
  <c r="AQ438" i="22"/>
  <c r="AR438" i="22"/>
  <c r="AS438" i="22"/>
  <c r="AT438" i="22"/>
  <c r="AU438" i="22"/>
  <c r="AV438" i="22"/>
  <c r="AW438" i="22"/>
  <c r="AX438" i="22"/>
  <c r="AY438" i="22"/>
  <c r="AZ438" i="22"/>
  <c r="BA438" i="22"/>
  <c r="BB438" i="22"/>
  <c r="BC438" i="22"/>
  <c r="BD438" i="22"/>
  <c r="BE438" i="22"/>
  <c r="BF438" i="22"/>
  <c r="BG438" i="22"/>
  <c r="BH438" i="22"/>
  <c r="BI438" i="22"/>
  <c r="BJ438" i="22"/>
  <c r="BK438" i="22"/>
  <c r="BL438" i="22"/>
  <c r="BM438" i="22"/>
  <c r="BN438" i="22"/>
  <c r="BO438" i="22"/>
  <c r="BP438" i="22"/>
  <c r="BQ438" i="22"/>
  <c r="BR438" i="22"/>
  <c r="BS438" i="22"/>
  <c r="S440" i="22"/>
  <c r="T440" i="22"/>
  <c r="U440" i="22"/>
  <c r="V440" i="22"/>
  <c r="W440" i="22"/>
  <c r="X440" i="22"/>
  <c r="Y440" i="22"/>
  <c r="Z440" i="22"/>
  <c r="AA440" i="22"/>
  <c r="AB440" i="22"/>
  <c r="AC440" i="22"/>
  <c r="AD440" i="22"/>
  <c r="AE440" i="22"/>
  <c r="AF440" i="22"/>
  <c r="AG440" i="22"/>
  <c r="AH440" i="22"/>
  <c r="AI440" i="22"/>
  <c r="AJ440" i="22"/>
  <c r="AK440" i="22"/>
  <c r="AL440" i="22"/>
  <c r="AM440" i="22"/>
  <c r="AN440" i="22"/>
  <c r="AO440" i="22"/>
  <c r="AP440" i="22"/>
  <c r="AQ440" i="22"/>
  <c r="AR440" i="22"/>
  <c r="AS440" i="22"/>
  <c r="AT440" i="22"/>
  <c r="AU440" i="22"/>
  <c r="AV440" i="22"/>
  <c r="AW440" i="22"/>
  <c r="AX440" i="22"/>
  <c r="AY440" i="22"/>
  <c r="AZ440" i="22"/>
  <c r="BA440" i="22"/>
  <c r="BB440" i="22"/>
  <c r="BC440" i="22"/>
  <c r="BD440" i="22"/>
  <c r="BE440" i="22"/>
  <c r="BF440" i="22"/>
  <c r="BG440" i="22"/>
  <c r="BH440" i="22"/>
  <c r="BI440" i="22"/>
  <c r="BJ440" i="22"/>
  <c r="BK440" i="22"/>
  <c r="BL440" i="22"/>
  <c r="BM440" i="22"/>
  <c r="BN440" i="22"/>
  <c r="BO440" i="22"/>
  <c r="BP440" i="22"/>
  <c r="BQ440" i="22"/>
  <c r="BR440" i="22"/>
  <c r="BS440" i="22"/>
  <c r="S441" i="22"/>
  <c r="T441" i="22"/>
  <c r="U441" i="22"/>
  <c r="V441" i="22"/>
  <c r="W441" i="22"/>
  <c r="X441" i="22"/>
  <c r="Y441" i="22"/>
  <c r="Z441" i="22"/>
  <c r="AA441" i="22"/>
  <c r="AB441" i="22"/>
  <c r="AC441" i="22"/>
  <c r="AD441" i="22"/>
  <c r="AE441" i="22"/>
  <c r="AF441" i="22"/>
  <c r="AG441" i="22"/>
  <c r="AH441" i="22"/>
  <c r="AI441" i="22"/>
  <c r="AJ441" i="22"/>
  <c r="AK441" i="22"/>
  <c r="AL441" i="22"/>
  <c r="AM441" i="22"/>
  <c r="AN441" i="22"/>
  <c r="AO441" i="22"/>
  <c r="AP441" i="22"/>
  <c r="AQ441" i="22"/>
  <c r="AR441" i="22"/>
  <c r="AS441" i="22"/>
  <c r="AT441" i="22"/>
  <c r="AU441" i="22"/>
  <c r="AV441" i="22"/>
  <c r="AW441" i="22"/>
  <c r="AX441" i="22"/>
  <c r="AY441" i="22"/>
  <c r="AZ441" i="22"/>
  <c r="BA441" i="22"/>
  <c r="BB441" i="22"/>
  <c r="BC441" i="22"/>
  <c r="BD441" i="22"/>
  <c r="BE441" i="22"/>
  <c r="BF441" i="22"/>
  <c r="BG441" i="22"/>
  <c r="BH441" i="22"/>
  <c r="BI441" i="22"/>
  <c r="BJ441" i="22"/>
  <c r="BK441" i="22"/>
  <c r="BL441" i="22"/>
  <c r="BM441" i="22"/>
  <c r="BN441" i="22"/>
  <c r="BO441" i="22"/>
  <c r="BP441" i="22"/>
  <c r="BQ441" i="22"/>
  <c r="BR441" i="22"/>
  <c r="BS441" i="22"/>
  <c r="S442" i="22"/>
  <c r="T442" i="22"/>
  <c r="U442" i="22"/>
  <c r="V442" i="22"/>
  <c r="W442" i="22"/>
  <c r="X442" i="22"/>
  <c r="Y442" i="22"/>
  <c r="Z442" i="22"/>
  <c r="AA442" i="22"/>
  <c r="AB442" i="22"/>
  <c r="AC442" i="22"/>
  <c r="AD442" i="22"/>
  <c r="AE442" i="22"/>
  <c r="AF442" i="22"/>
  <c r="AG442" i="22"/>
  <c r="AH442" i="22"/>
  <c r="AI442" i="22"/>
  <c r="AJ442" i="22"/>
  <c r="AK442" i="22"/>
  <c r="AL442" i="22"/>
  <c r="AM442" i="22"/>
  <c r="AN442" i="22"/>
  <c r="AO442" i="22"/>
  <c r="AP442" i="22"/>
  <c r="AQ442" i="22"/>
  <c r="AR442" i="22"/>
  <c r="AS442" i="22"/>
  <c r="AT442" i="22"/>
  <c r="AU442" i="22"/>
  <c r="AV442" i="22"/>
  <c r="AW442" i="22"/>
  <c r="AX442" i="22"/>
  <c r="AY442" i="22"/>
  <c r="AZ442" i="22"/>
  <c r="BA442" i="22"/>
  <c r="BB442" i="22"/>
  <c r="BC442" i="22"/>
  <c r="BD442" i="22"/>
  <c r="BE442" i="22"/>
  <c r="BF442" i="22"/>
  <c r="BG442" i="22"/>
  <c r="BH442" i="22"/>
  <c r="BI442" i="22"/>
  <c r="BJ442" i="22"/>
  <c r="BK442" i="22"/>
  <c r="BL442" i="22"/>
  <c r="BM442" i="22"/>
  <c r="BN442" i="22"/>
  <c r="BO442" i="22"/>
  <c r="BP442" i="22"/>
  <c r="BQ442" i="22"/>
  <c r="BR442" i="22"/>
  <c r="BS442" i="22"/>
  <c r="S444" i="22"/>
  <c r="T444" i="22"/>
  <c r="U444" i="22"/>
  <c r="V444" i="22"/>
  <c r="W444" i="22"/>
  <c r="X444" i="22"/>
  <c r="Y444" i="22"/>
  <c r="Z444" i="22"/>
  <c r="AA444" i="22"/>
  <c r="AB444" i="22"/>
  <c r="AC444" i="22"/>
  <c r="AD444" i="22"/>
  <c r="AE444" i="22"/>
  <c r="AF444" i="22"/>
  <c r="AG444" i="22"/>
  <c r="AH444" i="22"/>
  <c r="AI444" i="22"/>
  <c r="AJ444" i="22"/>
  <c r="AK444" i="22"/>
  <c r="AL444" i="22"/>
  <c r="AM444" i="22"/>
  <c r="AN444" i="22"/>
  <c r="AO444" i="22"/>
  <c r="AP444" i="22"/>
  <c r="AQ444" i="22"/>
  <c r="AR444" i="22"/>
  <c r="AS444" i="22"/>
  <c r="AT444" i="22"/>
  <c r="AU444" i="22"/>
  <c r="AV444" i="22"/>
  <c r="AW444" i="22"/>
  <c r="AX444" i="22"/>
  <c r="AY444" i="22"/>
  <c r="AZ444" i="22"/>
  <c r="BA444" i="22"/>
  <c r="BB444" i="22"/>
  <c r="BC444" i="22"/>
  <c r="BD444" i="22"/>
  <c r="BE444" i="22"/>
  <c r="BF444" i="22"/>
  <c r="BG444" i="22"/>
  <c r="BH444" i="22"/>
  <c r="BI444" i="22"/>
  <c r="BJ444" i="22"/>
  <c r="BK444" i="22"/>
  <c r="BL444" i="22"/>
  <c r="BM444" i="22"/>
  <c r="BN444" i="22"/>
  <c r="BO444" i="22"/>
  <c r="BP444" i="22"/>
  <c r="BQ444" i="22"/>
  <c r="BR444" i="22"/>
  <c r="BS444" i="22"/>
  <c r="S445" i="22"/>
  <c r="T445" i="22"/>
  <c r="U445" i="22"/>
  <c r="V445" i="22"/>
  <c r="W445" i="22"/>
  <c r="X445" i="22"/>
  <c r="Y445" i="22"/>
  <c r="Z445" i="22"/>
  <c r="AA445" i="22"/>
  <c r="AB445" i="22"/>
  <c r="AC445" i="22"/>
  <c r="AD445" i="22"/>
  <c r="AE445" i="22"/>
  <c r="AF445" i="22"/>
  <c r="AG445" i="22"/>
  <c r="AH445" i="22"/>
  <c r="AI445" i="22"/>
  <c r="AJ445" i="22"/>
  <c r="AK445" i="22"/>
  <c r="AL445" i="22"/>
  <c r="AM445" i="22"/>
  <c r="AN445" i="22"/>
  <c r="AO445" i="22"/>
  <c r="AP445" i="22"/>
  <c r="AQ445" i="22"/>
  <c r="AR445" i="22"/>
  <c r="AS445" i="22"/>
  <c r="AT445" i="22"/>
  <c r="AU445" i="22"/>
  <c r="AV445" i="22"/>
  <c r="AW445" i="22"/>
  <c r="AX445" i="22"/>
  <c r="AY445" i="22"/>
  <c r="AZ445" i="22"/>
  <c r="BA445" i="22"/>
  <c r="BB445" i="22"/>
  <c r="BC445" i="22"/>
  <c r="BD445" i="22"/>
  <c r="BE445" i="22"/>
  <c r="BF445" i="22"/>
  <c r="BG445" i="22"/>
  <c r="BH445" i="22"/>
  <c r="BI445" i="22"/>
  <c r="BJ445" i="22"/>
  <c r="BK445" i="22"/>
  <c r="BL445" i="22"/>
  <c r="BM445" i="22"/>
  <c r="BN445" i="22"/>
  <c r="BO445" i="22"/>
  <c r="BP445" i="22"/>
  <c r="BQ445" i="22"/>
  <c r="BR445" i="22"/>
  <c r="BS445" i="22"/>
  <c r="S449" i="22"/>
  <c r="T449" i="22"/>
  <c r="U449" i="22"/>
  <c r="V449" i="22"/>
  <c r="W449" i="22"/>
  <c r="X449" i="22"/>
  <c r="Y449" i="22"/>
  <c r="Z449" i="22"/>
  <c r="AA449" i="22"/>
  <c r="AB449" i="22"/>
  <c r="AC449" i="22"/>
  <c r="AD449" i="22"/>
  <c r="AE449" i="22"/>
  <c r="AF449" i="22"/>
  <c r="AG449" i="22"/>
  <c r="AH449" i="22"/>
  <c r="AI449" i="22"/>
  <c r="AJ449" i="22"/>
  <c r="AK449" i="22"/>
  <c r="AL449" i="22"/>
  <c r="AM449" i="22"/>
  <c r="AN449" i="22"/>
  <c r="AO449" i="22"/>
  <c r="AP449" i="22"/>
  <c r="AQ449" i="22"/>
  <c r="AR449" i="22"/>
  <c r="AS449" i="22"/>
  <c r="AT449" i="22"/>
  <c r="AU449" i="22"/>
  <c r="AV449" i="22"/>
  <c r="AW449" i="22"/>
  <c r="AX449" i="22"/>
  <c r="AY449" i="22"/>
  <c r="AZ449" i="22"/>
  <c r="BA449" i="22"/>
  <c r="BB449" i="22"/>
  <c r="BC449" i="22"/>
  <c r="BD449" i="22"/>
  <c r="BE449" i="22"/>
  <c r="BF449" i="22"/>
  <c r="BG449" i="22"/>
  <c r="BH449" i="22"/>
  <c r="BI449" i="22"/>
  <c r="BJ449" i="22"/>
  <c r="BK449" i="22"/>
  <c r="BL449" i="22"/>
  <c r="BM449" i="22"/>
  <c r="BN449" i="22"/>
  <c r="BO449" i="22"/>
  <c r="BP449" i="22"/>
  <c r="BQ449" i="22"/>
  <c r="BR449" i="22"/>
  <c r="BS449" i="22"/>
  <c r="S450" i="22"/>
  <c r="T450" i="22"/>
  <c r="U450" i="22"/>
  <c r="V450" i="22"/>
  <c r="W450" i="22"/>
  <c r="X450" i="22"/>
  <c r="Y450" i="22"/>
  <c r="Z450" i="22"/>
  <c r="AA450" i="22"/>
  <c r="AB450" i="22"/>
  <c r="AC450" i="22"/>
  <c r="AD450" i="22"/>
  <c r="AE450" i="22"/>
  <c r="AF450" i="22"/>
  <c r="AG450" i="22"/>
  <c r="AH450" i="22"/>
  <c r="AI450" i="22"/>
  <c r="AJ450" i="22"/>
  <c r="AK450" i="22"/>
  <c r="AL450" i="22"/>
  <c r="AM450" i="22"/>
  <c r="AN450" i="22"/>
  <c r="AO450" i="22"/>
  <c r="AP450" i="22"/>
  <c r="AQ450" i="22"/>
  <c r="AR450" i="22"/>
  <c r="AS450" i="22"/>
  <c r="AT450" i="22"/>
  <c r="AU450" i="22"/>
  <c r="AV450" i="22"/>
  <c r="AW450" i="22"/>
  <c r="AX450" i="22"/>
  <c r="AY450" i="22"/>
  <c r="AZ450" i="22"/>
  <c r="BA450" i="22"/>
  <c r="BB450" i="22"/>
  <c r="BC450" i="22"/>
  <c r="BD450" i="22"/>
  <c r="BE450" i="22"/>
  <c r="BF450" i="22"/>
  <c r="BG450" i="22"/>
  <c r="BH450" i="22"/>
  <c r="BI450" i="22"/>
  <c r="BJ450" i="22"/>
  <c r="BK450" i="22"/>
  <c r="BL450" i="22"/>
  <c r="BM450" i="22"/>
  <c r="BN450" i="22"/>
  <c r="BO450" i="22"/>
  <c r="BP450" i="22"/>
  <c r="BQ450" i="22"/>
  <c r="BR450" i="22"/>
  <c r="BS450" i="22"/>
  <c r="S355" i="22"/>
  <c r="S359" i="22"/>
  <c r="S451" i="22"/>
  <c r="T355" i="22"/>
  <c r="T359" i="22"/>
  <c r="T451" i="22"/>
  <c r="U355" i="22"/>
  <c r="U359" i="22"/>
  <c r="U451" i="22"/>
  <c r="V355" i="22"/>
  <c r="V359" i="22"/>
  <c r="V451" i="22"/>
  <c r="W355" i="22"/>
  <c r="W359" i="22"/>
  <c r="W451" i="22"/>
  <c r="X355" i="22"/>
  <c r="X359" i="22"/>
  <c r="X451" i="22"/>
  <c r="Y355" i="22"/>
  <c r="Y359" i="22"/>
  <c r="Y451" i="22"/>
  <c r="Z355" i="22"/>
  <c r="Z359" i="22"/>
  <c r="Z451" i="22"/>
  <c r="AA355" i="22"/>
  <c r="AA359" i="22"/>
  <c r="AA451" i="22"/>
  <c r="AB355" i="22"/>
  <c r="AB359" i="22"/>
  <c r="AB451" i="22"/>
  <c r="AC355" i="22"/>
  <c r="AC359" i="22"/>
  <c r="AC451" i="22"/>
  <c r="AD355" i="22"/>
  <c r="AD359" i="22"/>
  <c r="AD451" i="22"/>
  <c r="AE355" i="22"/>
  <c r="AE359" i="22"/>
  <c r="AE451" i="22"/>
  <c r="AF355" i="22"/>
  <c r="AF359" i="22"/>
  <c r="AF451" i="22"/>
  <c r="AG355" i="22"/>
  <c r="AG359" i="22"/>
  <c r="AG451" i="22"/>
  <c r="AH355" i="22"/>
  <c r="AH359" i="22"/>
  <c r="AH451" i="22"/>
  <c r="AI355" i="22"/>
  <c r="AI359" i="22"/>
  <c r="AI451" i="22"/>
  <c r="AJ355" i="22"/>
  <c r="AJ359" i="22"/>
  <c r="AJ451" i="22"/>
  <c r="AK355" i="22"/>
  <c r="AK359" i="22"/>
  <c r="AK451" i="22"/>
  <c r="AL355" i="22"/>
  <c r="AL359" i="22"/>
  <c r="AL451" i="22"/>
  <c r="AM355" i="22"/>
  <c r="AM359" i="22"/>
  <c r="AM451" i="22"/>
  <c r="AN355" i="22"/>
  <c r="AN359" i="22"/>
  <c r="AN451" i="22"/>
  <c r="AO355" i="22"/>
  <c r="AO359" i="22"/>
  <c r="AO451" i="22"/>
  <c r="AP355" i="22"/>
  <c r="AP359" i="22"/>
  <c r="AP451" i="22"/>
  <c r="AQ355" i="22"/>
  <c r="AQ359" i="22"/>
  <c r="AQ451" i="22"/>
  <c r="AR355" i="22"/>
  <c r="AR359" i="22"/>
  <c r="AR451" i="22"/>
  <c r="AS355" i="22"/>
  <c r="AS359" i="22"/>
  <c r="AS451" i="22"/>
  <c r="AT355" i="22"/>
  <c r="AT359" i="22"/>
  <c r="AT451" i="22"/>
  <c r="AU355" i="22"/>
  <c r="AU359" i="22"/>
  <c r="AU451" i="22"/>
  <c r="AV355" i="22"/>
  <c r="AV359" i="22"/>
  <c r="AV451" i="22"/>
  <c r="AW355" i="22"/>
  <c r="AW359" i="22"/>
  <c r="AW451" i="22"/>
  <c r="AX355" i="22"/>
  <c r="AX359" i="22"/>
  <c r="AX451" i="22"/>
  <c r="AY355" i="22"/>
  <c r="AY359" i="22"/>
  <c r="AY451" i="22"/>
  <c r="AZ355" i="22"/>
  <c r="AZ359" i="22"/>
  <c r="AZ451" i="22"/>
  <c r="BA355" i="22"/>
  <c r="BA359" i="22"/>
  <c r="BA451" i="22"/>
  <c r="BB355" i="22"/>
  <c r="BB359" i="22"/>
  <c r="BB451" i="22"/>
  <c r="BC355" i="22"/>
  <c r="BC359" i="22"/>
  <c r="BC451" i="22"/>
  <c r="BD355" i="22"/>
  <c r="BD359" i="22"/>
  <c r="BD451" i="22"/>
  <c r="BE355" i="22"/>
  <c r="BE359" i="22"/>
  <c r="BE451" i="22"/>
  <c r="BF355" i="22"/>
  <c r="BF359" i="22"/>
  <c r="BF451" i="22"/>
  <c r="BG355" i="22"/>
  <c r="BG359" i="22"/>
  <c r="BG451" i="22"/>
  <c r="BH355" i="22"/>
  <c r="BH359" i="22"/>
  <c r="BH451" i="22"/>
  <c r="BI355" i="22"/>
  <c r="BI359" i="22"/>
  <c r="BI451" i="22"/>
  <c r="BJ355" i="22"/>
  <c r="BJ359" i="22"/>
  <c r="BJ451" i="22"/>
  <c r="BK355" i="22"/>
  <c r="BK359" i="22"/>
  <c r="BK451" i="22"/>
  <c r="BL355" i="22"/>
  <c r="BL359" i="22"/>
  <c r="BL451" i="22"/>
  <c r="BM355" i="22"/>
  <c r="BM359" i="22"/>
  <c r="BM451" i="22"/>
  <c r="BN355" i="22"/>
  <c r="BN359" i="22"/>
  <c r="BN451" i="22"/>
  <c r="BO355" i="22"/>
  <c r="BO359" i="22"/>
  <c r="BO451" i="22"/>
  <c r="BP355" i="22"/>
  <c r="BP359" i="22"/>
  <c r="BP451" i="22"/>
  <c r="BQ355" i="22"/>
  <c r="BQ359" i="22"/>
  <c r="BQ451" i="22"/>
  <c r="BR355" i="22"/>
  <c r="BR359" i="22"/>
  <c r="BR451" i="22"/>
  <c r="BS355" i="22"/>
  <c r="BS359" i="22"/>
  <c r="BS451" i="22"/>
  <c r="S452" i="22"/>
  <c r="T452" i="22"/>
  <c r="U452" i="22"/>
  <c r="V452" i="22"/>
  <c r="W452" i="22"/>
  <c r="X452" i="22"/>
  <c r="Y452" i="22"/>
  <c r="Z452" i="22"/>
  <c r="AA452" i="22"/>
  <c r="AB452" i="22"/>
  <c r="AC452" i="22"/>
  <c r="AD452" i="22"/>
  <c r="AE452" i="22"/>
  <c r="AF452" i="22"/>
  <c r="AG452" i="22"/>
  <c r="AH452" i="22"/>
  <c r="AI452" i="22"/>
  <c r="AJ452" i="22"/>
  <c r="AK452" i="22"/>
  <c r="AL452" i="22"/>
  <c r="AM452" i="22"/>
  <c r="AN452" i="22"/>
  <c r="AO452" i="22"/>
  <c r="AP452" i="22"/>
  <c r="AQ452" i="22"/>
  <c r="AR452" i="22"/>
  <c r="AS452" i="22"/>
  <c r="AT452" i="22"/>
  <c r="AU452" i="22"/>
  <c r="AV452" i="22"/>
  <c r="AW452" i="22"/>
  <c r="AX452" i="22"/>
  <c r="AY452" i="22"/>
  <c r="AZ452" i="22"/>
  <c r="BA452" i="22"/>
  <c r="BB452" i="22"/>
  <c r="BC452" i="22"/>
  <c r="BD452" i="22"/>
  <c r="BE452" i="22"/>
  <c r="BF452" i="22"/>
  <c r="BG452" i="22"/>
  <c r="BH452" i="22"/>
  <c r="BI452" i="22"/>
  <c r="BJ452" i="22"/>
  <c r="BK452" i="22"/>
  <c r="BL452" i="22"/>
  <c r="BM452" i="22"/>
  <c r="BN452" i="22"/>
  <c r="BO452" i="22"/>
  <c r="BP452" i="22"/>
  <c r="BQ452" i="22"/>
  <c r="BR452" i="22"/>
  <c r="BS452" i="22"/>
  <c r="R435" i="22"/>
  <c r="R449" i="22"/>
  <c r="R450" i="22"/>
  <c r="R355" i="22"/>
  <c r="R359" i="22"/>
  <c r="R451" i="22"/>
  <c r="R452" i="22"/>
  <c r="R436" i="22"/>
  <c r="R438" i="22"/>
  <c r="R440" i="22"/>
  <c r="R441" i="22"/>
  <c r="R442" i="22"/>
  <c r="R444" i="22"/>
  <c r="R445" i="22"/>
  <c r="R431" i="38"/>
  <c r="R448" i="38"/>
  <c r="R352" i="38"/>
  <c r="R356" i="38"/>
  <c r="R447" i="38"/>
  <c r="R446" i="38"/>
  <c r="R445" i="38"/>
  <c r="R432" i="38"/>
  <c r="S432" i="38"/>
  <c r="R434" i="38"/>
  <c r="R378" i="38"/>
  <c r="R382" i="38"/>
  <c r="R436" i="38"/>
  <c r="R437" i="38"/>
  <c r="R387" i="38"/>
  <c r="R438" i="38"/>
  <c r="R440" i="38"/>
  <c r="R441" i="38"/>
  <c r="S431" i="38"/>
  <c r="S448" i="38"/>
  <c r="T431" i="38"/>
  <c r="T448" i="38"/>
  <c r="U431" i="38"/>
  <c r="U448" i="38"/>
  <c r="V431" i="38"/>
  <c r="V448" i="38"/>
  <c r="W431" i="38"/>
  <c r="W448" i="38"/>
  <c r="X431" i="38"/>
  <c r="X448" i="38"/>
  <c r="Y431" i="38"/>
  <c r="Y448" i="38"/>
  <c r="Z431" i="38"/>
  <c r="Z448" i="38"/>
  <c r="AA431" i="38"/>
  <c r="AA448" i="38"/>
  <c r="AB431" i="38"/>
  <c r="AB448" i="38"/>
  <c r="AC431" i="38"/>
  <c r="AC448" i="38"/>
  <c r="AD431" i="38"/>
  <c r="AD448" i="38"/>
  <c r="AE431" i="38"/>
  <c r="AE448" i="38"/>
  <c r="AF431" i="38"/>
  <c r="AF448" i="38"/>
  <c r="AG431" i="38"/>
  <c r="AG448" i="38"/>
  <c r="AH431" i="38"/>
  <c r="AH448" i="38"/>
  <c r="AI431" i="38"/>
  <c r="AI448" i="38"/>
  <c r="AJ431" i="38"/>
  <c r="AJ448" i="38"/>
  <c r="AK431" i="38"/>
  <c r="AK448" i="38"/>
  <c r="AL431" i="38"/>
  <c r="AL448" i="38"/>
  <c r="AM431" i="38"/>
  <c r="AM448" i="38"/>
  <c r="AN431" i="38"/>
  <c r="AN448" i="38"/>
  <c r="AO431" i="38"/>
  <c r="AO448" i="38"/>
  <c r="AP431" i="38"/>
  <c r="AP448" i="38"/>
  <c r="AQ431" i="38"/>
  <c r="AQ448" i="38"/>
  <c r="AR431" i="38"/>
  <c r="AR448" i="38"/>
  <c r="AS431" i="38"/>
  <c r="AS448" i="38"/>
  <c r="AT431" i="38"/>
  <c r="AT448" i="38"/>
  <c r="AU431" i="38"/>
  <c r="AU448" i="38"/>
  <c r="AV431" i="38"/>
  <c r="AV448" i="38"/>
  <c r="AW431" i="38"/>
  <c r="AW448" i="38"/>
  <c r="AX431" i="38"/>
  <c r="AX448" i="38"/>
  <c r="AY431" i="38"/>
  <c r="AY448" i="38"/>
  <c r="AZ431" i="38"/>
  <c r="AZ448" i="38"/>
  <c r="BA431" i="38"/>
  <c r="BA448" i="38"/>
  <c r="BB431" i="38"/>
  <c r="BB448" i="38"/>
  <c r="BC431" i="38"/>
  <c r="BC448" i="38"/>
  <c r="BD431" i="38"/>
  <c r="BD448" i="38"/>
  <c r="BE431" i="38"/>
  <c r="BE448" i="38"/>
  <c r="BF431" i="38"/>
  <c r="BF448" i="38"/>
  <c r="BG431" i="38"/>
  <c r="BG448" i="38"/>
  <c r="BH431" i="38"/>
  <c r="BH448" i="38"/>
  <c r="BI431" i="38"/>
  <c r="BI448" i="38"/>
  <c r="BJ431" i="38"/>
  <c r="BJ448" i="38"/>
  <c r="BK431" i="38"/>
  <c r="BK448" i="38"/>
  <c r="BL431" i="38"/>
  <c r="BL448" i="38"/>
  <c r="BM431" i="38"/>
  <c r="BM448" i="38"/>
  <c r="BN431" i="38"/>
  <c r="BN448" i="38"/>
  <c r="BO431" i="38"/>
  <c r="BO448" i="38"/>
  <c r="BP431" i="38"/>
  <c r="BP448" i="38"/>
  <c r="BQ431" i="38"/>
  <c r="BQ448" i="38"/>
  <c r="BR431" i="38"/>
  <c r="BR448" i="38"/>
  <c r="BS431" i="38"/>
  <c r="BS448" i="38"/>
  <c r="R44" i="38"/>
  <c r="R46" i="38"/>
  <c r="R48" i="38"/>
  <c r="R50" i="38"/>
  <c r="R52" i="38"/>
  <c r="R54" i="38"/>
  <c r="R56" i="38"/>
  <c r="R58" i="38"/>
  <c r="R60" i="38"/>
  <c r="R62" i="38"/>
  <c r="R64" i="38"/>
  <c r="R66" i="38"/>
  <c r="R68" i="38"/>
  <c r="R70" i="38"/>
  <c r="R72" i="38"/>
  <c r="R74" i="38"/>
  <c r="R76" i="38"/>
  <c r="R78" i="38"/>
  <c r="R80" i="38"/>
  <c r="R82" i="38"/>
  <c r="R84" i="38"/>
  <c r="R86" i="38"/>
  <c r="R88" i="38"/>
  <c r="R90" i="38"/>
  <c r="R92" i="38"/>
  <c r="R94" i="38"/>
  <c r="R96" i="38"/>
  <c r="R98" i="38"/>
  <c r="R100" i="38"/>
  <c r="R102" i="38"/>
  <c r="R104" i="38"/>
  <c r="R106" i="38"/>
  <c r="R108" i="38"/>
  <c r="R110" i="38"/>
  <c r="R112" i="38"/>
  <c r="R114" i="38"/>
  <c r="R116" i="38"/>
  <c r="R118" i="38"/>
  <c r="R120" i="38"/>
  <c r="R122" i="38"/>
  <c r="R124" i="38"/>
  <c r="R126" i="38"/>
  <c r="R128" i="38"/>
  <c r="R130" i="38"/>
  <c r="R132" i="38"/>
  <c r="R134" i="38"/>
  <c r="R136" i="38"/>
  <c r="R138" i="38"/>
  <c r="R140" i="38"/>
  <c r="R142" i="38"/>
  <c r="R179" i="38"/>
  <c r="R184" i="38"/>
  <c r="R189" i="38"/>
  <c r="R191" i="38"/>
  <c r="R193" i="38"/>
  <c r="R195" i="38"/>
  <c r="R197" i="38"/>
  <c r="R199" i="38"/>
  <c r="R201" i="38"/>
  <c r="R203" i="38"/>
  <c r="R205" i="38"/>
  <c r="R207" i="38"/>
  <c r="R209" i="38"/>
  <c r="R211" i="38"/>
  <c r="R213" i="38"/>
  <c r="R215" i="38"/>
  <c r="R217" i="38"/>
  <c r="R219" i="38"/>
  <c r="R221" i="38"/>
  <c r="R223" i="38"/>
  <c r="R225" i="38"/>
  <c r="R227" i="38"/>
  <c r="R229" i="38"/>
  <c r="R231" i="38"/>
  <c r="R233" i="38"/>
  <c r="R235" i="38"/>
  <c r="R237" i="38"/>
  <c r="R239" i="38"/>
  <c r="R241" i="38"/>
  <c r="R243" i="38"/>
  <c r="R245" i="38"/>
  <c r="R247" i="38"/>
  <c r="R249" i="38"/>
  <c r="R251" i="38"/>
  <c r="R253" i="38"/>
  <c r="R255" i="38"/>
  <c r="R257" i="38"/>
  <c r="R259" i="38"/>
  <c r="R261" i="38"/>
  <c r="R263" i="38"/>
  <c r="R265" i="38"/>
  <c r="R267" i="38"/>
  <c r="R269" i="38"/>
  <c r="R271" i="38"/>
  <c r="R273" i="38"/>
  <c r="R275" i="38"/>
  <c r="R277" i="38"/>
  <c r="R279" i="38"/>
  <c r="R281" i="38"/>
  <c r="R283" i="38"/>
  <c r="R285" i="38"/>
  <c r="R287" i="38"/>
  <c r="S179" i="38"/>
  <c r="S184" i="38"/>
  <c r="S352" i="38"/>
  <c r="S356" i="38"/>
  <c r="S447" i="38"/>
  <c r="T179" i="38"/>
  <c r="T184" i="38"/>
  <c r="T352" i="38"/>
  <c r="T356" i="38"/>
  <c r="T447" i="38"/>
  <c r="U179" i="38"/>
  <c r="U184" i="38"/>
  <c r="U352" i="38"/>
  <c r="U356" i="38"/>
  <c r="U447" i="38"/>
  <c r="V179" i="38"/>
  <c r="V184" i="38"/>
  <c r="V186" i="38"/>
  <c r="V352" i="38"/>
  <c r="V356" i="38"/>
  <c r="V447" i="38"/>
  <c r="W179" i="38"/>
  <c r="W184" i="38"/>
  <c r="W352" i="38"/>
  <c r="W356" i="38"/>
  <c r="W447" i="38"/>
  <c r="X179" i="38"/>
  <c r="X184" i="38"/>
  <c r="X352" i="38"/>
  <c r="X356" i="38"/>
  <c r="X447" i="38"/>
  <c r="Y179" i="38"/>
  <c r="Y184" i="38"/>
  <c r="Y352" i="38"/>
  <c r="Y356" i="38"/>
  <c r="Y447" i="38"/>
  <c r="Z179" i="38"/>
  <c r="Z184" i="38"/>
  <c r="Z352" i="38"/>
  <c r="Z356" i="38"/>
  <c r="Z447" i="38"/>
  <c r="AA179" i="38"/>
  <c r="AA184" i="38"/>
  <c r="AA352" i="38"/>
  <c r="AA356" i="38"/>
  <c r="AA447" i="38"/>
  <c r="AB179" i="38"/>
  <c r="AB184" i="38"/>
  <c r="AB352" i="38"/>
  <c r="AB356" i="38"/>
  <c r="AB447" i="38"/>
  <c r="AC179" i="38"/>
  <c r="AC184" i="38"/>
  <c r="AC352" i="38"/>
  <c r="AC356" i="38"/>
  <c r="AC447" i="38"/>
  <c r="AD179" i="38"/>
  <c r="AD184" i="38"/>
  <c r="AD352" i="38"/>
  <c r="AD356" i="38"/>
  <c r="AD447" i="38"/>
  <c r="AE179" i="38"/>
  <c r="AE184" i="38"/>
  <c r="AE352" i="38"/>
  <c r="AE356" i="38"/>
  <c r="AE447" i="38"/>
  <c r="AF179" i="38"/>
  <c r="AF184" i="38"/>
  <c r="AF352" i="38"/>
  <c r="AF356" i="38"/>
  <c r="AF447" i="38"/>
  <c r="AG179" i="38"/>
  <c r="AG184" i="38"/>
  <c r="AG352" i="38"/>
  <c r="AG356" i="38"/>
  <c r="AG447" i="38"/>
  <c r="AH179" i="38"/>
  <c r="AH184" i="38"/>
  <c r="AH352" i="38"/>
  <c r="AH356" i="38"/>
  <c r="AH447" i="38"/>
  <c r="AI179" i="38"/>
  <c r="AI184" i="38"/>
  <c r="AI352" i="38"/>
  <c r="AI356" i="38"/>
  <c r="AI447" i="38"/>
  <c r="AJ179" i="38"/>
  <c r="AJ184" i="38"/>
  <c r="AJ352" i="38"/>
  <c r="AJ356" i="38"/>
  <c r="AJ447" i="38"/>
  <c r="AK179" i="38"/>
  <c r="AK184" i="38"/>
  <c r="AK352" i="38"/>
  <c r="AK356" i="38"/>
  <c r="AK447" i="38"/>
  <c r="AL179" i="38"/>
  <c r="AL184" i="38"/>
  <c r="AL352" i="38"/>
  <c r="AL356" i="38"/>
  <c r="AL447" i="38"/>
  <c r="AM179" i="38"/>
  <c r="AM184" i="38"/>
  <c r="AM352" i="38"/>
  <c r="AM356" i="38"/>
  <c r="AM447" i="38"/>
  <c r="AN179" i="38"/>
  <c r="AN184" i="38"/>
  <c r="AN352" i="38"/>
  <c r="AN356" i="38"/>
  <c r="AN447" i="38"/>
  <c r="AO179" i="38"/>
  <c r="AO184" i="38"/>
  <c r="AO352" i="38"/>
  <c r="AO356" i="38"/>
  <c r="AO447" i="38"/>
  <c r="AP179" i="38"/>
  <c r="AP184" i="38"/>
  <c r="AP352" i="38"/>
  <c r="AP356" i="38"/>
  <c r="AP447" i="38"/>
  <c r="AQ179" i="38"/>
  <c r="AQ184" i="38"/>
  <c r="AQ352" i="38"/>
  <c r="AQ356" i="38"/>
  <c r="AQ447" i="38"/>
  <c r="AR179" i="38"/>
  <c r="AR184" i="38"/>
  <c r="AR352" i="38"/>
  <c r="AR356" i="38"/>
  <c r="AR447" i="38"/>
  <c r="AS179" i="38"/>
  <c r="AS184" i="38"/>
  <c r="AS352" i="38"/>
  <c r="AS356" i="38"/>
  <c r="AS447" i="38"/>
  <c r="AT179" i="38"/>
  <c r="AT184" i="38"/>
  <c r="AT352" i="38"/>
  <c r="AT356" i="38"/>
  <c r="AT447" i="38"/>
  <c r="AU179" i="38"/>
  <c r="AU184" i="38"/>
  <c r="AU352" i="38"/>
  <c r="AU356" i="38"/>
  <c r="AU447" i="38"/>
  <c r="AV179" i="38"/>
  <c r="AV184" i="38"/>
  <c r="AV352" i="38"/>
  <c r="AV356" i="38"/>
  <c r="AV447" i="38"/>
  <c r="AW179" i="38"/>
  <c r="AW184" i="38"/>
  <c r="AW352" i="38"/>
  <c r="AW356" i="38"/>
  <c r="AW447" i="38"/>
  <c r="AX179" i="38"/>
  <c r="AX184" i="38"/>
  <c r="AX352" i="38"/>
  <c r="AX356" i="38"/>
  <c r="AX447" i="38"/>
  <c r="AY179" i="38"/>
  <c r="AY184" i="38"/>
  <c r="AY352" i="38"/>
  <c r="AY356" i="38"/>
  <c r="AY447" i="38"/>
  <c r="AZ179" i="38"/>
  <c r="AZ184" i="38"/>
  <c r="AZ352" i="38"/>
  <c r="AZ356" i="38"/>
  <c r="AZ447" i="38"/>
  <c r="BA179" i="38"/>
  <c r="BA184" i="38"/>
  <c r="BA352" i="38"/>
  <c r="BA356" i="38"/>
  <c r="BA447" i="38"/>
  <c r="BB179" i="38"/>
  <c r="BB184" i="38"/>
  <c r="BB352" i="38"/>
  <c r="BB356" i="38"/>
  <c r="BB447" i="38"/>
  <c r="BC179" i="38"/>
  <c r="BC184" i="38"/>
  <c r="BC352" i="38"/>
  <c r="BC356" i="38"/>
  <c r="BC447" i="38"/>
  <c r="BD179" i="38"/>
  <c r="BD184" i="38"/>
  <c r="BD352" i="38"/>
  <c r="BD356" i="38"/>
  <c r="BD447" i="38"/>
  <c r="BE179" i="38"/>
  <c r="BE184" i="38"/>
  <c r="BE352" i="38"/>
  <c r="BE356" i="38"/>
  <c r="BE447" i="38"/>
  <c r="BF179" i="38"/>
  <c r="BF184" i="38"/>
  <c r="BF352" i="38"/>
  <c r="BF356" i="38"/>
  <c r="BF447" i="38"/>
  <c r="BG179" i="38"/>
  <c r="BG184" i="38"/>
  <c r="BG352" i="38"/>
  <c r="BG356" i="38"/>
  <c r="BG447" i="38"/>
  <c r="BH179" i="38"/>
  <c r="BH184" i="38"/>
  <c r="BH352" i="38"/>
  <c r="BH356" i="38"/>
  <c r="BH447" i="38"/>
  <c r="BI179" i="38"/>
  <c r="BI184" i="38"/>
  <c r="BI352" i="38"/>
  <c r="BI356" i="38"/>
  <c r="BI447" i="38"/>
  <c r="BJ179" i="38"/>
  <c r="BJ184" i="38"/>
  <c r="BJ352" i="38"/>
  <c r="BJ356" i="38"/>
  <c r="BJ447" i="38"/>
  <c r="BK179" i="38"/>
  <c r="BK184" i="38"/>
  <c r="BK352" i="38"/>
  <c r="BK356" i="38"/>
  <c r="BK447" i="38"/>
  <c r="BL179" i="38"/>
  <c r="BL184" i="38"/>
  <c r="BL352" i="38"/>
  <c r="BL356" i="38"/>
  <c r="BL447" i="38"/>
  <c r="BM179" i="38"/>
  <c r="BM184" i="38"/>
  <c r="BM352" i="38"/>
  <c r="BM356" i="38"/>
  <c r="BM447" i="38"/>
  <c r="BN179" i="38"/>
  <c r="BN184" i="38"/>
  <c r="BN352" i="38"/>
  <c r="BN356" i="38"/>
  <c r="BN447" i="38"/>
  <c r="BO179" i="38"/>
  <c r="BO184" i="38"/>
  <c r="BO352" i="38"/>
  <c r="BO356" i="38"/>
  <c r="BO447" i="38"/>
  <c r="BP179" i="38"/>
  <c r="BP184" i="38"/>
  <c r="BP352" i="38"/>
  <c r="BP356" i="38"/>
  <c r="BP447" i="38"/>
  <c r="BQ179" i="38"/>
  <c r="BQ184" i="38"/>
  <c r="BQ352" i="38"/>
  <c r="BQ356" i="38"/>
  <c r="BQ447" i="38"/>
  <c r="BR179" i="38"/>
  <c r="BR184" i="38"/>
  <c r="BR352" i="38"/>
  <c r="BR356" i="38"/>
  <c r="BR447" i="38"/>
  <c r="BS179" i="38"/>
  <c r="BS184" i="38"/>
  <c r="BS352" i="38"/>
  <c r="BS356" i="38"/>
  <c r="BS447" i="38"/>
  <c r="R23" i="38"/>
  <c r="R24" i="38"/>
  <c r="R357" i="38"/>
  <c r="T432" i="38"/>
  <c r="S434" i="38"/>
  <c r="S378" i="38"/>
  <c r="S382" i="38"/>
  <c r="S436" i="38"/>
  <c r="S437" i="38"/>
  <c r="S387" i="38"/>
  <c r="S438" i="38"/>
  <c r="S440" i="38"/>
  <c r="S441" i="38"/>
  <c r="S445" i="38"/>
  <c r="S446" i="38"/>
  <c r="U432" i="38"/>
  <c r="T434" i="38"/>
  <c r="T378" i="38"/>
  <c r="T382" i="38"/>
  <c r="T436" i="38"/>
  <c r="T437" i="38"/>
  <c r="T387" i="38"/>
  <c r="T438" i="38"/>
  <c r="T440" i="38"/>
  <c r="T441" i="38"/>
  <c r="T445" i="38"/>
  <c r="T446" i="38"/>
  <c r="V432" i="38"/>
  <c r="U434" i="38"/>
  <c r="U378" i="38"/>
  <c r="U382" i="38"/>
  <c r="U436" i="38"/>
  <c r="U437" i="38"/>
  <c r="U387" i="38"/>
  <c r="U438" i="38"/>
  <c r="U440" i="38"/>
  <c r="U441" i="38"/>
  <c r="U445" i="38"/>
  <c r="U446" i="38"/>
  <c r="W432" i="38"/>
  <c r="V434" i="38"/>
  <c r="V378" i="38"/>
  <c r="V382" i="38"/>
  <c r="V436" i="38"/>
  <c r="V437" i="38"/>
  <c r="V387" i="38"/>
  <c r="V438" i="38"/>
  <c r="V440" i="38"/>
  <c r="V441" i="38"/>
  <c r="V445" i="38"/>
  <c r="V446" i="38"/>
  <c r="X432" i="38"/>
  <c r="W434" i="38"/>
  <c r="W378" i="38"/>
  <c r="W382" i="38"/>
  <c r="W436" i="38"/>
  <c r="W437" i="38"/>
  <c r="W387" i="38"/>
  <c r="W438" i="38"/>
  <c r="W440" i="38"/>
  <c r="W441" i="38"/>
  <c r="W445" i="38"/>
  <c r="W446" i="38"/>
  <c r="Y432" i="38"/>
  <c r="X434" i="38"/>
  <c r="X378" i="38"/>
  <c r="X382" i="38"/>
  <c r="X436" i="38"/>
  <c r="X437" i="38"/>
  <c r="X387" i="38"/>
  <c r="X438" i="38"/>
  <c r="X440" i="38"/>
  <c r="X441" i="38"/>
  <c r="X445" i="38"/>
  <c r="X446" i="38"/>
  <c r="Z432" i="38"/>
  <c r="Y434" i="38"/>
  <c r="Y378" i="38"/>
  <c r="Y382" i="38"/>
  <c r="Y436" i="38"/>
  <c r="Y437" i="38"/>
  <c r="Y387" i="38"/>
  <c r="Y438" i="38"/>
  <c r="Y440" i="38"/>
  <c r="Y441" i="38"/>
  <c r="Y445" i="38"/>
  <c r="Y446" i="38"/>
  <c r="AA432" i="38"/>
  <c r="Z434" i="38"/>
  <c r="Z378" i="38"/>
  <c r="Z382" i="38"/>
  <c r="Z436" i="38"/>
  <c r="Z437" i="38"/>
  <c r="Z387" i="38"/>
  <c r="Z438" i="38"/>
  <c r="Z440" i="38"/>
  <c r="Z441" i="38"/>
  <c r="Z445" i="38"/>
  <c r="Z446" i="38"/>
  <c r="AB432" i="38"/>
  <c r="AA434" i="38"/>
  <c r="AA378" i="38"/>
  <c r="AA382" i="38"/>
  <c r="AA436" i="38"/>
  <c r="AA437" i="38"/>
  <c r="AA387" i="38"/>
  <c r="AA438" i="38"/>
  <c r="AA440" i="38"/>
  <c r="AA441" i="38"/>
  <c r="AA445" i="38"/>
  <c r="AA446" i="38"/>
  <c r="AC432" i="38"/>
  <c r="AB434" i="38"/>
  <c r="AB378" i="38"/>
  <c r="AB382" i="38"/>
  <c r="AB436" i="38"/>
  <c r="AB437" i="38"/>
  <c r="AB387" i="38"/>
  <c r="AB438" i="38"/>
  <c r="AB440" i="38"/>
  <c r="AB441" i="38"/>
  <c r="AB445" i="38"/>
  <c r="AB446" i="38"/>
  <c r="AD432" i="38"/>
  <c r="AC434" i="38"/>
  <c r="AC378" i="38"/>
  <c r="AC382" i="38"/>
  <c r="AC436" i="38"/>
  <c r="AC437" i="38"/>
  <c r="AC387" i="38"/>
  <c r="AC438" i="38"/>
  <c r="AC440" i="38"/>
  <c r="AC441" i="38"/>
  <c r="AC445" i="38"/>
  <c r="AC446" i="38"/>
  <c r="AE432" i="38"/>
  <c r="AD434" i="38"/>
  <c r="AD378" i="38"/>
  <c r="AD382" i="38"/>
  <c r="AD436" i="38"/>
  <c r="AD437" i="38"/>
  <c r="AD387" i="38"/>
  <c r="AD438" i="38"/>
  <c r="AD440" i="38"/>
  <c r="AD441" i="38"/>
  <c r="AD445" i="38"/>
  <c r="AD446" i="38"/>
  <c r="AF432" i="38"/>
  <c r="AE434" i="38"/>
  <c r="AE378" i="38"/>
  <c r="AE382" i="38"/>
  <c r="AE436" i="38"/>
  <c r="AE437" i="38"/>
  <c r="AE387" i="38"/>
  <c r="AE438" i="38"/>
  <c r="AE440" i="38"/>
  <c r="AE441" i="38"/>
  <c r="AE445" i="38"/>
  <c r="AE446" i="38"/>
  <c r="AG432" i="38"/>
  <c r="AF434" i="38"/>
  <c r="AF378" i="38"/>
  <c r="AF382" i="38"/>
  <c r="AF436" i="38"/>
  <c r="AF437" i="38"/>
  <c r="AF387" i="38"/>
  <c r="AF438" i="38"/>
  <c r="AF440" i="38"/>
  <c r="AF441" i="38"/>
  <c r="AF445" i="38"/>
  <c r="AF446" i="38"/>
  <c r="AH432" i="38"/>
  <c r="AG434" i="38"/>
  <c r="AG378" i="38"/>
  <c r="AG382" i="38"/>
  <c r="AG436" i="38"/>
  <c r="AG437" i="38"/>
  <c r="AG387" i="38"/>
  <c r="AG438" i="38"/>
  <c r="AG440" i="38"/>
  <c r="AG441" i="38"/>
  <c r="AG445" i="38"/>
  <c r="AG446" i="38"/>
  <c r="AI432" i="38"/>
  <c r="AH434" i="38"/>
  <c r="AH378" i="38"/>
  <c r="AH382" i="38"/>
  <c r="AH436" i="38"/>
  <c r="AH437" i="38"/>
  <c r="AH387" i="38"/>
  <c r="AH438" i="38"/>
  <c r="AH440" i="38"/>
  <c r="AH441" i="38"/>
  <c r="AH445" i="38"/>
  <c r="AH446" i="38"/>
  <c r="AJ432" i="38"/>
  <c r="AI434" i="38"/>
  <c r="AI378" i="38"/>
  <c r="AI382" i="38"/>
  <c r="AI436" i="38"/>
  <c r="AI437" i="38"/>
  <c r="AI387" i="38"/>
  <c r="AI438" i="38"/>
  <c r="AI440" i="38"/>
  <c r="AI441" i="38"/>
  <c r="AI445" i="38"/>
  <c r="AI446" i="38"/>
  <c r="AK432" i="38"/>
  <c r="AJ434" i="38"/>
  <c r="AJ378" i="38"/>
  <c r="AJ382" i="38"/>
  <c r="AJ436" i="38"/>
  <c r="AJ437" i="38"/>
  <c r="AJ387" i="38"/>
  <c r="AJ438" i="38"/>
  <c r="AJ440" i="38"/>
  <c r="AJ441" i="38"/>
  <c r="AJ445" i="38"/>
  <c r="AJ446" i="38"/>
  <c r="AL432" i="38"/>
  <c r="AK434" i="38"/>
  <c r="AK378" i="38"/>
  <c r="AK382" i="38"/>
  <c r="AK436" i="38"/>
  <c r="AK437" i="38"/>
  <c r="AK387" i="38"/>
  <c r="AK438" i="38"/>
  <c r="AK440" i="38"/>
  <c r="AK441" i="38"/>
  <c r="AK445" i="38"/>
  <c r="AK446" i="38"/>
  <c r="AM432" i="38"/>
  <c r="AL434" i="38"/>
  <c r="AL378" i="38"/>
  <c r="AL382" i="38"/>
  <c r="AL436" i="38"/>
  <c r="AL437" i="38"/>
  <c r="AL387" i="38"/>
  <c r="AL438" i="38"/>
  <c r="AL440" i="38"/>
  <c r="AL441" i="38"/>
  <c r="AL445" i="38"/>
  <c r="AL446" i="38"/>
  <c r="AN432" i="38"/>
  <c r="AM434" i="38"/>
  <c r="AO432" i="38"/>
  <c r="AN434" i="38"/>
  <c r="AP432" i="38"/>
  <c r="AO434" i="38"/>
  <c r="AQ432" i="38"/>
  <c r="AP434" i="38"/>
  <c r="AR432" i="38"/>
  <c r="AQ434" i="38"/>
  <c r="AS432" i="38"/>
  <c r="AR434" i="38"/>
  <c r="AT432" i="38"/>
  <c r="AS434" i="38"/>
  <c r="AU432" i="38"/>
  <c r="AT434" i="38"/>
  <c r="AV432" i="38"/>
  <c r="AU434" i="38"/>
  <c r="AW432" i="38"/>
  <c r="AV434" i="38"/>
  <c r="AX432" i="38"/>
  <c r="AW434" i="38"/>
  <c r="AY432" i="38"/>
  <c r="AX434" i="38"/>
  <c r="AZ432" i="38"/>
  <c r="AY434" i="38"/>
  <c r="BA432" i="38"/>
  <c r="AZ434" i="38"/>
  <c r="BB432" i="38"/>
  <c r="BA434" i="38"/>
  <c r="BC432" i="38"/>
  <c r="BB434" i="38"/>
  <c r="BD432" i="38"/>
  <c r="BC434" i="38"/>
  <c r="BE432" i="38"/>
  <c r="BD434" i="38"/>
  <c r="BF432" i="38"/>
  <c r="BE434" i="38"/>
  <c r="BG432" i="38"/>
  <c r="BF434" i="38"/>
  <c r="BH432" i="38"/>
  <c r="BG434" i="38"/>
  <c r="BI432" i="38"/>
  <c r="BH434" i="38"/>
  <c r="BJ432" i="38"/>
  <c r="BI434" i="38"/>
  <c r="BK432" i="38"/>
  <c r="BJ434" i="38"/>
  <c r="BL432" i="38"/>
  <c r="BK434" i="38"/>
  <c r="BM432" i="38"/>
  <c r="BL434" i="38"/>
  <c r="BN432" i="38"/>
  <c r="BM434" i="38"/>
  <c r="BO432" i="38"/>
  <c r="BN434" i="38"/>
  <c r="BP432" i="38"/>
  <c r="BO434" i="38"/>
  <c r="BQ432" i="38"/>
  <c r="BP434" i="38"/>
  <c r="BR432" i="38"/>
  <c r="BQ434" i="38"/>
  <c r="BS432" i="38"/>
  <c r="BR434" i="38"/>
  <c r="BS434" i="38"/>
  <c r="AM378" i="38"/>
  <c r="AM382" i="38"/>
  <c r="AM436" i="38"/>
  <c r="AM437" i="38"/>
  <c r="AN378" i="38"/>
  <c r="AN382" i="38"/>
  <c r="AN436" i="38"/>
  <c r="AN437" i="38"/>
  <c r="AO378" i="38"/>
  <c r="AO382" i="38"/>
  <c r="AO436" i="38"/>
  <c r="AO437" i="38"/>
  <c r="AP378" i="38"/>
  <c r="AP382" i="38"/>
  <c r="AP436" i="38"/>
  <c r="AP437" i="38"/>
  <c r="AQ378" i="38"/>
  <c r="AQ382" i="38"/>
  <c r="AQ436" i="38"/>
  <c r="AQ437" i="38"/>
  <c r="AR378" i="38"/>
  <c r="AR382" i="38"/>
  <c r="AR436" i="38"/>
  <c r="AR437" i="38"/>
  <c r="AS378" i="38"/>
  <c r="AS382" i="38"/>
  <c r="AS436" i="38"/>
  <c r="AS437" i="38"/>
  <c r="AT378" i="38"/>
  <c r="AT382" i="38"/>
  <c r="AT436" i="38"/>
  <c r="AT437" i="38"/>
  <c r="AU378" i="38"/>
  <c r="AU382" i="38"/>
  <c r="AU436" i="38"/>
  <c r="AU437" i="38"/>
  <c r="AV378" i="38"/>
  <c r="AV382" i="38"/>
  <c r="AV436" i="38"/>
  <c r="AV437" i="38"/>
  <c r="AW378" i="38"/>
  <c r="AW382" i="38"/>
  <c r="AW436" i="38"/>
  <c r="AW437" i="38"/>
  <c r="AX378" i="38"/>
  <c r="AX382" i="38"/>
  <c r="AX436" i="38"/>
  <c r="AX437" i="38"/>
  <c r="AY378" i="38"/>
  <c r="AY382" i="38"/>
  <c r="AY436" i="38"/>
  <c r="AY437" i="38"/>
  <c r="AZ378" i="38"/>
  <c r="AZ382" i="38"/>
  <c r="AZ436" i="38"/>
  <c r="AZ437" i="38"/>
  <c r="BA378" i="38"/>
  <c r="BA382" i="38"/>
  <c r="BA436" i="38"/>
  <c r="BA437" i="38"/>
  <c r="BB378" i="38"/>
  <c r="BB382" i="38"/>
  <c r="BB436" i="38"/>
  <c r="BB437" i="38"/>
  <c r="BC378" i="38"/>
  <c r="BC382" i="38"/>
  <c r="BC436" i="38"/>
  <c r="BC437" i="38"/>
  <c r="BD378" i="38"/>
  <c r="BD382" i="38"/>
  <c r="BD436" i="38"/>
  <c r="BD437" i="38"/>
  <c r="BE378" i="38"/>
  <c r="BE382" i="38"/>
  <c r="BE436" i="38"/>
  <c r="BE437" i="38"/>
  <c r="BF378" i="38"/>
  <c r="BF382" i="38"/>
  <c r="BF436" i="38"/>
  <c r="BF437" i="38"/>
  <c r="BG378" i="38"/>
  <c r="BG382" i="38"/>
  <c r="BG436" i="38"/>
  <c r="BG437" i="38"/>
  <c r="BH378" i="38"/>
  <c r="BH382" i="38"/>
  <c r="BH436" i="38"/>
  <c r="BH437" i="38"/>
  <c r="BI378" i="38"/>
  <c r="BI382" i="38"/>
  <c r="BI436" i="38"/>
  <c r="BI437" i="38"/>
  <c r="BJ378" i="38"/>
  <c r="BJ382" i="38"/>
  <c r="BJ436" i="38"/>
  <c r="BJ437" i="38"/>
  <c r="BK378" i="38"/>
  <c r="BK382" i="38"/>
  <c r="BK436" i="38"/>
  <c r="BK437" i="38"/>
  <c r="BL378" i="38"/>
  <c r="BL382" i="38"/>
  <c r="BL436" i="38"/>
  <c r="BL437" i="38"/>
  <c r="BM378" i="38"/>
  <c r="BM382" i="38"/>
  <c r="BM436" i="38"/>
  <c r="BM437" i="38"/>
  <c r="BN378" i="38"/>
  <c r="BN382" i="38"/>
  <c r="BN436" i="38"/>
  <c r="BN437" i="38"/>
  <c r="BO378" i="38"/>
  <c r="BO382" i="38"/>
  <c r="BO436" i="38"/>
  <c r="BO437" i="38"/>
  <c r="BP378" i="38"/>
  <c r="BP382" i="38"/>
  <c r="BP436" i="38"/>
  <c r="BP437" i="38"/>
  <c r="BQ378" i="38"/>
  <c r="BQ382" i="38"/>
  <c r="BQ436" i="38"/>
  <c r="BQ437" i="38"/>
  <c r="BR378" i="38"/>
  <c r="BR382" i="38"/>
  <c r="BR436" i="38"/>
  <c r="BR437" i="38"/>
  <c r="BS378" i="38"/>
  <c r="BS382" i="38"/>
  <c r="BS436" i="38"/>
  <c r="BS437" i="38"/>
  <c r="AM387" i="38"/>
  <c r="AM438" i="38"/>
  <c r="AN387" i="38"/>
  <c r="AN438" i="38"/>
  <c r="AO387" i="38"/>
  <c r="AO438" i="38"/>
  <c r="AP387" i="38"/>
  <c r="AP438" i="38"/>
  <c r="AQ387" i="38"/>
  <c r="AQ438" i="38"/>
  <c r="AR387" i="38"/>
  <c r="AR438" i="38"/>
  <c r="AS387" i="38"/>
  <c r="AS438" i="38"/>
  <c r="AT387" i="38"/>
  <c r="AT438" i="38"/>
  <c r="AU387" i="38"/>
  <c r="AU438" i="38"/>
  <c r="AV387" i="38"/>
  <c r="AV438" i="38"/>
  <c r="AW387" i="38"/>
  <c r="AW438" i="38"/>
  <c r="AX387" i="38"/>
  <c r="AX438" i="38"/>
  <c r="AY387" i="38"/>
  <c r="AY438" i="38"/>
  <c r="AZ387" i="38"/>
  <c r="AZ438" i="38"/>
  <c r="BA387" i="38"/>
  <c r="BA438" i="38"/>
  <c r="BB387" i="38"/>
  <c r="BB438" i="38"/>
  <c r="BC387" i="38"/>
  <c r="BC438" i="38"/>
  <c r="BD387" i="38"/>
  <c r="BD438" i="38"/>
  <c r="BE387" i="38"/>
  <c r="BE438" i="38"/>
  <c r="BF387" i="38"/>
  <c r="BF438" i="38"/>
  <c r="BG387" i="38"/>
  <c r="BG438" i="38"/>
  <c r="BH387" i="38"/>
  <c r="BH438" i="38"/>
  <c r="BI387" i="38"/>
  <c r="BI438" i="38"/>
  <c r="BJ387" i="38"/>
  <c r="BJ438" i="38"/>
  <c r="BK387" i="38"/>
  <c r="BK438" i="38"/>
  <c r="BL387" i="38"/>
  <c r="BL438" i="38"/>
  <c r="BM387" i="38"/>
  <c r="BM438" i="38"/>
  <c r="BN387" i="38"/>
  <c r="BN438" i="38"/>
  <c r="BO387" i="38"/>
  <c r="BO438" i="38"/>
  <c r="BP387" i="38"/>
  <c r="BP438" i="38"/>
  <c r="BQ387" i="38"/>
  <c r="BQ438" i="38"/>
  <c r="BR387" i="38"/>
  <c r="BR438" i="38"/>
  <c r="BS387" i="38"/>
  <c r="BS438" i="38"/>
  <c r="AM440" i="38"/>
  <c r="AN440" i="38"/>
  <c r="AO440" i="38"/>
  <c r="AP440" i="38"/>
  <c r="AQ440" i="38"/>
  <c r="AR440" i="38"/>
  <c r="AS440" i="38"/>
  <c r="AT440" i="38"/>
  <c r="AU440" i="38"/>
  <c r="AV440" i="38"/>
  <c r="AW440" i="38"/>
  <c r="AX440" i="38"/>
  <c r="AY440" i="38"/>
  <c r="AZ440" i="38"/>
  <c r="BA440" i="38"/>
  <c r="BB440" i="38"/>
  <c r="BC440" i="38"/>
  <c r="BD440" i="38"/>
  <c r="BE440" i="38"/>
  <c r="BF440" i="38"/>
  <c r="BG440" i="38"/>
  <c r="BH440" i="38"/>
  <c r="BI440" i="38"/>
  <c r="BJ440" i="38"/>
  <c r="BK440" i="38"/>
  <c r="BL440" i="38"/>
  <c r="BM440" i="38"/>
  <c r="BN440" i="38"/>
  <c r="BO440" i="38"/>
  <c r="BP440" i="38"/>
  <c r="BQ440" i="38"/>
  <c r="BR440" i="38"/>
  <c r="BS440" i="38"/>
  <c r="AM441" i="38"/>
  <c r="AN441" i="38"/>
  <c r="AO441" i="38"/>
  <c r="AP441" i="38"/>
  <c r="AQ441" i="38"/>
  <c r="AR441" i="38"/>
  <c r="AS441" i="38"/>
  <c r="AT441" i="38"/>
  <c r="AU441" i="38"/>
  <c r="AV441" i="38"/>
  <c r="AW441" i="38"/>
  <c r="AX441" i="38"/>
  <c r="AY441" i="38"/>
  <c r="AZ441" i="38"/>
  <c r="BA441" i="38"/>
  <c r="BB441" i="38"/>
  <c r="BC441" i="38"/>
  <c r="BD441" i="38"/>
  <c r="BE441" i="38"/>
  <c r="BF441" i="38"/>
  <c r="BG441" i="38"/>
  <c r="BH441" i="38"/>
  <c r="BI441" i="38"/>
  <c r="BJ441" i="38"/>
  <c r="BK441" i="38"/>
  <c r="BL441" i="38"/>
  <c r="BM441" i="38"/>
  <c r="BN441" i="38"/>
  <c r="BO441" i="38"/>
  <c r="BP441" i="38"/>
  <c r="BQ441" i="38"/>
  <c r="BR441" i="38"/>
  <c r="BS441" i="38"/>
  <c r="R44" i="37"/>
  <c r="R46" i="37"/>
  <c r="R48" i="37"/>
  <c r="R50" i="37"/>
  <c r="R52" i="37"/>
  <c r="R54" i="37"/>
  <c r="R56" i="37"/>
  <c r="R58" i="37"/>
  <c r="R60" i="37"/>
  <c r="R62" i="37"/>
  <c r="R64" i="37"/>
  <c r="R66" i="37"/>
  <c r="R68" i="37"/>
  <c r="R70" i="37"/>
  <c r="R72" i="37"/>
  <c r="R74" i="37"/>
  <c r="R76" i="37"/>
  <c r="R78" i="37"/>
  <c r="R80" i="37"/>
  <c r="R82" i="37"/>
  <c r="R84" i="37"/>
  <c r="R86" i="37"/>
  <c r="R88" i="37"/>
  <c r="R90" i="37"/>
  <c r="R92" i="37"/>
  <c r="R94" i="37"/>
  <c r="R96" i="37"/>
  <c r="R98" i="37"/>
  <c r="R100" i="37"/>
  <c r="R102" i="37"/>
  <c r="R104" i="37"/>
  <c r="R106" i="37"/>
  <c r="R108" i="37"/>
  <c r="R110" i="37"/>
  <c r="R112" i="37"/>
  <c r="R114" i="37"/>
  <c r="R116" i="37"/>
  <c r="R118" i="37"/>
  <c r="R120" i="37"/>
  <c r="R122" i="37"/>
  <c r="R124" i="37"/>
  <c r="R126" i="37"/>
  <c r="R128" i="37"/>
  <c r="R130" i="37"/>
  <c r="R132" i="37"/>
  <c r="R134" i="37"/>
  <c r="R136" i="37"/>
  <c r="R138" i="37"/>
  <c r="R140" i="37"/>
  <c r="R142" i="37"/>
  <c r="R144" i="37"/>
  <c r="R181" i="37"/>
  <c r="R186" i="37"/>
  <c r="R191" i="37"/>
  <c r="R193" i="37"/>
  <c r="R195" i="37"/>
  <c r="R197" i="37"/>
  <c r="R199" i="37"/>
  <c r="R201" i="37"/>
  <c r="R203" i="37"/>
  <c r="R205" i="37"/>
  <c r="R207" i="37"/>
  <c r="R209" i="37"/>
  <c r="R211" i="37"/>
  <c r="R213" i="37"/>
  <c r="R215" i="37"/>
  <c r="R217" i="37"/>
  <c r="R219" i="37"/>
  <c r="R221" i="37"/>
  <c r="R223" i="37"/>
  <c r="R225" i="37"/>
  <c r="R227" i="37"/>
  <c r="R229" i="37"/>
  <c r="R231" i="37"/>
  <c r="R233" i="37"/>
  <c r="R235" i="37"/>
  <c r="R237" i="37"/>
  <c r="R239" i="37"/>
  <c r="R241" i="37"/>
  <c r="R243" i="37"/>
  <c r="R245" i="37"/>
  <c r="R247" i="37"/>
  <c r="R249" i="37"/>
  <c r="R251" i="37"/>
  <c r="R253" i="37"/>
  <c r="R255" i="37"/>
  <c r="R257" i="37"/>
  <c r="R259" i="37"/>
  <c r="R261" i="37"/>
  <c r="R263" i="37"/>
  <c r="R265" i="37"/>
  <c r="R267" i="37"/>
  <c r="R269" i="37"/>
  <c r="R271" i="37"/>
  <c r="R273" i="37"/>
  <c r="R275" i="37"/>
  <c r="R277" i="37"/>
  <c r="R279" i="37"/>
  <c r="R281" i="37"/>
  <c r="R283" i="37"/>
  <c r="R285" i="37"/>
  <c r="R287" i="37"/>
  <c r="R289" i="37"/>
  <c r="R291" i="37"/>
  <c r="R383" i="37"/>
  <c r="R384" i="37"/>
  <c r="R385" i="37"/>
  <c r="R388" i="37"/>
  <c r="R23" i="37"/>
  <c r="R24" i="37"/>
  <c r="R392" i="37"/>
  <c r="S181" i="37"/>
  <c r="S186" i="37"/>
  <c r="S383" i="37"/>
  <c r="S384" i="37"/>
  <c r="S385" i="37"/>
  <c r="S388" i="37"/>
  <c r="S23" i="37"/>
  <c r="S24" i="37"/>
  <c r="S392" i="37"/>
  <c r="T181" i="37"/>
  <c r="T186" i="37"/>
  <c r="T383" i="37"/>
  <c r="T384" i="37"/>
  <c r="T385" i="37"/>
  <c r="T388" i="37"/>
  <c r="T23" i="37"/>
  <c r="T24" i="37"/>
  <c r="T392" i="37"/>
  <c r="U181" i="37"/>
  <c r="U186" i="37"/>
  <c r="U383" i="37"/>
  <c r="U384" i="37"/>
  <c r="U385" i="37"/>
  <c r="U388" i="37"/>
  <c r="U23" i="37"/>
  <c r="U24" i="37"/>
  <c r="U392" i="37"/>
  <c r="V181" i="37"/>
  <c r="V186" i="37"/>
  <c r="V383" i="37"/>
  <c r="V384" i="37"/>
  <c r="V385" i="37"/>
  <c r="V388" i="37"/>
  <c r="V23" i="37"/>
  <c r="V24" i="37"/>
  <c r="V392" i="37"/>
  <c r="W181" i="37"/>
  <c r="W186" i="37"/>
  <c r="W383" i="37"/>
  <c r="W384" i="37"/>
  <c r="W385" i="37"/>
  <c r="W388" i="37"/>
  <c r="W23" i="37"/>
  <c r="W24" i="37"/>
  <c r="W392" i="37"/>
  <c r="X181" i="37"/>
  <c r="X186" i="37"/>
  <c r="X383" i="37"/>
  <c r="X384" i="37"/>
  <c r="X385" i="37"/>
  <c r="X388" i="37"/>
  <c r="X23" i="37"/>
  <c r="X24" i="37"/>
  <c r="X392" i="37"/>
  <c r="Y181" i="37"/>
  <c r="Y186" i="37"/>
  <c r="Y383" i="37"/>
  <c r="Y384" i="37"/>
  <c r="Y385" i="37"/>
  <c r="Y388" i="37"/>
  <c r="Y23" i="37"/>
  <c r="Y24" i="37"/>
  <c r="Y392" i="37"/>
  <c r="Z181" i="37"/>
  <c r="Z186" i="37"/>
  <c r="Z383" i="37"/>
  <c r="Z384" i="37"/>
  <c r="Z385" i="37"/>
  <c r="Z388" i="37"/>
  <c r="Z23" i="37"/>
  <c r="Z24" i="37"/>
  <c r="Z392" i="37"/>
  <c r="AA181" i="37"/>
  <c r="AA186" i="37"/>
  <c r="AA383" i="37"/>
  <c r="AA384" i="37"/>
  <c r="AA385" i="37"/>
  <c r="AA388" i="37"/>
  <c r="AA23" i="37"/>
  <c r="AA24" i="37"/>
  <c r="AA392" i="37"/>
  <c r="AB181" i="37"/>
  <c r="AB186" i="37"/>
  <c r="AB383" i="37"/>
  <c r="AB384" i="37"/>
  <c r="AB385" i="37"/>
  <c r="AB388" i="37"/>
  <c r="AB23" i="37"/>
  <c r="AB24" i="37"/>
  <c r="AB392" i="37"/>
  <c r="AC181" i="37"/>
  <c r="AC186" i="37"/>
  <c r="AC383" i="37"/>
  <c r="AC384" i="37"/>
  <c r="AC385" i="37"/>
  <c r="AC388" i="37"/>
  <c r="AC23" i="37"/>
  <c r="AC24" i="37"/>
  <c r="AC392" i="37"/>
  <c r="AD181" i="37"/>
  <c r="AD186" i="37"/>
  <c r="AD383" i="37"/>
  <c r="AD384" i="37"/>
  <c r="AD385" i="37"/>
  <c r="AD388" i="37"/>
  <c r="AD23" i="37"/>
  <c r="AD24" i="37"/>
  <c r="AD392" i="37"/>
  <c r="AE181" i="37"/>
  <c r="AE186" i="37"/>
  <c r="AE383" i="37"/>
  <c r="AE384" i="37"/>
  <c r="AE385" i="37"/>
  <c r="AE388" i="37"/>
  <c r="AE23" i="37"/>
  <c r="AE24" i="37"/>
  <c r="AE392" i="37"/>
  <c r="AF181" i="37"/>
  <c r="AF186" i="37"/>
  <c r="AF383" i="37"/>
  <c r="AF384" i="37"/>
  <c r="AF385" i="37"/>
  <c r="AF388" i="37"/>
  <c r="AF23" i="37"/>
  <c r="AF24" i="37"/>
  <c r="AF392" i="37"/>
  <c r="AG181" i="37"/>
  <c r="AG186" i="37"/>
  <c r="AG383" i="37"/>
  <c r="AG384" i="37"/>
  <c r="AG385" i="37"/>
  <c r="AG388" i="37"/>
  <c r="AG23" i="37"/>
  <c r="AG24" i="37"/>
  <c r="AG392" i="37"/>
  <c r="AH181" i="37"/>
  <c r="AH186" i="37"/>
  <c r="AH383" i="37"/>
  <c r="AH384" i="37"/>
  <c r="AH385" i="37"/>
  <c r="AH388" i="37"/>
  <c r="AH23" i="37"/>
  <c r="AH24" i="37"/>
  <c r="AH392" i="37"/>
  <c r="AI181" i="37"/>
  <c r="AI186" i="37"/>
  <c r="AI383" i="37"/>
  <c r="AI384" i="37"/>
  <c r="AI385" i="37"/>
  <c r="AI388" i="37"/>
  <c r="AI23" i="37"/>
  <c r="AI24" i="37"/>
  <c r="AI392" i="37"/>
  <c r="AJ181" i="37"/>
  <c r="AJ186" i="37"/>
  <c r="AJ383" i="37"/>
  <c r="AJ384" i="37"/>
  <c r="AJ385" i="37"/>
  <c r="AJ388" i="37"/>
  <c r="AJ23" i="37"/>
  <c r="AJ24" i="37"/>
  <c r="AJ392" i="37"/>
  <c r="AK181" i="37"/>
  <c r="AK186" i="37"/>
  <c r="AK383" i="37"/>
  <c r="AK384" i="37"/>
  <c r="AK385" i="37"/>
  <c r="AK388" i="37"/>
  <c r="AK23" i="37"/>
  <c r="AK24" i="37"/>
  <c r="AK392" i="37"/>
  <c r="AL181" i="37"/>
  <c r="AL186" i="37"/>
  <c r="AL383" i="37"/>
  <c r="AL384" i="37"/>
  <c r="AL385" i="37"/>
  <c r="AL388" i="37"/>
  <c r="AL23" i="37"/>
  <c r="AL24" i="37"/>
  <c r="AL392" i="37"/>
  <c r="AM181" i="37"/>
  <c r="AM186" i="37"/>
  <c r="AM383" i="37"/>
  <c r="AM384" i="37"/>
  <c r="AM385" i="37"/>
  <c r="AM388" i="37"/>
  <c r="AM23" i="37"/>
  <c r="AM24" i="37"/>
  <c r="AM392" i="37"/>
  <c r="AN181" i="37"/>
  <c r="AN186" i="37"/>
  <c r="AN383" i="37"/>
  <c r="AN384" i="37"/>
  <c r="AN385" i="37"/>
  <c r="AN388" i="37"/>
  <c r="AN23" i="37"/>
  <c r="AN24" i="37"/>
  <c r="AN392" i="37"/>
  <c r="AO181" i="37"/>
  <c r="AO186" i="37"/>
  <c r="AO383" i="37"/>
  <c r="AO384" i="37"/>
  <c r="AO385" i="37"/>
  <c r="AO388" i="37"/>
  <c r="AO23" i="37"/>
  <c r="AO24" i="37"/>
  <c r="AO392" i="37"/>
  <c r="AP181" i="37"/>
  <c r="AP186" i="37"/>
  <c r="AP383" i="37"/>
  <c r="AP384" i="37"/>
  <c r="AP385" i="37"/>
  <c r="AP388" i="37"/>
  <c r="AP23" i="37"/>
  <c r="AP24" i="37"/>
  <c r="AP392" i="37"/>
  <c r="AQ181" i="37"/>
  <c r="AQ186" i="37"/>
  <c r="AQ383" i="37"/>
  <c r="AQ384" i="37"/>
  <c r="AQ385" i="37"/>
  <c r="AQ388" i="37"/>
  <c r="AQ23" i="37"/>
  <c r="AQ24" i="37"/>
  <c r="AQ392" i="37"/>
  <c r="AR181" i="37"/>
  <c r="AR186" i="37"/>
  <c r="AR383" i="37"/>
  <c r="AR384" i="37"/>
  <c r="AR385" i="37"/>
  <c r="AR388" i="37"/>
  <c r="AR23" i="37"/>
  <c r="AR24" i="37"/>
  <c r="AR392" i="37"/>
  <c r="AS181" i="37"/>
  <c r="AS186" i="37"/>
  <c r="AS383" i="37"/>
  <c r="AS384" i="37"/>
  <c r="AS385" i="37"/>
  <c r="AS388" i="37"/>
  <c r="AS23" i="37"/>
  <c r="AS24" i="37"/>
  <c r="AS392" i="37"/>
  <c r="AT181" i="37"/>
  <c r="AT186" i="37"/>
  <c r="AT383" i="37"/>
  <c r="AT384" i="37"/>
  <c r="AT385" i="37"/>
  <c r="AT388" i="37"/>
  <c r="AT23" i="37"/>
  <c r="AT24" i="37"/>
  <c r="AT392" i="37"/>
  <c r="AU181" i="37"/>
  <c r="AU186" i="37"/>
  <c r="AU383" i="37"/>
  <c r="AU384" i="37"/>
  <c r="AU385" i="37"/>
  <c r="AU388" i="37"/>
  <c r="AU23" i="37"/>
  <c r="AU24" i="37"/>
  <c r="AU392" i="37"/>
  <c r="AV181" i="37"/>
  <c r="AV186" i="37"/>
  <c r="AV383" i="37"/>
  <c r="AV384" i="37"/>
  <c r="AV385" i="37"/>
  <c r="AV388" i="37"/>
  <c r="AV23" i="37"/>
  <c r="AV24" i="37"/>
  <c r="AV392" i="37"/>
  <c r="AW181" i="37"/>
  <c r="AW186" i="37"/>
  <c r="AW383" i="37"/>
  <c r="AW384" i="37"/>
  <c r="AW385" i="37"/>
  <c r="AW388" i="37"/>
  <c r="AW23" i="37"/>
  <c r="AW24" i="37"/>
  <c r="AW392" i="37"/>
  <c r="AX181" i="37"/>
  <c r="AX186" i="37"/>
  <c r="AX383" i="37"/>
  <c r="AX384" i="37"/>
  <c r="AX385" i="37"/>
  <c r="AX388" i="37"/>
  <c r="AX23" i="37"/>
  <c r="AX24" i="37"/>
  <c r="AX392" i="37"/>
  <c r="AY181" i="37"/>
  <c r="AY186" i="37"/>
  <c r="AY383" i="37"/>
  <c r="AY384" i="37"/>
  <c r="AY385" i="37"/>
  <c r="AY388" i="37"/>
  <c r="AY23" i="37"/>
  <c r="AY24" i="37"/>
  <c r="AY392" i="37"/>
  <c r="AZ181" i="37"/>
  <c r="AZ186" i="37"/>
  <c r="AZ383" i="37"/>
  <c r="AZ384" i="37"/>
  <c r="AZ385" i="37"/>
  <c r="AZ388" i="37"/>
  <c r="AZ23" i="37"/>
  <c r="AZ24" i="37"/>
  <c r="AZ392" i="37"/>
  <c r="BA181" i="37"/>
  <c r="BA186" i="37"/>
  <c r="BA383" i="37"/>
  <c r="BA384" i="37"/>
  <c r="BA385" i="37"/>
  <c r="BA388" i="37"/>
  <c r="BA23" i="37"/>
  <c r="BA24" i="37"/>
  <c r="BA392" i="37"/>
  <c r="BB181" i="37"/>
  <c r="BB186" i="37"/>
  <c r="BB383" i="37"/>
  <c r="BB384" i="37"/>
  <c r="BB385" i="37"/>
  <c r="BB388" i="37"/>
  <c r="BB23" i="37"/>
  <c r="BB24" i="37"/>
  <c r="BB392" i="37"/>
  <c r="BC181" i="37"/>
  <c r="BC186" i="37"/>
  <c r="BC383" i="37"/>
  <c r="BC384" i="37"/>
  <c r="BC385" i="37"/>
  <c r="BC388" i="37"/>
  <c r="BC23" i="37"/>
  <c r="BC24" i="37"/>
  <c r="BC392" i="37"/>
  <c r="BD181" i="37"/>
  <c r="BD186" i="37"/>
  <c r="BD383" i="37"/>
  <c r="BD384" i="37"/>
  <c r="BD385" i="37"/>
  <c r="BD388" i="37"/>
  <c r="BD23" i="37"/>
  <c r="BD24" i="37"/>
  <c r="BD392" i="37"/>
  <c r="BE181" i="37"/>
  <c r="BE186" i="37"/>
  <c r="BE383" i="37"/>
  <c r="BE384" i="37"/>
  <c r="BE385" i="37"/>
  <c r="BE388" i="37"/>
  <c r="BE23" i="37"/>
  <c r="BE24" i="37"/>
  <c r="BE392" i="37"/>
  <c r="BF181" i="37"/>
  <c r="BF186" i="37"/>
  <c r="BF383" i="37"/>
  <c r="BF384" i="37"/>
  <c r="BF385" i="37"/>
  <c r="BF388" i="37"/>
  <c r="BF23" i="37"/>
  <c r="BF24" i="37"/>
  <c r="BF392" i="37"/>
  <c r="BG181" i="37"/>
  <c r="BG186" i="37"/>
  <c r="BG383" i="37"/>
  <c r="BG384" i="37"/>
  <c r="BG385" i="37"/>
  <c r="BG388" i="37"/>
  <c r="BG23" i="37"/>
  <c r="BG24" i="37"/>
  <c r="BG392" i="37"/>
  <c r="BH181" i="37"/>
  <c r="BH186" i="37"/>
  <c r="BH383" i="37"/>
  <c r="BH384" i="37"/>
  <c r="BH385" i="37"/>
  <c r="BH388" i="37"/>
  <c r="BH23" i="37"/>
  <c r="BH24" i="37"/>
  <c r="BH392" i="37"/>
  <c r="BI181" i="37"/>
  <c r="BI186" i="37"/>
  <c r="BI383" i="37"/>
  <c r="BI384" i="37"/>
  <c r="BI385" i="37"/>
  <c r="BI388" i="37"/>
  <c r="BI23" i="37"/>
  <c r="BI24" i="37"/>
  <c r="BI392" i="37"/>
  <c r="BJ181" i="37"/>
  <c r="BJ186" i="37"/>
  <c r="BJ383" i="37"/>
  <c r="BJ384" i="37"/>
  <c r="BJ385" i="37"/>
  <c r="BJ388" i="37"/>
  <c r="BJ23" i="37"/>
  <c r="BJ24" i="37"/>
  <c r="BJ392" i="37"/>
  <c r="BK181" i="37"/>
  <c r="BK186" i="37"/>
  <c r="BK383" i="37"/>
  <c r="BK384" i="37"/>
  <c r="BK385" i="37"/>
  <c r="BK388" i="37"/>
  <c r="BK23" i="37"/>
  <c r="BK24" i="37"/>
  <c r="BK392" i="37"/>
  <c r="BL181" i="37"/>
  <c r="BL186" i="37"/>
  <c r="BL383" i="37"/>
  <c r="BL384" i="37"/>
  <c r="BL385" i="37"/>
  <c r="BL388" i="37"/>
  <c r="BL23" i="37"/>
  <c r="BL24" i="37"/>
  <c r="BL392" i="37"/>
  <c r="BM181" i="37"/>
  <c r="BM186" i="37"/>
  <c r="BM383" i="37"/>
  <c r="BM384" i="37"/>
  <c r="BM385" i="37"/>
  <c r="BM388" i="37"/>
  <c r="BM23" i="37"/>
  <c r="BM24" i="37"/>
  <c r="BM392" i="37"/>
  <c r="BN181" i="37"/>
  <c r="BN186" i="37"/>
  <c r="BN383" i="37"/>
  <c r="BN384" i="37"/>
  <c r="BN385" i="37"/>
  <c r="BN388" i="37"/>
  <c r="BN23" i="37"/>
  <c r="BN24" i="37"/>
  <c r="BN392" i="37"/>
  <c r="BO181" i="37"/>
  <c r="BO186" i="37"/>
  <c r="BO383" i="37"/>
  <c r="BO384" i="37"/>
  <c r="BO385" i="37"/>
  <c r="BO388" i="37"/>
  <c r="BO23" i="37"/>
  <c r="BO24" i="37"/>
  <c r="BO392" i="37"/>
  <c r="BP181" i="37"/>
  <c r="BP186" i="37"/>
  <c r="BP383" i="37"/>
  <c r="BP384" i="37"/>
  <c r="BP385" i="37"/>
  <c r="BP388" i="37"/>
  <c r="BP23" i="37"/>
  <c r="BP24" i="37"/>
  <c r="BP392" i="37"/>
  <c r="BQ181" i="37"/>
  <c r="BQ186" i="37"/>
  <c r="BQ383" i="37"/>
  <c r="BQ384" i="37"/>
  <c r="BQ385" i="37"/>
  <c r="BQ388" i="37"/>
  <c r="BQ23" i="37"/>
  <c r="BQ24" i="37"/>
  <c r="BQ392" i="37"/>
  <c r="BR181" i="37"/>
  <c r="BR186" i="37"/>
  <c r="BR383" i="37"/>
  <c r="BR384" i="37"/>
  <c r="BR385" i="37"/>
  <c r="BR388" i="37"/>
  <c r="BR23" i="37"/>
  <c r="BR24" i="37"/>
  <c r="BR392" i="37"/>
  <c r="BS181" i="37"/>
  <c r="BS186" i="37"/>
  <c r="BS383" i="37"/>
  <c r="BS384" i="37"/>
  <c r="BS385" i="37"/>
  <c r="BS388" i="37"/>
  <c r="BS23" i="37"/>
  <c r="BS24" i="37"/>
  <c r="BS392" i="37"/>
  <c r="H394" i="37"/>
  <c r="H401" i="37"/>
  <c r="H395" i="37"/>
  <c r="H396" i="37"/>
  <c r="R185" i="40"/>
  <c r="R190" i="40"/>
  <c r="S185" i="40"/>
  <c r="S190" i="40"/>
  <c r="T185" i="40"/>
  <c r="T190" i="40"/>
  <c r="U185" i="40"/>
  <c r="U190" i="40"/>
  <c r="V185" i="40"/>
  <c r="V190" i="40"/>
  <c r="W185" i="40"/>
  <c r="W190" i="40"/>
  <c r="X185" i="40"/>
  <c r="X190" i="40"/>
  <c r="Y185" i="40"/>
  <c r="Y190" i="40"/>
  <c r="Z185" i="40"/>
  <c r="Z190" i="40"/>
  <c r="AA185" i="40"/>
  <c r="AA190" i="40"/>
  <c r="AB185" i="40"/>
  <c r="AB190" i="40"/>
  <c r="AC185" i="40"/>
  <c r="AC190" i="40"/>
  <c r="AD185" i="40"/>
  <c r="AD190" i="40"/>
  <c r="AE185" i="40"/>
  <c r="AE190" i="40"/>
  <c r="AF185" i="40"/>
  <c r="AF190" i="40"/>
  <c r="AG185" i="40"/>
  <c r="AG190" i="40"/>
  <c r="AH185" i="40"/>
  <c r="AH190" i="40"/>
  <c r="AI185" i="40"/>
  <c r="AI190" i="40"/>
  <c r="AJ185" i="40"/>
  <c r="AJ190" i="40"/>
  <c r="AK185" i="40"/>
  <c r="AK190" i="40"/>
  <c r="AL185" i="40"/>
  <c r="AL190" i="40"/>
  <c r="AM185" i="40"/>
  <c r="AM190" i="40"/>
  <c r="AN185" i="40"/>
  <c r="AN190" i="40"/>
  <c r="AO185" i="40"/>
  <c r="AO190" i="40"/>
  <c r="AP185" i="40"/>
  <c r="AP190" i="40"/>
  <c r="AQ185" i="40"/>
  <c r="AQ190" i="40"/>
  <c r="AR185" i="40"/>
  <c r="AR190" i="40"/>
  <c r="AS185" i="40"/>
  <c r="AS190" i="40"/>
  <c r="AT185" i="40"/>
  <c r="AT190" i="40"/>
  <c r="AU185" i="40"/>
  <c r="AU190" i="40"/>
  <c r="AV185" i="40"/>
  <c r="AV190" i="40"/>
  <c r="AW185" i="40"/>
  <c r="AW190" i="40"/>
  <c r="AX185" i="40"/>
  <c r="AX190" i="40"/>
  <c r="AY185" i="40"/>
  <c r="AY190" i="40"/>
  <c r="AZ185" i="40"/>
  <c r="AZ190" i="40"/>
  <c r="BA185" i="40"/>
  <c r="BA190" i="40"/>
  <c r="BB185" i="40"/>
  <c r="BB190" i="40"/>
  <c r="BC185" i="40"/>
  <c r="BC190" i="40"/>
  <c r="BD185" i="40"/>
  <c r="BD190" i="40"/>
  <c r="BE185" i="40"/>
  <c r="BE190" i="40"/>
  <c r="BF185" i="40"/>
  <c r="BF190" i="40"/>
  <c r="BG185" i="40"/>
  <c r="BG190" i="40"/>
  <c r="BH185" i="40"/>
  <c r="BH190" i="40"/>
  <c r="BI185" i="40"/>
  <c r="BI190" i="40"/>
  <c r="BJ185" i="40"/>
  <c r="BJ190" i="40"/>
  <c r="BK185" i="40"/>
  <c r="BK190" i="40"/>
  <c r="BL185" i="40"/>
  <c r="BL190" i="40"/>
  <c r="BM185" i="40"/>
  <c r="BM190" i="40"/>
  <c r="BN185" i="40"/>
  <c r="BN190" i="40"/>
  <c r="BO185" i="40"/>
  <c r="BO190" i="40"/>
  <c r="BP185" i="40"/>
  <c r="BP190" i="40"/>
  <c r="BQ185" i="40"/>
  <c r="BQ190" i="40"/>
  <c r="BR185" i="40"/>
  <c r="BR190" i="40"/>
  <c r="BS185" i="40"/>
  <c r="BS190" i="40"/>
  <c r="AM446" i="38"/>
  <c r="AN446" i="38"/>
  <c r="AO446" i="38"/>
  <c r="AP446" i="38"/>
  <c r="AQ446" i="38"/>
  <c r="AR446" i="38"/>
  <c r="AS446" i="38"/>
  <c r="AT446" i="38"/>
  <c r="AU446" i="38"/>
  <c r="AV446" i="38"/>
  <c r="AW446" i="38"/>
  <c r="AX446" i="38"/>
  <c r="AY446" i="38"/>
  <c r="AZ446" i="38"/>
  <c r="BA446" i="38"/>
  <c r="BB446" i="38"/>
  <c r="BC446" i="38"/>
  <c r="BD446" i="38"/>
  <c r="BE446" i="38"/>
  <c r="BF446" i="38"/>
  <c r="BG446" i="38"/>
  <c r="BH446" i="38"/>
  <c r="BI446" i="38"/>
  <c r="BJ446" i="38"/>
  <c r="BK446" i="38"/>
  <c r="BL446" i="38"/>
  <c r="BM446" i="38"/>
  <c r="BN446" i="38"/>
  <c r="BO446" i="38"/>
  <c r="BP446" i="38"/>
  <c r="BQ446" i="38"/>
  <c r="BR446" i="38"/>
  <c r="BS446" i="38"/>
  <c r="R371" i="38"/>
  <c r="AM445" i="38"/>
  <c r="AN445" i="38"/>
  <c r="AO445" i="38"/>
  <c r="AP445" i="38"/>
  <c r="AQ445" i="38"/>
  <c r="AR445" i="38"/>
  <c r="AS445" i="38"/>
  <c r="AT445" i="38"/>
  <c r="AU445" i="38"/>
  <c r="AV445" i="38"/>
  <c r="AW445" i="38"/>
  <c r="AX445" i="38"/>
  <c r="AY445" i="38"/>
  <c r="AZ445" i="38"/>
  <c r="BA445" i="38"/>
  <c r="BB445" i="38"/>
  <c r="BC445" i="38"/>
  <c r="BD445" i="38"/>
  <c r="BE445" i="38"/>
  <c r="BF445" i="38"/>
  <c r="BG445" i="38"/>
  <c r="BH445" i="38"/>
  <c r="BI445" i="38"/>
  <c r="BJ445" i="38"/>
  <c r="BK445" i="38"/>
  <c r="BL445" i="38"/>
  <c r="BM445" i="38"/>
  <c r="BN445" i="38"/>
  <c r="BO445" i="38"/>
  <c r="BP445" i="38"/>
  <c r="BQ445" i="38"/>
  <c r="BR445" i="38"/>
  <c r="BS445" i="38"/>
  <c r="R379" i="38"/>
  <c r="R425" i="38"/>
  <c r="R380" i="38"/>
  <c r="R381" i="38"/>
  <c r="R384" i="38"/>
  <c r="R424" i="38"/>
  <c r="S430" i="37"/>
  <c r="R429" i="37"/>
  <c r="R428" i="37"/>
  <c r="R430" i="37"/>
  <c r="S429" i="37"/>
  <c r="S431" i="37"/>
  <c r="T429" i="37"/>
  <c r="U428" i="37"/>
  <c r="X429" i="37"/>
  <c r="R44" i="22"/>
  <c r="R46" i="22"/>
  <c r="R48" i="22"/>
  <c r="R50" i="22"/>
  <c r="R52" i="22"/>
  <c r="R54" i="22"/>
  <c r="R56" i="22"/>
  <c r="R58" i="22"/>
  <c r="R60" i="22"/>
  <c r="R62" i="22"/>
  <c r="R64" i="22"/>
  <c r="R66" i="22"/>
  <c r="R68" i="22"/>
  <c r="R70" i="22"/>
  <c r="R72" i="22"/>
  <c r="R74" i="22"/>
  <c r="R76" i="22"/>
  <c r="R78" i="22"/>
  <c r="R80" i="22"/>
  <c r="R82" i="22"/>
  <c r="R84" i="22"/>
  <c r="R86" i="22"/>
  <c r="R88" i="22"/>
  <c r="R90" i="22"/>
  <c r="R92" i="22"/>
  <c r="R94" i="22"/>
  <c r="R96" i="22"/>
  <c r="R98" i="22"/>
  <c r="R100" i="22"/>
  <c r="R102" i="22"/>
  <c r="R104" i="22"/>
  <c r="R106" i="22"/>
  <c r="R108" i="22"/>
  <c r="R110" i="22"/>
  <c r="R112" i="22"/>
  <c r="R114" i="22"/>
  <c r="R116" i="22"/>
  <c r="R118" i="22"/>
  <c r="R120" i="22"/>
  <c r="R122" i="22"/>
  <c r="R124" i="22"/>
  <c r="R126" i="22"/>
  <c r="R128" i="22"/>
  <c r="R130" i="22"/>
  <c r="R132" i="22"/>
  <c r="R134" i="22"/>
  <c r="R136" i="22"/>
  <c r="R138" i="22"/>
  <c r="R140" i="22"/>
  <c r="R142" i="22"/>
  <c r="R144" i="22"/>
  <c r="AM429" i="22"/>
  <c r="AN429" i="22"/>
  <c r="AN428" i="22"/>
  <c r="AN431" i="22"/>
  <c r="AN430" i="22"/>
  <c r="R429" i="22"/>
  <c r="AM428" i="22"/>
  <c r="AM430" i="22"/>
  <c r="AO430" i="22"/>
  <c r="AO428" i="22"/>
  <c r="R428" i="22"/>
  <c r="R416" i="22"/>
  <c r="R430" i="22"/>
  <c r="V430" i="22"/>
  <c r="U430" i="22"/>
  <c r="T430" i="22"/>
  <c r="S430" i="22"/>
  <c r="R431" i="22"/>
  <c r="S32" i="40"/>
  <c r="S33" i="40"/>
  <c r="R32" i="40"/>
  <c r="S32" i="39"/>
  <c r="T32" i="39"/>
  <c r="U32" i="39"/>
  <c r="V32" i="39"/>
  <c r="S33" i="39"/>
  <c r="T33" i="39"/>
  <c r="U33" i="39"/>
  <c r="V33" i="39"/>
  <c r="R32" i="39"/>
  <c r="S32" i="38"/>
  <c r="T32" i="38"/>
  <c r="U32" i="38"/>
  <c r="V32" i="38"/>
  <c r="S33" i="38"/>
  <c r="T33" i="38"/>
  <c r="U33" i="38"/>
  <c r="V33" i="38"/>
  <c r="R32" i="38"/>
  <c r="S32" i="37"/>
  <c r="T32" i="37"/>
  <c r="U32" i="37"/>
  <c r="S33" i="37"/>
  <c r="T33" i="37"/>
  <c r="U33" i="37"/>
  <c r="R32" i="37"/>
  <c r="R32" i="35"/>
  <c r="S32" i="36"/>
  <c r="T32" i="36"/>
  <c r="U32" i="36"/>
  <c r="V32" i="36"/>
  <c r="S33" i="36"/>
  <c r="T33" i="36"/>
  <c r="U33" i="36"/>
  <c r="V33" i="36"/>
  <c r="R32" i="36"/>
  <c r="S32" i="22"/>
  <c r="T32" i="22"/>
  <c r="U32" i="22"/>
  <c r="S33" i="22"/>
  <c r="T33" i="22"/>
  <c r="U33" i="22"/>
  <c r="R32" i="22"/>
  <c r="P22" i="4"/>
  <c r="P23" i="4"/>
  <c r="P24" i="4"/>
  <c r="P25" i="4"/>
  <c r="R25" i="4"/>
  <c r="K15" i="4"/>
  <c r="G7" i="4"/>
  <c r="H7" i="4"/>
  <c r="I22" i="8"/>
  <c r="R388" i="38"/>
  <c r="S379" i="38"/>
  <c r="S380" i="38"/>
  <c r="S381" i="38"/>
  <c r="S384" i="38"/>
  <c r="S23" i="38"/>
  <c r="S24" i="38"/>
  <c r="S388" i="38"/>
  <c r="T379" i="38"/>
  <c r="T380" i="38"/>
  <c r="T381" i="38"/>
  <c r="T384" i="38"/>
  <c r="T23" i="38"/>
  <c r="T24" i="38"/>
  <c r="T388" i="38"/>
  <c r="U379" i="38"/>
  <c r="U380" i="38"/>
  <c r="U381" i="38"/>
  <c r="U384" i="38"/>
  <c r="U23" i="38"/>
  <c r="U24" i="38"/>
  <c r="U388" i="38"/>
  <c r="V379" i="38"/>
  <c r="V380" i="38"/>
  <c r="V381" i="38"/>
  <c r="V384" i="38"/>
  <c r="V23" i="38"/>
  <c r="V24" i="38"/>
  <c r="V388" i="38"/>
  <c r="W379" i="38"/>
  <c r="W380" i="38"/>
  <c r="W381" i="38"/>
  <c r="W384" i="38"/>
  <c r="W23" i="38"/>
  <c r="W24" i="38"/>
  <c r="W388" i="38"/>
  <c r="X379" i="38"/>
  <c r="X380" i="38"/>
  <c r="X381" i="38"/>
  <c r="X384" i="38"/>
  <c r="X23" i="38"/>
  <c r="X24" i="38"/>
  <c r="X388" i="38"/>
  <c r="Y379" i="38"/>
  <c r="Y380" i="38"/>
  <c r="Y381" i="38"/>
  <c r="Y384" i="38"/>
  <c r="Y23" i="38"/>
  <c r="Y24" i="38"/>
  <c r="Y388" i="38"/>
  <c r="Z379" i="38"/>
  <c r="Z380" i="38"/>
  <c r="Z381" i="38"/>
  <c r="Z384" i="38"/>
  <c r="Z23" i="38"/>
  <c r="Z24" i="38"/>
  <c r="Z388" i="38"/>
  <c r="AA379" i="38"/>
  <c r="AA380" i="38"/>
  <c r="AA381" i="38"/>
  <c r="AA384" i="38"/>
  <c r="AA23" i="38"/>
  <c r="AA24" i="38"/>
  <c r="AA388" i="38"/>
  <c r="AB379" i="38"/>
  <c r="AB380" i="38"/>
  <c r="AB381" i="38"/>
  <c r="AB384" i="38"/>
  <c r="AB23" i="38"/>
  <c r="AB24" i="38"/>
  <c r="AB388" i="38"/>
  <c r="AC379" i="38"/>
  <c r="AC380" i="38"/>
  <c r="AC381" i="38"/>
  <c r="AC384" i="38"/>
  <c r="AC23" i="38"/>
  <c r="AC24" i="38"/>
  <c r="AC388" i="38"/>
  <c r="AD379" i="38"/>
  <c r="AD380" i="38"/>
  <c r="AD381" i="38"/>
  <c r="AD384" i="38"/>
  <c r="AD23" i="38"/>
  <c r="AD24" i="38"/>
  <c r="AD388" i="38"/>
  <c r="AE379" i="38"/>
  <c r="AE380" i="38"/>
  <c r="AE381" i="38"/>
  <c r="AE384" i="38"/>
  <c r="AE23" i="38"/>
  <c r="AE24" i="38"/>
  <c r="AE388" i="38"/>
  <c r="AF379" i="38"/>
  <c r="AF380" i="38"/>
  <c r="AF381" i="38"/>
  <c r="AF384" i="38"/>
  <c r="AF23" i="38"/>
  <c r="AF24" i="38"/>
  <c r="AF388" i="38"/>
  <c r="AG379" i="38"/>
  <c r="AG380" i="38"/>
  <c r="AG381" i="38"/>
  <c r="AG384" i="38"/>
  <c r="AG23" i="38"/>
  <c r="AG24" i="38"/>
  <c r="AG388" i="38"/>
  <c r="AH379" i="38"/>
  <c r="AH380" i="38"/>
  <c r="AH381" i="38"/>
  <c r="AH384" i="38"/>
  <c r="AH23" i="38"/>
  <c r="AH24" i="38"/>
  <c r="AH388" i="38"/>
  <c r="AI379" i="38"/>
  <c r="AI380" i="38"/>
  <c r="AI381" i="38"/>
  <c r="AI384" i="38"/>
  <c r="AI23" i="38"/>
  <c r="AI24" i="38"/>
  <c r="AI388" i="38"/>
  <c r="AJ379" i="38"/>
  <c r="AJ380" i="38"/>
  <c r="AJ381" i="38"/>
  <c r="AJ384" i="38"/>
  <c r="AJ23" i="38"/>
  <c r="AJ24" i="38"/>
  <c r="AJ388" i="38"/>
  <c r="AK379" i="38"/>
  <c r="AK380" i="38"/>
  <c r="AK381" i="38"/>
  <c r="AK384" i="38"/>
  <c r="AK23" i="38"/>
  <c r="AK24" i="38"/>
  <c r="AK388" i="38"/>
  <c r="AL379" i="38"/>
  <c r="AL380" i="38"/>
  <c r="AL381" i="38"/>
  <c r="AL384" i="38"/>
  <c r="AL23" i="38"/>
  <c r="AL24" i="38"/>
  <c r="AL388" i="38"/>
  <c r="AM379" i="38"/>
  <c r="AM380" i="38"/>
  <c r="AM381" i="38"/>
  <c r="AM384" i="38"/>
  <c r="AM23" i="38"/>
  <c r="AM24" i="38"/>
  <c r="AM388" i="38"/>
  <c r="AN379" i="38"/>
  <c r="AN380" i="38"/>
  <c r="AN381" i="38"/>
  <c r="AN384" i="38"/>
  <c r="AN23" i="38"/>
  <c r="AN24" i="38"/>
  <c r="AN388" i="38"/>
  <c r="AO379" i="38"/>
  <c r="AO380" i="38"/>
  <c r="AO381" i="38"/>
  <c r="AO384" i="38"/>
  <c r="AO23" i="38"/>
  <c r="AO24" i="38"/>
  <c r="AO388" i="38"/>
  <c r="AP379" i="38"/>
  <c r="AP380" i="38"/>
  <c r="AP381" i="38"/>
  <c r="AP384" i="38"/>
  <c r="AP23" i="38"/>
  <c r="AP24" i="38"/>
  <c r="AP388" i="38"/>
  <c r="AQ379" i="38"/>
  <c r="AQ380" i="38"/>
  <c r="AQ381" i="38"/>
  <c r="AQ384" i="38"/>
  <c r="AQ23" i="38"/>
  <c r="AQ24" i="38"/>
  <c r="AQ388" i="38"/>
  <c r="AR379" i="38"/>
  <c r="AR380" i="38"/>
  <c r="AR381" i="38"/>
  <c r="AR384" i="38"/>
  <c r="AR23" i="38"/>
  <c r="AR24" i="38"/>
  <c r="AR388" i="38"/>
  <c r="AS379" i="38"/>
  <c r="AS380" i="38"/>
  <c r="AS381" i="38"/>
  <c r="AS384" i="38"/>
  <c r="AS23" i="38"/>
  <c r="AS24" i="38"/>
  <c r="AS388" i="38"/>
  <c r="AT379" i="38"/>
  <c r="AT380" i="38"/>
  <c r="AT381" i="38"/>
  <c r="AT384" i="38"/>
  <c r="AT23" i="38"/>
  <c r="AT24" i="38"/>
  <c r="AT388" i="38"/>
  <c r="AU379" i="38"/>
  <c r="AU380" i="38"/>
  <c r="AU381" i="38"/>
  <c r="AU384" i="38"/>
  <c r="AU23" i="38"/>
  <c r="AU24" i="38"/>
  <c r="AU388" i="38"/>
  <c r="AV379" i="38"/>
  <c r="AV380" i="38"/>
  <c r="AV381" i="38"/>
  <c r="AV384" i="38"/>
  <c r="AV23" i="38"/>
  <c r="AV24" i="38"/>
  <c r="AV388" i="38"/>
  <c r="AW379" i="38"/>
  <c r="AW380" i="38"/>
  <c r="AW381" i="38"/>
  <c r="AW384" i="38"/>
  <c r="AW23" i="38"/>
  <c r="AW24" i="38"/>
  <c r="AW388" i="38"/>
  <c r="AX379" i="38"/>
  <c r="AX380" i="38"/>
  <c r="AX381" i="38"/>
  <c r="AX384" i="38"/>
  <c r="AX23" i="38"/>
  <c r="AX24" i="38"/>
  <c r="AX388" i="38"/>
  <c r="AY379" i="38"/>
  <c r="AY380" i="38"/>
  <c r="AY381" i="38"/>
  <c r="AY384" i="38"/>
  <c r="AY23" i="38"/>
  <c r="AY24" i="38"/>
  <c r="AY388" i="38"/>
  <c r="AZ379" i="38"/>
  <c r="AZ380" i="38"/>
  <c r="AZ381" i="38"/>
  <c r="AZ384" i="38"/>
  <c r="AZ23" i="38"/>
  <c r="AZ24" i="38"/>
  <c r="AZ388" i="38"/>
  <c r="BA379" i="38"/>
  <c r="BA380" i="38"/>
  <c r="BA381" i="38"/>
  <c r="BA384" i="38"/>
  <c r="BA23" i="38"/>
  <c r="BA24" i="38"/>
  <c r="BA388" i="38"/>
  <c r="BB379" i="38"/>
  <c r="BB380" i="38"/>
  <c r="BB381" i="38"/>
  <c r="BB384" i="38"/>
  <c r="BB23" i="38"/>
  <c r="BB24" i="38"/>
  <c r="BB388" i="38"/>
  <c r="BC379" i="38"/>
  <c r="BC380" i="38"/>
  <c r="BC381" i="38"/>
  <c r="BC384" i="38"/>
  <c r="BC23" i="38"/>
  <c r="BC24" i="38"/>
  <c r="BC388" i="38"/>
  <c r="BD379" i="38"/>
  <c r="BD380" i="38"/>
  <c r="BD381" i="38"/>
  <c r="BD384" i="38"/>
  <c r="BD23" i="38"/>
  <c r="BD24" i="38"/>
  <c r="BD388" i="38"/>
  <c r="BE379" i="38"/>
  <c r="BE380" i="38"/>
  <c r="BE381" i="38"/>
  <c r="BE384" i="38"/>
  <c r="BE23" i="38"/>
  <c r="BE24" i="38"/>
  <c r="BE388" i="38"/>
  <c r="BF379" i="38"/>
  <c r="BF380" i="38"/>
  <c r="BF381" i="38"/>
  <c r="BF384" i="38"/>
  <c r="BF23" i="38"/>
  <c r="BF24" i="38"/>
  <c r="BF388" i="38"/>
  <c r="BG379" i="38"/>
  <c r="BG380" i="38"/>
  <c r="BG381" i="38"/>
  <c r="BG384" i="38"/>
  <c r="BG23" i="38"/>
  <c r="BG24" i="38"/>
  <c r="BG388" i="38"/>
  <c r="BH379" i="38"/>
  <c r="BH380" i="38"/>
  <c r="BH381" i="38"/>
  <c r="BH384" i="38"/>
  <c r="BH23" i="38"/>
  <c r="BH24" i="38"/>
  <c r="BH388" i="38"/>
  <c r="BI379" i="38"/>
  <c r="BI380" i="38"/>
  <c r="BI381" i="38"/>
  <c r="BI384" i="38"/>
  <c r="BI23" i="38"/>
  <c r="BI24" i="38"/>
  <c r="BI388" i="38"/>
  <c r="BJ379" i="38"/>
  <c r="BJ380" i="38"/>
  <c r="BJ381" i="38"/>
  <c r="BJ384" i="38"/>
  <c r="BJ23" i="38"/>
  <c r="BJ24" i="38"/>
  <c r="BJ388" i="38"/>
  <c r="BK379" i="38"/>
  <c r="BK380" i="38"/>
  <c r="BK381" i="38"/>
  <c r="BK384" i="38"/>
  <c r="BK23" i="38"/>
  <c r="BK24" i="38"/>
  <c r="BK388" i="38"/>
  <c r="BL379" i="38"/>
  <c r="BL380" i="38"/>
  <c r="BL381" i="38"/>
  <c r="BL384" i="38"/>
  <c r="BL23" i="38"/>
  <c r="BL24" i="38"/>
  <c r="BL388" i="38"/>
  <c r="BM379" i="38"/>
  <c r="BM380" i="38"/>
  <c r="BM381" i="38"/>
  <c r="BM384" i="38"/>
  <c r="BM23" i="38"/>
  <c r="BM24" i="38"/>
  <c r="BM388" i="38"/>
  <c r="BN379" i="38"/>
  <c r="BN380" i="38"/>
  <c r="BN381" i="38"/>
  <c r="BN384" i="38"/>
  <c r="BN23" i="38"/>
  <c r="BN24" i="38"/>
  <c r="BN388" i="38"/>
  <c r="BO379" i="38"/>
  <c r="BO380" i="38"/>
  <c r="BO381" i="38"/>
  <c r="BO384" i="38"/>
  <c r="BO23" i="38"/>
  <c r="BO24" i="38"/>
  <c r="BO388" i="38"/>
  <c r="BP379" i="38"/>
  <c r="BP380" i="38"/>
  <c r="BP381" i="38"/>
  <c r="BP384" i="38"/>
  <c r="BP23" i="38"/>
  <c r="BP24" i="38"/>
  <c r="BP388" i="38"/>
  <c r="BQ379" i="38"/>
  <c r="BQ380" i="38"/>
  <c r="BQ381" i="38"/>
  <c r="BQ384" i="38"/>
  <c r="BQ23" i="38"/>
  <c r="BQ24" i="38"/>
  <c r="BQ388" i="38"/>
  <c r="BR379" i="38"/>
  <c r="BR380" i="38"/>
  <c r="BR381" i="38"/>
  <c r="BR384" i="38"/>
  <c r="BR23" i="38"/>
  <c r="BR24" i="38"/>
  <c r="BR388" i="38"/>
  <c r="BS379" i="38"/>
  <c r="BS380" i="38"/>
  <c r="BS381" i="38"/>
  <c r="BS384" i="38"/>
  <c r="BS23" i="38"/>
  <c r="BS24" i="38"/>
  <c r="BS388" i="38"/>
  <c r="H390" i="38"/>
  <c r="H397" i="38"/>
  <c r="H391" i="38"/>
  <c r="H16" i="8"/>
  <c r="R379" i="39"/>
  <c r="R380" i="39"/>
  <c r="R381" i="39"/>
  <c r="R384" i="39"/>
  <c r="R23" i="39"/>
  <c r="R24" i="39"/>
  <c r="R388" i="39"/>
  <c r="S379" i="39"/>
  <c r="S380" i="39"/>
  <c r="S381" i="39"/>
  <c r="S384" i="39"/>
  <c r="S23" i="39"/>
  <c r="S24" i="39"/>
  <c r="S388" i="39"/>
  <c r="T379" i="39"/>
  <c r="T380" i="39"/>
  <c r="T381" i="39"/>
  <c r="T384" i="39"/>
  <c r="T23" i="39"/>
  <c r="T24" i="39"/>
  <c r="T388" i="39"/>
  <c r="U379" i="39"/>
  <c r="U380" i="39"/>
  <c r="U381" i="39"/>
  <c r="U384" i="39"/>
  <c r="U23" i="39"/>
  <c r="U24" i="39"/>
  <c r="U388" i="39"/>
  <c r="V379" i="39"/>
  <c r="V380" i="39"/>
  <c r="V381" i="39"/>
  <c r="V384" i="39"/>
  <c r="V23" i="39"/>
  <c r="V24" i="39"/>
  <c r="V388" i="39"/>
  <c r="W379" i="39"/>
  <c r="W380" i="39"/>
  <c r="W381" i="39"/>
  <c r="W384" i="39"/>
  <c r="W23" i="39"/>
  <c r="W24" i="39"/>
  <c r="W388" i="39"/>
  <c r="X379" i="39"/>
  <c r="X380" i="39"/>
  <c r="X381" i="39"/>
  <c r="X384" i="39"/>
  <c r="X23" i="39"/>
  <c r="X24" i="39"/>
  <c r="X388" i="39"/>
  <c r="Y379" i="39"/>
  <c r="Y380" i="39"/>
  <c r="Y381" i="39"/>
  <c r="Y384" i="39"/>
  <c r="Y23" i="39"/>
  <c r="Y24" i="39"/>
  <c r="Y388" i="39"/>
  <c r="Z379" i="39"/>
  <c r="Z380" i="39"/>
  <c r="Z381" i="39"/>
  <c r="Z384" i="39"/>
  <c r="Z23" i="39"/>
  <c r="Z24" i="39"/>
  <c r="Z388" i="39"/>
  <c r="AA379" i="39"/>
  <c r="AA380" i="39"/>
  <c r="AA381" i="39"/>
  <c r="AA384" i="39"/>
  <c r="AA23" i="39"/>
  <c r="AA24" i="39"/>
  <c r="AA388" i="39"/>
  <c r="AB379" i="39"/>
  <c r="AB380" i="39"/>
  <c r="AB381" i="39"/>
  <c r="AB384" i="39"/>
  <c r="AB23" i="39"/>
  <c r="AB24" i="39"/>
  <c r="AB388" i="39"/>
  <c r="AC379" i="39"/>
  <c r="AC380" i="39"/>
  <c r="AC381" i="39"/>
  <c r="AC384" i="39"/>
  <c r="AC23" i="39"/>
  <c r="AC24" i="39"/>
  <c r="AC388" i="39"/>
  <c r="AD379" i="39"/>
  <c r="AD380" i="39"/>
  <c r="AD381" i="39"/>
  <c r="AD384" i="39"/>
  <c r="AD23" i="39"/>
  <c r="AD24" i="39"/>
  <c r="AD388" i="39"/>
  <c r="AE379" i="39"/>
  <c r="AE380" i="39"/>
  <c r="AE381" i="39"/>
  <c r="AE384" i="39"/>
  <c r="AE23" i="39"/>
  <c r="AE24" i="39"/>
  <c r="AE388" i="39"/>
  <c r="AF379" i="39"/>
  <c r="AF380" i="39"/>
  <c r="AF381" i="39"/>
  <c r="AF384" i="39"/>
  <c r="AF23" i="39"/>
  <c r="AF24" i="39"/>
  <c r="AF388" i="39"/>
  <c r="AG379" i="39"/>
  <c r="AG380" i="39"/>
  <c r="AG381" i="39"/>
  <c r="AG384" i="39"/>
  <c r="AG23" i="39"/>
  <c r="AG24" i="39"/>
  <c r="AG388" i="39"/>
  <c r="AH379" i="39"/>
  <c r="AH380" i="39"/>
  <c r="AH381" i="39"/>
  <c r="AH384" i="39"/>
  <c r="AH23" i="39"/>
  <c r="AH24" i="39"/>
  <c r="AH388" i="39"/>
  <c r="AI379" i="39"/>
  <c r="AI380" i="39"/>
  <c r="AI381" i="39"/>
  <c r="AI384" i="39"/>
  <c r="AI23" i="39"/>
  <c r="AI24" i="39"/>
  <c r="AI388" i="39"/>
  <c r="AJ379" i="39"/>
  <c r="AJ380" i="39"/>
  <c r="AJ381" i="39"/>
  <c r="AJ384" i="39"/>
  <c r="AJ23" i="39"/>
  <c r="AJ24" i="39"/>
  <c r="AJ388" i="39"/>
  <c r="AK379" i="39"/>
  <c r="AK380" i="39"/>
  <c r="AK381" i="39"/>
  <c r="AK384" i="39"/>
  <c r="AK23" i="39"/>
  <c r="AK24" i="39"/>
  <c r="AK388" i="39"/>
  <c r="AL379" i="39"/>
  <c r="AL380" i="39"/>
  <c r="AL381" i="39"/>
  <c r="AL384" i="39"/>
  <c r="AL23" i="39"/>
  <c r="AL24" i="39"/>
  <c r="AL388" i="39"/>
  <c r="AM379" i="39"/>
  <c r="AM380" i="39"/>
  <c r="AM381" i="39"/>
  <c r="AM384" i="39"/>
  <c r="AM23" i="39"/>
  <c r="AM24" i="39"/>
  <c r="AM388" i="39"/>
  <c r="AN379" i="39"/>
  <c r="AN380" i="39"/>
  <c r="AN381" i="39"/>
  <c r="AN384" i="39"/>
  <c r="AN23" i="39"/>
  <c r="AN24" i="39"/>
  <c r="AN388" i="39"/>
  <c r="AO379" i="39"/>
  <c r="AO380" i="39"/>
  <c r="AO381" i="39"/>
  <c r="AO384" i="39"/>
  <c r="AO23" i="39"/>
  <c r="AO24" i="39"/>
  <c r="AO388" i="39"/>
  <c r="AP379" i="39"/>
  <c r="AP380" i="39"/>
  <c r="AP381" i="39"/>
  <c r="AP384" i="39"/>
  <c r="AP23" i="39"/>
  <c r="AP24" i="39"/>
  <c r="AP388" i="39"/>
  <c r="AQ379" i="39"/>
  <c r="AQ380" i="39"/>
  <c r="AQ381" i="39"/>
  <c r="AQ384" i="39"/>
  <c r="AQ23" i="39"/>
  <c r="AQ24" i="39"/>
  <c r="AQ388" i="39"/>
  <c r="AR379" i="39"/>
  <c r="AR380" i="39"/>
  <c r="AR381" i="39"/>
  <c r="AR384" i="39"/>
  <c r="AR23" i="39"/>
  <c r="AR24" i="39"/>
  <c r="AR388" i="39"/>
  <c r="AS379" i="39"/>
  <c r="AS380" i="39"/>
  <c r="AS381" i="39"/>
  <c r="AS384" i="39"/>
  <c r="AS23" i="39"/>
  <c r="AS24" i="39"/>
  <c r="AS388" i="39"/>
  <c r="AT379" i="39"/>
  <c r="AT380" i="39"/>
  <c r="AT381" i="39"/>
  <c r="AT384" i="39"/>
  <c r="AT23" i="39"/>
  <c r="AT24" i="39"/>
  <c r="AT388" i="39"/>
  <c r="AU379" i="39"/>
  <c r="AU380" i="39"/>
  <c r="AU381" i="39"/>
  <c r="AU384" i="39"/>
  <c r="AU23" i="39"/>
  <c r="AU24" i="39"/>
  <c r="AU388" i="39"/>
  <c r="AV379" i="39"/>
  <c r="AV380" i="39"/>
  <c r="AV381" i="39"/>
  <c r="AV384" i="39"/>
  <c r="AV23" i="39"/>
  <c r="AV24" i="39"/>
  <c r="AV388" i="39"/>
  <c r="AW379" i="39"/>
  <c r="AW380" i="39"/>
  <c r="AW381" i="39"/>
  <c r="AW384" i="39"/>
  <c r="AW23" i="39"/>
  <c r="AW24" i="39"/>
  <c r="AW388" i="39"/>
  <c r="AX379" i="39"/>
  <c r="AX380" i="39"/>
  <c r="AX381" i="39"/>
  <c r="AX384" i="39"/>
  <c r="AX23" i="39"/>
  <c r="AX24" i="39"/>
  <c r="AX388" i="39"/>
  <c r="AY379" i="39"/>
  <c r="AY380" i="39"/>
  <c r="AY381" i="39"/>
  <c r="AY384" i="39"/>
  <c r="AY23" i="39"/>
  <c r="AY24" i="39"/>
  <c r="AY388" i="39"/>
  <c r="AZ379" i="39"/>
  <c r="AZ380" i="39"/>
  <c r="AZ381" i="39"/>
  <c r="AZ384" i="39"/>
  <c r="AZ23" i="39"/>
  <c r="AZ24" i="39"/>
  <c r="AZ388" i="39"/>
  <c r="BA379" i="39"/>
  <c r="BA380" i="39"/>
  <c r="BA381" i="39"/>
  <c r="BA384" i="39"/>
  <c r="BA23" i="39"/>
  <c r="BA24" i="39"/>
  <c r="BA388" i="39"/>
  <c r="BB379" i="39"/>
  <c r="BB380" i="39"/>
  <c r="BB381" i="39"/>
  <c r="BB384" i="39"/>
  <c r="BB23" i="39"/>
  <c r="BB24" i="39"/>
  <c r="BB388" i="39"/>
  <c r="BC379" i="39"/>
  <c r="BC380" i="39"/>
  <c r="BC381" i="39"/>
  <c r="BC384" i="39"/>
  <c r="BC23" i="39"/>
  <c r="BC24" i="39"/>
  <c r="BC388" i="39"/>
  <c r="BD379" i="39"/>
  <c r="BD380" i="39"/>
  <c r="BD381" i="39"/>
  <c r="BD384" i="39"/>
  <c r="BD23" i="39"/>
  <c r="BD24" i="39"/>
  <c r="BD388" i="39"/>
  <c r="BE379" i="39"/>
  <c r="BE380" i="39"/>
  <c r="BE381" i="39"/>
  <c r="BE384" i="39"/>
  <c r="BE23" i="39"/>
  <c r="BE24" i="39"/>
  <c r="BE388" i="39"/>
  <c r="BF379" i="39"/>
  <c r="BF380" i="39"/>
  <c r="BF381" i="39"/>
  <c r="BF384" i="39"/>
  <c r="BF23" i="39"/>
  <c r="BF24" i="39"/>
  <c r="BF388" i="39"/>
  <c r="BG379" i="39"/>
  <c r="BG380" i="39"/>
  <c r="BG381" i="39"/>
  <c r="BG384" i="39"/>
  <c r="BG23" i="39"/>
  <c r="BG24" i="39"/>
  <c r="BG388" i="39"/>
  <c r="BH379" i="39"/>
  <c r="BH380" i="39"/>
  <c r="BH381" i="39"/>
  <c r="BH384" i="39"/>
  <c r="BH23" i="39"/>
  <c r="BH24" i="39"/>
  <c r="BH388" i="39"/>
  <c r="BI379" i="39"/>
  <c r="BI380" i="39"/>
  <c r="BI381" i="39"/>
  <c r="BI384" i="39"/>
  <c r="BI23" i="39"/>
  <c r="BI24" i="39"/>
  <c r="BI388" i="39"/>
  <c r="BJ379" i="39"/>
  <c r="BJ380" i="39"/>
  <c r="BJ381" i="39"/>
  <c r="BJ384" i="39"/>
  <c r="BJ23" i="39"/>
  <c r="BJ24" i="39"/>
  <c r="BJ388" i="39"/>
  <c r="BK379" i="39"/>
  <c r="BK380" i="39"/>
  <c r="BK381" i="39"/>
  <c r="BK384" i="39"/>
  <c r="BK23" i="39"/>
  <c r="BK24" i="39"/>
  <c r="BK388" i="39"/>
  <c r="BL379" i="39"/>
  <c r="BL380" i="39"/>
  <c r="BL381" i="39"/>
  <c r="BL384" i="39"/>
  <c r="BL23" i="39"/>
  <c r="BL24" i="39"/>
  <c r="BL388" i="39"/>
  <c r="BM379" i="39"/>
  <c r="BM380" i="39"/>
  <c r="BM381" i="39"/>
  <c r="BM384" i="39"/>
  <c r="BM23" i="39"/>
  <c r="BM24" i="39"/>
  <c r="BM388" i="39"/>
  <c r="BN379" i="39"/>
  <c r="BN380" i="39"/>
  <c r="BN381" i="39"/>
  <c r="BN384" i="39"/>
  <c r="BN23" i="39"/>
  <c r="BN24" i="39"/>
  <c r="BN388" i="39"/>
  <c r="BO379" i="39"/>
  <c r="BO380" i="39"/>
  <c r="BO381" i="39"/>
  <c r="BO384" i="39"/>
  <c r="BO23" i="39"/>
  <c r="BO24" i="39"/>
  <c r="BO388" i="39"/>
  <c r="BP379" i="39"/>
  <c r="BP380" i="39"/>
  <c r="BP381" i="39"/>
  <c r="BP384" i="39"/>
  <c r="BP23" i="39"/>
  <c r="BP24" i="39"/>
  <c r="BP388" i="39"/>
  <c r="BQ379" i="39"/>
  <c r="BQ380" i="39"/>
  <c r="BQ381" i="39"/>
  <c r="BQ384" i="39"/>
  <c r="BQ23" i="39"/>
  <c r="BQ24" i="39"/>
  <c r="BQ388" i="39"/>
  <c r="BR379" i="39"/>
  <c r="BR380" i="39"/>
  <c r="BR381" i="39"/>
  <c r="BR384" i="39"/>
  <c r="BR23" i="39"/>
  <c r="BR24" i="39"/>
  <c r="BR388" i="39"/>
  <c r="BS379" i="39"/>
  <c r="BS380" i="39"/>
  <c r="BS381" i="39"/>
  <c r="BS384" i="39"/>
  <c r="BS23" i="39"/>
  <c r="BS24" i="39"/>
  <c r="BS388" i="39"/>
  <c r="H390" i="39"/>
  <c r="H397" i="39"/>
  <c r="H391" i="39"/>
  <c r="H17" i="8"/>
  <c r="R391" i="40"/>
  <c r="R392" i="40"/>
  <c r="R393" i="40"/>
  <c r="R396" i="40"/>
  <c r="R23" i="40"/>
  <c r="R24" i="40"/>
  <c r="R400" i="40"/>
  <c r="S391" i="40"/>
  <c r="S392" i="40"/>
  <c r="S393" i="40"/>
  <c r="S396" i="40"/>
  <c r="S23" i="40"/>
  <c r="S24" i="40"/>
  <c r="S400" i="40"/>
  <c r="T391" i="40"/>
  <c r="T392" i="40"/>
  <c r="T393" i="40"/>
  <c r="T396" i="40"/>
  <c r="T23" i="40"/>
  <c r="T24" i="40"/>
  <c r="T400" i="40"/>
  <c r="U391" i="40"/>
  <c r="U392" i="40"/>
  <c r="U393" i="40"/>
  <c r="U396" i="40"/>
  <c r="U23" i="40"/>
  <c r="U24" i="40"/>
  <c r="U400" i="40"/>
  <c r="V391" i="40"/>
  <c r="V392" i="40"/>
  <c r="V393" i="40"/>
  <c r="V396" i="40"/>
  <c r="V23" i="40"/>
  <c r="V24" i="40"/>
  <c r="V400" i="40"/>
  <c r="W391" i="40"/>
  <c r="W392" i="40"/>
  <c r="W393" i="40"/>
  <c r="W396" i="40"/>
  <c r="W23" i="40"/>
  <c r="W24" i="40"/>
  <c r="W400" i="40"/>
  <c r="X391" i="40"/>
  <c r="X392" i="40"/>
  <c r="X393" i="40"/>
  <c r="X396" i="40"/>
  <c r="X23" i="40"/>
  <c r="X24" i="40"/>
  <c r="X400" i="40"/>
  <c r="Y391" i="40"/>
  <c r="Y392" i="40"/>
  <c r="Y393" i="40"/>
  <c r="Y396" i="40"/>
  <c r="Y23" i="40"/>
  <c r="Y24" i="40"/>
  <c r="Y400" i="40"/>
  <c r="Z391" i="40"/>
  <c r="Z392" i="40"/>
  <c r="Z393" i="40"/>
  <c r="Z396" i="40"/>
  <c r="Z23" i="40"/>
  <c r="Z24" i="40"/>
  <c r="Z400" i="40"/>
  <c r="AA391" i="40"/>
  <c r="AA392" i="40"/>
  <c r="AA393" i="40"/>
  <c r="AA396" i="40"/>
  <c r="AA23" i="40"/>
  <c r="AA24" i="40"/>
  <c r="AA400" i="40"/>
  <c r="AB391" i="40"/>
  <c r="AB392" i="40"/>
  <c r="AB393" i="40"/>
  <c r="AB396" i="40"/>
  <c r="AB23" i="40"/>
  <c r="AB24" i="40"/>
  <c r="AB400" i="40"/>
  <c r="AC391" i="40"/>
  <c r="AC392" i="40"/>
  <c r="AC393" i="40"/>
  <c r="AC396" i="40"/>
  <c r="AC23" i="40"/>
  <c r="AC24" i="40"/>
  <c r="AC400" i="40"/>
  <c r="AD391" i="40"/>
  <c r="AD392" i="40"/>
  <c r="AD393" i="40"/>
  <c r="AD396" i="40"/>
  <c r="AD23" i="40"/>
  <c r="AD24" i="40"/>
  <c r="AD400" i="40"/>
  <c r="AE391" i="40"/>
  <c r="AE392" i="40"/>
  <c r="AE393" i="40"/>
  <c r="AE396" i="40"/>
  <c r="AE23" i="40"/>
  <c r="AE24" i="40"/>
  <c r="AE400" i="40"/>
  <c r="AF391" i="40"/>
  <c r="AF392" i="40"/>
  <c r="AF393" i="40"/>
  <c r="AF396" i="40"/>
  <c r="AF23" i="40"/>
  <c r="AF24" i="40"/>
  <c r="AF400" i="40"/>
  <c r="AG391" i="40"/>
  <c r="AG392" i="40"/>
  <c r="AG393" i="40"/>
  <c r="AG396" i="40"/>
  <c r="AG23" i="40"/>
  <c r="AG24" i="40"/>
  <c r="AG400" i="40"/>
  <c r="AH391" i="40"/>
  <c r="AH392" i="40"/>
  <c r="AH393" i="40"/>
  <c r="AH396" i="40"/>
  <c r="AH23" i="40"/>
  <c r="AH24" i="40"/>
  <c r="AH400" i="40"/>
  <c r="AI391" i="40"/>
  <c r="AI392" i="40"/>
  <c r="AI393" i="40"/>
  <c r="AI396" i="40"/>
  <c r="AI23" i="40"/>
  <c r="AI24" i="40"/>
  <c r="AI400" i="40"/>
  <c r="AJ391" i="40"/>
  <c r="AJ392" i="40"/>
  <c r="AJ393" i="40"/>
  <c r="AJ396" i="40"/>
  <c r="AJ23" i="40"/>
  <c r="AJ24" i="40"/>
  <c r="AJ400" i="40"/>
  <c r="AK391" i="40"/>
  <c r="AK392" i="40"/>
  <c r="AK393" i="40"/>
  <c r="AK396" i="40"/>
  <c r="AK23" i="40"/>
  <c r="AK24" i="40"/>
  <c r="AK400" i="40"/>
  <c r="AL391" i="40"/>
  <c r="AL392" i="40"/>
  <c r="AL393" i="40"/>
  <c r="AL396" i="40"/>
  <c r="AL23" i="40"/>
  <c r="AL24" i="40"/>
  <c r="AL400" i="40"/>
  <c r="AM391" i="40"/>
  <c r="AM392" i="40"/>
  <c r="AM393" i="40"/>
  <c r="AM396" i="40"/>
  <c r="AM23" i="40"/>
  <c r="AM24" i="40"/>
  <c r="AM400" i="40"/>
  <c r="AN391" i="40"/>
  <c r="AN392" i="40"/>
  <c r="AN393" i="40"/>
  <c r="AN396" i="40"/>
  <c r="AN23" i="40"/>
  <c r="AN24" i="40"/>
  <c r="AN400" i="40"/>
  <c r="AO391" i="40"/>
  <c r="AO392" i="40"/>
  <c r="AO393" i="40"/>
  <c r="AO396" i="40"/>
  <c r="AO23" i="40"/>
  <c r="AO24" i="40"/>
  <c r="AO400" i="40"/>
  <c r="AP391" i="40"/>
  <c r="AP392" i="40"/>
  <c r="AP393" i="40"/>
  <c r="AP396" i="40"/>
  <c r="AP23" i="40"/>
  <c r="AP24" i="40"/>
  <c r="AP400" i="40"/>
  <c r="AQ391" i="40"/>
  <c r="AQ392" i="40"/>
  <c r="AQ393" i="40"/>
  <c r="AQ396" i="40"/>
  <c r="AQ23" i="40"/>
  <c r="AQ24" i="40"/>
  <c r="AQ400" i="40"/>
  <c r="AR391" i="40"/>
  <c r="AR392" i="40"/>
  <c r="AR393" i="40"/>
  <c r="AR396" i="40"/>
  <c r="AR23" i="40"/>
  <c r="AR24" i="40"/>
  <c r="AR400" i="40"/>
  <c r="AS391" i="40"/>
  <c r="AS392" i="40"/>
  <c r="AS393" i="40"/>
  <c r="AS396" i="40"/>
  <c r="AS23" i="40"/>
  <c r="AS24" i="40"/>
  <c r="AS400" i="40"/>
  <c r="AT391" i="40"/>
  <c r="AT392" i="40"/>
  <c r="AT393" i="40"/>
  <c r="AT396" i="40"/>
  <c r="AT23" i="40"/>
  <c r="AT24" i="40"/>
  <c r="AT400" i="40"/>
  <c r="AU391" i="40"/>
  <c r="AU392" i="40"/>
  <c r="AU393" i="40"/>
  <c r="AU396" i="40"/>
  <c r="AU23" i="40"/>
  <c r="AU24" i="40"/>
  <c r="AU400" i="40"/>
  <c r="AV391" i="40"/>
  <c r="AV392" i="40"/>
  <c r="AV393" i="40"/>
  <c r="AV396" i="40"/>
  <c r="AV23" i="40"/>
  <c r="AV24" i="40"/>
  <c r="AV400" i="40"/>
  <c r="AW391" i="40"/>
  <c r="AW392" i="40"/>
  <c r="AW393" i="40"/>
  <c r="AW396" i="40"/>
  <c r="AW23" i="40"/>
  <c r="AW24" i="40"/>
  <c r="AW400" i="40"/>
  <c r="AX391" i="40"/>
  <c r="AX392" i="40"/>
  <c r="AX393" i="40"/>
  <c r="AX396" i="40"/>
  <c r="AX23" i="40"/>
  <c r="AX24" i="40"/>
  <c r="AX400" i="40"/>
  <c r="AY391" i="40"/>
  <c r="AY392" i="40"/>
  <c r="AY393" i="40"/>
  <c r="AY396" i="40"/>
  <c r="AY23" i="40"/>
  <c r="AY24" i="40"/>
  <c r="AY400" i="40"/>
  <c r="AZ391" i="40"/>
  <c r="AZ392" i="40"/>
  <c r="AZ393" i="40"/>
  <c r="AZ396" i="40"/>
  <c r="AZ23" i="40"/>
  <c r="AZ24" i="40"/>
  <c r="AZ400" i="40"/>
  <c r="BA391" i="40"/>
  <c r="BA392" i="40"/>
  <c r="BA393" i="40"/>
  <c r="BA396" i="40"/>
  <c r="BA23" i="40"/>
  <c r="BA24" i="40"/>
  <c r="BA400" i="40"/>
  <c r="BB391" i="40"/>
  <c r="BB392" i="40"/>
  <c r="BB393" i="40"/>
  <c r="BB396" i="40"/>
  <c r="BB23" i="40"/>
  <c r="BB24" i="40"/>
  <c r="BB400" i="40"/>
  <c r="BC391" i="40"/>
  <c r="BC392" i="40"/>
  <c r="BC393" i="40"/>
  <c r="BC396" i="40"/>
  <c r="BC23" i="40"/>
  <c r="BC24" i="40"/>
  <c r="BC400" i="40"/>
  <c r="BD391" i="40"/>
  <c r="BD392" i="40"/>
  <c r="BD393" i="40"/>
  <c r="BD396" i="40"/>
  <c r="BD23" i="40"/>
  <c r="BD24" i="40"/>
  <c r="BD400" i="40"/>
  <c r="BE391" i="40"/>
  <c r="BE392" i="40"/>
  <c r="BE393" i="40"/>
  <c r="BE396" i="40"/>
  <c r="BE23" i="40"/>
  <c r="BE24" i="40"/>
  <c r="BE400" i="40"/>
  <c r="BF391" i="40"/>
  <c r="BF392" i="40"/>
  <c r="BF393" i="40"/>
  <c r="BF396" i="40"/>
  <c r="BF23" i="40"/>
  <c r="BF24" i="40"/>
  <c r="BF400" i="40"/>
  <c r="BG391" i="40"/>
  <c r="BG392" i="40"/>
  <c r="BG393" i="40"/>
  <c r="BG396" i="40"/>
  <c r="BG23" i="40"/>
  <c r="BG24" i="40"/>
  <c r="BG400" i="40"/>
  <c r="BH391" i="40"/>
  <c r="BH392" i="40"/>
  <c r="BH393" i="40"/>
  <c r="BH396" i="40"/>
  <c r="BH23" i="40"/>
  <c r="BH24" i="40"/>
  <c r="BH400" i="40"/>
  <c r="BI391" i="40"/>
  <c r="BI392" i="40"/>
  <c r="BI393" i="40"/>
  <c r="BI396" i="40"/>
  <c r="BI23" i="40"/>
  <c r="BI24" i="40"/>
  <c r="BI400" i="40"/>
  <c r="BJ391" i="40"/>
  <c r="BJ392" i="40"/>
  <c r="BJ393" i="40"/>
  <c r="BJ396" i="40"/>
  <c r="BJ23" i="40"/>
  <c r="BJ24" i="40"/>
  <c r="BJ400" i="40"/>
  <c r="BK391" i="40"/>
  <c r="BK392" i="40"/>
  <c r="BK393" i="40"/>
  <c r="BK396" i="40"/>
  <c r="BK23" i="40"/>
  <c r="BK24" i="40"/>
  <c r="BK400" i="40"/>
  <c r="BL391" i="40"/>
  <c r="BL392" i="40"/>
  <c r="BL393" i="40"/>
  <c r="BL396" i="40"/>
  <c r="BL23" i="40"/>
  <c r="BL24" i="40"/>
  <c r="BL400" i="40"/>
  <c r="BM391" i="40"/>
  <c r="BM392" i="40"/>
  <c r="BM393" i="40"/>
  <c r="BM396" i="40"/>
  <c r="BM23" i="40"/>
  <c r="BM24" i="40"/>
  <c r="BM400" i="40"/>
  <c r="BN391" i="40"/>
  <c r="BN392" i="40"/>
  <c r="BN393" i="40"/>
  <c r="BN396" i="40"/>
  <c r="BN23" i="40"/>
  <c r="BN24" i="40"/>
  <c r="BN400" i="40"/>
  <c r="BO391" i="40"/>
  <c r="BO392" i="40"/>
  <c r="BO393" i="40"/>
  <c r="BO396" i="40"/>
  <c r="BO23" i="40"/>
  <c r="BO24" i="40"/>
  <c r="BO400" i="40"/>
  <c r="BP391" i="40"/>
  <c r="BP392" i="40"/>
  <c r="BP393" i="40"/>
  <c r="BP396" i="40"/>
  <c r="BP23" i="40"/>
  <c r="BP24" i="40"/>
  <c r="BP400" i="40"/>
  <c r="BQ391" i="40"/>
  <c r="BQ392" i="40"/>
  <c r="BQ393" i="40"/>
  <c r="BQ396" i="40"/>
  <c r="BQ23" i="40"/>
  <c r="BQ24" i="40"/>
  <c r="BQ400" i="40"/>
  <c r="BR391" i="40"/>
  <c r="BR392" i="40"/>
  <c r="BR393" i="40"/>
  <c r="BR396" i="40"/>
  <c r="BR23" i="40"/>
  <c r="BR24" i="40"/>
  <c r="BR400" i="40"/>
  <c r="BS391" i="40"/>
  <c r="BS392" i="40"/>
  <c r="BS393" i="40"/>
  <c r="BS396" i="40"/>
  <c r="BS23" i="40"/>
  <c r="BS24" i="40"/>
  <c r="BS400" i="40"/>
  <c r="H402" i="40"/>
  <c r="H409" i="40"/>
  <c r="H403" i="40"/>
  <c r="H18" i="8"/>
  <c r="H15" i="8"/>
  <c r="H19" i="8"/>
  <c r="H22" i="8"/>
  <c r="H21" i="8"/>
  <c r="H20" i="4"/>
  <c r="K17" i="33"/>
  <c r="R360" i="22"/>
  <c r="S360" i="22"/>
  <c r="T360" i="22"/>
  <c r="U360" i="22"/>
  <c r="V360" i="22"/>
  <c r="W360" i="22"/>
  <c r="X360" i="22"/>
  <c r="Y360" i="22"/>
  <c r="Z360" i="22"/>
  <c r="AA360" i="22"/>
  <c r="AB360" i="22"/>
  <c r="AC360" i="22"/>
  <c r="AD360" i="22"/>
  <c r="AE360" i="22"/>
  <c r="AF360" i="22"/>
  <c r="AG360" i="22"/>
  <c r="AH360" i="22"/>
  <c r="AI360" i="22"/>
  <c r="AJ360" i="22"/>
  <c r="AK360" i="22"/>
  <c r="AL360" i="22"/>
  <c r="AM360" i="22"/>
  <c r="AN360" i="22"/>
  <c r="AO360" i="22"/>
  <c r="AP360" i="22"/>
  <c r="AQ360" i="22"/>
  <c r="AR360" i="22"/>
  <c r="AS360" i="22"/>
  <c r="AT360" i="22"/>
  <c r="AU360" i="22"/>
  <c r="AV360" i="22"/>
  <c r="AW360" i="22"/>
  <c r="AX360" i="22"/>
  <c r="AY360" i="22"/>
  <c r="AZ360" i="22"/>
  <c r="BA360" i="22"/>
  <c r="BB360" i="22"/>
  <c r="BC360" i="22"/>
  <c r="BD360" i="22"/>
  <c r="BE360" i="22"/>
  <c r="BF360" i="22"/>
  <c r="BG360" i="22"/>
  <c r="BH360" i="22"/>
  <c r="BI360" i="22"/>
  <c r="BJ360" i="22"/>
  <c r="BK360" i="22"/>
  <c r="BL360" i="22"/>
  <c r="BM360" i="22"/>
  <c r="BN360" i="22"/>
  <c r="BO360" i="22"/>
  <c r="BP360" i="22"/>
  <c r="BQ360" i="22"/>
  <c r="BR360" i="22"/>
  <c r="BS360" i="22"/>
  <c r="B6" i="33"/>
  <c r="R356" i="36"/>
  <c r="S356" i="36"/>
  <c r="T356" i="36"/>
  <c r="U356" i="36"/>
  <c r="V356" i="36"/>
  <c r="W356" i="36"/>
  <c r="X356" i="36"/>
  <c r="Y356" i="36"/>
  <c r="Z356" i="36"/>
  <c r="AA356" i="36"/>
  <c r="AB356" i="36"/>
  <c r="AC356" i="36"/>
  <c r="AD356" i="36"/>
  <c r="AE356" i="36"/>
  <c r="AF356" i="36"/>
  <c r="AG356" i="36"/>
  <c r="AH356" i="36"/>
  <c r="AI356" i="36"/>
  <c r="AJ356" i="36"/>
  <c r="AK356" i="36"/>
  <c r="AL356" i="36"/>
  <c r="AM356" i="36"/>
  <c r="AN356" i="36"/>
  <c r="AO356" i="36"/>
  <c r="AP356" i="36"/>
  <c r="AQ356" i="36"/>
  <c r="AR356" i="36"/>
  <c r="AS356" i="36"/>
  <c r="AT356" i="36"/>
  <c r="AU356" i="36"/>
  <c r="AV356" i="36"/>
  <c r="AW356" i="36"/>
  <c r="AX356" i="36"/>
  <c r="AY356" i="36"/>
  <c r="AZ356" i="36"/>
  <c r="BA356" i="36"/>
  <c r="BB356" i="36"/>
  <c r="BC356" i="36"/>
  <c r="BD356" i="36"/>
  <c r="BE356" i="36"/>
  <c r="BF356" i="36"/>
  <c r="BG356" i="36"/>
  <c r="BH356" i="36"/>
  <c r="BI356" i="36"/>
  <c r="BJ356" i="36"/>
  <c r="BK356" i="36"/>
  <c r="BL356" i="36"/>
  <c r="BM356" i="36"/>
  <c r="BN356" i="36"/>
  <c r="BO356" i="36"/>
  <c r="BP356" i="36"/>
  <c r="BQ356" i="36"/>
  <c r="BR356" i="36"/>
  <c r="BS356" i="36"/>
  <c r="E6" i="33"/>
  <c r="R372" i="35"/>
  <c r="S372" i="35"/>
  <c r="T372" i="35"/>
  <c r="U372" i="35"/>
  <c r="V372" i="35"/>
  <c r="W372" i="35"/>
  <c r="X372" i="35"/>
  <c r="Y372" i="35"/>
  <c r="Z372" i="35"/>
  <c r="AA372" i="35"/>
  <c r="AB372" i="35"/>
  <c r="AC372" i="35"/>
  <c r="AD372" i="35"/>
  <c r="AE372" i="35"/>
  <c r="AF372" i="35"/>
  <c r="AG372" i="35"/>
  <c r="AH372" i="35"/>
  <c r="AI372" i="35"/>
  <c r="AJ372" i="35"/>
  <c r="AK372" i="35"/>
  <c r="AL372" i="35"/>
  <c r="AM372" i="35"/>
  <c r="AN372" i="35"/>
  <c r="AO372" i="35"/>
  <c r="AP372" i="35"/>
  <c r="AQ372" i="35"/>
  <c r="AR372" i="35"/>
  <c r="AS372" i="35"/>
  <c r="AT372" i="35"/>
  <c r="AU372" i="35"/>
  <c r="AV372" i="35"/>
  <c r="AW372" i="35"/>
  <c r="AX372" i="35"/>
  <c r="AY372" i="35"/>
  <c r="AZ372" i="35"/>
  <c r="BA372" i="35"/>
  <c r="BB372" i="35"/>
  <c r="BC372" i="35"/>
  <c r="BD372" i="35"/>
  <c r="BE372" i="35"/>
  <c r="BF372" i="35"/>
  <c r="BG372" i="35"/>
  <c r="BH372" i="35"/>
  <c r="BI372" i="35"/>
  <c r="BJ372" i="35"/>
  <c r="BK372" i="35"/>
  <c r="BL372" i="35"/>
  <c r="BM372" i="35"/>
  <c r="BN372" i="35"/>
  <c r="BO372" i="35"/>
  <c r="BP372" i="35"/>
  <c r="BQ372" i="35"/>
  <c r="BR372" i="35"/>
  <c r="BS372" i="35"/>
  <c r="H6" i="33"/>
  <c r="K6" i="33"/>
  <c r="R371" i="22"/>
  <c r="S371" i="22"/>
  <c r="T371" i="22"/>
  <c r="U371" i="22"/>
  <c r="V371" i="22"/>
  <c r="W371" i="22"/>
  <c r="X371" i="22"/>
  <c r="Y371" i="22"/>
  <c r="Z371" i="22"/>
  <c r="AA371" i="22"/>
  <c r="AB371" i="22"/>
  <c r="AC371" i="22"/>
  <c r="AD371" i="22"/>
  <c r="AE371" i="22"/>
  <c r="AF371" i="22"/>
  <c r="AG371" i="22"/>
  <c r="AH371" i="22"/>
  <c r="AI371" i="22"/>
  <c r="AJ371" i="22"/>
  <c r="AK371" i="22"/>
  <c r="AL371" i="22"/>
  <c r="AM371" i="22"/>
  <c r="AN371" i="22"/>
  <c r="AO371" i="22"/>
  <c r="AP371" i="22"/>
  <c r="AQ371" i="22"/>
  <c r="AR371" i="22"/>
  <c r="AS371" i="22"/>
  <c r="AT371" i="22"/>
  <c r="AU371" i="22"/>
  <c r="AV371" i="22"/>
  <c r="AW371" i="22"/>
  <c r="AX371" i="22"/>
  <c r="AY371" i="22"/>
  <c r="AZ371" i="22"/>
  <c r="BA371" i="22"/>
  <c r="BB371" i="22"/>
  <c r="BC371" i="22"/>
  <c r="BD371" i="22"/>
  <c r="BE371" i="22"/>
  <c r="BF371" i="22"/>
  <c r="BG371" i="22"/>
  <c r="BH371" i="22"/>
  <c r="BI371" i="22"/>
  <c r="BJ371" i="22"/>
  <c r="BK371" i="22"/>
  <c r="BL371" i="22"/>
  <c r="BM371" i="22"/>
  <c r="BN371" i="22"/>
  <c r="BO371" i="22"/>
  <c r="BP371" i="22"/>
  <c r="BQ371" i="22"/>
  <c r="BR371" i="22"/>
  <c r="BS371" i="22"/>
  <c r="B4" i="33"/>
  <c r="R367" i="36"/>
  <c r="S367" i="36"/>
  <c r="T367" i="36"/>
  <c r="U367" i="36"/>
  <c r="V367" i="36"/>
  <c r="W367" i="36"/>
  <c r="X367" i="36"/>
  <c r="Y367" i="36"/>
  <c r="Z367" i="36"/>
  <c r="AA367" i="36"/>
  <c r="AB367" i="36"/>
  <c r="AC367" i="36"/>
  <c r="AD367" i="36"/>
  <c r="AE367" i="36"/>
  <c r="AF367" i="36"/>
  <c r="AG367" i="36"/>
  <c r="AH367" i="36"/>
  <c r="AI367" i="36"/>
  <c r="AJ367" i="36"/>
  <c r="AK367" i="36"/>
  <c r="AL367" i="36"/>
  <c r="AM367" i="36"/>
  <c r="AN367" i="36"/>
  <c r="AO367" i="36"/>
  <c r="AP367" i="36"/>
  <c r="AQ367" i="36"/>
  <c r="AR367" i="36"/>
  <c r="AS367" i="36"/>
  <c r="AT367" i="36"/>
  <c r="AU367" i="36"/>
  <c r="AV367" i="36"/>
  <c r="AW367" i="36"/>
  <c r="AX367" i="36"/>
  <c r="AY367" i="36"/>
  <c r="AZ367" i="36"/>
  <c r="BA367" i="36"/>
  <c r="BB367" i="36"/>
  <c r="BC367" i="36"/>
  <c r="BD367" i="36"/>
  <c r="BE367" i="36"/>
  <c r="BF367" i="36"/>
  <c r="BG367" i="36"/>
  <c r="BH367" i="36"/>
  <c r="BI367" i="36"/>
  <c r="BJ367" i="36"/>
  <c r="BK367" i="36"/>
  <c r="BL367" i="36"/>
  <c r="BM367" i="36"/>
  <c r="BN367" i="36"/>
  <c r="BO367" i="36"/>
  <c r="BP367" i="36"/>
  <c r="BQ367" i="36"/>
  <c r="BR367" i="36"/>
  <c r="BS367" i="36"/>
  <c r="E4" i="33"/>
  <c r="R383" i="35"/>
  <c r="S383" i="35"/>
  <c r="T383" i="35"/>
  <c r="U383" i="35"/>
  <c r="V383" i="35"/>
  <c r="W383" i="35"/>
  <c r="X383" i="35"/>
  <c r="Y383" i="35"/>
  <c r="Z383" i="35"/>
  <c r="AA383" i="35"/>
  <c r="AB383" i="35"/>
  <c r="AC383" i="35"/>
  <c r="AD383" i="35"/>
  <c r="AE383" i="35"/>
  <c r="AF383" i="35"/>
  <c r="AG383" i="35"/>
  <c r="AH383" i="35"/>
  <c r="AI383" i="35"/>
  <c r="AJ383" i="35"/>
  <c r="AK383" i="35"/>
  <c r="AL383" i="35"/>
  <c r="AM383" i="35"/>
  <c r="AN383" i="35"/>
  <c r="AO383" i="35"/>
  <c r="AP383" i="35"/>
  <c r="AQ383" i="35"/>
  <c r="AR383" i="35"/>
  <c r="AS383" i="35"/>
  <c r="AT383" i="35"/>
  <c r="AU383" i="35"/>
  <c r="AV383" i="35"/>
  <c r="AW383" i="35"/>
  <c r="AX383" i="35"/>
  <c r="AY383" i="35"/>
  <c r="AZ383" i="35"/>
  <c r="BA383" i="35"/>
  <c r="BB383" i="35"/>
  <c r="BC383" i="35"/>
  <c r="BD383" i="35"/>
  <c r="BE383" i="35"/>
  <c r="BF383" i="35"/>
  <c r="BG383" i="35"/>
  <c r="BH383" i="35"/>
  <c r="BI383" i="35"/>
  <c r="BJ383" i="35"/>
  <c r="BK383" i="35"/>
  <c r="BL383" i="35"/>
  <c r="BM383" i="35"/>
  <c r="BN383" i="35"/>
  <c r="BO383" i="35"/>
  <c r="BP383" i="35"/>
  <c r="BQ383" i="35"/>
  <c r="BR383" i="35"/>
  <c r="BS383" i="35"/>
  <c r="H4" i="33"/>
  <c r="K4" i="33"/>
  <c r="R375" i="22"/>
  <c r="S375" i="22"/>
  <c r="T375" i="22"/>
  <c r="U375" i="22"/>
  <c r="V375" i="22"/>
  <c r="W375" i="22"/>
  <c r="X375" i="22"/>
  <c r="Y375" i="22"/>
  <c r="Z375" i="22"/>
  <c r="AA375" i="22"/>
  <c r="AB375" i="22"/>
  <c r="AC375" i="22"/>
  <c r="AD375" i="22"/>
  <c r="AE375" i="22"/>
  <c r="AF375" i="22"/>
  <c r="AG375" i="22"/>
  <c r="AH375" i="22"/>
  <c r="AI375" i="22"/>
  <c r="AJ375" i="22"/>
  <c r="AK375" i="22"/>
  <c r="AL375" i="22"/>
  <c r="AM375" i="22"/>
  <c r="AN375" i="22"/>
  <c r="AO375" i="22"/>
  <c r="AP375" i="22"/>
  <c r="AQ375" i="22"/>
  <c r="AR375" i="22"/>
  <c r="AS375" i="22"/>
  <c r="AT375" i="22"/>
  <c r="AU375" i="22"/>
  <c r="AV375" i="22"/>
  <c r="AW375" i="22"/>
  <c r="AX375" i="22"/>
  <c r="AY375" i="22"/>
  <c r="AZ375" i="22"/>
  <c r="BA375" i="22"/>
  <c r="BB375" i="22"/>
  <c r="BC375" i="22"/>
  <c r="BD375" i="22"/>
  <c r="BE375" i="22"/>
  <c r="BF375" i="22"/>
  <c r="BG375" i="22"/>
  <c r="BH375" i="22"/>
  <c r="BI375" i="22"/>
  <c r="BJ375" i="22"/>
  <c r="BK375" i="22"/>
  <c r="BL375" i="22"/>
  <c r="BM375" i="22"/>
  <c r="BN375" i="22"/>
  <c r="BO375" i="22"/>
  <c r="BP375" i="22"/>
  <c r="BQ375" i="22"/>
  <c r="BR375" i="22"/>
  <c r="BS375" i="22"/>
  <c r="B5" i="33"/>
  <c r="R371" i="36"/>
  <c r="S371" i="36"/>
  <c r="T371" i="36"/>
  <c r="U371" i="36"/>
  <c r="V371" i="36"/>
  <c r="W371" i="36"/>
  <c r="X371" i="36"/>
  <c r="Y371" i="36"/>
  <c r="Z371" i="36"/>
  <c r="AA371" i="36"/>
  <c r="AB371" i="36"/>
  <c r="AC371" i="36"/>
  <c r="AD371" i="36"/>
  <c r="AE371" i="36"/>
  <c r="AF371" i="36"/>
  <c r="AG371" i="36"/>
  <c r="AH371" i="36"/>
  <c r="AI371" i="36"/>
  <c r="AJ371" i="36"/>
  <c r="AK371" i="36"/>
  <c r="AL371" i="36"/>
  <c r="AM371" i="36"/>
  <c r="AN371" i="36"/>
  <c r="AO371" i="36"/>
  <c r="AP371" i="36"/>
  <c r="AQ371" i="36"/>
  <c r="AR371" i="36"/>
  <c r="AS371" i="36"/>
  <c r="AT371" i="36"/>
  <c r="AU371" i="36"/>
  <c r="AV371" i="36"/>
  <c r="AW371" i="36"/>
  <c r="AX371" i="36"/>
  <c r="AY371" i="36"/>
  <c r="AZ371" i="36"/>
  <c r="BA371" i="36"/>
  <c r="BB371" i="36"/>
  <c r="BC371" i="36"/>
  <c r="BD371" i="36"/>
  <c r="BE371" i="36"/>
  <c r="BF371" i="36"/>
  <c r="BG371" i="36"/>
  <c r="BH371" i="36"/>
  <c r="BI371" i="36"/>
  <c r="BJ371" i="36"/>
  <c r="BK371" i="36"/>
  <c r="BL371" i="36"/>
  <c r="BM371" i="36"/>
  <c r="BN371" i="36"/>
  <c r="BO371" i="36"/>
  <c r="BP371" i="36"/>
  <c r="BQ371" i="36"/>
  <c r="BR371" i="36"/>
  <c r="BS371" i="36"/>
  <c r="E5" i="33"/>
  <c r="R387" i="35"/>
  <c r="S387" i="35"/>
  <c r="T387" i="35"/>
  <c r="U387" i="35"/>
  <c r="V387" i="35"/>
  <c r="W387" i="35"/>
  <c r="X387" i="35"/>
  <c r="Y387" i="35"/>
  <c r="Z387" i="35"/>
  <c r="AA387" i="35"/>
  <c r="AB387" i="35"/>
  <c r="AC387" i="35"/>
  <c r="AD387" i="35"/>
  <c r="AE387" i="35"/>
  <c r="AF387" i="35"/>
  <c r="AG387" i="35"/>
  <c r="AH387" i="35"/>
  <c r="AI387" i="35"/>
  <c r="AJ387" i="35"/>
  <c r="AK387" i="35"/>
  <c r="AL387" i="35"/>
  <c r="AM387" i="35"/>
  <c r="AN387" i="35"/>
  <c r="AO387" i="35"/>
  <c r="AP387" i="35"/>
  <c r="AQ387" i="35"/>
  <c r="AR387" i="35"/>
  <c r="AS387" i="35"/>
  <c r="AT387" i="35"/>
  <c r="AU387" i="35"/>
  <c r="AV387" i="35"/>
  <c r="AW387" i="35"/>
  <c r="AX387" i="35"/>
  <c r="AY387" i="35"/>
  <c r="AZ387" i="35"/>
  <c r="BA387" i="35"/>
  <c r="BB387" i="35"/>
  <c r="BC387" i="35"/>
  <c r="BD387" i="35"/>
  <c r="BE387" i="35"/>
  <c r="BF387" i="35"/>
  <c r="BG387" i="35"/>
  <c r="BH387" i="35"/>
  <c r="BI387" i="35"/>
  <c r="BJ387" i="35"/>
  <c r="BK387" i="35"/>
  <c r="BL387" i="35"/>
  <c r="BM387" i="35"/>
  <c r="BN387" i="35"/>
  <c r="BO387" i="35"/>
  <c r="BP387" i="35"/>
  <c r="BQ387" i="35"/>
  <c r="BR387" i="35"/>
  <c r="BS387" i="35"/>
  <c r="H5" i="33"/>
  <c r="K5" i="33"/>
  <c r="B7" i="33"/>
  <c r="E7" i="33"/>
  <c r="H7" i="33"/>
  <c r="K7" i="33"/>
  <c r="E3" i="33"/>
  <c r="H3" i="33"/>
  <c r="B3" i="33"/>
  <c r="K3" i="33"/>
  <c r="K18" i="33"/>
  <c r="K8" i="33"/>
  <c r="K11" i="33"/>
  <c r="K2" i="33"/>
  <c r="K9" i="33"/>
  <c r="K10" i="33"/>
  <c r="AA17" i="33"/>
  <c r="O3" i="33"/>
  <c r="R3" i="33"/>
  <c r="U3" i="33"/>
  <c r="X3" i="33"/>
  <c r="AA3" i="33"/>
  <c r="R372" i="37"/>
  <c r="S372" i="37"/>
  <c r="T372" i="37"/>
  <c r="U372" i="37"/>
  <c r="V372" i="37"/>
  <c r="W372" i="37"/>
  <c r="X372" i="37"/>
  <c r="Y372" i="37"/>
  <c r="Z372" i="37"/>
  <c r="AA372" i="37"/>
  <c r="AB372" i="37"/>
  <c r="AC372" i="37"/>
  <c r="AD372" i="37"/>
  <c r="AE372" i="37"/>
  <c r="AF372" i="37"/>
  <c r="AG372" i="37"/>
  <c r="AH372" i="37"/>
  <c r="AI372" i="37"/>
  <c r="AJ372" i="37"/>
  <c r="AK372" i="37"/>
  <c r="AL372" i="37"/>
  <c r="AM372" i="37"/>
  <c r="AN372" i="37"/>
  <c r="AO372" i="37"/>
  <c r="AP372" i="37"/>
  <c r="AQ372" i="37"/>
  <c r="AR372" i="37"/>
  <c r="AS372" i="37"/>
  <c r="AT372" i="37"/>
  <c r="AU372" i="37"/>
  <c r="AV372" i="37"/>
  <c r="AW372" i="37"/>
  <c r="AX372" i="37"/>
  <c r="AY372" i="37"/>
  <c r="AZ372" i="37"/>
  <c r="BA372" i="37"/>
  <c r="BB372" i="37"/>
  <c r="BC372" i="37"/>
  <c r="BD372" i="37"/>
  <c r="BE372" i="37"/>
  <c r="BF372" i="37"/>
  <c r="BG372" i="37"/>
  <c r="BH372" i="37"/>
  <c r="BI372" i="37"/>
  <c r="BJ372" i="37"/>
  <c r="BK372" i="37"/>
  <c r="BL372" i="37"/>
  <c r="BM372" i="37"/>
  <c r="BN372" i="37"/>
  <c r="BO372" i="37"/>
  <c r="BP372" i="37"/>
  <c r="BQ372" i="37"/>
  <c r="BR372" i="37"/>
  <c r="BS372" i="37"/>
  <c r="O4" i="33"/>
  <c r="R368" i="38"/>
  <c r="S368" i="38"/>
  <c r="T368" i="38"/>
  <c r="U368" i="38"/>
  <c r="V368" i="38"/>
  <c r="W368" i="38"/>
  <c r="X368" i="38"/>
  <c r="Y368" i="38"/>
  <c r="Z368" i="38"/>
  <c r="AA368" i="38"/>
  <c r="AB368" i="38"/>
  <c r="AC368" i="38"/>
  <c r="AD368" i="38"/>
  <c r="AE368" i="38"/>
  <c r="AF368" i="38"/>
  <c r="AG368" i="38"/>
  <c r="AH368" i="38"/>
  <c r="AI368" i="38"/>
  <c r="AJ368" i="38"/>
  <c r="AK368" i="38"/>
  <c r="AL368" i="38"/>
  <c r="AM368" i="38"/>
  <c r="AN368" i="38"/>
  <c r="AO368" i="38"/>
  <c r="AP368" i="38"/>
  <c r="AQ368" i="38"/>
  <c r="AR368" i="38"/>
  <c r="AS368" i="38"/>
  <c r="AT368" i="38"/>
  <c r="AU368" i="38"/>
  <c r="AV368" i="38"/>
  <c r="AW368" i="38"/>
  <c r="AX368" i="38"/>
  <c r="AY368" i="38"/>
  <c r="AZ368" i="38"/>
  <c r="BA368" i="38"/>
  <c r="BB368" i="38"/>
  <c r="BC368" i="38"/>
  <c r="BD368" i="38"/>
  <c r="BE368" i="38"/>
  <c r="BF368" i="38"/>
  <c r="BG368" i="38"/>
  <c r="BH368" i="38"/>
  <c r="BI368" i="38"/>
  <c r="BJ368" i="38"/>
  <c r="BK368" i="38"/>
  <c r="BL368" i="38"/>
  <c r="BM368" i="38"/>
  <c r="BN368" i="38"/>
  <c r="BO368" i="38"/>
  <c r="BP368" i="38"/>
  <c r="BQ368" i="38"/>
  <c r="BR368" i="38"/>
  <c r="BS368" i="38"/>
  <c r="R4" i="33"/>
  <c r="R368" i="39"/>
  <c r="S368" i="39"/>
  <c r="T368" i="39"/>
  <c r="U368" i="39"/>
  <c r="V368" i="39"/>
  <c r="W368" i="39"/>
  <c r="X368" i="39"/>
  <c r="Y368" i="39"/>
  <c r="Z368" i="39"/>
  <c r="AA368" i="39"/>
  <c r="AB368" i="39"/>
  <c r="AC368" i="39"/>
  <c r="AD368" i="39"/>
  <c r="AE368" i="39"/>
  <c r="AF368" i="39"/>
  <c r="AG368" i="39"/>
  <c r="AH368" i="39"/>
  <c r="AI368" i="39"/>
  <c r="AJ368" i="39"/>
  <c r="AK368" i="39"/>
  <c r="AL368" i="39"/>
  <c r="AM368" i="39"/>
  <c r="AN368" i="39"/>
  <c r="AO368" i="39"/>
  <c r="AP368" i="39"/>
  <c r="AQ368" i="39"/>
  <c r="AR368" i="39"/>
  <c r="AS368" i="39"/>
  <c r="AT368" i="39"/>
  <c r="AU368" i="39"/>
  <c r="AV368" i="39"/>
  <c r="AW368" i="39"/>
  <c r="AX368" i="39"/>
  <c r="AY368" i="39"/>
  <c r="AZ368" i="39"/>
  <c r="BA368" i="39"/>
  <c r="BB368" i="39"/>
  <c r="BC368" i="39"/>
  <c r="BD368" i="39"/>
  <c r="BE368" i="39"/>
  <c r="BF368" i="39"/>
  <c r="BG368" i="39"/>
  <c r="BH368" i="39"/>
  <c r="BI368" i="39"/>
  <c r="BJ368" i="39"/>
  <c r="BK368" i="39"/>
  <c r="BL368" i="39"/>
  <c r="BM368" i="39"/>
  <c r="BN368" i="39"/>
  <c r="BO368" i="39"/>
  <c r="BP368" i="39"/>
  <c r="BQ368" i="39"/>
  <c r="BR368" i="39"/>
  <c r="BS368" i="39"/>
  <c r="U4" i="33"/>
  <c r="R380" i="40"/>
  <c r="S380" i="40"/>
  <c r="T380" i="40"/>
  <c r="U380" i="40"/>
  <c r="V380" i="40"/>
  <c r="W380" i="40"/>
  <c r="X380" i="40"/>
  <c r="Y380" i="40"/>
  <c r="Z380" i="40"/>
  <c r="AA380" i="40"/>
  <c r="AB380" i="40"/>
  <c r="AC380" i="40"/>
  <c r="AD380" i="40"/>
  <c r="AE380" i="40"/>
  <c r="AF380" i="40"/>
  <c r="AG380" i="40"/>
  <c r="AH380" i="40"/>
  <c r="AI380" i="40"/>
  <c r="AJ380" i="40"/>
  <c r="AK380" i="40"/>
  <c r="AL380" i="40"/>
  <c r="AM380" i="40"/>
  <c r="AN380" i="40"/>
  <c r="AO380" i="40"/>
  <c r="AP380" i="40"/>
  <c r="AQ380" i="40"/>
  <c r="AR380" i="40"/>
  <c r="AS380" i="40"/>
  <c r="AT380" i="40"/>
  <c r="AU380" i="40"/>
  <c r="AV380" i="40"/>
  <c r="AW380" i="40"/>
  <c r="AX380" i="40"/>
  <c r="AY380" i="40"/>
  <c r="AZ380" i="40"/>
  <c r="BA380" i="40"/>
  <c r="BB380" i="40"/>
  <c r="BC380" i="40"/>
  <c r="BD380" i="40"/>
  <c r="BE380" i="40"/>
  <c r="BF380" i="40"/>
  <c r="BG380" i="40"/>
  <c r="BH380" i="40"/>
  <c r="BI380" i="40"/>
  <c r="BJ380" i="40"/>
  <c r="BK380" i="40"/>
  <c r="BL380" i="40"/>
  <c r="BM380" i="40"/>
  <c r="BN380" i="40"/>
  <c r="BO380" i="40"/>
  <c r="BP380" i="40"/>
  <c r="BQ380" i="40"/>
  <c r="BR380" i="40"/>
  <c r="BS380" i="40"/>
  <c r="X4" i="33"/>
  <c r="AA4" i="33"/>
  <c r="R361" i="37"/>
  <c r="S361" i="37"/>
  <c r="T361" i="37"/>
  <c r="U361" i="37"/>
  <c r="V361" i="37"/>
  <c r="W361" i="37"/>
  <c r="X361" i="37"/>
  <c r="Y361" i="37"/>
  <c r="Z361" i="37"/>
  <c r="AA361" i="37"/>
  <c r="AB361" i="37"/>
  <c r="AC361" i="37"/>
  <c r="AD361" i="37"/>
  <c r="AE361" i="37"/>
  <c r="AF361" i="37"/>
  <c r="AG361" i="37"/>
  <c r="AH361" i="37"/>
  <c r="AI361" i="37"/>
  <c r="AJ361" i="37"/>
  <c r="AK361" i="37"/>
  <c r="AL361" i="37"/>
  <c r="AM361" i="37"/>
  <c r="AN361" i="37"/>
  <c r="AO361" i="37"/>
  <c r="AP361" i="37"/>
  <c r="AQ361" i="37"/>
  <c r="AR361" i="37"/>
  <c r="AS361" i="37"/>
  <c r="AT361" i="37"/>
  <c r="AU361" i="37"/>
  <c r="AV361" i="37"/>
  <c r="AW361" i="37"/>
  <c r="AX361" i="37"/>
  <c r="AY361" i="37"/>
  <c r="AZ361" i="37"/>
  <c r="BA361" i="37"/>
  <c r="BB361" i="37"/>
  <c r="BC361" i="37"/>
  <c r="BD361" i="37"/>
  <c r="BE361" i="37"/>
  <c r="BF361" i="37"/>
  <c r="BG361" i="37"/>
  <c r="BH361" i="37"/>
  <c r="BI361" i="37"/>
  <c r="BJ361" i="37"/>
  <c r="BK361" i="37"/>
  <c r="BL361" i="37"/>
  <c r="BM361" i="37"/>
  <c r="BN361" i="37"/>
  <c r="BO361" i="37"/>
  <c r="BP361" i="37"/>
  <c r="BQ361" i="37"/>
  <c r="BR361" i="37"/>
  <c r="BS361" i="37"/>
  <c r="O6" i="33"/>
  <c r="S357" i="38"/>
  <c r="T357" i="38"/>
  <c r="U357" i="38"/>
  <c r="V357" i="38"/>
  <c r="W357" i="38"/>
  <c r="X357" i="38"/>
  <c r="Y357" i="38"/>
  <c r="Z357" i="38"/>
  <c r="AA357" i="38"/>
  <c r="AB357" i="38"/>
  <c r="AC357" i="38"/>
  <c r="AD357" i="38"/>
  <c r="AE357" i="38"/>
  <c r="AF357" i="38"/>
  <c r="AG357" i="38"/>
  <c r="AH357" i="38"/>
  <c r="AI357" i="38"/>
  <c r="AJ357" i="38"/>
  <c r="AK357" i="38"/>
  <c r="AL357" i="38"/>
  <c r="AM357" i="38"/>
  <c r="AN357" i="38"/>
  <c r="AO357" i="38"/>
  <c r="AP357" i="38"/>
  <c r="AQ357" i="38"/>
  <c r="AR357" i="38"/>
  <c r="AS357" i="38"/>
  <c r="AT357" i="38"/>
  <c r="AU357" i="38"/>
  <c r="AV357" i="38"/>
  <c r="AW357" i="38"/>
  <c r="AX357" i="38"/>
  <c r="AY357" i="38"/>
  <c r="AZ357" i="38"/>
  <c r="BA357" i="38"/>
  <c r="BB357" i="38"/>
  <c r="BC357" i="38"/>
  <c r="BD357" i="38"/>
  <c r="BE357" i="38"/>
  <c r="BF357" i="38"/>
  <c r="BG357" i="38"/>
  <c r="BH357" i="38"/>
  <c r="BI357" i="38"/>
  <c r="BJ357" i="38"/>
  <c r="BK357" i="38"/>
  <c r="BL357" i="38"/>
  <c r="BM357" i="38"/>
  <c r="BN357" i="38"/>
  <c r="BO357" i="38"/>
  <c r="BP357" i="38"/>
  <c r="BQ357" i="38"/>
  <c r="BR357" i="38"/>
  <c r="BS357" i="38"/>
  <c r="R6" i="33"/>
  <c r="R357" i="39"/>
  <c r="S357" i="39"/>
  <c r="T357" i="39"/>
  <c r="U357" i="39"/>
  <c r="V357" i="39"/>
  <c r="W357" i="39"/>
  <c r="X357" i="39"/>
  <c r="Y357" i="39"/>
  <c r="Z357" i="39"/>
  <c r="AA357" i="39"/>
  <c r="AB357" i="39"/>
  <c r="AC357" i="39"/>
  <c r="AD357" i="39"/>
  <c r="AE357" i="39"/>
  <c r="AF357" i="39"/>
  <c r="AG357" i="39"/>
  <c r="AH357" i="39"/>
  <c r="AI357" i="39"/>
  <c r="AJ357" i="39"/>
  <c r="AK357" i="39"/>
  <c r="AL357" i="39"/>
  <c r="AM357" i="39"/>
  <c r="AN357" i="39"/>
  <c r="AO357" i="39"/>
  <c r="AP357" i="39"/>
  <c r="AQ357" i="39"/>
  <c r="AR357" i="39"/>
  <c r="AS357" i="39"/>
  <c r="AT357" i="39"/>
  <c r="AU357" i="39"/>
  <c r="AV357" i="39"/>
  <c r="AW357" i="39"/>
  <c r="AX357" i="39"/>
  <c r="AY357" i="39"/>
  <c r="AZ357" i="39"/>
  <c r="BA357" i="39"/>
  <c r="BB357" i="39"/>
  <c r="BC357" i="39"/>
  <c r="BD357" i="39"/>
  <c r="BE357" i="39"/>
  <c r="BF357" i="39"/>
  <c r="BG357" i="39"/>
  <c r="BH357" i="39"/>
  <c r="BI357" i="39"/>
  <c r="BJ357" i="39"/>
  <c r="BK357" i="39"/>
  <c r="BL357" i="39"/>
  <c r="BM357" i="39"/>
  <c r="BN357" i="39"/>
  <c r="BO357" i="39"/>
  <c r="BP357" i="39"/>
  <c r="BQ357" i="39"/>
  <c r="BR357" i="39"/>
  <c r="BS357" i="39"/>
  <c r="U6" i="33"/>
  <c r="R369" i="40"/>
  <c r="S369" i="40"/>
  <c r="T369" i="40"/>
  <c r="U369" i="40"/>
  <c r="V369" i="40"/>
  <c r="W369" i="40"/>
  <c r="X369" i="40"/>
  <c r="Y369" i="40"/>
  <c r="Z369" i="40"/>
  <c r="AA369" i="40"/>
  <c r="AB369" i="40"/>
  <c r="AC369" i="40"/>
  <c r="AD369" i="40"/>
  <c r="AE369" i="40"/>
  <c r="AF369" i="40"/>
  <c r="AG369" i="40"/>
  <c r="AH369" i="40"/>
  <c r="AI369" i="40"/>
  <c r="AJ369" i="40"/>
  <c r="AK369" i="40"/>
  <c r="AL369" i="40"/>
  <c r="AM369" i="40"/>
  <c r="AN369" i="40"/>
  <c r="AO369" i="40"/>
  <c r="AP369" i="40"/>
  <c r="AQ369" i="40"/>
  <c r="AR369" i="40"/>
  <c r="AS369" i="40"/>
  <c r="AT369" i="40"/>
  <c r="AU369" i="40"/>
  <c r="AV369" i="40"/>
  <c r="AW369" i="40"/>
  <c r="AX369" i="40"/>
  <c r="AY369" i="40"/>
  <c r="AZ369" i="40"/>
  <c r="BA369" i="40"/>
  <c r="BB369" i="40"/>
  <c r="BC369" i="40"/>
  <c r="BD369" i="40"/>
  <c r="BE369" i="40"/>
  <c r="BF369" i="40"/>
  <c r="BG369" i="40"/>
  <c r="BH369" i="40"/>
  <c r="BI369" i="40"/>
  <c r="BJ369" i="40"/>
  <c r="BK369" i="40"/>
  <c r="BL369" i="40"/>
  <c r="BM369" i="40"/>
  <c r="BN369" i="40"/>
  <c r="BO369" i="40"/>
  <c r="BP369" i="40"/>
  <c r="BQ369" i="40"/>
  <c r="BR369" i="40"/>
  <c r="BS369" i="40"/>
  <c r="X6" i="33"/>
  <c r="AA6" i="33"/>
  <c r="O7" i="33"/>
  <c r="R7" i="33"/>
  <c r="U7" i="33"/>
  <c r="X7" i="33"/>
  <c r="AA7" i="33"/>
  <c r="R376" i="37"/>
  <c r="S376" i="37"/>
  <c r="T376" i="37"/>
  <c r="U376" i="37"/>
  <c r="V376" i="37"/>
  <c r="W376" i="37"/>
  <c r="X376" i="37"/>
  <c r="Y376" i="37"/>
  <c r="Z376" i="37"/>
  <c r="AA376" i="37"/>
  <c r="AB376" i="37"/>
  <c r="AC376" i="37"/>
  <c r="AD376" i="37"/>
  <c r="AE376" i="37"/>
  <c r="AF376" i="37"/>
  <c r="AG376" i="37"/>
  <c r="AH376" i="37"/>
  <c r="AI376" i="37"/>
  <c r="AJ376" i="37"/>
  <c r="AK376" i="37"/>
  <c r="AL376" i="37"/>
  <c r="AM376" i="37"/>
  <c r="AN376" i="37"/>
  <c r="AO376" i="37"/>
  <c r="AP376" i="37"/>
  <c r="AQ376" i="37"/>
  <c r="AR376" i="37"/>
  <c r="AS376" i="37"/>
  <c r="AT376" i="37"/>
  <c r="AU376" i="37"/>
  <c r="AV376" i="37"/>
  <c r="AW376" i="37"/>
  <c r="AX376" i="37"/>
  <c r="AY376" i="37"/>
  <c r="AZ376" i="37"/>
  <c r="BA376" i="37"/>
  <c r="BB376" i="37"/>
  <c r="BC376" i="37"/>
  <c r="BD376" i="37"/>
  <c r="BE376" i="37"/>
  <c r="BF376" i="37"/>
  <c r="BG376" i="37"/>
  <c r="BH376" i="37"/>
  <c r="BI376" i="37"/>
  <c r="BJ376" i="37"/>
  <c r="BK376" i="37"/>
  <c r="BL376" i="37"/>
  <c r="BM376" i="37"/>
  <c r="BN376" i="37"/>
  <c r="BO376" i="37"/>
  <c r="BP376" i="37"/>
  <c r="BQ376" i="37"/>
  <c r="BR376" i="37"/>
  <c r="BS376" i="37"/>
  <c r="O5" i="33"/>
  <c r="R372" i="38"/>
  <c r="S372" i="38"/>
  <c r="T372" i="38"/>
  <c r="U372" i="38"/>
  <c r="V372" i="38"/>
  <c r="W372" i="38"/>
  <c r="X372" i="38"/>
  <c r="Y372" i="38"/>
  <c r="Z372" i="38"/>
  <c r="AA372" i="38"/>
  <c r="AB372" i="38"/>
  <c r="AC372" i="38"/>
  <c r="AD372" i="38"/>
  <c r="AE372" i="38"/>
  <c r="AF372" i="38"/>
  <c r="AG372" i="38"/>
  <c r="AH372" i="38"/>
  <c r="AI372" i="38"/>
  <c r="AJ372" i="38"/>
  <c r="AK372" i="38"/>
  <c r="AL372" i="38"/>
  <c r="AM372" i="38"/>
  <c r="AN372" i="38"/>
  <c r="AO372" i="38"/>
  <c r="AP372" i="38"/>
  <c r="AQ372" i="38"/>
  <c r="AR372" i="38"/>
  <c r="AS372" i="38"/>
  <c r="AT372" i="38"/>
  <c r="AU372" i="38"/>
  <c r="AV372" i="38"/>
  <c r="AW372" i="38"/>
  <c r="AX372" i="38"/>
  <c r="AY372" i="38"/>
  <c r="AZ372" i="38"/>
  <c r="BA372" i="38"/>
  <c r="BB372" i="38"/>
  <c r="BC372" i="38"/>
  <c r="BD372" i="38"/>
  <c r="BE372" i="38"/>
  <c r="BF372" i="38"/>
  <c r="BG372" i="38"/>
  <c r="BH372" i="38"/>
  <c r="BI372" i="38"/>
  <c r="BJ372" i="38"/>
  <c r="BK372" i="38"/>
  <c r="BL372" i="38"/>
  <c r="BM372" i="38"/>
  <c r="BN372" i="38"/>
  <c r="BO372" i="38"/>
  <c r="BP372" i="38"/>
  <c r="BQ372" i="38"/>
  <c r="BR372" i="38"/>
  <c r="BS372" i="38"/>
  <c r="R5" i="33"/>
  <c r="R372" i="39"/>
  <c r="S372" i="39"/>
  <c r="T372" i="39"/>
  <c r="U372" i="39"/>
  <c r="V372" i="39"/>
  <c r="W372" i="39"/>
  <c r="X372" i="39"/>
  <c r="Y372" i="39"/>
  <c r="Z372" i="39"/>
  <c r="AA372" i="39"/>
  <c r="AB372" i="39"/>
  <c r="AC372" i="39"/>
  <c r="AD372" i="39"/>
  <c r="AE372" i="39"/>
  <c r="AF372" i="39"/>
  <c r="AG372" i="39"/>
  <c r="AH372" i="39"/>
  <c r="AI372" i="39"/>
  <c r="AJ372" i="39"/>
  <c r="AK372" i="39"/>
  <c r="AL372" i="39"/>
  <c r="AM372" i="39"/>
  <c r="AN372" i="39"/>
  <c r="AO372" i="39"/>
  <c r="AP372" i="39"/>
  <c r="AQ372" i="39"/>
  <c r="AR372" i="39"/>
  <c r="AS372" i="39"/>
  <c r="AT372" i="39"/>
  <c r="AU372" i="39"/>
  <c r="AV372" i="39"/>
  <c r="AW372" i="39"/>
  <c r="AX372" i="39"/>
  <c r="AY372" i="39"/>
  <c r="AZ372" i="39"/>
  <c r="BA372" i="39"/>
  <c r="BB372" i="39"/>
  <c r="BC372" i="39"/>
  <c r="BD372" i="39"/>
  <c r="BE372" i="39"/>
  <c r="BF372" i="39"/>
  <c r="BG372" i="39"/>
  <c r="BH372" i="39"/>
  <c r="BI372" i="39"/>
  <c r="BJ372" i="39"/>
  <c r="BK372" i="39"/>
  <c r="BL372" i="39"/>
  <c r="BM372" i="39"/>
  <c r="BN372" i="39"/>
  <c r="BO372" i="39"/>
  <c r="BP372" i="39"/>
  <c r="BQ372" i="39"/>
  <c r="BR372" i="39"/>
  <c r="BS372" i="39"/>
  <c r="U5" i="33"/>
  <c r="R384" i="40"/>
  <c r="S384" i="40"/>
  <c r="T384" i="40"/>
  <c r="U384" i="40"/>
  <c r="V384" i="40"/>
  <c r="W384" i="40"/>
  <c r="X384" i="40"/>
  <c r="Y384" i="40"/>
  <c r="Z384" i="40"/>
  <c r="AA384" i="40"/>
  <c r="AB384" i="40"/>
  <c r="AC384" i="40"/>
  <c r="AD384" i="40"/>
  <c r="AE384" i="40"/>
  <c r="AF384" i="40"/>
  <c r="AG384" i="40"/>
  <c r="AH384" i="40"/>
  <c r="AI384" i="40"/>
  <c r="AJ384" i="40"/>
  <c r="AK384" i="40"/>
  <c r="AL384" i="40"/>
  <c r="AM384" i="40"/>
  <c r="AN384" i="40"/>
  <c r="AO384" i="40"/>
  <c r="AP384" i="40"/>
  <c r="AQ384" i="40"/>
  <c r="AR384" i="40"/>
  <c r="AS384" i="40"/>
  <c r="AT384" i="40"/>
  <c r="AU384" i="40"/>
  <c r="AV384" i="40"/>
  <c r="AW384" i="40"/>
  <c r="AX384" i="40"/>
  <c r="AY384" i="40"/>
  <c r="AZ384" i="40"/>
  <c r="BA384" i="40"/>
  <c r="BB384" i="40"/>
  <c r="BC384" i="40"/>
  <c r="BD384" i="40"/>
  <c r="BE384" i="40"/>
  <c r="BF384" i="40"/>
  <c r="BG384" i="40"/>
  <c r="BH384" i="40"/>
  <c r="BI384" i="40"/>
  <c r="BJ384" i="40"/>
  <c r="BK384" i="40"/>
  <c r="BL384" i="40"/>
  <c r="BM384" i="40"/>
  <c r="BN384" i="40"/>
  <c r="BO384" i="40"/>
  <c r="BP384" i="40"/>
  <c r="BQ384" i="40"/>
  <c r="BR384" i="40"/>
  <c r="BS384" i="40"/>
  <c r="X5" i="33"/>
  <c r="AA5" i="33"/>
  <c r="AA18" i="33"/>
  <c r="AA8" i="33"/>
  <c r="X17" i="33"/>
  <c r="X18" i="33"/>
  <c r="X8" i="33"/>
  <c r="U17" i="33"/>
  <c r="U18" i="33"/>
  <c r="U8" i="33"/>
  <c r="R17" i="33"/>
  <c r="R18" i="33"/>
  <c r="R8" i="33"/>
  <c r="O17" i="33"/>
  <c r="O18" i="33"/>
  <c r="O8" i="33"/>
  <c r="E17" i="33"/>
  <c r="E18" i="33"/>
  <c r="E8" i="33"/>
  <c r="H17" i="33"/>
  <c r="H18" i="33"/>
  <c r="H8" i="33"/>
  <c r="H9" i="33"/>
  <c r="H11" i="33"/>
  <c r="H2" i="33"/>
  <c r="H10" i="33"/>
  <c r="X11" i="33"/>
  <c r="AA11" i="33"/>
  <c r="AA9" i="33"/>
  <c r="AA10" i="33"/>
  <c r="X9" i="33"/>
  <c r="X10" i="33"/>
  <c r="U11" i="33"/>
  <c r="U9" i="33"/>
  <c r="U10" i="33"/>
  <c r="R11" i="33"/>
  <c r="R9" i="33"/>
  <c r="R10" i="33"/>
  <c r="O11" i="33"/>
  <c r="O9" i="33"/>
  <c r="O10" i="33"/>
  <c r="B17" i="33"/>
  <c r="B18" i="33"/>
  <c r="B8" i="33"/>
  <c r="B11" i="33"/>
  <c r="B2" i="33"/>
  <c r="B9" i="33"/>
  <c r="B10" i="33"/>
  <c r="E11" i="33"/>
  <c r="K16" i="4"/>
  <c r="E2" i="33"/>
  <c r="E9" i="33"/>
  <c r="E10" i="33"/>
  <c r="H421" i="22"/>
  <c r="G9" i="4"/>
  <c r="H9" i="4"/>
  <c r="G8" i="4"/>
  <c r="H8" i="4"/>
  <c r="R190" i="22"/>
  <c r="R192" i="22"/>
  <c r="R194" i="22"/>
  <c r="R196" i="22"/>
  <c r="R198" i="22"/>
  <c r="R200" i="22"/>
  <c r="R202" i="22"/>
  <c r="R204" i="22"/>
  <c r="R206" i="22"/>
  <c r="R208" i="22"/>
  <c r="R210" i="22"/>
  <c r="R212" i="22"/>
  <c r="R214" i="22"/>
  <c r="R216" i="22"/>
  <c r="R218" i="22"/>
  <c r="R220" i="22"/>
  <c r="R222" i="22"/>
  <c r="R224" i="22"/>
  <c r="R226" i="22"/>
  <c r="R228" i="22"/>
  <c r="R230" i="22"/>
  <c r="R232" i="22"/>
  <c r="R234" i="22"/>
  <c r="R236" i="22"/>
  <c r="R238" i="22"/>
  <c r="R240" i="22"/>
  <c r="R242" i="22"/>
  <c r="R244" i="22"/>
  <c r="R246" i="22"/>
  <c r="R248" i="22"/>
  <c r="R250" i="22"/>
  <c r="R252" i="22"/>
  <c r="R254" i="22"/>
  <c r="R256" i="22"/>
  <c r="R258" i="22"/>
  <c r="R260" i="22"/>
  <c r="R262" i="22"/>
  <c r="R264" i="22"/>
  <c r="R266" i="22"/>
  <c r="R268" i="22"/>
  <c r="R270" i="22"/>
  <c r="R272" i="22"/>
  <c r="R274" i="22"/>
  <c r="R276" i="22"/>
  <c r="R278" i="22"/>
  <c r="R280" i="22"/>
  <c r="R282" i="22"/>
  <c r="R284" i="22"/>
  <c r="R286" i="22"/>
  <c r="R288" i="22"/>
  <c r="R290" i="22"/>
  <c r="H395" i="22"/>
  <c r="R44" i="36"/>
  <c r="R46" i="36"/>
  <c r="R48" i="36"/>
  <c r="R50" i="36"/>
  <c r="R52" i="36"/>
  <c r="R54" i="36"/>
  <c r="R56" i="36"/>
  <c r="R58" i="36"/>
  <c r="R60" i="36"/>
  <c r="R62" i="36"/>
  <c r="R64" i="36"/>
  <c r="R66" i="36"/>
  <c r="R68" i="36"/>
  <c r="R70" i="36"/>
  <c r="R72" i="36"/>
  <c r="R74" i="36"/>
  <c r="R76" i="36"/>
  <c r="R78" i="36"/>
  <c r="R80" i="36"/>
  <c r="R82" i="36"/>
  <c r="R84" i="36"/>
  <c r="R86" i="36"/>
  <c r="R88" i="36"/>
  <c r="R90" i="36"/>
  <c r="R92" i="36"/>
  <c r="R94" i="36"/>
  <c r="R96" i="36"/>
  <c r="R98" i="36"/>
  <c r="R100" i="36"/>
  <c r="R102" i="36"/>
  <c r="R104" i="36"/>
  <c r="R106" i="36"/>
  <c r="R108" i="36"/>
  <c r="R110" i="36"/>
  <c r="R112" i="36"/>
  <c r="R114" i="36"/>
  <c r="R116" i="36"/>
  <c r="R118" i="36"/>
  <c r="R120" i="36"/>
  <c r="R122" i="36"/>
  <c r="R124" i="36"/>
  <c r="R126" i="36"/>
  <c r="R128" i="36"/>
  <c r="R130" i="36"/>
  <c r="R132" i="36"/>
  <c r="R134" i="36"/>
  <c r="R136" i="36"/>
  <c r="R138" i="36"/>
  <c r="R140" i="36"/>
  <c r="R142" i="36"/>
  <c r="R178" i="36"/>
  <c r="R183" i="36"/>
  <c r="R188" i="36"/>
  <c r="R190" i="36"/>
  <c r="R192" i="36"/>
  <c r="R194" i="36"/>
  <c r="R196" i="36"/>
  <c r="R198" i="36"/>
  <c r="R200" i="36"/>
  <c r="R202" i="36"/>
  <c r="R204" i="36"/>
  <c r="R206" i="36"/>
  <c r="R208" i="36"/>
  <c r="R210" i="36"/>
  <c r="R212" i="36"/>
  <c r="R214" i="36"/>
  <c r="R216" i="36"/>
  <c r="R218" i="36"/>
  <c r="R220" i="36"/>
  <c r="R222" i="36"/>
  <c r="R224" i="36"/>
  <c r="R226" i="36"/>
  <c r="R228" i="36"/>
  <c r="R230" i="36"/>
  <c r="R232" i="36"/>
  <c r="R234" i="36"/>
  <c r="R236" i="36"/>
  <c r="R238" i="36"/>
  <c r="R240" i="36"/>
  <c r="R242" i="36"/>
  <c r="R244" i="36"/>
  <c r="R246" i="36"/>
  <c r="R248" i="36"/>
  <c r="R250" i="36"/>
  <c r="R252" i="36"/>
  <c r="R254" i="36"/>
  <c r="R256" i="36"/>
  <c r="R258" i="36"/>
  <c r="R260" i="36"/>
  <c r="R262" i="36"/>
  <c r="R264" i="36"/>
  <c r="R266" i="36"/>
  <c r="R268" i="36"/>
  <c r="R270" i="36"/>
  <c r="R272" i="36"/>
  <c r="R274" i="36"/>
  <c r="R276" i="36"/>
  <c r="R278" i="36"/>
  <c r="R280" i="36"/>
  <c r="R282" i="36"/>
  <c r="R284" i="36"/>
  <c r="R286" i="36"/>
  <c r="R423" i="36"/>
  <c r="R180" i="22"/>
  <c r="R185" i="22"/>
  <c r="R44" i="39"/>
  <c r="R46" i="39"/>
  <c r="R48" i="39"/>
  <c r="R50" i="39"/>
  <c r="R52" i="39"/>
  <c r="R54" i="39"/>
  <c r="R56" i="39"/>
  <c r="R58" i="39"/>
  <c r="R60" i="39"/>
  <c r="R62" i="39"/>
  <c r="R64" i="39"/>
  <c r="R66" i="39"/>
  <c r="R68" i="39"/>
  <c r="R70" i="39"/>
  <c r="R72" i="39"/>
  <c r="R74" i="39"/>
  <c r="R76" i="39"/>
  <c r="R78" i="39"/>
  <c r="R80" i="39"/>
  <c r="R82" i="39"/>
  <c r="R84" i="39"/>
  <c r="R86" i="39"/>
  <c r="R88" i="39"/>
  <c r="R90" i="39"/>
  <c r="R92" i="39"/>
  <c r="R94" i="39"/>
  <c r="R96" i="39"/>
  <c r="R98" i="39"/>
  <c r="R100" i="39"/>
  <c r="R102" i="39"/>
  <c r="R104" i="39"/>
  <c r="R106" i="39"/>
  <c r="R108" i="39"/>
  <c r="R110" i="39"/>
  <c r="R112" i="39"/>
  <c r="R114" i="39"/>
  <c r="R116" i="39"/>
  <c r="R118" i="39"/>
  <c r="R120" i="39"/>
  <c r="R122" i="39"/>
  <c r="R124" i="39"/>
  <c r="R126" i="39"/>
  <c r="R128" i="39"/>
  <c r="R130" i="39"/>
  <c r="R132" i="39"/>
  <c r="R134" i="39"/>
  <c r="R136" i="39"/>
  <c r="R138" i="39"/>
  <c r="R140" i="39"/>
  <c r="R142" i="39"/>
  <c r="R179" i="39"/>
  <c r="R184" i="39"/>
  <c r="R189" i="39"/>
  <c r="R191" i="39"/>
  <c r="R193" i="39"/>
  <c r="R195" i="39"/>
  <c r="R197" i="39"/>
  <c r="R199" i="39"/>
  <c r="R201" i="39"/>
  <c r="R203" i="39"/>
  <c r="R205" i="39"/>
  <c r="R207" i="39"/>
  <c r="R209" i="39"/>
  <c r="R211" i="39"/>
  <c r="R213" i="39"/>
  <c r="R215" i="39"/>
  <c r="R217" i="39"/>
  <c r="R219" i="39"/>
  <c r="R221" i="39"/>
  <c r="R223" i="39"/>
  <c r="R225" i="39"/>
  <c r="R227" i="39"/>
  <c r="R229" i="39"/>
  <c r="R231" i="39"/>
  <c r="R233" i="39"/>
  <c r="R235" i="39"/>
  <c r="R237" i="39"/>
  <c r="R239" i="39"/>
  <c r="R241" i="39"/>
  <c r="R243" i="39"/>
  <c r="R245" i="39"/>
  <c r="R247" i="39"/>
  <c r="R249" i="39"/>
  <c r="R251" i="39"/>
  <c r="R253" i="39"/>
  <c r="R255" i="39"/>
  <c r="R257" i="39"/>
  <c r="R259" i="39"/>
  <c r="R261" i="39"/>
  <c r="R263" i="39"/>
  <c r="R265" i="39"/>
  <c r="R267" i="39"/>
  <c r="R269" i="39"/>
  <c r="R271" i="39"/>
  <c r="R273" i="39"/>
  <c r="R275" i="39"/>
  <c r="R277" i="39"/>
  <c r="R279" i="39"/>
  <c r="R281" i="39"/>
  <c r="R283" i="39"/>
  <c r="R285" i="39"/>
  <c r="R287" i="39"/>
  <c r="S179" i="39"/>
  <c r="S184" i="39"/>
  <c r="T179" i="39"/>
  <c r="T184" i="39"/>
  <c r="U179" i="39"/>
  <c r="U184" i="39"/>
  <c r="V179" i="39"/>
  <c r="V184" i="39"/>
  <c r="V186" i="39"/>
  <c r="W179" i="39"/>
  <c r="W184" i="39"/>
  <c r="X179" i="39"/>
  <c r="X184" i="39"/>
  <c r="Y179" i="39"/>
  <c r="Y184" i="39"/>
  <c r="Z179" i="39"/>
  <c r="Z184" i="39"/>
  <c r="AA179" i="39"/>
  <c r="AA184" i="39"/>
  <c r="AB179" i="39"/>
  <c r="AB184" i="39"/>
  <c r="AC179" i="39"/>
  <c r="AC184" i="39"/>
  <c r="AD179" i="39"/>
  <c r="AD184" i="39"/>
  <c r="AE179" i="39"/>
  <c r="AE184" i="39"/>
  <c r="AF179" i="39"/>
  <c r="AF184" i="39"/>
  <c r="AG179" i="39"/>
  <c r="AG184" i="39"/>
  <c r="AH179" i="39"/>
  <c r="AH184" i="39"/>
  <c r="AI179" i="39"/>
  <c r="AI184" i="39"/>
  <c r="AJ179" i="39"/>
  <c r="AJ184" i="39"/>
  <c r="AK179" i="39"/>
  <c r="AK184" i="39"/>
  <c r="AL179" i="39"/>
  <c r="AL184" i="39"/>
  <c r="AM179" i="39"/>
  <c r="AM184" i="39"/>
  <c r="AN179" i="39"/>
  <c r="AN184" i="39"/>
  <c r="AO179" i="39"/>
  <c r="AO184" i="39"/>
  <c r="AP179" i="39"/>
  <c r="AP184" i="39"/>
  <c r="AQ179" i="39"/>
  <c r="AQ184" i="39"/>
  <c r="AR179" i="39"/>
  <c r="AR184" i="39"/>
  <c r="AS179" i="39"/>
  <c r="AS184" i="39"/>
  <c r="AT179" i="39"/>
  <c r="AT184" i="39"/>
  <c r="AU179" i="39"/>
  <c r="AU184" i="39"/>
  <c r="AV179" i="39"/>
  <c r="AV184" i="39"/>
  <c r="AW179" i="39"/>
  <c r="AW184" i="39"/>
  <c r="AX179" i="39"/>
  <c r="AX184" i="39"/>
  <c r="AY179" i="39"/>
  <c r="AY184" i="39"/>
  <c r="AZ179" i="39"/>
  <c r="AZ184" i="39"/>
  <c r="BA179" i="39"/>
  <c r="BA184" i="39"/>
  <c r="BB179" i="39"/>
  <c r="BB184" i="39"/>
  <c r="BC179" i="39"/>
  <c r="BC184" i="39"/>
  <c r="BD179" i="39"/>
  <c r="BD184" i="39"/>
  <c r="BE179" i="39"/>
  <c r="BE184" i="39"/>
  <c r="BF179" i="39"/>
  <c r="BF184" i="39"/>
  <c r="BG179" i="39"/>
  <c r="BG184" i="39"/>
  <c r="BH179" i="39"/>
  <c r="BH184" i="39"/>
  <c r="BI179" i="39"/>
  <c r="BI184" i="39"/>
  <c r="BJ179" i="39"/>
  <c r="BJ184" i="39"/>
  <c r="BK179" i="39"/>
  <c r="BK184" i="39"/>
  <c r="BL179" i="39"/>
  <c r="BL184" i="39"/>
  <c r="BM179" i="39"/>
  <c r="BM184" i="39"/>
  <c r="BN179" i="39"/>
  <c r="BN184" i="39"/>
  <c r="BO179" i="39"/>
  <c r="BO184" i="39"/>
  <c r="BP179" i="39"/>
  <c r="BP184" i="39"/>
  <c r="BQ179" i="39"/>
  <c r="BQ184" i="39"/>
  <c r="BR179" i="39"/>
  <c r="BR184" i="39"/>
  <c r="BS179" i="39"/>
  <c r="BS184" i="39"/>
  <c r="R44" i="40"/>
  <c r="R46" i="40"/>
  <c r="R48" i="40"/>
  <c r="R50" i="40"/>
  <c r="R52" i="40"/>
  <c r="R54" i="40"/>
  <c r="R56" i="40"/>
  <c r="R58" i="40"/>
  <c r="R60" i="40"/>
  <c r="R62" i="40"/>
  <c r="R64" i="40"/>
  <c r="R66" i="40"/>
  <c r="R68" i="40"/>
  <c r="R70" i="40"/>
  <c r="R72" i="40"/>
  <c r="R74" i="40"/>
  <c r="R76" i="40"/>
  <c r="R78" i="40"/>
  <c r="R80" i="40"/>
  <c r="R82" i="40"/>
  <c r="R84" i="40"/>
  <c r="R86" i="40"/>
  <c r="R88" i="40"/>
  <c r="R90" i="40"/>
  <c r="R92" i="40"/>
  <c r="R94" i="40"/>
  <c r="R96" i="40"/>
  <c r="R98" i="40"/>
  <c r="R100" i="40"/>
  <c r="R102" i="40"/>
  <c r="R104" i="40"/>
  <c r="R106" i="40"/>
  <c r="R108" i="40"/>
  <c r="R110" i="40"/>
  <c r="R112" i="40"/>
  <c r="R114" i="40"/>
  <c r="R116" i="40"/>
  <c r="R118" i="40"/>
  <c r="R120" i="40"/>
  <c r="R122" i="40"/>
  <c r="R124" i="40"/>
  <c r="R126" i="40"/>
  <c r="R128" i="40"/>
  <c r="R130" i="40"/>
  <c r="R132" i="40"/>
  <c r="R134" i="40"/>
  <c r="R136" i="40"/>
  <c r="R138" i="40"/>
  <c r="R140" i="40"/>
  <c r="R142" i="40"/>
  <c r="R144" i="40"/>
  <c r="R146" i="40"/>
  <c r="R148" i="40"/>
  <c r="R195" i="40"/>
  <c r="R197" i="40"/>
  <c r="R199" i="40"/>
  <c r="R201" i="40"/>
  <c r="R203" i="40"/>
  <c r="R205" i="40"/>
  <c r="R207" i="40"/>
  <c r="R209" i="40"/>
  <c r="R211" i="40"/>
  <c r="R213" i="40"/>
  <c r="R215" i="40"/>
  <c r="R217" i="40"/>
  <c r="R219" i="40"/>
  <c r="R221" i="40"/>
  <c r="R223" i="40"/>
  <c r="R225" i="40"/>
  <c r="R227" i="40"/>
  <c r="R229" i="40"/>
  <c r="R231" i="40"/>
  <c r="R233" i="40"/>
  <c r="R235" i="40"/>
  <c r="R237" i="40"/>
  <c r="R239" i="40"/>
  <c r="R241" i="40"/>
  <c r="R243" i="40"/>
  <c r="R245" i="40"/>
  <c r="R247" i="40"/>
  <c r="R249" i="40"/>
  <c r="R251" i="40"/>
  <c r="R253" i="40"/>
  <c r="R255" i="40"/>
  <c r="R257" i="40"/>
  <c r="R259" i="40"/>
  <c r="R261" i="40"/>
  <c r="R263" i="40"/>
  <c r="R265" i="40"/>
  <c r="R267" i="40"/>
  <c r="R269" i="40"/>
  <c r="R271" i="40"/>
  <c r="R273" i="40"/>
  <c r="R275" i="40"/>
  <c r="R277" i="40"/>
  <c r="R279" i="40"/>
  <c r="R281" i="40"/>
  <c r="R283" i="40"/>
  <c r="R285" i="40"/>
  <c r="R287" i="40"/>
  <c r="R289" i="40"/>
  <c r="R291" i="40"/>
  <c r="R293" i="40"/>
  <c r="R295" i="40"/>
  <c r="R297" i="40"/>
  <c r="R299" i="40"/>
  <c r="S178" i="36"/>
  <c r="S183" i="36"/>
  <c r="T178" i="36"/>
  <c r="T183" i="36"/>
  <c r="U178" i="36"/>
  <c r="U183" i="36"/>
  <c r="V178" i="36"/>
  <c r="V183" i="36"/>
  <c r="V185" i="36"/>
  <c r="W178" i="36"/>
  <c r="W183" i="36"/>
  <c r="X178" i="36"/>
  <c r="X183" i="36"/>
  <c r="Y178" i="36"/>
  <c r="Y183" i="36"/>
  <c r="Z178" i="36"/>
  <c r="Z183" i="36"/>
  <c r="AA178" i="36"/>
  <c r="AA183" i="36"/>
  <c r="AB178" i="36"/>
  <c r="AB183" i="36"/>
  <c r="AC178" i="36"/>
  <c r="AC183" i="36"/>
  <c r="AD178" i="36"/>
  <c r="AD183" i="36"/>
  <c r="AE178" i="36"/>
  <c r="AE183" i="36"/>
  <c r="AF178" i="36"/>
  <c r="AF183" i="36"/>
  <c r="AG178" i="36"/>
  <c r="AG183" i="36"/>
  <c r="AH178" i="36"/>
  <c r="AH183" i="36"/>
  <c r="AI178" i="36"/>
  <c r="AI183" i="36"/>
  <c r="AJ178" i="36"/>
  <c r="AJ183" i="36"/>
  <c r="AK178" i="36"/>
  <c r="AK183" i="36"/>
  <c r="AL178" i="36"/>
  <c r="AL183" i="36"/>
  <c r="AM178" i="36"/>
  <c r="AM183" i="36"/>
  <c r="AN178" i="36"/>
  <c r="AN183" i="36"/>
  <c r="AO178" i="36"/>
  <c r="AO183" i="36"/>
  <c r="AP178" i="36"/>
  <c r="AP183" i="36"/>
  <c r="AQ178" i="36"/>
  <c r="AQ183" i="36"/>
  <c r="AR178" i="36"/>
  <c r="AR183" i="36"/>
  <c r="AS178" i="36"/>
  <c r="AS183" i="36"/>
  <c r="AT178" i="36"/>
  <c r="AT183" i="36"/>
  <c r="AU178" i="36"/>
  <c r="AU183" i="36"/>
  <c r="AV178" i="36"/>
  <c r="AV183" i="36"/>
  <c r="AW178" i="36"/>
  <c r="AW183" i="36"/>
  <c r="AX178" i="36"/>
  <c r="AX183" i="36"/>
  <c r="AY178" i="36"/>
  <c r="AY183" i="36"/>
  <c r="AZ178" i="36"/>
  <c r="AZ183" i="36"/>
  <c r="BA178" i="36"/>
  <c r="BA183" i="36"/>
  <c r="BB178" i="36"/>
  <c r="BB183" i="36"/>
  <c r="BC178" i="36"/>
  <c r="BC183" i="36"/>
  <c r="BD178" i="36"/>
  <c r="BD183" i="36"/>
  <c r="BE178" i="36"/>
  <c r="BE183" i="36"/>
  <c r="BF178" i="36"/>
  <c r="BF183" i="36"/>
  <c r="BG178" i="36"/>
  <c r="BG183" i="36"/>
  <c r="BH178" i="36"/>
  <c r="BH183" i="36"/>
  <c r="BI178" i="36"/>
  <c r="BI183" i="36"/>
  <c r="BJ178" i="36"/>
  <c r="BJ183" i="36"/>
  <c r="BK178" i="36"/>
  <c r="BK183" i="36"/>
  <c r="BL178" i="36"/>
  <c r="BL183" i="36"/>
  <c r="BM178" i="36"/>
  <c r="BM183" i="36"/>
  <c r="BN178" i="36"/>
  <c r="BN183" i="36"/>
  <c r="BO178" i="36"/>
  <c r="BO183" i="36"/>
  <c r="BP178" i="36"/>
  <c r="BP183" i="36"/>
  <c r="BQ178" i="36"/>
  <c r="BQ183" i="36"/>
  <c r="BR178" i="36"/>
  <c r="BR183" i="36"/>
  <c r="BS178" i="36"/>
  <c r="BS183" i="36"/>
  <c r="R44" i="35"/>
  <c r="R46" i="35"/>
  <c r="R48" i="35"/>
  <c r="R50" i="35"/>
  <c r="R52" i="35"/>
  <c r="R54" i="35"/>
  <c r="R56" i="35"/>
  <c r="R58" i="35"/>
  <c r="R60" i="35"/>
  <c r="R62" i="35"/>
  <c r="R64" i="35"/>
  <c r="R66" i="35"/>
  <c r="R68" i="35"/>
  <c r="R70" i="35"/>
  <c r="R72" i="35"/>
  <c r="R74" i="35"/>
  <c r="R76" i="35"/>
  <c r="R78" i="35"/>
  <c r="R80" i="35"/>
  <c r="R82" i="35"/>
  <c r="R84" i="35"/>
  <c r="R86" i="35"/>
  <c r="R88" i="35"/>
  <c r="R90" i="35"/>
  <c r="R92" i="35"/>
  <c r="R94" i="35"/>
  <c r="R96" i="35"/>
  <c r="R98" i="35"/>
  <c r="R100" i="35"/>
  <c r="R102" i="35"/>
  <c r="R104" i="35"/>
  <c r="R106" i="35"/>
  <c r="R108" i="35"/>
  <c r="R110" i="35"/>
  <c r="R112" i="35"/>
  <c r="R114" i="35"/>
  <c r="R116" i="35"/>
  <c r="R118" i="35"/>
  <c r="R120" i="35"/>
  <c r="R122" i="35"/>
  <c r="R124" i="35"/>
  <c r="R126" i="35"/>
  <c r="R128" i="35"/>
  <c r="R130" i="35"/>
  <c r="R132" i="35"/>
  <c r="R134" i="35"/>
  <c r="R136" i="35"/>
  <c r="R138" i="35"/>
  <c r="R140" i="35"/>
  <c r="R142" i="35"/>
  <c r="R144" i="35"/>
  <c r="R146" i="35"/>
  <c r="R148" i="35"/>
  <c r="R150" i="35"/>
  <c r="R186" i="35"/>
  <c r="R191" i="35"/>
  <c r="R196" i="35"/>
  <c r="R198" i="35"/>
  <c r="R200" i="35"/>
  <c r="R202" i="35"/>
  <c r="R204" i="35"/>
  <c r="R206" i="35"/>
  <c r="R208" i="35"/>
  <c r="R210" i="35"/>
  <c r="R212" i="35"/>
  <c r="R214" i="35"/>
  <c r="R216" i="35"/>
  <c r="R218" i="35"/>
  <c r="R220" i="35"/>
  <c r="R222" i="35"/>
  <c r="R224" i="35"/>
  <c r="R226" i="35"/>
  <c r="R228" i="35"/>
  <c r="R230" i="35"/>
  <c r="R232" i="35"/>
  <c r="R234" i="35"/>
  <c r="R236" i="35"/>
  <c r="R238" i="35"/>
  <c r="R240" i="35"/>
  <c r="R242" i="35"/>
  <c r="R244" i="35"/>
  <c r="R246" i="35"/>
  <c r="R248" i="35"/>
  <c r="R250" i="35"/>
  <c r="R252" i="35"/>
  <c r="R254" i="35"/>
  <c r="R256" i="35"/>
  <c r="R258" i="35"/>
  <c r="R260" i="35"/>
  <c r="R262" i="35"/>
  <c r="R264" i="35"/>
  <c r="R266" i="35"/>
  <c r="R268" i="35"/>
  <c r="R270" i="35"/>
  <c r="R272" i="35"/>
  <c r="R274" i="35"/>
  <c r="R276" i="35"/>
  <c r="R278" i="35"/>
  <c r="R280" i="35"/>
  <c r="R282" i="35"/>
  <c r="R284" i="35"/>
  <c r="R286" i="35"/>
  <c r="R288" i="35"/>
  <c r="R290" i="35"/>
  <c r="R292" i="35"/>
  <c r="R294" i="35"/>
  <c r="R296" i="35"/>
  <c r="R298" i="35"/>
  <c r="R300" i="35"/>
  <c r="R302" i="35"/>
  <c r="S186" i="35"/>
  <c r="S191" i="35"/>
  <c r="T186" i="35"/>
  <c r="T191" i="35"/>
  <c r="U186" i="35"/>
  <c r="U191" i="35"/>
  <c r="V186" i="35"/>
  <c r="V191" i="35"/>
  <c r="W186" i="35"/>
  <c r="W191" i="35"/>
  <c r="X186" i="35"/>
  <c r="X191" i="35"/>
  <c r="Y186" i="35"/>
  <c r="Y191" i="35"/>
  <c r="Z186" i="35"/>
  <c r="Z191" i="35"/>
  <c r="AA186" i="35"/>
  <c r="AA191" i="35"/>
  <c r="AB186" i="35"/>
  <c r="AB191" i="35"/>
  <c r="AC186" i="35"/>
  <c r="AC191" i="35"/>
  <c r="AD186" i="35"/>
  <c r="AD191" i="35"/>
  <c r="AE186" i="35"/>
  <c r="AE191" i="35"/>
  <c r="AF186" i="35"/>
  <c r="AF191" i="35"/>
  <c r="AG186" i="35"/>
  <c r="AG191" i="35"/>
  <c r="AH186" i="35"/>
  <c r="AH191" i="35"/>
  <c r="AI186" i="35"/>
  <c r="AI191" i="35"/>
  <c r="AJ186" i="35"/>
  <c r="AJ191" i="35"/>
  <c r="AK186" i="35"/>
  <c r="AK191" i="35"/>
  <c r="AL186" i="35"/>
  <c r="AL191" i="35"/>
  <c r="AM186" i="35"/>
  <c r="AM191" i="35"/>
  <c r="AN186" i="35"/>
  <c r="AN191" i="35"/>
  <c r="AO186" i="35"/>
  <c r="AO191" i="35"/>
  <c r="AP186" i="35"/>
  <c r="AP191" i="35"/>
  <c r="AQ186" i="35"/>
  <c r="AQ191" i="35"/>
  <c r="AR186" i="35"/>
  <c r="AR191" i="35"/>
  <c r="AS186" i="35"/>
  <c r="AS191" i="35"/>
  <c r="AT186" i="35"/>
  <c r="AT191" i="35"/>
  <c r="AU186" i="35"/>
  <c r="AU191" i="35"/>
  <c r="AV186" i="35"/>
  <c r="AV191" i="35"/>
  <c r="AW186" i="35"/>
  <c r="AW191" i="35"/>
  <c r="AX186" i="35"/>
  <c r="AX191" i="35"/>
  <c r="AY186" i="35"/>
  <c r="AY191" i="35"/>
  <c r="AZ186" i="35"/>
  <c r="AZ191" i="35"/>
  <c r="BA186" i="35"/>
  <c r="BA191" i="35"/>
  <c r="BB186" i="35"/>
  <c r="BB191" i="35"/>
  <c r="BC186" i="35"/>
  <c r="BC191" i="35"/>
  <c r="BD186" i="35"/>
  <c r="BD191" i="35"/>
  <c r="BE186" i="35"/>
  <c r="BE191" i="35"/>
  <c r="BF186" i="35"/>
  <c r="BF191" i="35"/>
  <c r="BG186" i="35"/>
  <c r="BG191" i="35"/>
  <c r="BH186" i="35"/>
  <c r="BH191" i="35"/>
  <c r="BI186" i="35"/>
  <c r="BI191" i="35"/>
  <c r="BJ186" i="35"/>
  <c r="BJ191" i="35"/>
  <c r="BK186" i="35"/>
  <c r="BK191" i="35"/>
  <c r="BL186" i="35"/>
  <c r="BL191" i="35"/>
  <c r="BM186" i="35"/>
  <c r="BM191" i="35"/>
  <c r="BN186" i="35"/>
  <c r="BN191" i="35"/>
  <c r="BO186" i="35"/>
  <c r="BO191" i="35"/>
  <c r="BP186" i="35"/>
  <c r="BP191" i="35"/>
  <c r="BQ186" i="35"/>
  <c r="BQ191" i="35"/>
  <c r="BR186" i="35"/>
  <c r="BR191" i="35"/>
  <c r="BS186" i="35"/>
  <c r="BS191" i="35"/>
  <c r="S23" i="8"/>
  <c r="S24" i="8"/>
  <c r="S25" i="8"/>
  <c r="S26" i="8"/>
  <c r="S27" i="8"/>
  <c r="S22" i="4"/>
  <c r="S23" i="4"/>
  <c r="S24" i="4"/>
  <c r="S25" i="4"/>
  <c r="T25" i="4"/>
  <c r="S15" i="4"/>
  <c r="S16" i="4"/>
  <c r="S17" i="4"/>
  <c r="S18" i="4"/>
  <c r="T18" i="4"/>
  <c r="AY353" i="22"/>
  <c r="R353" i="22"/>
  <c r="V293" i="22"/>
  <c r="R293" i="22"/>
  <c r="R295" i="22"/>
  <c r="T23" i="4"/>
  <c r="T24" i="4"/>
  <c r="T22" i="4"/>
  <c r="T15" i="4"/>
  <c r="R23" i="4"/>
  <c r="R24" i="4"/>
  <c r="R22" i="4"/>
  <c r="P15" i="4"/>
  <c r="R15" i="4"/>
  <c r="Q23" i="4"/>
  <c r="Q24" i="4"/>
  <c r="Q25" i="4"/>
  <c r="Q22" i="4"/>
  <c r="Q15" i="4"/>
  <c r="P17" i="4"/>
  <c r="P16" i="4"/>
  <c r="T24" i="8"/>
  <c r="T25" i="8"/>
  <c r="T26" i="8"/>
  <c r="T27" i="8"/>
  <c r="T23" i="8"/>
  <c r="S15" i="8"/>
  <c r="T15" i="8"/>
  <c r="S18" i="8"/>
  <c r="S17" i="8"/>
  <c r="S16" i="8"/>
  <c r="P23" i="8"/>
  <c r="P24" i="8"/>
  <c r="P25" i="8"/>
  <c r="P26" i="8"/>
  <c r="P27" i="8"/>
  <c r="R27" i="8"/>
  <c r="R26" i="8"/>
  <c r="R25" i="8"/>
  <c r="R24" i="8"/>
  <c r="R23" i="8"/>
  <c r="P16" i="8"/>
  <c r="P17" i="8"/>
  <c r="P18" i="8"/>
  <c r="P15" i="8"/>
  <c r="P19" i="8"/>
  <c r="Q19" i="8"/>
  <c r="Q27" i="8"/>
  <c r="Q26" i="8"/>
  <c r="Q25" i="8"/>
  <c r="Q24" i="8"/>
  <c r="Q23" i="8"/>
  <c r="Q15" i="8"/>
  <c r="R439" i="40"/>
  <c r="S439" i="40"/>
  <c r="T439" i="40"/>
  <c r="U439" i="40"/>
  <c r="V439" i="40"/>
  <c r="W439" i="40"/>
  <c r="X439" i="40"/>
  <c r="Y439" i="40"/>
  <c r="Z439" i="40"/>
  <c r="AA439" i="40"/>
  <c r="AB439" i="40"/>
  <c r="AC439" i="40"/>
  <c r="AD439" i="40"/>
  <c r="AE439" i="40"/>
  <c r="AF439" i="40"/>
  <c r="AG439" i="40"/>
  <c r="AH439" i="40"/>
  <c r="AI439" i="40"/>
  <c r="AJ439" i="40"/>
  <c r="AK439" i="40"/>
  <c r="AL439" i="40"/>
  <c r="AM439" i="40"/>
  <c r="AN439" i="40"/>
  <c r="AO439" i="40"/>
  <c r="AP439" i="40"/>
  <c r="AQ439" i="40"/>
  <c r="AR439" i="40"/>
  <c r="AS439" i="40"/>
  <c r="AT439" i="40"/>
  <c r="AU439" i="40"/>
  <c r="AV439" i="40"/>
  <c r="AW439" i="40"/>
  <c r="AX439" i="40"/>
  <c r="AY439" i="40"/>
  <c r="AZ439" i="40"/>
  <c r="BA439" i="40"/>
  <c r="BB439" i="40"/>
  <c r="BC439" i="40"/>
  <c r="BD439" i="40"/>
  <c r="BE439" i="40"/>
  <c r="BF439" i="40"/>
  <c r="BG439" i="40"/>
  <c r="BH439" i="40"/>
  <c r="BI439" i="40"/>
  <c r="BJ439" i="40"/>
  <c r="BK439" i="40"/>
  <c r="BL439" i="40"/>
  <c r="BM439" i="40"/>
  <c r="BN439" i="40"/>
  <c r="BO439" i="40"/>
  <c r="BP439" i="40"/>
  <c r="BQ439" i="40"/>
  <c r="BR439" i="40"/>
  <c r="BS439" i="40"/>
  <c r="R428" i="39"/>
  <c r="S428" i="39"/>
  <c r="T428" i="39"/>
  <c r="U428" i="39"/>
  <c r="V428" i="39"/>
  <c r="W428" i="39"/>
  <c r="X428" i="39"/>
  <c r="Y428" i="39"/>
  <c r="Z428" i="39"/>
  <c r="AA428" i="39"/>
  <c r="AB428" i="39"/>
  <c r="AC428" i="39"/>
  <c r="AD428" i="39"/>
  <c r="AE428" i="39"/>
  <c r="AF428" i="39"/>
  <c r="AG428" i="39"/>
  <c r="AH428" i="39"/>
  <c r="AI428" i="39"/>
  <c r="AJ428" i="39"/>
  <c r="AK428" i="39"/>
  <c r="AL428" i="39"/>
  <c r="AM428" i="39"/>
  <c r="AN428" i="39"/>
  <c r="AO428" i="39"/>
  <c r="AP428" i="39"/>
  <c r="AQ428" i="39"/>
  <c r="AR428" i="39"/>
  <c r="AS428" i="39"/>
  <c r="AT428" i="39"/>
  <c r="AU428" i="39"/>
  <c r="AV428" i="39"/>
  <c r="AW428" i="39"/>
  <c r="AX428" i="39"/>
  <c r="AY428" i="39"/>
  <c r="AZ428" i="39"/>
  <c r="BA428" i="39"/>
  <c r="BB428" i="39"/>
  <c r="BC428" i="39"/>
  <c r="BD428" i="39"/>
  <c r="BE428" i="39"/>
  <c r="BF428" i="39"/>
  <c r="BG428" i="39"/>
  <c r="BH428" i="39"/>
  <c r="BI428" i="39"/>
  <c r="BJ428" i="39"/>
  <c r="BK428" i="39"/>
  <c r="BL428" i="39"/>
  <c r="BM428" i="39"/>
  <c r="BN428" i="39"/>
  <c r="BO428" i="39"/>
  <c r="BP428" i="39"/>
  <c r="BQ428" i="39"/>
  <c r="BR428" i="39"/>
  <c r="BS428" i="39"/>
  <c r="R427" i="38"/>
  <c r="S427" i="38"/>
  <c r="T427" i="38"/>
  <c r="U427" i="38"/>
  <c r="V427" i="38"/>
  <c r="W427" i="38"/>
  <c r="X427" i="38"/>
  <c r="Y427" i="38"/>
  <c r="Z427" i="38"/>
  <c r="AA427" i="38"/>
  <c r="AB427" i="38"/>
  <c r="AC427" i="38"/>
  <c r="AD427" i="38"/>
  <c r="AE427" i="38"/>
  <c r="AF427" i="38"/>
  <c r="AG427" i="38"/>
  <c r="AH427" i="38"/>
  <c r="AI427" i="38"/>
  <c r="AJ427" i="38"/>
  <c r="AK427" i="38"/>
  <c r="AL427" i="38"/>
  <c r="AM427" i="38"/>
  <c r="AN427" i="38"/>
  <c r="AO427" i="38"/>
  <c r="AP427" i="38"/>
  <c r="AQ427" i="38"/>
  <c r="AR427" i="38"/>
  <c r="AS427" i="38"/>
  <c r="AT427" i="38"/>
  <c r="AU427" i="38"/>
  <c r="AV427" i="38"/>
  <c r="AW427" i="38"/>
  <c r="AX427" i="38"/>
  <c r="AY427" i="38"/>
  <c r="AZ427" i="38"/>
  <c r="BA427" i="38"/>
  <c r="BB427" i="38"/>
  <c r="BC427" i="38"/>
  <c r="BD427" i="38"/>
  <c r="BE427" i="38"/>
  <c r="BF427" i="38"/>
  <c r="BG427" i="38"/>
  <c r="BH427" i="38"/>
  <c r="BI427" i="38"/>
  <c r="BJ427" i="38"/>
  <c r="BK427" i="38"/>
  <c r="BL427" i="38"/>
  <c r="BM427" i="38"/>
  <c r="BN427" i="38"/>
  <c r="BO427" i="38"/>
  <c r="BP427" i="38"/>
  <c r="BQ427" i="38"/>
  <c r="BR427" i="38"/>
  <c r="BS427" i="38"/>
  <c r="R431" i="37"/>
  <c r="T431" i="37"/>
  <c r="U431" i="37"/>
  <c r="V431" i="37"/>
  <c r="W431" i="37"/>
  <c r="X431" i="37"/>
  <c r="Y431" i="37"/>
  <c r="Z431" i="37"/>
  <c r="AA431" i="37"/>
  <c r="AB431" i="37"/>
  <c r="AC431" i="37"/>
  <c r="AD431" i="37"/>
  <c r="AE431" i="37"/>
  <c r="AF431" i="37"/>
  <c r="AG431" i="37"/>
  <c r="AH431" i="37"/>
  <c r="AI431" i="37"/>
  <c r="AJ431" i="37"/>
  <c r="AK431" i="37"/>
  <c r="AL431" i="37"/>
  <c r="AM431" i="37"/>
  <c r="AN431" i="37"/>
  <c r="AO431" i="37"/>
  <c r="AP431" i="37"/>
  <c r="AQ431" i="37"/>
  <c r="AR431" i="37"/>
  <c r="AS431" i="37"/>
  <c r="AT431" i="37"/>
  <c r="AU431" i="37"/>
  <c r="AV431" i="37"/>
  <c r="AW431" i="37"/>
  <c r="AX431" i="37"/>
  <c r="AY431" i="37"/>
  <c r="AZ431" i="37"/>
  <c r="BA431" i="37"/>
  <c r="BB431" i="37"/>
  <c r="BC431" i="37"/>
  <c r="BD431" i="37"/>
  <c r="BE431" i="37"/>
  <c r="BF431" i="37"/>
  <c r="BG431" i="37"/>
  <c r="BH431" i="37"/>
  <c r="BI431" i="37"/>
  <c r="BJ431" i="37"/>
  <c r="BK431" i="37"/>
  <c r="BL431" i="37"/>
  <c r="BM431" i="37"/>
  <c r="BN431" i="37"/>
  <c r="BO431" i="37"/>
  <c r="BP431" i="37"/>
  <c r="BQ431" i="37"/>
  <c r="BR431" i="37"/>
  <c r="BS431" i="37"/>
  <c r="R436" i="40"/>
  <c r="S436" i="40"/>
  <c r="T436" i="40"/>
  <c r="U436" i="40"/>
  <c r="V436" i="40"/>
  <c r="W436" i="40"/>
  <c r="X436" i="40"/>
  <c r="Y436" i="40"/>
  <c r="Z436" i="40"/>
  <c r="AA436" i="40"/>
  <c r="AB436" i="40"/>
  <c r="AC436" i="40"/>
  <c r="AD436" i="40"/>
  <c r="AE436" i="40"/>
  <c r="AF436" i="40"/>
  <c r="AG436" i="40"/>
  <c r="AH436" i="40"/>
  <c r="AI436" i="40"/>
  <c r="AJ436" i="40"/>
  <c r="AK436" i="40"/>
  <c r="AL436" i="40"/>
  <c r="AM436" i="40"/>
  <c r="AN436" i="40"/>
  <c r="AO436" i="40"/>
  <c r="AP436" i="40"/>
  <c r="AQ436" i="40"/>
  <c r="AR436" i="40"/>
  <c r="AS436" i="40"/>
  <c r="AT436" i="40"/>
  <c r="AU436" i="40"/>
  <c r="AV436" i="40"/>
  <c r="AW436" i="40"/>
  <c r="AX436" i="40"/>
  <c r="AY436" i="40"/>
  <c r="AZ436" i="40"/>
  <c r="BA436" i="40"/>
  <c r="BB436" i="40"/>
  <c r="BC436" i="40"/>
  <c r="BD436" i="40"/>
  <c r="BE436" i="40"/>
  <c r="BF436" i="40"/>
  <c r="BG436" i="40"/>
  <c r="BH436" i="40"/>
  <c r="BI436" i="40"/>
  <c r="BJ436" i="40"/>
  <c r="BK436" i="40"/>
  <c r="BL436" i="40"/>
  <c r="BM436" i="40"/>
  <c r="BN436" i="40"/>
  <c r="BO436" i="40"/>
  <c r="BP436" i="40"/>
  <c r="BQ436" i="40"/>
  <c r="BR436" i="40"/>
  <c r="BS436" i="40"/>
  <c r="R425" i="39"/>
  <c r="S425" i="39"/>
  <c r="T425" i="39"/>
  <c r="U425" i="39"/>
  <c r="V425" i="39"/>
  <c r="W425" i="39"/>
  <c r="X425" i="39"/>
  <c r="Y425" i="39"/>
  <c r="Z425" i="39"/>
  <c r="AA425" i="39"/>
  <c r="AB425" i="39"/>
  <c r="AC425" i="39"/>
  <c r="AD425" i="39"/>
  <c r="AE425" i="39"/>
  <c r="AF425" i="39"/>
  <c r="AG425" i="39"/>
  <c r="AH425" i="39"/>
  <c r="AI425" i="39"/>
  <c r="AJ425" i="39"/>
  <c r="AK425" i="39"/>
  <c r="AL425" i="39"/>
  <c r="AM425" i="39"/>
  <c r="AN425" i="39"/>
  <c r="AO425" i="39"/>
  <c r="AP425" i="39"/>
  <c r="AQ425" i="39"/>
  <c r="AR425" i="39"/>
  <c r="AS425" i="39"/>
  <c r="AT425" i="39"/>
  <c r="AU425" i="39"/>
  <c r="AV425" i="39"/>
  <c r="AW425" i="39"/>
  <c r="AX425" i="39"/>
  <c r="AY425" i="39"/>
  <c r="AZ425" i="39"/>
  <c r="BA425" i="39"/>
  <c r="BB425" i="39"/>
  <c r="BC425" i="39"/>
  <c r="BD425" i="39"/>
  <c r="BE425" i="39"/>
  <c r="BF425" i="39"/>
  <c r="BG425" i="39"/>
  <c r="BH425" i="39"/>
  <c r="BI425" i="39"/>
  <c r="BJ425" i="39"/>
  <c r="BK425" i="39"/>
  <c r="BL425" i="39"/>
  <c r="BM425" i="39"/>
  <c r="BN425" i="39"/>
  <c r="BO425" i="39"/>
  <c r="BP425" i="39"/>
  <c r="BQ425" i="39"/>
  <c r="BR425" i="39"/>
  <c r="BS425" i="39"/>
  <c r="S424" i="38"/>
  <c r="T424" i="38"/>
  <c r="U424" i="38"/>
  <c r="V424" i="38"/>
  <c r="W424" i="38"/>
  <c r="X424" i="38"/>
  <c r="Y424" i="38"/>
  <c r="Z424" i="38"/>
  <c r="AA424" i="38"/>
  <c r="AB424" i="38"/>
  <c r="AC424" i="38"/>
  <c r="AD424" i="38"/>
  <c r="AE424" i="38"/>
  <c r="AF424" i="38"/>
  <c r="AG424" i="38"/>
  <c r="AH424" i="38"/>
  <c r="AI424" i="38"/>
  <c r="AJ424" i="38"/>
  <c r="AK424" i="38"/>
  <c r="AL424" i="38"/>
  <c r="AM424" i="38"/>
  <c r="AN424" i="38"/>
  <c r="AO424" i="38"/>
  <c r="AP424" i="38"/>
  <c r="AQ424" i="38"/>
  <c r="AR424" i="38"/>
  <c r="AS424" i="38"/>
  <c r="AT424" i="38"/>
  <c r="AU424" i="38"/>
  <c r="AV424" i="38"/>
  <c r="AW424" i="38"/>
  <c r="AX424" i="38"/>
  <c r="AY424" i="38"/>
  <c r="AZ424" i="38"/>
  <c r="BA424" i="38"/>
  <c r="BB424" i="38"/>
  <c r="BC424" i="38"/>
  <c r="BD424" i="38"/>
  <c r="BE424" i="38"/>
  <c r="BF424" i="38"/>
  <c r="BG424" i="38"/>
  <c r="BH424" i="38"/>
  <c r="BI424" i="38"/>
  <c r="BJ424" i="38"/>
  <c r="BK424" i="38"/>
  <c r="BL424" i="38"/>
  <c r="BM424" i="38"/>
  <c r="BN424" i="38"/>
  <c r="BO424" i="38"/>
  <c r="BP424" i="38"/>
  <c r="BQ424" i="38"/>
  <c r="BR424" i="38"/>
  <c r="BS424" i="38"/>
  <c r="S428" i="37"/>
  <c r="T428" i="37"/>
  <c r="V428" i="37"/>
  <c r="W428" i="37"/>
  <c r="X428" i="37"/>
  <c r="Y428" i="37"/>
  <c r="Z428" i="37"/>
  <c r="AA428" i="37"/>
  <c r="AB428" i="37"/>
  <c r="AC428" i="37"/>
  <c r="AD428" i="37"/>
  <c r="AE428" i="37"/>
  <c r="AF428" i="37"/>
  <c r="AG428" i="37"/>
  <c r="AH428" i="37"/>
  <c r="AI428" i="37"/>
  <c r="AJ428" i="37"/>
  <c r="AK428" i="37"/>
  <c r="AL428" i="37"/>
  <c r="AM428" i="37"/>
  <c r="AN428" i="37"/>
  <c r="AO428" i="37"/>
  <c r="AP428" i="37"/>
  <c r="AQ428" i="37"/>
  <c r="AR428" i="37"/>
  <c r="AS428" i="37"/>
  <c r="AT428" i="37"/>
  <c r="AU428" i="37"/>
  <c r="AV428" i="37"/>
  <c r="AW428" i="37"/>
  <c r="AX428" i="37"/>
  <c r="AY428" i="37"/>
  <c r="AZ428" i="37"/>
  <c r="BA428" i="37"/>
  <c r="BB428" i="37"/>
  <c r="BC428" i="37"/>
  <c r="BD428" i="37"/>
  <c r="BE428" i="37"/>
  <c r="BF428" i="37"/>
  <c r="BG428" i="37"/>
  <c r="BH428" i="37"/>
  <c r="BI428" i="37"/>
  <c r="BJ428" i="37"/>
  <c r="BK428" i="37"/>
  <c r="BL428" i="37"/>
  <c r="BM428" i="37"/>
  <c r="BN428" i="37"/>
  <c r="BO428" i="37"/>
  <c r="BP428" i="37"/>
  <c r="BQ428" i="37"/>
  <c r="BR428" i="37"/>
  <c r="BS428" i="37"/>
  <c r="R442" i="35"/>
  <c r="S442" i="35"/>
  <c r="T442" i="35"/>
  <c r="U442" i="35"/>
  <c r="V442" i="35"/>
  <c r="W442" i="35"/>
  <c r="X442" i="35"/>
  <c r="Y442" i="35"/>
  <c r="Z442" i="35"/>
  <c r="AA442" i="35"/>
  <c r="AB442" i="35"/>
  <c r="AC442" i="35"/>
  <c r="AD442" i="35"/>
  <c r="AE442" i="35"/>
  <c r="AF442" i="35"/>
  <c r="AG442" i="35"/>
  <c r="AH442" i="35"/>
  <c r="AI442" i="35"/>
  <c r="AJ442" i="35"/>
  <c r="AK442" i="35"/>
  <c r="AL442" i="35"/>
  <c r="AM442" i="35"/>
  <c r="AN442" i="35"/>
  <c r="AO442" i="35"/>
  <c r="AP442" i="35"/>
  <c r="AQ442" i="35"/>
  <c r="AR442" i="35"/>
  <c r="AS442" i="35"/>
  <c r="AT442" i="35"/>
  <c r="AU442" i="35"/>
  <c r="AV442" i="35"/>
  <c r="AW442" i="35"/>
  <c r="AX442" i="35"/>
  <c r="AY442" i="35"/>
  <c r="AZ442" i="35"/>
  <c r="BA442" i="35"/>
  <c r="BB442" i="35"/>
  <c r="BC442" i="35"/>
  <c r="BD442" i="35"/>
  <c r="BE442" i="35"/>
  <c r="BF442" i="35"/>
  <c r="BG442" i="35"/>
  <c r="BH442" i="35"/>
  <c r="BI442" i="35"/>
  <c r="BJ442" i="35"/>
  <c r="BK442" i="35"/>
  <c r="BL442" i="35"/>
  <c r="BM442" i="35"/>
  <c r="BN442" i="35"/>
  <c r="BO442" i="35"/>
  <c r="BP442" i="35"/>
  <c r="BQ442" i="35"/>
  <c r="BR442" i="35"/>
  <c r="BS442" i="35"/>
  <c r="R424" i="36"/>
  <c r="S424" i="36"/>
  <c r="T424" i="36"/>
  <c r="U424" i="36"/>
  <c r="V424" i="36"/>
  <c r="W424" i="36"/>
  <c r="X424" i="36"/>
  <c r="Y424" i="36"/>
  <c r="Z424" i="36"/>
  <c r="AA424" i="36"/>
  <c r="AB424" i="36"/>
  <c r="AC424" i="36"/>
  <c r="AD424" i="36"/>
  <c r="AE424" i="36"/>
  <c r="AF424" i="36"/>
  <c r="AG424" i="36"/>
  <c r="AH424" i="36"/>
  <c r="AI424" i="36"/>
  <c r="AJ424" i="36"/>
  <c r="AK424" i="36"/>
  <c r="AL424" i="36"/>
  <c r="AM424" i="36"/>
  <c r="AN424" i="36"/>
  <c r="AO424" i="36"/>
  <c r="AP424" i="36"/>
  <c r="AQ424" i="36"/>
  <c r="AR424" i="36"/>
  <c r="AS424" i="36"/>
  <c r="AT424" i="36"/>
  <c r="AU424" i="36"/>
  <c r="AV424" i="36"/>
  <c r="AW424" i="36"/>
  <c r="AX424" i="36"/>
  <c r="AY424" i="36"/>
  <c r="AZ424" i="36"/>
  <c r="BA424" i="36"/>
  <c r="BB424" i="36"/>
  <c r="BC424" i="36"/>
  <c r="BD424" i="36"/>
  <c r="BE424" i="36"/>
  <c r="BF424" i="36"/>
  <c r="BG424" i="36"/>
  <c r="BH424" i="36"/>
  <c r="BI424" i="36"/>
  <c r="BJ424" i="36"/>
  <c r="BK424" i="36"/>
  <c r="BL424" i="36"/>
  <c r="BM424" i="36"/>
  <c r="BN424" i="36"/>
  <c r="BO424" i="36"/>
  <c r="BP424" i="36"/>
  <c r="BQ424" i="36"/>
  <c r="BR424" i="36"/>
  <c r="BS424" i="36"/>
  <c r="S431" i="22"/>
  <c r="T431" i="22"/>
  <c r="U431" i="22"/>
  <c r="V431" i="22"/>
  <c r="W431" i="22"/>
  <c r="X431" i="22"/>
  <c r="Y431" i="22"/>
  <c r="Z431" i="22"/>
  <c r="AA431" i="22"/>
  <c r="AB431" i="22"/>
  <c r="AC431" i="22"/>
  <c r="AD431" i="22"/>
  <c r="AE431" i="22"/>
  <c r="AF431" i="22"/>
  <c r="AG431" i="22"/>
  <c r="AH431" i="22"/>
  <c r="AI431" i="22"/>
  <c r="AJ431" i="22"/>
  <c r="AK431" i="22"/>
  <c r="AL431" i="22"/>
  <c r="AM431" i="22"/>
  <c r="AO431" i="22"/>
  <c r="AP431" i="22"/>
  <c r="AQ431" i="22"/>
  <c r="AR431" i="22"/>
  <c r="AS431" i="22"/>
  <c r="AT431" i="22"/>
  <c r="AU431" i="22"/>
  <c r="AV431" i="22"/>
  <c r="AW431" i="22"/>
  <c r="AX431" i="22"/>
  <c r="AY431" i="22"/>
  <c r="AZ431" i="22"/>
  <c r="BA431" i="22"/>
  <c r="BB431" i="22"/>
  <c r="BC431" i="22"/>
  <c r="BD431" i="22"/>
  <c r="BE431" i="22"/>
  <c r="BF431" i="22"/>
  <c r="BG431" i="22"/>
  <c r="BH431" i="22"/>
  <c r="BI431" i="22"/>
  <c r="BJ431" i="22"/>
  <c r="BK431" i="22"/>
  <c r="BL431" i="22"/>
  <c r="BM431" i="22"/>
  <c r="BN431" i="22"/>
  <c r="BO431" i="22"/>
  <c r="BP431" i="22"/>
  <c r="BQ431" i="22"/>
  <c r="BR431" i="22"/>
  <c r="BS431" i="22"/>
  <c r="S428" i="22"/>
  <c r="T428" i="22"/>
  <c r="U428" i="22"/>
  <c r="V428" i="22"/>
  <c r="W428" i="22"/>
  <c r="X428" i="22"/>
  <c r="Y428" i="22"/>
  <c r="Z428" i="22"/>
  <c r="AA428" i="22"/>
  <c r="AB428" i="22"/>
  <c r="AC428" i="22"/>
  <c r="AD428" i="22"/>
  <c r="AE428" i="22"/>
  <c r="AF428" i="22"/>
  <c r="AG428" i="22"/>
  <c r="AH428" i="22"/>
  <c r="AI428" i="22"/>
  <c r="AJ428" i="22"/>
  <c r="AK428" i="22"/>
  <c r="AL428" i="22"/>
  <c r="AP428" i="22"/>
  <c r="AQ428" i="22"/>
  <c r="AR428" i="22"/>
  <c r="AS428" i="22"/>
  <c r="AT428" i="22"/>
  <c r="AU428" i="22"/>
  <c r="AV428" i="22"/>
  <c r="AW428" i="22"/>
  <c r="AX428" i="22"/>
  <c r="AY428" i="22"/>
  <c r="AZ428" i="22"/>
  <c r="BA428" i="22"/>
  <c r="BB428" i="22"/>
  <c r="BC428" i="22"/>
  <c r="BD428" i="22"/>
  <c r="BE428" i="22"/>
  <c r="BF428" i="22"/>
  <c r="BG428" i="22"/>
  <c r="BH428" i="22"/>
  <c r="BI428" i="22"/>
  <c r="BJ428" i="22"/>
  <c r="BK428" i="22"/>
  <c r="BL428" i="22"/>
  <c r="BM428" i="22"/>
  <c r="BN428" i="22"/>
  <c r="BO428" i="22"/>
  <c r="BP428" i="22"/>
  <c r="BQ428" i="22"/>
  <c r="BR428" i="22"/>
  <c r="BS428" i="22"/>
  <c r="R421" i="36"/>
  <c r="S421" i="36"/>
  <c r="T421" i="36"/>
  <c r="U421" i="36"/>
  <c r="V421" i="36"/>
  <c r="W421" i="36"/>
  <c r="X421" i="36"/>
  <c r="Y421" i="36"/>
  <c r="Z421" i="36"/>
  <c r="AA421" i="36"/>
  <c r="AB421" i="36"/>
  <c r="AC421" i="36"/>
  <c r="AD421" i="36"/>
  <c r="AE421" i="36"/>
  <c r="AF421" i="36"/>
  <c r="AG421" i="36"/>
  <c r="AH421" i="36"/>
  <c r="AI421" i="36"/>
  <c r="AJ421" i="36"/>
  <c r="AK421" i="36"/>
  <c r="AL421" i="36"/>
  <c r="AM421" i="36"/>
  <c r="AN421" i="36"/>
  <c r="AO421" i="36"/>
  <c r="AP421" i="36"/>
  <c r="AQ421" i="36"/>
  <c r="AR421" i="36"/>
  <c r="AS421" i="36"/>
  <c r="AT421" i="36"/>
  <c r="AU421" i="36"/>
  <c r="AV421" i="36"/>
  <c r="AW421" i="36"/>
  <c r="AX421" i="36"/>
  <c r="AY421" i="36"/>
  <c r="AZ421" i="36"/>
  <c r="BA421" i="36"/>
  <c r="BB421" i="36"/>
  <c r="BC421" i="36"/>
  <c r="BD421" i="36"/>
  <c r="BE421" i="36"/>
  <c r="BF421" i="36"/>
  <c r="BG421" i="36"/>
  <c r="BH421" i="36"/>
  <c r="BI421" i="36"/>
  <c r="BJ421" i="36"/>
  <c r="BK421" i="36"/>
  <c r="BL421" i="36"/>
  <c r="BM421" i="36"/>
  <c r="BN421" i="36"/>
  <c r="BO421" i="36"/>
  <c r="BP421" i="36"/>
  <c r="BQ421" i="36"/>
  <c r="BR421" i="36"/>
  <c r="BS421" i="36"/>
  <c r="S437" i="40"/>
  <c r="T437" i="40"/>
  <c r="U437" i="40"/>
  <c r="V437" i="40"/>
  <c r="W437" i="40"/>
  <c r="X437" i="40"/>
  <c r="Y437" i="40"/>
  <c r="Z437" i="40"/>
  <c r="AA437" i="40"/>
  <c r="AB437" i="40"/>
  <c r="AC437" i="40"/>
  <c r="AD437" i="40"/>
  <c r="AE437" i="40"/>
  <c r="AF437" i="40"/>
  <c r="AG437" i="40"/>
  <c r="AH437" i="40"/>
  <c r="AI437" i="40"/>
  <c r="AJ437" i="40"/>
  <c r="AK437" i="40"/>
  <c r="AL437" i="40"/>
  <c r="AM437" i="40"/>
  <c r="AN437" i="40"/>
  <c r="AO437" i="40"/>
  <c r="AP437" i="40"/>
  <c r="AQ437" i="40"/>
  <c r="AR437" i="40"/>
  <c r="AS437" i="40"/>
  <c r="AT437" i="40"/>
  <c r="AU437" i="40"/>
  <c r="AV437" i="40"/>
  <c r="AW437" i="40"/>
  <c r="AX437" i="40"/>
  <c r="AY437" i="40"/>
  <c r="AZ437" i="40"/>
  <c r="BA437" i="40"/>
  <c r="BB437" i="40"/>
  <c r="BC437" i="40"/>
  <c r="BD437" i="40"/>
  <c r="BE437" i="40"/>
  <c r="BF437" i="40"/>
  <c r="BG437" i="40"/>
  <c r="BH437" i="40"/>
  <c r="BI437" i="40"/>
  <c r="BJ437" i="40"/>
  <c r="BK437" i="40"/>
  <c r="BL437" i="40"/>
  <c r="BM437" i="40"/>
  <c r="BN437" i="40"/>
  <c r="BO437" i="40"/>
  <c r="BP437" i="40"/>
  <c r="BQ437" i="40"/>
  <c r="BR437" i="40"/>
  <c r="BS437" i="40"/>
  <c r="S438" i="40"/>
  <c r="T438" i="40"/>
  <c r="U438" i="40"/>
  <c r="V438" i="40"/>
  <c r="W438" i="40"/>
  <c r="X438" i="40"/>
  <c r="Y438" i="40"/>
  <c r="Z438" i="40"/>
  <c r="AA438" i="40"/>
  <c r="AB438" i="40"/>
  <c r="AC438" i="40"/>
  <c r="AD438" i="40"/>
  <c r="AE438" i="40"/>
  <c r="AF438" i="40"/>
  <c r="AG438" i="40"/>
  <c r="AH438" i="40"/>
  <c r="AI438" i="40"/>
  <c r="AJ438" i="40"/>
  <c r="AK438" i="40"/>
  <c r="AL438" i="40"/>
  <c r="AM438" i="40"/>
  <c r="AN438" i="40"/>
  <c r="AO438" i="40"/>
  <c r="AP438" i="40"/>
  <c r="AQ438" i="40"/>
  <c r="AR438" i="40"/>
  <c r="AS438" i="40"/>
  <c r="AT438" i="40"/>
  <c r="AU438" i="40"/>
  <c r="AV438" i="40"/>
  <c r="AW438" i="40"/>
  <c r="AX438" i="40"/>
  <c r="AY438" i="40"/>
  <c r="AZ438" i="40"/>
  <c r="BA438" i="40"/>
  <c r="BB438" i="40"/>
  <c r="BC438" i="40"/>
  <c r="BD438" i="40"/>
  <c r="BE438" i="40"/>
  <c r="BF438" i="40"/>
  <c r="BG438" i="40"/>
  <c r="BH438" i="40"/>
  <c r="BI438" i="40"/>
  <c r="BJ438" i="40"/>
  <c r="BK438" i="40"/>
  <c r="BL438" i="40"/>
  <c r="BM438" i="40"/>
  <c r="BN438" i="40"/>
  <c r="BO438" i="40"/>
  <c r="BP438" i="40"/>
  <c r="BQ438" i="40"/>
  <c r="BR438" i="40"/>
  <c r="BS438" i="40"/>
  <c r="R438" i="40"/>
  <c r="R437" i="40"/>
  <c r="S426" i="39"/>
  <c r="T426" i="39"/>
  <c r="U426" i="39"/>
  <c r="V426" i="39"/>
  <c r="W426" i="39"/>
  <c r="X426" i="39"/>
  <c r="Y426" i="39"/>
  <c r="Z426" i="39"/>
  <c r="AA426" i="39"/>
  <c r="AB426" i="39"/>
  <c r="AC426" i="39"/>
  <c r="AD426" i="39"/>
  <c r="AE426" i="39"/>
  <c r="AF426" i="39"/>
  <c r="AG426" i="39"/>
  <c r="AH426" i="39"/>
  <c r="AI426" i="39"/>
  <c r="AJ426" i="39"/>
  <c r="AK426" i="39"/>
  <c r="AL426" i="39"/>
  <c r="AM426" i="39"/>
  <c r="AN426" i="39"/>
  <c r="AO426" i="39"/>
  <c r="AP426" i="39"/>
  <c r="AQ426" i="39"/>
  <c r="AR426" i="39"/>
  <c r="AS426" i="39"/>
  <c r="AT426" i="39"/>
  <c r="AU426" i="39"/>
  <c r="AV426" i="39"/>
  <c r="AW426" i="39"/>
  <c r="AX426" i="39"/>
  <c r="AY426" i="39"/>
  <c r="AZ426" i="39"/>
  <c r="BA426" i="39"/>
  <c r="BB426" i="39"/>
  <c r="BC426" i="39"/>
  <c r="BD426" i="39"/>
  <c r="BE426" i="39"/>
  <c r="BF426" i="39"/>
  <c r="BG426" i="39"/>
  <c r="BH426" i="39"/>
  <c r="BI426" i="39"/>
  <c r="BJ426" i="39"/>
  <c r="BK426" i="39"/>
  <c r="BL426" i="39"/>
  <c r="BM426" i="39"/>
  <c r="BN426" i="39"/>
  <c r="BO426" i="39"/>
  <c r="BP426" i="39"/>
  <c r="BQ426" i="39"/>
  <c r="BR426" i="39"/>
  <c r="BS426" i="39"/>
  <c r="S427" i="39"/>
  <c r="T427" i="39"/>
  <c r="U427" i="39"/>
  <c r="V427" i="39"/>
  <c r="W427" i="39"/>
  <c r="X427" i="39"/>
  <c r="Y427" i="39"/>
  <c r="Z427" i="39"/>
  <c r="AA427" i="39"/>
  <c r="AB427" i="39"/>
  <c r="AC427" i="39"/>
  <c r="AD427" i="39"/>
  <c r="AE427" i="39"/>
  <c r="AF427" i="39"/>
  <c r="AG427" i="39"/>
  <c r="AH427" i="39"/>
  <c r="AI427" i="39"/>
  <c r="AJ427" i="39"/>
  <c r="AK427" i="39"/>
  <c r="AL427" i="39"/>
  <c r="AM427" i="39"/>
  <c r="AN427" i="39"/>
  <c r="AO427" i="39"/>
  <c r="AP427" i="39"/>
  <c r="AQ427" i="39"/>
  <c r="AR427" i="39"/>
  <c r="AS427" i="39"/>
  <c r="AT427" i="39"/>
  <c r="AU427" i="39"/>
  <c r="AV427" i="39"/>
  <c r="AW427" i="39"/>
  <c r="AX427" i="39"/>
  <c r="AY427" i="39"/>
  <c r="AZ427" i="39"/>
  <c r="BA427" i="39"/>
  <c r="BB427" i="39"/>
  <c r="BC427" i="39"/>
  <c r="BD427" i="39"/>
  <c r="BE427" i="39"/>
  <c r="BF427" i="39"/>
  <c r="BG427" i="39"/>
  <c r="BH427" i="39"/>
  <c r="BI427" i="39"/>
  <c r="BJ427" i="39"/>
  <c r="BK427" i="39"/>
  <c r="BL427" i="39"/>
  <c r="BM427" i="39"/>
  <c r="BN427" i="39"/>
  <c r="BO427" i="39"/>
  <c r="BP427" i="39"/>
  <c r="BQ427" i="39"/>
  <c r="BR427" i="39"/>
  <c r="BS427" i="39"/>
  <c r="R427" i="39"/>
  <c r="R426" i="39"/>
  <c r="S425" i="38"/>
  <c r="T425" i="38"/>
  <c r="U425" i="38"/>
  <c r="V425" i="38"/>
  <c r="W425" i="38"/>
  <c r="X425" i="38"/>
  <c r="Y425" i="38"/>
  <c r="Z425" i="38"/>
  <c r="AA425" i="38"/>
  <c r="AB425" i="38"/>
  <c r="AC425" i="38"/>
  <c r="AD425" i="38"/>
  <c r="AE425" i="38"/>
  <c r="AF425" i="38"/>
  <c r="AG425" i="38"/>
  <c r="AH425" i="38"/>
  <c r="AI425" i="38"/>
  <c r="AJ425" i="38"/>
  <c r="AK425" i="38"/>
  <c r="AL425" i="38"/>
  <c r="AM425" i="38"/>
  <c r="AN425" i="38"/>
  <c r="AO425" i="38"/>
  <c r="AP425" i="38"/>
  <c r="AQ425" i="38"/>
  <c r="AR425" i="38"/>
  <c r="AS425" i="38"/>
  <c r="AT425" i="38"/>
  <c r="AU425" i="38"/>
  <c r="AV425" i="38"/>
  <c r="AW425" i="38"/>
  <c r="AX425" i="38"/>
  <c r="AY425" i="38"/>
  <c r="AZ425" i="38"/>
  <c r="BA425" i="38"/>
  <c r="BB425" i="38"/>
  <c r="BC425" i="38"/>
  <c r="BD425" i="38"/>
  <c r="BE425" i="38"/>
  <c r="BF425" i="38"/>
  <c r="BG425" i="38"/>
  <c r="BH425" i="38"/>
  <c r="BI425" i="38"/>
  <c r="BJ425" i="38"/>
  <c r="BK425" i="38"/>
  <c r="BL425" i="38"/>
  <c r="BM425" i="38"/>
  <c r="BN425" i="38"/>
  <c r="BO425" i="38"/>
  <c r="BP425" i="38"/>
  <c r="BQ425" i="38"/>
  <c r="BR425" i="38"/>
  <c r="BS425" i="38"/>
  <c r="S426" i="38"/>
  <c r="T426" i="38"/>
  <c r="U426" i="38"/>
  <c r="V426" i="38"/>
  <c r="W426" i="38"/>
  <c r="X426" i="38"/>
  <c r="Y426" i="38"/>
  <c r="Z426" i="38"/>
  <c r="AA426" i="38"/>
  <c r="AB426" i="38"/>
  <c r="AC426" i="38"/>
  <c r="AD426" i="38"/>
  <c r="AE426" i="38"/>
  <c r="AF426" i="38"/>
  <c r="AG426" i="38"/>
  <c r="AH426" i="38"/>
  <c r="AI426" i="38"/>
  <c r="AJ426" i="38"/>
  <c r="AK426" i="38"/>
  <c r="AL426" i="38"/>
  <c r="AM426" i="38"/>
  <c r="AN426" i="38"/>
  <c r="AO426" i="38"/>
  <c r="AP426" i="38"/>
  <c r="AQ426" i="38"/>
  <c r="AR426" i="38"/>
  <c r="AS426" i="38"/>
  <c r="AT426" i="38"/>
  <c r="AU426" i="38"/>
  <c r="AV426" i="38"/>
  <c r="AW426" i="38"/>
  <c r="AX426" i="38"/>
  <c r="AY426" i="38"/>
  <c r="AZ426" i="38"/>
  <c r="BA426" i="38"/>
  <c r="BB426" i="38"/>
  <c r="BC426" i="38"/>
  <c r="BD426" i="38"/>
  <c r="BE426" i="38"/>
  <c r="BF426" i="38"/>
  <c r="BG426" i="38"/>
  <c r="BH426" i="38"/>
  <c r="BI426" i="38"/>
  <c r="BJ426" i="38"/>
  <c r="BK426" i="38"/>
  <c r="BL426" i="38"/>
  <c r="BM426" i="38"/>
  <c r="BN426" i="38"/>
  <c r="BO426" i="38"/>
  <c r="BP426" i="38"/>
  <c r="BQ426" i="38"/>
  <c r="BR426" i="38"/>
  <c r="BS426" i="38"/>
  <c r="R426" i="38"/>
  <c r="U429" i="37"/>
  <c r="V429" i="37"/>
  <c r="W429" i="37"/>
  <c r="Y429" i="37"/>
  <c r="Z429" i="37"/>
  <c r="AA429" i="37"/>
  <c r="AB429" i="37"/>
  <c r="AC429" i="37"/>
  <c r="AD429" i="37"/>
  <c r="AE429" i="37"/>
  <c r="AF429" i="37"/>
  <c r="AG429" i="37"/>
  <c r="AH429" i="37"/>
  <c r="AI429" i="37"/>
  <c r="AJ429" i="37"/>
  <c r="AK429" i="37"/>
  <c r="AL429" i="37"/>
  <c r="AM429" i="37"/>
  <c r="AN429" i="37"/>
  <c r="AO429" i="37"/>
  <c r="AP429" i="37"/>
  <c r="AQ429" i="37"/>
  <c r="AR429" i="37"/>
  <c r="AS429" i="37"/>
  <c r="AT429" i="37"/>
  <c r="AU429" i="37"/>
  <c r="AV429" i="37"/>
  <c r="AW429" i="37"/>
  <c r="AX429" i="37"/>
  <c r="AY429" i="37"/>
  <c r="AZ429" i="37"/>
  <c r="BA429" i="37"/>
  <c r="BB429" i="37"/>
  <c r="BC429" i="37"/>
  <c r="BD429" i="37"/>
  <c r="BE429" i="37"/>
  <c r="BF429" i="37"/>
  <c r="BG429" i="37"/>
  <c r="BH429" i="37"/>
  <c r="BI429" i="37"/>
  <c r="BJ429" i="37"/>
  <c r="BK429" i="37"/>
  <c r="BL429" i="37"/>
  <c r="BM429" i="37"/>
  <c r="BN429" i="37"/>
  <c r="BO429" i="37"/>
  <c r="BP429" i="37"/>
  <c r="BQ429" i="37"/>
  <c r="BR429" i="37"/>
  <c r="BS429" i="37"/>
  <c r="T430" i="37"/>
  <c r="U430" i="37"/>
  <c r="V430" i="37"/>
  <c r="W430" i="37"/>
  <c r="X430" i="37"/>
  <c r="Y430" i="37"/>
  <c r="Z430" i="37"/>
  <c r="AA430" i="37"/>
  <c r="AB430" i="37"/>
  <c r="AC430" i="37"/>
  <c r="AD430" i="37"/>
  <c r="AE430" i="37"/>
  <c r="AF430" i="37"/>
  <c r="AG430" i="37"/>
  <c r="AH430" i="37"/>
  <c r="AI430" i="37"/>
  <c r="AJ430" i="37"/>
  <c r="AK430" i="37"/>
  <c r="AL430" i="37"/>
  <c r="AM430" i="37"/>
  <c r="AN430" i="37"/>
  <c r="AO430" i="37"/>
  <c r="AP430" i="37"/>
  <c r="AQ430" i="37"/>
  <c r="AR430" i="37"/>
  <c r="AS430" i="37"/>
  <c r="AT430" i="37"/>
  <c r="AU430" i="37"/>
  <c r="AV430" i="37"/>
  <c r="AW430" i="37"/>
  <c r="AX430" i="37"/>
  <c r="AY430" i="37"/>
  <c r="AZ430" i="37"/>
  <c r="BA430" i="37"/>
  <c r="BB430" i="37"/>
  <c r="BC430" i="37"/>
  <c r="BD430" i="37"/>
  <c r="BE430" i="37"/>
  <c r="BF430" i="37"/>
  <c r="BG430" i="37"/>
  <c r="BH430" i="37"/>
  <c r="BI430" i="37"/>
  <c r="BJ430" i="37"/>
  <c r="BK430" i="37"/>
  <c r="BL430" i="37"/>
  <c r="BM430" i="37"/>
  <c r="BN430" i="37"/>
  <c r="BO430" i="37"/>
  <c r="BP430" i="37"/>
  <c r="BQ430" i="37"/>
  <c r="BR430" i="37"/>
  <c r="BS430" i="37"/>
  <c r="S439" i="35"/>
  <c r="T439" i="35"/>
  <c r="U439" i="35"/>
  <c r="V439" i="35"/>
  <c r="W439" i="35"/>
  <c r="X439" i="35"/>
  <c r="Y439" i="35"/>
  <c r="Z439" i="35"/>
  <c r="AA439" i="35"/>
  <c r="AB439" i="35"/>
  <c r="AC439" i="35"/>
  <c r="AD439" i="35"/>
  <c r="AE439" i="35"/>
  <c r="AF439" i="35"/>
  <c r="AG439" i="35"/>
  <c r="AH439" i="35"/>
  <c r="AI439" i="35"/>
  <c r="AJ439" i="35"/>
  <c r="AK439" i="35"/>
  <c r="AL439" i="35"/>
  <c r="AM439" i="35"/>
  <c r="AN439" i="35"/>
  <c r="AO439" i="35"/>
  <c r="AP439" i="35"/>
  <c r="AQ439" i="35"/>
  <c r="AR439" i="35"/>
  <c r="AS439" i="35"/>
  <c r="AT439" i="35"/>
  <c r="AU439" i="35"/>
  <c r="AV439" i="35"/>
  <c r="AW439" i="35"/>
  <c r="AX439" i="35"/>
  <c r="AY439" i="35"/>
  <c r="AZ439" i="35"/>
  <c r="BA439" i="35"/>
  <c r="BB439" i="35"/>
  <c r="BC439" i="35"/>
  <c r="BD439" i="35"/>
  <c r="BE439" i="35"/>
  <c r="BF439" i="35"/>
  <c r="BG439" i="35"/>
  <c r="BH439" i="35"/>
  <c r="BI439" i="35"/>
  <c r="BJ439" i="35"/>
  <c r="BK439" i="35"/>
  <c r="BL439" i="35"/>
  <c r="BM439" i="35"/>
  <c r="BN439" i="35"/>
  <c r="BO439" i="35"/>
  <c r="BP439" i="35"/>
  <c r="BQ439" i="35"/>
  <c r="BR439" i="35"/>
  <c r="BS439" i="35"/>
  <c r="S440" i="35"/>
  <c r="T440" i="35"/>
  <c r="U440" i="35"/>
  <c r="V440" i="35"/>
  <c r="W440" i="35"/>
  <c r="X440" i="35"/>
  <c r="Y440" i="35"/>
  <c r="Z440" i="35"/>
  <c r="AA440" i="35"/>
  <c r="AB440" i="35"/>
  <c r="AC440" i="35"/>
  <c r="AD440" i="35"/>
  <c r="AE440" i="35"/>
  <c r="AF440" i="35"/>
  <c r="AG440" i="35"/>
  <c r="AH440" i="35"/>
  <c r="AI440" i="35"/>
  <c r="AJ440" i="35"/>
  <c r="AK440" i="35"/>
  <c r="AL440" i="35"/>
  <c r="AM440" i="35"/>
  <c r="AN440" i="35"/>
  <c r="AO440" i="35"/>
  <c r="AP440" i="35"/>
  <c r="AQ440" i="35"/>
  <c r="AR440" i="35"/>
  <c r="AS440" i="35"/>
  <c r="AT440" i="35"/>
  <c r="AU440" i="35"/>
  <c r="AV440" i="35"/>
  <c r="AW440" i="35"/>
  <c r="AX440" i="35"/>
  <c r="AY440" i="35"/>
  <c r="AZ440" i="35"/>
  <c r="BA440" i="35"/>
  <c r="BB440" i="35"/>
  <c r="BC440" i="35"/>
  <c r="BD440" i="35"/>
  <c r="BE440" i="35"/>
  <c r="BF440" i="35"/>
  <c r="BG440" i="35"/>
  <c r="BH440" i="35"/>
  <c r="BI440" i="35"/>
  <c r="BJ440" i="35"/>
  <c r="BK440" i="35"/>
  <c r="BL440" i="35"/>
  <c r="BM440" i="35"/>
  <c r="BN440" i="35"/>
  <c r="BO440" i="35"/>
  <c r="BP440" i="35"/>
  <c r="BQ440" i="35"/>
  <c r="BR440" i="35"/>
  <c r="BS440" i="35"/>
  <c r="S441" i="35"/>
  <c r="T441" i="35"/>
  <c r="U441" i="35"/>
  <c r="V441" i="35"/>
  <c r="W441" i="35"/>
  <c r="X441" i="35"/>
  <c r="Y441" i="35"/>
  <c r="Z441" i="35"/>
  <c r="AA441" i="35"/>
  <c r="AB441" i="35"/>
  <c r="AC441" i="35"/>
  <c r="AD441" i="35"/>
  <c r="AE441" i="35"/>
  <c r="AF441" i="35"/>
  <c r="AG441" i="35"/>
  <c r="AH441" i="35"/>
  <c r="AI441" i="35"/>
  <c r="AJ441" i="35"/>
  <c r="AK441" i="35"/>
  <c r="AL441" i="35"/>
  <c r="AM441" i="35"/>
  <c r="AN441" i="35"/>
  <c r="AO441" i="35"/>
  <c r="AP441" i="35"/>
  <c r="AQ441" i="35"/>
  <c r="AR441" i="35"/>
  <c r="AS441" i="35"/>
  <c r="AT441" i="35"/>
  <c r="AU441" i="35"/>
  <c r="AV441" i="35"/>
  <c r="AW441" i="35"/>
  <c r="AX441" i="35"/>
  <c r="AY441" i="35"/>
  <c r="AZ441" i="35"/>
  <c r="BA441" i="35"/>
  <c r="BB441" i="35"/>
  <c r="BC441" i="35"/>
  <c r="BD441" i="35"/>
  <c r="BE441" i="35"/>
  <c r="BF441" i="35"/>
  <c r="BG441" i="35"/>
  <c r="BH441" i="35"/>
  <c r="BI441" i="35"/>
  <c r="BJ441" i="35"/>
  <c r="BK441" i="35"/>
  <c r="BL441" i="35"/>
  <c r="BM441" i="35"/>
  <c r="BN441" i="35"/>
  <c r="BO441" i="35"/>
  <c r="BP441" i="35"/>
  <c r="BQ441" i="35"/>
  <c r="BR441" i="35"/>
  <c r="BS441" i="35"/>
  <c r="R441" i="35"/>
  <c r="R440" i="35"/>
  <c r="R439" i="35"/>
  <c r="S422" i="36"/>
  <c r="T422" i="36"/>
  <c r="U422" i="36"/>
  <c r="V422" i="36"/>
  <c r="W422" i="36"/>
  <c r="X422" i="36"/>
  <c r="Y422" i="36"/>
  <c r="Z422" i="36"/>
  <c r="AA422" i="36"/>
  <c r="AB422" i="36"/>
  <c r="AC422" i="36"/>
  <c r="AD422" i="36"/>
  <c r="AE422" i="36"/>
  <c r="AF422" i="36"/>
  <c r="AG422" i="36"/>
  <c r="AH422" i="36"/>
  <c r="AI422" i="36"/>
  <c r="AJ422" i="36"/>
  <c r="AK422" i="36"/>
  <c r="AL422" i="36"/>
  <c r="AM422" i="36"/>
  <c r="AN422" i="36"/>
  <c r="AO422" i="36"/>
  <c r="AP422" i="36"/>
  <c r="AQ422" i="36"/>
  <c r="AR422" i="36"/>
  <c r="AS422" i="36"/>
  <c r="AT422" i="36"/>
  <c r="AU422" i="36"/>
  <c r="AV422" i="36"/>
  <c r="AW422" i="36"/>
  <c r="AX422" i="36"/>
  <c r="AY422" i="36"/>
  <c r="AZ422" i="36"/>
  <c r="BA422" i="36"/>
  <c r="BB422" i="36"/>
  <c r="BC422" i="36"/>
  <c r="BD422" i="36"/>
  <c r="BE422" i="36"/>
  <c r="BF422" i="36"/>
  <c r="BG422" i="36"/>
  <c r="BH422" i="36"/>
  <c r="BI422" i="36"/>
  <c r="BJ422" i="36"/>
  <c r="BK422" i="36"/>
  <c r="BL422" i="36"/>
  <c r="BM422" i="36"/>
  <c r="BN422" i="36"/>
  <c r="BO422" i="36"/>
  <c r="BP422" i="36"/>
  <c r="BQ422" i="36"/>
  <c r="BR422" i="36"/>
  <c r="BS422" i="36"/>
  <c r="S423" i="36"/>
  <c r="T423" i="36"/>
  <c r="U423" i="36"/>
  <c r="V423" i="36"/>
  <c r="W423" i="36"/>
  <c r="X423" i="36"/>
  <c r="Y423" i="36"/>
  <c r="Z423" i="36"/>
  <c r="AA423" i="36"/>
  <c r="AB423" i="36"/>
  <c r="AC423" i="36"/>
  <c r="AD423" i="36"/>
  <c r="AE423" i="36"/>
  <c r="AF423" i="36"/>
  <c r="AG423" i="36"/>
  <c r="AH423" i="36"/>
  <c r="AI423" i="36"/>
  <c r="AJ423" i="36"/>
  <c r="AK423" i="36"/>
  <c r="AL423" i="36"/>
  <c r="AM423" i="36"/>
  <c r="AN423" i="36"/>
  <c r="AO423" i="36"/>
  <c r="AP423" i="36"/>
  <c r="AQ423" i="36"/>
  <c r="AR423" i="36"/>
  <c r="AS423" i="36"/>
  <c r="AT423" i="36"/>
  <c r="AU423" i="36"/>
  <c r="AV423" i="36"/>
  <c r="AW423" i="36"/>
  <c r="AX423" i="36"/>
  <c r="AY423" i="36"/>
  <c r="AZ423" i="36"/>
  <c r="BA423" i="36"/>
  <c r="BB423" i="36"/>
  <c r="BC423" i="36"/>
  <c r="BD423" i="36"/>
  <c r="BE423" i="36"/>
  <c r="BF423" i="36"/>
  <c r="BG423" i="36"/>
  <c r="BH423" i="36"/>
  <c r="BI423" i="36"/>
  <c r="BJ423" i="36"/>
  <c r="BK423" i="36"/>
  <c r="BL423" i="36"/>
  <c r="BM423" i="36"/>
  <c r="BN423" i="36"/>
  <c r="BO423" i="36"/>
  <c r="BP423" i="36"/>
  <c r="BQ423" i="36"/>
  <c r="BR423" i="36"/>
  <c r="BS423" i="36"/>
  <c r="R422" i="36"/>
  <c r="AA430" i="22"/>
  <c r="AA429" i="22"/>
  <c r="S180" i="22"/>
  <c r="S185" i="22"/>
  <c r="S429" i="22"/>
  <c r="T180" i="22"/>
  <c r="T185" i="22"/>
  <c r="T429" i="22"/>
  <c r="U180" i="22"/>
  <c r="U185" i="22"/>
  <c r="U429" i="22"/>
  <c r="V180" i="22"/>
  <c r="V185" i="22"/>
  <c r="V429" i="22"/>
  <c r="W180" i="22"/>
  <c r="W185" i="22"/>
  <c r="W429" i="22"/>
  <c r="X180" i="22"/>
  <c r="X185" i="22"/>
  <c r="X429" i="22"/>
  <c r="Y180" i="22"/>
  <c r="Y185" i="22"/>
  <c r="Y429" i="22"/>
  <c r="Z180" i="22"/>
  <c r="Z185" i="22"/>
  <c r="Z429" i="22"/>
  <c r="AA180" i="22"/>
  <c r="AA185" i="22"/>
  <c r="AB180" i="22"/>
  <c r="AB185" i="22"/>
  <c r="AB429" i="22"/>
  <c r="AC180" i="22"/>
  <c r="AC185" i="22"/>
  <c r="AC429" i="22"/>
  <c r="AD180" i="22"/>
  <c r="AD185" i="22"/>
  <c r="AD429" i="22"/>
  <c r="AE180" i="22"/>
  <c r="AE185" i="22"/>
  <c r="AE429" i="22"/>
  <c r="AF180" i="22"/>
  <c r="AF185" i="22"/>
  <c r="AF429" i="22"/>
  <c r="AG180" i="22"/>
  <c r="AG185" i="22"/>
  <c r="AG429" i="22"/>
  <c r="AH180" i="22"/>
  <c r="AH185" i="22"/>
  <c r="AH429" i="22"/>
  <c r="AI180" i="22"/>
  <c r="AI185" i="22"/>
  <c r="AI429" i="22"/>
  <c r="AJ180" i="22"/>
  <c r="AJ185" i="22"/>
  <c r="AJ429" i="22"/>
  <c r="AK180" i="22"/>
  <c r="AK185" i="22"/>
  <c r="AK429" i="22"/>
  <c r="AL180" i="22"/>
  <c r="AL185" i="22"/>
  <c r="AL429" i="22"/>
  <c r="AM180" i="22"/>
  <c r="AM185" i="22"/>
  <c r="AN180" i="22"/>
  <c r="AN185" i="22"/>
  <c r="AO180" i="22"/>
  <c r="AO185" i="22"/>
  <c r="AO429" i="22"/>
  <c r="AP180" i="22"/>
  <c r="AP185" i="22"/>
  <c r="AP429" i="22"/>
  <c r="AQ180" i="22"/>
  <c r="AQ185" i="22"/>
  <c r="AQ429" i="22"/>
  <c r="AR180" i="22"/>
  <c r="AR185" i="22"/>
  <c r="AR429" i="22"/>
  <c r="AS180" i="22"/>
  <c r="AS185" i="22"/>
  <c r="AS429" i="22"/>
  <c r="AT180" i="22"/>
  <c r="AT185" i="22"/>
  <c r="AT429" i="22"/>
  <c r="AU180" i="22"/>
  <c r="AU185" i="22"/>
  <c r="AU429" i="22"/>
  <c r="AV180" i="22"/>
  <c r="AV185" i="22"/>
  <c r="AV429" i="22"/>
  <c r="AW180" i="22"/>
  <c r="AW185" i="22"/>
  <c r="AW429" i="22"/>
  <c r="AX180" i="22"/>
  <c r="AX185" i="22"/>
  <c r="AX429" i="22"/>
  <c r="AY180" i="22"/>
  <c r="AY185" i="22"/>
  <c r="AY429" i="22"/>
  <c r="AZ180" i="22"/>
  <c r="AZ185" i="22"/>
  <c r="AZ429" i="22"/>
  <c r="BA180" i="22"/>
  <c r="BA185" i="22"/>
  <c r="BA429" i="22"/>
  <c r="BB180" i="22"/>
  <c r="BB185" i="22"/>
  <c r="BB429" i="22"/>
  <c r="BC180" i="22"/>
  <c r="BC185" i="22"/>
  <c r="BC429" i="22"/>
  <c r="BD180" i="22"/>
  <c r="BD185" i="22"/>
  <c r="BD429" i="22"/>
  <c r="BE180" i="22"/>
  <c r="BE185" i="22"/>
  <c r="BE429" i="22"/>
  <c r="BF180" i="22"/>
  <c r="BF185" i="22"/>
  <c r="BF429" i="22"/>
  <c r="BG180" i="22"/>
  <c r="BG185" i="22"/>
  <c r="BG429" i="22"/>
  <c r="BH180" i="22"/>
  <c r="BH185" i="22"/>
  <c r="BH429" i="22"/>
  <c r="BI180" i="22"/>
  <c r="BI185" i="22"/>
  <c r="BI429" i="22"/>
  <c r="BJ180" i="22"/>
  <c r="BJ185" i="22"/>
  <c r="BJ429" i="22"/>
  <c r="BK180" i="22"/>
  <c r="BK185" i="22"/>
  <c r="BK429" i="22"/>
  <c r="BL180" i="22"/>
  <c r="BL185" i="22"/>
  <c r="BL429" i="22"/>
  <c r="BM180" i="22"/>
  <c r="BM185" i="22"/>
  <c r="BM429" i="22"/>
  <c r="BN180" i="22"/>
  <c r="BN185" i="22"/>
  <c r="BN429" i="22"/>
  <c r="BO180" i="22"/>
  <c r="BO185" i="22"/>
  <c r="BO429" i="22"/>
  <c r="BP180" i="22"/>
  <c r="BP185" i="22"/>
  <c r="BP429" i="22"/>
  <c r="BQ180" i="22"/>
  <c r="BQ185" i="22"/>
  <c r="BQ429" i="22"/>
  <c r="BR180" i="22"/>
  <c r="BR185" i="22"/>
  <c r="BR429" i="22"/>
  <c r="BS180" i="22"/>
  <c r="BS185" i="22"/>
  <c r="BS429" i="22"/>
  <c r="W430" i="22"/>
  <c r="X430" i="22"/>
  <c r="Y430" i="22"/>
  <c r="Z430" i="22"/>
  <c r="AB430" i="22"/>
  <c r="AC430" i="22"/>
  <c r="AD430" i="22"/>
  <c r="AE430" i="22"/>
  <c r="AF430" i="22"/>
  <c r="AG430" i="22"/>
  <c r="AH430" i="22"/>
  <c r="AI430" i="22"/>
  <c r="AJ430" i="22"/>
  <c r="AK430" i="22"/>
  <c r="AL430" i="22"/>
  <c r="AP430" i="22"/>
  <c r="AQ430" i="22"/>
  <c r="AR430" i="22"/>
  <c r="AS430" i="22"/>
  <c r="AT430" i="22"/>
  <c r="AU430" i="22"/>
  <c r="AV430" i="22"/>
  <c r="AW430" i="22"/>
  <c r="AX430" i="22"/>
  <c r="AY430" i="22"/>
  <c r="AZ430" i="22"/>
  <c r="BA430" i="22"/>
  <c r="BB430" i="22"/>
  <c r="BC430" i="22"/>
  <c r="BD430" i="22"/>
  <c r="BE430" i="22"/>
  <c r="BF430" i="22"/>
  <c r="BG430" i="22"/>
  <c r="BH430" i="22"/>
  <c r="BI430" i="22"/>
  <c r="BJ430" i="22"/>
  <c r="BK430" i="22"/>
  <c r="BL430" i="22"/>
  <c r="BM430" i="22"/>
  <c r="BN430" i="22"/>
  <c r="BO430" i="22"/>
  <c r="BP430" i="22"/>
  <c r="BQ430" i="22"/>
  <c r="BR430" i="22"/>
  <c r="BS430" i="22"/>
  <c r="R397" i="22"/>
  <c r="S19" i="8"/>
  <c r="T19" i="8"/>
  <c r="T18" i="8"/>
  <c r="T17" i="8"/>
  <c r="T16" i="8"/>
  <c r="R16" i="8"/>
  <c r="R17" i="8"/>
  <c r="R18" i="8"/>
  <c r="R19" i="8"/>
  <c r="R15" i="8"/>
  <c r="P18" i="4"/>
  <c r="R18" i="4"/>
  <c r="Q18" i="4"/>
  <c r="Q16" i="4"/>
  <c r="T16" i="4"/>
  <c r="T17" i="4"/>
  <c r="R17" i="4"/>
  <c r="R16" i="4"/>
  <c r="Q17" i="4"/>
  <c r="Q16" i="8"/>
  <c r="Q17" i="8"/>
  <c r="Q18" i="8"/>
  <c r="Y34" i="22"/>
  <c r="R153" i="22"/>
  <c r="S148" i="22"/>
  <c r="V34" i="22"/>
  <c r="T350" i="39"/>
  <c r="U350" i="39"/>
  <c r="V350" i="39"/>
  <c r="W350" i="39"/>
  <c r="X350" i="39"/>
  <c r="Y350" i="39"/>
  <c r="Z350" i="39"/>
  <c r="AA350" i="39"/>
  <c r="AB350" i="39"/>
  <c r="AC350" i="39"/>
  <c r="AD350" i="39"/>
  <c r="AE350" i="39"/>
  <c r="AF350" i="39"/>
  <c r="AG350" i="39"/>
  <c r="AH350" i="39"/>
  <c r="AI350" i="39"/>
  <c r="AJ350" i="39"/>
  <c r="AK350" i="39"/>
  <c r="AL350" i="39"/>
  <c r="AM350" i="39"/>
  <c r="AN350" i="39"/>
  <c r="AO350" i="39"/>
  <c r="AP350" i="39"/>
  <c r="AQ350" i="39"/>
  <c r="AR350" i="39"/>
  <c r="AS350" i="39"/>
  <c r="AT350" i="39"/>
  <c r="AU350" i="39"/>
  <c r="AV350" i="39"/>
  <c r="AW350" i="39"/>
  <c r="AX350" i="39"/>
  <c r="AY350" i="39"/>
  <c r="AZ350" i="39"/>
  <c r="BA350" i="39"/>
  <c r="BB350" i="39"/>
  <c r="BC350" i="39"/>
  <c r="BD350" i="39"/>
  <c r="BE350" i="39"/>
  <c r="BF350" i="39"/>
  <c r="BG350" i="39"/>
  <c r="BH350" i="39"/>
  <c r="BI350" i="39"/>
  <c r="BJ350" i="39"/>
  <c r="BK350" i="39"/>
  <c r="BL350" i="39"/>
  <c r="BM350" i="39"/>
  <c r="BN350" i="39"/>
  <c r="BO350" i="39"/>
  <c r="BP350" i="39"/>
  <c r="BQ350" i="39"/>
  <c r="BR350" i="39"/>
  <c r="BS350" i="39"/>
  <c r="S350" i="39"/>
  <c r="T362" i="40"/>
  <c r="U362" i="40"/>
  <c r="V362" i="40"/>
  <c r="W362" i="40"/>
  <c r="X362" i="40"/>
  <c r="Y362" i="40"/>
  <c r="Z362" i="40"/>
  <c r="AA362" i="40"/>
  <c r="AB362" i="40"/>
  <c r="AC362" i="40"/>
  <c r="AD362" i="40"/>
  <c r="AE362" i="40"/>
  <c r="AF362" i="40"/>
  <c r="AG362" i="40"/>
  <c r="AH362" i="40"/>
  <c r="AI362" i="40"/>
  <c r="AJ362" i="40"/>
  <c r="AK362" i="40"/>
  <c r="AL362" i="40"/>
  <c r="AM362" i="40"/>
  <c r="AN362" i="40"/>
  <c r="AO362" i="40"/>
  <c r="AP362" i="40"/>
  <c r="AQ362" i="40"/>
  <c r="AR362" i="40"/>
  <c r="AS362" i="40"/>
  <c r="AT362" i="40"/>
  <c r="AU362" i="40"/>
  <c r="AV362" i="40"/>
  <c r="AW362" i="40"/>
  <c r="AX362" i="40"/>
  <c r="AY362" i="40"/>
  <c r="AZ362" i="40"/>
  <c r="BA362" i="40"/>
  <c r="BB362" i="40"/>
  <c r="BC362" i="40"/>
  <c r="BD362" i="40"/>
  <c r="BE362" i="40"/>
  <c r="BF362" i="40"/>
  <c r="BG362" i="40"/>
  <c r="BH362" i="40"/>
  <c r="BI362" i="40"/>
  <c r="BJ362" i="40"/>
  <c r="BK362" i="40"/>
  <c r="BL362" i="40"/>
  <c r="BM362" i="40"/>
  <c r="BN362" i="40"/>
  <c r="BO362" i="40"/>
  <c r="BP362" i="40"/>
  <c r="BQ362" i="40"/>
  <c r="BR362" i="40"/>
  <c r="BS362" i="40"/>
  <c r="R362" i="40"/>
  <c r="R350" i="39"/>
  <c r="S350" i="38"/>
  <c r="T350" i="38"/>
  <c r="U350" i="38"/>
  <c r="V350" i="38"/>
  <c r="W350" i="38"/>
  <c r="X350" i="38"/>
  <c r="Y350" i="38"/>
  <c r="Z350" i="38"/>
  <c r="AA350" i="38"/>
  <c r="AB350" i="38"/>
  <c r="AC350" i="38"/>
  <c r="AD350" i="38"/>
  <c r="AE350" i="38"/>
  <c r="AF350" i="38"/>
  <c r="AG350" i="38"/>
  <c r="AH350" i="38"/>
  <c r="AI350" i="38"/>
  <c r="AJ350" i="38"/>
  <c r="AK350" i="38"/>
  <c r="AL350" i="38"/>
  <c r="AM350" i="38"/>
  <c r="AN350" i="38"/>
  <c r="AO350" i="38"/>
  <c r="AP350" i="38"/>
  <c r="AQ350" i="38"/>
  <c r="AR350" i="38"/>
  <c r="AS350" i="38"/>
  <c r="AT350" i="38"/>
  <c r="AU350" i="38"/>
  <c r="AV350" i="38"/>
  <c r="AW350" i="38"/>
  <c r="AX350" i="38"/>
  <c r="AY350" i="38"/>
  <c r="AZ350" i="38"/>
  <c r="BA350" i="38"/>
  <c r="BB350" i="38"/>
  <c r="BC350" i="38"/>
  <c r="BD350" i="38"/>
  <c r="BE350" i="38"/>
  <c r="BF350" i="38"/>
  <c r="BG350" i="38"/>
  <c r="BH350" i="38"/>
  <c r="BI350" i="38"/>
  <c r="BJ350" i="38"/>
  <c r="BK350" i="38"/>
  <c r="BL350" i="38"/>
  <c r="BM350" i="38"/>
  <c r="BN350" i="38"/>
  <c r="BO350" i="38"/>
  <c r="BP350" i="38"/>
  <c r="BQ350" i="38"/>
  <c r="BR350" i="38"/>
  <c r="BS350" i="38"/>
  <c r="R350" i="38"/>
  <c r="S371" i="38"/>
  <c r="T371" i="38"/>
  <c r="U371" i="38"/>
  <c r="V371" i="38"/>
  <c r="W371" i="38"/>
  <c r="X371" i="38"/>
  <c r="Y371" i="38"/>
  <c r="Z371" i="38"/>
  <c r="AA371" i="38"/>
  <c r="AB371" i="38"/>
  <c r="AC371" i="38"/>
  <c r="AD371" i="38"/>
  <c r="AE371" i="38"/>
  <c r="AF371" i="38"/>
  <c r="AG371" i="38"/>
  <c r="AH371" i="38"/>
  <c r="AI371" i="38"/>
  <c r="AJ371" i="38"/>
  <c r="AK371" i="38"/>
  <c r="AL371" i="38"/>
  <c r="AM371" i="38"/>
  <c r="AN371" i="38"/>
  <c r="AO371" i="38"/>
  <c r="AP371" i="38"/>
  <c r="AQ371" i="38"/>
  <c r="AR371" i="38"/>
  <c r="AS371" i="38"/>
  <c r="AT371" i="38"/>
  <c r="AU371" i="38"/>
  <c r="AV371" i="38"/>
  <c r="AW371" i="38"/>
  <c r="AX371" i="38"/>
  <c r="AY371" i="38"/>
  <c r="AZ371" i="38"/>
  <c r="BA371" i="38"/>
  <c r="BB371" i="38"/>
  <c r="BC371" i="38"/>
  <c r="BD371" i="38"/>
  <c r="BE371" i="38"/>
  <c r="BF371" i="38"/>
  <c r="BG371" i="38"/>
  <c r="BH371" i="38"/>
  <c r="BI371" i="38"/>
  <c r="BJ371" i="38"/>
  <c r="BK371" i="38"/>
  <c r="BL371" i="38"/>
  <c r="BM371" i="38"/>
  <c r="BN371" i="38"/>
  <c r="BO371" i="38"/>
  <c r="BP371" i="38"/>
  <c r="BQ371" i="38"/>
  <c r="BR371" i="38"/>
  <c r="BS371" i="38"/>
  <c r="S354" i="37"/>
  <c r="T354" i="37"/>
  <c r="U354" i="37"/>
  <c r="V354" i="37"/>
  <c r="W354" i="37"/>
  <c r="X354" i="37"/>
  <c r="Y354" i="37"/>
  <c r="Z354" i="37"/>
  <c r="AA354" i="37"/>
  <c r="AB354" i="37"/>
  <c r="AC354" i="37"/>
  <c r="AD354" i="37"/>
  <c r="AE354" i="37"/>
  <c r="AF354" i="37"/>
  <c r="AG354" i="37"/>
  <c r="AH354" i="37"/>
  <c r="AI354" i="37"/>
  <c r="AJ354" i="37"/>
  <c r="AK354" i="37"/>
  <c r="AL354" i="37"/>
  <c r="AM354" i="37"/>
  <c r="AN354" i="37"/>
  <c r="AO354" i="37"/>
  <c r="AP354" i="37"/>
  <c r="AQ354" i="37"/>
  <c r="AR354" i="37"/>
  <c r="AS354" i="37"/>
  <c r="AT354" i="37"/>
  <c r="AU354" i="37"/>
  <c r="AV354" i="37"/>
  <c r="AW354" i="37"/>
  <c r="AX354" i="37"/>
  <c r="AY354" i="37"/>
  <c r="AZ354" i="37"/>
  <c r="BA354" i="37"/>
  <c r="BB354" i="37"/>
  <c r="BC354" i="37"/>
  <c r="BD354" i="37"/>
  <c r="BE354" i="37"/>
  <c r="BF354" i="37"/>
  <c r="BG354" i="37"/>
  <c r="BH354" i="37"/>
  <c r="BI354" i="37"/>
  <c r="BJ354" i="37"/>
  <c r="BK354" i="37"/>
  <c r="BL354" i="37"/>
  <c r="BM354" i="37"/>
  <c r="BN354" i="37"/>
  <c r="BO354" i="37"/>
  <c r="BP354" i="37"/>
  <c r="BQ354" i="37"/>
  <c r="BR354" i="37"/>
  <c r="BS354" i="37"/>
  <c r="R354" i="37"/>
  <c r="S365" i="35"/>
  <c r="T365" i="35"/>
  <c r="U365" i="35"/>
  <c r="V365" i="35"/>
  <c r="W365" i="35"/>
  <c r="X365" i="35"/>
  <c r="Y365" i="35"/>
  <c r="Z365" i="35"/>
  <c r="AA365" i="35"/>
  <c r="AB365" i="35"/>
  <c r="AC365" i="35"/>
  <c r="AD365" i="35"/>
  <c r="AE365" i="35"/>
  <c r="AF365" i="35"/>
  <c r="AG365" i="35"/>
  <c r="AH365" i="35"/>
  <c r="AI365" i="35"/>
  <c r="AJ365" i="35"/>
  <c r="AK365" i="35"/>
  <c r="AL365" i="35"/>
  <c r="AM365" i="35"/>
  <c r="AN365" i="35"/>
  <c r="AO365" i="35"/>
  <c r="AP365" i="35"/>
  <c r="AQ365" i="35"/>
  <c r="AR365" i="35"/>
  <c r="AS365" i="35"/>
  <c r="AT365" i="35"/>
  <c r="AU365" i="35"/>
  <c r="AV365" i="35"/>
  <c r="AW365" i="35"/>
  <c r="AX365" i="35"/>
  <c r="AY365" i="35"/>
  <c r="AZ365" i="35"/>
  <c r="BA365" i="35"/>
  <c r="BB365" i="35"/>
  <c r="BC365" i="35"/>
  <c r="BD365" i="35"/>
  <c r="BE365" i="35"/>
  <c r="BF365" i="35"/>
  <c r="BG365" i="35"/>
  <c r="BH365" i="35"/>
  <c r="BI365" i="35"/>
  <c r="BJ365" i="35"/>
  <c r="BK365" i="35"/>
  <c r="BL365" i="35"/>
  <c r="BM365" i="35"/>
  <c r="BN365" i="35"/>
  <c r="BO365" i="35"/>
  <c r="BP365" i="35"/>
  <c r="BQ365" i="35"/>
  <c r="BR365" i="35"/>
  <c r="BS365" i="35"/>
  <c r="R365" i="35"/>
  <c r="BS360" i="35"/>
  <c r="R407" i="36"/>
  <c r="R349" i="36"/>
  <c r="S349" i="36"/>
  <c r="T349" i="36"/>
  <c r="U349" i="36"/>
  <c r="V349" i="36"/>
  <c r="W349" i="36"/>
  <c r="X349" i="36"/>
  <c r="Y349" i="36"/>
  <c r="Z349" i="36"/>
  <c r="AA349" i="36"/>
  <c r="AB349" i="36"/>
  <c r="AC349" i="36"/>
  <c r="AD349" i="36"/>
  <c r="AE349" i="36"/>
  <c r="AF349" i="36"/>
  <c r="AG349" i="36"/>
  <c r="AH349" i="36"/>
  <c r="AI349" i="36"/>
  <c r="AJ349" i="36"/>
  <c r="AK349" i="36"/>
  <c r="AL349" i="36"/>
  <c r="AM349" i="36"/>
  <c r="AN349" i="36"/>
  <c r="AO349" i="36"/>
  <c r="AP349" i="36"/>
  <c r="AQ349" i="36"/>
  <c r="AR349" i="36"/>
  <c r="AS349" i="36"/>
  <c r="AT349" i="36"/>
  <c r="AU349" i="36"/>
  <c r="AV349" i="36"/>
  <c r="AW349" i="36"/>
  <c r="AX349" i="36"/>
  <c r="AY349" i="36"/>
  <c r="AZ349" i="36"/>
  <c r="BA349" i="36"/>
  <c r="BB349" i="36"/>
  <c r="BC349" i="36"/>
  <c r="BD349" i="36"/>
  <c r="BE349" i="36"/>
  <c r="BF349" i="36"/>
  <c r="BG349" i="36"/>
  <c r="BH349" i="36"/>
  <c r="BI349" i="36"/>
  <c r="BJ349" i="36"/>
  <c r="BK349" i="36"/>
  <c r="BL349" i="36"/>
  <c r="BM349" i="36"/>
  <c r="BN349" i="36"/>
  <c r="BO349" i="36"/>
  <c r="BP349" i="36"/>
  <c r="BQ349" i="36"/>
  <c r="BR349" i="36"/>
  <c r="BS349" i="36"/>
  <c r="S353" i="22"/>
  <c r="H414" i="36"/>
  <c r="S293" i="22"/>
  <c r="T293" i="22"/>
  <c r="U293" i="22"/>
  <c r="T148" i="22"/>
  <c r="U148" i="22"/>
  <c r="V148" i="22"/>
  <c r="W148" i="22"/>
  <c r="R148" i="22"/>
  <c r="R305" i="35"/>
  <c r="R154" i="35"/>
  <c r="S294" i="37"/>
  <c r="T294" i="37"/>
  <c r="U294" i="37"/>
  <c r="V294" i="37"/>
  <c r="W294" i="37"/>
  <c r="X294" i="37"/>
  <c r="Y294" i="37"/>
  <c r="Z294" i="37"/>
  <c r="AA294" i="37"/>
  <c r="AB294" i="37"/>
  <c r="AC294" i="37"/>
  <c r="AD294" i="37"/>
  <c r="AE294" i="37"/>
  <c r="AF294" i="37"/>
  <c r="AG294" i="37"/>
  <c r="AH294" i="37"/>
  <c r="AI294" i="37"/>
  <c r="AJ294" i="37"/>
  <c r="AK294" i="37"/>
  <c r="AL294" i="37"/>
  <c r="AM294" i="37"/>
  <c r="AN294" i="37"/>
  <c r="AO294" i="37"/>
  <c r="AP294" i="37"/>
  <c r="AQ294" i="37"/>
  <c r="AR294" i="37"/>
  <c r="AS294" i="37"/>
  <c r="AT294" i="37"/>
  <c r="AU294" i="37"/>
  <c r="AV294" i="37"/>
  <c r="AW294" i="37"/>
  <c r="AX294" i="37"/>
  <c r="AY294" i="37"/>
  <c r="AZ294" i="37"/>
  <c r="BA294" i="37"/>
  <c r="BB294" i="37"/>
  <c r="BC294" i="37"/>
  <c r="BD294" i="37"/>
  <c r="BE294" i="37"/>
  <c r="BF294" i="37"/>
  <c r="BG294" i="37"/>
  <c r="BH294" i="37"/>
  <c r="BI294" i="37"/>
  <c r="BJ294" i="37"/>
  <c r="BK294" i="37"/>
  <c r="BL294" i="37"/>
  <c r="BM294" i="37"/>
  <c r="BN294" i="37"/>
  <c r="BO294" i="37"/>
  <c r="BP294" i="37"/>
  <c r="BQ294" i="37"/>
  <c r="BR294" i="37"/>
  <c r="BS294" i="37"/>
  <c r="R294" i="37"/>
  <c r="S148" i="37"/>
  <c r="T148" i="37"/>
  <c r="U148" i="37"/>
  <c r="V148" i="37"/>
  <c r="W148" i="37"/>
  <c r="X148" i="37"/>
  <c r="Y148" i="37"/>
  <c r="Z148" i="37"/>
  <c r="AA148" i="37"/>
  <c r="AB148" i="37"/>
  <c r="AC148" i="37"/>
  <c r="AD148" i="37"/>
  <c r="AE148" i="37"/>
  <c r="AF148" i="37"/>
  <c r="AG148" i="37"/>
  <c r="AH148" i="37"/>
  <c r="AI148" i="37"/>
  <c r="AJ148" i="37"/>
  <c r="AK148" i="37"/>
  <c r="AL148" i="37"/>
  <c r="AM148" i="37"/>
  <c r="AN148" i="37"/>
  <c r="AO148" i="37"/>
  <c r="AP148" i="37"/>
  <c r="AQ148" i="37"/>
  <c r="AR148" i="37"/>
  <c r="AS148" i="37"/>
  <c r="AT148" i="37"/>
  <c r="AU148" i="37"/>
  <c r="AV148" i="37"/>
  <c r="AW148" i="37"/>
  <c r="AX148" i="37"/>
  <c r="AY148" i="37"/>
  <c r="AZ148" i="37"/>
  <c r="BA148" i="37"/>
  <c r="BB148" i="37"/>
  <c r="BC148" i="37"/>
  <c r="BD148" i="37"/>
  <c r="BE148" i="37"/>
  <c r="BF148" i="37"/>
  <c r="BG148" i="37"/>
  <c r="BH148" i="37"/>
  <c r="BI148" i="37"/>
  <c r="BJ148" i="37"/>
  <c r="BK148" i="37"/>
  <c r="BL148" i="37"/>
  <c r="BM148" i="37"/>
  <c r="BN148" i="37"/>
  <c r="BO148" i="37"/>
  <c r="BP148" i="37"/>
  <c r="BQ148" i="37"/>
  <c r="BR148" i="37"/>
  <c r="BS148" i="37"/>
  <c r="R148" i="37"/>
  <c r="S302" i="40"/>
  <c r="T302" i="40"/>
  <c r="U302" i="40"/>
  <c r="V302" i="40"/>
  <c r="W302" i="40"/>
  <c r="X302" i="40"/>
  <c r="Y302" i="40"/>
  <c r="Z302" i="40"/>
  <c r="AA302" i="40"/>
  <c r="AB302" i="40"/>
  <c r="AC302" i="40"/>
  <c r="AD302" i="40"/>
  <c r="AE302" i="40"/>
  <c r="AF302" i="40"/>
  <c r="AG302" i="40"/>
  <c r="AH302" i="40"/>
  <c r="AI302" i="40"/>
  <c r="AJ302" i="40"/>
  <c r="AK302" i="40"/>
  <c r="AL302" i="40"/>
  <c r="AM302" i="40"/>
  <c r="AN302" i="40"/>
  <c r="AO302" i="40"/>
  <c r="AP302" i="40"/>
  <c r="AQ302" i="40"/>
  <c r="AR302" i="40"/>
  <c r="AS302" i="40"/>
  <c r="AT302" i="40"/>
  <c r="AU302" i="40"/>
  <c r="AV302" i="40"/>
  <c r="AW302" i="40"/>
  <c r="AX302" i="40"/>
  <c r="AY302" i="40"/>
  <c r="AZ302" i="40"/>
  <c r="BA302" i="40"/>
  <c r="BB302" i="40"/>
  <c r="BC302" i="40"/>
  <c r="BD302" i="40"/>
  <c r="BE302" i="40"/>
  <c r="BF302" i="40"/>
  <c r="BG302" i="40"/>
  <c r="BH302" i="40"/>
  <c r="BI302" i="40"/>
  <c r="BJ302" i="40"/>
  <c r="BK302" i="40"/>
  <c r="BL302" i="40"/>
  <c r="BM302" i="40"/>
  <c r="BN302" i="40"/>
  <c r="BO302" i="40"/>
  <c r="BP302" i="40"/>
  <c r="BQ302" i="40"/>
  <c r="BR302" i="40"/>
  <c r="BS302" i="40"/>
  <c r="R302" i="40"/>
  <c r="U34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AE152" i="40"/>
  <c r="AF152" i="40"/>
  <c r="AG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AT152" i="40"/>
  <c r="AU152" i="40"/>
  <c r="AV152" i="40"/>
  <c r="AW152" i="40"/>
  <c r="AX152" i="40"/>
  <c r="AY152" i="40"/>
  <c r="AZ152" i="40"/>
  <c r="BA152" i="40"/>
  <c r="BB152" i="40"/>
  <c r="BC152" i="40"/>
  <c r="BD152" i="40"/>
  <c r="BE152" i="40"/>
  <c r="BF152" i="40"/>
  <c r="BG152" i="40"/>
  <c r="BH152" i="40"/>
  <c r="BI152" i="40"/>
  <c r="BJ152" i="40"/>
  <c r="BK152" i="40"/>
  <c r="BL152" i="40"/>
  <c r="BM152" i="40"/>
  <c r="BN152" i="40"/>
  <c r="BO152" i="40"/>
  <c r="BP152" i="40"/>
  <c r="BQ152" i="40"/>
  <c r="BR152" i="40"/>
  <c r="BS152" i="40"/>
  <c r="R152" i="40"/>
  <c r="T34" i="40"/>
  <c r="V34" i="40"/>
  <c r="H429" i="40"/>
  <c r="BS406" i="40"/>
  <c r="BR406" i="40"/>
  <c r="BQ406" i="40"/>
  <c r="BP406" i="40"/>
  <c r="BO406" i="40"/>
  <c r="BN406" i="40"/>
  <c r="BM406" i="40"/>
  <c r="BL406" i="40"/>
  <c r="BK406" i="40"/>
  <c r="BJ406" i="40"/>
  <c r="BI406" i="40"/>
  <c r="BH406" i="40"/>
  <c r="BG406" i="40"/>
  <c r="BF406" i="40"/>
  <c r="BE406" i="40"/>
  <c r="BD406" i="40"/>
  <c r="BC406" i="40"/>
  <c r="BB406" i="40"/>
  <c r="BA406" i="40"/>
  <c r="AZ406" i="40"/>
  <c r="AY406" i="40"/>
  <c r="AX406" i="40"/>
  <c r="AW406" i="40"/>
  <c r="AV406" i="40"/>
  <c r="AU406" i="40"/>
  <c r="AT406" i="40"/>
  <c r="AS406" i="40"/>
  <c r="AR406" i="40"/>
  <c r="AQ406" i="40"/>
  <c r="AP406" i="40"/>
  <c r="AO406" i="40"/>
  <c r="AN406" i="40"/>
  <c r="AM406" i="40"/>
  <c r="AL406" i="40"/>
  <c r="AK406" i="40"/>
  <c r="AJ406" i="40"/>
  <c r="AI406" i="40"/>
  <c r="AH406" i="40"/>
  <c r="AG406" i="40"/>
  <c r="AF406" i="40"/>
  <c r="AE406" i="40"/>
  <c r="AD406" i="40"/>
  <c r="AC406" i="40"/>
  <c r="AB406" i="40"/>
  <c r="AA406" i="40"/>
  <c r="Z406" i="40"/>
  <c r="Y406" i="40"/>
  <c r="X406" i="40"/>
  <c r="W406" i="40"/>
  <c r="V406" i="40"/>
  <c r="U406" i="40"/>
  <c r="T406" i="40"/>
  <c r="S406" i="40"/>
  <c r="R406" i="40"/>
  <c r="H404" i="40"/>
  <c r="BS397" i="40"/>
  <c r="BR397" i="40"/>
  <c r="BQ397" i="40"/>
  <c r="BP397" i="40"/>
  <c r="BO397" i="40"/>
  <c r="BN397" i="40"/>
  <c r="BM397" i="40"/>
  <c r="BL397" i="40"/>
  <c r="BK397" i="40"/>
  <c r="BJ397" i="40"/>
  <c r="BI397" i="40"/>
  <c r="BH397" i="40"/>
  <c r="BG397" i="40"/>
  <c r="BF397" i="40"/>
  <c r="BE397" i="40"/>
  <c r="BD397" i="40"/>
  <c r="BC397" i="40"/>
  <c r="BB397" i="40"/>
  <c r="BA397" i="40"/>
  <c r="AZ397" i="40"/>
  <c r="AY397" i="40"/>
  <c r="AX397" i="40"/>
  <c r="AW397" i="40"/>
  <c r="AV397" i="40"/>
  <c r="AU397" i="40"/>
  <c r="AT397" i="40"/>
  <c r="AS397" i="40"/>
  <c r="AR397" i="40"/>
  <c r="AQ397" i="40"/>
  <c r="AP397" i="40"/>
  <c r="AO397" i="40"/>
  <c r="AN397" i="40"/>
  <c r="AM397" i="40"/>
  <c r="AL397" i="40"/>
  <c r="AK397" i="40"/>
  <c r="AJ397" i="40"/>
  <c r="AI397" i="40"/>
  <c r="AH397" i="40"/>
  <c r="AG397" i="40"/>
  <c r="AF397" i="40"/>
  <c r="AE397" i="40"/>
  <c r="AD397" i="40"/>
  <c r="AC397" i="40"/>
  <c r="AB397" i="40"/>
  <c r="AA397" i="40"/>
  <c r="Z397" i="40"/>
  <c r="Y397" i="40"/>
  <c r="X397" i="40"/>
  <c r="W397" i="40"/>
  <c r="V397" i="40"/>
  <c r="U397" i="40"/>
  <c r="T397" i="40"/>
  <c r="S397" i="40"/>
  <c r="R397" i="40"/>
  <c r="Q375" i="40"/>
  <c r="BS313" i="40"/>
  <c r="BS304" i="40"/>
  <c r="BR304" i="40"/>
  <c r="BQ304" i="40"/>
  <c r="BP304" i="40"/>
  <c r="BO304" i="40"/>
  <c r="BN304" i="40"/>
  <c r="BM304" i="40"/>
  <c r="BL304" i="40"/>
  <c r="BK304" i="40"/>
  <c r="BJ304" i="40"/>
  <c r="BI304" i="40"/>
  <c r="BH304" i="40"/>
  <c r="BG304" i="40"/>
  <c r="BF304" i="40"/>
  <c r="BE304" i="40"/>
  <c r="BD304" i="40"/>
  <c r="BC304" i="40"/>
  <c r="BB304" i="40"/>
  <c r="BA304" i="40"/>
  <c r="AZ304" i="40"/>
  <c r="AY304" i="40"/>
  <c r="AX304" i="40"/>
  <c r="AW304" i="40"/>
  <c r="AV304" i="40"/>
  <c r="AU304" i="40"/>
  <c r="AT304" i="40"/>
  <c r="AS304" i="40"/>
  <c r="AR304" i="40"/>
  <c r="AQ304" i="40"/>
  <c r="AP304" i="40"/>
  <c r="AO304" i="40"/>
  <c r="AN304" i="40"/>
  <c r="AM304" i="40"/>
  <c r="AL304" i="40"/>
  <c r="AK304" i="40"/>
  <c r="AJ304" i="40"/>
  <c r="AI304" i="40"/>
  <c r="AH304" i="40"/>
  <c r="AG304" i="40"/>
  <c r="AF304" i="40"/>
  <c r="AE304" i="40"/>
  <c r="AD304" i="40"/>
  <c r="AC304" i="40"/>
  <c r="AB304" i="40"/>
  <c r="AA304" i="40"/>
  <c r="Z304" i="40"/>
  <c r="Y304" i="40"/>
  <c r="X304" i="40"/>
  <c r="W304" i="40"/>
  <c r="V304" i="40"/>
  <c r="U304" i="40"/>
  <c r="T304" i="40"/>
  <c r="S304" i="40"/>
  <c r="R304" i="40"/>
  <c r="BS157" i="40"/>
  <c r="BR157" i="40"/>
  <c r="BQ157" i="40"/>
  <c r="BP157" i="40"/>
  <c r="BO157" i="40"/>
  <c r="BN157" i="40"/>
  <c r="BM157" i="40"/>
  <c r="BL157" i="40"/>
  <c r="BK157" i="40"/>
  <c r="BJ157" i="40"/>
  <c r="BI157" i="40"/>
  <c r="BH157" i="40"/>
  <c r="BG157" i="40"/>
  <c r="BF157" i="40"/>
  <c r="BE157" i="40"/>
  <c r="BD157" i="40"/>
  <c r="BC157" i="40"/>
  <c r="BB157" i="40"/>
  <c r="BA157" i="40"/>
  <c r="AZ157" i="40"/>
  <c r="AY157" i="40"/>
  <c r="AX157" i="40"/>
  <c r="AW157" i="40"/>
  <c r="AV157" i="40"/>
  <c r="AU157" i="40"/>
  <c r="AT157" i="40"/>
  <c r="AS157" i="40"/>
  <c r="AR157" i="40"/>
  <c r="AQ157" i="40"/>
  <c r="AP157" i="40"/>
  <c r="AO157" i="40"/>
  <c r="AN157" i="40"/>
  <c r="AM157" i="40"/>
  <c r="AL157" i="40"/>
  <c r="AK157" i="40"/>
  <c r="AJ157" i="40"/>
  <c r="AI157" i="40"/>
  <c r="AH157" i="40"/>
  <c r="AG157" i="40"/>
  <c r="AF157" i="40"/>
  <c r="AE157" i="40"/>
  <c r="AD157" i="40"/>
  <c r="AC157" i="40"/>
  <c r="AB157" i="40"/>
  <c r="AA157" i="40"/>
  <c r="Z157" i="40"/>
  <c r="Y157" i="40"/>
  <c r="X157" i="40"/>
  <c r="W157" i="40"/>
  <c r="V157" i="40"/>
  <c r="U157" i="40"/>
  <c r="T157" i="40"/>
  <c r="S157" i="40"/>
  <c r="R157" i="40"/>
  <c r="BS34" i="40"/>
  <c r="BR34" i="40"/>
  <c r="BQ34" i="40"/>
  <c r="BP34" i="40"/>
  <c r="BO34" i="40"/>
  <c r="BN34" i="40"/>
  <c r="BM34" i="40"/>
  <c r="BL34" i="40"/>
  <c r="BK34" i="40"/>
  <c r="BJ34" i="40"/>
  <c r="BI34" i="40"/>
  <c r="BH34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Q24" i="40"/>
  <c r="H417" i="39"/>
  <c r="BS408" i="39"/>
  <c r="BR408" i="39"/>
  <c r="BQ408" i="39"/>
  <c r="BP408" i="39"/>
  <c r="BO408" i="39"/>
  <c r="BN408" i="39"/>
  <c r="BM408" i="39"/>
  <c r="BL408" i="39"/>
  <c r="BK408" i="39"/>
  <c r="BJ408" i="39"/>
  <c r="BI408" i="39"/>
  <c r="BH408" i="39"/>
  <c r="BG408" i="39"/>
  <c r="BF408" i="39"/>
  <c r="BE408" i="39"/>
  <c r="BD408" i="39"/>
  <c r="BC408" i="39"/>
  <c r="BB408" i="39"/>
  <c r="BA408" i="39"/>
  <c r="AZ408" i="39"/>
  <c r="AY408" i="39"/>
  <c r="AX408" i="39"/>
  <c r="AW408" i="39"/>
  <c r="AV408" i="39"/>
  <c r="AU408" i="39"/>
  <c r="AT408" i="39"/>
  <c r="AS408" i="39"/>
  <c r="AR408" i="39"/>
  <c r="AQ408" i="39"/>
  <c r="AP408" i="39"/>
  <c r="AO408" i="39"/>
  <c r="AN408" i="39"/>
  <c r="AM408" i="39"/>
  <c r="AL408" i="39"/>
  <c r="AK408" i="39"/>
  <c r="AJ408" i="39"/>
  <c r="AI408" i="39"/>
  <c r="AH408" i="39"/>
  <c r="AG408" i="39"/>
  <c r="AF408" i="39"/>
  <c r="AE408" i="39"/>
  <c r="AD408" i="39"/>
  <c r="AC408" i="39"/>
  <c r="AB408" i="39"/>
  <c r="AA408" i="39"/>
  <c r="Z408" i="39"/>
  <c r="Y408" i="39"/>
  <c r="X408" i="39"/>
  <c r="W408" i="39"/>
  <c r="V408" i="39"/>
  <c r="U408" i="39"/>
  <c r="T408" i="39"/>
  <c r="S408" i="39"/>
  <c r="R408" i="39"/>
  <c r="BS394" i="39"/>
  <c r="BR394" i="39"/>
  <c r="BQ394" i="39"/>
  <c r="BP394" i="39"/>
  <c r="BO394" i="39"/>
  <c r="BN394" i="39"/>
  <c r="BM394" i="39"/>
  <c r="BL394" i="39"/>
  <c r="BK394" i="39"/>
  <c r="BJ394" i="39"/>
  <c r="BI394" i="39"/>
  <c r="BH394" i="39"/>
  <c r="BG394" i="39"/>
  <c r="BF394" i="39"/>
  <c r="BE394" i="39"/>
  <c r="BD394" i="39"/>
  <c r="BC394" i="39"/>
  <c r="BB394" i="39"/>
  <c r="BA394" i="39"/>
  <c r="AZ394" i="39"/>
  <c r="AY394" i="39"/>
  <c r="AX394" i="39"/>
  <c r="AW394" i="39"/>
  <c r="AV394" i="39"/>
  <c r="AU394" i="39"/>
  <c r="AT394" i="39"/>
  <c r="AS394" i="39"/>
  <c r="AR394" i="39"/>
  <c r="AQ394" i="39"/>
  <c r="AP394" i="39"/>
  <c r="AO394" i="39"/>
  <c r="AN394" i="39"/>
  <c r="AM394" i="39"/>
  <c r="AL394" i="39"/>
  <c r="AK394" i="39"/>
  <c r="AJ394" i="39"/>
  <c r="AI394" i="39"/>
  <c r="AH394" i="39"/>
  <c r="AG394" i="39"/>
  <c r="AF394" i="39"/>
  <c r="AE394" i="39"/>
  <c r="AD394" i="39"/>
  <c r="AC394" i="39"/>
  <c r="AB394" i="39"/>
  <c r="AA394" i="39"/>
  <c r="Z394" i="39"/>
  <c r="Y394" i="39"/>
  <c r="X394" i="39"/>
  <c r="W394" i="39"/>
  <c r="V394" i="39"/>
  <c r="U394" i="39"/>
  <c r="T394" i="39"/>
  <c r="S394" i="39"/>
  <c r="R394" i="39"/>
  <c r="H392" i="39"/>
  <c r="BS385" i="39"/>
  <c r="BR385" i="39"/>
  <c r="BQ385" i="39"/>
  <c r="BP385" i="39"/>
  <c r="BO385" i="39"/>
  <c r="BN385" i="39"/>
  <c r="BM385" i="39"/>
  <c r="BL385" i="39"/>
  <c r="BK385" i="39"/>
  <c r="BJ385" i="39"/>
  <c r="BI385" i="39"/>
  <c r="BH385" i="39"/>
  <c r="BG385" i="39"/>
  <c r="BF385" i="39"/>
  <c r="BE385" i="39"/>
  <c r="BD385" i="39"/>
  <c r="BC385" i="39"/>
  <c r="BB385" i="39"/>
  <c r="BA385" i="39"/>
  <c r="AZ385" i="39"/>
  <c r="AY385" i="39"/>
  <c r="AX385" i="39"/>
  <c r="AW385" i="39"/>
  <c r="AV385" i="39"/>
  <c r="AU385" i="39"/>
  <c r="AT385" i="39"/>
  <c r="AS385" i="39"/>
  <c r="AR385" i="39"/>
  <c r="AQ385" i="39"/>
  <c r="AP385" i="39"/>
  <c r="AO385" i="39"/>
  <c r="AN385" i="39"/>
  <c r="AM385" i="39"/>
  <c r="AL385" i="39"/>
  <c r="AK385" i="39"/>
  <c r="AJ385" i="39"/>
  <c r="AI385" i="39"/>
  <c r="AH385" i="39"/>
  <c r="AG385" i="39"/>
  <c r="AF385" i="39"/>
  <c r="AE385" i="39"/>
  <c r="AD385" i="39"/>
  <c r="AC385" i="39"/>
  <c r="AB385" i="39"/>
  <c r="AA385" i="39"/>
  <c r="Z385" i="39"/>
  <c r="Y385" i="39"/>
  <c r="X385" i="39"/>
  <c r="W385" i="39"/>
  <c r="V385" i="39"/>
  <c r="U385" i="39"/>
  <c r="T385" i="39"/>
  <c r="S385" i="39"/>
  <c r="R385" i="39"/>
  <c r="Q363" i="39"/>
  <c r="BS348" i="39"/>
  <c r="BS301" i="39"/>
  <c r="BS290" i="39"/>
  <c r="BS292" i="39"/>
  <c r="BR290" i="39"/>
  <c r="BR292" i="39"/>
  <c r="BQ290" i="39"/>
  <c r="BQ292" i="39"/>
  <c r="BP290" i="39"/>
  <c r="BP292" i="39"/>
  <c r="BO290" i="39"/>
  <c r="BO292" i="39"/>
  <c r="BN290" i="39"/>
  <c r="BN292" i="39"/>
  <c r="BM290" i="39"/>
  <c r="BM292" i="39"/>
  <c r="BL290" i="39"/>
  <c r="BL292" i="39"/>
  <c r="BK290" i="39"/>
  <c r="BK292" i="39"/>
  <c r="BJ290" i="39"/>
  <c r="BJ292" i="39"/>
  <c r="BI290" i="39"/>
  <c r="BI292" i="39"/>
  <c r="BH290" i="39"/>
  <c r="BH292" i="39"/>
  <c r="BG290" i="39"/>
  <c r="BG292" i="39"/>
  <c r="BF290" i="39"/>
  <c r="BF292" i="39"/>
  <c r="BE290" i="39"/>
  <c r="BE292" i="39"/>
  <c r="BD290" i="39"/>
  <c r="BD292" i="39"/>
  <c r="BC290" i="39"/>
  <c r="BC292" i="39"/>
  <c r="BB290" i="39"/>
  <c r="BB292" i="39"/>
  <c r="BA290" i="39"/>
  <c r="BA292" i="39"/>
  <c r="AZ290" i="39"/>
  <c r="AZ292" i="39"/>
  <c r="AY290" i="39"/>
  <c r="AY292" i="39"/>
  <c r="AX290" i="39"/>
  <c r="AX292" i="39"/>
  <c r="AW290" i="39"/>
  <c r="AW292" i="39"/>
  <c r="AV290" i="39"/>
  <c r="AV292" i="39"/>
  <c r="AU290" i="39"/>
  <c r="AU292" i="39"/>
  <c r="AT290" i="39"/>
  <c r="AT292" i="39"/>
  <c r="AS290" i="39"/>
  <c r="AS292" i="39"/>
  <c r="AR290" i="39"/>
  <c r="AR292" i="39"/>
  <c r="AQ290" i="39"/>
  <c r="AQ292" i="39"/>
  <c r="AP290" i="39"/>
  <c r="AP292" i="39"/>
  <c r="AO290" i="39"/>
  <c r="AO292" i="39"/>
  <c r="AN290" i="39"/>
  <c r="AN292" i="39"/>
  <c r="AM290" i="39"/>
  <c r="AM292" i="39"/>
  <c r="AL290" i="39"/>
  <c r="AL292" i="39"/>
  <c r="AK290" i="39"/>
  <c r="AK292" i="39"/>
  <c r="AJ290" i="39"/>
  <c r="AJ292" i="39"/>
  <c r="AI290" i="39"/>
  <c r="AI292" i="39"/>
  <c r="AH290" i="39"/>
  <c r="AH292" i="39"/>
  <c r="AG290" i="39"/>
  <c r="AG292" i="39"/>
  <c r="AF290" i="39"/>
  <c r="AF292" i="39"/>
  <c r="AE290" i="39"/>
  <c r="AE292" i="39"/>
  <c r="AD290" i="39"/>
  <c r="AD292" i="39"/>
  <c r="AC290" i="39"/>
  <c r="AC292" i="39"/>
  <c r="AB290" i="39"/>
  <c r="AB292" i="39"/>
  <c r="AA290" i="39"/>
  <c r="AA292" i="39"/>
  <c r="Z290" i="39"/>
  <c r="Z292" i="39"/>
  <c r="Y290" i="39"/>
  <c r="Y292" i="39"/>
  <c r="X290" i="39"/>
  <c r="X292" i="39"/>
  <c r="W290" i="39"/>
  <c r="W292" i="39"/>
  <c r="V290" i="39"/>
  <c r="V292" i="39"/>
  <c r="U290" i="39"/>
  <c r="U292" i="39"/>
  <c r="T290" i="39"/>
  <c r="T292" i="39"/>
  <c r="S290" i="39"/>
  <c r="S292" i="39"/>
  <c r="R290" i="39"/>
  <c r="R292" i="39"/>
  <c r="BS151" i="39"/>
  <c r="BR151" i="39"/>
  <c r="BQ151" i="39"/>
  <c r="BP151" i="39"/>
  <c r="BO151" i="39"/>
  <c r="BN151" i="39"/>
  <c r="BM151" i="39"/>
  <c r="BL151" i="39"/>
  <c r="BK151" i="39"/>
  <c r="BJ151" i="39"/>
  <c r="BI151" i="39"/>
  <c r="BH151" i="39"/>
  <c r="BG151" i="39"/>
  <c r="BF151" i="39"/>
  <c r="BE151" i="39"/>
  <c r="BD151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R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BS146" i="39"/>
  <c r="BR146" i="39"/>
  <c r="BQ146" i="39"/>
  <c r="BP146" i="39"/>
  <c r="BO146" i="39"/>
  <c r="BN146" i="39"/>
  <c r="BM146" i="39"/>
  <c r="BL146" i="39"/>
  <c r="BK146" i="39"/>
  <c r="BJ146" i="39"/>
  <c r="BI146" i="39"/>
  <c r="BH146" i="39"/>
  <c r="BG146" i="39"/>
  <c r="BF146" i="39"/>
  <c r="BE146" i="39"/>
  <c r="BD146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R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Q24" i="39"/>
  <c r="H417" i="38"/>
  <c r="BS408" i="38"/>
  <c r="BR408" i="38"/>
  <c r="BQ408" i="38"/>
  <c r="BP408" i="38"/>
  <c r="BO408" i="38"/>
  <c r="BN408" i="38"/>
  <c r="BM408" i="38"/>
  <c r="BL408" i="38"/>
  <c r="BK408" i="38"/>
  <c r="BJ408" i="38"/>
  <c r="BI408" i="38"/>
  <c r="BH408" i="38"/>
  <c r="BG408" i="38"/>
  <c r="BF408" i="38"/>
  <c r="BE408" i="38"/>
  <c r="BD408" i="38"/>
  <c r="BC408" i="38"/>
  <c r="BB408" i="38"/>
  <c r="BA408" i="38"/>
  <c r="AZ408" i="38"/>
  <c r="AY408" i="38"/>
  <c r="AX408" i="38"/>
  <c r="AW408" i="38"/>
  <c r="AV408" i="38"/>
  <c r="AU408" i="38"/>
  <c r="AT408" i="38"/>
  <c r="AS408" i="38"/>
  <c r="AR408" i="38"/>
  <c r="AQ408" i="38"/>
  <c r="AP408" i="38"/>
  <c r="AO408" i="38"/>
  <c r="AN408" i="38"/>
  <c r="AM408" i="38"/>
  <c r="AL408" i="38"/>
  <c r="AK408" i="38"/>
  <c r="AJ408" i="38"/>
  <c r="AI408" i="38"/>
  <c r="AH408" i="38"/>
  <c r="AG408" i="38"/>
  <c r="AF408" i="38"/>
  <c r="AE408" i="38"/>
  <c r="AD408" i="38"/>
  <c r="AC408" i="38"/>
  <c r="AB408" i="38"/>
  <c r="AA408" i="38"/>
  <c r="Z408" i="38"/>
  <c r="Y408" i="38"/>
  <c r="X408" i="38"/>
  <c r="W408" i="38"/>
  <c r="V408" i="38"/>
  <c r="U408" i="38"/>
  <c r="T408" i="38"/>
  <c r="S408" i="38"/>
  <c r="R408" i="38"/>
  <c r="BS394" i="38"/>
  <c r="BR394" i="38"/>
  <c r="BQ394" i="38"/>
  <c r="BP394" i="38"/>
  <c r="BO394" i="38"/>
  <c r="BN394" i="38"/>
  <c r="BM394" i="38"/>
  <c r="BL394" i="38"/>
  <c r="BK394" i="38"/>
  <c r="BJ394" i="38"/>
  <c r="BI394" i="38"/>
  <c r="BH394" i="38"/>
  <c r="BG394" i="38"/>
  <c r="BF394" i="38"/>
  <c r="BE394" i="38"/>
  <c r="BD394" i="38"/>
  <c r="BC394" i="38"/>
  <c r="BB394" i="38"/>
  <c r="BA394" i="38"/>
  <c r="AZ394" i="38"/>
  <c r="AY394" i="38"/>
  <c r="AX394" i="38"/>
  <c r="AW394" i="38"/>
  <c r="AV394" i="38"/>
  <c r="AU394" i="38"/>
  <c r="AT394" i="38"/>
  <c r="AS394" i="38"/>
  <c r="AR394" i="38"/>
  <c r="AQ394" i="38"/>
  <c r="AP394" i="38"/>
  <c r="AO394" i="38"/>
  <c r="AN394" i="38"/>
  <c r="AM394" i="38"/>
  <c r="AL394" i="38"/>
  <c r="AK394" i="38"/>
  <c r="AJ394" i="38"/>
  <c r="AI394" i="38"/>
  <c r="AH394" i="38"/>
  <c r="AG394" i="38"/>
  <c r="AF394" i="38"/>
  <c r="AE394" i="38"/>
  <c r="AD394" i="38"/>
  <c r="AC394" i="38"/>
  <c r="AB394" i="38"/>
  <c r="AA394" i="38"/>
  <c r="Z394" i="38"/>
  <c r="Y394" i="38"/>
  <c r="X394" i="38"/>
  <c r="W394" i="38"/>
  <c r="V394" i="38"/>
  <c r="U394" i="38"/>
  <c r="T394" i="38"/>
  <c r="S394" i="38"/>
  <c r="R394" i="38"/>
  <c r="H392" i="38"/>
  <c r="BS385" i="38"/>
  <c r="BR385" i="38"/>
  <c r="BQ385" i="38"/>
  <c r="BP385" i="38"/>
  <c r="BO385" i="38"/>
  <c r="BN385" i="38"/>
  <c r="BM385" i="38"/>
  <c r="BL385" i="38"/>
  <c r="BK385" i="38"/>
  <c r="BJ385" i="38"/>
  <c r="BI385" i="38"/>
  <c r="BH385" i="38"/>
  <c r="BG385" i="38"/>
  <c r="BF385" i="38"/>
  <c r="BE385" i="38"/>
  <c r="BD385" i="38"/>
  <c r="BC385" i="38"/>
  <c r="BB385" i="38"/>
  <c r="BA385" i="38"/>
  <c r="AZ385" i="38"/>
  <c r="AY385" i="38"/>
  <c r="AX385" i="38"/>
  <c r="AW385" i="38"/>
  <c r="AV385" i="38"/>
  <c r="AU385" i="38"/>
  <c r="AT385" i="38"/>
  <c r="AS385" i="38"/>
  <c r="AR385" i="38"/>
  <c r="AQ385" i="38"/>
  <c r="AP385" i="38"/>
  <c r="AO385" i="38"/>
  <c r="AN385" i="38"/>
  <c r="AM385" i="38"/>
  <c r="AL385" i="38"/>
  <c r="AK385" i="38"/>
  <c r="AJ385" i="38"/>
  <c r="AI385" i="38"/>
  <c r="AH385" i="38"/>
  <c r="AG385" i="38"/>
  <c r="AF385" i="38"/>
  <c r="AE385" i="38"/>
  <c r="AD385" i="38"/>
  <c r="AC385" i="38"/>
  <c r="AB385" i="38"/>
  <c r="AA385" i="38"/>
  <c r="Z385" i="38"/>
  <c r="Y385" i="38"/>
  <c r="X385" i="38"/>
  <c r="W385" i="38"/>
  <c r="V385" i="38"/>
  <c r="U385" i="38"/>
  <c r="T385" i="38"/>
  <c r="S385" i="38"/>
  <c r="R385" i="38"/>
  <c r="Q363" i="38"/>
  <c r="BS348" i="38"/>
  <c r="BS301" i="38"/>
  <c r="BS290" i="38"/>
  <c r="BS292" i="38"/>
  <c r="BR290" i="38"/>
  <c r="BR292" i="38"/>
  <c r="BQ290" i="38"/>
  <c r="BQ292" i="38"/>
  <c r="BP290" i="38"/>
  <c r="BP292" i="38"/>
  <c r="BO290" i="38"/>
  <c r="BO292" i="38"/>
  <c r="BN290" i="38"/>
  <c r="BN292" i="38"/>
  <c r="BM290" i="38"/>
  <c r="BM292" i="38"/>
  <c r="BL290" i="38"/>
  <c r="BL292" i="38"/>
  <c r="BK290" i="38"/>
  <c r="BK292" i="38"/>
  <c r="BJ290" i="38"/>
  <c r="BJ292" i="38"/>
  <c r="BI290" i="38"/>
  <c r="BI292" i="38"/>
  <c r="BH290" i="38"/>
  <c r="BH292" i="38"/>
  <c r="BG290" i="38"/>
  <c r="BG292" i="38"/>
  <c r="BF290" i="38"/>
  <c r="BF292" i="38"/>
  <c r="BE290" i="38"/>
  <c r="BE292" i="38"/>
  <c r="BD290" i="38"/>
  <c r="BD292" i="38"/>
  <c r="BC290" i="38"/>
  <c r="BC292" i="38"/>
  <c r="BB290" i="38"/>
  <c r="BB292" i="38"/>
  <c r="BA290" i="38"/>
  <c r="BA292" i="38"/>
  <c r="AZ290" i="38"/>
  <c r="AZ292" i="38"/>
  <c r="AY290" i="38"/>
  <c r="AY292" i="38"/>
  <c r="AX290" i="38"/>
  <c r="AX292" i="38"/>
  <c r="AW290" i="38"/>
  <c r="AW292" i="38"/>
  <c r="AV290" i="38"/>
  <c r="AV292" i="38"/>
  <c r="AU290" i="38"/>
  <c r="AU292" i="38"/>
  <c r="AT290" i="38"/>
  <c r="AT292" i="38"/>
  <c r="AS290" i="38"/>
  <c r="AS292" i="38"/>
  <c r="AR290" i="38"/>
  <c r="AR292" i="38"/>
  <c r="AQ290" i="38"/>
  <c r="AQ292" i="38"/>
  <c r="AP290" i="38"/>
  <c r="AP292" i="38"/>
  <c r="AO290" i="38"/>
  <c r="AO292" i="38"/>
  <c r="AN290" i="38"/>
  <c r="AN292" i="38"/>
  <c r="AM290" i="38"/>
  <c r="AM292" i="38"/>
  <c r="AL290" i="38"/>
  <c r="AL292" i="38"/>
  <c r="AK290" i="38"/>
  <c r="AK292" i="38"/>
  <c r="AJ290" i="38"/>
  <c r="AJ292" i="38"/>
  <c r="AI290" i="38"/>
  <c r="AI292" i="38"/>
  <c r="AH290" i="38"/>
  <c r="AH292" i="38"/>
  <c r="AG290" i="38"/>
  <c r="AG292" i="38"/>
  <c r="AF290" i="38"/>
  <c r="AF292" i="38"/>
  <c r="AE290" i="38"/>
  <c r="AE292" i="38"/>
  <c r="AD290" i="38"/>
  <c r="AD292" i="38"/>
  <c r="AC290" i="38"/>
  <c r="AC292" i="38"/>
  <c r="AB290" i="38"/>
  <c r="AB292" i="38"/>
  <c r="AA290" i="38"/>
  <c r="AA292" i="38"/>
  <c r="Z290" i="38"/>
  <c r="Z292" i="38"/>
  <c r="Y290" i="38"/>
  <c r="Y292" i="38"/>
  <c r="X290" i="38"/>
  <c r="X292" i="38"/>
  <c r="W290" i="38"/>
  <c r="W292" i="38"/>
  <c r="V290" i="38"/>
  <c r="V292" i="38"/>
  <c r="U290" i="38"/>
  <c r="U292" i="38"/>
  <c r="T290" i="38"/>
  <c r="T292" i="38"/>
  <c r="S290" i="38"/>
  <c r="S292" i="38"/>
  <c r="R290" i="38"/>
  <c r="R292" i="38"/>
  <c r="BS151" i="38"/>
  <c r="BR151" i="38"/>
  <c r="BQ151" i="38"/>
  <c r="BP151" i="38"/>
  <c r="BO151" i="38"/>
  <c r="BN151" i="38"/>
  <c r="BM151" i="38"/>
  <c r="BL151" i="38"/>
  <c r="BK151" i="38"/>
  <c r="BJ151" i="38"/>
  <c r="BI151" i="38"/>
  <c r="BH151" i="38"/>
  <c r="BG151" i="38"/>
  <c r="BF151" i="38"/>
  <c r="BE151" i="38"/>
  <c r="BD151" i="38"/>
  <c r="BC151" i="38"/>
  <c r="BB151" i="38"/>
  <c r="BA151" i="38"/>
  <c r="AZ151" i="38"/>
  <c r="AY151" i="38"/>
  <c r="AX151" i="38"/>
  <c r="AW151" i="38"/>
  <c r="AV151" i="38"/>
  <c r="AU151" i="38"/>
  <c r="AT151" i="38"/>
  <c r="AS151" i="38"/>
  <c r="AR151" i="38"/>
  <c r="AQ151" i="38"/>
  <c r="AP151" i="38"/>
  <c r="AO151" i="38"/>
  <c r="AN151" i="38"/>
  <c r="AM151" i="38"/>
  <c r="AL151" i="38"/>
  <c r="AK151" i="38"/>
  <c r="AJ151" i="38"/>
  <c r="AI151" i="38"/>
  <c r="AH151" i="38"/>
  <c r="AG151" i="38"/>
  <c r="AF151" i="38"/>
  <c r="AE151" i="38"/>
  <c r="AD151" i="38"/>
  <c r="AC151" i="38"/>
  <c r="AB151" i="38"/>
  <c r="AA151" i="38"/>
  <c r="Z151" i="38"/>
  <c r="Y151" i="38"/>
  <c r="X151" i="38"/>
  <c r="W151" i="38"/>
  <c r="V151" i="38"/>
  <c r="U151" i="38"/>
  <c r="T151" i="38"/>
  <c r="S151" i="38"/>
  <c r="R151" i="38"/>
  <c r="BS146" i="38"/>
  <c r="BR146" i="38"/>
  <c r="BQ146" i="38"/>
  <c r="BP146" i="38"/>
  <c r="BO146" i="38"/>
  <c r="BN146" i="38"/>
  <c r="BM146" i="38"/>
  <c r="BL146" i="38"/>
  <c r="BK146" i="38"/>
  <c r="BJ146" i="38"/>
  <c r="BI146" i="38"/>
  <c r="BH146" i="38"/>
  <c r="BG146" i="38"/>
  <c r="BF146" i="38"/>
  <c r="BE146" i="38"/>
  <c r="BD146" i="38"/>
  <c r="BC146" i="38"/>
  <c r="BB146" i="38"/>
  <c r="BA146" i="38"/>
  <c r="AZ146" i="38"/>
  <c r="AY146" i="38"/>
  <c r="AX146" i="38"/>
  <c r="AW146" i="38"/>
  <c r="AV146" i="38"/>
  <c r="AU146" i="38"/>
  <c r="AT146" i="38"/>
  <c r="AS146" i="38"/>
  <c r="AR146" i="38"/>
  <c r="AQ146" i="38"/>
  <c r="AP146" i="38"/>
  <c r="AO146" i="38"/>
  <c r="AN146" i="38"/>
  <c r="AM146" i="38"/>
  <c r="AL146" i="38"/>
  <c r="AK146" i="38"/>
  <c r="AJ146" i="38"/>
  <c r="AI146" i="38"/>
  <c r="AH146" i="38"/>
  <c r="AG146" i="38"/>
  <c r="AF146" i="38"/>
  <c r="AE146" i="38"/>
  <c r="AD146" i="38"/>
  <c r="AC146" i="38"/>
  <c r="AB146" i="38"/>
  <c r="AA146" i="38"/>
  <c r="Z146" i="38"/>
  <c r="Y146" i="38"/>
  <c r="X146" i="38"/>
  <c r="W146" i="38"/>
  <c r="V146" i="38"/>
  <c r="U146" i="38"/>
  <c r="T146" i="38"/>
  <c r="S146" i="38"/>
  <c r="R146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Q24" i="38"/>
  <c r="H421" i="37"/>
  <c r="BS412" i="37"/>
  <c r="BR412" i="37"/>
  <c r="BQ412" i="37"/>
  <c r="BP412" i="37"/>
  <c r="BO412" i="37"/>
  <c r="BN412" i="37"/>
  <c r="BM412" i="37"/>
  <c r="BL412" i="37"/>
  <c r="BK412" i="37"/>
  <c r="BJ412" i="37"/>
  <c r="BI412" i="37"/>
  <c r="BH412" i="37"/>
  <c r="BG412" i="37"/>
  <c r="BF412" i="37"/>
  <c r="BE412" i="37"/>
  <c r="BD412" i="37"/>
  <c r="BC412" i="37"/>
  <c r="BB412" i="37"/>
  <c r="BA412" i="37"/>
  <c r="AZ412" i="37"/>
  <c r="AY412" i="37"/>
  <c r="AX412" i="37"/>
  <c r="AW412" i="37"/>
  <c r="AV412" i="37"/>
  <c r="AU412" i="37"/>
  <c r="AT412" i="37"/>
  <c r="AS412" i="37"/>
  <c r="AR412" i="37"/>
  <c r="AQ412" i="37"/>
  <c r="AP412" i="37"/>
  <c r="AO412" i="37"/>
  <c r="AN412" i="37"/>
  <c r="AM412" i="37"/>
  <c r="AL412" i="37"/>
  <c r="AK412" i="37"/>
  <c r="AJ412" i="37"/>
  <c r="AI412" i="37"/>
  <c r="AH412" i="37"/>
  <c r="AG412" i="37"/>
  <c r="AF412" i="37"/>
  <c r="AE412" i="37"/>
  <c r="AD412" i="37"/>
  <c r="AC412" i="37"/>
  <c r="AB412" i="37"/>
  <c r="AA412" i="37"/>
  <c r="Z412" i="37"/>
  <c r="Y412" i="37"/>
  <c r="X412" i="37"/>
  <c r="W412" i="37"/>
  <c r="V412" i="37"/>
  <c r="U412" i="37"/>
  <c r="T412" i="37"/>
  <c r="S412" i="37"/>
  <c r="R412" i="37"/>
  <c r="BS398" i="37"/>
  <c r="BR398" i="37"/>
  <c r="BQ398" i="37"/>
  <c r="BP398" i="37"/>
  <c r="BO398" i="37"/>
  <c r="BN398" i="37"/>
  <c r="BM398" i="37"/>
  <c r="BL398" i="37"/>
  <c r="BK398" i="37"/>
  <c r="BJ398" i="37"/>
  <c r="BI398" i="37"/>
  <c r="BH398" i="37"/>
  <c r="BG398" i="37"/>
  <c r="BF398" i="37"/>
  <c r="BE398" i="37"/>
  <c r="BD398" i="37"/>
  <c r="BC398" i="37"/>
  <c r="BB398" i="37"/>
  <c r="BA398" i="37"/>
  <c r="AZ398" i="37"/>
  <c r="AY398" i="37"/>
  <c r="AX398" i="37"/>
  <c r="AW398" i="37"/>
  <c r="AV398" i="37"/>
  <c r="AU398" i="37"/>
  <c r="AT398" i="37"/>
  <c r="AS398" i="37"/>
  <c r="AR398" i="37"/>
  <c r="AQ398" i="37"/>
  <c r="AP398" i="37"/>
  <c r="AO398" i="37"/>
  <c r="AN398" i="37"/>
  <c r="AM398" i="37"/>
  <c r="AL398" i="37"/>
  <c r="AK398" i="37"/>
  <c r="AJ398" i="37"/>
  <c r="AI398" i="37"/>
  <c r="AH398" i="37"/>
  <c r="AG398" i="37"/>
  <c r="AF398" i="37"/>
  <c r="AE398" i="37"/>
  <c r="AD398" i="37"/>
  <c r="AC398" i="37"/>
  <c r="AB398" i="37"/>
  <c r="AA398" i="37"/>
  <c r="Z398" i="37"/>
  <c r="Y398" i="37"/>
  <c r="X398" i="37"/>
  <c r="W398" i="37"/>
  <c r="V398" i="37"/>
  <c r="U398" i="37"/>
  <c r="T398" i="37"/>
  <c r="S398" i="37"/>
  <c r="R398" i="37"/>
  <c r="BS389" i="37"/>
  <c r="BR389" i="37"/>
  <c r="BQ389" i="37"/>
  <c r="BP389" i="37"/>
  <c r="BO389" i="37"/>
  <c r="BN389" i="37"/>
  <c r="BM389" i="37"/>
  <c r="BL389" i="37"/>
  <c r="BK389" i="37"/>
  <c r="BJ389" i="37"/>
  <c r="BI389" i="37"/>
  <c r="BH389" i="37"/>
  <c r="BG389" i="37"/>
  <c r="BF389" i="37"/>
  <c r="BE389" i="37"/>
  <c r="BD389" i="37"/>
  <c r="BC389" i="37"/>
  <c r="BB389" i="37"/>
  <c r="BA389" i="37"/>
  <c r="AZ389" i="37"/>
  <c r="AY389" i="37"/>
  <c r="AX389" i="37"/>
  <c r="AW389" i="37"/>
  <c r="AV389" i="37"/>
  <c r="AU389" i="37"/>
  <c r="AT389" i="37"/>
  <c r="AS389" i="37"/>
  <c r="AR389" i="37"/>
  <c r="AQ389" i="37"/>
  <c r="AP389" i="37"/>
  <c r="AO389" i="37"/>
  <c r="AN389" i="37"/>
  <c r="AM389" i="37"/>
  <c r="AL389" i="37"/>
  <c r="AK389" i="37"/>
  <c r="AJ389" i="37"/>
  <c r="AI389" i="37"/>
  <c r="AH389" i="37"/>
  <c r="AG389" i="37"/>
  <c r="AF389" i="37"/>
  <c r="AE389" i="37"/>
  <c r="AD389" i="37"/>
  <c r="AC389" i="37"/>
  <c r="AB389" i="37"/>
  <c r="AA389" i="37"/>
  <c r="Z389" i="37"/>
  <c r="Y389" i="37"/>
  <c r="X389" i="37"/>
  <c r="W389" i="37"/>
  <c r="V389" i="37"/>
  <c r="U389" i="37"/>
  <c r="T389" i="37"/>
  <c r="S389" i="37"/>
  <c r="R389" i="37"/>
  <c r="Q367" i="37"/>
  <c r="BS352" i="37"/>
  <c r="BS305" i="37"/>
  <c r="BS296" i="37"/>
  <c r="BR296" i="37"/>
  <c r="BQ296" i="37"/>
  <c r="BP296" i="37"/>
  <c r="BO296" i="37"/>
  <c r="BN296" i="37"/>
  <c r="BM296" i="37"/>
  <c r="BL296" i="37"/>
  <c r="BK296" i="37"/>
  <c r="BJ296" i="37"/>
  <c r="BI296" i="37"/>
  <c r="BH296" i="37"/>
  <c r="BG296" i="37"/>
  <c r="BF296" i="37"/>
  <c r="BE296" i="37"/>
  <c r="BD296" i="37"/>
  <c r="BC296" i="37"/>
  <c r="BB296" i="37"/>
  <c r="BA296" i="37"/>
  <c r="AZ296" i="37"/>
  <c r="AY296" i="37"/>
  <c r="AX296" i="37"/>
  <c r="AW296" i="37"/>
  <c r="AV296" i="37"/>
  <c r="AU296" i="37"/>
  <c r="AT296" i="37"/>
  <c r="AS296" i="37"/>
  <c r="AR296" i="37"/>
  <c r="AQ296" i="37"/>
  <c r="AP296" i="37"/>
  <c r="AO296" i="37"/>
  <c r="AN296" i="37"/>
  <c r="AM296" i="37"/>
  <c r="AL296" i="37"/>
  <c r="AK296" i="37"/>
  <c r="AJ296" i="37"/>
  <c r="AI296" i="37"/>
  <c r="AH296" i="37"/>
  <c r="AG296" i="37"/>
  <c r="AF296" i="37"/>
  <c r="AE296" i="37"/>
  <c r="AD296" i="37"/>
  <c r="AC296" i="37"/>
  <c r="AB296" i="37"/>
  <c r="AA296" i="37"/>
  <c r="Z296" i="37"/>
  <c r="Y296" i="37"/>
  <c r="X296" i="37"/>
  <c r="W296" i="37"/>
  <c r="V296" i="37"/>
  <c r="U296" i="37"/>
  <c r="T296" i="37"/>
  <c r="S296" i="37"/>
  <c r="R296" i="37"/>
  <c r="BS153" i="37"/>
  <c r="BR153" i="37"/>
  <c r="BQ153" i="37"/>
  <c r="BP153" i="37"/>
  <c r="BO153" i="37"/>
  <c r="BN153" i="37"/>
  <c r="BM153" i="37"/>
  <c r="BL153" i="37"/>
  <c r="BK153" i="37"/>
  <c r="BJ153" i="37"/>
  <c r="BI153" i="37"/>
  <c r="BH153" i="37"/>
  <c r="BG153" i="37"/>
  <c r="BF153" i="37"/>
  <c r="BE153" i="37"/>
  <c r="BD153" i="37"/>
  <c r="BC153" i="37"/>
  <c r="BB153" i="37"/>
  <c r="BA153" i="37"/>
  <c r="AZ153" i="37"/>
  <c r="AY153" i="37"/>
  <c r="AX153" i="37"/>
  <c r="AW153" i="37"/>
  <c r="AV153" i="37"/>
  <c r="AU153" i="37"/>
  <c r="AT153" i="37"/>
  <c r="AS153" i="37"/>
  <c r="AR153" i="37"/>
  <c r="AQ153" i="37"/>
  <c r="AP153" i="37"/>
  <c r="AO153" i="37"/>
  <c r="AN153" i="37"/>
  <c r="AM153" i="37"/>
  <c r="AL153" i="37"/>
  <c r="AK153" i="37"/>
  <c r="AJ153" i="37"/>
  <c r="AI153" i="37"/>
  <c r="AH153" i="37"/>
  <c r="AG153" i="37"/>
  <c r="AF153" i="37"/>
  <c r="AE153" i="37"/>
  <c r="AD153" i="37"/>
  <c r="AC153" i="37"/>
  <c r="AB153" i="37"/>
  <c r="AA153" i="37"/>
  <c r="Z153" i="37"/>
  <c r="Y153" i="37"/>
  <c r="X153" i="37"/>
  <c r="W153" i="37"/>
  <c r="V153" i="37"/>
  <c r="U153" i="37"/>
  <c r="T153" i="37"/>
  <c r="S153" i="37"/>
  <c r="R153" i="37"/>
  <c r="BS34" i="37"/>
  <c r="BR34" i="37"/>
  <c r="BQ34" i="37"/>
  <c r="BP34" i="37"/>
  <c r="BO34" i="37"/>
  <c r="BN34" i="37"/>
  <c r="BM34" i="37"/>
  <c r="BL34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Q24" i="37"/>
  <c r="S154" i="35"/>
  <c r="BS407" i="36"/>
  <c r="BR407" i="36"/>
  <c r="BQ407" i="36"/>
  <c r="BP407" i="36"/>
  <c r="BO407" i="36"/>
  <c r="BN407" i="36"/>
  <c r="BM407" i="36"/>
  <c r="BL407" i="36"/>
  <c r="BK407" i="36"/>
  <c r="BJ407" i="36"/>
  <c r="BI407" i="36"/>
  <c r="BH407" i="36"/>
  <c r="BG407" i="36"/>
  <c r="BF407" i="36"/>
  <c r="BE407" i="36"/>
  <c r="BD407" i="36"/>
  <c r="BC407" i="36"/>
  <c r="BB407" i="36"/>
  <c r="BA407" i="36"/>
  <c r="AZ407" i="36"/>
  <c r="AY407" i="36"/>
  <c r="AX407" i="36"/>
  <c r="AW407" i="36"/>
  <c r="AV407" i="36"/>
  <c r="AU407" i="36"/>
  <c r="AT407" i="36"/>
  <c r="AS407" i="36"/>
  <c r="AR407" i="36"/>
  <c r="AQ407" i="36"/>
  <c r="AP407" i="36"/>
  <c r="AO407" i="36"/>
  <c r="AN407" i="36"/>
  <c r="AM407" i="36"/>
  <c r="AL407" i="36"/>
  <c r="AK407" i="36"/>
  <c r="AJ407" i="36"/>
  <c r="AI407" i="36"/>
  <c r="AH407" i="36"/>
  <c r="AG407" i="36"/>
  <c r="AF407" i="36"/>
  <c r="AE407" i="36"/>
  <c r="AD407" i="36"/>
  <c r="AC407" i="36"/>
  <c r="AB407" i="36"/>
  <c r="AA407" i="36"/>
  <c r="Z407" i="36"/>
  <c r="Y407" i="36"/>
  <c r="X407" i="36"/>
  <c r="W407" i="36"/>
  <c r="V407" i="36"/>
  <c r="U407" i="36"/>
  <c r="T407" i="36"/>
  <c r="S407" i="36"/>
  <c r="BS393" i="36"/>
  <c r="BS394" i="36"/>
  <c r="BR393" i="36"/>
  <c r="BR394" i="36"/>
  <c r="BQ393" i="36"/>
  <c r="BQ394" i="36"/>
  <c r="BP393" i="36"/>
  <c r="BP394" i="36"/>
  <c r="BO393" i="36"/>
  <c r="BO394" i="36"/>
  <c r="BN393" i="36"/>
  <c r="BN394" i="36"/>
  <c r="BM393" i="36"/>
  <c r="BM394" i="36"/>
  <c r="BL393" i="36"/>
  <c r="BL394" i="36"/>
  <c r="BK393" i="36"/>
  <c r="BK394" i="36"/>
  <c r="BJ393" i="36"/>
  <c r="BJ394" i="36"/>
  <c r="BI393" i="36"/>
  <c r="BI394" i="36"/>
  <c r="BH393" i="36"/>
  <c r="BH394" i="36"/>
  <c r="BG393" i="36"/>
  <c r="BG394" i="36"/>
  <c r="BF393" i="36"/>
  <c r="BF394" i="36"/>
  <c r="BE393" i="36"/>
  <c r="BE394" i="36"/>
  <c r="BD393" i="36"/>
  <c r="BD394" i="36"/>
  <c r="BC393" i="36"/>
  <c r="BC394" i="36"/>
  <c r="BB393" i="36"/>
  <c r="BB394" i="36"/>
  <c r="BA393" i="36"/>
  <c r="BA394" i="36"/>
  <c r="AZ393" i="36"/>
  <c r="AZ394" i="36"/>
  <c r="AY393" i="36"/>
  <c r="AY394" i="36"/>
  <c r="AX393" i="36"/>
  <c r="AX394" i="36"/>
  <c r="AW393" i="36"/>
  <c r="AW394" i="36"/>
  <c r="AV393" i="36"/>
  <c r="AV394" i="36"/>
  <c r="AU393" i="36"/>
  <c r="AU394" i="36"/>
  <c r="AT393" i="36"/>
  <c r="AT394" i="36"/>
  <c r="AS393" i="36"/>
  <c r="AS394" i="36"/>
  <c r="AR393" i="36"/>
  <c r="AR394" i="36"/>
  <c r="AQ393" i="36"/>
  <c r="AQ394" i="36"/>
  <c r="AP393" i="36"/>
  <c r="AP394" i="36"/>
  <c r="AO393" i="36"/>
  <c r="AO394" i="36"/>
  <c r="AN393" i="36"/>
  <c r="AN394" i="36"/>
  <c r="AM393" i="36"/>
  <c r="AM394" i="36"/>
  <c r="AL393" i="36"/>
  <c r="AL394" i="36"/>
  <c r="AK393" i="36"/>
  <c r="AK394" i="36"/>
  <c r="AJ393" i="36"/>
  <c r="AJ394" i="36"/>
  <c r="AI393" i="36"/>
  <c r="AI394" i="36"/>
  <c r="AH393" i="36"/>
  <c r="AH394" i="36"/>
  <c r="AG393" i="36"/>
  <c r="AG394" i="36"/>
  <c r="AF393" i="36"/>
  <c r="AF394" i="36"/>
  <c r="AE393" i="36"/>
  <c r="AE394" i="36"/>
  <c r="AD393" i="36"/>
  <c r="AD394" i="36"/>
  <c r="AC393" i="36"/>
  <c r="AC394" i="36"/>
  <c r="AB393" i="36"/>
  <c r="AB394" i="36"/>
  <c r="AA393" i="36"/>
  <c r="AA394" i="36"/>
  <c r="Z393" i="36"/>
  <c r="Z394" i="36"/>
  <c r="Y393" i="36"/>
  <c r="Y394" i="36"/>
  <c r="X393" i="36"/>
  <c r="X394" i="36"/>
  <c r="W393" i="36"/>
  <c r="W394" i="36"/>
  <c r="V393" i="36"/>
  <c r="V394" i="36"/>
  <c r="U393" i="36"/>
  <c r="U394" i="36"/>
  <c r="T393" i="36"/>
  <c r="T394" i="36"/>
  <c r="S393" i="36"/>
  <c r="S394" i="36"/>
  <c r="R393" i="36"/>
  <c r="R394" i="36"/>
  <c r="H391" i="36"/>
  <c r="BS384" i="36"/>
  <c r="BR384" i="36"/>
  <c r="BQ384" i="36"/>
  <c r="BP384" i="36"/>
  <c r="BO384" i="36"/>
  <c r="BN384" i="36"/>
  <c r="BM384" i="36"/>
  <c r="BL384" i="36"/>
  <c r="BK384" i="36"/>
  <c r="BJ384" i="36"/>
  <c r="BI384" i="36"/>
  <c r="BH384" i="36"/>
  <c r="BG384" i="36"/>
  <c r="BF384" i="36"/>
  <c r="BE384" i="36"/>
  <c r="BD384" i="36"/>
  <c r="BC384" i="36"/>
  <c r="BB384" i="36"/>
  <c r="BA384" i="36"/>
  <c r="AZ384" i="36"/>
  <c r="AY384" i="36"/>
  <c r="AX384" i="36"/>
  <c r="AW384" i="36"/>
  <c r="AV384" i="36"/>
  <c r="AU384" i="36"/>
  <c r="AT384" i="36"/>
  <c r="AS384" i="36"/>
  <c r="AR384" i="36"/>
  <c r="AQ384" i="36"/>
  <c r="AP384" i="36"/>
  <c r="AO384" i="36"/>
  <c r="AN384" i="36"/>
  <c r="AM384" i="36"/>
  <c r="AL384" i="36"/>
  <c r="AK384" i="36"/>
  <c r="AJ384" i="36"/>
  <c r="AI384" i="36"/>
  <c r="AH384" i="36"/>
  <c r="AG384" i="36"/>
  <c r="AF384" i="36"/>
  <c r="AE384" i="36"/>
  <c r="AD384" i="36"/>
  <c r="AC384" i="36"/>
  <c r="AB384" i="36"/>
  <c r="AA384" i="36"/>
  <c r="Z384" i="36"/>
  <c r="Y384" i="36"/>
  <c r="X384" i="36"/>
  <c r="W384" i="36"/>
  <c r="V384" i="36"/>
  <c r="U384" i="36"/>
  <c r="T384" i="36"/>
  <c r="S384" i="36"/>
  <c r="R384" i="36"/>
  <c r="Q362" i="36"/>
  <c r="BS347" i="36"/>
  <c r="BS300" i="36"/>
  <c r="BS289" i="36"/>
  <c r="BS291" i="36"/>
  <c r="BR289" i="36"/>
  <c r="BR291" i="36"/>
  <c r="BQ289" i="36"/>
  <c r="BQ291" i="36"/>
  <c r="BP289" i="36"/>
  <c r="BP291" i="36"/>
  <c r="BO289" i="36"/>
  <c r="BO291" i="36"/>
  <c r="BN289" i="36"/>
  <c r="BN291" i="36"/>
  <c r="BM289" i="36"/>
  <c r="BM291" i="36"/>
  <c r="BL289" i="36"/>
  <c r="BL291" i="36"/>
  <c r="BK289" i="36"/>
  <c r="BK291" i="36"/>
  <c r="BJ289" i="36"/>
  <c r="BJ291" i="36"/>
  <c r="BI289" i="36"/>
  <c r="BI291" i="36"/>
  <c r="BH289" i="36"/>
  <c r="BH291" i="36"/>
  <c r="BG289" i="36"/>
  <c r="BG291" i="36"/>
  <c r="BF289" i="36"/>
  <c r="BF291" i="36"/>
  <c r="BE289" i="36"/>
  <c r="BE291" i="36"/>
  <c r="BD289" i="36"/>
  <c r="BD291" i="36"/>
  <c r="BC289" i="36"/>
  <c r="BC291" i="36"/>
  <c r="BB289" i="36"/>
  <c r="BB291" i="36"/>
  <c r="BA289" i="36"/>
  <c r="BA291" i="36"/>
  <c r="AZ289" i="36"/>
  <c r="AZ291" i="36"/>
  <c r="AY289" i="36"/>
  <c r="AY291" i="36"/>
  <c r="AX289" i="36"/>
  <c r="AX291" i="36"/>
  <c r="AW289" i="36"/>
  <c r="AW291" i="36"/>
  <c r="AV289" i="36"/>
  <c r="AV291" i="36"/>
  <c r="AU289" i="36"/>
  <c r="AU291" i="36"/>
  <c r="AT289" i="36"/>
  <c r="AT291" i="36"/>
  <c r="AS289" i="36"/>
  <c r="AS291" i="36"/>
  <c r="AR289" i="36"/>
  <c r="AR291" i="36"/>
  <c r="AQ289" i="36"/>
  <c r="AQ291" i="36"/>
  <c r="AP289" i="36"/>
  <c r="AP291" i="36"/>
  <c r="AO289" i="36"/>
  <c r="AO291" i="36"/>
  <c r="AN289" i="36"/>
  <c r="AN291" i="36"/>
  <c r="AM289" i="36"/>
  <c r="AM291" i="36"/>
  <c r="AL289" i="36"/>
  <c r="AL291" i="36"/>
  <c r="AK289" i="36"/>
  <c r="AK291" i="36"/>
  <c r="AJ289" i="36"/>
  <c r="AJ291" i="36"/>
  <c r="AI289" i="36"/>
  <c r="AI291" i="36"/>
  <c r="AH289" i="36"/>
  <c r="AH291" i="36"/>
  <c r="AG289" i="36"/>
  <c r="AG291" i="36"/>
  <c r="AF289" i="36"/>
  <c r="AF291" i="36"/>
  <c r="AE289" i="36"/>
  <c r="AE291" i="36"/>
  <c r="AD289" i="36"/>
  <c r="AD291" i="36"/>
  <c r="AC289" i="36"/>
  <c r="AC291" i="36"/>
  <c r="AB289" i="36"/>
  <c r="AB291" i="36"/>
  <c r="AA289" i="36"/>
  <c r="AA291" i="36"/>
  <c r="Z289" i="36"/>
  <c r="Z291" i="36"/>
  <c r="Y289" i="36"/>
  <c r="Y291" i="36"/>
  <c r="X289" i="36"/>
  <c r="X291" i="36"/>
  <c r="W289" i="36"/>
  <c r="W291" i="36"/>
  <c r="V289" i="36"/>
  <c r="V291" i="36"/>
  <c r="U289" i="36"/>
  <c r="U291" i="36"/>
  <c r="T289" i="36"/>
  <c r="T291" i="36"/>
  <c r="S289" i="36"/>
  <c r="S291" i="36"/>
  <c r="R289" i="36"/>
  <c r="R291" i="36"/>
  <c r="BS151" i="36"/>
  <c r="BR151" i="36"/>
  <c r="BQ151" i="36"/>
  <c r="BP151" i="36"/>
  <c r="BO151" i="36"/>
  <c r="BN151" i="36"/>
  <c r="BM151" i="36"/>
  <c r="BL151" i="36"/>
  <c r="BK151" i="36"/>
  <c r="BJ151" i="36"/>
  <c r="BI151" i="36"/>
  <c r="BH151" i="36"/>
  <c r="BG151" i="36"/>
  <c r="BF151" i="36"/>
  <c r="BE151" i="36"/>
  <c r="BD151" i="36"/>
  <c r="BC151" i="36"/>
  <c r="BB151" i="36"/>
  <c r="BA151" i="36"/>
  <c r="AZ151" i="36"/>
  <c r="AY151" i="36"/>
  <c r="AX151" i="36"/>
  <c r="AW151" i="36"/>
  <c r="AV151" i="36"/>
  <c r="AU151" i="36"/>
  <c r="AT151" i="36"/>
  <c r="AS151" i="36"/>
  <c r="AR151" i="36"/>
  <c r="AQ151" i="36"/>
  <c r="AP151" i="36"/>
  <c r="AO151" i="36"/>
  <c r="AN151" i="36"/>
  <c r="AM151" i="36"/>
  <c r="AL151" i="36"/>
  <c r="AK151" i="36"/>
  <c r="AJ151" i="36"/>
  <c r="AI151" i="36"/>
  <c r="AH151" i="36"/>
  <c r="AG151" i="36"/>
  <c r="AF151" i="36"/>
  <c r="AE151" i="36"/>
  <c r="AD151" i="36"/>
  <c r="AC151" i="36"/>
  <c r="AB151" i="36"/>
  <c r="AA151" i="36"/>
  <c r="Z151" i="36"/>
  <c r="Y151" i="36"/>
  <c r="X151" i="36"/>
  <c r="W151" i="36"/>
  <c r="V151" i="36"/>
  <c r="U151" i="36"/>
  <c r="T151" i="36"/>
  <c r="S151" i="36"/>
  <c r="R151" i="36"/>
  <c r="BS146" i="36"/>
  <c r="BR146" i="36"/>
  <c r="BQ146" i="36"/>
  <c r="BP146" i="36"/>
  <c r="BO146" i="36"/>
  <c r="BN146" i="36"/>
  <c r="BM146" i="36"/>
  <c r="BL146" i="36"/>
  <c r="BK146" i="36"/>
  <c r="BJ146" i="36"/>
  <c r="BI146" i="36"/>
  <c r="BH146" i="36"/>
  <c r="BG146" i="36"/>
  <c r="BF146" i="36"/>
  <c r="BE146" i="36"/>
  <c r="BD146" i="36"/>
  <c r="BC146" i="36"/>
  <c r="BB146" i="36"/>
  <c r="BA146" i="36"/>
  <c r="AZ146" i="36"/>
  <c r="AY146" i="36"/>
  <c r="AX146" i="36"/>
  <c r="AW146" i="36"/>
  <c r="AV146" i="36"/>
  <c r="AU146" i="36"/>
  <c r="AT146" i="36"/>
  <c r="AS146" i="36"/>
  <c r="AR146" i="36"/>
  <c r="AQ146" i="36"/>
  <c r="AP146" i="36"/>
  <c r="AO146" i="36"/>
  <c r="AN146" i="36"/>
  <c r="AM146" i="36"/>
  <c r="AL146" i="36"/>
  <c r="AK146" i="36"/>
  <c r="AJ146" i="36"/>
  <c r="AI146" i="36"/>
  <c r="AH146" i="36"/>
  <c r="AG146" i="36"/>
  <c r="AF146" i="36"/>
  <c r="AE146" i="36"/>
  <c r="AD146" i="36"/>
  <c r="AC146" i="36"/>
  <c r="AB146" i="36"/>
  <c r="AA146" i="36"/>
  <c r="Z146" i="36"/>
  <c r="Y146" i="36"/>
  <c r="X146" i="36"/>
  <c r="W146" i="36"/>
  <c r="V146" i="36"/>
  <c r="U146" i="36"/>
  <c r="T146" i="36"/>
  <c r="S146" i="36"/>
  <c r="R146" i="36"/>
  <c r="BS34" i="36"/>
  <c r="BR34" i="36"/>
  <c r="BQ34" i="36"/>
  <c r="BP34" i="36"/>
  <c r="BO34" i="36"/>
  <c r="BN34" i="36"/>
  <c r="BM34" i="36"/>
  <c r="BL34" i="36"/>
  <c r="BK34" i="36"/>
  <c r="BJ34" i="36"/>
  <c r="BI34" i="36"/>
  <c r="BH34" i="36"/>
  <c r="BG34" i="36"/>
  <c r="BF34" i="36"/>
  <c r="BE34" i="36"/>
  <c r="BD34" i="36"/>
  <c r="BC34" i="36"/>
  <c r="BB34" i="36"/>
  <c r="BA34" i="36"/>
  <c r="AZ34" i="36"/>
  <c r="AY34" i="36"/>
  <c r="AX34" i="36"/>
  <c r="AW34" i="36"/>
  <c r="AV34" i="36"/>
  <c r="AU34" i="36"/>
  <c r="AT34" i="36"/>
  <c r="AS34" i="36"/>
  <c r="AR34" i="36"/>
  <c r="AQ34" i="36"/>
  <c r="AP34" i="36"/>
  <c r="AO34" i="36"/>
  <c r="AN34" i="36"/>
  <c r="AM34" i="36"/>
  <c r="AL34" i="36"/>
  <c r="AK34" i="36"/>
  <c r="AJ34" i="36"/>
  <c r="AI34" i="36"/>
  <c r="AH34" i="36"/>
  <c r="AG34" i="36"/>
  <c r="AF34" i="36"/>
  <c r="AE34" i="36"/>
  <c r="AD34" i="36"/>
  <c r="AC34" i="36"/>
  <c r="AB34" i="36"/>
  <c r="AA34" i="36"/>
  <c r="Z34" i="36"/>
  <c r="Y34" i="36"/>
  <c r="X34" i="36"/>
  <c r="W34" i="36"/>
  <c r="Q24" i="36"/>
  <c r="S305" i="35"/>
  <c r="R307" i="35"/>
  <c r="R423" i="35"/>
  <c r="R409" i="35"/>
  <c r="R400" i="35"/>
  <c r="Q378" i="35"/>
  <c r="S307" i="35"/>
  <c r="S159" i="35"/>
  <c r="R159" i="35"/>
  <c r="Q24" i="35"/>
  <c r="R398" i="22"/>
  <c r="S397" i="22"/>
  <c r="T397" i="22"/>
  <c r="U397" i="22"/>
  <c r="V397" i="22"/>
  <c r="Q366" i="22"/>
  <c r="W34" i="22"/>
  <c r="S295" i="22"/>
  <c r="S398" i="22"/>
  <c r="T398" i="22"/>
  <c r="U398" i="22"/>
  <c r="V398" i="22"/>
  <c r="U295" i="22"/>
  <c r="T295" i="22"/>
  <c r="W153" i="22"/>
  <c r="V153" i="22"/>
  <c r="U153" i="22"/>
  <c r="T153" i="22"/>
  <c r="S153" i="22"/>
  <c r="Q24" i="22"/>
  <c r="T159" i="35"/>
  <c r="T305" i="35"/>
  <c r="T307" i="35"/>
  <c r="S400" i="35"/>
  <c r="S409" i="35"/>
  <c r="S423" i="35"/>
  <c r="T15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AK34" i="35"/>
  <c r="AL34" i="35"/>
  <c r="AM34" i="35"/>
  <c r="AN34" i="35"/>
  <c r="AO34" i="35"/>
  <c r="AP34" i="35"/>
  <c r="AQ34" i="35"/>
  <c r="AR34" i="35"/>
  <c r="AS34" i="35"/>
  <c r="AT34" i="35"/>
  <c r="AU34" i="35"/>
  <c r="AV34" i="35"/>
  <c r="AW34" i="35"/>
  <c r="AX34" i="35"/>
  <c r="AY34" i="35"/>
  <c r="AZ34" i="35"/>
  <c r="BA34" i="35"/>
  <c r="BB34" i="35"/>
  <c r="BC34" i="35"/>
  <c r="BD34" i="35"/>
  <c r="BE34" i="35"/>
  <c r="BF34" i="35"/>
  <c r="BG34" i="35"/>
  <c r="BH34" i="35"/>
  <c r="BI34" i="35"/>
  <c r="BJ34" i="35"/>
  <c r="BK34" i="35"/>
  <c r="BL34" i="35"/>
  <c r="BM34" i="35"/>
  <c r="BN34" i="35"/>
  <c r="BO34" i="35"/>
  <c r="BP34" i="35"/>
  <c r="BQ34" i="35"/>
  <c r="BR34" i="35"/>
  <c r="BS34" i="35"/>
  <c r="U159" i="35"/>
  <c r="V159" i="35"/>
  <c r="W159" i="35"/>
  <c r="X159" i="35"/>
  <c r="Y159" i="35"/>
  <c r="Z159" i="35"/>
  <c r="AA159" i="35"/>
  <c r="AB159" i="35"/>
  <c r="AC159" i="35"/>
  <c r="AD159" i="35"/>
  <c r="AE159" i="35"/>
  <c r="AF159" i="35"/>
  <c r="AG159" i="35"/>
  <c r="AH159" i="35"/>
  <c r="AI159" i="35"/>
  <c r="AJ159" i="35"/>
  <c r="AK159" i="35"/>
  <c r="AL159" i="35"/>
  <c r="AM159" i="35"/>
  <c r="AN159" i="35"/>
  <c r="AO159" i="35"/>
  <c r="AP159" i="35"/>
  <c r="AQ159" i="35"/>
  <c r="AR159" i="35"/>
  <c r="AS159" i="35"/>
  <c r="AT159" i="35"/>
  <c r="AU159" i="35"/>
  <c r="AV159" i="35"/>
  <c r="AW159" i="35"/>
  <c r="AX159" i="35"/>
  <c r="AY159" i="35"/>
  <c r="AZ159" i="35"/>
  <c r="BA159" i="35"/>
  <c r="BB159" i="35"/>
  <c r="BC159" i="35"/>
  <c r="BD159" i="35"/>
  <c r="BE159" i="35"/>
  <c r="BF159" i="35"/>
  <c r="BG159" i="35"/>
  <c r="BH159" i="35"/>
  <c r="BI159" i="35"/>
  <c r="BJ159" i="35"/>
  <c r="BK159" i="35"/>
  <c r="BL159" i="35"/>
  <c r="BM159" i="35"/>
  <c r="BN159" i="35"/>
  <c r="BO159" i="35"/>
  <c r="BP159" i="35"/>
  <c r="BQ159" i="35"/>
  <c r="BR159" i="35"/>
  <c r="BS159" i="35"/>
  <c r="U305" i="35"/>
  <c r="U307" i="35"/>
  <c r="V305" i="35"/>
  <c r="V307" i="35"/>
  <c r="W305" i="35"/>
  <c r="W307" i="35"/>
  <c r="X305" i="35"/>
  <c r="X307" i="35"/>
  <c r="Y305" i="35"/>
  <c r="Y307" i="35"/>
  <c r="Z305" i="35"/>
  <c r="Z307" i="35"/>
  <c r="AA305" i="35"/>
  <c r="AA307" i="35"/>
  <c r="AB305" i="35"/>
  <c r="AB307" i="35"/>
  <c r="AC305" i="35"/>
  <c r="AC307" i="35"/>
  <c r="AD305" i="35"/>
  <c r="AD307" i="35"/>
  <c r="AE305" i="35"/>
  <c r="AE307" i="35"/>
  <c r="AF305" i="35"/>
  <c r="AF307" i="35"/>
  <c r="AG305" i="35"/>
  <c r="AG307" i="35"/>
  <c r="AH305" i="35"/>
  <c r="AH307" i="35"/>
  <c r="AI305" i="35"/>
  <c r="AI307" i="35"/>
  <c r="AJ305" i="35"/>
  <c r="AJ307" i="35"/>
  <c r="AK305" i="35"/>
  <c r="AK307" i="35"/>
  <c r="AL305" i="35"/>
  <c r="AL307" i="35"/>
  <c r="AM305" i="35"/>
  <c r="AM307" i="35"/>
  <c r="AN305" i="35"/>
  <c r="AN307" i="35"/>
  <c r="AO305" i="35"/>
  <c r="AO307" i="35"/>
  <c r="AP305" i="35"/>
  <c r="AP307" i="35"/>
  <c r="AQ305" i="35"/>
  <c r="AQ307" i="35"/>
  <c r="AR305" i="35"/>
  <c r="AR307" i="35"/>
  <c r="AS305" i="35"/>
  <c r="AS307" i="35"/>
  <c r="AT305" i="35"/>
  <c r="AT307" i="35"/>
  <c r="AU305" i="35"/>
  <c r="AU307" i="35"/>
  <c r="AV305" i="35"/>
  <c r="AV307" i="35"/>
  <c r="AW305" i="35"/>
  <c r="AW307" i="35"/>
  <c r="AX305" i="35"/>
  <c r="AX307" i="35"/>
  <c r="AY305" i="35"/>
  <c r="AY307" i="35"/>
  <c r="AZ305" i="35"/>
  <c r="AZ307" i="35"/>
  <c r="BA305" i="35"/>
  <c r="BA307" i="35"/>
  <c r="BB305" i="35"/>
  <c r="BB307" i="35"/>
  <c r="BC305" i="35"/>
  <c r="BC307" i="35"/>
  <c r="BD305" i="35"/>
  <c r="BD307" i="35"/>
  <c r="BE305" i="35"/>
  <c r="BE307" i="35"/>
  <c r="BF305" i="35"/>
  <c r="BF307" i="35"/>
  <c r="BG305" i="35"/>
  <c r="BG307" i="35"/>
  <c r="BH305" i="35"/>
  <c r="BH307" i="35"/>
  <c r="BI305" i="35"/>
  <c r="BI307" i="35"/>
  <c r="BJ305" i="35"/>
  <c r="BJ307" i="35"/>
  <c r="BK305" i="35"/>
  <c r="BK307" i="35"/>
  <c r="BL305" i="35"/>
  <c r="BL307" i="35"/>
  <c r="BM305" i="35"/>
  <c r="BM307" i="35"/>
  <c r="BN305" i="35"/>
  <c r="BN307" i="35"/>
  <c r="BO305" i="35"/>
  <c r="BO307" i="35"/>
  <c r="BP305" i="35"/>
  <c r="BP307" i="35"/>
  <c r="BQ305" i="35"/>
  <c r="BQ307" i="35"/>
  <c r="BR305" i="35"/>
  <c r="BR307" i="35"/>
  <c r="BS305" i="35"/>
  <c r="BS307" i="35"/>
  <c r="BS316" i="35"/>
  <c r="BS363" i="35"/>
  <c r="T400" i="35"/>
  <c r="U400" i="35"/>
  <c r="V400" i="35"/>
  <c r="W400" i="35"/>
  <c r="X400" i="35"/>
  <c r="Y400" i="35"/>
  <c r="Z400" i="35"/>
  <c r="AA400" i="35"/>
  <c r="AB400" i="35"/>
  <c r="AC400" i="35"/>
  <c r="AD400" i="35"/>
  <c r="AE400" i="35"/>
  <c r="AF400" i="35"/>
  <c r="AG400" i="35"/>
  <c r="AH400" i="35"/>
  <c r="AI400" i="35"/>
  <c r="AJ400" i="35"/>
  <c r="AK400" i="35"/>
  <c r="AL400" i="35"/>
  <c r="AM400" i="35"/>
  <c r="AN400" i="35"/>
  <c r="AO400" i="35"/>
  <c r="AP400" i="35"/>
  <c r="AQ400" i="35"/>
  <c r="AR400" i="35"/>
  <c r="AS400" i="35"/>
  <c r="AT400" i="35"/>
  <c r="AU400" i="35"/>
  <c r="AV400" i="35"/>
  <c r="AW400" i="35"/>
  <c r="AX400" i="35"/>
  <c r="AY400" i="35"/>
  <c r="AZ400" i="35"/>
  <c r="BA400" i="35"/>
  <c r="BB400" i="35"/>
  <c r="BC400" i="35"/>
  <c r="BD400" i="35"/>
  <c r="BE400" i="35"/>
  <c r="BF400" i="35"/>
  <c r="BG400" i="35"/>
  <c r="BH400" i="35"/>
  <c r="BI400" i="35"/>
  <c r="BJ400" i="35"/>
  <c r="BK400" i="35"/>
  <c r="BL400" i="35"/>
  <c r="BM400" i="35"/>
  <c r="BN400" i="35"/>
  <c r="BO400" i="35"/>
  <c r="BP400" i="35"/>
  <c r="BQ400" i="35"/>
  <c r="BR400" i="35"/>
  <c r="BS400" i="35"/>
  <c r="H407" i="35"/>
  <c r="T409" i="35"/>
  <c r="U409" i="35"/>
  <c r="V409" i="35"/>
  <c r="W409" i="35"/>
  <c r="X409" i="35"/>
  <c r="Y409" i="35"/>
  <c r="Z409" i="35"/>
  <c r="AA409" i="35"/>
  <c r="AB409" i="35"/>
  <c r="AC409" i="35"/>
  <c r="AD409" i="35"/>
  <c r="AE409" i="35"/>
  <c r="AF409" i="35"/>
  <c r="AG409" i="35"/>
  <c r="AH409" i="35"/>
  <c r="AI409" i="35"/>
  <c r="AJ409" i="35"/>
  <c r="AK409" i="35"/>
  <c r="AL409" i="35"/>
  <c r="AM409" i="35"/>
  <c r="AN409" i="35"/>
  <c r="AO409" i="35"/>
  <c r="AP409" i="35"/>
  <c r="AQ409" i="35"/>
  <c r="AR409" i="35"/>
  <c r="AS409" i="35"/>
  <c r="AT409" i="35"/>
  <c r="AU409" i="35"/>
  <c r="AV409" i="35"/>
  <c r="AW409" i="35"/>
  <c r="AX409" i="35"/>
  <c r="AY409" i="35"/>
  <c r="AZ409" i="35"/>
  <c r="BA409" i="35"/>
  <c r="BB409" i="35"/>
  <c r="BC409" i="35"/>
  <c r="BD409" i="35"/>
  <c r="BE409" i="35"/>
  <c r="BF409" i="35"/>
  <c r="BG409" i="35"/>
  <c r="BH409" i="35"/>
  <c r="BI409" i="35"/>
  <c r="BJ409" i="35"/>
  <c r="BK409" i="35"/>
  <c r="BL409" i="35"/>
  <c r="BM409" i="35"/>
  <c r="BN409" i="35"/>
  <c r="BO409" i="35"/>
  <c r="BP409" i="35"/>
  <c r="BQ409" i="35"/>
  <c r="BR409" i="35"/>
  <c r="BS409" i="35"/>
  <c r="T423" i="35"/>
  <c r="U423" i="35"/>
  <c r="V423" i="35"/>
  <c r="W423" i="35"/>
  <c r="X423" i="35"/>
  <c r="Y423" i="35"/>
  <c r="Z423" i="35"/>
  <c r="AA423" i="35"/>
  <c r="AB423" i="35"/>
  <c r="AC423" i="35"/>
  <c r="AD423" i="35"/>
  <c r="AE423" i="35"/>
  <c r="AF423" i="35"/>
  <c r="AG423" i="35"/>
  <c r="AH423" i="35"/>
  <c r="AI423" i="35"/>
  <c r="AJ423" i="35"/>
  <c r="AK423" i="35"/>
  <c r="AL423" i="35"/>
  <c r="AM423" i="35"/>
  <c r="AN423" i="35"/>
  <c r="AO423" i="35"/>
  <c r="AP423" i="35"/>
  <c r="AQ423" i="35"/>
  <c r="AR423" i="35"/>
  <c r="AS423" i="35"/>
  <c r="AT423" i="35"/>
  <c r="AU423" i="35"/>
  <c r="AV423" i="35"/>
  <c r="AW423" i="35"/>
  <c r="AX423" i="35"/>
  <c r="AY423" i="35"/>
  <c r="AZ423" i="35"/>
  <c r="BA423" i="35"/>
  <c r="BB423" i="35"/>
  <c r="BC423" i="35"/>
  <c r="BD423" i="35"/>
  <c r="BE423" i="35"/>
  <c r="BF423" i="35"/>
  <c r="BG423" i="35"/>
  <c r="BH423" i="35"/>
  <c r="BI423" i="35"/>
  <c r="BJ423" i="35"/>
  <c r="BK423" i="35"/>
  <c r="BL423" i="35"/>
  <c r="BM423" i="35"/>
  <c r="BN423" i="35"/>
  <c r="BO423" i="35"/>
  <c r="BP423" i="35"/>
  <c r="BQ423" i="35"/>
  <c r="BR423" i="35"/>
  <c r="BS423" i="35"/>
  <c r="H432" i="35"/>
  <c r="BS154" i="35"/>
  <c r="BR154" i="35"/>
  <c r="BQ154" i="35"/>
  <c r="BP154" i="35"/>
  <c r="BO154" i="35"/>
  <c r="BN154" i="35"/>
  <c r="BM154" i="35"/>
  <c r="BL154" i="35"/>
  <c r="BK154" i="35"/>
  <c r="BJ154" i="35"/>
  <c r="BI154" i="35"/>
  <c r="BH154" i="35"/>
  <c r="BG154" i="35"/>
  <c r="BF154" i="35"/>
  <c r="BE154" i="35"/>
  <c r="BD154" i="35"/>
  <c r="BC154" i="35"/>
  <c r="BB154" i="35"/>
  <c r="BA154" i="35"/>
  <c r="AZ154" i="35"/>
  <c r="AY154" i="35"/>
  <c r="AX154" i="35"/>
  <c r="AW154" i="35"/>
  <c r="AV154" i="35"/>
  <c r="AU154" i="35"/>
  <c r="AT154" i="35"/>
  <c r="AS154" i="35"/>
  <c r="AR154" i="35"/>
  <c r="AQ154" i="35"/>
  <c r="AP154" i="35"/>
  <c r="AO154" i="35"/>
  <c r="AN154" i="35"/>
  <c r="AM154" i="35"/>
  <c r="AL154" i="35"/>
  <c r="AK154" i="35"/>
  <c r="AJ154" i="35"/>
  <c r="AI154" i="35"/>
  <c r="AH154" i="35"/>
  <c r="AG154" i="35"/>
  <c r="AF154" i="35"/>
  <c r="AE154" i="35"/>
  <c r="AD154" i="35"/>
  <c r="AC154" i="35"/>
  <c r="AB154" i="35"/>
  <c r="AA154" i="35"/>
  <c r="Z154" i="35"/>
  <c r="Y154" i="35"/>
  <c r="X154" i="35"/>
  <c r="W154" i="35"/>
  <c r="V154" i="35"/>
  <c r="U154" i="35"/>
  <c r="S362" i="40"/>
  <c r="BS420" i="40"/>
  <c r="BR420" i="40"/>
  <c r="BQ420" i="40"/>
  <c r="BP420" i="40"/>
  <c r="BO420" i="40"/>
  <c r="BN420" i="40"/>
  <c r="BM420" i="40"/>
  <c r="BL420" i="40"/>
  <c r="BK420" i="40"/>
  <c r="BJ420" i="40"/>
  <c r="BI420" i="40"/>
  <c r="BH420" i="40"/>
  <c r="BG420" i="40"/>
  <c r="BF420" i="40"/>
  <c r="BE420" i="40"/>
  <c r="BD420" i="40"/>
  <c r="BC420" i="40"/>
  <c r="BB420" i="40"/>
  <c r="BA420" i="40"/>
  <c r="AZ420" i="40"/>
  <c r="AY420" i="40"/>
  <c r="AX420" i="40"/>
  <c r="AW420" i="40"/>
  <c r="AV420" i="40"/>
  <c r="AU420" i="40"/>
  <c r="AT420" i="40"/>
  <c r="AS420" i="40"/>
  <c r="AR420" i="40"/>
  <c r="AQ420" i="40"/>
  <c r="AP420" i="40"/>
  <c r="AO420" i="40"/>
  <c r="AN420" i="40"/>
  <c r="AM420" i="40"/>
  <c r="AL420" i="40"/>
  <c r="AK420" i="40"/>
  <c r="AJ420" i="40"/>
  <c r="AI420" i="40"/>
  <c r="AH420" i="40"/>
  <c r="AG420" i="40"/>
  <c r="AF420" i="40"/>
  <c r="AE420" i="40"/>
  <c r="AD420" i="40"/>
  <c r="AC420" i="40"/>
  <c r="AB420" i="40"/>
  <c r="AA420" i="40"/>
  <c r="Z420" i="40"/>
  <c r="Y420" i="40"/>
  <c r="X420" i="40"/>
  <c r="W420" i="40"/>
  <c r="V420" i="40"/>
  <c r="U420" i="40"/>
  <c r="T420" i="40"/>
  <c r="S420" i="40"/>
  <c r="R420" i="40"/>
  <c r="BS360" i="40"/>
  <c r="W397" i="22"/>
  <c r="W398" i="22"/>
  <c r="W293" i="22"/>
  <c r="W295" i="22"/>
  <c r="V295" i="22"/>
  <c r="X153" i="22"/>
  <c r="X34" i="22"/>
  <c r="X148" i="22"/>
  <c r="X293" i="22"/>
  <c r="X295" i="22"/>
  <c r="T353" i="22"/>
  <c r="R388" i="22"/>
  <c r="R411" i="22"/>
  <c r="U353" i="22"/>
  <c r="S388" i="22"/>
  <c r="R417" i="22"/>
  <c r="X397" i="22"/>
  <c r="X398" i="22"/>
  <c r="Y153" i="22"/>
  <c r="Y293" i="22"/>
  <c r="Y295" i="22"/>
  <c r="Y148" i="22"/>
  <c r="S416" i="22"/>
  <c r="S411" i="22"/>
  <c r="V353" i="22"/>
  <c r="T388" i="22"/>
  <c r="S417" i="22"/>
  <c r="T416" i="22"/>
  <c r="T411" i="22"/>
  <c r="W353" i="22"/>
  <c r="U388" i="22"/>
  <c r="T417" i="22"/>
  <c r="Y397" i="22"/>
  <c r="Y398" i="22"/>
  <c r="Z153" i="22"/>
  <c r="Z34" i="22"/>
  <c r="Z293" i="22"/>
  <c r="Z295" i="22"/>
  <c r="Z148" i="22"/>
  <c r="U416" i="22"/>
  <c r="U411" i="22"/>
  <c r="X353" i="22"/>
  <c r="V388" i="22"/>
  <c r="U417" i="22"/>
  <c r="V416" i="22"/>
  <c r="V411" i="22"/>
  <c r="Y353" i="22"/>
  <c r="W388" i="22"/>
  <c r="V417" i="22"/>
  <c r="Z397" i="22"/>
  <c r="Z398" i="22"/>
  <c r="AA153" i="22"/>
  <c r="AA34" i="22"/>
  <c r="AA293" i="22"/>
  <c r="AA295" i="22"/>
  <c r="AA148" i="22"/>
  <c r="W416" i="22"/>
  <c r="W411" i="22"/>
  <c r="Z353" i="22"/>
  <c r="X388" i="22"/>
  <c r="W417" i="22"/>
  <c r="X416" i="22"/>
  <c r="X411" i="22"/>
  <c r="Y388" i="22"/>
  <c r="X417" i="22"/>
  <c r="AA353" i="22"/>
  <c r="AA397" i="22"/>
  <c r="AA398" i="22"/>
  <c r="AB153" i="22"/>
  <c r="AB34" i="22"/>
  <c r="AB293" i="22"/>
  <c r="AB295" i="22"/>
  <c r="AB148" i="22"/>
  <c r="Y416" i="22"/>
  <c r="Y411" i="22"/>
  <c r="Z388" i="22"/>
  <c r="Y417" i="22"/>
  <c r="Z416" i="22"/>
  <c r="Z411" i="22"/>
  <c r="Z417" i="22"/>
  <c r="AA388" i="22"/>
  <c r="AB353" i="22"/>
  <c r="AB397" i="22"/>
  <c r="AB398" i="22"/>
  <c r="AC153" i="22"/>
  <c r="AC34" i="22"/>
  <c r="AC293" i="22"/>
  <c r="AC295" i="22"/>
  <c r="AC148" i="22"/>
  <c r="AA416" i="22"/>
  <c r="AA411" i="22"/>
  <c r="AA417" i="22"/>
  <c r="AB388" i="22"/>
  <c r="AC353" i="22"/>
  <c r="AC397" i="22"/>
  <c r="AC398" i="22"/>
  <c r="AD153" i="22"/>
  <c r="AD34" i="22"/>
  <c r="AD293" i="22"/>
  <c r="AD295" i="22"/>
  <c r="AD148" i="22"/>
  <c r="AB416" i="22"/>
  <c r="AB411" i="22"/>
  <c r="AB417" i="22"/>
  <c r="AC388" i="22"/>
  <c r="AD353" i="22"/>
  <c r="AD397" i="22"/>
  <c r="AD398" i="22"/>
  <c r="AE153" i="22"/>
  <c r="AE34" i="22"/>
  <c r="AE293" i="22"/>
  <c r="AE295" i="22"/>
  <c r="AE148" i="22"/>
  <c r="AC416" i="22"/>
  <c r="AC411" i="22"/>
  <c r="AC417" i="22"/>
  <c r="AD388" i="22"/>
  <c r="AE353" i="22"/>
  <c r="AE397" i="22"/>
  <c r="AE398" i="22"/>
  <c r="AF153" i="22"/>
  <c r="AF34" i="22"/>
  <c r="AF293" i="22"/>
  <c r="AF295" i="22"/>
  <c r="AF148" i="22"/>
  <c r="AD416" i="22"/>
  <c r="AD411" i="22"/>
  <c r="AD417" i="22"/>
  <c r="AE388" i="22"/>
  <c r="AF353" i="22"/>
  <c r="AF397" i="22"/>
  <c r="AF398" i="22"/>
  <c r="AG153" i="22"/>
  <c r="AG34" i="22"/>
  <c r="AG293" i="22"/>
  <c r="AG295" i="22"/>
  <c r="AG148" i="22"/>
  <c r="AE416" i="22"/>
  <c r="AE411" i="22"/>
  <c r="AE417" i="22"/>
  <c r="AF388" i="22"/>
  <c r="AG353" i="22"/>
  <c r="AG397" i="22"/>
  <c r="AG398" i="22"/>
  <c r="AH153" i="22"/>
  <c r="AH34" i="22"/>
  <c r="AH293" i="22"/>
  <c r="AH295" i="22"/>
  <c r="AH148" i="22"/>
  <c r="AF416" i="22"/>
  <c r="AF411" i="22"/>
  <c r="AF417" i="22"/>
  <c r="AG388" i="22"/>
  <c r="AH353" i="22"/>
  <c r="AH397" i="22"/>
  <c r="AH398" i="22"/>
  <c r="AI153" i="22"/>
  <c r="AI34" i="22"/>
  <c r="AI293" i="22"/>
  <c r="AI295" i="22"/>
  <c r="AI148" i="22"/>
  <c r="AG416" i="22"/>
  <c r="AG411" i="22"/>
  <c r="AG417" i="22"/>
  <c r="AH388" i="22"/>
  <c r="AI353" i="22"/>
  <c r="AI397" i="22"/>
  <c r="AI398" i="22"/>
  <c r="AJ153" i="22"/>
  <c r="AJ34" i="22"/>
  <c r="AJ293" i="22"/>
  <c r="AJ295" i="22"/>
  <c r="AJ148" i="22"/>
  <c r="AH416" i="22"/>
  <c r="AH411" i="22"/>
  <c r="AH417" i="22"/>
  <c r="AI388" i="22"/>
  <c r="AJ353" i="22"/>
  <c r="AJ397" i="22"/>
  <c r="AJ398" i="22"/>
  <c r="AK153" i="22"/>
  <c r="AK34" i="22"/>
  <c r="AK293" i="22"/>
  <c r="AK295" i="22"/>
  <c r="AK148" i="22"/>
  <c r="AI416" i="22"/>
  <c r="AI411" i="22"/>
  <c r="AI417" i="22"/>
  <c r="AJ388" i="22"/>
  <c r="AK353" i="22"/>
  <c r="AK397" i="22"/>
  <c r="AK398" i="22"/>
  <c r="AL153" i="22"/>
  <c r="AL34" i="22"/>
  <c r="AL293" i="22"/>
  <c r="AL295" i="22"/>
  <c r="AL148" i="22"/>
  <c r="AJ416" i="22"/>
  <c r="AJ411" i="22"/>
  <c r="AJ417" i="22"/>
  <c r="AK388" i="22"/>
  <c r="AL353" i="22"/>
  <c r="AL397" i="22"/>
  <c r="AL398" i="22"/>
  <c r="AM153" i="22"/>
  <c r="AM34" i="22"/>
  <c r="AM293" i="22"/>
  <c r="AM295" i="22"/>
  <c r="AM148" i="22"/>
  <c r="AK416" i="22"/>
  <c r="AK411" i="22"/>
  <c r="AK417" i="22"/>
  <c r="AL388" i="22"/>
  <c r="AM353" i="22"/>
  <c r="AM397" i="22"/>
  <c r="AM398" i="22"/>
  <c r="AN153" i="22"/>
  <c r="AN34" i="22"/>
  <c r="AN293" i="22"/>
  <c r="AN295" i="22"/>
  <c r="AN148" i="22"/>
  <c r="AL416" i="22"/>
  <c r="AL411" i="22"/>
  <c r="AL417" i="22"/>
  <c r="AM388" i="22"/>
  <c r="AN353" i="22"/>
  <c r="AN397" i="22"/>
  <c r="AN398" i="22"/>
  <c r="AO153" i="22"/>
  <c r="AO34" i="22"/>
  <c r="AO293" i="22"/>
  <c r="AO295" i="22"/>
  <c r="AO148" i="22"/>
  <c r="AM416" i="22"/>
  <c r="AM411" i="22"/>
  <c r="AM417" i="22"/>
  <c r="AN388" i="22"/>
  <c r="AO353" i="22"/>
  <c r="AO397" i="22"/>
  <c r="AO398" i="22"/>
  <c r="AP153" i="22"/>
  <c r="AP34" i="22"/>
  <c r="AP293" i="22"/>
  <c r="AP295" i="22"/>
  <c r="AP148" i="22"/>
  <c r="AN416" i="22"/>
  <c r="AN411" i="22"/>
  <c r="AN417" i="22"/>
  <c r="AO388" i="22"/>
  <c r="AP353" i="22"/>
  <c r="AP397" i="22"/>
  <c r="AP398" i="22"/>
  <c r="AQ153" i="22"/>
  <c r="AQ34" i="22"/>
  <c r="AQ293" i="22"/>
  <c r="AQ295" i="22"/>
  <c r="AQ148" i="22"/>
  <c r="AO416" i="22"/>
  <c r="AO411" i="22"/>
  <c r="AO417" i="22"/>
  <c r="AP388" i="22"/>
  <c r="AQ353" i="22"/>
  <c r="AQ397" i="22"/>
  <c r="AQ398" i="22"/>
  <c r="AR153" i="22"/>
  <c r="AR34" i="22"/>
  <c r="AR293" i="22"/>
  <c r="AR295" i="22"/>
  <c r="AR148" i="22"/>
  <c r="AP416" i="22"/>
  <c r="AP411" i="22"/>
  <c r="AP417" i="22"/>
  <c r="AQ388" i="22"/>
  <c r="AR353" i="22"/>
  <c r="AR397" i="22"/>
  <c r="AR398" i="22"/>
  <c r="AS153" i="22"/>
  <c r="AS34" i="22"/>
  <c r="AS293" i="22"/>
  <c r="AS295" i="22"/>
  <c r="AS148" i="22"/>
  <c r="AQ416" i="22"/>
  <c r="AQ411" i="22"/>
  <c r="AQ417" i="22"/>
  <c r="AR388" i="22"/>
  <c r="AS353" i="22"/>
  <c r="AS397" i="22"/>
  <c r="AS398" i="22"/>
  <c r="AT153" i="22"/>
  <c r="AT34" i="22"/>
  <c r="AT293" i="22"/>
  <c r="AT295" i="22"/>
  <c r="AT148" i="22"/>
  <c r="AR416" i="22"/>
  <c r="AR411" i="22"/>
  <c r="AR417" i="22"/>
  <c r="AS388" i="22"/>
  <c r="AT353" i="22"/>
  <c r="AT397" i="22"/>
  <c r="AT398" i="22"/>
  <c r="AU153" i="22"/>
  <c r="AU34" i="22"/>
  <c r="AU293" i="22"/>
  <c r="AU295" i="22"/>
  <c r="AU148" i="22"/>
  <c r="AS416" i="22"/>
  <c r="AS411" i="22"/>
  <c r="AS417" i="22"/>
  <c r="AT388" i="22"/>
  <c r="AU353" i="22"/>
  <c r="AU397" i="22"/>
  <c r="AU398" i="22"/>
  <c r="AV153" i="22"/>
  <c r="AV34" i="22"/>
  <c r="AV293" i="22"/>
  <c r="AV295" i="22"/>
  <c r="AV148" i="22"/>
  <c r="AT416" i="22"/>
  <c r="AT411" i="22"/>
  <c r="AT417" i="22"/>
  <c r="AU388" i="22"/>
  <c r="AV353" i="22"/>
  <c r="AV397" i="22"/>
  <c r="AV398" i="22"/>
  <c r="AW153" i="22"/>
  <c r="AW34" i="22"/>
  <c r="AW293" i="22"/>
  <c r="AW295" i="22"/>
  <c r="AW148" i="22"/>
  <c r="AU416" i="22"/>
  <c r="AU411" i="22"/>
  <c r="AU417" i="22"/>
  <c r="AV388" i="22"/>
  <c r="AW353" i="22"/>
  <c r="AW397" i="22"/>
  <c r="AW398" i="22"/>
  <c r="AX153" i="22"/>
  <c r="AX34" i="22"/>
  <c r="AX293" i="22"/>
  <c r="AX295" i="22"/>
  <c r="AX148" i="22"/>
  <c r="AV416" i="22"/>
  <c r="AV411" i="22"/>
  <c r="AV417" i="22"/>
  <c r="AW388" i="22"/>
  <c r="AX353" i="22"/>
  <c r="AX397" i="22"/>
  <c r="AX398" i="22"/>
  <c r="AY153" i="22"/>
  <c r="AY34" i="22"/>
  <c r="AY293" i="22"/>
  <c r="AY295" i="22"/>
  <c r="AY148" i="22"/>
  <c r="AW416" i="22"/>
  <c r="AW411" i="22"/>
  <c r="AW417" i="22"/>
  <c r="AX388" i="22"/>
  <c r="AY397" i="22"/>
  <c r="AY398" i="22"/>
  <c r="AZ153" i="22"/>
  <c r="AZ34" i="22"/>
  <c r="AZ293" i="22"/>
  <c r="AZ295" i="22"/>
  <c r="AZ148" i="22"/>
  <c r="AX416" i="22"/>
  <c r="AX411" i="22"/>
  <c r="AX417" i="22"/>
  <c r="AY388" i="22"/>
  <c r="AZ353" i="22"/>
  <c r="AZ397" i="22"/>
  <c r="AZ398" i="22"/>
  <c r="BA153" i="22"/>
  <c r="BA34" i="22"/>
  <c r="BA293" i="22"/>
  <c r="BA295" i="22"/>
  <c r="BA148" i="22"/>
  <c r="AY416" i="22"/>
  <c r="AY411" i="22"/>
  <c r="AY417" i="22"/>
  <c r="AZ388" i="22"/>
  <c r="BA353" i="22"/>
  <c r="BA397" i="22"/>
  <c r="BA398" i="22"/>
  <c r="BB153" i="22"/>
  <c r="BB34" i="22"/>
  <c r="BB293" i="22"/>
  <c r="BB295" i="22"/>
  <c r="BB148" i="22"/>
  <c r="AZ416" i="22"/>
  <c r="AZ411" i="22"/>
  <c r="AZ417" i="22"/>
  <c r="BA388" i="22"/>
  <c r="BB353" i="22"/>
  <c r="BB397" i="22"/>
  <c r="BB398" i="22"/>
  <c r="BC153" i="22"/>
  <c r="BC34" i="22"/>
  <c r="BC293" i="22"/>
  <c r="BC295" i="22"/>
  <c r="BC148" i="22"/>
  <c r="BA416" i="22"/>
  <c r="BA411" i="22"/>
  <c r="BA417" i="22"/>
  <c r="BB388" i="22"/>
  <c r="BC353" i="22"/>
  <c r="BC397" i="22"/>
  <c r="BC398" i="22"/>
  <c r="BD153" i="22"/>
  <c r="BD34" i="22"/>
  <c r="BD293" i="22"/>
  <c r="BD295" i="22"/>
  <c r="BD148" i="22"/>
  <c r="BB416" i="22"/>
  <c r="BB411" i="22"/>
  <c r="BB417" i="22"/>
  <c r="BC388" i="22"/>
  <c r="BD353" i="22"/>
  <c r="BD397" i="22"/>
  <c r="BD398" i="22"/>
  <c r="BE153" i="22"/>
  <c r="BE34" i="22"/>
  <c r="BE293" i="22"/>
  <c r="BE295" i="22"/>
  <c r="BE148" i="22"/>
  <c r="BC416" i="22"/>
  <c r="BC411" i="22"/>
  <c r="BC417" i="22"/>
  <c r="BD388" i="22"/>
  <c r="BE353" i="22"/>
  <c r="BE397" i="22"/>
  <c r="BE398" i="22"/>
  <c r="BF153" i="22"/>
  <c r="BF34" i="22"/>
  <c r="BF293" i="22"/>
  <c r="BF295" i="22"/>
  <c r="BF148" i="22"/>
  <c r="BD416" i="22"/>
  <c r="BD411" i="22"/>
  <c r="BD417" i="22"/>
  <c r="BE388" i="22"/>
  <c r="BF353" i="22"/>
  <c r="BF397" i="22"/>
  <c r="BF398" i="22"/>
  <c r="BG153" i="22"/>
  <c r="BG34" i="22"/>
  <c r="BG293" i="22"/>
  <c r="BG295" i="22"/>
  <c r="BG148" i="22"/>
  <c r="BE416" i="22"/>
  <c r="BE411" i="22"/>
  <c r="BE417" i="22"/>
  <c r="BF388" i="22"/>
  <c r="BG353" i="22"/>
  <c r="BG397" i="22"/>
  <c r="BG398" i="22"/>
  <c r="BH153" i="22"/>
  <c r="BH34" i="22"/>
  <c r="BH293" i="22"/>
  <c r="BH295" i="22"/>
  <c r="BH148" i="22"/>
  <c r="BF416" i="22"/>
  <c r="BF411" i="22"/>
  <c r="BF417" i="22"/>
  <c r="BG388" i="22"/>
  <c r="BH353" i="22"/>
  <c r="BH397" i="22"/>
  <c r="BH398" i="22"/>
  <c r="BI153" i="22"/>
  <c r="BI34" i="22"/>
  <c r="BI293" i="22"/>
  <c r="BI295" i="22"/>
  <c r="BI148" i="22"/>
  <c r="BG416" i="22"/>
  <c r="BG411" i="22"/>
  <c r="BG417" i="22"/>
  <c r="BH388" i="22"/>
  <c r="BI353" i="22"/>
  <c r="BI397" i="22"/>
  <c r="BI398" i="22"/>
  <c r="BJ153" i="22"/>
  <c r="BJ34" i="22"/>
  <c r="BJ293" i="22"/>
  <c r="BJ295" i="22"/>
  <c r="BJ148" i="22"/>
  <c r="BH416" i="22"/>
  <c r="BH411" i="22"/>
  <c r="BH417" i="22"/>
  <c r="BI388" i="22"/>
  <c r="BJ353" i="22"/>
  <c r="BJ397" i="22"/>
  <c r="BJ398" i="22"/>
  <c r="BK153" i="22"/>
  <c r="BK34" i="22"/>
  <c r="BK293" i="22"/>
  <c r="BK295" i="22"/>
  <c r="BK148" i="22"/>
  <c r="BI416" i="22"/>
  <c r="BI411" i="22"/>
  <c r="BI417" i="22"/>
  <c r="BJ388" i="22"/>
  <c r="BK353" i="22"/>
  <c r="BK397" i="22"/>
  <c r="BK398" i="22"/>
  <c r="BL153" i="22"/>
  <c r="BL34" i="22"/>
  <c r="BL293" i="22"/>
  <c r="BL295" i="22"/>
  <c r="BL148" i="22"/>
  <c r="BJ416" i="22"/>
  <c r="BJ411" i="22"/>
  <c r="BJ417" i="22"/>
  <c r="BK388" i="22"/>
  <c r="BL353" i="22"/>
  <c r="BL397" i="22"/>
  <c r="BL398" i="22"/>
  <c r="BM153" i="22"/>
  <c r="BM34" i="22"/>
  <c r="BM293" i="22"/>
  <c r="BM295" i="22"/>
  <c r="BM148" i="22"/>
  <c r="BK416" i="22"/>
  <c r="BK411" i="22"/>
  <c r="BK417" i="22"/>
  <c r="BL388" i="22"/>
  <c r="BM353" i="22"/>
  <c r="BM397" i="22"/>
  <c r="BM398" i="22"/>
  <c r="BN153" i="22"/>
  <c r="BN34" i="22"/>
  <c r="BN293" i="22"/>
  <c r="BN295" i="22"/>
  <c r="BN148" i="22"/>
  <c r="BL416" i="22"/>
  <c r="BL411" i="22"/>
  <c r="BL417" i="22"/>
  <c r="BM388" i="22"/>
  <c r="BN353" i="22"/>
  <c r="BN397" i="22"/>
  <c r="BN398" i="22"/>
  <c r="BO153" i="22"/>
  <c r="BO34" i="22"/>
  <c r="BO293" i="22"/>
  <c r="BO295" i="22"/>
  <c r="BO148" i="22"/>
  <c r="BM416" i="22"/>
  <c r="BM411" i="22"/>
  <c r="BM417" i="22"/>
  <c r="BN388" i="22"/>
  <c r="BO353" i="22"/>
  <c r="BO397" i="22"/>
  <c r="BO398" i="22"/>
  <c r="BP153" i="22"/>
  <c r="BP34" i="22"/>
  <c r="BP293" i="22"/>
  <c r="BP295" i="22"/>
  <c r="BP148" i="22"/>
  <c r="BN416" i="22"/>
  <c r="BN411" i="22"/>
  <c r="BN417" i="22"/>
  <c r="BO388" i="22"/>
  <c r="BP353" i="22"/>
  <c r="BP397" i="22"/>
  <c r="BP398" i="22"/>
  <c r="BQ153" i="22"/>
  <c r="BQ34" i="22"/>
  <c r="BQ293" i="22"/>
  <c r="BQ295" i="22"/>
  <c r="BQ148" i="22"/>
  <c r="BO416" i="22"/>
  <c r="BO411" i="22"/>
  <c r="BO417" i="22"/>
  <c r="BP388" i="22"/>
  <c r="BQ353" i="22"/>
  <c r="BQ397" i="22"/>
  <c r="BQ398" i="22"/>
  <c r="BR153" i="22"/>
  <c r="BR34" i="22"/>
  <c r="BR293" i="22"/>
  <c r="BR295" i="22"/>
  <c r="BR148" i="22"/>
  <c r="BP416" i="22"/>
  <c r="BP411" i="22"/>
  <c r="BP417" i="22"/>
  <c r="BQ388" i="22"/>
  <c r="BR353" i="22"/>
  <c r="BR397" i="22"/>
  <c r="BR398" i="22"/>
  <c r="BS153" i="22"/>
  <c r="BS34" i="22"/>
  <c r="BS293" i="22"/>
  <c r="BS295" i="22"/>
  <c r="BS148" i="22"/>
  <c r="BQ416" i="22"/>
  <c r="BQ411" i="22"/>
  <c r="BQ417" i="22"/>
  <c r="BR388" i="22"/>
  <c r="BS353" i="22"/>
  <c r="BS397" i="22"/>
  <c r="BS398" i="22"/>
  <c r="BS351" i="22"/>
  <c r="BS304" i="22"/>
  <c r="BR416" i="22"/>
  <c r="BR411" i="22"/>
  <c r="BR417" i="22"/>
  <c r="BS388" i="22"/>
  <c r="BS416" i="22"/>
  <c r="BS411" i="22"/>
  <c r="BS417" i="22"/>
</calcChain>
</file>

<file path=xl/sharedStrings.xml><?xml version="1.0" encoding="utf-8"?>
<sst xmlns="http://schemas.openxmlformats.org/spreadsheetml/2006/main" count="5152" uniqueCount="374">
  <si>
    <t>AER</t>
  </si>
  <si>
    <t>RAB Inference Model</t>
  </si>
  <si>
    <t>Accompanying report:</t>
  </si>
  <si>
    <t>Disclaimers</t>
  </si>
  <si>
    <t>Version history</t>
  </si>
  <si>
    <t>Version</t>
  </si>
  <si>
    <t>Date</t>
  </si>
  <si>
    <t>Author</t>
  </si>
  <si>
    <t>Description of changes</t>
  </si>
  <si>
    <t>Contents</t>
  </si>
  <si>
    <t>Notes and assumptions</t>
  </si>
  <si>
    <t>Format key</t>
  </si>
  <si>
    <t>Cell intentionally blank</t>
  </si>
  <si>
    <t>Value</t>
  </si>
  <si>
    <t>Hardcoded input</t>
  </si>
  <si>
    <t>User input</t>
  </si>
  <si>
    <t>Calculation</t>
  </si>
  <si>
    <t>Unique formula</t>
  </si>
  <si>
    <t>Annotation</t>
  </si>
  <si>
    <t>Sheet colour</t>
  </si>
  <si>
    <t>Information sheet</t>
  </si>
  <si>
    <t>Input sheet</t>
  </si>
  <si>
    <t>Calculation sheet</t>
  </si>
  <si>
    <t>Output sheet</t>
  </si>
  <si>
    <t>SKI</t>
  </si>
  <si>
    <t>Controls</t>
  </si>
  <si>
    <t>This sheet provides the controls.</t>
  </si>
  <si>
    <t>AST</t>
  </si>
  <si>
    <t>AED</t>
  </si>
  <si>
    <t>ANT</t>
  </si>
  <si>
    <t>AGD</t>
  </si>
  <si>
    <t>SAPN</t>
  </si>
  <si>
    <t>Citi</t>
  </si>
  <si>
    <t>Powercor</t>
  </si>
  <si>
    <t>TransGrid</t>
  </si>
  <si>
    <t>Capex inputs</t>
  </si>
  <si>
    <t>Gearing inputs</t>
  </si>
  <si>
    <t>Assumed debt financing</t>
  </si>
  <si>
    <t>Assumed equity financing</t>
  </si>
  <si>
    <t>Incentive scheme inputs</t>
  </si>
  <si>
    <t>Opex productivity</t>
  </si>
  <si>
    <t>Assumed opex outperformance</t>
  </si>
  <si>
    <t>WACC inputs</t>
  </si>
  <si>
    <t>Cost of equity</t>
  </si>
  <si>
    <t>Cost of debt outperformance</t>
  </si>
  <si>
    <t>Tax out-performance inputs</t>
  </si>
  <si>
    <t>Assumed tax outperformance</t>
  </si>
  <si>
    <t>Closing RAB</t>
  </si>
  <si>
    <t>Summary - AST</t>
  </si>
  <si>
    <t>This sheet provides a summary for AST</t>
  </si>
  <si>
    <t>Date:</t>
  </si>
  <si>
    <t>EV ratio (low)</t>
  </si>
  <si>
    <t>EV ratio (high)</t>
  </si>
  <si>
    <t>Entity</t>
  </si>
  <si>
    <t>RAB</t>
  </si>
  <si>
    <t>AusNet Electricity Distribution</t>
  </si>
  <si>
    <t>AusNet Transmission</t>
  </si>
  <si>
    <t>AusNet Gas Distribution</t>
  </si>
  <si>
    <t>Totals</t>
  </si>
  <si>
    <t>RAB to EV</t>
  </si>
  <si>
    <t>AusNet Electricity Distrbution</t>
  </si>
  <si>
    <t>AusNet Gas</t>
  </si>
  <si>
    <t>Summary - SKI</t>
  </si>
  <si>
    <t>This sheet provides a summary for SKI</t>
  </si>
  <si>
    <t>SA Power Networks</t>
  </si>
  <si>
    <t>Citipower</t>
  </si>
  <si>
    <t>Revenue - AusNet Electricity Distribution</t>
  </si>
  <si>
    <t>This sheet provides a cash-flow projections for AusNet Electricity Distribution.</t>
  </si>
  <si>
    <t>Y0</t>
  </si>
  <si>
    <t>Period 1</t>
  </si>
  <si>
    <t>Period 2</t>
  </si>
  <si>
    <t>Period 3</t>
  </si>
  <si>
    <t>Period 4</t>
  </si>
  <si>
    <t>Period 5</t>
  </si>
  <si>
    <t>Period 6</t>
  </si>
  <si>
    <t>Period 7</t>
  </si>
  <si>
    <t>Period 8</t>
  </si>
  <si>
    <t>Period 9</t>
  </si>
  <si>
    <t>Period 10</t>
  </si>
  <si>
    <t>Period 11</t>
  </si>
  <si>
    <t>Source</t>
  </si>
  <si>
    <t>Comments</t>
  </si>
  <si>
    <t>Units</t>
  </si>
  <si>
    <t>Constants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</si>
  <si>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</si>
  <si>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</si>
  <si>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</si>
  <si>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</si>
  <si>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</si>
  <si>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</si>
  <si>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</si>
  <si>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</si>
  <si>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</si>
  <si>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</si>
  <si>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</si>
  <si>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</si>
  <si>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</si>
  <si>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</si>
  <si>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</si>
  <si>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</si>
  <si>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</si>
  <si>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</si>
  <si>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</si>
  <si>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</si>
  <si>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</si>
  <si>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</si>
  <si>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</si>
  <si>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</si>
  <si>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</si>
  <si>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</si>
  <si>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</si>
  <si>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</si>
  <si>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</si>
  <si>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</si>
  <si>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</si>
  <si>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</si>
  <si>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</si>
  <si>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</si>
  <si>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</si>
  <si>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</si>
  <si>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</si>
  <si>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</si>
  <si>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</si>
  <si>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</si>
  <si>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</si>
  <si>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</si>
  <si>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</si>
  <si>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</si>
  <si>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</si>
  <si>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</si>
  <si>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</si>
  <si>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</si>
  <si>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</si>
  <si>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</si>
  <si>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</si>
  <si>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</si>
  <si>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</si>
  <si>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</si>
  <si>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</si>
  <si>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Inputs</t>
  </si>
  <si>
    <t xml:space="preserve">Cumulative inflation index </t>
  </si>
  <si>
    <t>AusNet D PTRM</t>
  </si>
  <si>
    <t>Return on debt</t>
  </si>
  <si>
    <t>Return on equity</t>
  </si>
  <si>
    <t>Debt financing</t>
  </si>
  <si>
    <t>Equity financing</t>
  </si>
  <si>
    <t>Corporate tax rate</t>
  </si>
  <si>
    <t>Value of imputation credits</t>
  </si>
  <si>
    <t>Imputation credit payout ratio</t>
  </si>
  <si>
    <t>Nominal rate of return</t>
  </si>
  <si>
    <t>Real rate of return</t>
  </si>
  <si>
    <t>Discount index</t>
  </si>
  <si>
    <t>Discount factor</t>
  </si>
  <si>
    <t>For depreciation</t>
  </si>
  <si>
    <t>Years</t>
  </si>
  <si>
    <t>For tax depreciation</t>
  </si>
  <si>
    <t>Capex program</t>
  </si>
  <si>
    <t>Net capex</t>
  </si>
  <si>
    <t>Real</t>
  </si>
  <si>
    <t>$m</t>
  </si>
  <si>
    <t>Lifetime of new capex</t>
  </si>
  <si>
    <t>Dimishing value for new capex</t>
  </si>
  <si>
    <t>For tax</t>
  </si>
  <si>
    <t>Nominal</t>
  </si>
  <si>
    <t>RAB (Real)</t>
  </si>
  <si>
    <t>Opening RAB</t>
  </si>
  <si>
    <t>Straight-line depreciation (opening RAB)</t>
  </si>
  <si>
    <t>Future capex calculations</t>
  </si>
  <si>
    <t>Starting RAB (future capex)</t>
  </si>
  <si>
    <t>Straight-line depreciation (future capex)</t>
  </si>
  <si>
    <t>DEP</t>
  </si>
  <si>
    <t>Total straight-line depreciation (future capex)</t>
  </si>
  <si>
    <t>Total starting RAB (future capex)</t>
  </si>
  <si>
    <t>CEPA historical model</t>
  </si>
  <si>
    <t>On 30/6/2022</t>
  </si>
  <si>
    <t>RAB (Nominal)</t>
  </si>
  <si>
    <t>Net Capex</t>
  </si>
  <si>
    <t>Indexation of opening RAB</t>
  </si>
  <si>
    <t>Straight-line depreciation</t>
  </si>
  <si>
    <t>Nominal regulatory depreciation</t>
  </si>
  <si>
    <t>Revenue (Nominal)</t>
  </si>
  <si>
    <t>Debt</t>
  </si>
  <si>
    <t>Equity</t>
  </si>
  <si>
    <t>Opex</t>
  </si>
  <si>
    <t>Tax payable</t>
  </si>
  <si>
    <t>Revenue for tax assessment</t>
  </si>
  <si>
    <t>Tax</t>
  </si>
  <si>
    <t>Tax depreciation</t>
  </si>
  <si>
    <t>Opening TAB (initial assets)</t>
  </si>
  <si>
    <t>Tax depreciation (initial assets)</t>
  </si>
  <si>
    <t>TaxDep</t>
  </si>
  <si>
    <t>Additions to TAB (initial assets)</t>
  </si>
  <si>
    <t>Closing TAB (initial assets)</t>
  </si>
  <si>
    <t>Additions to TAB (New assets)</t>
  </si>
  <si>
    <t>Future TAB calculations</t>
  </si>
  <si>
    <t>Starting TAB (new assets)</t>
  </si>
  <si>
    <t>TAB</t>
  </si>
  <si>
    <t>Tax depreciation (New assets)</t>
  </si>
  <si>
    <t>Closing TAB (New assets)</t>
  </si>
  <si>
    <t>Closing TAB (all assets)</t>
  </si>
  <si>
    <t>Total tax depreciation</t>
  </si>
  <si>
    <t>Total tax expenses</t>
  </si>
  <si>
    <t>Tax calculation</t>
  </si>
  <si>
    <t>Pre-tax income</t>
  </si>
  <si>
    <t>Tax-loss carried forward</t>
  </si>
  <si>
    <t>Taxable income</t>
  </si>
  <si>
    <t>(tax calculation)</t>
  </si>
  <si>
    <t>Building block revenue (nominal)</t>
  </si>
  <si>
    <t>Revenue adjustments</t>
  </si>
  <si>
    <t>EBSS (real)</t>
  </si>
  <si>
    <t>CESS (real</t>
  </si>
  <si>
    <t>Shared asset derements (real)</t>
  </si>
  <si>
    <t>DMIS (real)</t>
  </si>
  <si>
    <t>REFCL T3 KLO capex adjustment (real)</t>
  </si>
  <si>
    <t>Total revenue adjustments (nominal)</t>
  </si>
  <si>
    <t>Building blocks</t>
  </si>
  <si>
    <t>Return on capital</t>
  </si>
  <si>
    <t>Return of capital</t>
  </si>
  <si>
    <t>Net tax allowance</t>
  </si>
  <si>
    <t>Total revenue adjustments</t>
  </si>
  <si>
    <t>Annual revenue requirement</t>
  </si>
  <si>
    <t>Adjustments to cashflows</t>
  </si>
  <si>
    <t>Tax impacts</t>
  </si>
  <si>
    <t>Applied tax rate</t>
  </si>
  <si>
    <t>Tax loss carried forward</t>
  </si>
  <si>
    <t>Tax impact</t>
  </si>
  <si>
    <t>Imputation credit adjustment</t>
  </si>
  <si>
    <t>Cash-flow impact</t>
  </si>
  <si>
    <t>Discounted cash-flow</t>
  </si>
  <si>
    <t>Assuming no change in discount rate</t>
  </si>
  <si>
    <t>Discount rate impacts</t>
  </si>
  <si>
    <t>Other</t>
  </si>
  <si>
    <t>Opex outperformance</t>
  </si>
  <si>
    <t>Discounted Opex outperformance</t>
  </si>
  <si>
    <t>Total cash-flow impact of adjustments</t>
  </si>
  <si>
    <t>Cashflows (unadjusted)</t>
  </si>
  <si>
    <t>EBITDA</t>
  </si>
  <si>
    <t>EBIT</t>
  </si>
  <si>
    <t>NOPAT</t>
  </si>
  <si>
    <t>+ Depreciation &amp; Amortisation</t>
  </si>
  <si>
    <t>- CAPEX</t>
  </si>
  <si>
    <t>FCFF</t>
  </si>
  <si>
    <t>Present value of FCFF</t>
  </si>
  <si>
    <t>Present value of cash-flow to investors</t>
  </si>
  <si>
    <t>PV of visible forecast</t>
  </si>
  <si>
    <t>Visble + closing</t>
  </si>
  <si>
    <t>RAB == EV</t>
  </si>
  <si>
    <t>Return on/of capital</t>
  </si>
  <si>
    <t>Discounted closing RAB</t>
  </si>
  <si>
    <t>Cashflows (adjusted)</t>
  </si>
  <si>
    <t>Change</t>
  </si>
  <si>
    <t>Discounted closing RAB (w/ multiple)</t>
  </si>
  <si>
    <t>PV of total forecast</t>
  </si>
  <si>
    <t>Revenue - AusNet Transmission</t>
  </si>
  <si>
    <t>This sheet provides a cash-flow projections for AusNet Transmission</t>
  </si>
  <si>
    <t>Period 12</t>
  </si>
  <si>
    <t>AusNet T PTRM 2022-27</t>
  </si>
  <si>
    <t>On 31/3/2022</t>
  </si>
  <si>
    <t>Shared asset decrements (real)</t>
  </si>
  <si>
    <t>Revenue - AusNet Gas Distribution</t>
  </si>
  <si>
    <t>This sheet provides a cash-flow projections for AusNet Gas Distribution.</t>
  </si>
  <si>
    <t>Period 13</t>
  </si>
  <si>
    <t>AusNet G PTRM 2018-22</t>
  </si>
  <si>
    <t>Opex incentive mehcanism carryovers</t>
  </si>
  <si>
    <t>Revenue - SAPN</t>
  </si>
  <si>
    <t>This sheet provides a cash-flow projections for SAPN</t>
  </si>
  <si>
    <t>2020-21</t>
  </si>
  <si>
    <t>SAPN PTRM 2020-25 March 2021 update</t>
  </si>
  <si>
    <t>On 30/6/2021</t>
  </si>
  <si>
    <t>Additional tax income calculations</t>
  </si>
  <si>
    <t>Revenue - CitiPower</t>
  </si>
  <si>
    <t>This sheet provides a cash-flow projections for CitiPower</t>
  </si>
  <si>
    <t>CitiPower PTRM 2021-26</t>
  </si>
  <si>
    <t>EBSS</t>
  </si>
  <si>
    <t>CESS</t>
  </si>
  <si>
    <t>Shared asset decrements</t>
  </si>
  <si>
    <t>DMIS</t>
  </si>
  <si>
    <t>Revenue - Powercor</t>
  </si>
  <si>
    <t>This sheet provides a cash-flow projections for Powercor</t>
  </si>
  <si>
    <t>Powercor PTRM 2021-26</t>
  </si>
  <si>
    <t>Revenue - TransGrid</t>
  </si>
  <si>
    <t>This sheet provides a cash-flow projections for TransGrid</t>
  </si>
  <si>
    <t>TransGrid PTRM 2021-26 May 2021</t>
  </si>
  <si>
    <t>AST Total</t>
  </si>
  <si>
    <t>SKI Total</t>
  </si>
  <si>
    <t>EV</t>
  </si>
  <si>
    <t>Rev. adj.</t>
  </si>
  <si>
    <t>Closing multiple</t>
  </si>
  <si>
    <t>CEPA calculated</t>
  </si>
  <si>
    <t>Assuming RAB:EV of</t>
  </si>
  <si>
    <t>Incentives</t>
  </si>
  <si>
    <t>RAB growth</t>
  </si>
  <si>
    <t>Y20 compared to Y1</t>
  </si>
  <si>
    <t>Incentives percentage of revenue</t>
  </si>
  <si>
    <t>Discounted incentives</t>
  </si>
  <si>
    <t>Y20 RAB</t>
  </si>
  <si>
    <t>Y54 RAB</t>
  </si>
  <si>
    <t>CAGR (Y20)</t>
  </si>
  <si>
    <t>CAGR (Y54)</t>
  </si>
  <si>
    <t>EV:RAB multiples</t>
  </si>
  <si>
    <t>Allowed return on capital</t>
  </si>
  <si>
    <t>Achieved return on capital (unadjusted)</t>
  </si>
  <si>
    <t>Achieved return on capital (adjusted)</t>
  </si>
  <si>
    <t>Achieved return on capital (unadjusted minus known revenue adjustments)</t>
  </si>
  <si>
    <t>Returns (nominal)</t>
  </si>
  <si>
    <t>Allowed</t>
  </si>
  <si>
    <t>Achieved</t>
  </si>
  <si>
    <t>RAB growth (real)</t>
  </si>
  <si>
    <t xml:space="preserve">RAB growth </t>
  </si>
  <si>
    <t>RAB growth (Nominal)</t>
  </si>
  <si>
    <t>RAB growth (nominal)</t>
  </si>
  <si>
    <t>Tax step-up</t>
  </si>
  <si>
    <t>Tax-step up TAB</t>
  </si>
  <si>
    <t>Change in cost of equity</t>
  </si>
  <si>
    <t>Cost of debt outperformance (bp)</t>
  </si>
  <si>
    <t>CAGR Y54 (Nominal)</t>
  </si>
  <si>
    <t>Mid-point</t>
  </si>
  <si>
    <t>RABa</t>
  </si>
  <si>
    <t>Adjusted EV ratio</t>
  </si>
  <si>
    <t>Modelled EV no adjustments</t>
  </si>
  <si>
    <t>Modelled EV with adjustments</t>
  </si>
  <si>
    <t>Historical EV</t>
  </si>
  <si>
    <t>Trailing CoD adj.</t>
  </si>
  <si>
    <t>Gap</t>
  </si>
  <si>
    <t>Historical EV ratio</t>
  </si>
  <si>
    <t>RABNoAdj</t>
  </si>
  <si>
    <t>ModelledEVWithAdjust</t>
  </si>
  <si>
    <t>RABa to EV</t>
  </si>
  <si>
    <t>Net capex as percent of closing RAB</t>
  </si>
  <si>
    <t>Assuming regulatory allowances but CoE change</t>
  </si>
  <si>
    <t>Closing RAB multiple</t>
  </si>
  <si>
    <t>CoD</t>
  </si>
  <si>
    <t>Assuming baseline assumptions</t>
  </si>
  <si>
    <t>REV - AED</t>
  </si>
  <si>
    <t>REV - ANT</t>
  </si>
  <si>
    <t>REV - AGD</t>
  </si>
  <si>
    <t>REV - SAPN</t>
  </si>
  <si>
    <t>REV - Citi</t>
  </si>
  <si>
    <t>REV - Powercor</t>
  </si>
  <si>
    <t>REV - TransGrid</t>
  </si>
  <si>
    <t>GraphInputs</t>
  </si>
  <si>
    <t>Diminishing value</t>
  </si>
  <si>
    <t>Equity at start of period</t>
  </si>
  <si>
    <t>Debt at start of period</t>
  </si>
  <si>
    <t>Repayment of debt</t>
  </si>
  <si>
    <t>Returns to equity (unadjusted)</t>
  </si>
  <si>
    <t>Pre-tax cash-flow to equity</t>
  </si>
  <si>
    <t>Post-tax cash-flow to equity</t>
  </si>
  <si>
    <t>Post-tax cash-flow to equity + imputation</t>
  </si>
  <si>
    <t>Nominal return to equity</t>
  </si>
  <si>
    <t>Nominal return to equity (%)</t>
  </si>
  <si>
    <t>Inputs as % of equity</t>
  </si>
  <si>
    <t>AusNet D PTRM 2021-26</t>
  </si>
  <si>
    <t>Returns to equity (adjusted)</t>
  </si>
  <si>
    <t>Average nominal return to equity</t>
  </si>
  <si>
    <t>Capex input value</t>
  </si>
  <si>
    <t>1.0</t>
  </si>
  <si>
    <t>BOE</t>
  </si>
  <si>
    <t>Release version</t>
  </si>
  <si>
    <t>Diff to CoE</t>
  </si>
  <si>
    <t>CEPA_AER_EVRAB_Multiples</t>
  </si>
  <si>
    <t>Partials</t>
  </si>
  <si>
    <t>Opex out-performance</t>
  </si>
  <si>
    <t>Gearing</t>
  </si>
  <si>
    <t>TAB uplift</t>
  </si>
  <si>
    <t>Factor</t>
  </si>
  <si>
    <t>Before</t>
  </si>
  <si>
    <t>After</t>
  </si>
  <si>
    <t>Modelled EV with adjustments plus trailing CoD adj.</t>
  </si>
  <si>
    <t>FINAL</t>
  </si>
  <si>
    <r>
      <t>CAG</t>
    </r>
    <r>
      <rPr>
        <sz val="11"/>
        <color theme="1"/>
        <rFont val="Arial Nova"/>
        <family val="2"/>
        <scheme val="minor"/>
      </rPr>
      <t>R Y20 (Nominal)</t>
    </r>
  </si>
  <si>
    <t>1.1</t>
  </si>
  <si>
    <t>Minor updates to FinalGraphs</t>
  </si>
  <si>
    <t>Version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</si>
</sst>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;@"/>
    <numFmt numFmtId="165" formatCode="0.0%"/>
    <numFmt numFmtId="166" formatCode="#,##0.00000"/>
    <numFmt numFmtId="167" formatCode="_([$$-409]* #,##0.00_);_([$$-409]* \(#,##0.00\);_([$$-409]* &quot;-&quot;??_);_(@_)"/>
    <numFmt numFmtId="168" formatCode="0.000%"/>
    <numFmt numFmtId="169" formatCode="0.000"/>
    <numFmt numFmtId="170" formatCode="0.00000000000000"/>
    <numFmt numFmtId="171" formatCode="0.0000"/>
    <numFmt numFmtId="172" formatCode="#,##0.000"/>
  </numFmts>
  <fonts count="33">
    <font>
      <sz val="11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sz val="18"/>
      <color theme="3"/>
      <name val="Rockwell Nova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F000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6"/>
      <color rgb="FF002776"/>
      <name val="Rockwell Nova"/>
      <family val="2"/>
    </font>
    <font>
      <sz val="10"/>
      <name val="Arial Nova"/>
      <family val="2"/>
    </font>
    <font>
      <b/>
      <sz val="22"/>
      <color rgb="FF000000"/>
      <name val="Rockwell Nova"/>
      <family val="2"/>
    </font>
    <font>
      <sz val="12"/>
      <name val="Rockwell Nova"/>
      <family val="2"/>
    </font>
    <font>
      <b/>
      <sz val="11"/>
      <color rgb="FFFFFFFF"/>
      <name val="Rockwell Nova"/>
      <family val="2"/>
    </font>
    <font>
      <b/>
      <sz val="10"/>
      <color theme="0"/>
      <name val="Arial Nova"/>
      <family val="2"/>
    </font>
    <font>
      <sz val="10"/>
      <name val="Arial Nova"/>
      <family val="2"/>
      <scheme val="minor"/>
    </font>
    <font>
      <sz val="10"/>
      <color theme="7" tint="-0.499984740745262"/>
      <name val="Arial Nova"/>
      <family val="2"/>
      <scheme val="minor"/>
    </font>
    <font>
      <sz val="10"/>
      <color theme="4" tint="-0.499984740745262"/>
      <name val="Arial Nova"/>
      <family val="2"/>
      <scheme val="minor"/>
    </font>
    <font>
      <sz val="10"/>
      <color rgb="FF00133C"/>
      <name val="Arial Nova"/>
      <family val="2"/>
    </font>
    <font>
      <b/>
      <sz val="10"/>
      <color theme="6"/>
      <name val="Arial Nova"/>
      <family val="2"/>
      <scheme val="minor"/>
    </font>
    <font>
      <b/>
      <sz val="10"/>
      <color rgb="FFF7403A"/>
      <name val="Arial Nova"/>
      <family val="2"/>
    </font>
    <font>
      <u/>
      <sz val="10"/>
      <color rgb="FF0070C0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2"/>
      <color theme="0"/>
      <name val="Arial Nova"/>
      <family val="2"/>
      <scheme val="minor"/>
    </font>
    <font>
      <b/>
      <sz val="12"/>
      <color theme="0"/>
      <name val="Arial"/>
      <family val="2"/>
    </font>
    <font>
      <sz val="10"/>
      <color rgb="FFFF0000"/>
      <name val="Arial Nova"/>
      <family val="2"/>
      <scheme val="minor"/>
    </font>
    <font>
      <sz val="10"/>
      <color rgb="FFFF0000"/>
      <name val="Arial Nova"/>
      <family val="2"/>
    </font>
    <font>
      <sz val="8"/>
      <name val="Arial Nova"/>
      <family val="2"/>
      <scheme val="minor"/>
    </font>
    <font>
      <i/>
      <sz val="10"/>
      <color rgb="FF7F7F7F"/>
      <name val="Arial Nova"/>
      <family val="2"/>
      <scheme val="minor"/>
    </font>
    <font>
      <b/>
      <sz val="11"/>
      <color rgb="FFFF0000"/>
      <name val="Arial Nova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000000"/>
      </patternFill>
    </fill>
    <fill>
      <patternFill patternType="solid">
        <fgColor rgb="FF002776"/>
        <bgColor rgb="FF000000"/>
      </patternFill>
    </fill>
    <fill>
      <patternFill patternType="darkUp">
        <fgColor theme="0"/>
        <bgColor theme="0" tint="-0.499984740745262"/>
      </patternFill>
    </fill>
    <fill>
      <patternFill patternType="darkUp">
        <fgColor rgb="FFFFFFFF"/>
        <bgColor rgb="FF80808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F5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0CAFF"/>
        <bgColor rgb="FF000000"/>
      </patternFill>
    </fill>
    <fill>
      <patternFill patternType="solid">
        <fgColor rgb="FFDDE6F7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D8D7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FCB1AF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2776"/>
      </left>
      <right style="thin">
        <color rgb="FF002776"/>
      </right>
      <top style="thin">
        <color rgb="FF002776"/>
      </top>
      <bottom style="thin">
        <color rgb="FF00277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4" applyNumberFormat="0" applyAlignment="0" applyProtection="0"/>
    <xf numFmtId="0" fontId="8" fillId="0" borderId="0" applyNumberFormat="0" applyFill="0" applyBorder="0" applyAlignment="0" applyProtection="0"/>
    <xf numFmtId="0" fontId="16" fillId="5" borderId="0" applyNumberFormat="0" applyFont="0" applyAlignment="0" applyProtection="0"/>
    <xf numFmtId="0" fontId="17" fillId="7" borderId="5" applyNumberFormat="0" applyAlignment="0" applyProtection="0"/>
    <xf numFmtId="0" fontId="18" fillId="7" borderId="5" applyNumberFormat="0" applyAlignment="0" applyProtection="0"/>
    <xf numFmtId="0" fontId="20" fillId="9" borderId="7" applyNumberFormat="0" applyProtection="0">
      <alignment horizontal="center"/>
    </xf>
    <xf numFmtId="0" fontId="16" fillId="12" borderId="0" applyNumberFormat="0" applyAlignment="0"/>
    <xf numFmtId="0" fontId="22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1" fontId="24" fillId="17" borderId="0" applyFont="0" applyBorder="0" applyAlignment="0">
      <alignment horizontal="right"/>
      <protection locked="0"/>
    </xf>
    <xf numFmtId="41" fontId="24" fillId="18" borderId="0" applyFont="0" applyBorder="0">
      <alignment horizontal="right"/>
      <protection locked="0"/>
    </xf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5" fillId="19" borderId="0"/>
    <xf numFmtId="0" fontId="24" fillId="0" borderId="0"/>
    <xf numFmtId="0" fontId="1" fillId="0" borderId="0"/>
    <xf numFmtId="0" fontId="25" fillId="21" borderId="0">
      <alignment horizontal="left" vertical="center"/>
      <protection locked="0"/>
    </xf>
    <xf numFmtId="0" fontId="26" fillId="20" borderId="0">
      <alignment vertical="center"/>
      <protection locked="0"/>
    </xf>
    <xf numFmtId="0" fontId="24" fillId="0" borderId="0" applyFill="0"/>
    <xf numFmtId="0" fontId="24" fillId="0" borderId="0"/>
    <xf numFmtId="0" fontId="1" fillId="0" borderId="0"/>
    <xf numFmtId="0" fontId="24" fillId="0" borderId="0"/>
    <xf numFmtId="0" fontId="27" fillId="20" borderId="13">
      <alignment vertical="center"/>
    </xf>
    <xf numFmtId="0" fontId="2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49" fontId="10" fillId="0" borderId="0" xfId="2" applyNumberFormat="1" applyFont="1" applyFill="1" applyBorder="1" applyAlignment="1">
      <alignment vertical="top"/>
    </xf>
    <xf numFmtId="0" fontId="11" fillId="0" borderId="0" xfId="0" applyFont="1"/>
    <xf numFmtId="49" fontId="12" fillId="0" borderId="0" xfId="2" applyNumberFormat="1" applyFont="1" applyFill="1" applyBorder="1"/>
    <xf numFmtId="49" fontId="13" fillId="0" borderId="0" xfId="0" applyNumberFormat="1" applyFont="1"/>
    <xf numFmtId="0" fontId="11" fillId="3" borderId="0" xfId="0" applyFont="1" applyFill="1"/>
    <xf numFmtId="0" fontId="14" fillId="4" borderId="0" xfId="4" applyFont="1" applyFill="1" applyBorder="1"/>
    <xf numFmtId="0" fontId="15" fillId="0" borderId="0" xfId="0" applyFont="1"/>
    <xf numFmtId="0" fontId="15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0" fontId="11" fillId="6" borderId="0" xfId="9" applyFont="1" applyFill="1"/>
    <xf numFmtId="0" fontId="11" fillId="0" borderId="0" xfId="0" applyFont="1" applyAlignment="1">
      <alignment horizontal="left"/>
    </xf>
    <xf numFmtId="0" fontId="19" fillId="8" borderId="6" xfId="11" applyFont="1" applyFill="1" applyBorder="1"/>
    <xf numFmtId="0" fontId="21" fillId="10" borderId="8" xfId="12" applyFont="1" applyFill="1" applyBorder="1">
      <alignment horizontal="center"/>
    </xf>
    <xf numFmtId="0" fontId="11" fillId="11" borderId="0" xfId="7" applyFont="1" applyFill="1" applyBorder="1"/>
    <xf numFmtId="0" fontId="11" fillId="13" borderId="0" xfId="13" applyFont="1" applyFill="1"/>
    <xf numFmtId="0" fontId="11" fillId="14" borderId="0" xfId="0" applyFont="1" applyFill="1"/>
    <xf numFmtId="0" fontId="11" fillId="15" borderId="0" xfId="0" applyFont="1" applyFill="1"/>
    <xf numFmtId="0" fontId="11" fillId="16" borderId="0" xfId="0" applyFont="1" applyFill="1"/>
    <xf numFmtId="0" fontId="3" fillId="0" borderId="1" xfId="3"/>
    <xf numFmtId="0" fontId="3" fillId="0" borderId="1" xfId="3" applyFill="1" applyAlignment="1">
      <alignment horizontal="right"/>
    </xf>
    <xf numFmtId="0" fontId="8" fillId="0" borderId="0" xfId="8"/>
    <xf numFmtId="0" fontId="9" fillId="0" borderId="9" xfId="0" applyFont="1" applyBorder="1"/>
    <xf numFmtId="0" fontId="9" fillId="0" borderId="10" xfId="0" applyFont="1" applyBorder="1"/>
    <xf numFmtId="0" fontId="0" fillId="0" borderId="11" xfId="0" applyBorder="1"/>
    <xf numFmtId="0" fontId="0" fillId="0" borderId="12" xfId="0" applyBorder="1"/>
    <xf numFmtId="0" fontId="9" fillId="0" borderId="0" xfId="0" applyFont="1"/>
    <xf numFmtId="0" fontId="5" fillId="0" borderId="3" xfId="5"/>
    <xf numFmtId="0" fontId="5" fillId="0" borderId="3" xfId="5" applyFill="1"/>
    <xf numFmtId="0" fontId="18" fillId="7" borderId="5" xfId="11"/>
    <xf numFmtId="2" fontId="0" fillId="0" borderId="0" xfId="0" applyNumberFormat="1"/>
    <xf numFmtId="10" fontId="11" fillId="11" borderId="0" xfId="1" applyNumberFormat="1" applyFont="1" applyFill="1" applyBorder="1"/>
    <xf numFmtId="9" fontId="18" fillId="7" borderId="5" xfId="11" applyNumberFormat="1"/>
    <xf numFmtId="165" fontId="18" fillId="7" borderId="5" xfId="11" applyNumberFormat="1"/>
    <xf numFmtId="2" fontId="11" fillId="11" borderId="0" xfId="7" applyNumberFormat="1" applyFont="1" applyFill="1" applyBorder="1"/>
    <xf numFmtId="2" fontId="18" fillId="7" borderId="5" xfId="11" applyNumberFormat="1"/>
    <xf numFmtId="10" fontId="18" fillId="7" borderId="5" xfId="11" applyNumberFormat="1"/>
    <xf numFmtId="0" fontId="5" fillId="0" borderId="0" xfId="6" applyFill="1" applyProtection="1">
      <protection locked="0"/>
    </xf>
    <xf numFmtId="3" fontId="0" fillId="0" borderId="0" xfId="0" applyNumberFormat="1"/>
    <xf numFmtId="0" fontId="7" fillId="0" borderId="0" xfId="0" applyFont="1"/>
    <xf numFmtId="9" fontId="0" fillId="0" borderId="0" xfId="0" applyNumberFormat="1"/>
    <xf numFmtId="0" fontId="0" fillId="0" borderId="0" xfId="0" quotePrefix="1"/>
    <xf numFmtId="1" fontId="0" fillId="0" borderId="0" xfId="0" applyNumberFormat="1"/>
    <xf numFmtId="4" fontId="0" fillId="0" borderId="0" xfId="0" applyNumberFormat="1"/>
    <xf numFmtId="166" fontId="0" fillId="0" borderId="0" xfId="0" applyNumberFormat="1"/>
    <xf numFmtId="9" fontId="11" fillId="11" borderId="0" xfId="1" applyFont="1" applyFill="1" applyBorder="1"/>
    <xf numFmtId="0" fontId="23" fillId="0" borderId="0" xfId="0" applyFont="1"/>
    <xf numFmtId="2" fontId="5" fillId="0" borderId="3" xfId="5" applyNumberFormat="1"/>
    <xf numFmtId="10" fontId="11" fillId="11" borderId="0" xfId="7" applyNumberFormat="1" applyFont="1" applyFill="1" applyBorder="1"/>
    <xf numFmtId="14" fontId="0" fillId="0" borderId="0" xfId="0" applyNumberFormat="1"/>
    <xf numFmtId="0" fontId="11" fillId="22" borderId="0" xfId="0" applyFont="1" applyFill="1"/>
    <xf numFmtId="0" fontId="9" fillId="0" borderId="11" xfId="0" applyFont="1" applyBorder="1"/>
    <xf numFmtId="0" fontId="28" fillId="7" borderId="5" xfId="11" applyFont="1"/>
    <xf numFmtId="2" fontId="29" fillId="11" borderId="0" xfId="7" applyNumberFormat="1" applyFont="1" applyFill="1" applyBorder="1"/>
    <xf numFmtId="44" fontId="0" fillId="0" borderId="0" xfId="47" applyFont="1"/>
    <xf numFmtId="44" fontId="5" fillId="0" borderId="3" xfId="5" applyNumberFormat="1"/>
    <xf numFmtId="3" fontId="11" fillId="11" borderId="0" xfId="7" applyNumberFormat="1" applyFont="1" applyFill="1" applyBorder="1"/>
    <xf numFmtId="3" fontId="18" fillId="7" borderId="5" xfId="11" applyNumberFormat="1"/>
    <xf numFmtId="167" fontId="0" fillId="0" borderId="0" xfId="0" applyNumberFormat="1"/>
    <xf numFmtId="10" fontId="0" fillId="0" borderId="0" xfId="0" applyNumberFormat="1"/>
    <xf numFmtId="4" fontId="11" fillId="11" borderId="0" xfId="7" applyNumberFormat="1" applyFont="1" applyFill="1" applyBorder="1"/>
    <xf numFmtId="165" fontId="11" fillId="11" borderId="0" xfId="7" applyNumberFormat="1" applyFont="1" applyFill="1" applyBorder="1"/>
    <xf numFmtId="1" fontId="11" fillId="11" borderId="0" xfId="1" applyNumberFormat="1" applyFont="1" applyFill="1" applyBorder="1"/>
    <xf numFmtId="10" fontId="7" fillId="0" borderId="0" xfId="0" applyNumberFormat="1" applyFont="1"/>
    <xf numFmtId="3" fontId="7" fillId="0" borderId="0" xfId="0" applyNumberFormat="1" applyFont="1"/>
    <xf numFmtId="168" fontId="0" fillId="0" borderId="0" xfId="0" applyNumberFormat="1"/>
    <xf numFmtId="169" fontId="9" fillId="0" borderId="0" xfId="0" applyNumberFormat="1" applyFont="1"/>
    <xf numFmtId="170" fontId="0" fillId="0" borderId="0" xfId="0" applyNumberFormat="1"/>
    <xf numFmtId="14" fontId="0" fillId="0" borderId="14" xfId="0" applyNumberFormat="1" applyBorder="1" applyAlignment="1">
      <alignment horizontal="left"/>
    </xf>
    <xf numFmtId="0" fontId="0" fillId="0" borderId="0" xfId="0" applyAlignment="1"/>
    <xf numFmtId="3" fontId="9" fillId="0" borderId="0" xfId="0" applyNumberFormat="1" applyFont="1"/>
    <xf numFmtId="2" fontId="9" fillId="0" borderId="0" xfId="0" applyNumberFormat="1" applyFont="1"/>
    <xf numFmtId="10" fontId="21" fillId="10" borderId="8" xfId="12" applyNumberFormat="1" applyFont="1" applyFill="1" applyBorder="1">
      <alignment horizontal="center"/>
    </xf>
    <xf numFmtId="165" fontId="21" fillId="10" borderId="8" xfId="12" applyNumberFormat="1" applyFont="1" applyFill="1" applyBorder="1">
      <alignment horizontal="center"/>
    </xf>
    <xf numFmtId="9" fontId="21" fillId="10" borderId="8" xfId="12" applyNumberFormat="1" applyFont="1" applyFill="1" applyBorder="1">
      <alignment horizontal="center"/>
    </xf>
    <xf numFmtId="0" fontId="31" fillId="0" borderId="0" xfId="8" applyFont="1"/>
    <xf numFmtId="10" fontId="28" fillId="7" borderId="5" xfId="11" applyNumberFormat="1" applyFont="1"/>
    <xf numFmtId="0" fontId="32" fillId="0" borderId="3" xfId="5" applyFont="1"/>
    <xf numFmtId="171" fontId="0" fillId="0" borderId="0" xfId="0" applyNumberFormat="1"/>
    <xf numFmtId="172" fontId="0" fillId="0" borderId="0" xfId="0" applyNumberFormat="1"/>
    <xf numFmtId="2" fontId="9" fillId="23" borderId="15" xfId="0" applyNumberFormat="1" applyFont="1" applyFill="1" applyBorder="1"/>
    <xf numFmtId="0" fontId="0" fillId="0" borderId="0" xfId="0" applyFont="1"/>
    <xf numFmtId="2" fontId="0" fillId="24" borderId="0" xfId="0" applyNumberFormat="1" applyFill="1"/>
    <xf numFmtId="14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1" fillId="3" borderId="0" xfId="0" applyFont="1" applyFill="1" applyAlignment="1">
      <alignment horizontal="left" vertical="top" wrapText="1"/>
    </xf>
    <xf numFmtId="14" fontId="0" fillId="0" borderId="14" xfId="0" applyNumberFormat="1" applyBorder="1" applyAlignment="1">
      <alignment horizontal="center"/>
    </xf>
  </cellXfs>
  <cellStyles count="48">
    <cellStyle name="Blank" xfId="9" xr:uid="{87BBE1A0-3FE0-4AB4-859E-226D431CA907}"/>
    <cellStyle name="Calculation" xfId="7" builtinId="22"/>
    <cellStyle name="Comma 2" xfId="43" xr:uid="{95101D09-8E94-4CA9-A876-A9CD7582A9CC}"/>
    <cellStyle name="Comma 3" xfId="39" xr:uid="{9DDC7264-5C9E-4524-88D9-E55442F03A78}"/>
    <cellStyle name="Comma 4" xfId="16" xr:uid="{62BC3702-7A69-4471-BC8B-2EED09DAB88E}"/>
    <cellStyle name="Currency" xfId="47" builtinId="4"/>
    <cellStyle name="Currency 2" xfId="44" xr:uid="{C36B504A-C762-46FC-91C9-0F412BD81624}"/>
    <cellStyle name="Currency 2 2" xfId="23" xr:uid="{5E6E414A-7F53-4CDC-97C5-4A9C255F8600}"/>
    <cellStyle name="Currency 2 3" xfId="24" xr:uid="{4C749FB1-AF34-43C3-9BEC-592ADFED74C4}"/>
    <cellStyle name="Currency 3" xfId="17" xr:uid="{CD448504-F099-4FEA-93ED-B925BD8BE0DB}"/>
    <cellStyle name="dms_1" xfId="35" xr:uid="{CA8932CE-20C3-4AA8-8EF4-CB455BE72167}"/>
    <cellStyle name="Explanatory Text" xfId="8" builtinId="53"/>
    <cellStyle name="From Elsewhere" xfId="14" xr:uid="{F96AD0EA-CFF5-44A7-B769-348C7269625F}"/>
    <cellStyle name="Heading 1" xfId="3" builtinId="16"/>
    <cellStyle name="Heading 2" xfId="4" builtinId="17"/>
    <cellStyle name="Heading 3" xfId="5" builtinId="18"/>
    <cellStyle name="Heading 4" xfId="6" builtinId="19"/>
    <cellStyle name="Input (External Spreadsheet)" xfId="10" xr:uid="{BBA74E13-C90F-42DC-B2A7-35DFBC061554}"/>
    <cellStyle name="Input (Fixed)" xfId="11" xr:uid="{4861DF97-DA69-4A06-838F-DA6EB7F27958}"/>
    <cellStyle name="Input (User)" xfId="12" xr:uid="{1DA29A51-DDEA-46F2-83DD-298C00CEE91A}"/>
    <cellStyle name="Input1" xfId="18" xr:uid="{1E370B32-EBE3-4B3E-8A2E-61ABE2B66103}"/>
    <cellStyle name="Input3" xfId="19" xr:uid="{B6DBDF1C-51E1-4C67-8306-727B4F35E548}"/>
    <cellStyle name="Normal" xfId="0" builtinId="0"/>
    <cellStyle name="Normal 10 2" xfId="32" xr:uid="{D6E0E48D-E4F9-4E83-8BB2-BD6900B5A225}"/>
    <cellStyle name="Normal 114" xfId="31" xr:uid="{52311A4D-CECF-47EC-8FA7-1E2F07C80BC1}"/>
    <cellStyle name="Normal 13" xfId="36" xr:uid="{4671CFAE-810B-4B49-A4F3-03865C82195F}"/>
    <cellStyle name="Normal 2" xfId="21" xr:uid="{117DEA2F-32CA-4625-9F67-9613BBC45522}"/>
    <cellStyle name="Normal 2 2" xfId="27" xr:uid="{B4E8CB58-7AB0-45F2-B1EC-FF284944056F}"/>
    <cellStyle name="Normal 2 2 2" xfId="34" xr:uid="{1435CEF3-3149-4299-B1D3-A8D1BA71DF01}"/>
    <cellStyle name="Normal 3" xfId="25" xr:uid="{7701E60E-0877-4562-988B-95C58DD7A6CA}"/>
    <cellStyle name="Normal 4" xfId="28" xr:uid="{5BED22AA-E088-470D-AF77-704F55296DF7}"/>
    <cellStyle name="Normal 5" xfId="33" xr:uid="{F74C1FAB-6697-4114-9408-7E6811A54B2D}"/>
    <cellStyle name="Normal 5 2" xfId="42" xr:uid="{C99BAE23-9E33-4271-80F7-FA2976171FB3}"/>
    <cellStyle name="Normal 6" xfId="37" xr:uid="{FB017A42-052A-4C35-9C43-F9B2400154B4}"/>
    <cellStyle name="Normal 6 2" xfId="41" xr:uid="{D8AD1A45-B4B6-4A48-8FE3-7841B7FB91B0}"/>
    <cellStyle name="Normal 7" xfId="38" xr:uid="{C036FD7A-6873-4DF1-8FE0-C0F85ACD7F70}"/>
    <cellStyle name="Normal 8" xfId="15" xr:uid="{A7FA20B8-1680-4D55-8EAA-6B9A03259445}"/>
    <cellStyle name="Percent" xfId="1" builtinId="5"/>
    <cellStyle name="Percent 2" xfId="22" xr:uid="{9AA57D26-5804-4648-8FC5-37F72C59CFB5}"/>
    <cellStyle name="Percent 2 2" xfId="46" xr:uid="{99CD370A-F4F7-4D5D-AD33-21AD8C8CD186}"/>
    <cellStyle name="Percent 3" xfId="45" xr:uid="{E256969F-9066-452B-9ADD-D629772F036D}"/>
    <cellStyle name="Percent 4" xfId="40" xr:uid="{2253F0C6-F3C9-46A6-A61A-A05D3AAAE892}"/>
    <cellStyle name="Percent 5" xfId="20" xr:uid="{AF0C221E-735A-40A6-8F57-FA9760EAC651}"/>
    <cellStyle name="SheetHeader1" xfId="26" xr:uid="{2E958FBB-14E5-4950-96B9-121A707D3A45}"/>
    <cellStyle name="TableLvl2" xfId="29" xr:uid="{D07535A3-A5F8-418E-9225-17419300A580}"/>
    <cellStyle name="TableLvl3" xfId="30" xr:uid="{E5952B5C-193E-49D6-912A-240AD329F6CC}"/>
    <cellStyle name="Title" xfId="2" builtinId="15"/>
    <cellStyle name="Unique Formula" xfId="13" xr:uid="{764FE84D-13A6-4BAB-9634-77536323B8E7}"/>
  </cellStyles>
  <dxfs count="12">
    <dxf>
      <numFmt numFmtId="164" formatCode="dd/mm/yy;@"/>
      <alignment horizontal="left" vertical="bottom" textRotation="0" wrapText="0" indent="0" justifyLastLine="0" shrinkToFit="0" readingOrder="0"/>
    </dxf>
    <dxf>
      <numFmt numFmtId="30" formatCode="@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ova"/>
        <family val="2"/>
        <scheme val="none"/>
      </font>
    </dxf>
    <dxf>
      <border>
        <left style="thin">
          <color rgb="FF002776"/>
        </left>
      </border>
    </dxf>
    <dxf>
      <border>
        <left style="thin">
          <color rgb="FF002776"/>
        </left>
      </border>
    </dxf>
    <dxf>
      <border>
        <top style="thin">
          <color rgb="FF002776"/>
        </top>
      </border>
    </dxf>
    <dxf>
      <border>
        <top style="thin">
          <color rgb="FF00277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002776"/>
        </top>
      </border>
    </dxf>
    <dxf>
      <font>
        <b/>
        <color rgb="FFFFFFFF"/>
      </font>
      <fill>
        <patternFill patternType="solid">
          <fgColor rgb="FF002776"/>
          <bgColor rgb="FF002776"/>
        </patternFill>
      </fill>
    </dxf>
    <dxf>
      <font>
        <color rgb="FF000000"/>
      </font>
      <border>
        <left style="thin">
          <color rgb="FF002776"/>
        </left>
        <right style="thin">
          <color rgb="FF002776"/>
        </right>
        <top style="thin">
          <color rgb="FF002776"/>
        </top>
        <bottom style="thin">
          <color rgb="FF002776"/>
        </bottom>
      </border>
    </dxf>
  </dxfs>
  <tableStyles count="1" defaultTableStyle="TableStyleMedium2" defaultPivotStyle="PivotStyleLight16">
    <tableStyle name="TableStyleLight9 2" pivot="0" count="9" xr9:uid="{3B6FDD78-4A28-446C-A3D9-6604FF0C2B33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secondRowStripe" dxfId="5"/>
      <tableStyleElement type="firstColumnStripe" dxfId="4"/>
      <tableStyleElement type="secondColumn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FinalGraphs!$B$8:$B$13</c:f>
              <c:numCache>
                <c:formatCode>0.00%</c:formatCode>
                <c:ptCount val="6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</c:numCache>
            </c:numRef>
          </c:cat>
          <c:val>
            <c:numRef>
              <c:f>FinalGraphs!$E$8:$E$13</c:f>
              <c:numCache>
                <c:formatCode>0.00%</c:formatCode>
                <c:ptCount val="6"/>
                <c:pt idx="0">
                  <c:v>3.7546900766282754E-2</c:v>
                </c:pt>
                <c:pt idx="1">
                  <c:v>4.7082444603441242E-2</c:v>
                </c:pt>
                <c:pt idx="2">
                  <c:v>5.7597343910610554E-2</c:v>
                </c:pt>
                <c:pt idx="3">
                  <c:v>6.9727822199769696E-2</c:v>
                </c:pt>
                <c:pt idx="4">
                  <c:v>8.4971780545601616E-2</c:v>
                </c:pt>
                <c:pt idx="5">
                  <c:v>0.10775087904645786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5-43B4-92D4-0F86E5940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FinalGraphs!$B$8:$B$13</c:f>
              <c:numCache>
                <c:formatCode>0.00%</c:formatCode>
                <c:ptCount val="6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</c:numCache>
            </c:numRef>
          </c:cat>
          <c:val>
            <c:numRef>
              <c:f>FinalGraphs!$P$8:$P$13</c:f>
              <c:numCache>
                <c:formatCode>0.00%</c:formatCode>
                <c:ptCount val="6"/>
                <c:pt idx="0">
                  <c:v>3.3565729458199245E-2</c:v>
                </c:pt>
                <c:pt idx="1">
                  <c:v>4.3856048112459467E-2</c:v>
                </c:pt>
                <c:pt idx="2">
                  <c:v>5.5126075870470803E-2</c:v>
                </c:pt>
                <c:pt idx="3">
                  <c:v>6.8076929554349963E-2</c:v>
                </c:pt>
                <c:pt idx="4">
                  <c:v>8.4065540018675167E-2</c:v>
                </c:pt>
                <c:pt idx="5">
                  <c:v>0.10774480923760477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C-4EE1-BF83-39F3750F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layout>
            <c:manualLayout>
              <c:xMode val="edge"/>
              <c:yMode val="edge"/>
              <c:x val="0.34540638670166229"/>
              <c:y val="0.877055173756990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Regulatory assumptions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FinalGraphs!$E$8:$E$13</c:f>
              <c:numCache>
                <c:formatCode>0.00%</c:formatCode>
                <c:ptCount val="6"/>
                <c:pt idx="0">
                  <c:v>3.7546900766282754E-2</c:v>
                </c:pt>
                <c:pt idx="1">
                  <c:v>4.7082444603441242E-2</c:v>
                </c:pt>
                <c:pt idx="2">
                  <c:v>5.7597343910610554E-2</c:v>
                </c:pt>
                <c:pt idx="3">
                  <c:v>6.9727822199769696E-2</c:v>
                </c:pt>
                <c:pt idx="4">
                  <c:v>8.4971780545601616E-2</c:v>
                </c:pt>
                <c:pt idx="5">
                  <c:v>0.10775087904645786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E-4192-ADAD-521A5C11DC6E}"/>
            </c:ext>
          </c:extLst>
        </c:ser>
        <c:ser>
          <c:idx val="1"/>
          <c:order val="1"/>
          <c:tx>
            <c:v>Baseline assumptions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FinalGraphs!$E$20:$E$26</c:f>
              <c:numCache>
                <c:formatCode>0.00%</c:formatCode>
                <c:ptCount val="7"/>
                <c:pt idx="0">
                  <c:v>-2.0816744063165471E-2</c:v>
                </c:pt>
                <c:pt idx="1">
                  <c:v>-6.4404839805151104E-3</c:v>
                </c:pt>
                <c:pt idx="2">
                  <c:v>6.3788624827403329E-3</c:v>
                </c:pt>
                <c:pt idx="3">
                  <c:v>1.8106824274575217E-2</c:v>
                </c:pt>
                <c:pt idx="4">
                  <c:v>2.9402004648711788E-2</c:v>
                </c:pt>
                <c:pt idx="5">
                  <c:v>4.0294909820296265E-2</c:v>
                </c:pt>
                <c:pt idx="6">
                  <c:v>5.1086815722583445E-2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E-4192-ADAD-521A5C1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</a:t>
                </a:r>
                <a:r>
                  <a:rPr lang="en-AU" baseline="0"/>
                  <a:t> of equity less allowed cost of equity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0.35196894138232721"/>
              <c:y val="0.77001797128300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Regulatory assumptions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FinalGraphs!$P$8:$P$13</c:f>
              <c:numCache>
                <c:formatCode>0.00%</c:formatCode>
                <c:ptCount val="6"/>
                <c:pt idx="0">
                  <c:v>3.3565729458199245E-2</c:v>
                </c:pt>
                <c:pt idx="1">
                  <c:v>4.3856048112459467E-2</c:v>
                </c:pt>
                <c:pt idx="2">
                  <c:v>5.5126075870470803E-2</c:v>
                </c:pt>
                <c:pt idx="3">
                  <c:v>6.8076929554349963E-2</c:v>
                </c:pt>
                <c:pt idx="4">
                  <c:v>8.4065540018675167E-2</c:v>
                </c:pt>
                <c:pt idx="5">
                  <c:v>0.10774480923760477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2-480F-AEB1-FC4FE182BE69}"/>
            </c:ext>
          </c:extLst>
        </c:ser>
        <c:ser>
          <c:idx val="1"/>
          <c:order val="1"/>
          <c:tx>
            <c:v>Baseline assumptions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FinalGraphs!$B$20:$B$26</c:f>
              <c:numCache>
                <c:formatCode>0.00%</c:formatCode>
                <c:ptCount val="7"/>
                <c:pt idx="0" formatCode="0%">
                  <c:v>-0.03</c:v>
                </c:pt>
                <c:pt idx="1">
                  <c:v>-2.5000000000000001E-2</c:v>
                </c:pt>
                <c:pt idx="2" formatCode="0%">
                  <c:v>-0.02</c:v>
                </c:pt>
                <c:pt idx="3">
                  <c:v>-1.4999999999999999E-2</c:v>
                </c:pt>
                <c:pt idx="4" formatCode="0%">
                  <c:v>-0.01</c:v>
                </c:pt>
                <c:pt idx="5">
                  <c:v>-5.0000000000000001E-3</c:v>
                </c:pt>
                <c:pt idx="6" formatCode="0%">
                  <c:v>0</c:v>
                </c:pt>
              </c:numCache>
            </c:numRef>
          </c:cat>
          <c:val>
            <c:numRef>
              <c:f>FinalGraphs!$P$20:$P$26</c:f>
              <c:numCache>
                <c:formatCode>0.00%</c:formatCode>
                <c:ptCount val="7"/>
                <c:pt idx="0">
                  <c:v>-1.7327271961642632E-2</c:v>
                </c:pt>
                <c:pt idx="1">
                  <c:v>-4.8600617079546105E-3</c:v>
                </c:pt>
                <c:pt idx="2">
                  <c:v>7.3372844279706584E-3</c:v>
                </c:pt>
                <c:pt idx="3">
                  <c:v>1.9142342251735611E-2</c:v>
                </c:pt>
                <c:pt idx="4">
                  <c:v>3.0553379163234418E-2</c:v>
                </c:pt>
                <c:pt idx="5">
                  <c:v>4.18240049378098E-2</c:v>
                </c:pt>
                <c:pt idx="6">
                  <c:v>5.3150220304322371E-2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2-480F-AEB1-FC4FE182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435727"/>
        <c:axId val="583434895"/>
      </c:lineChart>
      <c:catAx>
        <c:axId val="583435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Cost of equity less allowed cost of equity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4895"/>
        <c:crosses val="autoZero"/>
        <c:auto val="1"/>
        <c:lblAlgn val="ctr"/>
        <c:lblOffset val="100"/>
        <c:noMultiLvlLbl val="0"/>
      </c:catAx>
      <c:valAx>
        <c:axId val="5834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Nominal RAB CAGR (Y54)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435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_xlchart.v1.0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val">
        <cx:f>_xlchart.v1.10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_xlchart.v1.9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val">
        <cx:f>_xlchart.v1.7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_xlchart.v1.6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_xlchart.v1.4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_xlchart.v1.3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_xlchart.v1.17</cx:f>
      </cx:strDim>
      <cx:numDim type="val">
        <cx:f>_xlchart.v1.19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_xlchart.v1.18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_xlchart.v1.20</cx:f>
      </cx:strDim>
      <cx:numDim type="val">
        <cx:f>_xlchart.v1.22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_xlchart.v1.21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val">
        <cx:f>_xlchart.v1.16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_xlchart.v1.15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_xlchart.v1.23</cx:f>
      </cx:strDim>
      <cx:numDim type="val">
        <cx:f>_xlchart.v1.25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_xlchart.v1.24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_xlchart.v1.11</cx:f>
      </cx:strDim>
      <cx:numDim type="val">
        <cx:f>_xlchart.v1.12</cx:f>
      </cx:numDim>
    </cx:data>
  </cx:chartData>
  <cx:chart>
    <cx:plotArea>
      <cx:plotAreaRegion>
        <cx:series layoutId="waterfall" uniqueId="{7D8FB611-A15E-4019-B23D-1404B83CE86E}">
          <cx:tx>
            <cx:txData>
              <cx:f>_xlchart.v1.13</cx:f>
              <cx:v>EV Rev. adj. Incentives Opex Tax impacts Closing multiple CoD Trailing CoD adj. Gap RAB</cx:v>
            </cx:txData>
          </cx:tx>
          <cx:dataLabels pos="outEnd">
            <cx:visibility seriesName="0" categoryName="0" value="1"/>
          </cx:dataLabels>
          <cx:dataId val="0"/>
          <cx:layoutPr>
            <cx:visibility connectorLines="1"/>
            <cx:subtotals>
              <cx:idx val="9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microsoft.com/office/2014/relationships/chartEx" Target="../charts/chartEx4.xml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7.xml"/><Relationship Id="rId2" Type="http://schemas.microsoft.com/office/2014/relationships/chartEx" Target="../charts/chartEx6.xml"/><Relationship Id="rId1" Type="http://schemas.microsoft.com/office/2014/relationships/chartEx" Target="../charts/chartEx5.xml"/><Relationship Id="rId5" Type="http://schemas.microsoft.com/office/2014/relationships/chartEx" Target="../charts/chartEx9.xml"/><Relationship Id="rId4" Type="http://schemas.microsoft.com/office/2014/relationships/chartEx" Target="../charts/chartEx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10</xdr:col>
      <xdr:colOff>8111</xdr:colOff>
      <xdr:row>7</xdr:row>
      <xdr:rowOff>162178</xdr:rowOff>
    </xdr:to>
    <xdr:pic>
      <xdr:nvPicPr>
        <xdr:cNvPr id="2" name="Picture 1" descr="A picture containing clipart&#10;&#10;Description automatically generated">
          <a:extLst>
            <a:ext uri="{FF2B5EF4-FFF2-40B4-BE49-F238E27FC236}">
              <a16:creationId xmlns:a16="http://schemas.microsoft.com/office/drawing/2014/main" id="{FD9F7EC0-60F9-4268-B09D-51DD8573D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150" y="831850"/>
          <a:ext cx="3230736" cy="876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183028</xdr:colOff>
      <xdr:row>27</xdr:row>
      <xdr:rowOff>37354</xdr:rowOff>
    </xdr:from>
    <xdr:to>
      <xdr:col>10</xdr:col>
      <xdr:colOff>459440</xdr:colOff>
      <xdr:row>44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DA71E7E-E35A-4D28-912D-180D840AF9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0253" y="5133229"/>
              <a:ext cx="6029512" cy="319162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647700</xdr:colOff>
      <xdr:row>27</xdr:row>
      <xdr:rowOff>31750</xdr:rowOff>
    </xdr:from>
    <xdr:to>
      <xdr:col>20</xdr:col>
      <xdr:colOff>590322</xdr:colOff>
      <xdr:row>43</xdr:row>
      <xdr:rowOff>176613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2D760D7-9FCE-4A4E-8FF3-6E69654D7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58025" y="5127625"/>
              <a:ext cx="7762647" cy="3192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55217</xdr:colOff>
      <xdr:row>27</xdr:row>
      <xdr:rowOff>22086</xdr:rowOff>
    </xdr:from>
    <xdr:to>
      <xdr:col>28</xdr:col>
      <xdr:colOff>658239</xdr:colOff>
      <xdr:row>43</xdr:row>
      <xdr:rowOff>166949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C4A09544-997E-4C0E-A818-D73B9311D2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71367" y="5117961"/>
              <a:ext cx="5403622" cy="3192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206524</xdr:colOff>
      <xdr:row>46</xdr:row>
      <xdr:rowOff>86002</xdr:rowOff>
    </xdr:from>
    <xdr:to>
      <xdr:col>10</xdr:col>
      <xdr:colOff>483997</xdr:colOff>
      <xdr:row>63</xdr:row>
      <xdr:rowOff>48647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4D2100C-FF66-48EE-AAED-C26BE42C17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3749" y="8782327"/>
              <a:ext cx="6030573" cy="3039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-1</xdr:colOff>
      <xdr:row>29</xdr:row>
      <xdr:rowOff>112059</xdr:rowOff>
    </xdr:from>
    <xdr:to>
      <xdr:col>10</xdr:col>
      <xdr:colOff>53519</xdr:colOff>
      <xdr:row>46</xdr:row>
      <xdr:rowOff>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BEB6BA4-41F6-48B6-A3EB-DADBB90682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299" y="5560359"/>
              <a:ext cx="6025695" cy="29650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612588</xdr:colOff>
      <xdr:row>29</xdr:row>
      <xdr:rowOff>59765</xdr:rowOff>
    </xdr:from>
    <xdr:to>
      <xdr:col>20</xdr:col>
      <xdr:colOff>591402</xdr:colOff>
      <xdr:row>45</xdr:row>
      <xdr:rowOff>135046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498A41D-8BEB-457C-BF66-250290B967C9}"/>
                </a:ext>
                <a:ext uri="{147F2762-F138-4A5C-976F-8EAC2B608ADB}">
                  <a16:predDERef xmlns:a16="http://schemas.microsoft.com/office/drawing/2014/main" pred="{7BEB6BA4-41F6-48B6-A3EB-DADBB90682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61063" y="5508065"/>
              <a:ext cx="6836814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29</xdr:row>
      <xdr:rowOff>44824</xdr:rowOff>
    </xdr:from>
    <xdr:to>
      <xdr:col>28</xdr:col>
      <xdr:colOff>636226</xdr:colOff>
      <xdr:row>45</xdr:row>
      <xdr:rowOff>120105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81F89A1-A232-4681-9DD2-F54F82877F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92275" y="5493124"/>
              <a:ext cx="5436826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37353</xdr:colOff>
      <xdr:row>29</xdr:row>
      <xdr:rowOff>55469</xdr:rowOff>
    </xdr:from>
    <xdr:to>
      <xdr:col>37</xdr:col>
      <xdr:colOff>19342</xdr:colOff>
      <xdr:row>45</xdr:row>
      <xdr:rowOff>130750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4F91B8C2-C522-4816-8571-7C5892D165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916028" y="5503769"/>
              <a:ext cx="5468389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205441</xdr:colOff>
      <xdr:row>48</xdr:row>
      <xdr:rowOff>93382</xdr:rowOff>
    </xdr:from>
    <xdr:to>
      <xdr:col>10</xdr:col>
      <xdr:colOff>38018</xdr:colOff>
      <xdr:row>64</xdr:row>
      <xdr:rowOff>168663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23BE8E48-282C-4139-85A8-4B3B5B52D0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2666" y="8989732"/>
              <a:ext cx="6023827" cy="29708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27</xdr:row>
      <xdr:rowOff>139700</xdr:rowOff>
    </xdr:from>
    <xdr:to>
      <xdr:col>7</xdr:col>
      <xdr:colOff>415925</xdr:colOff>
      <xdr:row>42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89418D-BF9B-2F5E-CE2F-B843427A6C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273050</xdr:colOff>
      <xdr:row>27</xdr:row>
      <xdr:rowOff>120650</xdr:rowOff>
    </xdr:from>
    <xdr:to>
      <xdr:col>18</xdr:col>
      <xdr:colOff>222250</xdr:colOff>
      <xdr:row>42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A10E99-A795-4F71-B1D1-F1EC14DE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434975</xdr:colOff>
      <xdr:row>44</xdr:row>
      <xdr:rowOff>6350</xdr:rowOff>
    </xdr:from>
    <xdr:to>
      <xdr:col>7</xdr:col>
      <xdr:colOff>384175</xdr:colOff>
      <xdr:row>58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83225E-0C15-40D7-B22C-3A3E133DE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266700</xdr:colOff>
      <xdr:row>43</xdr:row>
      <xdr:rowOff>139700</xdr:rowOff>
    </xdr:from>
    <xdr:to>
      <xdr:col>18</xdr:col>
      <xdr:colOff>215900</xdr:colOff>
      <xdr:row>58</xdr:row>
      <xdr:rowOff>120650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D0D980-EC81-462B-A7DB-33B55AD2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live/economicspartner/Shared%20Documents/Task%20orders/48%20TOF%20(GD%20CA%20DD%20Support)/Analysis/Support%20files%20QA/RPEs_Data_Forecasts_NoLinks_CEPA_edi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AllHistorical"/>
      <sheetName val="Transpose"/>
      <sheetName val="Selected"/>
      <sheetName val="Forecasting"/>
      <sheetName val="Outputs"/>
    </sheetNames>
    <sheetDataSet>
      <sheetData sheetId="0">
        <row r="2">
          <cell r="B2" t="str">
            <v>Ofgem</v>
          </cell>
        </row>
        <row r="3">
          <cell r="B3" t="str">
            <v>RPE forecasts</v>
          </cell>
        </row>
        <row r="4">
          <cell r="B4" t="str">
            <v>Apr 2020</v>
          </cell>
          <cell r="D4" t="str">
            <v>Version 2.1</v>
          </cell>
          <cell r="E4" t="str">
            <v>Draft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772E422-E9E1-4DA6-80CD-DA0181838C5C}" name="Table_VersionHistory" displayName="Table_VersionHistory" ref="B16:E22" totalsRowShown="0" headerRowDxfId="2">
  <autoFilter ref="B16:E22" xr:uid="{379D0509-F47C-4E5F-B267-D07243F00369}"/>
  <tableColumns count="4">
    <tableColumn id="1" xr3:uid="{886A2AB9-0592-4473-BEBF-3039641EA9A5}" name="Version" dataDxfId="1"/>
    <tableColumn id="2" xr3:uid="{1D789FD1-45FE-4B27-B547-B99369081CCC}" name="Date" dataDxfId="0"/>
    <tableColumn id="3" xr3:uid="{F4F6907C-14EE-41F5-B552-04155C401914}" name="Author"/>
    <tableColumn id="4" xr3:uid="{05856B2D-FB56-448D-B40A-D4DF2E6F4F8C}" name="Description of changes"/>
  </tableColumns>
  <tableStyleInfo name="TableStyleLight9 2" showFirstColumn="0" showLastColumn="0" showRowStripes="1" showColumnStripes="0"/>
</table>
</file>

<file path=xl/theme/theme1.xml><?xml version="1.0" encoding="utf-8"?>
<a:theme xmlns:a="http://schemas.openxmlformats.org/drawingml/2006/main" name="CEPA2019">
  <a:themeElements>
    <a:clrScheme name="CEPAExcel2019">
      <a:dk1>
        <a:sysClr val="windowText" lastClr="000000"/>
      </a:dk1>
      <a:lt1>
        <a:srgbClr val="FFFFFF"/>
      </a:lt1>
      <a:dk2>
        <a:srgbClr val="002776"/>
      </a:dk2>
      <a:lt2>
        <a:srgbClr val="5A85D7"/>
      </a:lt2>
      <a:accent1>
        <a:srgbClr val="002776"/>
      </a:accent1>
      <a:accent2>
        <a:srgbClr val="5A85D7"/>
      </a:accent2>
      <a:accent3>
        <a:srgbClr val="F7403A"/>
      </a:accent3>
      <a:accent4>
        <a:srgbClr val="F3CF45"/>
      </a:accent4>
      <a:accent5>
        <a:srgbClr val="BED600"/>
      </a:accent5>
      <a:accent6>
        <a:srgbClr val="009AA6"/>
      </a:accent6>
      <a:hlink>
        <a:srgbClr val="4186CD"/>
      </a:hlink>
      <a:folHlink>
        <a:srgbClr val="4186CD"/>
      </a:folHlink>
    </a:clrScheme>
    <a:fontScheme name="2019">
      <a:majorFont>
        <a:latin typeface="Rockwell Nova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CEPA2019" id="{536A63FB-1EAD-4361-AEB6-D84A87527CD7}" vid="{5282DCE9-F17A-4B02-84C5-58F6967263E3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05A90-2C0B-48AF-9D9C-E45701C4FE85}">
  <sheetPr codeName="Sheet1">
    <tabColor theme="0" tint="-0.14999847407452621"/>
  </sheetPr>
  <dimension ref="B1:J51"/>
  <sheetViews>
    <sheetView showGridLines="0" zoomScale="85" zoomScaleNormal="85" workbookViewId="0"/>
  </sheetViews>
  <sheetFormatPr defaultColWidth="9.125" defaultRowHeight="12.75"/>
  <cols>
    <col min="1" max="1" width="3.25" style="2" customWidth="1"/>
    <col min="2" max="2" width="15.625" style="2" customWidth="1"/>
    <col min="3" max="3" width="8.75" style="2" customWidth="1"/>
    <col min="4" max="4" width="14.25" style="2" customWidth="1"/>
    <col min="5" max="5" width="41.375" style="2" customWidth="1"/>
    <col min="6" max="6" width="4.375" style="2" customWidth="1"/>
    <col min="7" max="9" width="10.625" style="2" customWidth="1"/>
    <col min="10" max="10" width="31.625" style="2" customWidth="1"/>
    <col min="11" max="16384" width="9.125" style="2"/>
  </cols>
  <sheetData>
    <row r="1" spans="2:10" ht="16.5" customHeight="1"/>
    <row r="2" spans="2:10" ht="22.35" customHeight="1">
      <c r="B2" s="1" t="s">
        <v>0</v>
      </c>
    </row>
    <row r="3" spans="2:10" ht="30" customHeight="1">
      <c r="B3" s="3" t="s">
        <v>1</v>
      </c>
    </row>
    <row r="4" spans="2:10" ht="15">
      <c r="B4" s="84">
        <v>44690</v>
      </c>
      <c r="C4" s="85"/>
      <c r="D4" s="4" t="s">
        <v>373</v>
      </c>
      <c r="E4" s="4" t="s">
        <v>369</v>
      </c>
    </row>
    <row r="6" spans="2:10">
      <c r="B6" s="2" t="s">
        <v>2</v>
      </c>
      <c r="E6" s="5" t="s">
        <v>360</v>
      </c>
    </row>
    <row r="8" spans="2:10" ht="43.35" customHeight="1">
      <c r="B8" s="86"/>
      <c r="C8" s="86"/>
      <c r="D8" s="86"/>
      <c r="E8" s="86"/>
    </row>
    <row r="10" spans="2:10" ht="15">
      <c r="B10" s="6" t="s">
        <v>3</v>
      </c>
      <c r="C10" s="6"/>
      <c r="D10" s="6"/>
      <c r="E10" s="6"/>
      <c r="F10" s="6"/>
      <c r="G10" s="6"/>
      <c r="H10" s="6"/>
      <c r="I10" s="6"/>
      <c r="J10" s="6"/>
    </row>
    <row r="12" spans="2:10" ht="12.6" customHeight="1"/>
    <row r="14" spans="2:10" ht="15">
      <c r="B14" s="6" t="s">
        <v>4</v>
      </c>
      <c r="C14" s="6"/>
      <c r="D14" s="6"/>
      <c r="E14" s="6"/>
    </row>
    <row r="16" spans="2:10">
      <c r="B16" s="7" t="s">
        <v>5</v>
      </c>
      <c r="C16" s="8" t="s">
        <v>6</v>
      </c>
      <c r="D16" s="7" t="s">
        <v>7</v>
      </c>
      <c r="E16" s="7" t="s">
        <v>8</v>
      </c>
    </row>
    <row r="17" spans="2:10">
      <c r="B17" s="9" t="s">
        <v>356</v>
      </c>
      <c r="C17" s="10">
        <v>44684</v>
      </c>
      <c r="D17" s="2" t="s">
        <v>357</v>
      </c>
      <c r="E17" s="2" t="s">
        <v>358</v>
      </c>
    </row>
    <row r="18" spans="2:10">
      <c r="B18" s="9" t="s">
        <v>371</v>
      </c>
      <c r="C18" s="10">
        <v>44690</v>
      </c>
      <c r="D18" s="2" t="s">
        <v>357</v>
      </c>
      <c r="E18" s="2" t="s">
        <v>372</v>
      </c>
    </row>
    <row r="19" spans="2:10">
      <c r="B19" s="9"/>
      <c r="C19" s="10"/>
    </row>
    <row r="20" spans="2:10">
      <c r="B20" s="9"/>
      <c r="C20" s="10"/>
    </row>
    <row r="21" spans="2:10">
      <c r="B21" s="9"/>
      <c r="C21" s="10"/>
    </row>
    <row r="22" spans="2:10">
      <c r="B22" s="9"/>
      <c r="C22" s="10"/>
    </row>
    <row r="25" spans="2:10" ht="15">
      <c r="B25" s="6" t="s">
        <v>9</v>
      </c>
      <c r="C25" s="6"/>
      <c r="D25" s="6"/>
      <c r="E25" s="6"/>
      <c r="G25" s="6" t="s">
        <v>10</v>
      </c>
      <c r="H25" s="6"/>
      <c r="I25" s="6"/>
      <c r="J25" s="6"/>
    </row>
    <row r="27" spans="2:10">
      <c r="B27" s="2" t="s">
        <v>25</v>
      </c>
    </row>
    <row r="28" spans="2:10">
      <c r="B28" s="2" t="s">
        <v>48</v>
      </c>
    </row>
    <row r="29" spans="2:10">
      <c r="B29" s="2" t="s">
        <v>62</v>
      </c>
    </row>
    <row r="30" spans="2:10">
      <c r="B30" s="2" t="s">
        <v>333</v>
      </c>
    </row>
    <row r="31" spans="2:10">
      <c r="B31" s="2" t="s">
        <v>334</v>
      </c>
    </row>
    <row r="32" spans="2:10">
      <c r="B32" s="2" t="s">
        <v>335</v>
      </c>
    </row>
    <row r="33" spans="2:5">
      <c r="B33" s="2" t="s">
        <v>336</v>
      </c>
    </row>
    <row r="34" spans="2:5">
      <c r="B34" s="2" t="s">
        <v>337</v>
      </c>
    </row>
    <row r="35" spans="2:5">
      <c r="B35" s="2" t="s">
        <v>338</v>
      </c>
    </row>
    <row r="36" spans="2:5">
      <c r="B36" s="2" t="s">
        <v>339</v>
      </c>
    </row>
    <row r="37" spans="2:5">
      <c r="B37" s="2" t="s">
        <v>340</v>
      </c>
    </row>
    <row r="40" spans="2:5" ht="15">
      <c r="B40" s="6" t="s">
        <v>11</v>
      </c>
      <c r="C40" s="6"/>
      <c r="D40" s="6"/>
      <c r="E40" s="6"/>
    </row>
    <row r="42" spans="2:5">
      <c r="B42" s="11"/>
      <c r="D42" s="12" t="s">
        <v>12</v>
      </c>
    </row>
    <row r="43" spans="2:5">
      <c r="B43" s="13" t="s">
        <v>13</v>
      </c>
      <c r="D43" s="12" t="s">
        <v>14</v>
      </c>
    </row>
    <row r="44" spans="2:5">
      <c r="B44" s="14" t="s">
        <v>13</v>
      </c>
      <c r="D44" s="12" t="s">
        <v>15</v>
      </c>
    </row>
    <row r="45" spans="2:5">
      <c r="B45" s="15" t="s">
        <v>13</v>
      </c>
      <c r="D45" s="12" t="s">
        <v>16</v>
      </c>
    </row>
    <row r="46" spans="2:5">
      <c r="B46" s="16" t="s">
        <v>13</v>
      </c>
      <c r="D46" s="12" t="s">
        <v>17</v>
      </c>
    </row>
    <row r="47" spans="2:5">
      <c r="B47" s="76" t="s">
        <v>13</v>
      </c>
      <c r="D47" s="12" t="s">
        <v>18</v>
      </c>
    </row>
    <row r="48" spans="2:5">
      <c r="B48" s="17" t="s">
        <v>19</v>
      </c>
      <c r="D48" s="12" t="s">
        <v>20</v>
      </c>
    </row>
    <row r="49" spans="2:4">
      <c r="B49" s="18" t="s">
        <v>19</v>
      </c>
      <c r="D49" s="12" t="s">
        <v>21</v>
      </c>
    </row>
    <row r="50" spans="2:4">
      <c r="B50" s="19" t="s">
        <v>19</v>
      </c>
      <c r="D50" s="12" t="s">
        <v>22</v>
      </c>
    </row>
    <row r="51" spans="2:4">
      <c r="B51" s="51" t="s">
        <v>19</v>
      </c>
      <c r="D51" s="12" t="s">
        <v>23</v>
      </c>
    </row>
  </sheetData>
  <mergeCells count="2">
    <mergeCell ref="B4:C4"/>
    <mergeCell ref="B8:E8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38219-E51A-4E62-AC10-E782B561AC13}">
  <sheetPr codeName="Sheet10">
    <tabColor theme="6" tint="0.79998168889431442"/>
  </sheetPr>
  <dimension ref="A1:BT466"/>
  <sheetViews>
    <sheetView showGridLines="0" zoomScale="70" zoomScaleNormal="70" workbookViewId="0"/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  <col min="18" max="18" width="10.875" bestFit="1" customWidth="1"/>
  </cols>
  <sheetData>
    <row r="1" spans="1:71" ht="20.25" thickBot="1">
      <c r="A1" s="20" t="s">
        <v>270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>
      <c r="A2" s="22" t="s">
        <v>271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>
      <c r="Q3" s="23" t="s">
        <v>68</v>
      </c>
      <c r="R3" s="24" t="s">
        <v>69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</row>
    <row r="4" spans="1:71" s="27" customFormat="1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>
      <c r="F8" t="s">
        <v>140</v>
      </c>
      <c r="K8" s="47" t="s">
        <v>272</v>
      </c>
      <c r="O8" s="37">
        <v>1.9993872504847632E-2</v>
      </c>
      <c r="Q8" s="30">
        <v>1</v>
      </c>
      <c r="R8" s="35">
        <f>Q8*(1+$O$8)</f>
        <v>1.0199938725048476</v>
      </c>
      <c r="S8" s="35">
        <f>R8*(1+$O$8)</f>
        <v>1.0403874999474354</v>
      </c>
      <c r="T8" s="35">
        <f t="shared" ref="T8:BS8" si="0">S8*(1+$O$8)</f>
        <v>1.0611888749770215</v>
      </c>
      <c r="U8" s="35">
        <f t="shared" si="0"/>
        <v>1.0824061500468747</v>
      </c>
      <c r="V8" s="35">
        <f t="shared" si="0"/>
        <v>1.1040476406093749</v>
      </c>
      <c r="W8" s="35">
        <f t="shared" si="0"/>
        <v>1.1261218283749965</v>
      </c>
      <c r="X8" s="35">
        <f t="shared" si="0"/>
        <v>1.1486373646364521</v>
      </c>
      <c r="Y8" s="35">
        <f t="shared" si="0"/>
        <v>1.1716030736592975</v>
      </c>
      <c r="Z8" s="35">
        <f t="shared" si="0"/>
        <v>1.1950279561403292</v>
      </c>
      <c r="AA8" s="35">
        <f t="shared" si="0"/>
        <v>1.2189211927351276</v>
      </c>
      <c r="AB8" s="35">
        <f t="shared" si="0"/>
        <v>1.2432921476561305</v>
      </c>
      <c r="AC8" s="35">
        <f t="shared" si="0"/>
        <v>1.2681503723426453</v>
      </c>
      <c r="AD8" s="35">
        <f t="shared" si="0"/>
        <v>1.2935056092042392</v>
      </c>
      <c r="AE8" s="35">
        <f t="shared" si="0"/>
        <v>1.319367795438974</v>
      </c>
      <c r="AF8" s="35">
        <f t="shared" si="0"/>
        <v>1.3457470669279827</v>
      </c>
      <c r="AG8" s="35">
        <f t="shared" si="0"/>
        <v>1.3726537622079136</v>
      </c>
      <c r="AH8" s="35">
        <f t="shared" si="0"/>
        <v>1.400098426522798</v>
      </c>
      <c r="AI8" s="35">
        <f>AH8*(1+$O$8)</f>
        <v>1.4280918159569327</v>
      </c>
      <c r="AJ8" s="35">
        <f>AI8*(1+$O$8)</f>
        <v>1.456644901650392</v>
      </c>
      <c r="AK8" s="35">
        <f t="shared" si="0"/>
        <v>1.4857688740988262</v>
      </c>
      <c r="AL8" s="35">
        <f t="shared" si="0"/>
        <v>1.5154751475392292</v>
      </c>
      <c r="AM8" s="35">
        <f t="shared" si="0"/>
        <v>1.5457753644233936</v>
      </c>
      <c r="AN8" s="35">
        <f t="shared" si="0"/>
        <v>1.5766813999808094</v>
      </c>
      <c r="AO8" s="35">
        <f t="shared" si="0"/>
        <v>1.6082053668727903</v>
      </c>
      <c r="AP8" s="35">
        <f t="shared" si="0"/>
        <v>1.6403596199396566</v>
      </c>
      <c r="AQ8" s="35">
        <f t="shared" si="0"/>
        <v>1.6731567610428304</v>
      </c>
      <c r="AR8" s="35">
        <f t="shared" si="0"/>
        <v>1.7066096440037446</v>
      </c>
      <c r="AS8" s="35">
        <f t="shared" si="0"/>
        <v>1.7407313796414989</v>
      </c>
      <c r="AT8" s="35">
        <f t="shared" si="0"/>
        <v>1.7755353409112387</v>
      </c>
      <c r="AU8" s="35">
        <f t="shared" si="0"/>
        <v>1.8110351681452692</v>
      </c>
      <c r="AV8" s="35">
        <f t="shared" si="0"/>
        <v>1.8472447743989611</v>
      </c>
      <c r="AW8" s="35">
        <f t="shared" si="0"/>
        <v>1.8841783509035399</v>
      </c>
      <c r="AX8" s="35">
        <f t="shared" si="0"/>
        <v>1.9218503726278993</v>
      </c>
      <c r="AY8" s="35">
        <f t="shared" si="0"/>
        <v>1.9602756039516154</v>
      </c>
      <c r="AZ8" s="35">
        <f t="shared" si="0"/>
        <v>1.9994691044513873</v>
      </c>
      <c r="BA8" s="35">
        <f t="shared" si="0"/>
        <v>2.0394462348031701</v>
      </c>
      <c r="BB8" s="35">
        <f t="shared" si="0"/>
        <v>2.0802226628023162</v>
      </c>
      <c r="BC8" s="35">
        <f t="shared" si="0"/>
        <v>2.1218143695040803</v>
      </c>
      <c r="BD8" s="35">
        <f t="shared" si="0"/>
        <v>2.1642376554868985</v>
      </c>
      <c r="BE8" s="35">
        <f t="shared" si="0"/>
        <v>2.2075091472408941</v>
      </c>
      <c r="BF8" s="35">
        <f t="shared" si="0"/>
        <v>2.2516458036841134</v>
      </c>
      <c r="BG8" s="35">
        <f t="shared" si="0"/>
        <v>2.2966649228090485</v>
      </c>
      <c r="BH8" s="35">
        <f t="shared" si="0"/>
        <v>2.3425841484620484</v>
      </c>
      <c r="BI8" s="35">
        <f t="shared" si="0"/>
        <v>2.3894214772582756</v>
      </c>
      <c r="BJ8" s="35">
        <f t="shared" si="0"/>
        <v>2.4371952656349221</v>
      </c>
      <c r="BK8" s="35">
        <f t="shared" si="0"/>
        <v>2.4859242370454449</v>
      </c>
      <c r="BL8" s="35">
        <f t="shared" si="0"/>
        <v>2.5356274892976423</v>
      </c>
      <c r="BM8" s="35">
        <f t="shared" si="0"/>
        <v>2.5863245020384462</v>
      </c>
      <c r="BN8" s="35">
        <f t="shared" si="0"/>
        <v>2.6380351443883665</v>
      </c>
      <c r="BO8" s="35">
        <f t="shared" si="0"/>
        <v>2.690779682728575</v>
      </c>
      <c r="BP8" s="35">
        <f t="shared" si="0"/>
        <v>2.7445787886436843</v>
      </c>
      <c r="BQ8" s="35">
        <f t="shared" si="0"/>
        <v>2.7994535470233353</v>
      </c>
      <c r="BR8" s="35">
        <f t="shared" si="0"/>
        <v>2.8554254643257635</v>
      </c>
      <c r="BS8" s="35">
        <f t="shared" si="0"/>
        <v>2.9125164770065881</v>
      </c>
    </row>
    <row r="10" spans="1:71">
      <c r="F10" t="s">
        <v>142</v>
      </c>
      <c r="K10" s="47" t="s">
        <v>272</v>
      </c>
      <c r="R10" s="37">
        <v>4.5181781312518175E-2</v>
      </c>
      <c r="S10" s="37">
        <v>4.2062200224605911E-2</v>
      </c>
      <c r="T10" s="37">
        <v>3.8942619136693654E-2</v>
      </c>
      <c r="U10" s="37">
        <v>3.5823038048781383E-2</v>
      </c>
      <c r="V10" s="37">
        <v>3.2703456960869126E-2</v>
      </c>
      <c r="W10" s="37">
        <v>3.2703456960869126E-2</v>
      </c>
      <c r="X10" s="37">
        <v>3.2703456960869126E-2</v>
      </c>
      <c r="Y10" s="37">
        <v>3.2703456960869126E-2</v>
      </c>
      <c r="Z10" s="37">
        <v>3.2703456960869126E-2</v>
      </c>
      <c r="AA10" s="37">
        <v>3.2703456960869126E-2</v>
      </c>
      <c r="AB10" s="37">
        <v>3.2703456960869126E-2</v>
      </c>
      <c r="AC10" s="37">
        <v>3.2703456960869126E-2</v>
      </c>
      <c r="AD10" s="37">
        <v>3.2703456960869126E-2</v>
      </c>
      <c r="AE10" s="37">
        <v>3.2703456960869126E-2</v>
      </c>
      <c r="AF10" s="37">
        <v>3.2703456960869126E-2</v>
      </c>
      <c r="AG10" s="37">
        <v>3.2703456960869126E-2</v>
      </c>
      <c r="AH10" s="37">
        <v>3.2703456960869126E-2</v>
      </c>
      <c r="AI10" s="37">
        <v>3.2703456960869126E-2</v>
      </c>
      <c r="AJ10" s="37">
        <v>3.2703456960869126E-2</v>
      </c>
      <c r="AK10" s="37">
        <v>3.2703456960869126E-2</v>
      </c>
      <c r="AL10" s="37">
        <v>3.2703456960869126E-2</v>
      </c>
      <c r="AM10" s="37">
        <v>3.2703456960869126E-2</v>
      </c>
      <c r="AN10" s="37">
        <v>3.2703456960869126E-2</v>
      </c>
      <c r="AO10" s="37">
        <v>3.2703456960869126E-2</v>
      </c>
      <c r="AP10" s="37">
        <v>3.2703456960869126E-2</v>
      </c>
      <c r="AQ10" s="37">
        <v>3.2703456960869126E-2</v>
      </c>
      <c r="AR10" s="37">
        <v>3.2703456960869126E-2</v>
      </c>
      <c r="AS10" s="37">
        <v>3.2703456960869126E-2</v>
      </c>
      <c r="AT10" s="37">
        <v>3.2703456960869126E-2</v>
      </c>
      <c r="AU10" s="37">
        <v>3.2703456960869126E-2</v>
      </c>
      <c r="AV10" s="37">
        <v>3.2703456960869126E-2</v>
      </c>
      <c r="AW10" s="37">
        <v>3.2703456960869126E-2</v>
      </c>
      <c r="AX10" s="37">
        <v>3.2703456960869126E-2</v>
      </c>
      <c r="AY10" s="37">
        <v>3.2703456960869126E-2</v>
      </c>
      <c r="AZ10" s="37">
        <v>3.2703456960869126E-2</v>
      </c>
      <c r="BA10" s="37">
        <v>3.2703456960869126E-2</v>
      </c>
      <c r="BB10" s="37">
        <v>3.2703456960869126E-2</v>
      </c>
      <c r="BC10" s="37">
        <v>3.2703456960869126E-2</v>
      </c>
      <c r="BD10" s="37">
        <v>3.2703456960869126E-2</v>
      </c>
      <c r="BE10" s="37">
        <v>3.2703456960869126E-2</v>
      </c>
      <c r="BF10" s="37">
        <v>3.2703456960869126E-2</v>
      </c>
      <c r="BG10" s="37">
        <v>3.2703456960869126E-2</v>
      </c>
      <c r="BH10" s="37">
        <v>3.2703456960869126E-2</v>
      </c>
      <c r="BI10" s="37">
        <v>3.2703456960869126E-2</v>
      </c>
      <c r="BJ10" s="37">
        <v>3.2703456960869126E-2</v>
      </c>
      <c r="BK10" s="37">
        <v>3.2703456960869126E-2</v>
      </c>
      <c r="BL10" s="37">
        <v>3.2703456960869126E-2</v>
      </c>
      <c r="BM10" s="37">
        <v>3.2703456960869126E-2</v>
      </c>
      <c r="BN10" s="37">
        <v>3.2703456960869126E-2</v>
      </c>
      <c r="BO10" s="37">
        <v>3.2703456960869126E-2</v>
      </c>
      <c r="BP10" s="37">
        <v>3.2703456960869126E-2</v>
      </c>
      <c r="BQ10" s="37">
        <v>3.2703456960869126E-2</v>
      </c>
      <c r="BR10" s="37">
        <v>3.2703456960869126E-2</v>
      </c>
      <c r="BS10" s="37">
        <v>3.2703456960869126E-2</v>
      </c>
    </row>
    <row r="11" spans="1:71">
      <c r="F11" t="s">
        <v>143</v>
      </c>
      <c r="K11" s="47" t="s">
        <v>272</v>
      </c>
      <c r="R11" s="37">
        <v>5.0395197404570095E-2</v>
      </c>
      <c r="S11" s="37">
        <v>5.0395197404570095E-2</v>
      </c>
      <c r="T11" s="37">
        <v>5.0395197404570095E-2</v>
      </c>
      <c r="U11" s="37">
        <v>5.0395197404570095E-2</v>
      </c>
      <c r="V11" s="37">
        <v>5.0395197404570095E-2</v>
      </c>
      <c r="W11" s="37">
        <v>5.0395197404570095E-2</v>
      </c>
      <c r="X11" s="37">
        <v>5.0395197404570095E-2</v>
      </c>
      <c r="Y11" s="37">
        <v>5.0395197404570095E-2</v>
      </c>
      <c r="Z11" s="37">
        <v>5.0395197404570095E-2</v>
      </c>
      <c r="AA11" s="37">
        <v>5.0395197404570095E-2</v>
      </c>
      <c r="AB11" s="37">
        <v>5.0395197404570095E-2</v>
      </c>
      <c r="AC11" s="37">
        <v>5.0395197404570095E-2</v>
      </c>
      <c r="AD11" s="37">
        <v>5.0395197404570095E-2</v>
      </c>
      <c r="AE11" s="37">
        <v>5.0395197404570095E-2</v>
      </c>
      <c r="AF11" s="37">
        <v>5.0395197404570095E-2</v>
      </c>
      <c r="AG11" s="37">
        <v>5.0395197404570095E-2</v>
      </c>
      <c r="AH11" s="37">
        <v>5.0395197404570095E-2</v>
      </c>
      <c r="AI11" s="37">
        <v>5.0395197404570095E-2</v>
      </c>
      <c r="AJ11" s="37">
        <v>5.0395197404570095E-2</v>
      </c>
      <c r="AK11" s="37">
        <v>5.0395197404570095E-2</v>
      </c>
      <c r="AL11" s="37">
        <v>5.0395197404570095E-2</v>
      </c>
      <c r="AM11" s="37">
        <v>5.0395197404570095E-2</v>
      </c>
      <c r="AN11" s="37">
        <v>5.0395197404570095E-2</v>
      </c>
      <c r="AO11" s="37">
        <v>5.0395197404570095E-2</v>
      </c>
      <c r="AP11" s="37">
        <v>5.0395197404570095E-2</v>
      </c>
      <c r="AQ11" s="37">
        <v>5.0395197404570095E-2</v>
      </c>
      <c r="AR11" s="37">
        <v>5.0395197404570095E-2</v>
      </c>
      <c r="AS11" s="37">
        <v>5.0395197404570095E-2</v>
      </c>
      <c r="AT11" s="37">
        <v>5.0395197404570095E-2</v>
      </c>
      <c r="AU11" s="37">
        <v>5.0395197404570095E-2</v>
      </c>
      <c r="AV11" s="37">
        <v>5.0395197404570095E-2</v>
      </c>
      <c r="AW11" s="37">
        <v>5.0395197404570095E-2</v>
      </c>
      <c r="AX11" s="37">
        <v>5.0395197404570095E-2</v>
      </c>
      <c r="AY11" s="37">
        <v>5.0395197404570095E-2</v>
      </c>
      <c r="AZ11" s="37">
        <v>5.0395197404570095E-2</v>
      </c>
      <c r="BA11" s="37">
        <v>5.0395197404570095E-2</v>
      </c>
      <c r="BB11" s="37">
        <v>5.0395197404570095E-2</v>
      </c>
      <c r="BC11" s="37">
        <v>5.0395197404570095E-2</v>
      </c>
      <c r="BD11" s="37">
        <v>5.0395197404570095E-2</v>
      </c>
      <c r="BE11" s="37">
        <v>5.0395197404570095E-2</v>
      </c>
      <c r="BF11" s="37">
        <v>5.0395197404570095E-2</v>
      </c>
      <c r="BG11" s="37">
        <v>5.0395197404570095E-2</v>
      </c>
      <c r="BH11" s="37">
        <v>5.0395197404570095E-2</v>
      </c>
      <c r="BI11" s="37">
        <v>5.0395197404570095E-2</v>
      </c>
      <c r="BJ11" s="37">
        <v>5.0395197404570095E-2</v>
      </c>
      <c r="BK11" s="37">
        <v>5.0395197404570095E-2</v>
      </c>
      <c r="BL11" s="37">
        <v>5.0395197404570095E-2</v>
      </c>
      <c r="BM11" s="37">
        <v>5.0395197404570095E-2</v>
      </c>
      <c r="BN11" s="37">
        <v>5.0395197404570095E-2</v>
      </c>
      <c r="BO11" s="37">
        <v>5.0395197404570095E-2</v>
      </c>
      <c r="BP11" s="37">
        <v>5.0395197404570095E-2</v>
      </c>
      <c r="BQ11" s="37">
        <v>5.0395197404570095E-2</v>
      </c>
      <c r="BR11" s="37">
        <v>5.0395197404570095E-2</v>
      </c>
      <c r="BS11" s="37">
        <v>5.0395197404570095E-2</v>
      </c>
    </row>
    <row r="13" spans="1:71">
      <c r="F13" t="s">
        <v>144</v>
      </c>
      <c r="K13" s="47" t="s">
        <v>272</v>
      </c>
      <c r="O13" s="33">
        <v>0.6</v>
      </c>
    </row>
    <row r="14" spans="1:71">
      <c r="F14" t="s">
        <v>145</v>
      </c>
      <c r="K14" s="47" t="s">
        <v>272</v>
      </c>
      <c r="O14" s="33">
        <v>0.4</v>
      </c>
    </row>
    <row r="16" spans="1:71">
      <c r="F16" t="s">
        <v>146</v>
      </c>
      <c r="K16" s="47" t="s">
        <v>272</v>
      </c>
      <c r="O16" s="34">
        <v>0.3</v>
      </c>
    </row>
    <row r="17" spans="6:71">
      <c r="F17" t="s">
        <v>147</v>
      </c>
      <c r="K17" s="47" t="s">
        <v>272</v>
      </c>
      <c r="O17" s="34">
        <v>0.58499999999999996</v>
      </c>
    </row>
    <row r="18" spans="6:71">
      <c r="F18" t="s">
        <v>148</v>
      </c>
      <c r="K18" s="47" t="s">
        <v>272</v>
      </c>
      <c r="O18" s="34">
        <v>0.9</v>
      </c>
    </row>
    <row r="20" spans="6:71">
      <c r="F20" t="s">
        <v>149</v>
      </c>
      <c r="R20" s="32">
        <f>(R10*$O$13)+(R11*$O$14)</f>
        <v>4.7267147749338947E-2</v>
      </c>
      <c r="S20" s="32">
        <f t="shared" ref="S20:BS20" si="1">(S10*$O$13)+(S11*$O$14)</f>
        <v>4.5395399096591585E-2</v>
      </c>
      <c r="T20" s="32">
        <f t="shared" si="1"/>
        <v>4.3523650443844236E-2</v>
      </c>
      <c r="U20" s="32">
        <f t="shared" si="1"/>
        <v>4.1651901791096874E-2</v>
      </c>
      <c r="V20" s="32">
        <f t="shared" si="1"/>
        <v>3.9780153138349511E-2</v>
      </c>
      <c r="W20" s="32">
        <f t="shared" si="1"/>
        <v>3.9780153138349511E-2</v>
      </c>
      <c r="X20" s="32">
        <f t="shared" si="1"/>
        <v>3.9780153138349511E-2</v>
      </c>
      <c r="Y20" s="32">
        <f t="shared" si="1"/>
        <v>3.9780153138349511E-2</v>
      </c>
      <c r="Z20" s="32">
        <f t="shared" si="1"/>
        <v>3.9780153138349511E-2</v>
      </c>
      <c r="AA20" s="32">
        <f t="shared" si="1"/>
        <v>3.9780153138349511E-2</v>
      </c>
      <c r="AB20" s="32">
        <f t="shared" si="1"/>
        <v>3.9780153138349511E-2</v>
      </c>
      <c r="AC20" s="32">
        <f t="shared" si="1"/>
        <v>3.9780153138349511E-2</v>
      </c>
      <c r="AD20" s="32">
        <f t="shared" si="1"/>
        <v>3.9780153138349511E-2</v>
      </c>
      <c r="AE20" s="32">
        <f t="shared" si="1"/>
        <v>3.9780153138349511E-2</v>
      </c>
      <c r="AF20" s="32">
        <f t="shared" si="1"/>
        <v>3.9780153138349511E-2</v>
      </c>
      <c r="AG20" s="32">
        <f t="shared" si="1"/>
        <v>3.9780153138349511E-2</v>
      </c>
      <c r="AH20" s="32">
        <f t="shared" si="1"/>
        <v>3.9780153138349511E-2</v>
      </c>
      <c r="AI20" s="32">
        <f t="shared" si="1"/>
        <v>3.9780153138349511E-2</v>
      </c>
      <c r="AJ20" s="32">
        <f t="shared" si="1"/>
        <v>3.9780153138349511E-2</v>
      </c>
      <c r="AK20" s="32">
        <f t="shared" si="1"/>
        <v>3.9780153138349511E-2</v>
      </c>
      <c r="AL20" s="32">
        <f t="shared" si="1"/>
        <v>3.9780153138349511E-2</v>
      </c>
      <c r="AM20" s="32">
        <f t="shared" si="1"/>
        <v>3.9780153138349511E-2</v>
      </c>
      <c r="AN20" s="32">
        <f t="shared" si="1"/>
        <v>3.9780153138349511E-2</v>
      </c>
      <c r="AO20" s="32">
        <f t="shared" si="1"/>
        <v>3.9780153138349511E-2</v>
      </c>
      <c r="AP20" s="32">
        <f t="shared" si="1"/>
        <v>3.9780153138349511E-2</v>
      </c>
      <c r="AQ20" s="32">
        <f t="shared" si="1"/>
        <v>3.9780153138349511E-2</v>
      </c>
      <c r="AR20" s="32">
        <f t="shared" si="1"/>
        <v>3.9780153138349511E-2</v>
      </c>
      <c r="AS20" s="32">
        <f t="shared" si="1"/>
        <v>3.9780153138349511E-2</v>
      </c>
      <c r="AT20" s="32">
        <f t="shared" si="1"/>
        <v>3.9780153138349511E-2</v>
      </c>
      <c r="AU20" s="32">
        <f t="shared" si="1"/>
        <v>3.9780153138349511E-2</v>
      </c>
      <c r="AV20" s="32">
        <f t="shared" si="1"/>
        <v>3.9780153138349511E-2</v>
      </c>
      <c r="AW20" s="32">
        <f t="shared" si="1"/>
        <v>3.9780153138349511E-2</v>
      </c>
      <c r="AX20" s="32">
        <f t="shared" si="1"/>
        <v>3.9780153138349511E-2</v>
      </c>
      <c r="AY20" s="32">
        <f t="shared" si="1"/>
        <v>3.9780153138349511E-2</v>
      </c>
      <c r="AZ20" s="32">
        <f t="shared" si="1"/>
        <v>3.9780153138349511E-2</v>
      </c>
      <c r="BA20" s="32">
        <f t="shared" si="1"/>
        <v>3.9780153138349511E-2</v>
      </c>
      <c r="BB20" s="32">
        <f t="shared" si="1"/>
        <v>3.9780153138349511E-2</v>
      </c>
      <c r="BC20" s="32">
        <f t="shared" si="1"/>
        <v>3.9780153138349511E-2</v>
      </c>
      <c r="BD20" s="32">
        <f t="shared" si="1"/>
        <v>3.9780153138349511E-2</v>
      </c>
      <c r="BE20" s="32">
        <f t="shared" si="1"/>
        <v>3.9780153138349511E-2</v>
      </c>
      <c r="BF20" s="32">
        <f t="shared" si="1"/>
        <v>3.9780153138349511E-2</v>
      </c>
      <c r="BG20" s="32">
        <f t="shared" si="1"/>
        <v>3.9780153138349511E-2</v>
      </c>
      <c r="BH20" s="32">
        <f t="shared" si="1"/>
        <v>3.9780153138349511E-2</v>
      </c>
      <c r="BI20" s="32">
        <f t="shared" si="1"/>
        <v>3.9780153138349511E-2</v>
      </c>
      <c r="BJ20" s="32">
        <f t="shared" si="1"/>
        <v>3.9780153138349511E-2</v>
      </c>
      <c r="BK20" s="32">
        <f t="shared" si="1"/>
        <v>3.9780153138349511E-2</v>
      </c>
      <c r="BL20" s="32">
        <f t="shared" si="1"/>
        <v>3.9780153138349511E-2</v>
      </c>
      <c r="BM20" s="32">
        <f t="shared" si="1"/>
        <v>3.9780153138349511E-2</v>
      </c>
      <c r="BN20" s="32">
        <f t="shared" si="1"/>
        <v>3.9780153138349511E-2</v>
      </c>
      <c r="BO20" s="32">
        <f t="shared" si="1"/>
        <v>3.9780153138349511E-2</v>
      </c>
      <c r="BP20" s="32">
        <f t="shared" si="1"/>
        <v>3.9780153138349511E-2</v>
      </c>
      <c r="BQ20" s="32">
        <f t="shared" si="1"/>
        <v>3.9780153138349511E-2</v>
      </c>
      <c r="BR20" s="32">
        <f t="shared" si="1"/>
        <v>3.9780153138349511E-2</v>
      </c>
      <c r="BS20" s="32">
        <f t="shared" si="1"/>
        <v>3.9780153138349511E-2</v>
      </c>
    </row>
    <row r="21" spans="6:71">
      <c r="F21" t="s">
        <v>150</v>
      </c>
      <c r="R21" s="32">
        <f>(1+R20)/(1+$O$8)-1</f>
        <v>2.6738665770133618E-2</v>
      </c>
      <c r="S21" s="32">
        <f t="shared" ref="S21:BR21" si="2">(1+S20)/(1+$O$8)-1</f>
        <v>2.4903607047525034E-2</v>
      </c>
      <c r="T21" s="32">
        <f t="shared" si="2"/>
        <v>2.3068548324916449E-2</v>
      </c>
      <c r="U21" s="32">
        <f t="shared" si="2"/>
        <v>2.1233489602307642E-2</v>
      </c>
      <c r="V21" s="32">
        <f t="shared" si="2"/>
        <v>1.9398430879699058E-2</v>
      </c>
      <c r="W21" s="32">
        <f t="shared" si="2"/>
        <v>1.9398430879699058E-2</v>
      </c>
      <c r="X21" s="32">
        <f t="shared" si="2"/>
        <v>1.9398430879699058E-2</v>
      </c>
      <c r="Y21" s="32">
        <f t="shared" si="2"/>
        <v>1.9398430879699058E-2</v>
      </c>
      <c r="Z21" s="32">
        <f t="shared" si="2"/>
        <v>1.9398430879699058E-2</v>
      </c>
      <c r="AA21" s="32">
        <f t="shared" si="2"/>
        <v>1.9398430879699058E-2</v>
      </c>
      <c r="AB21" s="32">
        <f t="shared" si="2"/>
        <v>1.9398430879699058E-2</v>
      </c>
      <c r="AC21" s="32">
        <f t="shared" si="2"/>
        <v>1.9398430879699058E-2</v>
      </c>
      <c r="AD21" s="32">
        <f t="shared" si="2"/>
        <v>1.9398430879699058E-2</v>
      </c>
      <c r="AE21" s="32">
        <f t="shared" si="2"/>
        <v>1.9398430879699058E-2</v>
      </c>
      <c r="AF21" s="32">
        <f t="shared" si="2"/>
        <v>1.9398430879699058E-2</v>
      </c>
      <c r="AG21" s="32">
        <f t="shared" si="2"/>
        <v>1.9398430879699058E-2</v>
      </c>
      <c r="AH21" s="32">
        <f t="shared" si="2"/>
        <v>1.9398430879699058E-2</v>
      </c>
      <c r="AI21" s="32">
        <f t="shared" si="2"/>
        <v>1.9398430879699058E-2</v>
      </c>
      <c r="AJ21" s="32">
        <f t="shared" si="2"/>
        <v>1.9398430879699058E-2</v>
      </c>
      <c r="AK21" s="32">
        <f t="shared" si="2"/>
        <v>1.9398430879699058E-2</v>
      </c>
      <c r="AL21" s="32">
        <f t="shared" si="2"/>
        <v>1.9398430879699058E-2</v>
      </c>
      <c r="AM21" s="32">
        <f t="shared" si="2"/>
        <v>1.9398430879699058E-2</v>
      </c>
      <c r="AN21" s="32">
        <f t="shared" si="2"/>
        <v>1.9398430879699058E-2</v>
      </c>
      <c r="AO21" s="32">
        <f t="shared" si="2"/>
        <v>1.9398430879699058E-2</v>
      </c>
      <c r="AP21" s="32">
        <f t="shared" si="2"/>
        <v>1.9398430879699058E-2</v>
      </c>
      <c r="AQ21" s="32">
        <f t="shared" si="2"/>
        <v>1.9398430879699058E-2</v>
      </c>
      <c r="AR21" s="32">
        <f t="shared" si="2"/>
        <v>1.9398430879699058E-2</v>
      </c>
      <c r="AS21" s="32">
        <f t="shared" si="2"/>
        <v>1.9398430879699058E-2</v>
      </c>
      <c r="AT21" s="32">
        <f t="shared" si="2"/>
        <v>1.9398430879699058E-2</v>
      </c>
      <c r="AU21" s="32">
        <f t="shared" si="2"/>
        <v>1.9398430879699058E-2</v>
      </c>
      <c r="AV21" s="32">
        <f t="shared" si="2"/>
        <v>1.9398430879699058E-2</v>
      </c>
      <c r="AW21" s="32">
        <f t="shared" si="2"/>
        <v>1.9398430879699058E-2</v>
      </c>
      <c r="AX21" s="32">
        <f t="shared" si="2"/>
        <v>1.9398430879699058E-2</v>
      </c>
      <c r="AY21" s="32">
        <f t="shared" si="2"/>
        <v>1.9398430879699058E-2</v>
      </c>
      <c r="AZ21" s="32">
        <f t="shared" si="2"/>
        <v>1.9398430879699058E-2</v>
      </c>
      <c r="BA21" s="32">
        <f t="shared" si="2"/>
        <v>1.9398430879699058E-2</v>
      </c>
      <c r="BB21" s="32">
        <f t="shared" si="2"/>
        <v>1.9398430879699058E-2</v>
      </c>
      <c r="BC21" s="32">
        <f t="shared" si="2"/>
        <v>1.9398430879699058E-2</v>
      </c>
      <c r="BD21" s="32">
        <f t="shared" si="2"/>
        <v>1.9398430879699058E-2</v>
      </c>
      <c r="BE21" s="32">
        <f t="shared" si="2"/>
        <v>1.9398430879699058E-2</v>
      </c>
      <c r="BF21" s="32">
        <f t="shared" si="2"/>
        <v>1.9398430879699058E-2</v>
      </c>
      <c r="BG21" s="32">
        <f t="shared" si="2"/>
        <v>1.9398430879699058E-2</v>
      </c>
      <c r="BH21" s="32">
        <f t="shared" si="2"/>
        <v>1.9398430879699058E-2</v>
      </c>
      <c r="BI21" s="32">
        <f t="shared" si="2"/>
        <v>1.9398430879699058E-2</v>
      </c>
      <c r="BJ21" s="32">
        <f t="shared" si="2"/>
        <v>1.9398430879699058E-2</v>
      </c>
      <c r="BK21" s="32">
        <f t="shared" si="2"/>
        <v>1.9398430879699058E-2</v>
      </c>
      <c r="BL21" s="32">
        <f t="shared" si="2"/>
        <v>1.9398430879699058E-2</v>
      </c>
      <c r="BM21" s="32">
        <f t="shared" si="2"/>
        <v>1.9398430879699058E-2</v>
      </c>
      <c r="BN21" s="32">
        <f t="shared" si="2"/>
        <v>1.9398430879699058E-2</v>
      </c>
      <c r="BO21" s="32">
        <f t="shared" si="2"/>
        <v>1.9398430879699058E-2</v>
      </c>
      <c r="BP21" s="32">
        <f t="shared" si="2"/>
        <v>1.9398430879699058E-2</v>
      </c>
      <c r="BQ21" s="32">
        <f t="shared" si="2"/>
        <v>1.9398430879699058E-2</v>
      </c>
      <c r="BR21" s="32">
        <f t="shared" si="2"/>
        <v>1.9398430879699058E-2</v>
      </c>
      <c r="BS21" s="32">
        <f>(1+BS20)/(1+$O$8)-1</f>
        <v>1.9398430879699058E-2</v>
      </c>
    </row>
    <row r="23" spans="6:71">
      <c r="F23" t="s">
        <v>151</v>
      </c>
      <c r="Q23" s="30">
        <v>1</v>
      </c>
      <c r="R23" s="35">
        <f>Q23*(1+R20)</f>
        <v>1.0472671477493389</v>
      </c>
      <c r="S23" s="35">
        <f t="shared" ref="S23:BR23" si="3">R23*(1+S20)</f>
        <v>1.0948082578821694</v>
      </c>
      <c r="T23" s="35">
        <f t="shared" si="3"/>
        <v>1.1424583098012671</v>
      </c>
      <c r="U23" s="35">
        <f t="shared" si="3"/>
        <v>1.1900438711215318</v>
      </c>
      <c r="V23" s="35">
        <f t="shared" si="3"/>
        <v>1.2373839985561006</v>
      </c>
      <c r="W23" s="35">
        <f t="shared" si="3"/>
        <v>1.2866073235096054</v>
      </c>
      <c r="X23" s="35">
        <f t="shared" si="3"/>
        <v>1.3377887598677394</v>
      </c>
      <c r="Y23" s="35">
        <f t="shared" si="3"/>
        <v>1.3910062016020406</v>
      </c>
      <c r="Z23" s="35">
        <f t="shared" si="3"/>
        <v>1.4463406413181636</v>
      </c>
      <c r="AA23" s="35">
        <f t="shared" si="3"/>
        <v>1.5038762935200187</v>
      </c>
      <c r="AB23" s="35">
        <f t="shared" si="3"/>
        <v>1.5637007227773785</v>
      </c>
      <c r="AC23" s="35">
        <f t="shared" si="3"/>
        <v>1.6259049769920104</v>
      </c>
      <c r="AD23" s="35">
        <f t="shared" si="3"/>
        <v>1.6905837259651573</v>
      </c>
      <c r="AE23" s="35">
        <f t="shared" si="3"/>
        <v>1.7578354054772527</v>
      </c>
      <c r="AF23" s="35">
        <f t="shared" si="3"/>
        <v>1.8277623670991505</v>
      </c>
      <c r="AG23" s="35">
        <f t="shared" si="3"/>
        <v>1.9004710339628668</v>
      </c>
      <c r="AH23" s="35">
        <f t="shared" si="3"/>
        <v>1.976072062728907</v>
      </c>
      <c r="AI23" s="35">
        <f>AH23*(1+AI20)</f>
        <v>2.0546805119966769</v>
      </c>
      <c r="AJ23" s="35">
        <f>AI23*(1+AJ20)</f>
        <v>2.136416017414287</v>
      </c>
      <c r="AK23" s="35">
        <f t="shared" si="3"/>
        <v>2.22140297375425</v>
      </c>
      <c r="AL23" s="35">
        <f t="shared" si="3"/>
        <v>2.309770724232179</v>
      </c>
      <c r="AM23" s="35">
        <f t="shared" si="3"/>
        <v>2.4016537573566117</v>
      </c>
      <c r="AN23" s="35">
        <f t="shared" si="3"/>
        <v>2.49719191160955</v>
      </c>
      <c r="AO23" s="35">
        <f t="shared" si="3"/>
        <v>2.5965305882692258</v>
      </c>
      <c r="AP23" s="35">
        <f t="shared" si="3"/>
        <v>2.6998209726989844</v>
      </c>
      <c r="AQ23" s="35">
        <f t="shared" si="3"/>
        <v>2.8072202644390778</v>
      </c>
      <c r="AR23" s="35">
        <f t="shared" si="3"/>
        <v>2.9188919164515421</v>
      </c>
      <c r="AS23" s="35">
        <f t="shared" si="3"/>
        <v>3.0350058838822749</v>
      </c>
      <c r="AT23" s="35">
        <f t="shared" si="3"/>
        <v>3.1557388827189037</v>
      </c>
      <c r="AU23" s="35">
        <f t="shared" si="3"/>
        <v>3.2812746587381056</v>
      </c>
      <c r="AV23" s="35">
        <f t="shared" si="3"/>
        <v>3.4118042671516928</v>
      </c>
      <c r="AW23" s="35">
        <f t="shared" si="3"/>
        <v>3.5475263633770613</v>
      </c>
      <c r="AX23" s="35">
        <f t="shared" si="3"/>
        <v>3.6886475053745329</v>
      </c>
      <c r="AY23" s="35">
        <f t="shared" si="3"/>
        <v>3.8353824680117228</v>
      </c>
      <c r="AZ23" s="35">
        <f t="shared" si="3"/>
        <v>3.9879545699333701</v>
      </c>
      <c r="BA23" s="35">
        <f t="shared" si="3"/>
        <v>4.1465960134340998</v>
      </c>
      <c r="BB23" s="35">
        <f t="shared" si="3"/>
        <v>4.3115482378513779</v>
      </c>
      <c r="BC23" s="35">
        <f t="shared" si="3"/>
        <v>4.4830622870164865</v>
      </c>
      <c r="BD23" s="35">
        <f t="shared" si="3"/>
        <v>4.6613991913227615</v>
      </c>
      <c r="BE23" s="35">
        <f t="shared" si="3"/>
        <v>4.8468303649925595</v>
      </c>
      <c r="BF23" s="35">
        <f t="shared" si="3"/>
        <v>5.0396380191475663</v>
      </c>
      <c r="BG23" s="35">
        <f t="shared" si="3"/>
        <v>5.2401155913111044</v>
      </c>
      <c r="BH23" s="35">
        <f t="shared" si="3"/>
        <v>5.4485681919961131</v>
      </c>
      <c r="BI23" s="35">
        <f t="shared" si="3"/>
        <v>5.6653130690584588</v>
      </c>
      <c r="BJ23" s="35">
        <f t="shared" si="3"/>
        <v>5.8906800905222969</v>
      </c>
      <c r="BK23" s="35">
        <f t="shared" si="3"/>
        <v>6.1250122466123003</v>
      </c>
      <c r="BL23" s="35">
        <f t="shared" si="3"/>
        <v>6.3686661717568036</v>
      </c>
      <c r="BM23" s="35">
        <f t="shared" si="3"/>
        <v>6.6220126873563148</v>
      </c>
      <c r="BN23" s="35">
        <f t="shared" si="3"/>
        <v>6.8854373661434423</v>
      </c>
      <c r="BO23" s="35">
        <f t="shared" si="3"/>
        <v>7.159341118993142</v>
      </c>
      <c r="BP23" s="35">
        <f t="shared" si="3"/>
        <v>7.4441408050763718</v>
      </c>
      <c r="BQ23" s="35">
        <f t="shared" si="3"/>
        <v>7.7402698662857459</v>
      </c>
      <c r="BR23" s="35">
        <f t="shared" si="3"/>
        <v>8.0481789868987441</v>
      </c>
      <c r="BS23" s="35">
        <f>BR23*(1+BS20)</f>
        <v>8.3683367794824228</v>
      </c>
    </row>
    <row r="24" spans="6:71">
      <c r="F24" t="s">
        <v>152</v>
      </c>
      <c r="Q24" s="35">
        <f>1/Q23</f>
        <v>1</v>
      </c>
      <c r="R24" s="35">
        <f>1/R23</f>
        <v>0.95486619832301645</v>
      </c>
      <c r="S24" s="35">
        <f t="shared" ref="S24:BS24" si="4">1/S23</f>
        <v>0.91340195216871178</v>
      </c>
      <c r="T24" s="35">
        <f t="shared" si="4"/>
        <v>0.87530546315860924</v>
      </c>
      <c r="U24" s="35">
        <f t="shared" si="4"/>
        <v>0.8403051553532821</v>
      </c>
      <c r="V24" s="35">
        <f t="shared" si="4"/>
        <v>0.80815656349758591</v>
      </c>
      <c r="W24" s="35">
        <f t="shared" si="4"/>
        <v>0.77723792001447778</v>
      </c>
      <c r="X24" s="35">
        <f t="shared" si="4"/>
        <v>0.74750216925044666</v>
      </c>
      <c r="Y24" s="35">
        <f t="shared" si="4"/>
        <v>0.71890405581821748</v>
      </c>
      <c r="Z24" s="35">
        <f t="shared" si="4"/>
        <v>0.69140005572174312</v>
      </c>
      <c r="AA24" s="35">
        <f t="shared" si="4"/>
        <v>0.66494831011623268</v>
      </c>
      <c r="AB24" s="35">
        <f t="shared" si="4"/>
        <v>0.63950856160240344</v>
      </c>
      <c r="AC24" s="35">
        <f t="shared" si="4"/>
        <v>0.61504209295800316</v>
      </c>
      <c r="AD24" s="35">
        <f t="shared" si="4"/>
        <v>0.59151166821335521</v>
      </c>
      <c r="AE24" s="35">
        <f t="shared" si="4"/>
        <v>0.56888147598125083</v>
      </c>
      <c r="AF24" s="35">
        <f t="shared" si="4"/>
        <v>0.54711707495493755</v>
      </c>
      <c r="AG24" s="35">
        <f t="shared" si="4"/>
        <v>0.52618534149126051</v>
      </c>
      <c r="AH24" s="35">
        <f t="shared" si="4"/>
        <v>0.50605441919917871</v>
      </c>
      <c r="AI24" s="35">
        <f>1/AI23</f>
        <v>0.4866936704569364</v>
      </c>
      <c r="AJ24" s="35">
        <f>1/AJ23</f>
        <v>0.46807362978410172</v>
      </c>
      <c r="AK24" s="35">
        <f t="shared" si="4"/>
        <v>0.45016595899750889</v>
      </c>
      <c r="AL24" s="35">
        <f t="shared" si="4"/>
        <v>0.43294340408285459</v>
      </c>
      <c r="AM24" s="35">
        <f t="shared" si="4"/>
        <v>0.41637975371631147</v>
      </c>
      <c r="AN24" s="35">
        <f t="shared" si="4"/>
        <v>0.40044979937303099</v>
      </c>
      <c r="AO24" s="35">
        <f t="shared" si="4"/>
        <v>0.38512929696182469</v>
      </c>
      <c r="AP24" s="35">
        <f t="shared" si="4"/>
        <v>0.37039492992763512</v>
      </c>
      <c r="AQ24" s="35">
        <f t="shared" si="4"/>
        <v>0.35622427376564059</v>
      </c>
      <c r="AR24" s="35">
        <f t="shared" si="4"/>
        <v>0.34259576189298802</v>
      </c>
      <c r="AS24" s="35">
        <f t="shared" si="4"/>
        <v>0.32948865282621281</v>
      </c>
      <c r="AT24" s="35">
        <f t="shared" si="4"/>
        <v>0.31688299861439284</v>
      </c>
      <c r="AU24" s="35">
        <f t="shared" si="4"/>
        <v>0.30475961447999433</v>
      </c>
      <c r="AV24" s="35">
        <f t="shared" si="4"/>
        <v>0.29310004962120495</v>
      </c>
      <c r="AW24" s="35">
        <f t="shared" si="4"/>
        <v>0.28188655913131871</v>
      </c>
      <c r="AX24" s="35">
        <f t="shared" si="4"/>
        <v>0.27110207699243505</v>
      </c>
      <c r="AY24" s="35">
        <f t="shared" si="4"/>
        <v>0.2607301901023717</v>
      </c>
      <c r="AZ24" s="35">
        <f t="shared" si="4"/>
        <v>0.25075511329526201</v>
      </c>
      <c r="BA24" s="35">
        <f t="shared" si="4"/>
        <v>0.24116166531781977</v>
      </c>
      <c r="BB24" s="35">
        <f t="shared" si="4"/>
        <v>0.23193524572471005</v>
      </c>
      <c r="BC24" s="35">
        <f t="shared" si="4"/>
        <v>0.22306181265786248</v>
      </c>
      <c r="BD24" s="35">
        <f t="shared" si="4"/>
        <v>0.21452786147590822</v>
      </c>
      <c r="BE24" s="35">
        <f t="shared" si="4"/>
        <v>0.20632040420121761</v>
      </c>
      <c r="BF24" s="35">
        <f t="shared" si="4"/>
        <v>0.19842694975325745</v>
      </c>
      <c r="BG24" s="35">
        <f t="shared" si="4"/>
        <v>0.19083548493818525</v>
      </c>
      <c r="BH24" s="35">
        <f t="shared" si="4"/>
        <v>0.18353445616574809</v>
      </c>
      <c r="BI24" s="35">
        <f t="shared" si="4"/>
        <v>0.17651275186566062</v>
      </c>
      <c r="BJ24" s="35">
        <f t="shared" si="4"/>
        <v>0.1697596855767014</v>
      </c>
      <c r="BK24" s="35">
        <f t="shared" si="4"/>
        <v>0.16326497968279047</v>
      </c>
      <c r="BL24" s="35">
        <f t="shared" si="4"/>
        <v>0.15701874977129612</v>
      </c>
      <c r="BM24" s="35">
        <f t="shared" si="4"/>
        <v>0.15101148958976501</v>
      </c>
      <c r="BN24" s="35">
        <f t="shared" si="4"/>
        <v>0.14523405657818125</v>
      </c>
      <c r="BO24" s="35">
        <f t="shared" si="4"/>
        <v>0.13967765795473586</v>
      </c>
      <c r="BP24" s="35">
        <f t="shared" si="4"/>
        <v>0.13433383733393001</v>
      </c>
      <c r="BQ24" s="35">
        <f t="shared" si="4"/>
        <v>0.12919446185664596</v>
      </c>
      <c r="BR24" s="35">
        <f t="shared" si="4"/>
        <v>0.12425170981259903</v>
      </c>
      <c r="BS24" s="35">
        <f t="shared" si="4"/>
        <v>0.11949805873633225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>
      <c r="F29" s="38" t="s">
        <v>156</v>
      </c>
    </row>
    <row r="30" spans="6:71">
      <c r="F30" s="38"/>
    </row>
    <row r="31" spans="6:71">
      <c r="F31" t="s">
        <v>157</v>
      </c>
      <c r="K31" s="47" t="s">
        <v>272</v>
      </c>
      <c r="L31" t="s">
        <v>158</v>
      </c>
      <c r="M31" t="s">
        <v>159</v>
      </c>
      <c r="Q31" s="39"/>
      <c r="R31" s="30">
        <v>129.44520756786969</v>
      </c>
      <c r="S31" s="30">
        <v>129.04937099491909</v>
      </c>
      <c r="T31" s="30">
        <v>121.62930863360309</v>
      </c>
      <c r="U31" s="30">
        <v>110.63931438324403</v>
      </c>
      <c r="V31" s="30">
        <v>100.93643423495023</v>
      </c>
      <c r="W31" s="35">
        <f>V147*Controls!$K$11</f>
        <v>137.48120222664377</v>
      </c>
      <c r="X31" s="35">
        <f>W147*Controls!$K$11</f>
        <v>137.93036802250506</v>
      </c>
      <c r="Y31" s="35">
        <f>X147*Controls!$K$11</f>
        <v>138.62932661672488</v>
      </c>
      <c r="Z31" s="35">
        <f>Y147*Controls!$K$11</f>
        <v>139.48435575641466</v>
      </c>
      <c r="AA31" s="35">
        <f>Z147*Controls!$K$11</f>
        <v>140.42480411883048</v>
      </c>
      <c r="AB31" s="35">
        <f>AA147*Controls!$K$11</f>
        <v>141.38024152625437</v>
      </c>
      <c r="AC31" s="35">
        <f>AB147*Controls!$K$11</f>
        <v>142.31301120762865</v>
      </c>
      <c r="AD31" s="35">
        <f>AC147*Controls!$K$11</f>
        <v>147.10593273652844</v>
      </c>
      <c r="AE31" s="35">
        <f>AD147*Controls!$K$11</f>
        <v>152.37446236747502</v>
      </c>
      <c r="AF31" s="35">
        <f>AE147*Controls!$K$11</f>
        <v>158.24577311360918</v>
      </c>
      <c r="AG31" s="35">
        <f>AF147*Controls!$K$11</f>
        <v>164.31428304697684</v>
      </c>
      <c r="AH31" s="35">
        <f>AG147*Controls!$K$11</f>
        <v>170.58517373934788</v>
      </c>
      <c r="AI31" s="35">
        <f>AH147*Controls!$K$11</f>
        <v>177.0323164023259</v>
      </c>
      <c r="AJ31" s="35">
        <f>AI147*Controls!$K$11</f>
        <v>183.65882727033843</v>
      </c>
      <c r="AK31" s="35">
        <f>AJ147*Controls!$K$11</f>
        <v>190.46651310610844</v>
      </c>
      <c r="AL31" s="35">
        <f>AK147*Controls!$K$11</f>
        <v>197.42103212923391</v>
      </c>
      <c r="AM31" s="35">
        <f>AL147*Controls!$K$11</f>
        <v>204.52060345371484</v>
      </c>
      <c r="AN31" s="35">
        <f>AM147*Controls!$K$11</f>
        <v>211.76306902523675</v>
      </c>
      <c r="AO31" s="35">
        <f>AN147*Controls!$K$11</f>
        <v>219.14587089410293</v>
      </c>
      <c r="AP31" s="35">
        <f>AO147*Controls!$K$11</f>
        <v>226.66604005745995</v>
      </c>
      <c r="AQ31" s="35">
        <f>AP147*Controls!$K$11</f>
        <v>234.31879826670774</v>
      </c>
      <c r="AR31" s="35">
        <f>AQ147*Controls!$K$11</f>
        <v>242.10031774186876</v>
      </c>
      <c r="AS31" s="35">
        <f>AR147*Controls!$K$11</f>
        <v>250.00730178828974</v>
      </c>
      <c r="AT31" s="35">
        <f>AS147*Controls!$K$11</f>
        <v>258.03479348015662</v>
      </c>
      <c r="AU31" s="35">
        <f>AT147*Controls!$K$11</f>
        <v>266.17729864606093</v>
      </c>
      <c r="AV31" s="35">
        <f>AU147*Controls!$K$11</f>
        <v>274.42873747834466</v>
      </c>
      <c r="AW31" s="35">
        <f>AV147*Controls!$K$11</f>
        <v>282.78241398810593</v>
      </c>
      <c r="AX31" s="35">
        <f>AW147*Controls!$K$11</f>
        <v>291.23098438695649</v>
      </c>
      <c r="AY31" s="35">
        <f>AX147*Controls!$K$11</f>
        <v>299.76642437514857</v>
      </c>
      <c r="AZ31" s="35">
        <f>AY147*Controls!$K$11</f>
        <v>308.37999531615714</v>
      </c>
      <c r="BA31" s="35">
        <f>AZ147*Controls!$K$11</f>
        <v>317.06220927834227</v>
      </c>
      <c r="BB31" s="35">
        <f>BA147*Controls!$K$11</f>
        <v>325.80279292492474</v>
      </c>
      <c r="BC31" s="35">
        <f>BB147*Controls!$K$11</f>
        <v>334.59065023419384</v>
      </c>
      <c r="BD31" s="35">
        <f>BC147*Controls!$K$11</f>
        <v>343.41849675401954</v>
      </c>
      <c r="BE31" s="35">
        <f>BD147*Controls!$K$11</f>
        <v>352.23587350736756</v>
      </c>
      <c r="BF31" s="35">
        <f>BE147*Controls!$K$11</f>
        <v>361.07582985193403</v>
      </c>
      <c r="BG31" s="35">
        <f>BF147*Controls!$K$11</f>
        <v>370.10229571635415</v>
      </c>
      <c r="BH31" s="35">
        <f>BG147*Controls!$K$11</f>
        <v>379.33767735997139</v>
      </c>
      <c r="BI31" s="35">
        <f>BH147*Controls!$K$11</f>
        <v>388.77811146234814</v>
      </c>
      <c r="BJ31" s="35">
        <f>BI147*Controls!$K$11</f>
        <v>398.41423256470517</v>
      </c>
      <c r="BK31" s="35">
        <f>BJ147*Controls!$K$11</f>
        <v>408.19853654644555</v>
      </c>
      <c r="BL31" s="35">
        <f>BK147*Controls!$K$11</f>
        <v>418.23835198933443</v>
      </c>
      <c r="BM31" s="35">
        <f>BL147*Controls!$K$11</f>
        <v>428.60752638408172</v>
      </c>
      <c r="BN31" s="35">
        <f>BM147*Controls!$K$11</f>
        <v>439.35365421868869</v>
      </c>
      <c r="BO31" s="35">
        <f>BN147*Controls!$K$11</f>
        <v>450.50723532854676</v>
      </c>
      <c r="BP31" s="35">
        <f>BO147*Controls!$K$11</f>
        <v>462.05801665546204</v>
      </c>
      <c r="BQ31" s="35">
        <f>BP147*Controls!$K$11</f>
        <v>473.98173109574714</v>
      </c>
      <c r="BR31" s="35">
        <f>BQ147*Controls!$K$11</f>
        <v>486.29995907698122</v>
      </c>
      <c r="BS31" s="35">
        <f>BR147*Controls!$K$11</f>
        <v>499.02271573486757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2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2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156.31500843804176</v>
      </c>
      <c r="X34" s="35">
        <f t="shared" si="7"/>
        <v>159.96125947081649</v>
      </c>
      <c r="Y34" s="35">
        <f t="shared" si="7"/>
        <v>163.98631109314445</v>
      </c>
      <c r="Z34" s="35">
        <f t="shared" si="7"/>
        <v>168.29667911395734</v>
      </c>
      <c r="AA34" s="35">
        <f t="shared" si="7"/>
        <v>172.8189790203148</v>
      </c>
      <c r="AB34" s="35">
        <f t="shared" si="7"/>
        <v>177.4736537197563</v>
      </c>
      <c r="AC34" s="35">
        <f t="shared" si="7"/>
        <v>182.21634956346287</v>
      </c>
      <c r="AD34" s="35">
        <f t="shared" si="7"/>
        <v>192.11907402886175</v>
      </c>
      <c r="AE34" s="35">
        <f t="shared" si="7"/>
        <v>202.97850328671473</v>
      </c>
      <c r="AF34" s="35">
        <f t="shared" si="7"/>
        <v>215.01439712679772</v>
      </c>
      <c r="AG34" s="35">
        <f t="shared" si="7"/>
        <v>227.72373660151339</v>
      </c>
      <c r="AH34" s="35">
        <f t="shared" si="7"/>
        <v>241.14142891885027</v>
      </c>
      <c r="AI34" s="35">
        <f t="shared" si="7"/>
        <v>255.25876440906728</v>
      </c>
      <c r="AJ34" s="35">
        <f t="shared" si="7"/>
        <v>270.10802061369799</v>
      </c>
      <c r="AK34" s="35">
        <f t="shared" si="7"/>
        <v>285.72080659987904</v>
      </c>
      <c r="AL34" s="35">
        <f t="shared" si="7"/>
        <v>302.07460564499064</v>
      </c>
      <c r="AM34" s="35">
        <f t="shared" si="7"/>
        <v>319.19452050276584</v>
      </c>
      <c r="AN34" s="35">
        <f t="shared" si="7"/>
        <v>337.10573976150135</v>
      </c>
      <c r="AO34" s="35">
        <f t="shared" si="7"/>
        <v>355.83345678746059</v>
      </c>
      <c r="AP34" s="35">
        <f t="shared" si="7"/>
        <v>375.40280010930974</v>
      </c>
      <c r="AQ34" s="35">
        <f t="shared" si="7"/>
        <v>395.83641478010674</v>
      </c>
      <c r="AR34" s="35">
        <f t="shared" si="7"/>
        <v>417.15892083820808</v>
      </c>
      <c r="AS34" s="35">
        <f t="shared" si="7"/>
        <v>439.39633652166413</v>
      </c>
      <c r="AT34" s="35">
        <f t="shared" si="7"/>
        <v>462.5722458884124</v>
      </c>
      <c r="AU34" s="35">
        <f t="shared" si="7"/>
        <v>486.70956077975137</v>
      </c>
      <c r="AV34" s="35">
        <f t="shared" si="7"/>
        <v>511.83032644175216</v>
      </c>
      <c r="AW34" s="35">
        <f t="shared" si="7"/>
        <v>537.95554376855512</v>
      </c>
      <c r="AX34" s="35">
        <f t="shared" si="7"/>
        <v>565.10497514780513</v>
      </c>
      <c r="AY34" s="35">
        <f t="shared" si="7"/>
        <v>593.29693274811848</v>
      </c>
      <c r="AZ34" s="35">
        <f t="shared" si="7"/>
        <v>622.5480480201669</v>
      </c>
      <c r="BA34" s="35">
        <f t="shared" si="7"/>
        <v>652.87302111135114</v>
      </c>
      <c r="BB34" s="35">
        <f t="shared" si="7"/>
        <v>684.2843488189792</v>
      </c>
      <c r="BC34" s="35">
        <f t="shared" si="7"/>
        <v>716.79202962825298</v>
      </c>
      <c r="BD34" s="35">
        <f t="shared" si="7"/>
        <v>750.41345479453844</v>
      </c>
      <c r="BE34" s="35">
        <f t="shared" si="7"/>
        <v>785.06944858621705</v>
      </c>
      <c r="BF34" s="35">
        <f t="shared" si="7"/>
        <v>820.86260793024576</v>
      </c>
      <c r="BG34" s="35">
        <f t="shared" si="7"/>
        <v>858.20570418901048</v>
      </c>
      <c r="BH34" s="35">
        <f t="shared" si="7"/>
        <v>897.20804959432837</v>
      </c>
      <c r="BI34" s="35">
        <f t="shared" si="7"/>
        <v>937.92162499420681</v>
      </c>
      <c r="BJ34" s="35">
        <f t="shared" si="7"/>
        <v>980.38611215095534</v>
      </c>
      <c r="BK34" s="35">
        <f t="shared" si="7"/>
        <v>1024.5456467551662</v>
      </c>
      <c r="BL34" s="35">
        <f t="shared" si="7"/>
        <v>1070.7332430277233</v>
      </c>
      <c r="BM34" s="35">
        <f t="shared" si="7"/>
        <v>1119.2182614589456</v>
      </c>
      <c r="BN34" s="35">
        <f t="shared" si="7"/>
        <v>1170.218070697845</v>
      </c>
      <c r="BO34" s="35">
        <f t="shared" si="7"/>
        <v>1223.9167840960611</v>
      </c>
      <c r="BP34" s="35">
        <f t="shared" si="7"/>
        <v>1280.3956575787324</v>
      </c>
      <c r="BQ34" s="35">
        <f t="shared" si="7"/>
        <v>1339.6978134325195</v>
      </c>
      <c r="BR34" s="35">
        <f t="shared" si="7"/>
        <v>1401.9968620226612</v>
      </c>
      <c r="BS34" s="35">
        <f t="shared" si="7"/>
        <v>1467.4411273952173</v>
      </c>
    </row>
    <row r="35" spans="1:72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2" ht="1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2">
      <c r="N38" s="40"/>
    </row>
    <row r="39" spans="1:72">
      <c r="F39" t="s">
        <v>165</v>
      </c>
      <c r="R39" s="35">
        <f>Q147</f>
        <v>1968.8927058561369</v>
      </c>
      <c r="S39" s="35">
        <f>R147</f>
        <v>1992.2383018861533</v>
      </c>
      <c r="T39" s="35">
        <f t="shared" ref="T39:BS39" si="8">S147</f>
        <v>2009.7874657955097</v>
      </c>
      <c r="U39" s="35">
        <f t="shared" si="8"/>
        <v>2014.0338640542072</v>
      </c>
      <c r="V39" s="35">
        <f>U147</f>
        <v>2002.383353478562</v>
      </c>
      <c r="W39" s="35">
        <f>V147</f>
        <v>1977.2360853446567</v>
      </c>
      <c r="X39" s="35">
        <f>W147</f>
        <v>1983.6959271666344</v>
      </c>
      <c r="Y39" s="35">
        <f t="shared" si="8"/>
        <v>1993.7482552832805</v>
      </c>
      <c r="Z39" s="35">
        <f>Y147</f>
        <v>2006.0451689095435</v>
      </c>
      <c r="AA39" s="35">
        <f t="shared" si="8"/>
        <v>2019.5705702622784</v>
      </c>
      <c r="AB39" s="35">
        <f t="shared" si="8"/>
        <v>2033.3115420362401</v>
      </c>
      <c r="AC39" s="35">
        <f t="shared" si="8"/>
        <v>2046.7265096351432</v>
      </c>
      <c r="AD39" s="35">
        <f t="shared" si="8"/>
        <v>2115.6576598409956</v>
      </c>
      <c r="AE39" s="35">
        <f t="shared" si="8"/>
        <v>2191.4289415456906</v>
      </c>
      <c r="AF39" s="35">
        <f t="shared" si="8"/>
        <v>2275.8693398511286</v>
      </c>
      <c r="AG39" s="35">
        <f t="shared" si="8"/>
        <v>2363.1458302381302</v>
      </c>
      <c r="AH39" s="35">
        <f t="shared" si="8"/>
        <v>2453.3329333721831</v>
      </c>
      <c r="AI39" s="35">
        <f t="shared" si="8"/>
        <v>2546.0548685469307</v>
      </c>
      <c r="AJ39" s="35">
        <f t="shared" si="8"/>
        <v>2641.356453025101</v>
      </c>
      <c r="AK39" s="35">
        <f t="shared" si="8"/>
        <v>2739.2636714241958</v>
      </c>
      <c r="AL39" s="35">
        <f t="shared" si="8"/>
        <v>2839.2826248958922</v>
      </c>
      <c r="AM39" s="35">
        <f t="shared" si="8"/>
        <v>2941.3877009782236</v>
      </c>
      <c r="AN39" s="35">
        <f t="shared" si="8"/>
        <v>3045.5478628254568</v>
      </c>
      <c r="AO39" s="35">
        <f t="shared" si="8"/>
        <v>3151.7263223504724</v>
      </c>
      <c r="AP39" s="35">
        <f t="shared" si="8"/>
        <v>3259.8803797551582</v>
      </c>
      <c r="AQ39" s="35">
        <f t="shared" si="8"/>
        <v>3369.9413149133893</v>
      </c>
      <c r="AR39" s="35">
        <f t="shared" si="8"/>
        <v>3481.8540772104216</v>
      </c>
      <c r="AS39" s="35">
        <f t="shared" si="8"/>
        <v>3595.5712540289278</v>
      </c>
      <c r="AT39" s="35">
        <f t="shared" si="8"/>
        <v>3711.0215555312197</v>
      </c>
      <c r="AU39" s="35">
        <f t="shared" si="8"/>
        <v>3828.1259652860185</v>
      </c>
      <c r="AV39" s="35">
        <f t="shared" si="8"/>
        <v>3946.7970443205877</v>
      </c>
      <c r="AW39" s="35">
        <f t="shared" si="8"/>
        <v>4066.9384918267469</v>
      </c>
      <c r="AX39" s="35">
        <f t="shared" si="8"/>
        <v>4188.4446904315819</v>
      </c>
      <c r="AY39" s="35">
        <f t="shared" si="8"/>
        <v>4311.2002357396987</v>
      </c>
      <c r="AZ39" s="35">
        <f t="shared" si="8"/>
        <v>4435.0794498606356</v>
      </c>
      <c r="BA39" s="35">
        <f t="shared" si="8"/>
        <v>4559.9458786427713</v>
      </c>
      <c r="BB39" s="35">
        <f t="shared" si="8"/>
        <v>4685.6517723438301</v>
      </c>
      <c r="BC39" s="35">
        <f t="shared" si="8"/>
        <v>4812.0375494779446</v>
      </c>
      <c r="BD39" s="35">
        <f t="shared" si="8"/>
        <v>4938.998446038252</v>
      </c>
      <c r="BE39" s="35">
        <f t="shared" si="8"/>
        <v>5065.8087678308848</v>
      </c>
      <c r="BF39" s="35">
        <f t="shared" si="8"/>
        <v>5192.9438262553376</v>
      </c>
      <c r="BG39" s="35">
        <f t="shared" si="8"/>
        <v>5322.7612394085982</v>
      </c>
      <c r="BH39" s="35">
        <f t="shared" si="8"/>
        <v>5455.5832510868668</v>
      </c>
      <c r="BI39" s="35">
        <f t="shared" si="8"/>
        <v>5591.3542995373009</v>
      </c>
      <c r="BJ39" s="35">
        <f t="shared" si="8"/>
        <v>5729.9396919964238</v>
      </c>
      <c r="BK39" s="35">
        <f t="shared" si="8"/>
        <v>5870.6562306166343</v>
      </c>
      <c r="BL39" s="35">
        <f t="shared" si="8"/>
        <v>6015.0475005675253</v>
      </c>
      <c r="BM39" s="35">
        <f t="shared" si="8"/>
        <v>6164.1755664883285</v>
      </c>
      <c r="BN39" s="35">
        <f t="shared" si="8"/>
        <v>6318.7249258784495</v>
      </c>
      <c r="BO39" s="35">
        <f t="shared" si="8"/>
        <v>6479.1342232518764</v>
      </c>
      <c r="BP39" s="35">
        <f t="shared" si="8"/>
        <v>6645.2560005102077</v>
      </c>
      <c r="BQ39" s="35">
        <f t="shared" si="8"/>
        <v>6816.7412514451744</v>
      </c>
      <c r="BR39" s="35">
        <f t="shared" si="8"/>
        <v>6993.9003428520582</v>
      </c>
      <c r="BS39" s="35">
        <f t="shared" si="8"/>
        <v>7176.8773110601287</v>
      </c>
    </row>
    <row r="40" spans="1:72">
      <c r="F40" t="s">
        <v>157</v>
      </c>
      <c r="K40" s="47" t="s">
        <v>272</v>
      </c>
      <c r="L40" s="47"/>
      <c r="N40" s="40"/>
      <c r="Q40" s="39"/>
      <c r="R40" s="35">
        <f>R31*(1+R21)^0.5</f>
        <v>131.1643873060612</v>
      </c>
      <c r="S40" s="35">
        <f t="shared" ref="S40:BS40" si="9">S31*(1+S21)^0.5</f>
        <v>130.64638668886198</v>
      </c>
      <c r="T40" s="35">
        <f t="shared" si="9"/>
        <v>123.02421567235902</v>
      </c>
      <c r="U40" s="35">
        <f t="shared" si="9"/>
        <v>111.80777371257912</v>
      </c>
      <c r="V40" s="35">
        <f t="shared" si="9"/>
        <v>101.91073616886271</v>
      </c>
      <c r="W40" s="35">
        <f t="shared" si="9"/>
        <v>138.80825724123088</v>
      </c>
      <c r="X40" s="35">
        <f t="shared" si="9"/>
        <v>139.26175866779749</v>
      </c>
      <c r="Y40" s="35">
        <f t="shared" si="9"/>
        <v>139.96746404988667</v>
      </c>
      <c r="Z40" s="35">
        <f t="shared" si="9"/>
        <v>140.8307464684907</v>
      </c>
      <c r="AA40" s="35">
        <f t="shared" si="9"/>
        <v>141.78027262987172</v>
      </c>
      <c r="AB40" s="35">
        <f t="shared" si="9"/>
        <v>142.74493251994858</v>
      </c>
      <c r="AC40" s="35">
        <f t="shared" si="9"/>
        <v>143.68670588083012</v>
      </c>
      <c r="AD40" s="35">
        <f t="shared" si="9"/>
        <v>148.52589170220361</v>
      </c>
      <c r="AE40" s="35">
        <f t="shared" si="9"/>
        <v>153.84527649409591</v>
      </c>
      <c r="AF40" s="35">
        <f t="shared" si="9"/>
        <v>159.7732608235394</v>
      </c>
      <c r="AG40" s="35">
        <f t="shared" si="9"/>
        <v>165.900347830774</v>
      </c>
      <c r="AH40" s="35">
        <f t="shared" si="9"/>
        <v>172.23176910335863</v>
      </c>
      <c r="AI40" s="35">
        <f t="shared" si="9"/>
        <v>178.74114364140098</v>
      </c>
      <c r="AJ40" s="35">
        <f t="shared" si="9"/>
        <v>185.43161775918284</v>
      </c>
      <c r="AK40" s="35">
        <f t="shared" si="9"/>
        <v>192.30501565943712</v>
      </c>
      <c r="AL40" s="35">
        <f t="shared" si="9"/>
        <v>199.32666407330262</v>
      </c>
      <c r="AM40" s="35">
        <f t="shared" si="9"/>
        <v>206.49476492454778</v>
      </c>
      <c r="AN40" s="35">
        <f t="shared" si="9"/>
        <v>213.8071393279609</v>
      </c>
      <c r="AO40" s="35">
        <f t="shared" si="9"/>
        <v>221.26120464290628</v>
      </c>
      <c r="AP40" s="35">
        <f t="shared" si="9"/>
        <v>228.85396320784801</v>
      </c>
      <c r="AQ40" s="35">
        <f t="shared" si="9"/>
        <v>236.58059065152585</v>
      </c>
      <c r="AR40" s="35">
        <f t="shared" si="9"/>
        <v>244.43722224582294</v>
      </c>
      <c r="AS40" s="35">
        <f t="shared" si="9"/>
        <v>252.42052947431623</v>
      </c>
      <c r="AT40" s="35">
        <f t="shared" si="9"/>
        <v>260.52550756382664</v>
      </c>
      <c r="AU40" s="35">
        <f t="shared" si="9"/>
        <v>268.74660930974852</v>
      </c>
      <c r="AV40" s="35">
        <f t="shared" si="9"/>
        <v>277.07769621829715</v>
      </c>
      <c r="AW40" s="35">
        <f t="shared" si="9"/>
        <v>285.51200766667529</v>
      </c>
      <c r="AX40" s="35">
        <f t="shared" si="9"/>
        <v>294.04212897963123</v>
      </c>
      <c r="AY40" s="35">
        <f t="shared" si="9"/>
        <v>302.65995840183018</v>
      </c>
      <c r="AZ40" s="35">
        <f t="shared" si="9"/>
        <v>311.35667294593236</v>
      </c>
      <c r="BA40" s="35">
        <f t="shared" si="9"/>
        <v>320.12269309681551</v>
      </c>
      <c r="BB40" s="35">
        <f t="shared" si="9"/>
        <v>328.94764635299373</v>
      </c>
      <c r="BC40" s="35">
        <f t="shared" si="9"/>
        <v>337.82032958697738</v>
      </c>
      <c r="BD40" s="35">
        <f t="shared" si="9"/>
        <v>346.73338803252386</v>
      </c>
      <c r="BE40" s="35">
        <f t="shared" si="9"/>
        <v>355.63587565082304</v>
      </c>
      <c r="BF40" s="35">
        <f t="shared" si="9"/>
        <v>364.56116081275354</v>
      </c>
      <c r="BG40" s="35">
        <f t="shared" si="9"/>
        <v>373.67475580170395</v>
      </c>
      <c r="BH40" s="35">
        <f t="shared" si="9"/>
        <v>382.99928315632235</v>
      </c>
      <c r="BI40" s="35">
        <f t="shared" si="9"/>
        <v>392.53084226497293</v>
      </c>
      <c r="BJ40" s="35">
        <f t="shared" si="9"/>
        <v>402.25997726757919</v>
      </c>
      <c r="BK40" s="35">
        <f t="shared" si="9"/>
        <v>412.13872550390067</v>
      </c>
      <c r="BL40" s="35">
        <f t="shared" si="9"/>
        <v>422.27545155866397</v>
      </c>
      <c r="BM40" s="35">
        <f t="shared" si="9"/>
        <v>432.74471574499597</v>
      </c>
      <c r="BN40" s="35">
        <f t="shared" si="9"/>
        <v>443.59457196282438</v>
      </c>
      <c r="BO40" s="35">
        <f t="shared" si="9"/>
        <v>454.8558144511307</v>
      </c>
      <c r="BP40" s="35">
        <f t="shared" si="9"/>
        <v>466.518091182756</v>
      </c>
      <c r="BQ40" s="35">
        <f t="shared" si="9"/>
        <v>478.55690081266857</v>
      </c>
      <c r="BR40" s="35">
        <f t="shared" si="9"/>
        <v>490.99403207630468</v>
      </c>
      <c r="BS40" s="35">
        <f t="shared" si="9"/>
        <v>503.83959678175512</v>
      </c>
    </row>
    <row r="41" spans="1:72">
      <c r="F41" t="s">
        <v>166</v>
      </c>
      <c r="K41" s="47" t="s">
        <v>272</v>
      </c>
      <c r="L41" s="40"/>
      <c r="O41" s="39"/>
      <c r="P41" s="39"/>
      <c r="Q41" s="45"/>
      <c r="R41" s="30">
        <v>107.818791276045</v>
      </c>
      <c r="S41" s="30">
        <v>113.09722277950567</v>
      </c>
      <c r="T41" s="30">
        <v>118.77781741366158</v>
      </c>
      <c r="U41" s="30">
        <v>123.45828428822428</v>
      </c>
      <c r="V41" s="30">
        <v>127.05800430276803</v>
      </c>
      <c r="W41" s="30">
        <v>128.91138536358704</v>
      </c>
      <c r="X41" s="30">
        <v>122.32414129492234</v>
      </c>
      <c r="Y41" s="30">
        <v>117.31952800197696</v>
      </c>
      <c r="Z41" s="30">
        <v>113.46721380019882</v>
      </c>
      <c r="AA41" s="30">
        <v>110.690549437382</v>
      </c>
      <c r="AB41" s="30">
        <v>108.44670746436131</v>
      </c>
      <c r="AC41" s="30">
        <v>50.31447293810249</v>
      </c>
      <c r="AD41" s="30">
        <v>44.635878942220756</v>
      </c>
      <c r="AE41" s="30">
        <v>37.476785574182443</v>
      </c>
      <c r="AF41" s="30">
        <v>36.612533494222021</v>
      </c>
      <c r="AG41" s="30">
        <v>35.721150678231631</v>
      </c>
      <c r="AH41" s="30">
        <v>35.253110566637737</v>
      </c>
      <c r="AI41" s="30">
        <v>34.757027891198746</v>
      </c>
      <c r="AJ41" s="30">
        <v>34.250397406297864</v>
      </c>
      <c r="AK41" s="30">
        <v>34.250397406297864</v>
      </c>
      <c r="AL41" s="30">
        <v>34.250397406297864</v>
      </c>
      <c r="AM41" s="30">
        <v>34.250397406297864</v>
      </c>
      <c r="AN41" s="30">
        <v>34.250397406297864</v>
      </c>
      <c r="AO41" s="30">
        <v>34.250218069220594</v>
      </c>
      <c r="AP41" s="30">
        <v>34.269447879180525</v>
      </c>
      <c r="AQ41" s="30">
        <v>34.286278227389239</v>
      </c>
      <c r="AR41" s="30">
        <v>34.285987356665728</v>
      </c>
      <c r="AS41" s="30">
        <v>34.285987356665728</v>
      </c>
      <c r="AT41" s="30">
        <v>34.285987356665728</v>
      </c>
      <c r="AU41" s="30">
        <v>34.285987356665728</v>
      </c>
      <c r="AV41" s="30">
        <v>34.285987356665728</v>
      </c>
      <c r="AW41" s="30">
        <v>34.285987356665728</v>
      </c>
      <c r="AX41" s="30">
        <v>34.285987356665728</v>
      </c>
      <c r="AY41" s="30">
        <v>34.285987356665728</v>
      </c>
      <c r="AZ41" s="30">
        <v>34.285987356665728</v>
      </c>
      <c r="BA41" s="30">
        <v>34.285987356665728</v>
      </c>
      <c r="BB41" s="30">
        <v>34.285987356665728</v>
      </c>
      <c r="BC41" s="30">
        <v>34.218784908601563</v>
      </c>
      <c r="BD41" s="30">
        <v>34.696955702972531</v>
      </c>
      <c r="BE41" s="30">
        <v>34.468809851767972</v>
      </c>
      <c r="BF41" s="30">
        <v>31.684844538592436</v>
      </c>
      <c r="BG41" s="30">
        <v>28.541283609625243</v>
      </c>
      <c r="BH41" s="30">
        <v>25.433332258079083</v>
      </c>
      <c r="BI41" s="30">
        <v>22.43109457148196</v>
      </c>
      <c r="BJ41" s="30">
        <v>20.068727598882859</v>
      </c>
      <c r="BK41" s="30">
        <v>18.177756131942527</v>
      </c>
      <c r="BL41" s="30">
        <v>16.565650986916427</v>
      </c>
      <c r="BM41" s="30">
        <v>14.357419921878467</v>
      </c>
      <c r="BN41" s="30">
        <v>11.842352415929938</v>
      </c>
      <c r="BO41" s="30">
        <v>9.6299764401231656</v>
      </c>
      <c r="BP41" s="30">
        <v>7.9026126342292837</v>
      </c>
      <c r="BQ41" s="30">
        <v>5.9668601155156464</v>
      </c>
      <c r="BR41" s="30">
        <v>4.0599996269794731</v>
      </c>
      <c r="BS41" s="30">
        <v>2.226988207576464</v>
      </c>
    </row>
    <row r="42" spans="1:72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  <c r="BT42"/>
    </row>
    <row r="43" spans="1:72" s="45" customFormat="1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  <c r="BT43"/>
    </row>
    <row r="44" spans="1:72" hidden="1" outlineLevel="1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 t="shared" si="10"/>
        <v>0</v>
      </c>
      <c r="W44" s="35">
        <f t="shared" si="10"/>
        <v>138.80825724123088</v>
      </c>
      <c r="X44" s="35">
        <f t="shared" si="10"/>
        <v>135.37122718556478</v>
      </c>
      <c r="Y44" s="35">
        <f t="shared" si="10"/>
        <v>131.93419712989868</v>
      </c>
      <c r="Z44" s="35">
        <f t="shared" si="10"/>
        <v>128.49716707423258</v>
      </c>
      <c r="AA44" s="35">
        <f t="shared" si="10"/>
        <v>125.06013701856648</v>
      </c>
      <c r="AB44" s="35">
        <f t="shared" si="10"/>
        <v>121.62310696290038</v>
      </c>
      <c r="AC44" s="35">
        <f t="shared" si="10"/>
        <v>118.18607690723428</v>
      </c>
      <c r="AD44" s="35">
        <f t="shared" si="10"/>
        <v>114.74904685156818</v>
      </c>
      <c r="AE44" s="35">
        <f t="shared" si="10"/>
        <v>111.31201679590208</v>
      </c>
      <c r="AF44" s="35">
        <f t="shared" si="10"/>
        <v>107.87498674023598</v>
      </c>
      <c r="AG44" s="35">
        <f t="shared" si="10"/>
        <v>104.43795668456988</v>
      </c>
      <c r="AH44" s="35">
        <f t="shared" si="10"/>
        <v>101.00092662890378</v>
      </c>
      <c r="AI44" s="35">
        <f t="shared" si="10"/>
        <v>97.563896573237685</v>
      </c>
      <c r="AJ44" s="35">
        <f t="shared" si="10"/>
        <v>94.126866517571585</v>
      </c>
      <c r="AK44" s="35">
        <f t="shared" si="10"/>
        <v>90.689836461905486</v>
      </c>
      <c r="AL44" s="35">
        <f t="shared" si="10"/>
        <v>87.252806406239387</v>
      </c>
      <c r="AM44" s="35">
        <f t="shared" si="10"/>
        <v>83.815776350573287</v>
      </c>
      <c r="AN44" s="35">
        <f t="shared" si="10"/>
        <v>80.378746294907188</v>
      </c>
      <c r="AO44" s="35">
        <f t="shared" si="10"/>
        <v>76.941716239241089</v>
      </c>
      <c r="AP44" s="35">
        <f t="shared" si="10"/>
        <v>73.504686183574989</v>
      </c>
      <c r="AQ44" s="35">
        <f t="shared" si="10"/>
        <v>70.06765612790889</v>
      </c>
      <c r="AR44" s="35">
        <f t="shared" si="10"/>
        <v>66.630626072242791</v>
      </c>
      <c r="AS44" s="35">
        <f t="shared" si="10"/>
        <v>63.193596016576699</v>
      </c>
      <c r="AT44" s="35">
        <f t="shared" si="10"/>
        <v>59.756565960910606</v>
      </c>
      <c r="AU44" s="35">
        <f t="shared" si="10"/>
        <v>56.319535905244514</v>
      </c>
      <c r="AV44" s="35">
        <f t="shared" si="10"/>
        <v>52.882505849578422</v>
      </c>
      <c r="AW44" s="35">
        <f t="shared" si="10"/>
        <v>49.44547579391233</v>
      </c>
      <c r="AX44" s="35">
        <f t="shared" si="10"/>
        <v>46.008445738246238</v>
      </c>
      <c r="AY44" s="35">
        <f t="shared" si="10"/>
        <v>42.571415682580145</v>
      </c>
      <c r="AZ44" s="35">
        <f t="shared" si="10"/>
        <v>39.134385626914053</v>
      </c>
      <c r="BA44" s="35">
        <f t="shared" si="10"/>
        <v>35.697355571247961</v>
      </c>
      <c r="BB44" s="35">
        <f t="shared" si="10"/>
        <v>32.260325515581869</v>
      </c>
      <c r="BC44" s="35">
        <f t="shared" si="10"/>
        <v>28.823295459915773</v>
      </c>
      <c r="BD44" s="35">
        <f t="shared" si="10"/>
        <v>25.386265404249677</v>
      </c>
      <c r="BE44" s="35">
        <f t="shared" si="10"/>
        <v>21.949235348583581</v>
      </c>
      <c r="BF44" s="35">
        <f t="shared" si="10"/>
        <v>18.512205292917486</v>
      </c>
      <c r="BG44" s="35">
        <f t="shared" si="10"/>
        <v>15.075175237251392</v>
      </c>
      <c r="BH44" s="35">
        <f t="shared" si="10"/>
        <v>11.638145181585298</v>
      </c>
      <c r="BI44" s="35">
        <f t="shared" si="10"/>
        <v>8.2011151259192037</v>
      </c>
      <c r="BJ44" s="35">
        <f t="shared" si="10"/>
        <v>4.7640850702531097</v>
      </c>
      <c r="BK44" s="35">
        <f t="shared" si="10"/>
        <v>1.3270550145870152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2" hidden="1" outlineLevel="1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3.4370300556660944</v>
      </c>
      <c r="X45" s="35">
        <f t="shared" si="11"/>
        <v>3.4370300556660944</v>
      </c>
      <c r="Y45" s="35">
        <f t="shared" si="11"/>
        <v>3.4370300556660944</v>
      </c>
      <c r="Z45" s="35">
        <f t="shared" si="11"/>
        <v>3.4370300556660944</v>
      </c>
      <c r="AA45" s="35">
        <f t="shared" si="11"/>
        <v>3.4370300556660944</v>
      </c>
      <c r="AB45" s="35">
        <f t="shared" si="11"/>
        <v>3.4370300556660944</v>
      </c>
      <c r="AC45" s="35">
        <f t="shared" si="11"/>
        <v>3.4370300556660944</v>
      </c>
      <c r="AD45" s="35">
        <f t="shared" si="11"/>
        <v>3.4370300556660944</v>
      </c>
      <c r="AE45" s="35">
        <f t="shared" si="11"/>
        <v>3.4370300556660944</v>
      </c>
      <c r="AF45" s="35">
        <f t="shared" si="11"/>
        <v>3.4370300556660944</v>
      </c>
      <c r="AG45" s="35">
        <f t="shared" si="11"/>
        <v>3.4370300556660944</v>
      </c>
      <c r="AH45" s="35">
        <f t="shared" si="11"/>
        <v>3.4370300556660944</v>
      </c>
      <c r="AI45" s="35">
        <f t="shared" si="11"/>
        <v>3.4370300556660944</v>
      </c>
      <c r="AJ45" s="35">
        <f t="shared" si="11"/>
        <v>3.4370300556660944</v>
      </c>
      <c r="AK45" s="35">
        <f t="shared" si="11"/>
        <v>3.4370300556660944</v>
      </c>
      <c r="AL45" s="35">
        <f t="shared" si="11"/>
        <v>3.4370300556660944</v>
      </c>
      <c r="AM45" s="35">
        <f t="shared" si="11"/>
        <v>3.4370300556660944</v>
      </c>
      <c r="AN45" s="35">
        <f t="shared" si="11"/>
        <v>3.4370300556660944</v>
      </c>
      <c r="AO45" s="35">
        <f t="shared" si="11"/>
        <v>3.4370300556660944</v>
      </c>
      <c r="AP45" s="35">
        <f t="shared" si="11"/>
        <v>3.4370300556660944</v>
      </c>
      <c r="AQ45" s="35">
        <f t="shared" si="11"/>
        <v>3.4370300556660944</v>
      </c>
      <c r="AR45" s="35">
        <f t="shared" si="11"/>
        <v>3.4370300556660944</v>
      </c>
      <c r="AS45" s="35">
        <f t="shared" si="11"/>
        <v>3.4370300556660944</v>
      </c>
      <c r="AT45" s="35">
        <f t="shared" si="11"/>
        <v>3.4370300556660944</v>
      </c>
      <c r="AU45" s="35">
        <f t="shared" si="11"/>
        <v>3.4370300556660944</v>
      </c>
      <c r="AV45" s="35">
        <f t="shared" si="11"/>
        <v>3.4370300556660944</v>
      </c>
      <c r="AW45" s="35">
        <f t="shared" si="11"/>
        <v>3.4370300556660944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3.4370300556660944</v>
      </c>
      <c r="AY45" s="35">
        <f t="shared" si="12"/>
        <v>3.4370300556660944</v>
      </c>
      <c r="AZ45" s="35">
        <f t="shared" si="12"/>
        <v>3.4370300556660944</v>
      </c>
      <c r="BA45" s="35">
        <f t="shared" si="12"/>
        <v>3.4370300556660944</v>
      </c>
      <c r="BB45" s="35">
        <f t="shared" si="12"/>
        <v>3.4370300556660944</v>
      </c>
      <c r="BC45" s="35">
        <f t="shared" si="12"/>
        <v>3.4370300556660944</v>
      </c>
      <c r="BD45" s="35">
        <f t="shared" si="12"/>
        <v>3.4370300556660944</v>
      </c>
      <c r="BE45" s="35">
        <f t="shared" si="12"/>
        <v>3.4370300556660944</v>
      </c>
      <c r="BF45" s="35">
        <f t="shared" si="12"/>
        <v>3.4370300556660944</v>
      </c>
      <c r="BG45" s="35">
        <f t="shared" si="12"/>
        <v>3.4370300556660944</v>
      </c>
      <c r="BH45" s="35">
        <f t="shared" si="12"/>
        <v>3.4370300556660944</v>
      </c>
      <c r="BI45" s="35">
        <f t="shared" si="12"/>
        <v>3.4370300556660944</v>
      </c>
      <c r="BJ45" s="35">
        <f t="shared" si="12"/>
        <v>3.4370300556660944</v>
      </c>
      <c r="BK45" s="35">
        <f t="shared" si="12"/>
        <v>1.3270550145870152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2" hidden="1" outlineLevel="1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139.26175866779749</v>
      </c>
      <c r="Y46" s="35">
        <f t="shared" si="13"/>
        <v>135.81349946723486</v>
      </c>
      <c r="Z46" s="35">
        <f t="shared" si="13"/>
        <v>132.36524026667223</v>
      </c>
      <c r="AA46" s="35">
        <f t="shared" si="13"/>
        <v>128.9169810661096</v>
      </c>
      <c r="AB46" s="35">
        <f t="shared" si="13"/>
        <v>125.46872186554697</v>
      </c>
      <c r="AC46" s="35">
        <f t="shared" si="13"/>
        <v>122.02046266498434</v>
      </c>
      <c r="AD46" s="35">
        <f t="shared" si="13"/>
        <v>118.5722034644217</v>
      </c>
      <c r="AE46" s="35">
        <f t="shared" si="13"/>
        <v>115.12394426385907</v>
      </c>
      <c r="AF46" s="35">
        <f t="shared" si="13"/>
        <v>111.67568506329644</v>
      </c>
      <c r="AG46" s="35">
        <f t="shared" si="13"/>
        <v>108.22742586273381</v>
      </c>
      <c r="AH46" s="35">
        <f t="shared" si="13"/>
        <v>104.77916666217118</v>
      </c>
      <c r="AI46" s="35">
        <f t="shared" si="13"/>
        <v>101.33090746160855</v>
      </c>
      <c r="AJ46" s="35">
        <f t="shared" si="13"/>
        <v>97.882648261045915</v>
      </c>
      <c r="AK46" s="35">
        <f t="shared" si="13"/>
        <v>94.434389060483284</v>
      </c>
      <c r="AL46" s="35">
        <f t="shared" si="13"/>
        <v>90.986129859920652</v>
      </c>
      <c r="AM46" s="35">
        <f t="shared" si="13"/>
        <v>87.53787065935802</v>
      </c>
      <c r="AN46" s="35">
        <f t="shared" si="13"/>
        <v>84.089611458795389</v>
      </c>
      <c r="AO46" s="35">
        <f t="shared" si="13"/>
        <v>80.641352258232757</v>
      </c>
      <c r="AP46" s="35">
        <f t="shared" si="13"/>
        <v>77.193093057670126</v>
      </c>
      <c r="AQ46" s="35">
        <f t="shared" si="13"/>
        <v>73.744833857107494</v>
      </c>
      <c r="AR46" s="35">
        <f t="shared" si="13"/>
        <v>70.296574656544863</v>
      </c>
      <c r="AS46" s="35">
        <f t="shared" si="13"/>
        <v>66.848315455982231</v>
      </c>
      <c r="AT46" s="35">
        <f t="shared" si="13"/>
        <v>63.400056255419607</v>
      </c>
      <c r="AU46" s="35">
        <f t="shared" si="13"/>
        <v>59.951797054856982</v>
      </c>
      <c r="AV46" s="35">
        <f t="shared" si="13"/>
        <v>56.503537854294358</v>
      </c>
      <c r="AW46" s="35">
        <f t="shared" si="13"/>
        <v>53.055278653731733</v>
      </c>
      <c r="AX46" s="35">
        <f t="shared" si="13"/>
        <v>49.607019453169109</v>
      </c>
      <c r="AY46" s="35">
        <f t="shared" si="13"/>
        <v>46.158760252606484</v>
      </c>
      <c r="AZ46" s="35">
        <f t="shared" si="13"/>
        <v>42.71050105204386</v>
      </c>
      <c r="BA46" s="35">
        <f t="shared" si="13"/>
        <v>39.262241851481235</v>
      </c>
      <c r="BB46" s="35">
        <f t="shared" si="13"/>
        <v>35.813982650918611</v>
      </c>
      <c r="BC46" s="35">
        <f t="shared" si="13"/>
        <v>32.365723450355986</v>
      </c>
      <c r="BD46" s="35">
        <f t="shared" si="13"/>
        <v>28.917464249793358</v>
      </c>
      <c r="BE46" s="35">
        <f t="shared" si="13"/>
        <v>25.46920504923073</v>
      </c>
      <c r="BF46" s="35">
        <f t="shared" si="13"/>
        <v>22.020945848668102</v>
      </c>
      <c r="BG46" s="35">
        <f t="shared" si="13"/>
        <v>18.572686648105474</v>
      </c>
      <c r="BH46" s="35">
        <f t="shared" si="13"/>
        <v>15.124427447542848</v>
      </c>
      <c r="BI46" s="35">
        <f t="shared" si="13"/>
        <v>11.676168246980222</v>
      </c>
      <c r="BJ46" s="35">
        <f t="shared" si="13"/>
        <v>8.2279090464175955</v>
      </c>
      <c r="BK46" s="35">
        <f t="shared" si="13"/>
        <v>4.7796498458549692</v>
      </c>
      <c r="BL46" s="35">
        <f t="shared" si="13"/>
        <v>1.3313906452923425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2" hidden="1" outlineLevel="1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3.4482592005626267</v>
      </c>
      <c r="Y47" s="35">
        <f t="shared" si="14"/>
        <v>3.4482592005626267</v>
      </c>
      <c r="Z47" s="35">
        <f t="shared" si="14"/>
        <v>3.4482592005626267</v>
      </c>
      <c r="AA47" s="35">
        <f t="shared" si="14"/>
        <v>3.4482592005626267</v>
      </c>
      <c r="AB47" s="35">
        <f t="shared" si="14"/>
        <v>3.4482592005626267</v>
      </c>
      <c r="AC47" s="35">
        <f t="shared" si="14"/>
        <v>3.4482592005626267</v>
      </c>
      <c r="AD47" s="35">
        <f t="shared" si="14"/>
        <v>3.4482592005626267</v>
      </c>
      <c r="AE47" s="35">
        <f t="shared" si="14"/>
        <v>3.4482592005626267</v>
      </c>
      <c r="AF47" s="35">
        <f t="shared" si="14"/>
        <v>3.4482592005626267</v>
      </c>
      <c r="AG47" s="35">
        <f t="shared" si="14"/>
        <v>3.4482592005626267</v>
      </c>
      <c r="AH47" s="35">
        <f t="shared" si="14"/>
        <v>3.4482592005626267</v>
      </c>
      <c r="AI47" s="35">
        <f t="shared" si="14"/>
        <v>3.4482592005626267</v>
      </c>
      <c r="AJ47" s="35">
        <f t="shared" si="14"/>
        <v>3.4482592005626267</v>
      </c>
      <c r="AK47" s="35">
        <f t="shared" si="14"/>
        <v>3.4482592005626267</v>
      </c>
      <c r="AL47" s="35">
        <f t="shared" si="14"/>
        <v>3.4482592005626267</v>
      </c>
      <c r="AM47" s="35">
        <f t="shared" si="14"/>
        <v>3.4482592005626267</v>
      </c>
      <c r="AN47" s="35">
        <f t="shared" si="14"/>
        <v>3.4482592005626267</v>
      </c>
      <c r="AO47" s="35">
        <f t="shared" si="14"/>
        <v>3.4482592005626267</v>
      </c>
      <c r="AP47" s="35">
        <f t="shared" si="14"/>
        <v>3.4482592005626267</v>
      </c>
      <c r="AQ47" s="35">
        <f t="shared" si="14"/>
        <v>3.4482592005626267</v>
      </c>
      <c r="AR47" s="35">
        <f t="shared" si="14"/>
        <v>3.4482592005626267</v>
      </c>
      <c r="AS47" s="35">
        <f t="shared" si="14"/>
        <v>3.4482592005626267</v>
      </c>
      <c r="AT47" s="35">
        <f t="shared" si="14"/>
        <v>3.4482592005626267</v>
      </c>
      <c r="AU47" s="35">
        <f t="shared" si="14"/>
        <v>3.4482592005626267</v>
      </c>
      <c r="AV47" s="35">
        <f t="shared" si="14"/>
        <v>3.4482592005626267</v>
      </c>
      <c r="AW47" s="35">
        <f t="shared" si="14"/>
        <v>3.4482592005626267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3.4482592005626267</v>
      </c>
      <c r="AY47" s="35">
        <f t="shared" si="15"/>
        <v>3.4482592005626267</v>
      </c>
      <c r="AZ47" s="35">
        <f t="shared" si="15"/>
        <v>3.4482592005626267</v>
      </c>
      <c r="BA47" s="35">
        <f t="shared" si="15"/>
        <v>3.4482592005626267</v>
      </c>
      <c r="BB47" s="35">
        <f t="shared" si="15"/>
        <v>3.4482592005626267</v>
      </c>
      <c r="BC47" s="35">
        <f t="shared" si="15"/>
        <v>3.4482592005626267</v>
      </c>
      <c r="BD47" s="35">
        <f t="shared" si="15"/>
        <v>3.4482592005626267</v>
      </c>
      <c r="BE47" s="35">
        <f t="shared" si="15"/>
        <v>3.4482592005626267</v>
      </c>
      <c r="BF47" s="35">
        <f t="shared" si="15"/>
        <v>3.4482592005626267</v>
      </c>
      <c r="BG47" s="35">
        <f t="shared" si="15"/>
        <v>3.4482592005626267</v>
      </c>
      <c r="BH47" s="35">
        <f t="shared" si="15"/>
        <v>3.4482592005626267</v>
      </c>
      <c r="BI47" s="35">
        <f t="shared" si="15"/>
        <v>3.4482592005626267</v>
      </c>
      <c r="BJ47" s="35">
        <f t="shared" si="15"/>
        <v>3.4482592005626267</v>
      </c>
      <c r="BK47" s="35">
        <f t="shared" si="15"/>
        <v>3.4482592005626267</v>
      </c>
      <c r="BL47" s="35">
        <f t="shared" si="15"/>
        <v>1.3313906452923425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2" hidden="1" outlineLevel="1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139.96746404988667</v>
      </c>
      <c r="Z48" s="35">
        <f t="shared" si="16"/>
        <v>136.50173088446854</v>
      </c>
      <c r="AA48" s="35">
        <f t="shared" si="16"/>
        <v>133.03599771905041</v>
      </c>
      <c r="AB48" s="35">
        <f t="shared" si="16"/>
        <v>129.57026455363228</v>
      </c>
      <c r="AC48" s="35">
        <f t="shared" si="16"/>
        <v>126.10453138821416</v>
      </c>
      <c r="AD48" s="35">
        <f t="shared" si="16"/>
        <v>122.63879822279603</v>
      </c>
      <c r="AE48" s="35">
        <f t="shared" si="16"/>
        <v>119.1730650573779</v>
      </c>
      <c r="AF48" s="35">
        <f t="shared" si="16"/>
        <v>115.70733189195977</v>
      </c>
      <c r="AG48" s="35">
        <f t="shared" si="16"/>
        <v>112.24159872654164</v>
      </c>
      <c r="AH48" s="35">
        <f t="shared" si="16"/>
        <v>108.77586556112351</v>
      </c>
      <c r="AI48" s="35">
        <f t="shared" si="16"/>
        <v>105.31013239570538</v>
      </c>
      <c r="AJ48" s="35">
        <f t="shared" si="16"/>
        <v>101.84439923028725</v>
      </c>
      <c r="AK48" s="35">
        <f t="shared" si="16"/>
        <v>98.378666064869122</v>
      </c>
      <c r="AL48" s="35">
        <f t="shared" si="16"/>
        <v>94.912932899450993</v>
      </c>
      <c r="AM48" s="35">
        <f t="shared" si="16"/>
        <v>91.447199734032864</v>
      </c>
      <c r="AN48" s="35">
        <f t="shared" si="16"/>
        <v>87.981466568614735</v>
      </c>
      <c r="AO48" s="35">
        <f t="shared" si="16"/>
        <v>84.515733403196606</v>
      </c>
      <c r="AP48" s="35">
        <f t="shared" si="16"/>
        <v>81.050000237778477</v>
      </c>
      <c r="AQ48" s="35">
        <f t="shared" si="16"/>
        <v>77.584267072360348</v>
      </c>
      <c r="AR48" s="35">
        <f t="shared" si="16"/>
        <v>74.118533906942218</v>
      </c>
      <c r="AS48" s="35">
        <f t="shared" si="16"/>
        <v>70.652800741524089</v>
      </c>
      <c r="AT48" s="35">
        <f t="shared" si="16"/>
        <v>67.18706757610596</v>
      </c>
      <c r="AU48" s="35">
        <f t="shared" si="16"/>
        <v>63.721334410687838</v>
      </c>
      <c r="AV48" s="35">
        <f t="shared" si="16"/>
        <v>60.255601245269716</v>
      </c>
      <c r="AW48" s="35">
        <f t="shared" si="16"/>
        <v>56.789868079851594</v>
      </c>
      <c r="AX48" s="35">
        <f t="shared" si="16"/>
        <v>53.324134914433472</v>
      </c>
      <c r="AY48" s="35">
        <f t="shared" si="16"/>
        <v>49.85840174901535</v>
      </c>
      <c r="AZ48" s="35">
        <f t="shared" si="16"/>
        <v>46.392668583597228</v>
      </c>
      <c r="BA48" s="35">
        <f t="shared" si="16"/>
        <v>42.926935418179106</v>
      </c>
      <c r="BB48" s="35">
        <f t="shared" si="16"/>
        <v>39.461202252760984</v>
      </c>
      <c r="BC48" s="35">
        <f t="shared" si="16"/>
        <v>35.995469087342862</v>
      </c>
      <c r="BD48" s="35">
        <f t="shared" si="16"/>
        <v>32.52973592192474</v>
      </c>
      <c r="BE48" s="35">
        <f t="shared" si="16"/>
        <v>29.064002756506618</v>
      </c>
      <c r="BF48" s="35">
        <f t="shared" si="16"/>
        <v>25.598269591088496</v>
      </c>
      <c r="BG48" s="35">
        <f t="shared" si="16"/>
        <v>22.132536425670374</v>
      </c>
      <c r="BH48" s="35">
        <f t="shared" si="16"/>
        <v>18.666803260252252</v>
      </c>
      <c r="BI48" s="35">
        <f t="shared" si="16"/>
        <v>15.20107009483413</v>
      </c>
      <c r="BJ48" s="35">
        <f t="shared" si="16"/>
        <v>11.735336929416007</v>
      </c>
      <c r="BK48" s="35">
        <f t="shared" si="16"/>
        <v>8.2696037639978854</v>
      </c>
      <c r="BL48" s="35">
        <f t="shared" si="16"/>
        <v>4.8038705985797634</v>
      </c>
      <c r="BM48" s="35">
        <f t="shared" si="16"/>
        <v>1.3381374331616414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3.465733165418122</v>
      </c>
      <c r="Z49" s="35">
        <f t="shared" si="17"/>
        <v>3.465733165418122</v>
      </c>
      <c r="AA49" s="35">
        <f t="shared" si="17"/>
        <v>3.465733165418122</v>
      </c>
      <c r="AB49" s="35">
        <f t="shared" si="17"/>
        <v>3.465733165418122</v>
      </c>
      <c r="AC49" s="35">
        <f t="shared" si="17"/>
        <v>3.465733165418122</v>
      </c>
      <c r="AD49" s="35">
        <f t="shared" si="17"/>
        <v>3.465733165418122</v>
      </c>
      <c r="AE49" s="35">
        <f t="shared" si="17"/>
        <v>3.465733165418122</v>
      </c>
      <c r="AF49" s="35">
        <f t="shared" si="17"/>
        <v>3.465733165418122</v>
      </c>
      <c r="AG49" s="35">
        <f t="shared" si="17"/>
        <v>3.465733165418122</v>
      </c>
      <c r="AH49" s="35">
        <f t="shared" si="17"/>
        <v>3.465733165418122</v>
      </c>
      <c r="AI49" s="35">
        <f t="shared" si="17"/>
        <v>3.465733165418122</v>
      </c>
      <c r="AJ49" s="35">
        <f t="shared" si="17"/>
        <v>3.465733165418122</v>
      </c>
      <c r="AK49" s="35">
        <f t="shared" si="17"/>
        <v>3.465733165418122</v>
      </c>
      <c r="AL49" s="35">
        <f t="shared" si="17"/>
        <v>3.465733165418122</v>
      </c>
      <c r="AM49" s="35">
        <f t="shared" si="17"/>
        <v>3.465733165418122</v>
      </c>
      <c r="AN49" s="35">
        <f t="shared" si="17"/>
        <v>3.465733165418122</v>
      </c>
      <c r="AO49" s="35">
        <f t="shared" si="17"/>
        <v>3.465733165418122</v>
      </c>
      <c r="AP49" s="35">
        <f t="shared" si="17"/>
        <v>3.465733165418122</v>
      </c>
      <c r="AQ49" s="35">
        <f t="shared" si="17"/>
        <v>3.465733165418122</v>
      </c>
      <c r="AR49" s="35">
        <f t="shared" si="17"/>
        <v>3.465733165418122</v>
      </c>
      <c r="AS49" s="35">
        <f t="shared" si="17"/>
        <v>3.465733165418122</v>
      </c>
      <c r="AT49" s="35">
        <f t="shared" si="17"/>
        <v>3.465733165418122</v>
      </c>
      <c r="AU49" s="35">
        <f t="shared" si="17"/>
        <v>3.465733165418122</v>
      </c>
      <c r="AV49" s="35">
        <f t="shared" si="17"/>
        <v>3.465733165418122</v>
      </c>
      <c r="AW49" s="35">
        <f t="shared" si="17"/>
        <v>3.465733165418122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3.465733165418122</v>
      </c>
      <c r="AY49" s="35">
        <f t="shared" si="18"/>
        <v>3.465733165418122</v>
      </c>
      <c r="AZ49" s="35">
        <f t="shared" si="18"/>
        <v>3.465733165418122</v>
      </c>
      <c r="BA49" s="35">
        <f t="shared" si="18"/>
        <v>3.465733165418122</v>
      </c>
      <c r="BB49" s="35">
        <f t="shared" si="18"/>
        <v>3.465733165418122</v>
      </c>
      <c r="BC49" s="35">
        <f t="shared" si="18"/>
        <v>3.465733165418122</v>
      </c>
      <c r="BD49" s="35">
        <f t="shared" si="18"/>
        <v>3.465733165418122</v>
      </c>
      <c r="BE49" s="35">
        <f t="shared" si="18"/>
        <v>3.465733165418122</v>
      </c>
      <c r="BF49" s="35">
        <f t="shared" si="18"/>
        <v>3.465733165418122</v>
      </c>
      <c r="BG49" s="35">
        <f t="shared" si="18"/>
        <v>3.465733165418122</v>
      </c>
      <c r="BH49" s="35">
        <f t="shared" si="18"/>
        <v>3.465733165418122</v>
      </c>
      <c r="BI49" s="35">
        <f t="shared" si="18"/>
        <v>3.465733165418122</v>
      </c>
      <c r="BJ49" s="35">
        <f t="shared" si="18"/>
        <v>3.465733165418122</v>
      </c>
      <c r="BK49" s="35">
        <f t="shared" si="18"/>
        <v>3.465733165418122</v>
      </c>
      <c r="BL49" s="35">
        <f t="shared" si="18"/>
        <v>3.465733165418122</v>
      </c>
      <c r="BM49" s="35">
        <f t="shared" si="18"/>
        <v>1.3381374331616414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140.8307464684907</v>
      </c>
      <c r="AA50" s="35">
        <f t="shared" si="19"/>
        <v>137.34363757458033</v>
      </c>
      <c r="AB50" s="35">
        <f t="shared" si="19"/>
        <v>133.85652868066995</v>
      </c>
      <c r="AC50" s="35">
        <f t="shared" si="19"/>
        <v>130.36941978675958</v>
      </c>
      <c r="AD50" s="35">
        <f t="shared" si="19"/>
        <v>126.88231089284922</v>
      </c>
      <c r="AE50" s="35">
        <f t="shared" si="19"/>
        <v>123.39520199893886</v>
      </c>
      <c r="AF50" s="35">
        <f t="shared" si="19"/>
        <v>119.9080931050285</v>
      </c>
      <c r="AG50" s="35">
        <f t="shared" si="19"/>
        <v>116.42098421111814</v>
      </c>
      <c r="AH50" s="35">
        <f t="shared" si="19"/>
        <v>112.93387531720778</v>
      </c>
      <c r="AI50" s="35">
        <f t="shared" si="19"/>
        <v>109.44676642329742</v>
      </c>
      <c r="AJ50" s="35">
        <f t="shared" si="19"/>
        <v>105.95965752938706</v>
      </c>
      <c r="AK50" s="35">
        <f t="shared" si="19"/>
        <v>102.4725486354767</v>
      </c>
      <c r="AL50" s="35">
        <f t="shared" si="19"/>
        <v>98.985439741566339</v>
      </c>
      <c r="AM50" s="35">
        <f t="shared" si="19"/>
        <v>95.498330847655978</v>
      </c>
      <c r="AN50" s="35">
        <f t="shared" si="19"/>
        <v>92.011221953745618</v>
      </c>
      <c r="AO50" s="35">
        <f t="shared" si="19"/>
        <v>88.524113059835258</v>
      </c>
      <c r="AP50" s="35">
        <f t="shared" si="19"/>
        <v>85.037004165924898</v>
      </c>
      <c r="AQ50" s="35">
        <f t="shared" si="19"/>
        <v>81.549895272014538</v>
      </c>
      <c r="AR50" s="35">
        <f t="shared" si="19"/>
        <v>78.062786378104178</v>
      </c>
      <c r="AS50" s="35">
        <f t="shared" si="19"/>
        <v>74.575677484193818</v>
      </c>
      <c r="AT50" s="35">
        <f t="shared" si="19"/>
        <v>71.088568590283458</v>
      </c>
      <c r="AU50" s="35">
        <f t="shared" si="19"/>
        <v>67.601459696373098</v>
      </c>
      <c r="AV50" s="35">
        <f t="shared" si="19"/>
        <v>64.114350802462738</v>
      </c>
      <c r="AW50" s="35">
        <f t="shared" si="19"/>
        <v>60.627241908552371</v>
      </c>
      <c r="AX50" s="35">
        <f t="shared" si="19"/>
        <v>57.140133014642004</v>
      </c>
      <c r="AY50" s="35">
        <f t="shared" si="19"/>
        <v>53.653024120731637</v>
      </c>
      <c r="AZ50" s="35">
        <f t="shared" si="19"/>
        <v>50.165915226821269</v>
      </c>
      <c r="BA50" s="35">
        <f t="shared" si="19"/>
        <v>46.678806332910902</v>
      </c>
      <c r="BB50" s="35">
        <f t="shared" si="19"/>
        <v>43.191697439000535</v>
      </c>
      <c r="BC50" s="35">
        <f t="shared" si="19"/>
        <v>39.704588545090168</v>
      </c>
      <c r="BD50" s="35">
        <f t="shared" si="19"/>
        <v>36.217479651179801</v>
      </c>
      <c r="BE50" s="35">
        <f t="shared" si="19"/>
        <v>32.730370757269434</v>
      </c>
      <c r="BF50" s="35">
        <f t="shared" si="19"/>
        <v>29.243261863359066</v>
      </c>
      <c r="BG50" s="35">
        <f t="shared" si="19"/>
        <v>25.756152969448699</v>
      </c>
      <c r="BH50" s="35">
        <f t="shared" si="19"/>
        <v>22.269044075538332</v>
      </c>
      <c r="BI50" s="35">
        <f t="shared" si="19"/>
        <v>18.781935181627965</v>
      </c>
      <c r="BJ50" s="35">
        <f t="shared" si="19"/>
        <v>15.294826287717598</v>
      </c>
      <c r="BK50" s="35">
        <f t="shared" si="19"/>
        <v>11.807717393807231</v>
      </c>
      <c r="BL50" s="35">
        <f t="shared" si="19"/>
        <v>8.3206084998968635</v>
      </c>
      <c r="BM50" s="35">
        <f t="shared" si="19"/>
        <v>4.8334996059864972</v>
      </c>
      <c r="BN50" s="35">
        <f t="shared" si="19"/>
        <v>1.3463907120761309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3.4871088939103663</v>
      </c>
      <c r="AA51" s="35">
        <f t="shared" si="20"/>
        <v>3.4871088939103663</v>
      </c>
      <c r="AB51" s="35">
        <f t="shared" si="20"/>
        <v>3.4871088939103663</v>
      </c>
      <c r="AC51" s="35">
        <f t="shared" si="20"/>
        <v>3.4871088939103663</v>
      </c>
      <c r="AD51" s="35">
        <f t="shared" si="20"/>
        <v>3.4871088939103663</v>
      </c>
      <c r="AE51" s="35">
        <f t="shared" si="20"/>
        <v>3.4871088939103663</v>
      </c>
      <c r="AF51" s="35">
        <f t="shared" si="20"/>
        <v>3.4871088939103663</v>
      </c>
      <c r="AG51" s="35">
        <f t="shared" si="20"/>
        <v>3.4871088939103663</v>
      </c>
      <c r="AH51" s="35">
        <f t="shared" si="20"/>
        <v>3.4871088939103663</v>
      </c>
      <c r="AI51" s="35">
        <f t="shared" si="20"/>
        <v>3.4871088939103663</v>
      </c>
      <c r="AJ51" s="35">
        <f t="shared" si="20"/>
        <v>3.4871088939103663</v>
      </c>
      <c r="AK51" s="35">
        <f t="shared" si="20"/>
        <v>3.4871088939103663</v>
      </c>
      <c r="AL51" s="35">
        <f t="shared" si="20"/>
        <v>3.4871088939103663</v>
      </c>
      <c r="AM51" s="35">
        <f t="shared" si="20"/>
        <v>3.4871088939103663</v>
      </c>
      <c r="AN51" s="35">
        <f t="shared" si="20"/>
        <v>3.4871088939103663</v>
      </c>
      <c r="AO51" s="35">
        <f t="shared" si="20"/>
        <v>3.4871088939103663</v>
      </c>
      <c r="AP51" s="35">
        <f t="shared" si="20"/>
        <v>3.4871088939103663</v>
      </c>
      <c r="AQ51" s="35">
        <f t="shared" si="20"/>
        <v>3.4871088939103663</v>
      </c>
      <c r="AR51" s="35">
        <f t="shared" si="20"/>
        <v>3.4871088939103663</v>
      </c>
      <c r="AS51" s="35">
        <f t="shared" si="20"/>
        <v>3.4871088939103663</v>
      </c>
      <c r="AT51" s="35">
        <f t="shared" si="20"/>
        <v>3.4871088939103663</v>
      </c>
      <c r="AU51" s="35">
        <f t="shared" si="20"/>
        <v>3.4871088939103663</v>
      </c>
      <c r="AV51" s="35">
        <f t="shared" si="20"/>
        <v>3.4871088939103663</v>
      </c>
      <c r="AW51" s="35">
        <f t="shared" si="20"/>
        <v>3.4871088939103663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3.4871088939103663</v>
      </c>
      <c r="AY51" s="35">
        <f t="shared" si="21"/>
        <v>3.4871088939103663</v>
      </c>
      <c r="AZ51" s="35">
        <f t="shared" si="21"/>
        <v>3.4871088939103663</v>
      </c>
      <c r="BA51" s="35">
        <f t="shared" si="21"/>
        <v>3.4871088939103663</v>
      </c>
      <c r="BB51" s="35">
        <f t="shared" si="21"/>
        <v>3.4871088939103663</v>
      </c>
      <c r="BC51" s="35">
        <f t="shared" si="21"/>
        <v>3.4871088939103663</v>
      </c>
      <c r="BD51" s="35">
        <f t="shared" si="21"/>
        <v>3.4871088939103663</v>
      </c>
      <c r="BE51" s="35">
        <f t="shared" si="21"/>
        <v>3.4871088939103663</v>
      </c>
      <c r="BF51" s="35">
        <f t="shared" si="21"/>
        <v>3.4871088939103663</v>
      </c>
      <c r="BG51" s="35">
        <f t="shared" si="21"/>
        <v>3.4871088939103663</v>
      </c>
      <c r="BH51" s="35">
        <f t="shared" si="21"/>
        <v>3.4871088939103663</v>
      </c>
      <c r="BI51" s="35">
        <f t="shared" si="21"/>
        <v>3.4871088939103663</v>
      </c>
      <c r="BJ51" s="35">
        <f t="shared" si="21"/>
        <v>3.4871088939103663</v>
      </c>
      <c r="BK51" s="35">
        <f t="shared" si="21"/>
        <v>3.4871088939103663</v>
      </c>
      <c r="BL51" s="35">
        <f t="shared" si="21"/>
        <v>3.4871088939103663</v>
      </c>
      <c r="BM51" s="35">
        <f t="shared" si="21"/>
        <v>3.4871088939103663</v>
      </c>
      <c r="BN51" s="35">
        <f t="shared" si="21"/>
        <v>1.3463907120761309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141.78027262987172</v>
      </c>
      <c r="AB52" s="35">
        <f t="shared" si="22"/>
        <v>138.26965252690096</v>
      </c>
      <c r="AC52" s="35">
        <f t="shared" si="22"/>
        <v>134.75903242393019</v>
      </c>
      <c r="AD52" s="35">
        <f t="shared" si="22"/>
        <v>131.24841232095943</v>
      </c>
      <c r="AE52" s="35">
        <f t="shared" si="22"/>
        <v>127.73779221798867</v>
      </c>
      <c r="AF52" s="35">
        <f t="shared" si="22"/>
        <v>124.22717211501791</v>
      </c>
      <c r="AG52" s="35">
        <f t="shared" si="22"/>
        <v>120.71655201204715</v>
      </c>
      <c r="AH52" s="35">
        <f t="shared" si="22"/>
        <v>117.20593190907638</v>
      </c>
      <c r="AI52" s="35">
        <f t="shared" si="22"/>
        <v>113.69531180610562</v>
      </c>
      <c r="AJ52" s="35">
        <f t="shared" si="22"/>
        <v>110.18469170313486</v>
      </c>
      <c r="AK52" s="35">
        <f t="shared" si="22"/>
        <v>106.6740716001641</v>
      </c>
      <c r="AL52" s="35">
        <f t="shared" si="22"/>
        <v>103.16345149719334</v>
      </c>
      <c r="AM52" s="35">
        <f t="shared" si="22"/>
        <v>99.652831394222574</v>
      </c>
      <c r="AN52" s="35">
        <f t="shared" si="22"/>
        <v>96.142211291251812</v>
      </c>
      <c r="AO52" s="35">
        <f t="shared" si="22"/>
        <v>92.63159118828105</v>
      </c>
      <c r="AP52" s="35">
        <f t="shared" si="22"/>
        <v>89.120971085310288</v>
      </c>
      <c r="AQ52" s="35">
        <f t="shared" si="22"/>
        <v>85.610350982339526</v>
      </c>
      <c r="AR52" s="35">
        <f t="shared" si="22"/>
        <v>82.099730879368764</v>
      </c>
      <c r="AS52" s="35">
        <f t="shared" si="22"/>
        <v>78.589110776398002</v>
      </c>
      <c r="AT52" s="35">
        <f t="shared" si="22"/>
        <v>75.07849067342724</v>
      </c>
      <c r="AU52" s="35">
        <f t="shared" si="22"/>
        <v>71.567870570456478</v>
      </c>
      <c r="AV52" s="35">
        <f t="shared" si="22"/>
        <v>68.057250467485716</v>
      </c>
      <c r="AW52" s="35">
        <f t="shared" si="22"/>
        <v>64.546630364514954</v>
      </c>
      <c r="AX52" s="35">
        <f t="shared" si="22"/>
        <v>61.036010261544192</v>
      </c>
      <c r="AY52" s="35">
        <f t="shared" si="22"/>
        <v>57.52539015857343</v>
      </c>
      <c r="AZ52" s="35">
        <f t="shared" si="22"/>
        <v>54.014770055602668</v>
      </c>
      <c r="BA52" s="35">
        <f t="shared" si="22"/>
        <v>50.504149952631906</v>
      </c>
      <c r="BB52" s="35">
        <f t="shared" si="22"/>
        <v>46.993529849661144</v>
      </c>
      <c r="BC52" s="35">
        <f t="shared" si="22"/>
        <v>43.482909746690382</v>
      </c>
      <c r="BD52" s="35">
        <f t="shared" si="22"/>
        <v>39.97228964371962</v>
      </c>
      <c r="BE52" s="35">
        <f t="shared" si="22"/>
        <v>36.461669540748858</v>
      </c>
      <c r="BF52" s="35">
        <f t="shared" si="22"/>
        <v>32.951049437778096</v>
      </c>
      <c r="BG52" s="35">
        <f t="shared" si="22"/>
        <v>29.440429334807334</v>
      </c>
      <c r="BH52" s="35">
        <f t="shared" si="22"/>
        <v>25.929809231836572</v>
      </c>
      <c r="BI52" s="35">
        <f t="shared" si="22"/>
        <v>22.41918912886581</v>
      </c>
      <c r="BJ52" s="35">
        <f t="shared" si="22"/>
        <v>18.908569025895048</v>
      </c>
      <c r="BK52" s="35">
        <f t="shared" si="22"/>
        <v>15.397948922924286</v>
      </c>
      <c r="BL52" s="35">
        <f t="shared" si="22"/>
        <v>11.887328819953524</v>
      </c>
      <c r="BM52" s="35">
        <f t="shared" si="22"/>
        <v>8.3767087169827619</v>
      </c>
      <c r="BN52" s="35">
        <f t="shared" si="22"/>
        <v>4.8660886140119999</v>
      </c>
      <c r="BO52" s="35">
        <f t="shared" si="22"/>
        <v>1.3554685110412379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3.510620102970762</v>
      </c>
      <c r="AB53" s="35">
        <f t="shared" si="23"/>
        <v>3.510620102970762</v>
      </c>
      <c r="AC53" s="35">
        <f t="shared" si="23"/>
        <v>3.510620102970762</v>
      </c>
      <c r="AD53" s="35">
        <f t="shared" si="23"/>
        <v>3.510620102970762</v>
      </c>
      <c r="AE53" s="35">
        <f t="shared" si="23"/>
        <v>3.510620102970762</v>
      </c>
      <c r="AF53" s="35">
        <f t="shared" si="23"/>
        <v>3.510620102970762</v>
      </c>
      <c r="AG53" s="35">
        <f t="shared" si="23"/>
        <v>3.510620102970762</v>
      </c>
      <c r="AH53" s="35">
        <f t="shared" si="23"/>
        <v>3.510620102970762</v>
      </c>
      <c r="AI53" s="35">
        <f t="shared" si="23"/>
        <v>3.510620102970762</v>
      </c>
      <c r="AJ53" s="35">
        <f t="shared" si="23"/>
        <v>3.510620102970762</v>
      </c>
      <c r="AK53" s="35">
        <f t="shared" si="23"/>
        <v>3.510620102970762</v>
      </c>
      <c r="AL53" s="35">
        <f t="shared" si="23"/>
        <v>3.510620102970762</v>
      </c>
      <c r="AM53" s="35">
        <f t="shared" si="23"/>
        <v>3.510620102970762</v>
      </c>
      <c r="AN53" s="35">
        <f t="shared" si="23"/>
        <v>3.510620102970762</v>
      </c>
      <c r="AO53" s="35">
        <f t="shared" si="23"/>
        <v>3.510620102970762</v>
      </c>
      <c r="AP53" s="35">
        <f t="shared" si="23"/>
        <v>3.510620102970762</v>
      </c>
      <c r="AQ53" s="35">
        <f t="shared" si="23"/>
        <v>3.510620102970762</v>
      </c>
      <c r="AR53" s="35">
        <f t="shared" si="23"/>
        <v>3.510620102970762</v>
      </c>
      <c r="AS53" s="35">
        <f t="shared" si="23"/>
        <v>3.510620102970762</v>
      </c>
      <c r="AT53" s="35">
        <f t="shared" si="23"/>
        <v>3.510620102970762</v>
      </c>
      <c r="AU53" s="35">
        <f t="shared" si="23"/>
        <v>3.510620102970762</v>
      </c>
      <c r="AV53" s="35">
        <f t="shared" si="23"/>
        <v>3.510620102970762</v>
      </c>
      <c r="AW53" s="35">
        <f t="shared" si="23"/>
        <v>3.510620102970762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3.510620102970762</v>
      </c>
      <c r="AY53" s="35">
        <f t="shared" si="24"/>
        <v>3.510620102970762</v>
      </c>
      <c r="AZ53" s="35">
        <f t="shared" si="24"/>
        <v>3.510620102970762</v>
      </c>
      <c r="BA53" s="35">
        <f t="shared" si="24"/>
        <v>3.510620102970762</v>
      </c>
      <c r="BB53" s="35">
        <f t="shared" si="24"/>
        <v>3.510620102970762</v>
      </c>
      <c r="BC53" s="35">
        <f t="shared" si="24"/>
        <v>3.510620102970762</v>
      </c>
      <c r="BD53" s="35">
        <f t="shared" si="24"/>
        <v>3.510620102970762</v>
      </c>
      <c r="BE53" s="35">
        <f t="shared" si="24"/>
        <v>3.510620102970762</v>
      </c>
      <c r="BF53" s="35">
        <f t="shared" si="24"/>
        <v>3.510620102970762</v>
      </c>
      <c r="BG53" s="35">
        <f t="shared" si="24"/>
        <v>3.510620102970762</v>
      </c>
      <c r="BH53" s="35">
        <f t="shared" si="24"/>
        <v>3.510620102970762</v>
      </c>
      <c r="BI53" s="35">
        <f t="shared" si="24"/>
        <v>3.510620102970762</v>
      </c>
      <c r="BJ53" s="35">
        <f t="shared" si="24"/>
        <v>3.510620102970762</v>
      </c>
      <c r="BK53" s="35">
        <f t="shared" si="24"/>
        <v>3.510620102970762</v>
      </c>
      <c r="BL53" s="35">
        <f t="shared" si="24"/>
        <v>3.510620102970762</v>
      </c>
      <c r="BM53" s="35">
        <f t="shared" si="24"/>
        <v>3.510620102970762</v>
      </c>
      <c r="BN53" s="35">
        <f t="shared" si="24"/>
        <v>3.510620102970762</v>
      </c>
      <c r="BO53" s="35">
        <f t="shared" si="24"/>
        <v>1.3554685110412379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142.74493251994858</v>
      </c>
      <c r="AC54" s="35">
        <f t="shared" si="25"/>
        <v>139.21042648179221</v>
      </c>
      <c r="AD54" s="35">
        <f t="shared" si="25"/>
        <v>135.67592044363585</v>
      </c>
      <c r="AE54" s="35">
        <f t="shared" si="25"/>
        <v>132.14141440547948</v>
      </c>
      <c r="AF54" s="35">
        <f t="shared" si="25"/>
        <v>128.60690836732311</v>
      </c>
      <c r="AG54" s="35">
        <f t="shared" si="25"/>
        <v>125.07240232916675</v>
      </c>
      <c r="AH54" s="35">
        <f t="shared" si="25"/>
        <v>121.53789629101038</v>
      </c>
      <c r="AI54" s="35">
        <f t="shared" si="25"/>
        <v>118.00339025285402</v>
      </c>
      <c r="AJ54" s="35">
        <f t="shared" si="25"/>
        <v>114.46888421469765</v>
      </c>
      <c r="AK54" s="35">
        <f t="shared" si="25"/>
        <v>110.93437817654129</v>
      </c>
      <c r="AL54" s="35">
        <f t="shared" si="25"/>
        <v>107.39987213838492</v>
      </c>
      <c r="AM54" s="35">
        <f t="shared" si="25"/>
        <v>103.86536610022856</v>
      </c>
      <c r="AN54" s="35">
        <f t="shared" si="25"/>
        <v>100.33086006207219</v>
      </c>
      <c r="AO54" s="35">
        <f t="shared" si="25"/>
        <v>96.796354023915825</v>
      </c>
      <c r="AP54" s="35">
        <f t="shared" si="25"/>
        <v>93.261847985759459</v>
      </c>
      <c r="AQ54" s="35">
        <f t="shared" si="25"/>
        <v>89.727341947603094</v>
      </c>
      <c r="AR54" s="35">
        <f t="shared" si="25"/>
        <v>86.192835909446728</v>
      </c>
      <c r="AS54" s="35">
        <f t="shared" si="25"/>
        <v>82.658329871290363</v>
      </c>
      <c r="AT54" s="35">
        <f t="shared" si="25"/>
        <v>79.123823833133997</v>
      </c>
      <c r="AU54" s="35">
        <f t="shared" si="25"/>
        <v>75.589317794977632</v>
      </c>
      <c r="AV54" s="35">
        <f t="shared" si="25"/>
        <v>72.054811756821266</v>
      </c>
      <c r="AW54" s="35">
        <f t="shared" si="25"/>
        <v>68.5203057186649</v>
      </c>
      <c r="AX54" s="35">
        <f t="shared" si="25"/>
        <v>64.985799680508535</v>
      </c>
      <c r="AY54" s="35">
        <f t="shared" si="25"/>
        <v>61.451293642352177</v>
      </c>
      <c r="AZ54" s="35">
        <f t="shared" si="25"/>
        <v>57.916787604195818</v>
      </c>
      <c r="BA54" s="35">
        <f t="shared" si="25"/>
        <v>54.38228156603946</v>
      </c>
      <c r="BB54" s="35">
        <f t="shared" si="25"/>
        <v>50.847775527883101</v>
      </c>
      <c r="BC54" s="35">
        <f t="shared" si="25"/>
        <v>47.313269489726743</v>
      </c>
      <c r="BD54" s="35">
        <f t="shared" si="25"/>
        <v>43.778763451570384</v>
      </c>
      <c r="BE54" s="35">
        <f t="shared" si="25"/>
        <v>40.244257413414026</v>
      </c>
      <c r="BF54" s="35">
        <f t="shared" si="25"/>
        <v>36.709751375257667</v>
      </c>
      <c r="BG54" s="35">
        <f t="shared" si="25"/>
        <v>33.175245337101309</v>
      </c>
      <c r="BH54" s="35">
        <f t="shared" si="25"/>
        <v>29.640739298944951</v>
      </c>
      <c r="BI54" s="35">
        <f t="shared" si="25"/>
        <v>26.106233260788592</v>
      </c>
      <c r="BJ54" s="35">
        <f t="shared" si="25"/>
        <v>22.571727222632234</v>
      </c>
      <c r="BK54" s="35">
        <f t="shared" si="25"/>
        <v>19.037221184475875</v>
      </c>
      <c r="BL54" s="35">
        <f t="shared" si="25"/>
        <v>15.502715146319517</v>
      </c>
      <c r="BM54" s="35">
        <f t="shared" si="25"/>
        <v>11.968209108163158</v>
      </c>
      <c r="BN54" s="35">
        <f t="shared" si="25"/>
        <v>8.4337030700067999</v>
      </c>
      <c r="BO54" s="35">
        <f t="shared" si="25"/>
        <v>4.8991970318504405</v>
      </c>
      <c r="BP54" s="35">
        <f t="shared" si="25"/>
        <v>1.3646909936940812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3.5345060381563593</v>
      </c>
      <c r="AC55" s="35">
        <f t="shared" si="26"/>
        <v>3.5345060381563593</v>
      </c>
      <c r="AD55" s="35">
        <f t="shared" si="26"/>
        <v>3.5345060381563593</v>
      </c>
      <c r="AE55" s="35">
        <f t="shared" si="26"/>
        <v>3.5345060381563593</v>
      </c>
      <c r="AF55" s="35">
        <f t="shared" si="26"/>
        <v>3.5345060381563593</v>
      </c>
      <c r="AG55" s="35">
        <f t="shared" si="26"/>
        <v>3.5345060381563593</v>
      </c>
      <c r="AH55" s="35">
        <f t="shared" si="26"/>
        <v>3.5345060381563593</v>
      </c>
      <c r="AI55" s="35">
        <f t="shared" si="26"/>
        <v>3.5345060381563593</v>
      </c>
      <c r="AJ55" s="35">
        <f t="shared" si="26"/>
        <v>3.5345060381563593</v>
      </c>
      <c r="AK55" s="35">
        <f t="shared" si="26"/>
        <v>3.5345060381563593</v>
      </c>
      <c r="AL55" s="35">
        <f t="shared" si="26"/>
        <v>3.5345060381563593</v>
      </c>
      <c r="AM55" s="35">
        <f t="shared" si="26"/>
        <v>3.5345060381563593</v>
      </c>
      <c r="AN55" s="35">
        <f t="shared" si="26"/>
        <v>3.5345060381563593</v>
      </c>
      <c r="AO55" s="35">
        <f t="shared" si="26"/>
        <v>3.5345060381563593</v>
      </c>
      <c r="AP55" s="35">
        <f t="shared" si="26"/>
        <v>3.5345060381563593</v>
      </c>
      <c r="AQ55" s="35">
        <f t="shared" si="26"/>
        <v>3.5345060381563593</v>
      </c>
      <c r="AR55" s="35">
        <f t="shared" si="26"/>
        <v>3.5345060381563593</v>
      </c>
      <c r="AS55" s="35">
        <f t="shared" si="26"/>
        <v>3.5345060381563593</v>
      </c>
      <c r="AT55" s="35">
        <f t="shared" si="26"/>
        <v>3.5345060381563593</v>
      </c>
      <c r="AU55" s="35">
        <f t="shared" si="26"/>
        <v>3.5345060381563593</v>
      </c>
      <c r="AV55" s="35">
        <f t="shared" si="26"/>
        <v>3.5345060381563593</v>
      </c>
      <c r="AW55" s="35">
        <f t="shared" si="26"/>
        <v>3.5345060381563593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3.5345060381563593</v>
      </c>
      <c r="AY55" s="35">
        <f t="shared" si="27"/>
        <v>3.5345060381563593</v>
      </c>
      <c r="AZ55" s="35">
        <f t="shared" si="27"/>
        <v>3.5345060381563593</v>
      </c>
      <c r="BA55" s="35">
        <f t="shared" si="27"/>
        <v>3.5345060381563593</v>
      </c>
      <c r="BB55" s="35">
        <f t="shared" si="27"/>
        <v>3.5345060381563593</v>
      </c>
      <c r="BC55" s="35">
        <f t="shared" si="27"/>
        <v>3.5345060381563593</v>
      </c>
      <c r="BD55" s="35">
        <f t="shared" si="27"/>
        <v>3.5345060381563593</v>
      </c>
      <c r="BE55" s="35">
        <f t="shared" si="27"/>
        <v>3.5345060381563593</v>
      </c>
      <c r="BF55" s="35">
        <f t="shared" si="27"/>
        <v>3.5345060381563593</v>
      </c>
      <c r="BG55" s="35">
        <f t="shared" si="27"/>
        <v>3.5345060381563593</v>
      </c>
      <c r="BH55" s="35">
        <f t="shared" si="27"/>
        <v>3.5345060381563593</v>
      </c>
      <c r="BI55" s="35">
        <f t="shared" si="27"/>
        <v>3.5345060381563593</v>
      </c>
      <c r="BJ55" s="35">
        <f t="shared" si="27"/>
        <v>3.5345060381563593</v>
      </c>
      <c r="BK55" s="35">
        <f t="shared" si="27"/>
        <v>3.5345060381563593</v>
      </c>
      <c r="BL55" s="35">
        <f t="shared" si="27"/>
        <v>3.5345060381563593</v>
      </c>
      <c r="BM55" s="35">
        <f t="shared" si="27"/>
        <v>3.5345060381563593</v>
      </c>
      <c r="BN55" s="35">
        <f t="shared" si="27"/>
        <v>3.5345060381563593</v>
      </c>
      <c r="BO55" s="35">
        <f t="shared" si="27"/>
        <v>3.5345060381563593</v>
      </c>
      <c r="BP55" s="35">
        <f t="shared" si="27"/>
        <v>1.3646909936940812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143.68670588083012</v>
      </c>
      <c r="AD56" s="35">
        <f t="shared" si="28"/>
        <v>140.12888060063941</v>
      </c>
      <c r="AE56" s="35">
        <f t="shared" si="28"/>
        <v>136.57105532044869</v>
      </c>
      <c r="AF56" s="35">
        <f t="shared" si="28"/>
        <v>133.01323004025798</v>
      </c>
      <c r="AG56" s="35">
        <f t="shared" si="28"/>
        <v>129.45540476006727</v>
      </c>
      <c r="AH56" s="35">
        <f t="shared" si="28"/>
        <v>125.89757947987655</v>
      </c>
      <c r="AI56" s="35">
        <f t="shared" si="28"/>
        <v>122.33975419968584</v>
      </c>
      <c r="AJ56" s="35">
        <f t="shared" si="28"/>
        <v>118.78192891949513</v>
      </c>
      <c r="AK56" s="35">
        <f t="shared" si="28"/>
        <v>115.22410363930442</v>
      </c>
      <c r="AL56" s="35">
        <f t="shared" si="28"/>
        <v>111.6662783591137</v>
      </c>
      <c r="AM56" s="35">
        <f t="shared" si="28"/>
        <v>108.10845307892299</v>
      </c>
      <c r="AN56" s="35">
        <f t="shared" si="28"/>
        <v>104.55062779873228</v>
      </c>
      <c r="AO56" s="35">
        <f t="shared" si="28"/>
        <v>100.99280251854157</v>
      </c>
      <c r="AP56" s="35">
        <f t="shared" si="28"/>
        <v>97.434977238350854</v>
      </c>
      <c r="AQ56" s="35">
        <f t="shared" si="28"/>
        <v>93.877151958160141</v>
      </c>
      <c r="AR56" s="35">
        <f t="shared" si="28"/>
        <v>90.319326677969428</v>
      </c>
      <c r="AS56" s="35">
        <f t="shared" si="28"/>
        <v>86.761501397778716</v>
      </c>
      <c r="AT56" s="35">
        <f t="shared" si="28"/>
        <v>83.203676117588003</v>
      </c>
      <c r="AU56" s="35">
        <f t="shared" si="28"/>
        <v>79.64585083739729</v>
      </c>
      <c r="AV56" s="35">
        <f t="shared" si="28"/>
        <v>76.088025557206578</v>
      </c>
      <c r="AW56" s="35">
        <f t="shared" si="28"/>
        <v>72.530200277015865</v>
      </c>
      <c r="AX56" s="35">
        <f t="shared" si="28"/>
        <v>68.972374996825152</v>
      </c>
      <c r="AY56" s="35">
        <f t="shared" si="28"/>
        <v>65.41454971663444</v>
      </c>
      <c r="AZ56" s="35">
        <f t="shared" si="28"/>
        <v>61.856724436443727</v>
      </c>
      <c r="BA56" s="35">
        <f t="shared" si="28"/>
        <v>58.298899156253015</v>
      </c>
      <c r="BB56" s="35">
        <f t="shared" si="28"/>
        <v>54.741073876062302</v>
      </c>
      <c r="BC56" s="35">
        <f t="shared" si="28"/>
        <v>51.183248595871589</v>
      </c>
      <c r="BD56" s="35">
        <f t="shared" si="28"/>
        <v>47.625423315680877</v>
      </c>
      <c r="BE56" s="35">
        <f t="shared" si="28"/>
        <v>44.067598035490164</v>
      </c>
      <c r="BF56" s="35">
        <f t="shared" si="28"/>
        <v>40.509772755299451</v>
      </c>
      <c r="BG56" s="35">
        <f t="shared" si="28"/>
        <v>36.951947475108739</v>
      </c>
      <c r="BH56" s="35">
        <f t="shared" si="28"/>
        <v>33.394122194918026</v>
      </c>
      <c r="BI56" s="35">
        <f t="shared" si="28"/>
        <v>29.83629691472731</v>
      </c>
      <c r="BJ56" s="35">
        <f t="shared" si="28"/>
        <v>26.278471634536594</v>
      </c>
      <c r="BK56" s="35">
        <f t="shared" si="28"/>
        <v>22.720646354345877</v>
      </c>
      <c r="BL56" s="35">
        <f t="shared" si="28"/>
        <v>19.162821074155161</v>
      </c>
      <c r="BM56" s="35">
        <f t="shared" si="28"/>
        <v>15.604995793964445</v>
      </c>
      <c r="BN56" s="35">
        <f t="shared" si="28"/>
        <v>12.047170513773729</v>
      </c>
      <c r="BO56" s="35">
        <f t="shared" si="28"/>
        <v>8.4893452335830126</v>
      </c>
      <c r="BP56" s="35">
        <f t="shared" si="28"/>
        <v>4.9315199533922964</v>
      </c>
      <c r="BQ56" s="35">
        <f t="shared" si="28"/>
        <v>1.3736946732015802</v>
      </c>
      <c r="BR56" s="35">
        <f t="shared" si="28"/>
        <v>0</v>
      </c>
      <c r="BS56" s="35">
        <f t="shared" si="28"/>
        <v>0</v>
      </c>
    </row>
    <row r="57" spans="6:71" hidden="1" outlineLevel="1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3.5578252801907162</v>
      </c>
      <c r="AD57" s="35">
        <f t="shared" si="29"/>
        <v>3.5578252801907162</v>
      </c>
      <c r="AE57" s="35">
        <f t="shared" si="29"/>
        <v>3.5578252801907162</v>
      </c>
      <c r="AF57" s="35">
        <f t="shared" si="29"/>
        <v>3.5578252801907162</v>
      </c>
      <c r="AG57" s="35">
        <f t="shared" si="29"/>
        <v>3.5578252801907162</v>
      </c>
      <c r="AH57" s="35">
        <f t="shared" si="29"/>
        <v>3.5578252801907162</v>
      </c>
      <c r="AI57" s="35">
        <f t="shared" si="29"/>
        <v>3.5578252801907162</v>
      </c>
      <c r="AJ57" s="35">
        <f t="shared" si="29"/>
        <v>3.5578252801907162</v>
      </c>
      <c r="AK57" s="35">
        <f t="shared" si="29"/>
        <v>3.5578252801907162</v>
      </c>
      <c r="AL57" s="35">
        <f t="shared" si="29"/>
        <v>3.5578252801907162</v>
      </c>
      <c r="AM57" s="35">
        <f t="shared" si="29"/>
        <v>3.5578252801907162</v>
      </c>
      <c r="AN57" s="35">
        <f t="shared" si="29"/>
        <v>3.5578252801907162</v>
      </c>
      <c r="AO57" s="35">
        <f t="shared" si="29"/>
        <v>3.5578252801907162</v>
      </c>
      <c r="AP57" s="35">
        <f t="shared" si="29"/>
        <v>3.5578252801907162</v>
      </c>
      <c r="AQ57" s="35">
        <f t="shared" si="29"/>
        <v>3.5578252801907162</v>
      </c>
      <c r="AR57" s="35">
        <f t="shared" si="29"/>
        <v>3.5578252801907162</v>
      </c>
      <c r="AS57" s="35">
        <f t="shared" si="29"/>
        <v>3.5578252801907162</v>
      </c>
      <c r="AT57" s="35">
        <f t="shared" si="29"/>
        <v>3.5578252801907162</v>
      </c>
      <c r="AU57" s="35">
        <f t="shared" si="29"/>
        <v>3.5578252801907162</v>
      </c>
      <c r="AV57" s="35">
        <f t="shared" si="29"/>
        <v>3.5578252801907162</v>
      </c>
      <c r="AW57" s="35">
        <f t="shared" si="29"/>
        <v>3.5578252801907162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3.5578252801907162</v>
      </c>
      <c r="AY57" s="35">
        <f t="shared" si="30"/>
        <v>3.5578252801907162</v>
      </c>
      <c r="AZ57" s="35">
        <f t="shared" si="30"/>
        <v>3.5578252801907162</v>
      </c>
      <c r="BA57" s="35">
        <f t="shared" si="30"/>
        <v>3.5578252801907162</v>
      </c>
      <c r="BB57" s="35">
        <f t="shared" si="30"/>
        <v>3.5578252801907162</v>
      </c>
      <c r="BC57" s="35">
        <f t="shared" si="30"/>
        <v>3.5578252801907162</v>
      </c>
      <c r="BD57" s="35">
        <f t="shared" si="30"/>
        <v>3.5578252801907162</v>
      </c>
      <c r="BE57" s="35">
        <f t="shared" si="30"/>
        <v>3.5578252801907162</v>
      </c>
      <c r="BF57" s="35">
        <f t="shared" si="30"/>
        <v>3.5578252801907162</v>
      </c>
      <c r="BG57" s="35">
        <f t="shared" si="30"/>
        <v>3.5578252801907162</v>
      </c>
      <c r="BH57" s="35">
        <f t="shared" si="30"/>
        <v>3.5578252801907162</v>
      </c>
      <c r="BI57" s="35">
        <f t="shared" si="30"/>
        <v>3.5578252801907162</v>
      </c>
      <c r="BJ57" s="35">
        <f t="shared" si="30"/>
        <v>3.5578252801907162</v>
      </c>
      <c r="BK57" s="35">
        <f t="shared" si="30"/>
        <v>3.5578252801907162</v>
      </c>
      <c r="BL57" s="35">
        <f t="shared" si="30"/>
        <v>3.5578252801907162</v>
      </c>
      <c r="BM57" s="35">
        <f t="shared" si="30"/>
        <v>3.5578252801907162</v>
      </c>
      <c r="BN57" s="35">
        <f t="shared" si="30"/>
        <v>3.5578252801907162</v>
      </c>
      <c r="BO57" s="35">
        <f t="shared" si="30"/>
        <v>3.5578252801907162</v>
      </c>
      <c r="BP57" s="35">
        <f t="shared" si="30"/>
        <v>3.5578252801907162</v>
      </c>
      <c r="BQ57" s="35">
        <f t="shared" si="30"/>
        <v>1.3736946732015802</v>
      </c>
      <c r="BR57" s="35">
        <f t="shared" si="30"/>
        <v>0</v>
      </c>
      <c r="BS57" s="35">
        <f t="shared" si="30"/>
        <v>0</v>
      </c>
    </row>
    <row r="58" spans="6:71" hidden="1" outlineLevel="1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148.52589170220361</v>
      </c>
      <c r="AE58" s="35">
        <f t="shared" si="31"/>
        <v>144.84824338379039</v>
      </c>
      <c r="AF58" s="35">
        <f t="shared" si="31"/>
        <v>141.17059506537717</v>
      </c>
      <c r="AG58" s="35">
        <f t="shared" si="31"/>
        <v>137.49294674696395</v>
      </c>
      <c r="AH58" s="35">
        <f t="shared" si="31"/>
        <v>133.81529842855073</v>
      </c>
      <c r="AI58" s="35">
        <f t="shared" si="31"/>
        <v>130.13765011013751</v>
      </c>
      <c r="AJ58" s="35">
        <f t="shared" si="31"/>
        <v>126.46000179172431</v>
      </c>
      <c r="AK58" s="35">
        <f t="shared" si="31"/>
        <v>122.7823534733111</v>
      </c>
      <c r="AL58" s="35">
        <f t="shared" si="31"/>
        <v>119.1047051548979</v>
      </c>
      <c r="AM58" s="35">
        <f t="shared" si="31"/>
        <v>115.4270568364847</v>
      </c>
      <c r="AN58" s="35">
        <f t="shared" si="31"/>
        <v>111.74940851807149</v>
      </c>
      <c r="AO58" s="35">
        <f t="shared" si="31"/>
        <v>108.07176019965829</v>
      </c>
      <c r="AP58" s="35">
        <f t="shared" si="31"/>
        <v>104.39411188124508</v>
      </c>
      <c r="AQ58" s="35">
        <f t="shared" si="31"/>
        <v>100.71646356283188</v>
      </c>
      <c r="AR58" s="35">
        <f t="shared" si="31"/>
        <v>97.038815244418672</v>
      </c>
      <c r="AS58" s="35">
        <f t="shared" si="31"/>
        <v>93.361166926005467</v>
      </c>
      <c r="AT58" s="35">
        <f t="shared" si="31"/>
        <v>89.683518607592262</v>
      </c>
      <c r="AU58" s="35">
        <f t="shared" si="31"/>
        <v>86.005870289179057</v>
      </c>
      <c r="AV58" s="35">
        <f t="shared" si="31"/>
        <v>82.328221970765853</v>
      </c>
      <c r="AW58" s="35">
        <f t="shared" si="31"/>
        <v>78.650573652352648</v>
      </c>
      <c r="AX58" s="35">
        <f t="shared" si="31"/>
        <v>74.972925333939443</v>
      </c>
      <c r="AY58" s="35">
        <f t="shared" si="31"/>
        <v>71.295277015526239</v>
      </c>
      <c r="AZ58" s="35">
        <f t="shared" si="31"/>
        <v>67.617628697113034</v>
      </c>
      <c r="BA58" s="35">
        <f t="shared" si="31"/>
        <v>63.939980378699822</v>
      </c>
      <c r="BB58" s="35">
        <f t="shared" si="31"/>
        <v>60.26233206028661</v>
      </c>
      <c r="BC58" s="35">
        <f t="shared" si="31"/>
        <v>56.584683741873398</v>
      </c>
      <c r="BD58" s="35">
        <f t="shared" si="31"/>
        <v>52.907035423460187</v>
      </c>
      <c r="BE58" s="35">
        <f t="shared" si="31"/>
        <v>49.229387105046975</v>
      </c>
      <c r="BF58" s="35">
        <f t="shared" si="31"/>
        <v>45.551738786633763</v>
      </c>
      <c r="BG58" s="35">
        <f t="shared" si="31"/>
        <v>41.874090468220551</v>
      </c>
      <c r="BH58" s="35">
        <f t="shared" si="31"/>
        <v>38.196442149807339</v>
      </c>
      <c r="BI58" s="35">
        <f t="shared" si="31"/>
        <v>34.518793831394127</v>
      </c>
      <c r="BJ58" s="35">
        <f t="shared" si="31"/>
        <v>30.841145512980916</v>
      </c>
      <c r="BK58" s="35">
        <f t="shared" si="31"/>
        <v>27.163497194567704</v>
      </c>
      <c r="BL58" s="35">
        <f t="shared" si="31"/>
        <v>23.485848876154492</v>
      </c>
      <c r="BM58" s="35">
        <f t="shared" si="31"/>
        <v>19.80820055774128</v>
      </c>
      <c r="BN58" s="35">
        <f t="shared" si="31"/>
        <v>16.130552239328068</v>
      </c>
      <c r="BO58" s="35">
        <f t="shared" si="31"/>
        <v>12.452903920914856</v>
      </c>
      <c r="BP58" s="35">
        <f t="shared" si="31"/>
        <v>8.7752556025016446</v>
      </c>
      <c r="BQ58" s="35">
        <f t="shared" si="31"/>
        <v>5.0976072840884337</v>
      </c>
      <c r="BR58" s="35">
        <f t="shared" si="31"/>
        <v>1.4199589656752227</v>
      </c>
      <c r="BS58" s="35">
        <f t="shared" si="31"/>
        <v>0</v>
      </c>
    </row>
    <row r="59" spans="6:71" hidden="1" outlineLevel="1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3.6776483184132109</v>
      </c>
      <c r="AE59" s="35">
        <f t="shared" si="32"/>
        <v>3.6776483184132109</v>
      </c>
      <c r="AF59" s="35">
        <f t="shared" si="32"/>
        <v>3.6776483184132109</v>
      </c>
      <c r="AG59" s="35">
        <f t="shared" si="32"/>
        <v>3.6776483184132109</v>
      </c>
      <c r="AH59" s="35">
        <f t="shared" si="32"/>
        <v>3.6776483184132109</v>
      </c>
      <c r="AI59" s="35">
        <f t="shared" si="32"/>
        <v>3.6776483184132109</v>
      </c>
      <c r="AJ59" s="35">
        <f t="shared" si="32"/>
        <v>3.6776483184132109</v>
      </c>
      <c r="AK59" s="35">
        <f t="shared" si="32"/>
        <v>3.6776483184132109</v>
      </c>
      <c r="AL59" s="35">
        <f t="shared" si="32"/>
        <v>3.6776483184132109</v>
      </c>
      <c r="AM59" s="35">
        <f t="shared" si="32"/>
        <v>3.6776483184132109</v>
      </c>
      <c r="AN59" s="35">
        <f t="shared" si="32"/>
        <v>3.6776483184132109</v>
      </c>
      <c r="AO59" s="35">
        <f t="shared" si="32"/>
        <v>3.6776483184132109</v>
      </c>
      <c r="AP59" s="35">
        <f t="shared" si="32"/>
        <v>3.6776483184132109</v>
      </c>
      <c r="AQ59" s="35">
        <f t="shared" si="32"/>
        <v>3.6776483184132109</v>
      </c>
      <c r="AR59" s="35">
        <f t="shared" si="32"/>
        <v>3.6776483184132109</v>
      </c>
      <c r="AS59" s="35">
        <f t="shared" si="32"/>
        <v>3.6776483184132109</v>
      </c>
      <c r="AT59" s="35">
        <f t="shared" si="32"/>
        <v>3.6776483184132109</v>
      </c>
      <c r="AU59" s="35">
        <f t="shared" si="32"/>
        <v>3.6776483184132109</v>
      </c>
      <c r="AV59" s="35">
        <f t="shared" si="32"/>
        <v>3.6776483184132109</v>
      </c>
      <c r="AW59" s="35">
        <f t="shared" si="32"/>
        <v>3.6776483184132109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3.6776483184132109</v>
      </c>
      <c r="AY59" s="35">
        <f t="shared" si="33"/>
        <v>3.6776483184132109</v>
      </c>
      <c r="AZ59" s="35">
        <f t="shared" si="33"/>
        <v>3.6776483184132109</v>
      </c>
      <c r="BA59" s="35">
        <f t="shared" si="33"/>
        <v>3.6776483184132109</v>
      </c>
      <c r="BB59" s="35">
        <f t="shared" si="33"/>
        <v>3.6776483184132109</v>
      </c>
      <c r="BC59" s="35">
        <f t="shared" si="33"/>
        <v>3.6776483184132109</v>
      </c>
      <c r="BD59" s="35">
        <f t="shared" si="33"/>
        <v>3.6776483184132109</v>
      </c>
      <c r="BE59" s="35">
        <f t="shared" si="33"/>
        <v>3.6776483184132109</v>
      </c>
      <c r="BF59" s="35">
        <f t="shared" si="33"/>
        <v>3.6776483184132109</v>
      </c>
      <c r="BG59" s="35">
        <f t="shared" si="33"/>
        <v>3.6776483184132109</v>
      </c>
      <c r="BH59" s="35">
        <f t="shared" si="33"/>
        <v>3.6776483184132109</v>
      </c>
      <c r="BI59" s="35">
        <f t="shared" si="33"/>
        <v>3.6776483184132109</v>
      </c>
      <c r="BJ59" s="35">
        <f t="shared" si="33"/>
        <v>3.6776483184132109</v>
      </c>
      <c r="BK59" s="35">
        <f t="shared" si="33"/>
        <v>3.6776483184132109</v>
      </c>
      <c r="BL59" s="35">
        <f t="shared" si="33"/>
        <v>3.6776483184132109</v>
      </c>
      <c r="BM59" s="35">
        <f t="shared" si="33"/>
        <v>3.6776483184132109</v>
      </c>
      <c r="BN59" s="35">
        <f t="shared" si="33"/>
        <v>3.6776483184132109</v>
      </c>
      <c r="BO59" s="35">
        <f t="shared" si="33"/>
        <v>3.6776483184132109</v>
      </c>
      <c r="BP59" s="35">
        <f t="shared" si="33"/>
        <v>3.6776483184132109</v>
      </c>
      <c r="BQ59" s="35">
        <f t="shared" si="33"/>
        <v>3.6776483184132109</v>
      </c>
      <c r="BR59" s="35">
        <f t="shared" si="33"/>
        <v>1.4199589656752227</v>
      </c>
      <c r="BS59" s="35">
        <f t="shared" si="33"/>
        <v>0</v>
      </c>
    </row>
    <row r="60" spans="6:71" hidden="1" outlineLevel="1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153.84527649409591</v>
      </c>
      <c r="AF60" s="35">
        <f t="shared" si="34"/>
        <v>150.03591493490904</v>
      </c>
      <c r="AG60" s="35">
        <f t="shared" si="34"/>
        <v>146.22655337572218</v>
      </c>
      <c r="AH60" s="35">
        <f t="shared" si="34"/>
        <v>142.41719181653531</v>
      </c>
      <c r="AI60" s="35">
        <f t="shared" si="34"/>
        <v>138.60783025734844</v>
      </c>
      <c r="AJ60" s="35">
        <f t="shared" si="34"/>
        <v>134.79846869816157</v>
      </c>
      <c r="AK60" s="35">
        <f t="shared" si="34"/>
        <v>130.9891071389747</v>
      </c>
      <c r="AL60" s="35">
        <f t="shared" si="34"/>
        <v>127.17974557978783</v>
      </c>
      <c r="AM60" s="35">
        <f t="shared" si="34"/>
        <v>123.37038402060097</v>
      </c>
      <c r="AN60" s="35">
        <f t="shared" si="34"/>
        <v>119.5610224614141</v>
      </c>
      <c r="AO60" s="35">
        <f t="shared" si="34"/>
        <v>115.75166090222723</v>
      </c>
      <c r="AP60" s="35">
        <f t="shared" si="34"/>
        <v>111.94229934304036</v>
      </c>
      <c r="AQ60" s="35">
        <f t="shared" si="34"/>
        <v>108.13293778385349</v>
      </c>
      <c r="AR60" s="35">
        <f t="shared" si="34"/>
        <v>104.32357622466662</v>
      </c>
      <c r="AS60" s="35">
        <f t="shared" si="34"/>
        <v>100.51421466547976</v>
      </c>
      <c r="AT60" s="35">
        <f t="shared" si="34"/>
        <v>96.704853106292887</v>
      </c>
      <c r="AU60" s="35">
        <f t="shared" si="34"/>
        <v>92.895491547106019</v>
      </c>
      <c r="AV60" s="35">
        <f t="shared" si="34"/>
        <v>89.086129987919151</v>
      </c>
      <c r="AW60" s="35">
        <f t="shared" si="34"/>
        <v>85.276768428732282</v>
      </c>
      <c r="AX60" s="35">
        <f t="shared" si="34"/>
        <v>81.467406869545414</v>
      </c>
      <c r="AY60" s="35">
        <f t="shared" si="34"/>
        <v>77.658045310358546</v>
      </c>
      <c r="AZ60" s="35">
        <f t="shared" si="34"/>
        <v>73.848683751171677</v>
      </c>
      <c r="BA60" s="35">
        <f t="shared" si="34"/>
        <v>70.039322191984809</v>
      </c>
      <c r="BB60" s="35">
        <f t="shared" si="34"/>
        <v>66.22996063279794</v>
      </c>
      <c r="BC60" s="35">
        <f t="shared" si="34"/>
        <v>62.420599073611065</v>
      </c>
      <c r="BD60" s="35">
        <f t="shared" si="34"/>
        <v>58.611237514424189</v>
      </c>
      <c r="BE60" s="35">
        <f t="shared" si="34"/>
        <v>54.801875955237314</v>
      </c>
      <c r="BF60" s="35">
        <f t="shared" si="34"/>
        <v>50.992514396050439</v>
      </c>
      <c r="BG60" s="35">
        <f t="shared" si="34"/>
        <v>47.183152836863563</v>
      </c>
      <c r="BH60" s="35">
        <f t="shared" si="34"/>
        <v>43.373791277676688</v>
      </c>
      <c r="BI60" s="35">
        <f t="shared" si="34"/>
        <v>39.564429718489812</v>
      </c>
      <c r="BJ60" s="35">
        <f t="shared" si="34"/>
        <v>35.755068159302937</v>
      </c>
      <c r="BK60" s="35">
        <f t="shared" si="34"/>
        <v>31.945706600116061</v>
      </c>
      <c r="BL60" s="35">
        <f t="shared" si="34"/>
        <v>28.136345040929186</v>
      </c>
      <c r="BM60" s="35">
        <f t="shared" si="34"/>
        <v>24.32698348174231</v>
      </c>
      <c r="BN60" s="35">
        <f t="shared" si="34"/>
        <v>20.517621922555435</v>
      </c>
      <c r="BO60" s="35">
        <f t="shared" si="34"/>
        <v>16.708260363368559</v>
      </c>
      <c r="BP60" s="35">
        <f t="shared" si="34"/>
        <v>12.898898804181684</v>
      </c>
      <c r="BQ60" s="35">
        <f t="shared" si="34"/>
        <v>9.0895372449948084</v>
      </c>
      <c r="BR60" s="35">
        <f t="shared" si="34"/>
        <v>5.280175685807933</v>
      </c>
      <c r="BS60" s="35">
        <f t="shared" si="34"/>
        <v>1.4708141266210575</v>
      </c>
    </row>
    <row r="61" spans="6:71" hidden="1" outlineLevel="1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3.8093615591868755</v>
      </c>
      <c r="AF61" s="35">
        <f t="shared" si="35"/>
        <v>3.8093615591868755</v>
      </c>
      <c r="AG61" s="35">
        <f t="shared" si="35"/>
        <v>3.8093615591868755</v>
      </c>
      <c r="AH61" s="35">
        <f t="shared" si="35"/>
        <v>3.8093615591868755</v>
      </c>
      <c r="AI61" s="35">
        <f t="shared" si="35"/>
        <v>3.8093615591868755</v>
      </c>
      <c r="AJ61" s="35">
        <f t="shared" si="35"/>
        <v>3.8093615591868755</v>
      </c>
      <c r="AK61" s="35">
        <f t="shared" si="35"/>
        <v>3.8093615591868755</v>
      </c>
      <c r="AL61" s="35">
        <f t="shared" si="35"/>
        <v>3.8093615591868755</v>
      </c>
      <c r="AM61" s="35">
        <f t="shared" si="35"/>
        <v>3.8093615591868755</v>
      </c>
      <c r="AN61" s="35">
        <f t="shared" si="35"/>
        <v>3.8093615591868755</v>
      </c>
      <c r="AO61" s="35">
        <f t="shared" si="35"/>
        <v>3.8093615591868755</v>
      </c>
      <c r="AP61" s="35">
        <f t="shared" si="35"/>
        <v>3.8093615591868755</v>
      </c>
      <c r="AQ61" s="35">
        <f t="shared" si="35"/>
        <v>3.8093615591868755</v>
      </c>
      <c r="AR61" s="35">
        <f t="shared" si="35"/>
        <v>3.8093615591868755</v>
      </c>
      <c r="AS61" s="35">
        <f t="shared" si="35"/>
        <v>3.8093615591868755</v>
      </c>
      <c r="AT61" s="35">
        <f t="shared" si="35"/>
        <v>3.8093615591868755</v>
      </c>
      <c r="AU61" s="35">
        <f t="shared" si="35"/>
        <v>3.8093615591868755</v>
      </c>
      <c r="AV61" s="35">
        <f t="shared" si="35"/>
        <v>3.8093615591868755</v>
      </c>
      <c r="AW61" s="35">
        <f t="shared" si="35"/>
        <v>3.8093615591868755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3.8093615591868755</v>
      </c>
      <c r="AY61" s="35">
        <f t="shared" si="36"/>
        <v>3.8093615591868755</v>
      </c>
      <c r="AZ61" s="35">
        <f t="shared" si="36"/>
        <v>3.8093615591868755</v>
      </c>
      <c r="BA61" s="35">
        <f t="shared" si="36"/>
        <v>3.8093615591868755</v>
      </c>
      <c r="BB61" s="35">
        <f t="shared" si="36"/>
        <v>3.8093615591868755</v>
      </c>
      <c r="BC61" s="35">
        <f t="shared" si="36"/>
        <v>3.8093615591868755</v>
      </c>
      <c r="BD61" s="35">
        <f t="shared" si="36"/>
        <v>3.8093615591868755</v>
      </c>
      <c r="BE61" s="35">
        <f t="shared" si="36"/>
        <v>3.8093615591868755</v>
      </c>
      <c r="BF61" s="35">
        <f t="shared" si="36"/>
        <v>3.8093615591868755</v>
      </c>
      <c r="BG61" s="35">
        <f t="shared" si="36"/>
        <v>3.8093615591868755</v>
      </c>
      <c r="BH61" s="35">
        <f t="shared" si="36"/>
        <v>3.8093615591868755</v>
      </c>
      <c r="BI61" s="35">
        <f t="shared" si="36"/>
        <v>3.8093615591868755</v>
      </c>
      <c r="BJ61" s="35">
        <f t="shared" si="36"/>
        <v>3.8093615591868755</v>
      </c>
      <c r="BK61" s="35">
        <f t="shared" si="36"/>
        <v>3.8093615591868755</v>
      </c>
      <c r="BL61" s="35">
        <f t="shared" si="36"/>
        <v>3.8093615591868755</v>
      </c>
      <c r="BM61" s="35">
        <f t="shared" si="36"/>
        <v>3.8093615591868755</v>
      </c>
      <c r="BN61" s="35">
        <f t="shared" si="36"/>
        <v>3.8093615591868755</v>
      </c>
      <c r="BO61" s="35">
        <f t="shared" si="36"/>
        <v>3.8093615591868755</v>
      </c>
      <c r="BP61" s="35">
        <f t="shared" si="36"/>
        <v>3.8093615591868755</v>
      </c>
      <c r="BQ61" s="35">
        <f t="shared" si="36"/>
        <v>3.8093615591868755</v>
      </c>
      <c r="BR61" s="35">
        <f t="shared" si="36"/>
        <v>3.8093615591868755</v>
      </c>
      <c r="BS61" s="35">
        <f t="shared" si="36"/>
        <v>1.4708141266210575</v>
      </c>
    </row>
    <row r="62" spans="6:71" hidden="1" outlineLevel="1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159.7732608235394</v>
      </c>
      <c r="AG62" s="35">
        <f t="shared" si="37"/>
        <v>155.81711649569917</v>
      </c>
      <c r="AH62" s="35">
        <f t="shared" si="37"/>
        <v>151.86097216785893</v>
      </c>
      <c r="AI62" s="35">
        <f t="shared" si="37"/>
        <v>147.9048278400187</v>
      </c>
      <c r="AJ62" s="35">
        <f t="shared" si="37"/>
        <v>143.94868351217846</v>
      </c>
      <c r="AK62" s="35">
        <f t="shared" si="37"/>
        <v>139.99253918433823</v>
      </c>
      <c r="AL62" s="35">
        <f t="shared" si="37"/>
        <v>136.03639485649799</v>
      </c>
      <c r="AM62" s="35">
        <f t="shared" si="37"/>
        <v>132.08025052865776</v>
      </c>
      <c r="AN62" s="35">
        <f t="shared" si="37"/>
        <v>128.12410620081752</v>
      </c>
      <c r="AO62" s="35">
        <f t="shared" si="37"/>
        <v>124.16796187297729</v>
      </c>
      <c r="AP62" s="35">
        <f t="shared" si="37"/>
        <v>120.21181754513705</v>
      </c>
      <c r="AQ62" s="35">
        <f t="shared" si="37"/>
        <v>116.25567321729682</v>
      </c>
      <c r="AR62" s="35">
        <f t="shared" si="37"/>
        <v>112.29952888945658</v>
      </c>
      <c r="AS62" s="35">
        <f t="shared" si="37"/>
        <v>108.34338456161635</v>
      </c>
      <c r="AT62" s="35">
        <f t="shared" si="37"/>
        <v>104.38724023377611</v>
      </c>
      <c r="AU62" s="35">
        <f t="shared" si="37"/>
        <v>100.43109590593588</v>
      </c>
      <c r="AV62" s="35">
        <f t="shared" si="37"/>
        <v>96.474951578095641</v>
      </c>
      <c r="AW62" s="35">
        <f t="shared" si="37"/>
        <v>92.518807250255406</v>
      </c>
      <c r="AX62" s="35">
        <f t="shared" si="37"/>
        <v>88.562662922415171</v>
      </c>
      <c r="AY62" s="35">
        <f t="shared" si="37"/>
        <v>84.606518594574936</v>
      </c>
      <c r="AZ62" s="35">
        <f t="shared" si="37"/>
        <v>80.650374266734701</v>
      </c>
      <c r="BA62" s="35">
        <f t="shared" si="37"/>
        <v>76.694229938894466</v>
      </c>
      <c r="BB62" s="35">
        <f t="shared" si="37"/>
        <v>72.738085611054231</v>
      </c>
      <c r="BC62" s="35">
        <f t="shared" si="37"/>
        <v>68.781941283213996</v>
      </c>
      <c r="BD62" s="35">
        <f t="shared" si="37"/>
        <v>64.825796955373761</v>
      </c>
      <c r="BE62" s="35">
        <f t="shared" si="37"/>
        <v>60.869652627533533</v>
      </c>
      <c r="BF62" s="35">
        <f t="shared" si="37"/>
        <v>56.913508299693305</v>
      </c>
      <c r="BG62" s="35">
        <f t="shared" si="37"/>
        <v>52.957363971853077</v>
      </c>
      <c r="BH62" s="35">
        <f t="shared" si="37"/>
        <v>49.001219644012849</v>
      </c>
      <c r="BI62" s="35">
        <f t="shared" si="37"/>
        <v>45.045075316172621</v>
      </c>
      <c r="BJ62" s="35">
        <f t="shared" si="37"/>
        <v>41.088930988332393</v>
      </c>
      <c r="BK62" s="35">
        <f t="shared" si="37"/>
        <v>37.132786660492165</v>
      </c>
      <c r="BL62" s="35">
        <f t="shared" si="37"/>
        <v>33.176642332651937</v>
      </c>
      <c r="BM62" s="35">
        <f t="shared" si="37"/>
        <v>29.220498004811709</v>
      </c>
      <c r="BN62" s="35">
        <f t="shared" si="37"/>
        <v>25.264353676971481</v>
      </c>
      <c r="BO62" s="35">
        <f t="shared" si="37"/>
        <v>21.308209349131253</v>
      </c>
      <c r="BP62" s="35">
        <f t="shared" si="37"/>
        <v>17.352065021291025</v>
      </c>
      <c r="BQ62" s="35">
        <f t="shared" si="37"/>
        <v>13.395920693450796</v>
      </c>
      <c r="BR62" s="35">
        <f t="shared" si="37"/>
        <v>9.439776365610566</v>
      </c>
      <c r="BS62" s="35">
        <f t="shared" si="37"/>
        <v>5.4836320377703363</v>
      </c>
    </row>
    <row r="63" spans="6:71" hidden="1" outlineLevel="1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3.9561443278402293</v>
      </c>
      <c r="AG63" s="35">
        <f t="shared" si="38"/>
        <v>3.9561443278402293</v>
      </c>
      <c r="AH63" s="35">
        <f t="shared" si="38"/>
        <v>3.9561443278402293</v>
      </c>
      <c r="AI63" s="35">
        <f t="shared" si="38"/>
        <v>3.9561443278402293</v>
      </c>
      <c r="AJ63" s="35">
        <f t="shared" si="38"/>
        <v>3.9561443278402293</v>
      </c>
      <c r="AK63" s="35">
        <f t="shared" si="38"/>
        <v>3.9561443278402293</v>
      </c>
      <c r="AL63" s="35">
        <f t="shared" si="38"/>
        <v>3.9561443278402293</v>
      </c>
      <c r="AM63" s="35">
        <f t="shared" si="38"/>
        <v>3.9561443278402293</v>
      </c>
      <c r="AN63" s="35">
        <f t="shared" si="38"/>
        <v>3.9561443278402293</v>
      </c>
      <c r="AO63" s="35">
        <f t="shared" si="38"/>
        <v>3.9561443278402293</v>
      </c>
      <c r="AP63" s="35">
        <f t="shared" si="38"/>
        <v>3.9561443278402293</v>
      </c>
      <c r="AQ63" s="35">
        <f t="shared" si="38"/>
        <v>3.9561443278402293</v>
      </c>
      <c r="AR63" s="35">
        <f t="shared" si="38"/>
        <v>3.9561443278402293</v>
      </c>
      <c r="AS63" s="35">
        <f t="shared" si="38"/>
        <v>3.9561443278402293</v>
      </c>
      <c r="AT63" s="35">
        <f t="shared" si="38"/>
        <v>3.9561443278402293</v>
      </c>
      <c r="AU63" s="35">
        <f t="shared" si="38"/>
        <v>3.9561443278402293</v>
      </c>
      <c r="AV63" s="35">
        <f t="shared" si="38"/>
        <v>3.9561443278402293</v>
      </c>
      <c r="AW63" s="35">
        <f t="shared" si="38"/>
        <v>3.9561443278402293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3.9561443278402293</v>
      </c>
      <c r="AY63" s="35">
        <f t="shared" si="39"/>
        <v>3.9561443278402293</v>
      </c>
      <c r="AZ63" s="35">
        <f t="shared" si="39"/>
        <v>3.9561443278402293</v>
      </c>
      <c r="BA63" s="35">
        <f t="shared" si="39"/>
        <v>3.9561443278402293</v>
      </c>
      <c r="BB63" s="35">
        <f t="shared" si="39"/>
        <v>3.9561443278402293</v>
      </c>
      <c r="BC63" s="35">
        <f t="shared" si="39"/>
        <v>3.9561443278402293</v>
      </c>
      <c r="BD63" s="35">
        <f t="shared" si="39"/>
        <v>3.9561443278402293</v>
      </c>
      <c r="BE63" s="35">
        <f t="shared" si="39"/>
        <v>3.9561443278402293</v>
      </c>
      <c r="BF63" s="35">
        <f t="shared" si="39"/>
        <v>3.9561443278402293</v>
      </c>
      <c r="BG63" s="35">
        <f t="shared" si="39"/>
        <v>3.9561443278402293</v>
      </c>
      <c r="BH63" s="35">
        <f t="shared" si="39"/>
        <v>3.9561443278402293</v>
      </c>
      <c r="BI63" s="35">
        <f t="shared" si="39"/>
        <v>3.9561443278402293</v>
      </c>
      <c r="BJ63" s="35">
        <f t="shared" si="39"/>
        <v>3.9561443278402293</v>
      </c>
      <c r="BK63" s="35">
        <f t="shared" si="39"/>
        <v>3.9561443278402293</v>
      </c>
      <c r="BL63" s="35">
        <f t="shared" si="39"/>
        <v>3.9561443278402293</v>
      </c>
      <c r="BM63" s="35">
        <f t="shared" si="39"/>
        <v>3.9561443278402293</v>
      </c>
      <c r="BN63" s="35">
        <f t="shared" si="39"/>
        <v>3.9561443278402293</v>
      </c>
      <c r="BO63" s="35">
        <f t="shared" si="39"/>
        <v>3.9561443278402293</v>
      </c>
      <c r="BP63" s="35">
        <f t="shared" si="39"/>
        <v>3.9561443278402293</v>
      </c>
      <c r="BQ63" s="35">
        <f t="shared" si="39"/>
        <v>3.9561443278402293</v>
      </c>
      <c r="BR63" s="35">
        <f t="shared" si="39"/>
        <v>3.9561443278402293</v>
      </c>
      <c r="BS63" s="35">
        <f t="shared" si="39"/>
        <v>3.9561443278402293</v>
      </c>
    </row>
    <row r="64" spans="6:71" hidden="1" outlineLevel="1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165.900347830774</v>
      </c>
      <c r="AH64" s="35">
        <f t="shared" si="40"/>
        <v>161.79249075459958</v>
      </c>
      <c r="AI64" s="35">
        <f t="shared" si="40"/>
        <v>157.68463367842517</v>
      </c>
      <c r="AJ64" s="35">
        <f t="shared" si="40"/>
        <v>153.57677660225076</v>
      </c>
      <c r="AK64" s="35">
        <f t="shared" si="40"/>
        <v>149.46891952607635</v>
      </c>
      <c r="AL64" s="35">
        <f t="shared" si="40"/>
        <v>145.36106244990194</v>
      </c>
      <c r="AM64" s="35">
        <f t="shared" si="40"/>
        <v>141.25320537372752</v>
      </c>
      <c r="AN64" s="35">
        <f t="shared" si="40"/>
        <v>137.14534829755311</v>
      </c>
      <c r="AO64" s="35">
        <f t="shared" si="40"/>
        <v>133.0374912213787</v>
      </c>
      <c r="AP64" s="35">
        <f t="shared" si="40"/>
        <v>128.92963414520429</v>
      </c>
      <c r="AQ64" s="35">
        <f t="shared" si="40"/>
        <v>124.82177706902986</v>
      </c>
      <c r="AR64" s="35">
        <f t="shared" si="40"/>
        <v>120.71391999285544</v>
      </c>
      <c r="AS64" s="35">
        <f t="shared" si="40"/>
        <v>116.60606291668101</v>
      </c>
      <c r="AT64" s="35">
        <f t="shared" si="40"/>
        <v>112.49820584050659</v>
      </c>
      <c r="AU64" s="35">
        <f t="shared" si="40"/>
        <v>108.39034876433216</v>
      </c>
      <c r="AV64" s="35">
        <f t="shared" si="40"/>
        <v>104.28249168815773</v>
      </c>
      <c r="AW64" s="35">
        <f t="shared" si="40"/>
        <v>100.17463461198331</v>
      </c>
      <c r="AX64" s="35">
        <f t="shared" si="40"/>
        <v>96.066777535808882</v>
      </c>
      <c r="AY64" s="35">
        <f t="shared" si="40"/>
        <v>91.958920459634456</v>
      </c>
      <c r="AZ64" s="35">
        <f t="shared" si="40"/>
        <v>87.85106338346003</v>
      </c>
      <c r="BA64" s="35">
        <f t="shared" si="40"/>
        <v>83.743206307285604</v>
      </c>
      <c r="BB64" s="35">
        <f t="shared" si="40"/>
        <v>79.635349231111178</v>
      </c>
      <c r="BC64" s="35">
        <f t="shared" si="40"/>
        <v>75.527492154936752</v>
      </c>
      <c r="BD64" s="35">
        <f t="shared" si="40"/>
        <v>71.419635078762326</v>
      </c>
      <c r="BE64" s="35">
        <f t="shared" si="40"/>
        <v>67.3117780025879</v>
      </c>
      <c r="BF64" s="35">
        <f t="shared" si="40"/>
        <v>63.203920926413481</v>
      </c>
      <c r="BG64" s="35">
        <f t="shared" si="40"/>
        <v>59.096063850239062</v>
      </c>
      <c r="BH64" s="35">
        <f t="shared" si="40"/>
        <v>54.988206774064643</v>
      </c>
      <c r="BI64" s="35">
        <f t="shared" si="40"/>
        <v>50.880349697890225</v>
      </c>
      <c r="BJ64" s="35">
        <f t="shared" si="40"/>
        <v>46.772492621715806</v>
      </c>
      <c r="BK64" s="35">
        <f t="shared" si="40"/>
        <v>42.664635545541387</v>
      </c>
      <c r="BL64" s="35">
        <f t="shared" si="40"/>
        <v>38.556778469366968</v>
      </c>
      <c r="BM64" s="35">
        <f t="shared" si="40"/>
        <v>34.448921393192549</v>
      </c>
      <c r="BN64" s="35">
        <f t="shared" si="40"/>
        <v>30.34106431701813</v>
      </c>
      <c r="BO64" s="35">
        <f t="shared" si="40"/>
        <v>26.233207240843711</v>
      </c>
      <c r="BP64" s="35">
        <f t="shared" si="40"/>
        <v>22.125350164669292</v>
      </c>
      <c r="BQ64" s="35">
        <f t="shared" si="40"/>
        <v>18.017493088494874</v>
      </c>
      <c r="BR64" s="35">
        <f t="shared" si="40"/>
        <v>13.909636012320453</v>
      </c>
      <c r="BS64" s="35">
        <f t="shared" si="40"/>
        <v>9.8017789361460324</v>
      </c>
    </row>
    <row r="65" spans="6:71" hidden="1" outlineLevel="1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4.1078570761744206</v>
      </c>
      <c r="AH65" s="35">
        <f t="shared" si="41"/>
        <v>4.1078570761744206</v>
      </c>
      <c r="AI65" s="35">
        <f t="shared" si="41"/>
        <v>4.1078570761744206</v>
      </c>
      <c r="AJ65" s="35">
        <f t="shared" si="41"/>
        <v>4.1078570761744206</v>
      </c>
      <c r="AK65" s="35">
        <f t="shared" si="41"/>
        <v>4.1078570761744206</v>
      </c>
      <c r="AL65" s="35">
        <f t="shared" si="41"/>
        <v>4.1078570761744206</v>
      </c>
      <c r="AM65" s="35">
        <f t="shared" si="41"/>
        <v>4.1078570761744206</v>
      </c>
      <c r="AN65" s="35">
        <f t="shared" si="41"/>
        <v>4.1078570761744206</v>
      </c>
      <c r="AO65" s="35">
        <f t="shared" si="41"/>
        <v>4.1078570761744206</v>
      </c>
      <c r="AP65" s="35">
        <f t="shared" si="41"/>
        <v>4.1078570761744206</v>
      </c>
      <c r="AQ65" s="35">
        <f t="shared" si="41"/>
        <v>4.1078570761744206</v>
      </c>
      <c r="AR65" s="35">
        <f t="shared" si="41"/>
        <v>4.1078570761744206</v>
      </c>
      <c r="AS65" s="35">
        <f t="shared" si="41"/>
        <v>4.1078570761744206</v>
      </c>
      <c r="AT65" s="35">
        <f t="shared" si="41"/>
        <v>4.1078570761744206</v>
      </c>
      <c r="AU65" s="35">
        <f t="shared" si="41"/>
        <v>4.1078570761744206</v>
      </c>
      <c r="AV65" s="35">
        <f t="shared" si="41"/>
        <v>4.1078570761744206</v>
      </c>
      <c r="AW65" s="35">
        <f t="shared" si="41"/>
        <v>4.1078570761744206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4.1078570761744206</v>
      </c>
      <c r="AY65" s="35">
        <f t="shared" si="42"/>
        <v>4.1078570761744206</v>
      </c>
      <c r="AZ65" s="35">
        <f t="shared" si="42"/>
        <v>4.1078570761744206</v>
      </c>
      <c r="BA65" s="35">
        <f t="shared" si="42"/>
        <v>4.1078570761744206</v>
      </c>
      <c r="BB65" s="35">
        <f t="shared" si="42"/>
        <v>4.1078570761744206</v>
      </c>
      <c r="BC65" s="35">
        <f t="shared" si="42"/>
        <v>4.1078570761744206</v>
      </c>
      <c r="BD65" s="35">
        <f t="shared" si="42"/>
        <v>4.1078570761744206</v>
      </c>
      <c r="BE65" s="35">
        <f t="shared" si="42"/>
        <v>4.1078570761744206</v>
      </c>
      <c r="BF65" s="35">
        <f t="shared" si="42"/>
        <v>4.1078570761744206</v>
      </c>
      <c r="BG65" s="35">
        <f t="shared" si="42"/>
        <v>4.1078570761744206</v>
      </c>
      <c r="BH65" s="35">
        <f t="shared" si="42"/>
        <v>4.1078570761744206</v>
      </c>
      <c r="BI65" s="35">
        <f t="shared" si="42"/>
        <v>4.1078570761744206</v>
      </c>
      <c r="BJ65" s="35">
        <f t="shared" si="42"/>
        <v>4.1078570761744206</v>
      </c>
      <c r="BK65" s="35">
        <f t="shared" si="42"/>
        <v>4.1078570761744206</v>
      </c>
      <c r="BL65" s="35">
        <f t="shared" si="42"/>
        <v>4.1078570761744206</v>
      </c>
      <c r="BM65" s="35">
        <f t="shared" si="42"/>
        <v>4.1078570761744206</v>
      </c>
      <c r="BN65" s="35">
        <f t="shared" si="42"/>
        <v>4.1078570761744206</v>
      </c>
      <c r="BO65" s="35">
        <f t="shared" si="42"/>
        <v>4.1078570761744206</v>
      </c>
      <c r="BP65" s="35">
        <f t="shared" si="42"/>
        <v>4.1078570761744206</v>
      </c>
      <c r="BQ65" s="35">
        <f t="shared" si="42"/>
        <v>4.1078570761744206</v>
      </c>
      <c r="BR65" s="35">
        <f t="shared" si="42"/>
        <v>4.1078570761744206</v>
      </c>
      <c r="BS65" s="35">
        <f t="shared" si="42"/>
        <v>4.1078570761744206</v>
      </c>
    </row>
    <row r="66" spans="6:71" hidden="1" outlineLevel="1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172.23176910335863</v>
      </c>
      <c r="AI66" s="35">
        <f t="shared" si="43"/>
        <v>167.96713975987493</v>
      </c>
      <c r="AJ66" s="35">
        <f t="shared" si="43"/>
        <v>163.70251041639122</v>
      </c>
      <c r="AK66" s="35">
        <f t="shared" si="43"/>
        <v>159.43788107290752</v>
      </c>
      <c r="AL66" s="35">
        <f t="shared" si="43"/>
        <v>155.17325172942381</v>
      </c>
      <c r="AM66" s="35">
        <f t="shared" si="43"/>
        <v>150.90862238594011</v>
      </c>
      <c r="AN66" s="35">
        <f t="shared" si="43"/>
        <v>146.6439930424564</v>
      </c>
      <c r="AO66" s="35">
        <f t="shared" si="43"/>
        <v>142.3793636989727</v>
      </c>
      <c r="AP66" s="35">
        <f t="shared" si="43"/>
        <v>138.11473435548899</v>
      </c>
      <c r="AQ66" s="35">
        <f t="shared" si="43"/>
        <v>133.85010501200529</v>
      </c>
      <c r="AR66" s="35">
        <f t="shared" si="43"/>
        <v>129.58547566852158</v>
      </c>
      <c r="AS66" s="35">
        <f t="shared" si="43"/>
        <v>125.32084632503789</v>
      </c>
      <c r="AT66" s="35">
        <f t="shared" si="43"/>
        <v>121.0562169815542</v>
      </c>
      <c r="AU66" s="35">
        <f t="shared" si="43"/>
        <v>116.79158763807051</v>
      </c>
      <c r="AV66" s="35">
        <f t="shared" si="43"/>
        <v>112.52695829458682</v>
      </c>
      <c r="AW66" s="35">
        <f t="shared" si="43"/>
        <v>108.26232895110313</v>
      </c>
      <c r="AX66" s="35">
        <f t="shared" si="43"/>
        <v>103.99769960761944</v>
      </c>
      <c r="AY66" s="35">
        <f t="shared" si="43"/>
        <v>99.733070264135748</v>
      </c>
      <c r="AZ66" s="35">
        <f t="shared" si="43"/>
        <v>95.468440920652057</v>
      </c>
      <c r="BA66" s="35">
        <f t="shared" si="43"/>
        <v>91.203811577168366</v>
      </c>
      <c r="BB66" s="35">
        <f t="shared" si="43"/>
        <v>86.939182233684676</v>
      </c>
      <c r="BC66" s="35">
        <f t="shared" si="43"/>
        <v>82.674552890200985</v>
      </c>
      <c r="BD66" s="35">
        <f t="shared" si="43"/>
        <v>78.409923546717295</v>
      </c>
      <c r="BE66" s="35">
        <f t="shared" si="43"/>
        <v>74.145294203233604</v>
      </c>
      <c r="BF66" s="35">
        <f t="shared" si="43"/>
        <v>69.880664859749913</v>
      </c>
      <c r="BG66" s="35">
        <f t="shared" si="43"/>
        <v>65.616035516266223</v>
      </c>
      <c r="BH66" s="35">
        <f t="shared" si="43"/>
        <v>61.351406172782525</v>
      </c>
      <c r="BI66" s="35">
        <f t="shared" si="43"/>
        <v>57.086776829298827</v>
      </c>
      <c r="BJ66" s="35">
        <f t="shared" si="43"/>
        <v>52.82214748581513</v>
      </c>
      <c r="BK66" s="35">
        <f t="shared" si="43"/>
        <v>48.557518142331432</v>
      </c>
      <c r="BL66" s="35">
        <f t="shared" si="43"/>
        <v>44.292888798847734</v>
      </c>
      <c r="BM66" s="35">
        <f t="shared" si="43"/>
        <v>40.028259455364037</v>
      </c>
      <c r="BN66" s="35">
        <f t="shared" si="43"/>
        <v>35.763630111880339</v>
      </c>
      <c r="BO66" s="35">
        <f t="shared" si="43"/>
        <v>31.499000768396641</v>
      </c>
      <c r="BP66" s="35">
        <f t="shared" si="43"/>
        <v>27.234371424912943</v>
      </c>
      <c r="BQ66" s="35">
        <f t="shared" si="43"/>
        <v>22.969742081429246</v>
      </c>
      <c r="BR66" s="35">
        <f t="shared" si="43"/>
        <v>18.705112737945548</v>
      </c>
      <c r="BS66" s="35">
        <f t="shared" si="43"/>
        <v>14.44048339446185</v>
      </c>
    </row>
    <row r="67" spans="6:71" hidden="1" outlineLevel="1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4.2646293434836968</v>
      </c>
      <c r="AI67" s="35">
        <f t="shared" si="44"/>
        <v>4.2646293434836968</v>
      </c>
      <c r="AJ67" s="35">
        <f t="shared" si="44"/>
        <v>4.2646293434836968</v>
      </c>
      <c r="AK67" s="35">
        <f t="shared" si="44"/>
        <v>4.2646293434836968</v>
      </c>
      <c r="AL67" s="35">
        <f t="shared" si="44"/>
        <v>4.2646293434836968</v>
      </c>
      <c r="AM67" s="35">
        <f t="shared" si="44"/>
        <v>4.2646293434836968</v>
      </c>
      <c r="AN67" s="35">
        <f t="shared" si="44"/>
        <v>4.2646293434836968</v>
      </c>
      <c r="AO67" s="35">
        <f t="shared" si="44"/>
        <v>4.2646293434836968</v>
      </c>
      <c r="AP67" s="35">
        <f t="shared" si="44"/>
        <v>4.2646293434836968</v>
      </c>
      <c r="AQ67" s="35">
        <f t="shared" si="44"/>
        <v>4.2646293434836968</v>
      </c>
      <c r="AR67" s="35">
        <f t="shared" si="44"/>
        <v>4.2646293434836968</v>
      </c>
      <c r="AS67" s="35">
        <f t="shared" si="44"/>
        <v>4.2646293434836968</v>
      </c>
      <c r="AT67" s="35">
        <f t="shared" si="44"/>
        <v>4.2646293434836968</v>
      </c>
      <c r="AU67" s="35">
        <f t="shared" si="44"/>
        <v>4.2646293434836968</v>
      </c>
      <c r="AV67" s="35">
        <f t="shared" si="44"/>
        <v>4.2646293434836968</v>
      </c>
      <c r="AW67" s="35">
        <f t="shared" si="44"/>
        <v>4.2646293434836968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4.2646293434836968</v>
      </c>
      <c r="AY67" s="35">
        <f t="shared" si="45"/>
        <v>4.2646293434836968</v>
      </c>
      <c r="AZ67" s="35">
        <f t="shared" si="45"/>
        <v>4.2646293434836968</v>
      </c>
      <c r="BA67" s="35">
        <f t="shared" si="45"/>
        <v>4.2646293434836968</v>
      </c>
      <c r="BB67" s="35">
        <f t="shared" si="45"/>
        <v>4.2646293434836968</v>
      </c>
      <c r="BC67" s="35">
        <f t="shared" si="45"/>
        <v>4.2646293434836968</v>
      </c>
      <c r="BD67" s="35">
        <f t="shared" si="45"/>
        <v>4.2646293434836968</v>
      </c>
      <c r="BE67" s="35">
        <f t="shared" si="45"/>
        <v>4.2646293434836968</v>
      </c>
      <c r="BF67" s="35">
        <f t="shared" si="45"/>
        <v>4.2646293434836968</v>
      </c>
      <c r="BG67" s="35">
        <f t="shared" si="45"/>
        <v>4.2646293434836968</v>
      </c>
      <c r="BH67" s="35">
        <f t="shared" si="45"/>
        <v>4.2646293434836968</v>
      </c>
      <c r="BI67" s="35">
        <f t="shared" si="45"/>
        <v>4.2646293434836968</v>
      </c>
      <c r="BJ67" s="35">
        <f t="shared" si="45"/>
        <v>4.2646293434836968</v>
      </c>
      <c r="BK67" s="35">
        <f t="shared" si="45"/>
        <v>4.2646293434836968</v>
      </c>
      <c r="BL67" s="35">
        <f t="shared" si="45"/>
        <v>4.2646293434836968</v>
      </c>
      <c r="BM67" s="35">
        <f t="shared" si="45"/>
        <v>4.2646293434836968</v>
      </c>
      <c r="BN67" s="35">
        <f t="shared" si="45"/>
        <v>4.2646293434836968</v>
      </c>
      <c r="BO67" s="35">
        <f t="shared" si="45"/>
        <v>4.2646293434836968</v>
      </c>
      <c r="BP67" s="35">
        <f t="shared" si="45"/>
        <v>4.2646293434836968</v>
      </c>
      <c r="BQ67" s="35">
        <f t="shared" si="45"/>
        <v>4.2646293434836968</v>
      </c>
      <c r="BR67" s="35">
        <f t="shared" si="45"/>
        <v>4.2646293434836968</v>
      </c>
      <c r="BS67" s="35">
        <f t="shared" si="45"/>
        <v>4.2646293434836968</v>
      </c>
    </row>
    <row r="68" spans="6:71" hidden="1" outlineLevel="1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178.74114364140098</v>
      </c>
      <c r="AJ68" s="35">
        <f t="shared" si="46"/>
        <v>174.31533573134283</v>
      </c>
      <c r="AK68" s="35">
        <f t="shared" si="46"/>
        <v>169.88952782128467</v>
      </c>
      <c r="AL68" s="35">
        <f t="shared" si="46"/>
        <v>165.46371991122652</v>
      </c>
      <c r="AM68" s="35">
        <f t="shared" si="46"/>
        <v>161.03791200116837</v>
      </c>
      <c r="AN68" s="35">
        <f t="shared" si="46"/>
        <v>156.61210409111021</v>
      </c>
      <c r="AO68" s="35">
        <f t="shared" si="46"/>
        <v>152.18629618105206</v>
      </c>
      <c r="AP68" s="35">
        <f t="shared" si="46"/>
        <v>147.7604882709939</v>
      </c>
      <c r="AQ68" s="35">
        <f t="shared" si="46"/>
        <v>143.33468036093575</v>
      </c>
      <c r="AR68" s="35">
        <f t="shared" si="46"/>
        <v>138.9088724508776</v>
      </c>
      <c r="AS68" s="35">
        <f t="shared" si="46"/>
        <v>134.48306454081944</v>
      </c>
      <c r="AT68" s="35">
        <f t="shared" si="46"/>
        <v>130.05725663076129</v>
      </c>
      <c r="AU68" s="35">
        <f t="shared" si="46"/>
        <v>125.63144872070313</v>
      </c>
      <c r="AV68" s="35">
        <f t="shared" si="46"/>
        <v>121.20564081064498</v>
      </c>
      <c r="AW68" s="35">
        <f t="shared" si="46"/>
        <v>116.77983290058683</v>
      </c>
      <c r="AX68" s="35">
        <f t="shared" si="46"/>
        <v>112.35402499052867</v>
      </c>
      <c r="AY68" s="35">
        <f t="shared" si="46"/>
        <v>107.92821708047052</v>
      </c>
      <c r="AZ68" s="35">
        <f t="shared" si="46"/>
        <v>103.50240917041236</v>
      </c>
      <c r="BA68" s="35">
        <f t="shared" si="46"/>
        <v>99.076601260354209</v>
      </c>
      <c r="BB68" s="35">
        <f t="shared" si="46"/>
        <v>94.650793350296055</v>
      </c>
      <c r="BC68" s="35">
        <f t="shared" si="46"/>
        <v>90.224985440237901</v>
      </c>
      <c r="BD68" s="35">
        <f t="shared" si="46"/>
        <v>85.799177530179747</v>
      </c>
      <c r="BE68" s="35">
        <f t="shared" si="46"/>
        <v>81.373369620121593</v>
      </c>
      <c r="BF68" s="35">
        <f t="shared" si="46"/>
        <v>76.947561710063439</v>
      </c>
      <c r="BG68" s="35">
        <f t="shared" si="46"/>
        <v>72.521753800005285</v>
      </c>
      <c r="BH68" s="35">
        <f t="shared" si="46"/>
        <v>68.095945889947131</v>
      </c>
      <c r="BI68" s="35">
        <f t="shared" si="46"/>
        <v>63.670137979888985</v>
      </c>
      <c r="BJ68" s="35">
        <f t="shared" si="46"/>
        <v>59.244330069830838</v>
      </c>
      <c r="BK68" s="35">
        <f t="shared" si="46"/>
        <v>54.818522159772691</v>
      </c>
      <c r="BL68" s="35">
        <f t="shared" si="46"/>
        <v>50.392714249714544</v>
      </c>
      <c r="BM68" s="35">
        <f t="shared" si="46"/>
        <v>45.966906339656397</v>
      </c>
      <c r="BN68" s="35">
        <f t="shared" si="46"/>
        <v>41.54109842959825</v>
      </c>
      <c r="BO68" s="35">
        <f t="shared" si="46"/>
        <v>37.115290519540103</v>
      </c>
      <c r="BP68" s="35">
        <f t="shared" si="46"/>
        <v>32.689482609481956</v>
      </c>
      <c r="BQ68" s="35">
        <f t="shared" si="46"/>
        <v>28.263674699423809</v>
      </c>
      <c r="BR68" s="35">
        <f t="shared" si="46"/>
        <v>23.837866789365663</v>
      </c>
      <c r="BS68" s="35">
        <f t="shared" si="46"/>
        <v>19.412058879307516</v>
      </c>
    </row>
    <row r="69" spans="6:71" hidden="1" outlineLevel="1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4.4258079100581478</v>
      </c>
      <c r="AJ69" s="35">
        <f t="shared" si="47"/>
        <v>4.4258079100581478</v>
      </c>
      <c r="AK69" s="35">
        <f t="shared" si="47"/>
        <v>4.4258079100581478</v>
      </c>
      <c r="AL69" s="35">
        <f t="shared" si="47"/>
        <v>4.4258079100581478</v>
      </c>
      <c r="AM69" s="35">
        <f t="shared" si="47"/>
        <v>4.4258079100581478</v>
      </c>
      <c r="AN69" s="35">
        <f t="shared" si="47"/>
        <v>4.4258079100581478</v>
      </c>
      <c r="AO69" s="35">
        <f t="shared" si="47"/>
        <v>4.4258079100581478</v>
      </c>
      <c r="AP69" s="35">
        <f t="shared" si="47"/>
        <v>4.4258079100581478</v>
      </c>
      <c r="AQ69" s="35">
        <f t="shared" si="47"/>
        <v>4.4258079100581478</v>
      </c>
      <c r="AR69" s="35">
        <f t="shared" si="47"/>
        <v>4.4258079100581478</v>
      </c>
      <c r="AS69" s="35">
        <f t="shared" si="47"/>
        <v>4.4258079100581478</v>
      </c>
      <c r="AT69" s="35">
        <f t="shared" si="47"/>
        <v>4.4258079100581478</v>
      </c>
      <c r="AU69" s="35">
        <f t="shared" si="47"/>
        <v>4.4258079100581478</v>
      </c>
      <c r="AV69" s="35">
        <f t="shared" si="47"/>
        <v>4.4258079100581478</v>
      </c>
      <c r="AW69" s="35">
        <f t="shared" si="47"/>
        <v>4.4258079100581478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4.4258079100581478</v>
      </c>
      <c r="AY69" s="35">
        <f t="shared" si="48"/>
        <v>4.4258079100581478</v>
      </c>
      <c r="AZ69" s="35">
        <f t="shared" si="48"/>
        <v>4.4258079100581478</v>
      </c>
      <c r="BA69" s="35">
        <f t="shared" si="48"/>
        <v>4.4258079100581478</v>
      </c>
      <c r="BB69" s="35">
        <f t="shared" si="48"/>
        <v>4.4258079100581478</v>
      </c>
      <c r="BC69" s="35">
        <f t="shared" si="48"/>
        <v>4.4258079100581478</v>
      </c>
      <c r="BD69" s="35">
        <f t="shared" si="48"/>
        <v>4.4258079100581478</v>
      </c>
      <c r="BE69" s="35">
        <f t="shared" si="48"/>
        <v>4.4258079100581478</v>
      </c>
      <c r="BF69" s="35">
        <f t="shared" si="48"/>
        <v>4.4258079100581478</v>
      </c>
      <c r="BG69" s="35">
        <f t="shared" si="48"/>
        <v>4.4258079100581478</v>
      </c>
      <c r="BH69" s="35">
        <f t="shared" si="48"/>
        <v>4.4258079100581478</v>
      </c>
      <c r="BI69" s="35">
        <f t="shared" si="48"/>
        <v>4.4258079100581478</v>
      </c>
      <c r="BJ69" s="35">
        <f t="shared" si="48"/>
        <v>4.4258079100581478</v>
      </c>
      <c r="BK69" s="35">
        <f t="shared" si="48"/>
        <v>4.4258079100581478</v>
      </c>
      <c r="BL69" s="35">
        <f t="shared" si="48"/>
        <v>4.4258079100581478</v>
      </c>
      <c r="BM69" s="35">
        <f t="shared" si="48"/>
        <v>4.4258079100581478</v>
      </c>
      <c r="BN69" s="35">
        <f t="shared" si="48"/>
        <v>4.4258079100581478</v>
      </c>
      <c r="BO69" s="35">
        <f t="shared" si="48"/>
        <v>4.4258079100581478</v>
      </c>
      <c r="BP69" s="35">
        <f t="shared" si="48"/>
        <v>4.4258079100581478</v>
      </c>
      <c r="BQ69" s="35">
        <f t="shared" si="48"/>
        <v>4.4258079100581478</v>
      </c>
      <c r="BR69" s="35">
        <f t="shared" si="48"/>
        <v>4.4258079100581478</v>
      </c>
      <c r="BS69" s="35">
        <f t="shared" si="48"/>
        <v>4.4258079100581478</v>
      </c>
    </row>
    <row r="70" spans="6:71" hidden="1" outlineLevel="1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185.43161775918284</v>
      </c>
      <c r="AK70" s="35">
        <f t="shared" si="49"/>
        <v>180.84014707742438</v>
      </c>
      <c r="AL70" s="35">
        <f t="shared" si="49"/>
        <v>176.24867639566591</v>
      </c>
      <c r="AM70" s="35">
        <f t="shared" si="49"/>
        <v>171.65720571390744</v>
      </c>
      <c r="AN70" s="35">
        <f t="shared" si="49"/>
        <v>167.06573503214898</v>
      </c>
      <c r="AO70" s="35">
        <f t="shared" si="49"/>
        <v>162.47426435039051</v>
      </c>
      <c r="AP70" s="35">
        <f t="shared" si="49"/>
        <v>157.88279366863205</v>
      </c>
      <c r="AQ70" s="35">
        <f t="shared" si="49"/>
        <v>153.29132298687358</v>
      </c>
      <c r="AR70" s="35">
        <f t="shared" si="49"/>
        <v>148.69985230511512</v>
      </c>
      <c r="AS70" s="35">
        <f t="shared" si="49"/>
        <v>144.10838162335665</v>
      </c>
      <c r="AT70" s="35">
        <f t="shared" si="49"/>
        <v>139.51691094159818</v>
      </c>
      <c r="AU70" s="35">
        <f t="shared" si="49"/>
        <v>134.92544025983972</v>
      </c>
      <c r="AV70" s="35">
        <f t="shared" si="49"/>
        <v>130.33396957808125</v>
      </c>
      <c r="AW70" s="35">
        <f t="shared" si="49"/>
        <v>125.74249889632279</v>
      </c>
      <c r="AX70" s="35">
        <f t="shared" si="49"/>
        <v>121.15102821456432</v>
      </c>
      <c r="AY70" s="35">
        <f t="shared" si="49"/>
        <v>116.55955753280585</v>
      </c>
      <c r="AZ70" s="35">
        <f t="shared" si="49"/>
        <v>111.96808685104739</v>
      </c>
      <c r="BA70" s="35">
        <f t="shared" si="49"/>
        <v>107.37661616928892</v>
      </c>
      <c r="BB70" s="35">
        <f t="shared" si="49"/>
        <v>102.78514548753046</v>
      </c>
      <c r="BC70" s="35">
        <f t="shared" si="49"/>
        <v>98.193674805771991</v>
      </c>
      <c r="BD70" s="35">
        <f t="shared" si="49"/>
        <v>93.602204124013525</v>
      </c>
      <c r="BE70" s="35">
        <f t="shared" si="49"/>
        <v>89.010733442255059</v>
      </c>
      <c r="BF70" s="35">
        <f t="shared" si="49"/>
        <v>84.419262760496594</v>
      </c>
      <c r="BG70" s="35">
        <f t="shared" si="49"/>
        <v>79.827792078738128</v>
      </c>
      <c r="BH70" s="35">
        <f t="shared" si="49"/>
        <v>75.236321396979662</v>
      </c>
      <c r="BI70" s="35">
        <f t="shared" si="49"/>
        <v>70.644850715221196</v>
      </c>
      <c r="BJ70" s="35">
        <f t="shared" si="49"/>
        <v>66.05338003346273</v>
      </c>
      <c r="BK70" s="35">
        <f t="shared" si="49"/>
        <v>61.461909351704271</v>
      </c>
      <c r="BL70" s="35">
        <f t="shared" si="49"/>
        <v>56.870438669945813</v>
      </c>
      <c r="BM70" s="35">
        <f t="shared" si="49"/>
        <v>52.278967988187354</v>
      </c>
      <c r="BN70" s="35">
        <f t="shared" si="49"/>
        <v>47.687497306428895</v>
      </c>
      <c r="BO70" s="35">
        <f t="shared" si="49"/>
        <v>43.096026624670436</v>
      </c>
      <c r="BP70" s="35">
        <f t="shared" si="49"/>
        <v>38.504555942911978</v>
      </c>
      <c r="BQ70" s="35">
        <f t="shared" si="49"/>
        <v>33.913085261153519</v>
      </c>
      <c r="BR70" s="35">
        <f t="shared" si="49"/>
        <v>29.32161457939506</v>
      </c>
      <c r="BS70" s="35">
        <f t="shared" si="49"/>
        <v>24.730143897636601</v>
      </c>
    </row>
    <row r="71" spans="6:71" hidden="1" outlineLevel="1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4.5914706817584605</v>
      </c>
      <c r="AK71" s="35">
        <f t="shared" si="50"/>
        <v>4.5914706817584605</v>
      </c>
      <c r="AL71" s="35">
        <f t="shared" si="50"/>
        <v>4.5914706817584605</v>
      </c>
      <c r="AM71" s="35">
        <f t="shared" si="50"/>
        <v>4.5914706817584605</v>
      </c>
      <c r="AN71" s="35">
        <f t="shared" si="50"/>
        <v>4.5914706817584605</v>
      </c>
      <c r="AO71" s="35">
        <f t="shared" si="50"/>
        <v>4.5914706817584605</v>
      </c>
      <c r="AP71" s="35">
        <f t="shared" si="50"/>
        <v>4.5914706817584605</v>
      </c>
      <c r="AQ71" s="35">
        <f t="shared" si="50"/>
        <v>4.5914706817584605</v>
      </c>
      <c r="AR71" s="35">
        <f t="shared" si="50"/>
        <v>4.5914706817584605</v>
      </c>
      <c r="AS71" s="35">
        <f t="shared" si="50"/>
        <v>4.5914706817584605</v>
      </c>
      <c r="AT71" s="35">
        <f t="shared" si="50"/>
        <v>4.5914706817584605</v>
      </c>
      <c r="AU71" s="35">
        <f t="shared" si="50"/>
        <v>4.5914706817584605</v>
      </c>
      <c r="AV71" s="35">
        <f t="shared" si="50"/>
        <v>4.5914706817584605</v>
      </c>
      <c r="AW71" s="35">
        <f t="shared" si="50"/>
        <v>4.5914706817584605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4.5914706817584605</v>
      </c>
      <c r="AY71" s="35">
        <f t="shared" si="51"/>
        <v>4.5914706817584605</v>
      </c>
      <c r="AZ71" s="35">
        <f t="shared" si="51"/>
        <v>4.5914706817584605</v>
      </c>
      <c r="BA71" s="35">
        <f t="shared" si="51"/>
        <v>4.5914706817584605</v>
      </c>
      <c r="BB71" s="35">
        <f t="shared" si="51"/>
        <v>4.5914706817584605</v>
      </c>
      <c r="BC71" s="35">
        <f t="shared" si="51"/>
        <v>4.5914706817584605</v>
      </c>
      <c r="BD71" s="35">
        <f t="shared" si="51"/>
        <v>4.5914706817584605</v>
      </c>
      <c r="BE71" s="35">
        <f t="shared" si="51"/>
        <v>4.5914706817584605</v>
      </c>
      <c r="BF71" s="35">
        <f t="shared" si="51"/>
        <v>4.5914706817584605</v>
      </c>
      <c r="BG71" s="35">
        <f t="shared" si="51"/>
        <v>4.5914706817584605</v>
      </c>
      <c r="BH71" s="35">
        <f t="shared" si="51"/>
        <v>4.5914706817584605</v>
      </c>
      <c r="BI71" s="35">
        <f t="shared" si="51"/>
        <v>4.5914706817584605</v>
      </c>
      <c r="BJ71" s="35">
        <f t="shared" si="51"/>
        <v>4.5914706817584605</v>
      </c>
      <c r="BK71" s="35">
        <f t="shared" si="51"/>
        <v>4.5914706817584605</v>
      </c>
      <c r="BL71" s="35">
        <f t="shared" si="51"/>
        <v>4.5914706817584605</v>
      </c>
      <c r="BM71" s="35">
        <f t="shared" si="51"/>
        <v>4.5914706817584605</v>
      </c>
      <c r="BN71" s="35">
        <f t="shared" si="51"/>
        <v>4.5914706817584605</v>
      </c>
      <c r="BO71" s="35">
        <f t="shared" si="51"/>
        <v>4.5914706817584605</v>
      </c>
      <c r="BP71" s="35">
        <f t="shared" si="51"/>
        <v>4.5914706817584605</v>
      </c>
      <c r="BQ71" s="35">
        <f t="shared" si="51"/>
        <v>4.5914706817584605</v>
      </c>
      <c r="BR71" s="35">
        <f t="shared" si="51"/>
        <v>4.5914706817584605</v>
      </c>
      <c r="BS71" s="35">
        <f t="shared" si="51"/>
        <v>4.5914706817584605</v>
      </c>
    </row>
    <row r="72" spans="6:71" hidden="1" outlineLevel="1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192.30501565943712</v>
      </c>
      <c r="AL72" s="35">
        <f t="shared" si="52"/>
        <v>187.5433528317844</v>
      </c>
      <c r="AM72" s="35">
        <f t="shared" si="52"/>
        <v>182.78169000413169</v>
      </c>
      <c r="AN72" s="35">
        <f t="shared" si="52"/>
        <v>178.02002717647898</v>
      </c>
      <c r="AO72" s="35">
        <f t="shared" si="52"/>
        <v>173.25836434882626</v>
      </c>
      <c r="AP72" s="35">
        <f t="shared" si="52"/>
        <v>168.49670152117355</v>
      </c>
      <c r="AQ72" s="35">
        <f t="shared" si="52"/>
        <v>163.73503869352083</v>
      </c>
      <c r="AR72" s="35">
        <f t="shared" si="52"/>
        <v>158.97337586586812</v>
      </c>
      <c r="AS72" s="35">
        <f t="shared" si="52"/>
        <v>154.21171303821541</v>
      </c>
      <c r="AT72" s="35">
        <f t="shared" si="52"/>
        <v>149.45005021056269</v>
      </c>
      <c r="AU72" s="35">
        <f t="shared" si="52"/>
        <v>144.68838738290998</v>
      </c>
      <c r="AV72" s="35">
        <f t="shared" si="52"/>
        <v>139.92672455525727</v>
      </c>
      <c r="AW72" s="35">
        <f t="shared" si="52"/>
        <v>135.16506172760455</v>
      </c>
      <c r="AX72" s="35">
        <f t="shared" si="52"/>
        <v>130.40339889995184</v>
      </c>
      <c r="AY72" s="35">
        <f t="shared" si="52"/>
        <v>125.64173607229912</v>
      </c>
      <c r="AZ72" s="35">
        <f t="shared" si="52"/>
        <v>120.88007324464641</v>
      </c>
      <c r="BA72" s="35">
        <f t="shared" si="52"/>
        <v>116.1184104169937</v>
      </c>
      <c r="BB72" s="35">
        <f t="shared" si="52"/>
        <v>111.35674758934098</v>
      </c>
      <c r="BC72" s="35">
        <f t="shared" si="52"/>
        <v>106.59508476168827</v>
      </c>
      <c r="BD72" s="35">
        <f t="shared" si="52"/>
        <v>101.83342193403556</v>
      </c>
      <c r="BE72" s="35">
        <f t="shared" si="52"/>
        <v>97.071759106382842</v>
      </c>
      <c r="BF72" s="35">
        <f t="shared" si="52"/>
        <v>92.310096278730128</v>
      </c>
      <c r="BG72" s="35">
        <f t="shared" si="52"/>
        <v>87.548433451077415</v>
      </c>
      <c r="BH72" s="35">
        <f t="shared" si="52"/>
        <v>82.786770623424701</v>
      </c>
      <c r="BI72" s="35">
        <f t="shared" si="52"/>
        <v>78.025107795771987</v>
      </c>
      <c r="BJ72" s="35">
        <f t="shared" si="52"/>
        <v>73.263444968119273</v>
      </c>
      <c r="BK72" s="35">
        <f t="shared" si="52"/>
        <v>68.50178214046656</v>
      </c>
      <c r="BL72" s="35">
        <f t="shared" si="52"/>
        <v>63.740119312813846</v>
      </c>
      <c r="BM72" s="35">
        <f t="shared" si="52"/>
        <v>58.978456485161132</v>
      </c>
      <c r="BN72" s="35">
        <f t="shared" si="52"/>
        <v>54.216793657508418</v>
      </c>
      <c r="BO72" s="35">
        <f t="shared" si="52"/>
        <v>49.455130829855705</v>
      </c>
      <c r="BP72" s="35">
        <f t="shared" si="52"/>
        <v>44.693468002202991</v>
      </c>
      <c r="BQ72" s="35">
        <f t="shared" si="52"/>
        <v>39.931805174550277</v>
      </c>
      <c r="BR72" s="35">
        <f t="shared" si="52"/>
        <v>35.170142346897563</v>
      </c>
      <c r="BS72" s="35">
        <f t="shared" si="52"/>
        <v>30.408479519244853</v>
      </c>
    </row>
    <row r="73" spans="6:71" hidden="1" outlineLevel="1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4.7616628276527111</v>
      </c>
      <c r="AL73" s="35">
        <f t="shared" si="53"/>
        <v>4.7616628276527111</v>
      </c>
      <c r="AM73" s="35">
        <f t="shared" si="53"/>
        <v>4.7616628276527111</v>
      </c>
      <c r="AN73" s="35">
        <f t="shared" si="53"/>
        <v>4.7616628276527111</v>
      </c>
      <c r="AO73" s="35">
        <f t="shared" si="53"/>
        <v>4.7616628276527111</v>
      </c>
      <c r="AP73" s="35">
        <f t="shared" si="53"/>
        <v>4.7616628276527111</v>
      </c>
      <c r="AQ73" s="35">
        <f t="shared" si="53"/>
        <v>4.7616628276527111</v>
      </c>
      <c r="AR73" s="35">
        <f t="shared" si="53"/>
        <v>4.7616628276527111</v>
      </c>
      <c r="AS73" s="35">
        <f t="shared" si="53"/>
        <v>4.7616628276527111</v>
      </c>
      <c r="AT73" s="35">
        <f t="shared" si="53"/>
        <v>4.7616628276527111</v>
      </c>
      <c r="AU73" s="35">
        <f t="shared" si="53"/>
        <v>4.7616628276527111</v>
      </c>
      <c r="AV73" s="35">
        <f t="shared" si="53"/>
        <v>4.7616628276527111</v>
      </c>
      <c r="AW73" s="35">
        <f t="shared" si="53"/>
        <v>4.7616628276527111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4.7616628276527111</v>
      </c>
      <c r="AY73" s="35">
        <f t="shared" si="54"/>
        <v>4.7616628276527111</v>
      </c>
      <c r="AZ73" s="35">
        <f t="shared" si="54"/>
        <v>4.7616628276527111</v>
      </c>
      <c r="BA73" s="35">
        <f t="shared" si="54"/>
        <v>4.7616628276527111</v>
      </c>
      <c r="BB73" s="35">
        <f t="shared" si="54"/>
        <v>4.7616628276527111</v>
      </c>
      <c r="BC73" s="35">
        <f t="shared" si="54"/>
        <v>4.7616628276527111</v>
      </c>
      <c r="BD73" s="35">
        <f t="shared" si="54"/>
        <v>4.7616628276527111</v>
      </c>
      <c r="BE73" s="35">
        <f t="shared" si="54"/>
        <v>4.7616628276527111</v>
      </c>
      <c r="BF73" s="35">
        <f t="shared" si="54"/>
        <v>4.7616628276527111</v>
      </c>
      <c r="BG73" s="35">
        <f t="shared" si="54"/>
        <v>4.7616628276527111</v>
      </c>
      <c r="BH73" s="35">
        <f t="shared" si="54"/>
        <v>4.7616628276527111</v>
      </c>
      <c r="BI73" s="35">
        <f t="shared" si="54"/>
        <v>4.7616628276527111</v>
      </c>
      <c r="BJ73" s="35">
        <f t="shared" si="54"/>
        <v>4.7616628276527111</v>
      </c>
      <c r="BK73" s="35">
        <f t="shared" si="54"/>
        <v>4.7616628276527111</v>
      </c>
      <c r="BL73" s="35">
        <f t="shared" si="54"/>
        <v>4.7616628276527111</v>
      </c>
      <c r="BM73" s="35">
        <f t="shared" si="54"/>
        <v>4.7616628276527111</v>
      </c>
      <c r="BN73" s="35">
        <f t="shared" si="54"/>
        <v>4.7616628276527111</v>
      </c>
      <c r="BO73" s="35">
        <f t="shared" si="54"/>
        <v>4.7616628276527111</v>
      </c>
      <c r="BP73" s="35">
        <f t="shared" si="54"/>
        <v>4.7616628276527111</v>
      </c>
      <c r="BQ73" s="35">
        <f t="shared" si="54"/>
        <v>4.7616628276527111</v>
      </c>
      <c r="BR73" s="35">
        <f t="shared" si="54"/>
        <v>4.7616628276527111</v>
      </c>
      <c r="BS73" s="35">
        <f t="shared" si="54"/>
        <v>4.7616628276527111</v>
      </c>
    </row>
    <row r="74" spans="6:71" hidden="1" outlineLevel="1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199.32666407330262</v>
      </c>
      <c r="AM74" s="35">
        <f t="shared" si="55"/>
        <v>194.39113827007176</v>
      </c>
      <c r="AN74" s="35">
        <f t="shared" si="55"/>
        <v>189.4556124668409</v>
      </c>
      <c r="AO74" s="35">
        <f t="shared" si="55"/>
        <v>184.52008666361004</v>
      </c>
      <c r="AP74" s="35">
        <f t="shared" si="55"/>
        <v>179.58456086037918</v>
      </c>
      <c r="AQ74" s="35">
        <f t="shared" si="55"/>
        <v>174.64903505714832</v>
      </c>
      <c r="AR74" s="35">
        <f t="shared" si="55"/>
        <v>169.71350925391747</v>
      </c>
      <c r="AS74" s="35">
        <f t="shared" si="55"/>
        <v>164.77798345068661</v>
      </c>
      <c r="AT74" s="35">
        <f t="shared" si="55"/>
        <v>159.84245764745575</v>
      </c>
      <c r="AU74" s="35">
        <f t="shared" si="55"/>
        <v>154.90693184422489</v>
      </c>
      <c r="AV74" s="35">
        <f t="shared" si="55"/>
        <v>149.97140604099403</v>
      </c>
      <c r="AW74" s="35">
        <f t="shared" si="55"/>
        <v>145.03588023776317</v>
      </c>
      <c r="AX74" s="35">
        <f t="shared" si="55"/>
        <v>140.10035443453231</v>
      </c>
      <c r="AY74" s="35">
        <f t="shared" si="55"/>
        <v>135.16482863130145</v>
      </c>
      <c r="AZ74" s="35">
        <f t="shared" si="55"/>
        <v>130.22930282807059</v>
      </c>
      <c r="BA74" s="35">
        <f t="shared" si="55"/>
        <v>125.29377702483974</v>
      </c>
      <c r="BB74" s="35">
        <f t="shared" si="55"/>
        <v>120.3582512216089</v>
      </c>
      <c r="BC74" s="35">
        <f t="shared" si="55"/>
        <v>115.42272541837805</v>
      </c>
      <c r="BD74" s="35">
        <f t="shared" si="55"/>
        <v>110.4871996151472</v>
      </c>
      <c r="BE74" s="35">
        <f t="shared" si="55"/>
        <v>105.55167381191636</v>
      </c>
      <c r="BF74" s="35">
        <f t="shared" si="55"/>
        <v>100.61614800868551</v>
      </c>
      <c r="BG74" s="35">
        <f t="shared" si="55"/>
        <v>95.680622205454668</v>
      </c>
      <c r="BH74" s="35">
        <f t="shared" si="55"/>
        <v>90.745096402223822</v>
      </c>
      <c r="BI74" s="35">
        <f t="shared" si="55"/>
        <v>85.809570598992977</v>
      </c>
      <c r="BJ74" s="35">
        <f t="shared" si="55"/>
        <v>80.874044795762131</v>
      </c>
      <c r="BK74" s="35">
        <f t="shared" si="55"/>
        <v>75.938518992531286</v>
      </c>
      <c r="BL74" s="35">
        <f t="shared" si="55"/>
        <v>71.00299318930044</v>
      </c>
      <c r="BM74" s="35">
        <f t="shared" si="55"/>
        <v>66.067467386069595</v>
      </c>
      <c r="BN74" s="35">
        <f t="shared" si="55"/>
        <v>61.131941582838749</v>
      </c>
      <c r="BO74" s="35">
        <f t="shared" si="55"/>
        <v>56.196415779607904</v>
      </c>
      <c r="BP74" s="35">
        <f t="shared" si="55"/>
        <v>51.260889976377058</v>
      </c>
      <c r="BQ74" s="35">
        <f t="shared" si="55"/>
        <v>46.325364173146212</v>
      </c>
      <c r="BR74" s="35">
        <f t="shared" si="55"/>
        <v>41.389838369915367</v>
      </c>
      <c r="BS74" s="35">
        <f t="shared" si="55"/>
        <v>36.454312566684521</v>
      </c>
    </row>
    <row r="75" spans="6:71" hidden="1" outlineLevel="1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4.9355258032308473</v>
      </c>
      <c r="AM75" s="35">
        <f t="shared" si="56"/>
        <v>4.9355258032308473</v>
      </c>
      <c r="AN75" s="35">
        <f t="shared" si="56"/>
        <v>4.9355258032308473</v>
      </c>
      <c r="AO75" s="35">
        <f t="shared" si="56"/>
        <v>4.9355258032308473</v>
      </c>
      <c r="AP75" s="35">
        <f t="shared" si="56"/>
        <v>4.9355258032308473</v>
      </c>
      <c r="AQ75" s="35">
        <f t="shared" si="56"/>
        <v>4.9355258032308473</v>
      </c>
      <c r="AR75" s="35">
        <f t="shared" si="56"/>
        <v>4.9355258032308473</v>
      </c>
      <c r="AS75" s="35">
        <f t="shared" si="56"/>
        <v>4.9355258032308473</v>
      </c>
      <c r="AT75" s="35">
        <f t="shared" si="56"/>
        <v>4.9355258032308473</v>
      </c>
      <c r="AU75" s="35">
        <f t="shared" si="56"/>
        <v>4.9355258032308473</v>
      </c>
      <c r="AV75" s="35">
        <f t="shared" si="56"/>
        <v>4.9355258032308473</v>
      </c>
      <c r="AW75" s="35">
        <f t="shared" si="56"/>
        <v>4.9355258032308473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4.9355258032308473</v>
      </c>
      <c r="AY75" s="35">
        <f t="shared" si="57"/>
        <v>4.9355258032308473</v>
      </c>
      <c r="AZ75" s="35">
        <f t="shared" si="57"/>
        <v>4.9355258032308473</v>
      </c>
      <c r="BA75" s="35">
        <f t="shared" si="57"/>
        <v>4.9355258032308473</v>
      </c>
      <c r="BB75" s="35">
        <f t="shared" si="57"/>
        <v>4.9355258032308473</v>
      </c>
      <c r="BC75" s="35">
        <f t="shared" si="57"/>
        <v>4.9355258032308473</v>
      </c>
      <c r="BD75" s="35">
        <f t="shared" si="57"/>
        <v>4.9355258032308473</v>
      </c>
      <c r="BE75" s="35">
        <f t="shared" si="57"/>
        <v>4.9355258032308473</v>
      </c>
      <c r="BF75" s="35">
        <f t="shared" si="57"/>
        <v>4.9355258032308473</v>
      </c>
      <c r="BG75" s="35">
        <f t="shared" si="57"/>
        <v>4.9355258032308473</v>
      </c>
      <c r="BH75" s="35">
        <f t="shared" si="57"/>
        <v>4.9355258032308473</v>
      </c>
      <c r="BI75" s="35">
        <f t="shared" si="57"/>
        <v>4.9355258032308473</v>
      </c>
      <c r="BJ75" s="35">
        <f t="shared" si="57"/>
        <v>4.9355258032308473</v>
      </c>
      <c r="BK75" s="35">
        <f t="shared" si="57"/>
        <v>4.9355258032308473</v>
      </c>
      <c r="BL75" s="35">
        <f t="shared" si="57"/>
        <v>4.9355258032308473</v>
      </c>
      <c r="BM75" s="35">
        <f t="shared" si="57"/>
        <v>4.9355258032308473</v>
      </c>
      <c r="BN75" s="35">
        <f t="shared" si="57"/>
        <v>4.9355258032308473</v>
      </c>
      <c r="BO75" s="35">
        <f t="shared" si="57"/>
        <v>4.9355258032308473</v>
      </c>
      <c r="BP75" s="35">
        <f t="shared" si="57"/>
        <v>4.9355258032308473</v>
      </c>
      <c r="BQ75" s="35">
        <f t="shared" si="57"/>
        <v>4.9355258032308473</v>
      </c>
      <c r="BR75" s="35">
        <f t="shared" si="57"/>
        <v>4.9355258032308473</v>
      </c>
      <c r="BS75" s="35">
        <f t="shared" si="57"/>
        <v>4.9355258032308473</v>
      </c>
    </row>
    <row r="76" spans="6:71" hidden="1" outlineLevel="1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206.49476492454778</v>
      </c>
      <c r="AN76" s="35">
        <f t="shared" si="58"/>
        <v>201.38174983820491</v>
      </c>
      <c r="AO76" s="35">
        <f t="shared" si="58"/>
        <v>196.26873475186204</v>
      </c>
      <c r="AP76" s="35">
        <f t="shared" si="58"/>
        <v>191.15571966551917</v>
      </c>
      <c r="AQ76" s="35">
        <f t="shared" si="58"/>
        <v>186.0427045791763</v>
      </c>
      <c r="AR76" s="35">
        <f t="shared" si="58"/>
        <v>180.92968949283343</v>
      </c>
      <c r="AS76" s="35">
        <f t="shared" si="58"/>
        <v>175.81667440649056</v>
      </c>
      <c r="AT76" s="35">
        <f t="shared" si="58"/>
        <v>170.70365932014769</v>
      </c>
      <c r="AU76" s="35">
        <f t="shared" si="58"/>
        <v>165.59064423380482</v>
      </c>
      <c r="AV76" s="35">
        <f t="shared" si="58"/>
        <v>160.47762914746195</v>
      </c>
      <c r="AW76" s="35">
        <f t="shared" si="58"/>
        <v>155.36461406111908</v>
      </c>
      <c r="AX76" s="35">
        <f t="shared" si="58"/>
        <v>150.25159897477621</v>
      </c>
      <c r="AY76" s="35">
        <f t="shared" si="58"/>
        <v>145.13858388843335</v>
      </c>
      <c r="AZ76" s="35">
        <f t="shared" si="58"/>
        <v>140.02556880209048</v>
      </c>
      <c r="BA76" s="35">
        <f t="shared" si="58"/>
        <v>134.91255371574761</v>
      </c>
      <c r="BB76" s="35">
        <f t="shared" si="58"/>
        <v>129.79953862940474</v>
      </c>
      <c r="BC76" s="35">
        <f t="shared" si="58"/>
        <v>124.68652354306187</v>
      </c>
      <c r="BD76" s="35">
        <f t="shared" si="58"/>
        <v>119.573508456719</v>
      </c>
      <c r="BE76" s="35">
        <f t="shared" si="58"/>
        <v>114.46049337037613</v>
      </c>
      <c r="BF76" s="35">
        <f t="shared" si="58"/>
        <v>109.34747828403326</v>
      </c>
      <c r="BG76" s="35">
        <f t="shared" si="58"/>
        <v>104.23446319769039</v>
      </c>
      <c r="BH76" s="35">
        <f t="shared" si="58"/>
        <v>99.121448111347519</v>
      </c>
      <c r="BI76" s="35">
        <f t="shared" si="58"/>
        <v>94.008433025004649</v>
      </c>
      <c r="BJ76" s="35">
        <f t="shared" si="58"/>
        <v>88.89541793866178</v>
      </c>
      <c r="BK76" s="35">
        <f t="shared" si="58"/>
        <v>83.78240285231891</v>
      </c>
      <c r="BL76" s="35">
        <f t="shared" si="58"/>
        <v>78.66938776597604</v>
      </c>
      <c r="BM76" s="35">
        <f t="shared" si="58"/>
        <v>73.556372679633171</v>
      </c>
      <c r="BN76" s="35">
        <f t="shared" si="58"/>
        <v>68.443357593290301</v>
      </c>
      <c r="BO76" s="35">
        <f t="shared" si="58"/>
        <v>63.330342506947432</v>
      </c>
      <c r="BP76" s="35">
        <f t="shared" si="58"/>
        <v>58.217327420604562</v>
      </c>
      <c r="BQ76" s="35">
        <f t="shared" si="58"/>
        <v>53.104312334261692</v>
      </c>
      <c r="BR76" s="35">
        <f t="shared" si="58"/>
        <v>47.991297247918823</v>
      </c>
      <c r="BS76" s="35">
        <f t="shared" si="58"/>
        <v>42.878282161575953</v>
      </c>
    </row>
    <row r="77" spans="6:71" hidden="1" outlineLevel="1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5.1130150863428714</v>
      </c>
      <c r="AN77" s="35">
        <f t="shared" si="59"/>
        <v>5.1130150863428714</v>
      </c>
      <c r="AO77" s="35">
        <f t="shared" si="59"/>
        <v>5.1130150863428714</v>
      </c>
      <c r="AP77" s="35">
        <f t="shared" si="59"/>
        <v>5.1130150863428714</v>
      </c>
      <c r="AQ77" s="35">
        <f t="shared" si="59"/>
        <v>5.1130150863428714</v>
      </c>
      <c r="AR77" s="35">
        <f t="shared" si="59"/>
        <v>5.1130150863428714</v>
      </c>
      <c r="AS77" s="35">
        <f t="shared" si="59"/>
        <v>5.1130150863428714</v>
      </c>
      <c r="AT77" s="35">
        <f t="shared" si="59"/>
        <v>5.1130150863428714</v>
      </c>
      <c r="AU77" s="35">
        <f t="shared" si="59"/>
        <v>5.1130150863428714</v>
      </c>
      <c r="AV77" s="35">
        <f t="shared" si="59"/>
        <v>5.1130150863428714</v>
      </c>
      <c r="AW77" s="35">
        <f t="shared" si="59"/>
        <v>5.1130150863428714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5.1130150863428714</v>
      </c>
      <c r="AY77" s="35">
        <f t="shared" si="60"/>
        <v>5.1130150863428714</v>
      </c>
      <c r="AZ77" s="35">
        <f t="shared" si="60"/>
        <v>5.1130150863428714</v>
      </c>
      <c r="BA77" s="35">
        <f t="shared" si="60"/>
        <v>5.1130150863428714</v>
      </c>
      <c r="BB77" s="35">
        <f t="shared" si="60"/>
        <v>5.1130150863428714</v>
      </c>
      <c r="BC77" s="35">
        <f t="shared" si="60"/>
        <v>5.1130150863428714</v>
      </c>
      <c r="BD77" s="35">
        <f t="shared" si="60"/>
        <v>5.1130150863428714</v>
      </c>
      <c r="BE77" s="35">
        <f t="shared" si="60"/>
        <v>5.1130150863428714</v>
      </c>
      <c r="BF77" s="35">
        <f t="shared" si="60"/>
        <v>5.1130150863428714</v>
      </c>
      <c r="BG77" s="35">
        <f t="shared" si="60"/>
        <v>5.1130150863428714</v>
      </c>
      <c r="BH77" s="35">
        <f t="shared" si="60"/>
        <v>5.1130150863428714</v>
      </c>
      <c r="BI77" s="35">
        <f t="shared" si="60"/>
        <v>5.1130150863428714</v>
      </c>
      <c r="BJ77" s="35">
        <f t="shared" si="60"/>
        <v>5.1130150863428714</v>
      </c>
      <c r="BK77" s="35">
        <f t="shared" si="60"/>
        <v>5.1130150863428714</v>
      </c>
      <c r="BL77" s="35">
        <f t="shared" si="60"/>
        <v>5.1130150863428714</v>
      </c>
      <c r="BM77" s="35">
        <f t="shared" si="60"/>
        <v>5.1130150863428714</v>
      </c>
      <c r="BN77" s="35">
        <f t="shared" si="60"/>
        <v>5.1130150863428714</v>
      </c>
      <c r="BO77" s="35">
        <f t="shared" si="60"/>
        <v>5.1130150863428714</v>
      </c>
      <c r="BP77" s="35">
        <f t="shared" si="60"/>
        <v>5.1130150863428714</v>
      </c>
      <c r="BQ77" s="35">
        <f t="shared" si="60"/>
        <v>5.1130150863428714</v>
      </c>
      <c r="BR77" s="35">
        <f t="shared" si="60"/>
        <v>5.1130150863428714</v>
      </c>
      <c r="BS77" s="35">
        <f t="shared" si="60"/>
        <v>5.1130150863428714</v>
      </c>
    </row>
    <row r="78" spans="6:71" hidden="1" outlineLevel="1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213.8071393279609</v>
      </c>
      <c r="AO78" s="35">
        <f t="shared" si="61"/>
        <v>208.51306260232997</v>
      </c>
      <c r="AP78" s="35">
        <f t="shared" si="61"/>
        <v>203.21898587669904</v>
      </c>
      <c r="AQ78" s="35">
        <f t="shared" si="61"/>
        <v>197.92490915106811</v>
      </c>
      <c r="AR78" s="35">
        <f t="shared" si="61"/>
        <v>192.63083242543718</v>
      </c>
      <c r="AS78" s="35">
        <f t="shared" si="61"/>
        <v>187.33675569980625</v>
      </c>
      <c r="AT78" s="35">
        <f t="shared" si="61"/>
        <v>182.04267897417532</v>
      </c>
      <c r="AU78" s="35">
        <f t="shared" si="61"/>
        <v>176.74860224854439</v>
      </c>
      <c r="AV78" s="35">
        <f t="shared" si="61"/>
        <v>171.45452552291346</v>
      </c>
      <c r="AW78" s="35">
        <f t="shared" si="61"/>
        <v>166.16044879728253</v>
      </c>
      <c r="AX78" s="35">
        <f t="shared" si="61"/>
        <v>160.8663720716516</v>
      </c>
      <c r="AY78" s="35">
        <f t="shared" si="61"/>
        <v>155.57229534602067</v>
      </c>
      <c r="AZ78" s="35">
        <f t="shared" si="61"/>
        <v>150.27821862038974</v>
      </c>
      <c r="BA78" s="35">
        <f t="shared" si="61"/>
        <v>144.98414189475881</v>
      </c>
      <c r="BB78" s="35">
        <f t="shared" si="61"/>
        <v>139.69006516912788</v>
      </c>
      <c r="BC78" s="35">
        <f t="shared" si="61"/>
        <v>134.39598844349695</v>
      </c>
      <c r="BD78" s="35">
        <f t="shared" si="61"/>
        <v>129.10191171786602</v>
      </c>
      <c r="BE78" s="35">
        <f t="shared" si="61"/>
        <v>123.8078349922351</v>
      </c>
      <c r="BF78" s="35">
        <f t="shared" si="61"/>
        <v>118.51375826660419</v>
      </c>
      <c r="BG78" s="35">
        <f t="shared" si="61"/>
        <v>113.21968154097327</v>
      </c>
      <c r="BH78" s="35">
        <f t="shared" si="61"/>
        <v>107.92560481534235</v>
      </c>
      <c r="BI78" s="35">
        <f t="shared" si="61"/>
        <v>102.63152808971144</v>
      </c>
      <c r="BJ78" s="35">
        <f t="shared" si="61"/>
        <v>97.337451364080522</v>
      </c>
      <c r="BK78" s="35">
        <f t="shared" si="61"/>
        <v>92.043374638449606</v>
      </c>
      <c r="BL78" s="35">
        <f t="shared" si="61"/>
        <v>86.74929791281869</v>
      </c>
      <c r="BM78" s="35">
        <f t="shared" si="61"/>
        <v>81.455221187187774</v>
      </c>
      <c r="BN78" s="35">
        <f t="shared" si="61"/>
        <v>76.161144461556859</v>
      </c>
      <c r="BO78" s="35">
        <f t="shared" si="61"/>
        <v>70.867067735925943</v>
      </c>
      <c r="BP78" s="35">
        <f t="shared" si="61"/>
        <v>65.572991010295027</v>
      </c>
      <c r="BQ78" s="35">
        <f t="shared" si="61"/>
        <v>60.278914284664111</v>
      </c>
      <c r="BR78" s="35">
        <f t="shared" si="61"/>
        <v>54.984837559033195</v>
      </c>
      <c r="BS78" s="35">
        <f t="shared" si="61"/>
        <v>49.69076083340228</v>
      </c>
    </row>
    <row r="79" spans="6:71" hidden="1" outlineLevel="1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5.2940767256309185</v>
      </c>
      <c r="AO79" s="35">
        <f t="shared" si="62"/>
        <v>5.2940767256309185</v>
      </c>
      <c r="AP79" s="35">
        <f t="shared" si="62"/>
        <v>5.2940767256309185</v>
      </c>
      <c r="AQ79" s="35">
        <f t="shared" si="62"/>
        <v>5.2940767256309185</v>
      </c>
      <c r="AR79" s="35">
        <f t="shared" si="62"/>
        <v>5.2940767256309185</v>
      </c>
      <c r="AS79" s="35">
        <f t="shared" si="62"/>
        <v>5.2940767256309185</v>
      </c>
      <c r="AT79" s="35">
        <f t="shared" si="62"/>
        <v>5.2940767256309185</v>
      </c>
      <c r="AU79" s="35">
        <f t="shared" si="62"/>
        <v>5.2940767256309185</v>
      </c>
      <c r="AV79" s="35">
        <f t="shared" si="62"/>
        <v>5.2940767256309185</v>
      </c>
      <c r="AW79" s="35">
        <f t="shared" si="62"/>
        <v>5.2940767256309185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5.2940767256309185</v>
      </c>
      <c r="AY79" s="35">
        <f t="shared" si="63"/>
        <v>5.2940767256309185</v>
      </c>
      <c r="AZ79" s="35">
        <f t="shared" si="63"/>
        <v>5.2940767256309185</v>
      </c>
      <c r="BA79" s="35">
        <f t="shared" si="63"/>
        <v>5.2940767256309185</v>
      </c>
      <c r="BB79" s="35">
        <f t="shared" si="63"/>
        <v>5.2940767256309185</v>
      </c>
      <c r="BC79" s="35">
        <f t="shared" si="63"/>
        <v>5.2940767256309185</v>
      </c>
      <c r="BD79" s="35">
        <f t="shared" si="63"/>
        <v>5.2940767256309185</v>
      </c>
      <c r="BE79" s="35">
        <f t="shared" si="63"/>
        <v>5.2940767256309185</v>
      </c>
      <c r="BF79" s="35">
        <f t="shared" si="63"/>
        <v>5.2940767256309185</v>
      </c>
      <c r="BG79" s="35">
        <f t="shared" si="63"/>
        <v>5.2940767256309185</v>
      </c>
      <c r="BH79" s="35">
        <f t="shared" si="63"/>
        <v>5.2940767256309185</v>
      </c>
      <c r="BI79" s="35">
        <f t="shared" si="63"/>
        <v>5.2940767256309185</v>
      </c>
      <c r="BJ79" s="35">
        <f t="shared" si="63"/>
        <v>5.2940767256309185</v>
      </c>
      <c r="BK79" s="35">
        <f t="shared" si="63"/>
        <v>5.2940767256309185</v>
      </c>
      <c r="BL79" s="35">
        <f t="shared" si="63"/>
        <v>5.2940767256309185</v>
      </c>
      <c r="BM79" s="35">
        <f t="shared" si="63"/>
        <v>5.2940767256309185</v>
      </c>
      <c r="BN79" s="35">
        <f t="shared" si="63"/>
        <v>5.2940767256309185</v>
      </c>
      <c r="BO79" s="35">
        <f t="shared" si="63"/>
        <v>5.2940767256309185</v>
      </c>
      <c r="BP79" s="35">
        <f t="shared" si="63"/>
        <v>5.2940767256309185</v>
      </c>
      <c r="BQ79" s="35">
        <f t="shared" si="63"/>
        <v>5.2940767256309185</v>
      </c>
      <c r="BR79" s="35">
        <f t="shared" si="63"/>
        <v>5.2940767256309185</v>
      </c>
      <c r="BS79" s="35">
        <f t="shared" si="63"/>
        <v>5.2940767256309185</v>
      </c>
    </row>
    <row r="80" spans="6:71" hidden="1" outlineLevel="1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221.26120464290628</v>
      </c>
      <c r="AP80" s="35">
        <f t="shared" si="64"/>
        <v>215.78255787055372</v>
      </c>
      <c r="AQ80" s="35">
        <f t="shared" si="64"/>
        <v>210.30391109820116</v>
      </c>
      <c r="AR80" s="35">
        <f t="shared" si="64"/>
        <v>204.82526432584859</v>
      </c>
      <c r="AS80" s="35">
        <f t="shared" si="64"/>
        <v>199.34661755349603</v>
      </c>
      <c r="AT80" s="35">
        <f t="shared" si="64"/>
        <v>193.86797078114347</v>
      </c>
      <c r="AU80" s="35">
        <f t="shared" si="64"/>
        <v>188.38932400879091</v>
      </c>
      <c r="AV80" s="35">
        <f t="shared" si="64"/>
        <v>182.91067723643835</v>
      </c>
      <c r="AW80" s="35">
        <f t="shared" si="64"/>
        <v>177.43203046408578</v>
      </c>
      <c r="AX80" s="35">
        <f t="shared" si="64"/>
        <v>171.95338369173322</v>
      </c>
      <c r="AY80" s="35">
        <f t="shared" si="64"/>
        <v>166.47473691938066</v>
      </c>
      <c r="AZ80" s="35">
        <f t="shared" si="64"/>
        <v>160.9960901470281</v>
      </c>
      <c r="BA80" s="35">
        <f t="shared" si="64"/>
        <v>155.51744337467554</v>
      </c>
      <c r="BB80" s="35">
        <f t="shared" si="64"/>
        <v>150.03879660232298</v>
      </c>
      <c r="BC80" s="35">
        <f t="shared" si="64"/>
        <v>144.56014982997041</v>
      </c>
      <c r="BD80" s="35">
        <f t="shared" si="64"/>
        <v>139.08150305761785</v>
      </c>
      <c r="BE80" s="35">
        <f t="shared" si="64"/>
        <v>133.60285628526529</v>
      </c>
      <c r="BF80" s="35">
        <f t="shared" si="64"/>
        <v>128.12420951291273</v>
      </c>
      <c r="BG80" s="35">
        <f t="shared" si="64"/>
        <v>122.64556274056015</v>
      </c>
      <c r="BH80" s="35">
        <f t="shared" si="64"/>
        <v>117.16691596820758</v>
      </c>
      <c r="BI80" s="35">
        <f t="shared" si="64"/>
        <v>111.688269195855</v>
      </c>
      <c r="BJ80" s="35">
        <f t="shared" si="64"/>
        <v>106.20962242350242</v>
      </c>
      <c r="BK80" s="35">
        <f t="shared" si="64"/>
        <v>100.73097565114985</v>
      </c>
      <c r="BL80" s="35">
        <f t="shared" si="64"/>
        <v>95.252328878797272</v>
      </c>
      <c r="BM80" s="35">
        <f t="shared" si="64"/>
        <v>89.773682106444696</v>
      </c>
      <c r="BN80" s="35">
        <f t="shared" si="64"/>
        <v>84.29503533409212</v>
      </c>
      <c r="BO80" s="35">
        <f t="shared" si="64"/>
        <v>78.816388561739544</v>
      </c>
      <c r="BP80" s="35">
        <f t="shared" si="64"/>
        <v>73.337741789386968</v>
      </c>
      <c r="BQ80" s="35">
        <f t="shared" si="64"/>
        <v>67.859095017034392</v>
      </c>
      <c r="BR80" s="35">
        <f t="shared" si="64"/>
        <v>62.380448244681816</v>
      </c>
      <c r="BS80" s="35">
        <f t="shared" si="64"/>
        <v>56.90180147232924</v>
      </c>
    </row>
    <row r="81" spans="6:71" hidden="1" outlineLevel="1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5.4786467723525734</v>
      </c>
      <c r="AP81" s="35">
        <f t="shared" si="65"/>
        <v>5.4786467723525734</v>
      </c>
      <c r="AQ81" s="35">
        <f t="shared" si="65"/>
        <v>5.4786467723525734</v>
      </c>
      <c r="AR81" s="35">
        <f t="shared" si="65"/>
        <v>5.4786467723525734</v>
      </c>
      <c r="AS81" s="35">
        <f t="shared" si="65"/>
        <v>5.4786467723525734</v>
      </c>
      <c r="AT81" s="35">
        <f t="shared" si="65"/>
        <v>5.4786467723525734</v>
      </c>
      <c r="AU81" s="35">
        <f t="shared" si="65"/>
        <v>5.4786467723525734</v>
      </c>
      <c r="AV81" s="35">
        <f t="shared" si="65"/>
        <v>5.4786467723525734</v>
      </c>
      <c r="AW81" s="35">
        <f t="shared" si="65"/>
        <v>5.4786467723525734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5.4786467723525734</v>
      </c>
      <c r="AY81" s="35">
        <f t="shared" si="66"/>
        <v>5.4786467723525734</v>
      </c>
      <c r="AZ81" s="35">
        <f t="shared" si="66"/>
        <v>5.4786467723525734</v>
      </c>
      <c r="BA81" s="35">
        <f t="shared" si="66"/>
        <v>5.4786467723525734</v>
      </c>
      <c r="BB81" s="35">
        <f t="shared" si="66"/>
        <v>5.4786467723525734</v>
      </c>
      <c r="BC81" s="35">
        <f t="shared" si="66"/>
        <v>5.4786467723525734</v>
      </c>
      <c r="BD81" s="35">
        <f t="shared" si="66"/>
        <v>5.4786467723525734</v>
      </c>
      <c r="BE81" s="35">
        <f t="shared" si="66"/>
        <v>5.4786467723525734</v>
      </c>
      <c r="BF81" s="35">
        <f t="shared" si="66"/>
        <v>5.4786467723525734</v>
      </c>
      <c r="BG81" s="35">
        <f t="shared" si="66"/>
        <v>5.4786467723525734</v>
      </c>
      <c r="BH81" s="35">
        <f t="shared" si="66"/>
        <v>5.4786467723525734</v>
      </c>
      <c r="BI81" s="35">
        <f t="shared" si="66"/>
        <v>5.4786467723525734</v>
      </c>
      <c r="BJ81" s="35">
        <f t="shared" si="66"/>
        <v>5.4786467723525734</v>
      </c>
      <c r="BK81" s="35">
        <f t="shared" si="66"/>
        <v>5.4786467723525734</v>
      </c>
      <c r="BL81" s="35">
        <f t="shared" si="66"/>
        <v>5.4786467723525734</v>
      </c>
      <c r="BM81" s="35">
        <f t="shared" si="66"/>
        <v>5.4786467723525734</v>
      </c>
      <c r="BN81" s="35">
        <f t="shared" si="66"/>
        <v>5.4786467723525734</v>
      </c>
      <c r="BO81" s="35">
        <f t="shared" si="66"/>
        <v>5.4786467723525734</v>
      </c>
      <c r="BP81" s="35">
        <f t="shared" si="66"/>
        <v>5.4786467723525734</v>
      </c>
      <c r="BQ81" s="35">
        <f t="shared" si="66"/>
        <v>5.4786467723525734</v>
      </c>
      <c r="BR81" s="35">
        <f t="shared" si="66"/>
        <v>5.4786467723525734</v>
      </c>
      <c r="BS81" s="35">
        <f t="shared" si="66"/>
        <v>5.4786467723525734</v>
      </c>
    </row>
    <row r="82" spans="6:71" hidden="1" outlineLevel="1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228.85396320784801</v>
      </c>
      <c r="AQ82" s="35">
        <f t="shared" si="67"/>
        <v>223.18731220641152</v>
      </c>
      <c r="AR82" s="35">
        <f t="shared" si="67"/>
        <v>217.52066120497503</v>
      </c>
      <c r="AS82" s="35">
        <f t="shared" si="67"/>
        <v>211.85401020353854</v>
      </c>
      <c r="AT82" s="35">
        <f t="shared" si="67"/>
        <v>206.18735920210204</v>
      </c>
      <c r="AU82" s="35">
        <f t="shared" si="67"/>
        <v>200.52070820066555</v>
      </c>
      <c r="AV82" s="35">
        <f t="shared" si="67"/>
        <v>194.85405719922906</v>
      </c>
      <c r="AW82" s="35">
        <f t="shared" si="67"/>
        <v>189.18740619779257</v>
      </c>
      <c r="AX82" s="35">
        <f t="shared" si="67"/>
        <v>183.52075519635608</v>
      </c>
      <c r="AY82" s="35">
        <f t="shared" si="67"/>
        <v>177.85410419491959</v>
      </c>
      <c r="AZ82" s="35">
        <f t="shared" si="67"/>
        <v>172.18745319348309</v>
      </c>
      <c r="BA82" s="35">
        <f t="shared" si="67"/>
        <v>166.5208021920466</v>
      </c>
      <c r="BB82" s="35">
        <f t="shared" si="67"/>
        <v>160.85415119061011</v>
      </c>
      <c r="BC82" s="35">
        <f t="shared" si="67"/>
        <v>155.18750018917362</v>
      </c>
      <c r="BD82" s="35">
        <f t="shared" si="67"/>
        <v>149.52084918773713</v>
      </c>
      <c r="BE82" s="35">
        <f t="shared" si="67"/>
        <v>143.85419818630064</v>
      </c>
      <c r="BF82" s="35">
        <f t="shared" si="67"/>
        <v>138.18754718486414</v>
      </c>
      <c r="BG82" s="35">
        <f t="shared" si="67"/>
        <v>132.52089618342765</v>
      </c>
      <c r="BH82" s="35">
        <f t="shared" si="67"/>
        <v>126.85424518199116</v>
      </c>
      <c r="BI82" s="35">
        <f t="shared" si="67"/>
        <v>121.18759418055467</v>
      </c>
      <c r="BJ82" s="35">
        <f t="shared" si="67"/>
        <v>115.52094317911818</v>
      </c>
      <c r="BK82" s="35">
        <f t="shared" si="67"/>
        <v>109.85429217768169</v>
      </c>
      <c r="BL82" s="35">
        <f t="shared" si="67"/>
        <v>104.18764117624519</v>
      </c>
      <c r="BM82" s="35">
        <f t="shared" si="67"/>
        <v>98.520990174808702</v>
      </c>
      <c r="BN82" s="35">
        <f t="shared" si="67"/>
        <v>92.85433917337221</v>
      </c>
      <c r="BO82" s="35">
        <f t="shared" si="67"/>
        <v>87.187688171935719</v>
      </c>
      <c r="BP82" s="35">
        <f t="shared" si="67"/>
        <v>81.521037170499227</v>
      </c>
      <c r="BQ82" s="35">
        <f t="shared" si="67"/>
        <v>75.854386169062735</v>
      </c>
      <c r="BR82" s="35">
        <f t="shared" si="67"/>
        <v>70.187735167626244</v>
      </c>
      <c r="BS82" s="35">
        <f t="shared" si="67"/>
        <v>64.521084166189752</v>
      </c>
    </row>
    <row r="83" spans="6:71" hidden="1" outlineLevel="1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5.6666510014364988</v>
      </c>
      <c r="AQ83" s="35">
        <f t="shared" si="68"/>
        <v>5.6666510014364988</v>
      </c>
      <c r="AR83" s="35">
        <f t="shared" si="68"/>
        <v>5.6666510014364988</v>
      </c>
      <c r="AS83" s="35">
        <f t="shared" si="68"/>
        <v>5.6666510014364988</v>
      </c>
      <c r="AT83" s="35">
        <f t="shared" si="68"/>
        <v>5.6666510014364988</v>
      </c>
      <c r="AU83" s="35">
        <f t="shared" si="68"/>
        <v>5.6666510014364988</v>
      </c>
      <c r="AV83" s="35">
        <f t="shared" si="68"/>
        <v>5.6666510014364988</v>
      </c>
      <c r="AW83" s="35">
        <f t="shared" si="68"/>
        <v>5.6666510014364988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5.6666510014364988</v>
      </c>
      <c r="AY83" s="35">
        <f t="shared" si="69"/>
        <v>5.6666510014364988</v>
      </c>
      <c r="AZ83" s="35">
        <f t="shared" si="69"/>
        <v>5.6666510014364988</v>
      </c>
      <c r="BA83" s="35">
        <f t="shared" si="69"/>
        <v>5.6666510014364988</v>
      </c>
      <c r="BB83" s="35">
        <f t="shared" si="69"/>
        <v>5.6666510014364988</v>
      </c>
      <c r="BC83" s="35">
        <f t="shared" si="69"/>
        <v>5.6666510014364988</v>
      </c>
      <c r="BD83" s="35">
        <f t="shared" si="69"/>
        <v>5.6666510014364988</v>
      </c>
      <c r="BE83" s="35">
        <f t="shared" si="69"/>
        <v>5.6666510014364988</v>
      </c>
      <c r="BF83" s="35">
        <f t="shared" si="69"/>
        <v>5.6666510014364988</v>
      </c>
      <c r="BG83" s="35">
        <f t="shared" si="69"/>
        <v>5.6666510014364988</v>
      </c>
      <c r="BH83" s="35">
        <f t="shared" si="69"/>
        <v>5.6666510014364988</v>
      </c>
      <c r="BI83" s="35">
        <f t="shared" si="69"/>
        <v>5.6666510014364988</v>
      </c>
      <c r="BJ83" s="35">
        <f t="shared" si="69"/>
        <v>5.6666510014364988</v>
      </c>
      <c r="BK83" s="35">
        <f t="shared" si="69"/>
        <v>5.6666510014364988</v>
      </c>
      <c r="BL83" s="35">
        <f t="shared" si="69"/>
        <v>5.6666510014364988</v>
      </c>
      <c r="BM83" s="35">
        <f t="shared" si="69"/>
        <v>5.6666510014364988</v>
      </c>
      <c r="BN83" s="35">
        <f t="shared" si="69"/>
        <v>5.6666510014364988</v>
      </c>
      <c r="BO83" s="35">
        <f t="shared" si="69"/>
        <v>5.6666510014364988</v>
      </c>
      <c r="BP83" s="35">
        <f t="shared" si="69"/>
        <v>5.6666510014364988</v>
      </c>
      <c r="BQ83" s="35">
        <f t="shared" si="69"/>
        <v>5.6666510014364988</v>
      </c>
      <c r="BR83" s="35">
        <f t="shared" si="69"/>
        <v>5.6666510014364988</v>
      </c>
      <c r="BS83" s="35">
        <f t="shared" si="69"/>
        <v>5.6666510014364988</v>
      </c>
    </row>
    <row r="84" spans="6:71" hidden="1" outlineLevel="1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236.58059065152585</v>
      </c>
      <c r="AR84" s="35">
        <f t="shared" si="70"/>
        <v>230.72262069485816</v>
      </c>
      <c r="AS84" s="35">
        <f t="shared" si="70"/>
        <v>224.86465073819048</v>
      </c>
      <c r="AT84" s="35">
        <f t="shared" si="70"/>
        <v>219.00668078152279</v>
      </c>
      <c r="AU84" s="35">
        <f t="shared" si="70"/>
        <v>213.1487108248551</v>
      </c>
      <c r="AV84" s="35">
        <f t="shared" si="70"/>
        <v>207.29074086818741</v>
      </c>
      <c r="AW84" s="35">
        <f t="shared" si="70"/>
        <v>201.43277091151973</v>
      </c>
      <c r="AX84" s="35">
        <f t="shared" si="70"/>
        <v>195.57480095485204</v>
      </c>
      <c r="AY84" s="35">
        <f t="shared" si="70"/>
        <v>189.71683099818435</v>
      </c>
      <c r="AZ84" s="35">
        <f t="shared" si="70"/>
        <v>183.85886104151666</v>
      </c>
      <c r="BA84" s="35">
        <f t="shared" si="70"/>
        <v>178.00089108484897</v>
      </c>
      <c r="BB84" s="35">
        <f t="shared" si="70"/>
        <v>172.14292112818129</v>
      </c>
      <c r="BC84" s="35">
        <f t="shared" si="70"/>
        <v>166.2849511715136</v>
      </c>
      <c r="BD84" s="35">
        <f t="shared" si="70"/>
        <v>160.42698121484591</v>
      </c>
      <c r="BE84" s="35">
        <f t="shared" si="70"/>
        <v>154.56901125817822</v>
      </c>
      <c r="BF84" s="35">
        <f t="shared" si="70"/>
        <v>148.71104130151053</v>
      </c>
      <c r="BG84" s="35">
        <f t="shared" si="70"/>
        <v>142.85307134484285</v>
      </c>
      <c r="BH84" s="35">
        <f t="shared" si="70"/>
        <v>136.99510138817516</v>
      </c>
      <c r="BI84" s="35">
        <f t="shared" si="70"/>
        <v>131.13713143150747</v>
      </c>
      <c r="BJ84" s="35">
        <f t="shared" si="70"/>
        <v>125.27916147483978</v>
      </c>
      <c r="BK84" s="35">
        <f t="shared" si="70"/>
        <v>119.42119151817209</v>
      </c>
      <c r="BL84" s="35">
        <f t="shared" si="70"/>
        <v>113.56322156150441</v>
      </c>
      <c r="BM84" s="35">
        <f t="shared" si="70"/>
        <v>107.70525160483672</v>
      </c>
      <c r="BN84" s="35">
        <f t="shared" si="70"/>
        <v>101.84728164816903</v>
      </c>
      <c r="BO84" s="35">
        <f t="shared" si="70"/>
        <v>95.989311691501342</v>
      </c>
      <c r="BP84" s="35">
        <f t="shared" si="70"/>
        <v>90.131341734833654</v>
      </c>
      <c r="BQ84" s="35">
        <f t="shared" si="70"/>
        <v>84.273371778165966</v>
      </c>
      <c r="BR84" s="35">
        <f t="shared" si="70"/>
        <v>78.415401821498278</v>
      </c>
      <c r="BS84" s="35">
        <f t="shared" si="70"/>
        <v>72.55743186483059</v>
      </c>
    </row>
    <row r="85" spans="6:71" hidden="1" outlineLevel="1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5.8579699566676933</v>
      </c>
      <c r="AR85" s="35">
        <f t="shared" si="71"/>
        <v>5.8579699566676933</v>
      </c>
      <c r="AS85" s="35">
        <f t="shared" si="71"/>
        <v>5.8579699566676933</v>
      </c>
      <c r="AT85" s="35">
        <f t="shared" si="71"/>
        <v>5.8579699566676933</v>
      </c>
      <c r="AU85" s="35">
        <f t="shared" si="71"/>
        <v>5.8579699566676933</v>
      </c>
      <c r="AV85" s="35">
        <f t="shared" si="71"/>
        <v>5.8579699566676933</v>
      </c>
      <c r="AW85" s="35">
        <f t="shared" si="71"/>
        <v>5.8579699566676933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5.8579699566676933</v>
      </c>
      <c r="AY85" s="35">
        <f t="shared" si="72"/>
        <v>5.8579699566676933</v>
      </c>
      <c r="AZ85" s="35">
        <f t="shared" si="72"/>
        <v>5.8579699566676933</v>
      </c>
      <c r="BA85" s="35">
        <f t="shared" si="72"/>
        <v>5.8579699566676933</v>
      </c>
      <c r="BB85" s="35">
        <f t="shared" si="72"/>
        <v>5.8579699566676933</v>
      </c>
      <c r="BC85" s="35">
        <f t="shared" si="72"/>
        <v>5.8579699566676933</v>
      </c>
      <c r="BD85" s="35">
        <f t="shared" si="72"/>
        <v>5.8579699566676933</v>
      </c>
      <c r="BE85" s="35">
        <f t="shared" si="72"/>
        <v>5.8579699566676933</v>
      </c>
      <c r="BF85" s="35">
        <f t="shared" si="72"/>
        <v>5.8579699566676933</v>
      </c>
      <c r="BG85" s="35">
        <f t="shared" si="72"/>
        <v>5.8579699566676933</v>
      </c>
      <c r="BH85" s="35">
        <f t="shared" si="72"/>
        <v>5.8579699566676933</v>
      </c>
      <c r="BI85" s="35">
        <f t="shared" si="72"/>
        <v>5.8579699566676933</v>
      </c>
      <c r="BJ85" s="35">
        <f t="shared" si="72"/>
        <v>5.8579699566676933</v>
      </c>
      <c r="BK85" s="35">
        <f t="shared" si="72"/>
        <v>5.8579699566676933</v>
      </c>
      <c r="BL85" s="35">
        <f t="shared" si="72"/>
        <v>5.8579699566676933</v>
      </c>
      <c r="BM85" s="35">
        <f t="shared" si="72"/>
        <v>5.8579699566676933</v>
      </c>
      <c r="BN85" s="35">
        <f t="shared" si="72"/>
        <v>5.8579699566676933</v>
      </c>
      <c r="BO85" s="35">
        <f t="shared" si="72"/>
        <v>5.8579699566676933</v>
      </c>
      <c r="BP85" s="35">
        <f t="shared" si="72"/>
        <v>5.8579699566676933</v>
      </c>
      <c r="BQ85" s="35">
        <f t="shared" si="72"/>
        <v>5.8579699566676933</v>
      </c>
      <c r="BR85" s="35">
        <f t="shared" si="72"/>
        <v>5.8579699566676933</v>
      </c>
      <c r="BS85" s="35">
        <f t="shared" si="72"/>
        <v>5.8579699566676933</v>
      </c>
    </row>
    <row r="86" spans="6:71" hidden="1" outlineLevel="1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244.43722224582294</v>
      </c>
      <c r="AS86" s="35">
        <f t="shared" si="73"/>
        <v>238.38471430227622</v>
      </c>
      <c r="AT86" s="35">
        <f t="shared" si="73"/>
        <v>232.33220635872951</v>
      </c>
      <c r="AU86" s="35">
        <f t="shared" si="73"/>
        <v>226.27969841518279</v>
      </c>
      <c r="AV86" s="35">
        <f t="shared" si="73"/>
        <v>220.22719047163608</v>
      </c>
      <c r="AW86" s="35">
        <f t="shared" si="73"/>
        <v>214.17468252808936</v>
      </c>
      <c r="AX86" s="35">
        <f t="shared" si="73"/>
        <v>208.12217458454265</v>
      </c>
      <c r="AY86" s="35">
        <f t="shared" si="73"/>
        <v>202.06966664099593</v>
      </c>
      <c r="AZ86" s="35">
        <f t="shared" si="73"/>
        <v>196.01715869744922</v>
      </c>
      <c r="BA86" s="35">
        <f t="shared" si="73"/>
        <v>189.9646507539025</v>
      </c>
      <c r="BB86" s="35">
        <f t="shared" si="73"/>
        <v>183.91214281035579</v>
      </c>
      <c r="BC86" s="35">
        <f t="shared" si="73"/>
        <v>177.85963486680907</v>
      </c>
      <c r="BD86" s="35">
        <f t="shared" si="73"/>
        <v>171.80712692326236</v>
      </c>
      <c r="BE86" s="35">
        <f t="shared" si="73"/>
        <v>165.75461897971564</v>
      </c>
      <c r="BF86" s="35">
        <f t="shared" si="73"/>
        <v>159.70211103616893</v>
      </c>
      <c r="BG86" s="35">
        <f t="shared" si="73"/>
        <v>153.64960309262221</v>
      </c>
      <c r="BH86" s="35">
        <f t="shared" si="73"/>
        <v>147.5970951490755</v>
      </c>
      <c r="BI86" s="35">
        <f t="shared" si="73"/>
        <v>141.54458720552879</v>
      </c>
      <c r="BJ86" s="35">
        <f t="shared" si="73"/>
        <v>135.49207926198207</v>
      </c>
      <c r="BK86" s="35">
        <f t="shared" si="73"/>
        <v>129.43957131843536</v>
      </c>
      <c r="BL86" s="35">
        <f t="shared" si="73"/>
        <v>123.38706337488864</v>
      </c>
      <c r="BM86" s="35">
        <f t="shared" si="73"/>
        <v>117.33455543134193</v>
      </c>
      <c r="BN86" s="35">
        <f t="shared" si="73"/>
        <v>111.28204748779521</v>
      </c>
      <c r="BO86" s="35">
        <f t="shared" si="73"/>
        <v>105.2295395442485</v>
      </c>
      <c r="BP86" s="35">
        <f t="shared" si="73"/>
        <v>99.177031600701781</v>
      </c>
      <c r="BQ86" s="35">
        <f t="shared" si="73"/>
        <v>93.124523657155066</v>
      </c>
      <c r="BR86" s="35">
        <f t="shared" si="73"/>
        <v>87.072015713608351</v>
      </c>
      <c r="BS86" s="35">
        <f t="shared" si="73"/>
        <v>81.019507770061637</v>
      </c>
    </row>
    <row r="87" spans="6:71" hidden="1" outlineLevel="1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6.0525079435467193</v>
      </c>
      <c r="AS87" s="35">
        <f t="shared" si="74"/>
        <v>6.0525079435467193</v>
      </c>
      <c r="AT87" s="35">
        <f t="shared" si="74"/>
        <v>6.0525079435467193</v>
      </c>
      <c r="AU87" s="35">
        <f t="shared" si="74"/>
        <v>6.0525079435467193</v>
      </c>
      <c r="AV87" s="35">
        <f t="shared" si="74"/>
        <v>6.0525079435467193</v>
      </c>
      <c r="AW87" s="35">
        <f t="shared" si="74"/>
        <v>6.0525079435467193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6.0525079435467193</v>
      </c>
      <c r="AY87" s="35">
        <f t="shared" si="75"/>
        <v>6.0525079435467193</v>
      </c>
      <c r="AZ87" s="35">
        <f t="shared" si="75"/>
        <v>6.0525079435467193</v>
      </c>
      <c r="BA87" s="35">
        <f t="shared" si="75"/>
        <v>6.0525079435467193</v>
      </c>
      <c r="BB87" s="35">
        <f t="shared" si="75"/>
        <v>6.0525079435467193</v>
      </c>
      <c r="BC87" s="35">
        <f t="shared" si="75"/>
        <v>6.0525079435467193</v>
      </c>
      <c r="BD87" s="35">
        <f t="shared" si="75"/>
        <v>6.0525079435467193</v>
      </c>
      <c r="BE87" s="35">
        <f t="shared" si="75"/>
        <v>6.0525079435467193</v>
      </c>
      <c r="BF87" s="35">
        <f t="shared" si="75"/>
        <v>6.0525079435467193</v>
      </c>
      <c r="BG87" s="35">
        <f t="shared" si="75"/>
        <v>6.0525079435467193</v>
      </c>
      <c r="BH87" s="35">
        <f t="shared" si="75"/>
        <v>6.0525079435467193</v>
      </c>
      <c r="BI87" s="35">
        <f t="shared" si="75"/>
        <v>6.0525079435467193</v>
      </c>
      <c r="BJ87" s="35">
        <f t="shared" si="75"/>
        <v>6.0525079435467193</v>
      </c>
      <c r="BK87" s="35">
        <f t="shared" si="75"/>
        <v>6.0525079435467193</v>
      </c>
      <c r="BL87" s="35">
        <f t="shared" si="75"/>
        <v>6.0525079435467193</v>
      </c>
      <c r="BM87" s="35">
        <f t="shared" si="75"/>
        <v>6.0525079435467193</v>
      </c>
      <c r="BN87" s="35">
        <f t="shared" si="75"/>
        <v>6.0525079435467193</v>
      </c>
      <c r="BO87" s="35">
        <f t="shared" si="75"/>
        <v>6.0525079435467193</v>
      </c>
      <c r="BP87" s="35">
        <f t="shared" si="75"/>
        <v>6.0525079435467193</v>
      </c>
      <c r="BQ87" s="35">
        <f t="shared" si="75"/>
        <v>6.0525079435467193</v>
      </c>
      <c r="BR87" s="35">
        <f t="shared" si="75"/>
        <v>6.0525079435467193</v>
      </c>
      <c r="BS87" s="35">
        <f t="shared" si="75"/>
        <v>6.0525079435467193</v>
      </c>
    </row>
    <row r="88" spans="6:71" hidden="1" outlineLevel="1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252.42052947431623</v>
      </c>
      <c r="AT88" s="35">
        <f t="shared" si="76"/>
        <v>246.17034692960897</v>
      </c>
      <c r="AU88" s="35">
        <f t="shared" si="76"/>
        <v>239.92016438490174</v>
      </c>
      <c r="AV88" s="35">
        <f t="shared" si="76"/>
        <v>233.66998184019451</v>
      </c>
      <c r="AW88" s="35">
        <f t="shared" si="76"/>
        <v>227.41979929548728</v>
      </c>
      <c r="AX88" s="35">
        <f t="shared" si="76"/>
        <v>221.16961675078005</v>
      </c>
      <c r="AY88" s="35">
        <f t="shared" si="76"/>
        <v>214.91943420607282</v>
      </c>
      <c r="AZ88" s="35">
        <f t="shared" si="76"/>
        <v>208.66925166136559</v>
      </c>
      <c r="BA88" s="35">
        <f t="shared" si="76"/>
        <v>202.41906911665836</v>
      </c>
      <c r="BB88" s="35">
        <f t="shared" si="76"/>
        <v>196.16888657195113</v>
      </c>
      <c r="BC88" s="35">
        <f t="shared" si="76"/>
        <v>189.9187040272439</v>
      </c>
      <c r="BD88" s="35">
        <f t="shared" si="76"/>
        <v>183.66852148253668</v>
      </c>
      <c r="BE88" s="35">
        <f t="shared" si="76"/>
        <v>177.41833893782945</v>
      </c>
      <c r="BF88" s="35">
        <f t="shared" si="76"/>
        <v>171.16815639312222</v>
      </c>
      <c r="BG88" s="35">
        <f t="shared" si="76"/>
        <v>164.91797384841499</v>
      </c>
      <c r="BH88" s="35">
        <f t="shared" si="76"/>
        <v>158.66779130370776</v>
      </c>
      <c r="BI88" s="35">
        <f t="shared" si="76"/>
        <v>152.41760875900053</v>
      </c>
      <c r="BJ88" s="35">
        <f t="shared" si="76"/>
        <v>146.1674262142933</v>
      </c>
      <c r="BK88" s="35">
        <f t="shared" si="76"/>
        <v>139.91724366958607</v>
      </c>
      <c r="BL88" s="35">
        <f t="shared" si="76"/>
        <v>133.66706112487884</v>
      </c>
      <c r="BM88" s="35">
        <f t="shared" si="76"/>
        <v>127.4168785801716</v>
      </c>
      <c r="BN88" s="35">
        <f t="shared" si="76"/>
        <v>121.16669603546435</v>
      </c>
      <c r="BO88" s="35">
        <f t="shared" si="76"/>
        <v>114.91651349075711</v>
      </c>
      <c r="BP88" s="35">
        <f t="shared" si="76"/>
        <v>108.66633094604987</v>
      </c>
      <c r="BQ88" s="35">
        <f t="shared" si="76"/>
        <v>102.41614840134262</v>
      </c>
      <c r="BR88" s="35">
        <f t="shared" si="76"/>
        <v>96.165965856635381</v>
      </c>
      <c r="BS88" s="35">
        <f t="shared" si="76"/>
        <v>89.915783311928138</v>
      </c>
    </row>
    <row r="89" spans="6:71" hidden="1" outlineLevel="1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6.2501825447072434</v>
      </c>
      <c r="AT89" s="35">
        <f t="shared" si="77"/>
        <v>6.2501825447072434</v>
      </c>
      <c r="AU89" s="35">
        <f t="shared" si="77"/>
        <v>6.2501825447072434</v>
      </c>
      <c r="AV89" s="35">
        <f t="shared" si="77"/>
        <v>6.2501825447072434</v>
      </c>
      <c r="AW89" s="35">
        <f t="shared" si="77"/>
        <v>6.2501825447072434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6.2501825447072434</v>
      </c>
      <c r="AY89" s="35">
        <f t="shared" si="78"/>
        <v>6.2501825447072434</v>
      </c>
      <c r="AZ89" s="35">
        <f t="shared" si="78"/>
        <v>6.2501825447072434</v>
      </c>
      <c r="BA89" s="35">
        <f t="shared" si="78"/>
        <v>6.2501825447072434</v>
      </c>
      <c r="BB89" s="35">
        <f t="shared" si="78"/>
        <v>6.2501825447072434</v>
      </c>
      <c r="BC89" s="35">
        <f t="shared" si="78"/>
        <v>6.2501825447072434</v>
      </c>
      <c r="BD89" s="35">
        <f t="shared" si="78"/>
        <v>6.2501825447072434</v>
      </c>
      <c r="BE89" s="35">
        <f t="shared" si="78"/>
        <v>6.2501825447072434</v>
      </c>
      <c r="BF89" s="35">
        <f t="shared" si="78"/>
        <v>6.2501825447072434</v>
      </c>
      <c r="BG89" s="35">
        <f t="shared" si="78"/>
        <v>6.2501825447072434</v>
      </c>
      <c r="BH89" s="35">
        <f t="shared" si="78"/>
        <v>6.2501825447072434</v>
      </c>
      <c r="BI89" s="35">
        <f t="shared" si="78"/>
        <v>6.2501825447072434</v>
      </c>
      <c r="BJ89" s="35">
        <f t="shared" si="78"/>
        <v>6.2501825447072434</v>
      </c>
      <c r="BK89" s="35">
        <f t="shared" si="78"/>
        <v>6.2501825447072434</v>
      </c>
      <c r="BL89" s="35">
        <f t="shared" si="78"/>
        <v>6.2501825447072434</v>
      </c>
      <c r="BM89" s="35">
        <f t="shared" si="78"/>
        <v>6.2501825447072434</v>
      </c>
      <c r="BN89" s="35">
        <f t="shared" si="78"/>
        <v>6.2501825447072434</v>
      </c>
      <c r="BO89" s="35">
        <f t="shared" si="78"/>
        <v>6.2501825447072434</v>
      </c>
      <c r="BP89" s="35">
        <f t="shared" si="78"/>
        <v>6.2501825447072434</v>
      </c>
      <c r="BQ89" s="35">
        <f t="shared" si="78"/>
        <v>6.2501825447072434</v>
      </c>
      <c r="BR89" s="35">
        <f t="shared" si="78"/>
        <v>6.2501825447072434</v>
      </c>
      <c r="BS89" s="35">
        <f t="shared" si="78"/>
        <v>6.2501825447072434</v>
      </c>
    </row>
    <row r="90" spans="6:71" hidden="1" outlineLevel="1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260.52550756382664</v>
      </c>
      <c r="AU90" s="35">
        <f t="shared" si="79"/>
        <v>254.07463772682271</v>
      </c>
      <c r="AV90" s="35">
        <f t="shared" si="79"/>
        <v>247.62376788981879</v>
      </c>
      <c r="AW90" s="35">
        <f t="shared" si="79"/>
        <v>241.17289805281487</v>
      </c>
      <c r="AX90" s="35">
        <f t="shared" si="79"/>
        <v>234.72202821581095</v>
      </c>
      <c r="AY90" s="35">
        <f t="shared" si="79"/>
        <v>228.27115837880703</v>
      </c>
      <c r="AZ90" s="35">
        <f t="shared" si="79"/>
        <v>221.82028854180311</v>
      </c>
      <c r="BA90" s="35">
        <f t="shared" si="79"/>
        <v>215.36941870479919</v>
      </c>
      <c r="BB90" s="35">
        <f t="shared" si="79"/>
        <v>208.91854886779527</v>
      </c>
      <c r="BC90" s="35">
        <f t="shared" si="79"/>
        <v>202.46767903079134</v>
      </c>
      <c r="BD90" s="35">
        <f t="shared" si="79"/>
        <v>196.01680919378742</v>
      </c>
      <c r="BE90" s="35">
        <f t="shared" si="79"/>
        <v>189.5659393567835</v>
      </c>
      <c r="BF90" s="35">
        <f t="shared" si="79"/>
        <v>183.11506951977958</v>
      </c>
      <c r="BG90" s="35">
        <f t="shared" si="79"/>
        <v>176.66419968277566</v>
      </c>
      <c r="BH90" s="35">
        <f t="shared" si="79"/>
        <v>170.21332984577174</v>
      </c>
      <c r="BI90" s="35">
        <f t="shared" si="79"/>
        <v>163.76246000876782</v>
      </c>
      <c r="BJ90" s="35">
        <f t="shared" si="79"/>
        <v>157.3115901717639</v>
      </c>
      <c r="BK90" s="35">
        <f t="shared" si="79"/>
        <v>150.86072033475998</v>
      </c>
      <c r="BL90" s="35">
        <f t="shared" si="79"/>
        <v>144.40985049775605</v>
      </c>
      <c r="BM90" s="35">
        <f t="shared" si="79"/>
        <v>137.95898066075213</v>
      </c>
      <c r="BN90" s="35">
        <f t="shared" si="79"/>
        <v>131.50811082374821</v>
      </c>
      <c r="BO90" s="35">
        <f t="shared" si="79"/>
        <v>125.05724098674429</v>
      </c>
      <c r="BP90" s="35">
        <f t="shared" si="79"/>
        <v>118.60637114974037</v>
      </c>
      <c r="BQ90" s="35">
        <f t="shared" si="79"/>
        <v>112.15550131273645</v>
      </c>
      <c r="BR90" s="35">
        <f t="shared" si="79"/>
        <v>105.70463147573253</v>
      </c>
      <c r="BS90" s="35">
        <f t="shared" si="79"/>
        <v>99.253761638728605</v>
      </c>
    </row>
    <row r="91" spans="6:71" hidden="1" outlineLevel="1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6.4508698370039159</v>
      </c>
      <c r="AU91" s="35">
        <f t="shared" si="80"/>
        <v>6.4508698370039159</v>
      </c>
      <c r="AV91" s="35">
        <f t="shared" si="80"/>
        <v>6.4508698370039159</v>
      </c>
      <c r="AW91" s="35">
        <f t="shared" si="80"/>
        <v>6.4508698370039159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6.4508698370039159</v>
      </c>
      <c r="AY91" s="35">
        <f t="shared" si="81"/>
        <v>6.4508698370039159</v>
      </c>
      <c r="AZ91" s="35">
        <f t="shared" si="81"/>
        <v>6.4508698370039159</v>
      </c>
      <c r="BA91" s="35">
        <f t="shared" si="81"/>
        <v>6.4508698370039159</v>
      </c>
      <c r="BB91" s="35">
        <f t="shared" si="81"/>
        <v>6.4508698370039159</v>
      </c>
      <c r="BC91" s="35">
        <f t="shared" si="81"/>
        <v>6.4508698370039159</v>
      </c>
      <c r="BD91" s="35">
        <f t="shared" si="81"/>
        <v>6.4508698370039159</v>
      </c>
      <c r="BE91" s="35">
        <f t="shared" si="81"/>
        <v>6.4508698370039159</v>
      </c>
      <c r="BF91" s="35">
        <f t="shared" si="81"/>
        <v>6.4508698370039159</v>
      </c>
      <c r="BG91" s="35">
        <f t="shared" si="81"/>
        <v>6.4508698370039159</v>
      </c>
      <c r="BH91" s="35">
        <f t="shared" si="81"/>
        <v>6.4508698370039159</v>
      </c>
      <c r="BI91" s="35">
        <f t="shared" si="81"/>
        <v>6.4508698370039159</v>
      </c>
      <c r="BJ91" s="35">
        <f t="shared" si="81"/>
        <v>6.4508698370039159</v>
      </c>
      <c r="BK91" s="35">
        <f t="shared" si="81"/>
        <v>6.4508698370039159</v>
      </c>
      <c r="BL91" s="35">
        <f t="shared" si="81"/>
        <v>6.4508698370039159</v>
      </c>
      <c r="BM91" s="35">
        <f t="shared" si="81"/>
        <v>6.4508698370039159</v>
      </c>
      <c r="BN91" s="35">
        <f t="shared" si="81"/>
        <v>6.4508698370039159</v>
      </c>
      <c r="BO91" s="35">
        <f t="shared" si="81"/>
        <v>6.4508698370039159</v>
      </c>
      <c r="BP91" s="35">
        <f t="shared" si="81"/>
        <v>6.4508698370039159</v>
      </c>
      <c r="BQ91" s="35">
        <f t="shared" si="81"/>
        <v>6.4508698370039159</v>
      </c>
      <c r="BR91" s="35">
        <f t="shared" si="81"/>
        <v>6.4508698370039159</v>
      </c>
      <c r="BS91" s="35">
        <f t="shared" si="81"/>
        <v>6.4508698370039159</v>
      </c>
    </row>
    <row r="92" spans="6:71" hidden="1" outlineLevel="1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268.74660930974852</v>
      </c>
      <c r="AV92" s="35">
        <f t="shared" si="82"/>
        <v>262.09217684359697</v>
      </c>
      <c r="AW92" s="35">
        <f t="shared" si="82"/>
        <v>255.43774437744545</v>
      </c>
      <c r="AX92" s="35">
        <f t="shared" si="82"/>
        <v>248.78331191129394</v>
      </c>
      <c r="AY92" s="35">
        <f t="shared" si="82"/>
        <v>242.12887944514242</v>
      </c>
      <c r="AZ92" s="35">
        <f t="shared" si="82"/>
        <v>235.4744469789909</v>
      </c>
      <c r="BA92" s="35">
        <f t="shared" si="82"/>
        <v>228.82001451283938</v>
      </c>
      <c r="BB92" s="35">
        <f t="shared" si="82"/>
        <v>222.16558204668786</v>
      </c>
      <c r="BC92" s="35">
        <f t="shared" si="82"/>
        <v>215.51114958053634</v>
      </c>
      <c r="BD92" s="35">
        <f t="shared" si="82"/>
        <v>208.85671711438482</v>
      </c>
      <c r="BE92" s="35">
        <f t="shared" si="82"/>
        <v>202.2022846482333</v>
      </c>
      <c r="BF92" s="35">
        <f t="shared" si="82"/>
        <v>195.54785218208178</v>
      </c>
      <c r="BG92" s="35">
        <f t="shared" si="82"/>
        <v>188.89341971593026</v>
      </c>
      <c r="BH92" s="35">
        <f t="shared" si="82"/>
        <v>182.23898724977875</v>
      </c>
      <c r="BI92" s="35">
        <f t="shared" si="82"/>
        <v>175.58455478362723</v>
      </c>
      <c r="BJ92" s="35">
        <f t="shared" si="82"/>
        <v>168.93012231747571</v>
      </c>
      <c r="BK92" s="35">
        <f t="shared" si="82"/>
        <v>162.27568985132419</v>
      </c>
      <c r="BL92" s="35">
        <f t="shared" si="82"/>
        <v>155.62125738517267</v>
      </c>
      <c r="BM92" s="35">
        <f t="shared" si="82"/>
        <v>148.96682491902115</v>
      </c>
      <c r="BN92" s="35">
        <f t="shared" si="82"/>
        <v>142.31239245286963</v>
      </c>
      <c r="BO92" s="35">
        <f t="shared" si="82"/>
        <v>135.65795998671811</v>
      </c>
      <c r="BP92" s="35">
        <f t="shared" si="82"/>
        <v>129.00352752056659</v>
      </c>
      <c r="BQ92" s="35">
        <f t="shared" si="82"/>
        <v>122.34909505441507</v>
      </c>
      <c r="BR92" s="35">
        <f t="shared" si="82"/>
        <v>115.69466258826355</v>
      </c>
      <c r="BS92" s="35">
        <f t="shared" si="82"/>
        <v>109.04023012211204</v>
      </c>
    </row>
    <row r="93" spans="6:71" hidden="1" outlineLevel="1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6.6544324661515235</v>
      </c>
      <c r="AV93" s="35">
        <f t="shared" si="83"/>
        <v>6.6544324661515235</v>
      </c>
      <c r="AW93" s="35">
        <f t="shared" si="83"/>
        <v>6.6544324661515235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6.6544324661515235</v>
      </c>
      <c r="AY93" s="35">
        <f t="shared" si="84"/>
        <v>6.6544324661515235</v>
      </c>
      <c r="AZ93" s="35">
        <f t="shared" si="84"/>
        <v>6.6544324661515235</v>
      </c>
      <c r="BA93" s="35">
        <f t="shared" si="84"/>
        <v>6.6544324661515235</v>
      </c>
      <c r="BB93" s="35">
        <f t="shared" si="84"/>
        <v>6.6544324661515235</v>
      </c>
      <c r="BC93" s="35">
        <f t="shared" si="84"/>
        <v>6.6544324661515235</v>
      </c>
      <c r="BD93" s="35">
        <f t="shared" si="84"/>
        <v>6.6544324661515235</v>
      </c>
      <c r="BE93" s="35">
        <f t="shared" si="84"/>
        <v>6.6544324661515235</v>
      </c>
      <c r="BF93" s="35">
        <f t="shared" si="84"/>
        <v>6.6544324661515235</v>
      </c>
      <c r="BG93" s="35">
        <f t="shared" si="84"/>
        <v>6.6544324661515235</v>
      </c>
      <c r="BH93" s="35">
        <f t="shared" si="84"/>
        <v>6.6544324661515235</v>
      </c>
      <c r="BI93" s="35">
        <f t="shared" si="84"/>
        <v>6.6544324661515235</v>
      </c>
      <c r="BJ93" s="35">
        <f t="shared" si="84"/>
        <v>6.6544324661515235</v>
      </c>
      <c r="BK93" s="35">
        <f t="shared" si="84"/>
        <v>6.6544324661515235</v>
      </c>
      <c r="BL93" s="35">
        <f t="shared" si="84"/>
        <v>6.6544324661515235</v>
      </c>
      <c r="BM93" s="35">
        <f t="shared" si="84"/>
        <v>6.6544324661515235</v>
      </c>
      <c r="BN93" s="35">
        <f t="shared" si="84"/>
        <v>6.6544324661515235</v>
      </c>
      <c r="BO93" s="35">
        <f t="shared" si="84"/>
        <v>6.6544324661515235</v>
      </c>
      <c r="BP93" s="35">
        <f t="shared" si="84"/>
        <v>6.6544324661515235</v>
      </c>
      <c r="BQ93" s="35">
        <f t="shared" si="84"/>
        <v>6.6544324661515235</v>
      </c>
      <c r="BR93" s="35">
        <f t="shared" si="84"/>
        <v>6.6544324661515235</v>
      </c>
      <c r="BS93" s="35">
        <f t="shared" si="84"/>
        <v>6.6544324661515235</v>
      </c>
    </row>
    <row r="94" spans="6:71" hidden="1" outlineLevel="1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277.07769621829715</v>
      </c>
      <c r="AW94" s="35">
        <f t="shared" si="85"/>
        <v>270.21697778133853</v>
      </c>
      <c r="AX94" s="35">
        <f t="shared" si="85"/>
        <v>263.35625934437991</v>
      </c>
      <c r="AY94" s="35">
        <f t="shared" si="85"/>
        <v>256.49554090742129</v>
      </c>
      <c r="AZ94" s="35">
        <f t="shared" si="85"/>
        <v>249.63482247046267</v>
      </c>
      <c r="BA94" s="35">
        <f t="shared" si="85"/>
        <v>242.77410403350405</v>
      </c>
      <c r="BB94" s="35">
        <f t="shared" si="85"/>
        <v>235.91338559654542</v>
      </c>
      <c r="BC94" s="35">
        <f t="shared" si="85"/>
        <v>229.0526671595868</v>
      </c>
      <c r="BD94" s="35">
        <f t="shared" si="85"/>
        <v>222.19194872262818</v>
      </c>
      <c r="BE94" s="35">
        <f t="shared" si="85"/>
        <v>215.33123028566956</v>
      </c>
      <c r="BF94" s="35">
        <f t="shared" si="85"/>
        <v>208.47051184871094</v>
      </c>
      <c r="BG94" s="35">
        <f t="shared" si="85"/>
        <v>201.60979341175232</v>
      </c>
      <c r="BH94" s="35">
        <f t="shared" si="85"/>
        <v>194.7490749747937</v>
      </c>
      <c r="BI94" s="35">
        <f t="shared" si="85"/>
        <v>187.88835653783508</v>
      </c>
      <c r="BJ94" s="35">
        <f t="shared" si="85"/>
        <v>181.02763810087646</v>
      </c>
      <c r="BK94" s="35">
        <f t="shared" si="85"/>
        <v>174.16691966391784</v>
      </c>
      <c r="BL94" s="35">
        <f t="shared" si="85"/>
        <v>167.30620122695922</v>
      </c>
      <c r="BM94" s="35">
        <f t="shared" si="85"/>
        <v>160.4454827900006</v>
      </c>
      <c r="BN94" s="35">
        <f t="shared" si="85"/>
        <v>153.58476435304198</v>
      </c>
      <c r="BO94" s="35">
        <f t="shared" si="85"/>
        <v>146.72404591608336</v>
      </c>
      <c r="BP94" s="35">
        <f t="shared" si="85"/>
        <v>139.86332747912473</v>
      </c>
      <c r="BQ94" s="35">
        <f t="shared" si="85"/>
        <v>133.00260904216611</v>
      </c>
      <c r="BR94" s="35">
        <f t="shared" si="85"/>
        <v>126.14189060520749</v>
      </c>
      <c r="BS94" s="35">
        <f t="shared" si="85"/>
        <v>119.28117216824887</v>
      </c>
    </row>
    <row r="95" spans="6:71" hidden="1" outlineLevel="1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6.8607184369586163</v>
      </c>
      <c r="AW95" s="35">
        <f t="shared" si="86"/>
        <v>6.8607184369586163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6.8607184369586163</v>
      </c>
      <c r="AY95" s="35">
        <f t="shared" si="87"/>
        <v>6.8607184369586163</v>
      </c>
      <c r="AZ95" s="35">
        <f t="shared" si="87"/>
        <v>6.8607184369586163</v>
      </c>
      <c r="BA95" s="35">
        <f t="shared" si="87"/>
        <v>6.8607184369586163</v>
      </c>
      <c r="BB95" s="35">
        <f t="shared" si="87"/>
        <v>6.8607184369586163</v>
      </c>
      <c r="BC95" s="35">
        <f t="shared" si="87"/>
        <v>6.8607184369586163</v>
      </c>
      <c r="BD95" s="35">
        <f t="shared" si="87"/>
        <v>6.8607184369586163</v>
      </c>
      <c r="BE95" s="35">
        <f t="shared" si="87"/>
        <v>6.8607184369586163</v>
      </c>
      <c r="BF95" s="35">
        <f t="shared" si="87"/>
        <v>6.8607184369586163</v>
      </c>
      <c r="BG95" s="35">
        <f t="shared" si="87"/>
        <v>6.8607184369586163</v>
      </c>
      <c r="BH95" s="35">
        <f t="shared" si="87"/>
        <v>6.8607184369586163</v>
      </c>
      <c r="BI95" s="35">
        <f t="shared" si="87"/>
        <v>6.8607184369586163</v>
      </c>
      <c r="BJ95" s="35">
        <f t="shared" si="87"/>
        <v>6.8607184369586163</v>
      </c>
      <c r="BK95" s="35">
        <f t="shared" si="87"/>
        <v>6.8607184369586163</v>
      </c>
      <c r="BL95" s="35">
        <f t="shared" si="87"/>
        <v>6.8607184369586163</v>
      </c>
      <c r="BM95" s="35">
        <f t="shared" si="87"/>
        <v>6.8607184369586163</v>
      </c>
      <c r="BN95" s="35">
        <f t="shared" si="87"/>
        <v>6.8607184369586163</v>
      </c>
      <c r="BO95" s="35">
        <f t="shared" si="87"/>
        <v>6.8607184369586163</v>
      </c>
      <c r="BP95" s="35">
        <f t="shared" si="87"/>
        <v>6.8607184369586163</v>
      </c>
      <c r="BQ95" s="35">
        <f t="shared" si="87"/>
        <v>6.8607184369586163</v>
      </c>
      <c r="BR95" s="35">
        <f t="shared" si="87"/>
        <v>6.8607184369586163</v>
      </c>
      <c r="BS95" s="35">
        <f t="shared" si="87"/>
        <v>6.8607184369586163</v>
      </c>
    </row>
    <row r="96" spans="6:71" hidden="1" outlineLevel="1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285.51200766667529</v>
      </c>
      <c r="AX96" s="35">
        <f t="shared" si="88"/>
        <v>278.44244731697262</v>
      </c>
      <c r="AY96" s="35">
        <f t="shared" si="88"/>
        <v>271.37288696726995</v>
      </c>
      <c r="AZ96" s="35">
        <f t="shared" si="88"/>
        <v>264.30332661756728</v>
      </c>
      <c r="BA96" s="35">
        <f t="shared" si="88"/>
        <v>257.23376626786461</v>
      </c>
      <c r="BB96" s="35">
        <f t="shared" si="88"/>
        <v>250.16420591816197</v>
      </c>
      <c r="BC96" s="35">
        <f t="shared" si="88"/>
        <v>243.09464556845933</v>
      </c>
      <c r="BD96" s="35">
        <f t="shared" si="88"/>
        <v>236.02508521875669</v>
      </c>
      <c r="BE96" s="35">
        <f t="shared" si="88"/>
        <v>228.95552486905405</v>
      </c>
      <c r="BF96" s="35">
        <f t="shared" si="88"/>
        <v>221.8859645193514</v>
      </c>
      <c r="BG96" s="35">
        <f t="shared" si="88"/>
        <v>214.81640416964876</v>
      </c>
      <c r="BH96" s="35">
        <f t="shared" si="88"/>
        <v>207.74684381994612</v>
      </c>
      <c r="BI96" s="35">
        <f t="shared" si="88"/>
        <v>200.67728347024348</v>
      </c>
      <c r="BJ96" s="35">
        <f t="shared" si="88"/>
        <v>193.60772312054084</v>
      </c>
      <c r="BK96" s="35">
        <f t="shared" si="88"/>
        <v>186.5381627708382</v>
      </c>
      <c r="BL96" s="35">
        <f t="shared" si="88"/>
        <v>179.46860242113556</v>
      </c>
      <c r="BM96" s="35">
        <f t="shared" si="88"/>
        <v>172.39904207143292</v>
      </c>
      <c r="BN96" s="35">
        <f t="shared" si="88"/>
        <v>165.32948172173028</v>
      </c>
      <c r="BO96" s="35">
        <f t="shared" si="88"/>
        <v>158.25992137202763</v>
      </c>
      <c r="BP96" s="35">
        <f t="shared" si="88"/>
        <v>151.19036102232499</v>
      </c>
      <c r="BQ96" s="35">
        <f t="shared" si="88"/>
        <v>144.12080067262235</v>
      </c>
      <c r="BR96" s="35">
        <f t="shared" si="88"/>
        <v>137.05124032291971</v>
      </c>
      <c r="BS96" s="35">
        <f t="shared" si="88"/>
        <v>129.98167997321707</v>
      </c>
    </row>
    <row r="97" spans="6:71" hidden="1" outlineLevel="1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7.0695603497026482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7.0695603497026482</v>
      </c>
      <c r="AY97" s="35">
        <f t="shared" si="90"/>
        <v>7.0695603497026482</v>
      </c>
      <c r="AZ97" s="35">
        <f t="shared" si="90"/>
        <v>7.0695603497026482</v>
      </c>
      <c r="BA97" s="35">
        <f t="shared" si="90"/>
        <v>7.0695603497026482</v>
      </c>
      <c r="BB97" s="35">
        <f t="shared" si="90"/>
        <v>7.0695603497026482</v>
      </c>
      <c r="BC97" s="35">
        <f t="shared" si="90"/>
        <v>7.0695603497026482</v>
      </c>
      <c r="BD97" s="35">
        <f t="shared" si="90"/>
        <v>7.0695603497026482</v>
      </c>
      <c r="BE97" s="35">
        <f t="shared" si="90"/>
        <v>7.0695603497026482</v>
      </c>
      <c r="BF97" s="35">
        <f t="shared" si="90"/>
        <v>7.0695603497026482</v>
      </c>
      <c r="BG97" s="35">
        <f t="shared" si="90"/>
        <v>7.0695603497026482</v>
      </c>
      <c r="BH97" s="35">
        <f t="shared" si="90"/>
        <v>7.0695603497026482</v>
      </c>
      <c r="BI97" s="35">
        <f t="shared" si="90"/>
        <v>7.0695603497026482</v>
      </c>
      <c r="BJ97" s="35">
        <f t="shared" si="90"/>
        <v>7.0695603497026482</v>
      </c>
      <c r="BK97" s="35">
        <f t="shared" si="90"/>
        <v>7.0695603497026482</v>
      </c>
      <c r="BL97" s="35">
        <f t="shared" si="90"/>
        <v>7.0695603497026482</v>
      </c>
      <c r="BM97" s="35">
        <f t="shared" si="90"/>
        <v>7.0695603497026482</v>
      </c>
      <c r="BN97" s="35">
        <f t="shared" si="90"/>
        <v>7.0695603497026482</v>
      </c>
      <c r="BO97" s="35">
        <f t="shared" si="90"/>
        <v>7.0695603497026482</v>
      </c>
      <c r="BP97" s="35">
        <f t="shared" si="90"/>
        <v>7.0695603497026482</v>
      </c>
      <c r="BQ97" s="35">
        <f t="shared" si="90"/>
        <v>7.0695603497026482</v>
      </c>
      <c r="BR97" s="35">
        <f t="shared" si="90"/>
        <v>7.0695603497026482</v>
      </c>
      <c r="BS97" s="35">
        <f t="shared" si="90"/>
        <v>7.0695603497026482</v>
      </c>
    </row>
    <row r="98" spans="6:71" hidden="1" outlineLevel="1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294.04212897963123</v>
      </c>
      <c r="AY98" s="35">
        <f t="shared" si="91"/>
        <v>286.7613543699573</v>
      </c>
      <c r="AZ98" s="35">
        <f t="shared" si="91"/>
        <v>279.48057976028338</v>
      </c>
      <c r="BA98" s="35">
        <f t="shared" si="91"/>
        <v>272.19980515060945</v>
      </c>
      <c r="BB98" s="35">
        <f t="shared" si="91"/>
        <v>264.91903054093552</v>
      </c>
      <c r="BC98" s="35">
        <f t="shared" si="91"/>
        <v>257.6382559312616</v>
      </c>
      <c r="BD98" s="35">
        <f t="shared" si="91"/>
        <v>250.35748132158767</v>
      </c>
      <c r="BE98" s="35">
        <f t="shared" si="91"/>
        <v>243.07670671191374</v>
      </c>
      <c r="BF98" s="35">
        <f t="shared" si="91"/>
        <v>235.79593210223982</v>
      </c>
      <c r="BG98" s="35">
        <f t="shared" si="91"/>
        <v>228.51515749256589</v>
      </c>
      <c r="BH98" s="35">
        <f t="shared" si="91"/>
        <v>221.23438288289196</v>
      </c>
      <c r="BI98" s="35">
        <f t="shared" si="91"/>
        <v>213.95360827321804</v>
      </c>
      <c r="BJ98" s="35">
        <f t="shared" si="91"/>
        <v>206.67283366354411</v>
      </c>
      <c r="BK98" s="35">
        <f t="shared" si="91"/>
        <v>199.39205905387018</v>
      </c>
      <c r="BL98" s="35">
        <f t="shared" si="91"/>
        <v>192.11128444419626</v>
      </c>
      <c r="BM98" s="35">
        <f t="shared" si="91"/>
        <v>184.83050983452233</v>
      </c>
      <c r="BN98" s="35">
        <f t="shared" si="91"/>
        <v>177.5497352248484</v>
      </c>
      <c r="BO98" s="35">
        <f t="shared" si="91"/>
        <v>170.26896061517448</v>
      </c>
      <c r="BP98" s="35">
        <f t="shared" si="91"/>
        <v>162.98818600550055</v>
      </c>
      <c r="BQ98" s="35">
        <f t="shared" si="91"/>
        <v>155.70741139582663</v>
      </c>
      <c r="BR98" s="35">
        <f t="shared" si="91"/>
        <v>148.4266367861527</v>
      </c>
      <c r="BS98" s="35">
        <f t="shared" si="91"/>
        <v>141.14586217647877</v>
      </c>
    </row>
    <row r="99" spans="6:71" hidden="1" outlineLevel="1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7.2807746096739123</v>
      </c>
      <c r="AY99" s="35">
        <f t="shared" si="93"/>
        <v>7.2807746096739123</v>
      </c>
      <c r="AZ99" s="35">
        <f t="shared" si="93"/>
        <v>7.2807746096739123</v>
      </c>
      <c r="BA99" s="35">
        <f t="shared" si="93"/>
        <v>7.2807746096739123</v>
      </c>
      <c r="BB99" s="35">
        <f t="shared" si="93"/>
        <v>7.2807746096739123</v>
      </c>
      <c r="BC99" s="35">
        <f t="shared" si="93"/>
        <v>7.2807746096739123</v>
      </c>
      <c r="BD99" s="35">
        <f t="shared" si="93"/>
        <v>7.2807746096739123</v>
      </c>
      <c r="BE99" s="35">
        <f t="shared" si="93"/>
        <v>7.2807746096739123</v>
      </c>
      <c r="BF99" s="35">
        <f t="shared" si="93"/>
        <v>7.2807746096739123</v>
      </c>
      <c r="BG99" s="35">
        <f t="shared" si="93"/>
        <v>7.2807746096739123</v>
      </c>
      <c r="BH99" s="35">
        <f t="shared" si="93"/>
        <v>7.2807746096739123</v>
      </c>
      <c r="BI99" s="35">
        <f t="shared" si="93"/>
        <v>7.2807746096739123</v>
      </c>
      <c r="BJ99" s="35">
        <f t="shared" si="93"/>
        <v>7.2807746096739123</v>
      </c>
      <c r="BK99" s="35">
        <f t="shared" si="93"/>
        <v>7.2807746096739123</v>
      </c>
      <c r="BL99" s="35">
        <f t="shared" si="93"/>
        <v>7.2807746096739123</v>
      </c>
      <c r="BM99" s="35">
        <f t="shared" si="93"/>
        <v>7.2807746096739123</v>
      </c>
      <c r="BN99" s="35">
        <f t="shared" si="93"/>
        <v>7.2807746096739123</v>
      </c>
      <c r="BO99" s="35">
        <f t="shared" si="93"/>
        <v>7.2807746096739123</v>
      </c>
      <c r="BP99" s="35">
        <f t="shared" si="93"/>
        <v>7.2807746096739123</v>
      </c>
      <c r="BQ99" s="35">
        <f t="shared" si="93"/>
        <v>7.2807746096739123</v>
      </c>
      <c r="BR99" s="35">
        <f t="shared" si="93"/>
        <v>7.2807746096739123</v>
      </c>
      <c r="BS99" s="35">
        <f t="shared" si="93"/>
        <v>7.2807746096739123</v>
      </c>
    </row>
    <row r="100" spans="6:71" hidden="1" outlineLevel="1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302.65995840183018</v>
      </c>
      <c r="AZ100" s="35">
        <f t="shared" si="94"/>
        <v>295.16579779245149</v>
      </c>
      <c r="BA100" s="35">
        <f t="shared" si="94"/>
        <v>287.67163718307279</v>
      </c>
      <c r="BB100" s="35">
        <f t="shared" si="94"/>
        <v>280.17747657369409</v>
      </c>
      <c r="BC100" s="35">
        <f t="shared" si="94"/>
        <v>272.6833159643154</v>
      </c>
      <c r="BD100" s="35">
        <f t="shared" si="94"/>
        <v>265.1891553549367</v>
      </c>
      <c r="BE100" s="35">
        <f t="shared" si="94"/>
        <v>257.69499474555801</v>
      </c>
      <c r="BF100" s="35">
        <f t="shared" si="94"/>
        <v>250.20083413617928</v>
      </c>
      <c r="BG100" s="35">
        <f t="shared" si="94"/>
        <v>242.70667352680056</v>
      </c>
      <c r="BH100" s="35">
        <f t="shared" si="94"/>
        <v>235.21251291742183</v>
      </c>
      <c r="BI100" s="35">
        <f t="shared" si="94"/>
        <v>227.71835230804311</v>
      </c>
      <c r="BJ100" s="35">
        <f t="shared" si="94"/>
        <v>220.22419169866438</v>
      </c>
      <c r="BK100" s="35">
        <f t="shared" si="94"/>
        <v>212.73003108928566</v>
      </c>
      <c r="BL100" s="35">
        <f t="shared" si="94"/>
        <v>205.23587047990694</v>
      </c>
      <c r="BM100" s="35">
        <f t="shared" si="94"/>
        <v>197.74170987052821</v>
      </c>
      <c r="BN100" s="35">
        <f t="shared" si="94"/>
        <v>190.24754926114949</v>
      </c>
      <c r="BO100" s="35">
        <f t="shared" si="94"/>
        <v>182.75338865177076</v>
      </c>
      <c r="BP100" s="35">
        <f t="shared" si="94"/>
        <v>175.25922804239204</v>
      </c>
      <c r="BQ100" s="35">
        <f t="shared" si="94"/>
        <v>167.76506743301331</v>
      </c>
      <c r="BR100" s="35">
        <f t="shared" si="94"/>
        <v>160.27090682363459</v>
      </c>
      <c r="BS100" s="35">
        <f t="shared" si="94"/>
        <v>152.77674621425587</v>
      </c>
    </row>
    <row r="101" spans="6:71" hidden="1" outlineLevel="1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7.4941606093787145</v>
      </c>
      <c r="AZ101" s="35">
        <f t="shared" si="96"/>
        <v>7.4941606093787145</v>
      </c>
      <c r="BA101" s="35">
        <f t="shared" si="96"/>
        <v>7.4941606093787145</v>
      </c>
      <c r="BB101" s="35">
        <f t="shared" si="96"/>
        <v>7.4941606093787145</v>
      </c>
      <c r="BC101" s="35">
        <f t="shared" si="96"/>
        <v>7.4941606093787145</v>
      </c>
      <c r="BD101" s="35">
        <f t="shared" si="96"/>
        <v>7.4941606093787145</v>
      </c>
      <c r="BE101" s="35">
        <f t="shared" si="96"/>
        <v>7.4941606093787145</v>
      </c>
      <c r="BF101" s="35">
        <f t="shared" si="96"/>
        <v>7.4941606093787145</v>
      </c>
      <c r="BG101" s="35">
        <f t="shared" si="96"/>
        <v>7.4941606093787145</v>
      </c>
      <c r="BH101" s="35">
        <f t="shared" si="96"/>
        <v>7.4941606093787145</v>
      </c>
      <c r="BI101" s="35">
        <f t="shared" si="96"/>
        <v>7.4941606093787145</v>
      </c>
      <c r="BJ101" s="35">
        <f t="shared" si="96"/>
        <v>7.4941606093787145</v>
      </c>
      <c r="BK101" s="35">
        <f t="shared" si="96"/>
        <v>7.4941606093787145</v>
      </c>
      <c r="BL101" s="35">
        <f t="shared" si="96"/>
        <v>7.4941606093787145</v>
      </c>
      <c r="BM101" s="35">
        <f t="shared" si="96"/>
        <v>7.4941606093787145</v>
      </c>
      <c r="BN101" s="35">
        <f t="shared" si="96"/>
        <v>7.4941606093787145</v>
      </c>
      <c r="BO101" s="35">
        <f t="shared" si="96"/>
        <v>7.4941606093787145</v>
      </c>
      <c r="BP101" s="35">
        <f t="shared" si="96"/>
        <v>7.4941606093787145</v>
      </c>
      <c r="BQ101" s="35">
        <f t="shared" si="96"/>
        <v>7.4941606093787145</v>
      </c>
      <c r="BR101" s="35">
        <f t="shared" si="96"/>
        <v>7.4941606093787145</v>
      </c>
      <c r="BS101" s="35">
        <f t="shared" si="96"/>
        <v>7.4941606093787145</v>
      </c>
    </row>
    <row r="102" spans="6:71" hidden="1" outlineLevel="1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311.35667294593236</v>
      </c>
      <c r="BA102" s="35">
        <f t="shared" si="97"/>
        <v>303.64717306302845</v>
      </c>
      <c r="BB102" s="35">
        <f t="shared" si="97"/>
        <v>295.93767318012453</v>
      </c>
      <c r="BC102" s="35">
        <f t="shared" si="97"/>
        <v>288.22817329722062</v>
      </c>
      <c r="BD102" s="35">
        <f t="shared" si="97"/>
        <v>280.51867341431671</v>
      </c>
      <c r="BE102" s="35">
        <f t="shared" si="97"/>
        <v>272.8091735314128</v>
      </c>
      <c r="BF102" s="35">
        <f t="shared" si="97"/>
        <v>265.09967364850888</v>
      </c>
      <c r="BG102" s="35">
        <f t="shared" si="97"/>
        <v>257.39017376560497</v>
      </c>
      <c r="BH102" s="35">
        <f t="shared" si="97"/>
        <v>249.68067388270103</v>
      </c>
      <c r="BI102" s="35">
        <f t="shared" si="97"/>
        <v>241.97117399979709</v>
      </c>
      <c r="BJ102" s="35">
        <f t="shared" si="97"/>
        <v>234.26167411689315</v>
      </c>
      <c r="BK102" s="35">
        <f t="shared" si="97"/>
        <v>226.55217423398921</v>
      </c>
      <c r="BL102" s="35">
        <f t="shared" si="97"/>
        <v>218.84267435108526</v>
      </c>
      <c r="BM102" s="35">
        <f t="shared" si="97"/>
        <v>211.13317446818132</v>
      </c>
      <c r="BN102" s="35">
        <f t="shared" si="97"/>
        <v>203.42367458527738</v>
      </c>
      <c r="BO102" s="35">
        <f t="shared" si="97"/>
        <v>195.71417470237344</v>
      </c>
      <c r="BP102" s="35">
        <f t="shared" si="97"/>
        <v>188.0046748194695</v>
      </c>
      <c r="BQ102" s="35">
        <f t="shared" si="97"/>
        <v>180.29517493656556</v>
      </c>
      <c r="BR102" s="35">
        <f t="shared" si="97"/>
        <v>172.58567505366162</v>
      </c>
      <c r="BS102" s="35">
        <f t="shared" si="97"/>
        <v>164.87617517075768</v>
      </c>
    </row>
    <row r="103" spans="6:71" hidden="1" outlineLevel="1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7.7094998829039287</v>
      </c>
      <c r="BA103" s="35">
        <f t="shared" si="99"/>
        <v>7.7094998829039287</v>
      </c>
      <c r="BB103" s="35">
        <f t="shared" si="99"/>
        <v>7.7094998829039287</v>
      </c>
      <c r="BC103" s="35">
        <f t="shared" si="99"/>
        <v>7.7094998829039287</v>
      </c>
      <c r="BD103" s="35">
        <f t="shared" si="99"/>
        <v>7.7094998829039287</v>
      </c>
      <c r="BE103" s="35">
        <f t="shared" si="99"/>
        <v>7.7094998829039287</v>
      </c>
      <c r="BF103" s="35">
        <f t="shared" si="99"/>
        <v>7.7094998829039287</v>
      </c>
      <c r="BG103" s="35">
        <f t="shared" si="99"/>
        <v>7.7094998829039287</v>
      </c>
      <c r="BH103" s="35">
        <f t="shared" si="99"/>
        <v>7.7094998829039287</v>
      </c>
      <c r="BI103" s="35">
        <f t="shared" si="99"/>
        <v>7.7094998829039287</v>
      </c>
      <c r="BJ103" s="35">
        <f t="shared" si="99"/>
        <v>7.7094998829039287</v>
      </c>
      <c r="BK103" s="35">
        <f t="shared" si="99"/>
        <v>7.7094998829039287</v>
      </c>
      <c r="BL103" s="35">
        <f t="shared" si="99"/>
        <v>7.7094998829039287</v>
      </c>
      <c r="BM103" s="35">
        <f t="shared" si="99"/>
        <v>7.7094998829039287</v>
      </c>
      <c r="BN103" s="35">
        <f t="shared" si="99"/>
        <v>7.7094998829039287</v>
      </c>
      <c r="BO103" s="35">
        <f t="shared" si="99"/>
        <v>7.7094998829039287</v>
      </c>
      <c r="BP103" s="35">
        <f t="shared" si="99"/>
        <v>7.7094998829039287</v>
      </c>
      <c r="BQ103" s="35">
        <f t="shared" si="99"/>
        <v>7.7094998829039287</v>
      </c>
      <c r="BR103" s="35">
        <f t="shared" si="99"/>
        <v>7.7094998829039287</v>
      </c>
      <c r="BS103" s="35">
        <f t="shared" si="99"/>
        <v>7.7094998829039287</v>
      </c>
    </row>
    <row r="104" spans="6:71" hidden="1" outlineLevel="1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320.12269309681551</v>
      </c>
      <c r="BB104" s="35">
        <f t="shared" si="100"/>
        <v>312.19613786485695</v>
      </c>
      <c r="BC104" s="35">
        <f t="shared" si="100"/>
        <v>304.26958263289839</v>
      </c>
      <c r="BD104" s="35">
        <f t="shared" si="100"/>
        <v>296.34302740093983</v>
      </c>
      <c r="BE104" s="35">
        <f t="shared" si="100"/>
        <v>288.41647216898127</v>
      </c>
      <c r="BF104" s="35">
        <f t="shared" si="100"/>
        <v>280.48991693702271</v>
      </c>
      <c r="BG104" s="35">
        <f t="shared" si="100"/>
        <v>272.56336170506415</v>
      </c>
      <c r="BH104" s="35">
        <f t="shared" si="100"/>
        <v>264.63680647310559</v>
      </c>
      <c r="BI104" s="35">
        <f t="shared" si="100"/>
        <v>256.71025124114703</v>
      </c>
      <c r="BJ104" s="35">
        <f t="shared" si="100"/>
        <v>248.78369600918847</v>
      </c>
      <c r="BK104" s="35">
        <f t="shared" si="100"/>
        <v>240.85714077722992</v>
      </c>
      <c r="BL104" s="35">
        <f t="shared" si="100"/>
        <v>232.93058554527136</v>
      </c>
      <c r="BM104" s="35">
        <f t="shared" si="100"/>
        <v>225.0040303133128</v>
      </c>
      <c r="BN104" s="35">
        <f t="shared" si="100"/>
        <v>217.07747508135424</v>
      </c>
      <c r="BO104" s="35">
        <f t="shared" si="100"/>
        <v>209.15091984939568</v>
      </c>
      <c r="BP104" s="35">
        <f t="shared" si="100"/>
        <v>201.22436461743712</v>
      </c>
      <c r="BQ104" s="35">
        <f t="shared" si="100"/>
        <v>193.29780938547856</v>
      </c>
      <c r="BR104" s="35">
        <f t="shared" si="100"/>
        <v>185.37125415352</v>
      </c>
      <c r="BS104" s="35">
        <f t="shared" si="100"/>
        <v>177.44469892156144</v>
      </c>
    </row>
    <row r="105" spans="6:71" hidden="1" outlineLevel="1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7.9265552319585568</v>
      </c>
      <c r="BB105" s="35">
        <f t="shared" si="102"/>
        <v>7.9265552319585568</v>
      </c>
      <c r="BC105" s="35">
        <f t="shared" si="102"/>
        <v>7.9265552319585568</v>
      </c>
      <c r="BD105" s="35">
        <f t="shared" si="102"/>
        <v>7.9265552319585568</v>
      </c>
      <c r="BE105" s="35">
        <f t="shared" si="102"/>
        <v>7.9265552319585568</v>
      </c>
      <c r="BF105" s="35">
        <f t="shared" si="102"/>
        <v>7.9265552319585568</v>
      </c>
      <c r="BG105" s="35">
        <f t="shared" si="102"/>
        <v>7.9265552319585568</v>
      </c>
      <c r="BH105" s="35">
        <f t="shared" si="102"/>
        <v>7.9265552319585568</v>
      </c>
      <c r="BI105" s="35">
        <f t="shared" si="102"/>
        <v>7.9265552319585568</v>
      </c>
      <c r="BJ105" s="35">
        <f t="shared" si="102"/>
        <v>7.9265552319585568</v>
      </c>
      <c r="BK105" s="35">
        <f t="shared" si="102"/>
        <v>7.9265552319585568</v>
      </c>
      <c r="BL105" s="35">
        <f t="shared" si="102"/>
        <v>7.9265552319585568</v>
      </c>
      <c r="BM105" s="35">
        <f t="shared" si="102"/>
        <v>7.9265552319585568</v>
      </c>
      <c r="BN105" s="35">
        <f t="shared" si="102"/>
        <v>7.9265552319585568</v>
      </c>
      <c r="BO105" s="35">
        <f t="shared" si="102"/>
        <v>7.9265552319585568</v>
      </c>
      <c r="BP105" s="35">
        <f t="shared" si="102"/>
        <v>7.9265552319585568</v>
      </c>
      <c r="BQ105" s="35">
        <f t="shared" si="102"/>
        <v>7.9265552319585568</v>
      </c>
      <c r="BR105" s="35">
        <f t="shared" si="102"/>
        <v>7.9265552319585568</v>
      </c>
      <c r="BS105" s="35">
        <f t="shared" si="102"/>
        <v>7.9265552319585568</v>
      </c>
    </row>
    <row r="106" spans="6:71" hidden="1" outlineLevel="1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328.94764635299373</v>
      </c>
      <c r="BC106" s="35">
        <f t="shared" si="103"/>
        <v>320.80257652987063</v>
      </c>
      <c r="BD106" s="35">
        <f t="shared" si="103"/>
        <v>312.65750670674754</v>
      </c>
      <c r="BE106" s="35">
        <f t="shared" si="103"/>
        <v>304.51243688362445</v>
      </c>
      <c r="BF106" s="35">
        <f t="shared" si="103"/>
        <v>296.36736706050135</v>
      </c>
      <c r="BG106" s="35">
        <f t="shared" si="103"/>
        <v>288.22229723737826</v>
      </c>
      <c r="BH106" s="35">
        <f t="shared" si="103"/>
        <v>280.07722741425516</v>
      </c>
      <c r="BI106" s="35">
        <f t="shared" si="103"/>
        <v>271.93215759113207</v>
      </c>
      <c r="BJ106" s="35">
        <f t="shared" si="103"/>
        <v>263.78708776800897</v>
      </c>
      <c r="BK106" s="35">
        <f t="shared" si="103"/>
        <v>255.64201794488585</v>
      </c>
      <c r="BL106" s="35">
        <f t="shared" si="103"/>
        <v>247.49694812176273</v>
      </c>
      <c r="BM106" s="35">
        <f t="shared" si="103"/>
        <v>239.3518782986396</v>
      </c>
      <c r="BN106" s="35">
        <f t="shared" si="103"/>
        <v>231.20680847551648</v>
      </c>
      <c r="BO106" s="35">
        <f t="shared" si="103"/>
        <v>223.06173865239336</v>
      </c>
      <c r="BP106" s="35">
        <f t="shared" si="103"/>
        <v>214.91666882927024</v>
      </c>
      <c r="BQ106" s="35">
        <f t="shared" si="103"/>
        <v>206.77159900614711</v>
      </c>
      <c r="BR106" s="35">
        <f t="shared" si="103"/>
        <v>198.62652918302399</v>
      </c>
      <c r="BS106" s="35">
        <f t="shared" si="103"/>
        <v>190.48145935990087</v>
      </c>
    </row>
    <row r="107" spans="6:71" hidden="1" outlineLevel="1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8.1450698231231193</v>
      </c>
      <c r="BC107" s="35">
        <f t="shared" si="105"/>
        <v>8.1450698231231193</v>
      </c>
      <c r="BD107" s="35">
        <f t="shared" si="105"/>
        <v>8.1450698231231193</v>
      </c>
      <c r="BE107" s="35">
        <f t="shared" si="105"/>
        <v>8.1450698231231193</v>
      </c>
      <c r="BF107" s="35">
        <f t="shared" si="105"/>
        <v>8.1450698231231193</v>
      </c>
      <c r="BG107" s="35">
        <f t="shared" si="105"/>
        <v>8.1450698231231193</v>
      </c>
      <c r="BH107" s="35">
        <f t="shared" si="105"/>
        <v>8.1450698231231193</v>
      </c>
      <c r="BI107" s="35">
        <f t="shared" si="105"/>
        <v>8.1450698231231193</v>
      </c>
      <c r="BJ107" s="35">
        <f t="shared" si="105"/>
        <v>8.1450698231231193</v>
      </c>
      <c r="BK107" s="35">
        <f t="shared" si="105"/>
        <v>8.1450698231231193</v>
      </c>
      <c r="BL107" s="35">
        <f t="shared" si="105"/>
        <v>8.1450698231231193</v>
      </c>
      <c r="BM107" s="35">
        <f t="shared" si="105"/>
        <v>8.1450698231231193</v>
      </c>
      <c r="BN107" s="35">
        <f t="shared" si="105"/>
        <v>8.1450698231231193</v>
      </c>
      <c r="BO107" s="35">
        <f t="shared" si="105"/>
        <v>8.1450698231231193</v>
      </c>
      <c r="BP107" s="35">
        <f t="shared" si="105"/>
        <v>8.1450698231231193</v>
      </c>
      <c r="BQ107" s="35">
        <f t="shared" si="105"/>
        <v>8.1450698231231193</v>
      </c>
      <c r="BR107" s="35">
        <f t="shared" si="105"/>
        <v>8.1450698231231193</v>
      </c>
      <c r="BS107" s="35">
        <f t="shared" si="105"/>
        <v>8.1450698231231193</v>
      </c>
    </row>
    <row r="108" spans="6:71" hidden="1" outlineLevel="1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337.82032958697738</v>
      </c>
      <c r="BD108" s="35">
        <f t="shared" si="106"/>
        <v>329.45556333112256</v>
      </c>
      <c r="BE108" s="35">
        <f t="shared" si="106"/>
        <v>321.09079707526769</v>
      </c>
      <c r="BF108" s="35">
        <f t="shared" si="106"/>
        <v>312.72603081941281</v>
      </c>
      <c r="BG108" s="35">
        <f t="shared" si="106"/>
        <v>304.36126456355794</v>
      </c>
      <c r="BH108" s="35">
        <f t="shared" si="106"/>
        <v>295.99649830770306</v>
      </c>
      <c r="BI108" s="35">
        <f t="shared" si="106"/>
        <v>287.63173205184819</v>
      </c>
      <c r="BJ108" s="35">
        <f t="shared" si="106"/>
        <v>279.26696579599331</v>
      </c>
      <c r="BK108" s="35">
        <f t="shared" si="106"/>
        <v>270.90219954013844</v>
      </c>
      <c r="BL108" s="35">
        <f t="shared" si="106"/>
        <v>262.53743328428357</v>
      </c>
      <c r="BM108" s="35">
        <f t="shared" si="106"/>
        <v>254.17266702842872</v>
      </c>
      <c r="BN108" s="35">
        <f t="shared" si="106"/>
        <v>245.80790077257387</v>
      </c>
      <c r="BO108" s="35">
        <f t="shared" si="106"/>
        <v>237.44313451671903</v>
      </c>
      <c r="BP108" s="35">
        <f t="shared" si="106"/>
        <v>229.07836826086418</v>
      </c>
      <c r="BQ108" s="35">
        <f t="shared" si="106"/>
        <v>220.71360200500934</v>
      </c>
      <c r="BR108" s="35">
        <f t="shared" si="106"/>
        <v>212.34883574915449</v>
      </c>
      <c r="BS108" s="35">
        <f t="shared" si="106"/>
        <v>203.98406949329964</v>
      </c>
    </row>
    <row r="109" spans="6:71" hidden="1" outlineLevel="1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8.3647662558548461</v>
      </c>
      <c r="BD109" s="35">
        <f t="shared" si="108"/>
        <v>8.3647662558548461</v>
      </c>
      <c r="BE109" s="35">
        <f t="shared" si="108"/>
        <v>8.3647662558548461</v>
      </c>
      <c r="BF109" s="35">
        <f t="shared" si="108"/>
        <v>8.3647662558548461</v>
      </c>
      <c r="BG109" s="35">
        <f t="shared" si="108"/>
        <v>8.3647662558548461</v>
      </c>
      <c r="BH109" s="35">
        <f t="shared" si="108"/>
        <v>8.3647662558548461</v>
      </c>
      <c r="BI109" s="35">
        <f t="shared" si="108"/>
        <v>8.3647662558548461</v>
      </c>
      <c r="BJ109" s="35">
        <f t="shared" si="108"/>
        <v>8.3647662558548461</v>
      </c>
      <c r="BK109" s="35">
        <f t="shared" si="108"/>
        <v>8.3647662558548461</v>
      </c>
      <c r="BL109" s="35">
        <f t="shared" si="108"/>
        <v>8.3647662558548461</v>
      </c>
      <c r="BM109" s="35">
        <f t="shared" si="108"/>
        <v>8.3647662558548461</v>
      </c>
      <c r="BN109" s="35">
        <f t="shared" si="108"/>
        <v>8.3647662558548461</v>
      </c>
      <c r="BO109" s="35">
        <f t="shared" si="108"/>
        <v>8.3647662558548461</v>
      </c>
      <c r="BP109" s="35">
        <f t="shared" si="108"/>
        <v>8.3647662558548461</v>
      </c>
      <c r="BQ109" s="35">
        <f t="shared" si="108"/>
        <v>8.3647662558548461</v>
      </c>
      <c r="BR109" s="35">
        <f t="shared" si="108"/>
        <v>8.3647662558548461</v>
      </c>
      <c r="BS109" s="35">
        <f t="shared" si="108"/>
        <v>8.3647662558548461</v>
      </c>
    </row>
    <row r="110" spans="6:71" hidden="1" outlineLevel="1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346.73338803252386</v>
      </c>
      <c r="BE110" s="35">
        <f t="shared" si="109"/>
        <v>338.14792561367335</v>
      </c>
      <c r="BF110" s="35">
        <f t="shared" si="109"/>
        <v>329.56246319482284</v>
      </c>
      <c r="BG110" s="35">
        <f t="shared" si="109"/>
        <v>320.97700077597233</v>
      </c>
      <c r="BH110" s="35">
        <f t="shared" si="109"/>
        <v>312.39153835712182</v>
      </c>
      <c r="BI110" s="35">
        <f t="shared" si="109"/>
        <v>303.80607593827131</v>
      </c>
      <c r="BJ110" s="35">
        <f t="shared" si="109"/>
        <v>295.22061351942079</v>
      </c>
      <c r="BK110" s="35">
        <f t="shared" si="109"/>
        <v>286.63515110057028</v>
      </c>
      <c r="BL110" s="35">
        <f t="shared" si="109"/>
        <v>278.04968868171977</v>
      </c>
      <c r="BM110" s="35">
        <f t="shared" si="109"/>
        <v>269.46422626286926</v>
      </c>
      <c r="BN110" s="35">
        <f t="shared" si="109"/>
        <v>260.87876384401875</v>
      </c>
      <c r="BO110" s="35">
        <f t="shared" si="109"/>
        <v>252.29330142516827</v>
      </c>
      <c r="BP110" s="35">
        <f t="shared" si="109"/>
        <v>243.70783900631778</v>
      </c>
      <c r="BQ110" s="35">
        <f t="shared" si="109"/>
        <v>235.1223765874673</v>
      </c>
      <c r="BR110" s="35">
        <f t="shared" si="109"/>
        <v>226.53691416861682</v>
      </c>
      <c r="BS110" s="35">
        <f t="shared" si="109"/>
        <v>217.95145174976633</v>
      </c>
    </row>
    <row r="111" spans="6:71" ht="15" hidden="1" customHeight="1" outlineLevel="1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8.5854624188504882</v>
      </c>
      <c r="BE111" s="35">
        <f t="shared" si="111"/>
        <v>8.5854624188504882</v>
      </c>
      <c r="BF111" s="35">
        <f t="shared" si="111"/>
        <v>8.5854624188504882</v>
      </c>
      <c r="BG111" s="35">
        <f t="shared" si="111"/>
        <v>8.5854624188504882</v>
      </c>
      <c r="BH111" s="35">
        <f t="shared" si="111"/>
        <v>8.5854624188504882</v>
      </c>
      <c r="BI111" s="35">
        <f t="shared" si="111"/>
        <v>8.5854624188504882</v>
      </c>
      <c r="BJ111" s="35">
        <f t="shared" si="111"/>
        <v>8.5854624188504882</v>
      </c>
      <c r="BK111" s="35">
        <f t="shared" si="111"/>
        <v>8.5854624188504882</v>
      </c>
      <c r="BL111" s="35">
        <f t="shared" si="111"/>
        <v>8.5854624188504882</v>
      </c>
      <c r="BM111" s="35">
        <f t="shared" si="111"/>
        <v>8.5854624188504882</v>
      </c>
      <c r="BN111" s="35">
        <f t="shared" si="111"/>
        <v>8.5854624188504882</v>
      </c>
      <c r="BO111" s="35">
        <f t="shared" si="111"/>
        <v>8.5854624188504882</v>
      </c>
      <c r="BP111" s="35">
        <f t="shared" si="111"/>
        <v>8.5854624188504882</v>
      </c>
      <c r="BQ111" s="35">
        <f t="shared" si="111"/>
        <v>8.5854624188504882</v>
      </c>
      <c r="BR111" s="35">
        <f t="shared" si="111"/>
        <v>8.5854624188504882</v>
      </c>
      <c r="BS111" s="35">
        <f t="shared" si="111"/>
        <v>8.5854624188504882</v>
      </c>
    </row>
    <row r="112" spans="6:71" ht="15" hidden="1" customHeight="1" outlineLevel="1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355.63587565082304</v>
      </c>
      <c r="BF112" s="35">
        <f t="shared" si="112"/>
        <v>346.82997881313884</v>
      </c>
      <c r="BG112" s="35">
        <f t="shared" si="112"/>
        <v>338.02408197545464</v>
      </c>
      <c r="BH112" s="35">
        <f t="shared" si="112"/>
        <v>329.21818513777043</v>
      </c>
      <c r="BI112" s="35">
        <f t="shared" si="112"/>
        <v>320.41228830008623</v>
      </c>
      <c r="BJ112" s="35">
        <f t="shared" si="112"/>
        <v>311.60639146240203</v>
      </c>
      <c r="BK112" s="35">
        <f t="shared" si="112"/>
        <v>302.80049462471783</v>
      </c>
      <c r="BL112" s="35">
        <f t="shared" si="112"/>
        <v>293.99459778703363</v>
      </c>
      <c r="BM112" s="35">
        <f t="shared" si="112"/>
        <v>285.18870094934942</v>
      </c>
      <c r="BN112" s="35">
        <f t="shared" si="112"/>
        <v>276.38280411166522</v>
      </c>
      <c r="BO112" s="35">
        <f t="shared" si="112"/>
        <v>267.57690727398102</v>
      </c>
      <c r="BP112" s="35">
        <f t="shared" si="112"/>
        <v>258.77101043629682</v>
      </c>
      <c r="BQ112" s="35">
        <f t="shared" si="112"/>
        <v>249.96511359861262</v>
      </c>
      <c r="BR112" s="35">
        <f t="shared" si="112"/>
        <v>241.15921676092842</v>
      </c>
      <c r="BS112" s="35">
        <f t="shared" si="112"/>
        <v>232.35331992324421</v>
      </c>
    </row>
    <row r="113" spans="6:71" hidden="1" outlineLevel="1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8.8058968376841893</v>
      </c>
      <c r="BF113" s="35">
        <f t="shared" si="114"/>
        <v>8.8058968376841893</v>
      </c>
      <c r="BG113" s="35">
        <f t="shared" si="114"/>
        <v>8.8058968376841893</v>
      </c>
      <c r="BH113" s="35">
        <f t="shared" si="114"/>
        <v>8.8058968376841893</v>
      </c>
      <c r="BI113" s="35">
        <f t="shared" si="114"/>
        <v>8.8058968376841893</v>
      </c>
      <c r="BJ113" s="35">
        <f t="shared" si="114"/>
        <v>8.8058968376841893</v>
      </c>
      <c r="BK113" s="35">
        <f t="shared" si="114"/>
        <v>8.8058968376841893</v>
      </c>
      <c r="BL113" s="35">
        <f t="shared" si="114"/>
        <v>8.8058968376841893</v>
      </c>
      <c r="BM113" s="35">
        <f t="shared" si="114"/>
        <v>8.8058968376841893</v>
      </c>
      <c r="BN113" s="35">
        <f t="shared" si="114"/>
        <v>8.8058968376841893</v>
      </c>
      <c r="BO113" s="35">
        <f t="shared" si="114"/>
        <v>8.8058968376841893</v>
      </c>
      <c r="BP113" s="35">
        <f t="shared" si="114"/>
        <v>8.8058968376841893</v>
      </c>
      <c r="BQ113" s="35">
        <f t="shared" si="114"/>
        <v>8.8058968376841893</v>
      </c>
      <c r="BR113" s="35">
        <f t="shared" si="114"/>
        <v>8.8058968376841893</v>
      </c>
      <c r="BS113" s="35">
        <f t="shared" si="114"/>
        <v>8.8058968376841893</v>
      </c>
    </row>
    <row r="114" spans="6:71" hidden="1" outlineLevel="1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364.56116081275354</v>
      </c>
      <c r="BG114" s="35">
        <f t="shared" si="115"/>
        <v>355.53426506645519</v>
      </c>
      <c r="BH114" s="35">
        <f t="shared" si="115"/>
        <v>346.50736932015684</v>
      </c>
      <c r="BI114" s="35">
        <f t="shared" si="115"/>
        <v>337.48047357385849</v>
      </c>
      <c r="BJ114" s="35">
        <f t="shared" si="115"/>
        <v>328.45357782756014</v>
      </c>
      <c r="BK114" s="35">
        <f t="shared" si="115"/>
        <v>319.42668208126179</v>
      </c>
      <c r="BL114" s="35">
        <f t="shared" si="115"/>
        <v>310.39978633496344</v>
      </c>
      <c r="BM114" s="35">
        <f t="shared" si="115"/>
        <v>301.37289058866509</v>
      </c>
      <c r="BN114" s="35">
        <f t="shared" si="115"/>
        <v>292.34599484236674</v>
      </c>
      <c r="BO114" s="35">
        <f t="shared" si="115"/>
        <v>283.31909909606838</v>
      </c>
      <c r="BP114" s="35">
        <f t="shared" si="115"/>
        <v>274.29220334977003</v>
      </c>
      <c r="BQ114" s="35">
        <f t="shared" si="115"/>
        <v>265.26530760347168</v>
      </c>
      <c r="BR114" s="35">
        <f t="shared" si="115"/>
        <v>256.23841185717333</v>
      </c>
      <c r="BS114" s="35">
        <f t="shared" si="115"/>
        <v>247.21151611087498</v>
      </c>
    </row>
    <row r="115" spans="6:71" hidden="1" outlineLevel="1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9.0268957462983508</v>
      </c>
      <c r="BG115" s="35">
        <f t="shared" si="117"/>
        <v>9.0268957462983508</v>
      </c>
      <c r="BH115" s="35">
        <f t="shared" si="117"/>
        <v>9.0268957462983508</v>
      </c>
      <c r="BI115" s="35">
        <f t="shared" si="117"/>
        <v>9.0268957462983508</v>
      </c>
      <c r="BJ115" s="35">
        <f t="shared" si="117"/>
        <v>9.0268957462983508</v>
      </c>
      <c r="BK115" s="35">
        <f t="shared" si="117"/>
        <v>9.0268957462983508</v>
      </c>
      <c r="BL115" s="35">
        <f t="shared" si="117"/>
        <v>9.0268957462983508</v>
      </c>
      <c r="BM115" s="35">
        <f t="shared" si="117"/>
        <v>9.0268957462983508</v>
      </c>
      <c r="BN115" s="35">
        <f t="shared" si="117"/>
        <v>9.0268957462983508</v>
      </c>
      <c r="BO115" s="35">
        <f t="shared" si="117"/>
        <v>9.0268957462983508</v>
      </c>
      <c r="BP115" s="35">
        <f t="shared" si="117"/>
        <v>9.0268957462983508</v>
      </c>
      <c r="BQ115" s="35">
        <f t="shared" si="117"/>
        <v>9.0268957462983508</v>
      </c>
      <c r="BR115" s="35">
        <f t="shared" si="117"/>
        <v>9.0268957462983508</v>
      </c>
      <c r="BS115" s="35">
        <f t="shared" si="117"/>
        <v>9.0268957462983508</v>
      </c>
    </row>
    <row r="116" spans="6:71" hidden="1" outlineLevel="1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373.67475580170395</v>
      </c>
      <c r="BH116" s="35">
        <f t="shared" si="118"/>
        <v>364.42219840879511</v>
      </c>
      <c r="BI116" s="35">
        <f t="shared" si="118"/>
        <v>355.16964101588627</v>
      </c>
      <c r="BJ116" s="35">
        <f t="shared" si="118"/>
        <v>345.91708362297743</v>
      </c>
      <c r="BK116" s="35">
        <f t="shared" si="118"/>
        <v>336.66452623006859</v>
      </c>
      <c r="BL116" s="35">
        <f t="shared" si="118"/>
        <v>327.41196883715975</v>
      </c>
      <c r="BM116" s="35">
        <f t="shared" si="118"/>
        <v>318.15941144425091</v>
      </c>
      <c r="BN116" s="35">
        <f t="shared" si="118"/>
        <v>308.90685405134207</v>
      </c>
      <c r="BO116" s="35">
        <f t="shared" si="118"/>
        <v>299.65429665843322</v>
      </c>
      <c r="BP116" s="35">
        <f t="shared" si="118"/>
        <v>290.40173926552438</v>
      </c>
      <c r="BQ116" s="35">
        <f t="shared" si="118"/>
        <v>281.14918187261554</v>
      </c>
      <c r="BR116" s="35">
        <f t="shared" si="118"/>
        <v>271.8966244797067</v>
      </c>
      <c r="BS116" s="35">
        <f t="shared" si="118"/>
        <v>262.64406708679786</v>
      </c>
    </row>
    <row r="117" spans="6:71" hidden="1" outlineLevel="1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9.2525573929088534</v>
      </c>
      <c r="BH117" s="35">
        <f t="shared" si="120"/>
        <v>9.2525573929088534</v>
      </c>
      <c r="BI117" s="35">
        <f t="shared" si="120"/>
        <v>9.2525573929088534</v>
      </c>
      <c r="BJ117" s="35">
        <f t="shared" si="120"/>
        <v>9.2525573929088534</v>
      </c>
      <c r="BK117" s="35">
        <f t="shared" si="120"/>
        <v>9.2525573929088534</v>
      </c>
      <c r="BL117" s="35">
        <f t="shared" si="120"/>
        <v>9.2525573929088534</v>
      </c>
      <c r="BM117" s="35">
        <f t="shared" si="120"/>
        <v>9.2525573929088534</v>
      </c>
      <c r="BN117" s="35">
        <f t="shared" si="120"/>
        <v>9.2525573929088534</v>
      </c>
      <c r="BO117" s="35">
        <f t="shared" si="120"/>
        <v>9.2525573929088534</v>
      </c>
      <c r="BP117" s="35">
        <f t="shared" si="120"/>
        <v>9.2525573929088534</v>
      </c>
      <c r="BQ117" s="35">
        <f t="shared" si="120"/>
        <v>9.2525573929088534</v>
      </c>
      <c r="BR117" s="35">
        <f t="shared" si="120"/>
        <v>9.2525573929088534</v>
      </c>
      <c r="BS117" s="35">
        <f t="shared" si="120"/>
        <v>9.2525573929088534</v>
      </c>
    </row>
    <row r="118" spans="6:71" hidden="1" outlineLevel="1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382.99928315632235</v>
      </c>
      <c r="BI118" s="35">
        <f t="shared" si="121"/>
        <v>373.51584122232305</v>
      </c>
      <c r="BJ118" s="35">
        <f t="shared" si="121"/>
        <v>364.03239928832375</v>
      </c>
      <c r="BK118" s="35">
        <f t="shared" si="121"/>
        <v>354.54895735432444</v>
      </c>
      <c r="BL118" s="35">
        <f t="shared" si="121"/>
        <v>345.06551542032514</v>
      </c>
      <c r="BM118" s="35">
        <f t="shared" si="121"/>
        <v>335.58207348632584</v>
      </c>
      <c r="BN118" s="35">
        <f t="shared" si="121"/>
        <v>326.09863155232654</v>
      </c>
      <c r="BO118" s="35">
        <f t="shared" si="121"/>
        <v>316.61518961832724</v>
      </c>
      <c r="BP118" s="35">
        <f t="shared" si="121"/>
        <v>307.13174768432793</v>
      </c>
      <c r="BQ118" s="35">
        <f t="shared" si="121"/>
        <v>297.64830575032863</v>
      </c>
      <c r="BR118" s="35">
        <f t="shared" si="121"/>
        <v>288.16486381632933</v>
      </c>
      <c r="BS118" s="35">
        <f t="shared" si="121"/>
        <v>278.68142188233003</v>
      </c>
    </row>
    <row r="119" spans="6:71" hidden="1" outlineLevel="1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9.4834419339992841</v>
      </c>
      <c r="BI119" s="35">
        <f t="shared" si="123"/>
        <v>9.4834419339992841</v>
      </c>
      <c r="BJ119" s="35">
        <f t="shared" si="123"/>
        <v>9.4834419339992841</v>
      </c>
      <c r="BK119" s="35">
        <f t="shared" si="123"/>
        <v>9.4834419339992841</v>
      </c>
      <c r="BL119" s="35">
        <f t="shared" si="123"/>
        <v>9.4834419339992841</v>
      </c>
      <c r="BM119" s="35">
        <f t="shared" si="123"/>
        <v>9.4834419339992841</v>
      </c>
      <c r="BN119" s="35">
        <f t="shared" si="123"/>
        <v>9.4834419339992841</v>
      </c>
      <c r="BO119" s="35">
        <f t="shared" si="123"/>
        <v>9.4834419339992841</v>
      </c>
      <c r="BP119" s="35">
        <f t="shared" si="123"/>
        <v>9.4834419339992841</v>
      </c>
      <c r="BQ119" s="35">
        <f t="shared" si="123"/>
        <v>9.4834419339992841</v>
      </c>
      <c r="BR119" s="35">
        <f t="shared" si="123"/>
        <v>9.4834419339992841</v>
      </c>
      <c r="BS119" s="35">
        <f t="shared" si="123"/>
        <v>9.4834419339992841</v>
      </c>
    </row>
    <row r="120" spans="6:71" hidden="1" outlineLevel="1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392.53084226497293</v>
      </c>
      <c r="BJ120" s="35">
        <f t="shared" si="124"/>
        <v>382.81138947841424</v>
      </c>
      <c r="BK120" s="35">
        <f t="shared" si="124"/>
        <v>373.09193669185555</v>
      </c>
      <c r="BL120" s="35">
        <f t="shared" si="124"/>
        <v>363.37248390529686</v>
      </c>
      <c r="BM120" s="35">
        <f t="shared" si="124"/>
        <v>353.65303111873817</v>
      </c>
      <c r="BN120" s="35">
        <f t="shared" si="124"/>
        <v>343.93357833217948</v>
      </c>
      <c r="BO120" s="35">
        <f t="shared" si="124"/>
        <v>334.21412554562079</v>
      </c>
      <c r="BP120" s="35">
        <f t="shared" si="124"/>
        <v>324.4946727590621</v>
      </c>
      <c r="BQ120" s="35">
        <f t="shared" si="124"/>
        <v>314.77521997250341</v>
      </c>
      <c r="BR120" s="35">
        <f t="shared" si="124"/>
        <v>305.05576718594472</v>
      </c>
      <c r="BS120" s="35">
        <f t="shared" si="124"/>
        <v>295.33631439938603</v>
      </c>
    </row>
    <row r="121" spans="6:71" hidden="1" outlineLevel="1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9.719452786558703</v>
      </c>
      <c r="BJ121" s="35">
        <f t="shared" si="126"/>
        <v>9.719452786558703</v>
      </c>
      <c r="BK121" s="35">
        <f t="shared" si="126"/>
        <v>9.719452786558703</v>
      </c>
      <c r="BL121" s="35">
        <f t="shared" si="126"/>
        <v>9.719452786558703</v>
      </c>
      <c r="BM121" s="35">
        <f t="shared" si="126"/>
        <v>9.719452786558703</v>
      </c>
      <c r="BN121" s="35">
        <f t="shared" si="126"/>
        <v>9.719452786558703</v>
      </c>
      <c r="BO121" s="35">
        <f t="shared" si="126"/>
        <v>9.719452786558703</v>
      </c>
      <c r="BP121" s="35">
        <f t="shared" si="126"/>
        <v>9.719452786558703</v>
      </c>
      <c r="BQ121" s="35">
        <f t="shared" si="126"/>
        <v>9.719452786558703</v>
      </c>
      <c r="BR121" s="35">
        <f t="shared" si="126"/>
        <v>9.719452786558703</v>
      </c>
      <c r="BS121" s="35">
        <f t="shared" si="126"/>
        <v>9.719452786558703</v>
      </c>
    </row>
    <row r="122" spans="6:71" hidden="1" outlineLevel="1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402.25997726757919</v>
      </c>
      <c r="BK122" s="35">
        <f t="shared" si="127"/>
        <v>392.29962145346155</v>
      </c>
      <c r="BL122" s="35">
        <f t="shared" si="127"/>
        <v>382.33926563934392</v>
      </c>
      <c r="BM122" s="35">
        <f t="shared" si="127"/>
        <v>372.37890982522629</v>
      </c>
      <c r="BN122" s="35">
        <f t="shared" si="127"/>
        <v>362.41855401110865</v>
      </c>
      <c r="BO122" s="35">
        <f t="shared" si="127"/>
        <v>352.45819819699102</v>
      </c>
      <c r="BP122" s="35">
        <f t="shared" si="127"/>
        <v>342.49784238287339</v>
      </c>
      <c r="BQ122" s="35">
        <f t="shared" si="127"/>
        <v>332.53748656875575</v>
      </c>
      <c r="BR122" s="35">
        <f t="shared" si="127"/>
        <v>322.57713075463812</v>
      </c>
      <c r="BS122" s="35">
        <f t="shared" si="127"/>
        <v>312.61677494052049</v>
      </c>
    </row>
    <row r="123" spans="6:71" hidden="1" outlineLevel="1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9.96035581411763</v>
      </c>
      <c r="BK123" s="35">
        <f t="shared" si="129"/>
        <v>9.96035581411763</v>
      </c>
      <c r="BL123" s="35">
        <f t="shared" si="129"/>
        <v>9.96035581411763</v>
      </c>
      <c r="BM123" s="35">
        <f t="shared" si="129"/>
        <v>9.96035581411763</v>
      </c>
      <c r="BN123" s="35">
        <f t="shared" si="129"/>
        <v>9.96035581411763</v>
      </c>
      <c r="BO123" s="35">
        <f t="shared" si="129"/>
        <v>9.96035581411763</v>
      </c>
      <c r="BP123" s="35">
        <f t="shared" si="129"/>
        <v>9.96035581411763</v>
      </c>
      <c r="BQ123" s="35">
        <f t="shared" si="129"/>
        <v>9.96035581411763</v>
      </c>
      <c r="BR123" s="35">
        <f t="shared" si="129"/>
        <v>9.96035581411763</v>
      </c>
      <c r="BS123" s="35">
        <f t="shared" si="129"/>
        <v>9.96035581411763</v>
      </c>
    </row>
    <row r="124" spans="6:71" hidden="1" outlineLevel="1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412.13872550390067</v>
      </c>
      <c r="BL124" s="35">
        <f t="shared" si="130"/>
        <v>401.93376209023955</v>
      </c>
      <c r="BM124" s="35">
        <f t="shared" si="130"/>
        <v>391.72879867657844</v>
      </c>
      <c r="BN124" s="35">
        <f t="shared" si="130"/>
        <v>381.52383526291732</v>
      </c>
      <c r="BO124" s="35">
        <f t="shared" si="130"/>
        <v>371.3188718492562</v>
      </c>
      <c r="BP124" s="35">
        <f t="shared" si="130"/>
        <v>361.11390843559508</v>
      </c>
      <c r="BQ124" s="35">
        <f t="shared" si="130"/>
        <v>350.90894502193396</v>
      </c>
      <c r="BR124" s="35">
        <f t="shared" si="130"/>
        <v>340.70398160827284</v>
      </c>
      <c r="BS124" s="35">
        <f t="shared" si="130"/>
        <v>330.49901819461172</v>
      </c>
    </row>
    <row r="125" spans="6:71" hidden="1" outlineLevel="1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10.204963413661138</v>
      </c>
      <c r="BL125" s="35">
        <f t="shared" si="132"/>
        <v>10.204963413661138</v>
      </c>
      <c r="BM125" s="35">
        <f t="shared" si="132"/>
        <v>10.204963413661138</v>
      </c>
      <c r="BN125" s="35">
        <f t="shared" si="132"/>
        <v>10.204963413661138</v>
      </c>
      <c r="BO125" s="35">
        <f t="shared" si="132"/>
        <v>10.204963413661138</v>
      </c>
      <c r="BP125" s="35">
        <f t="shared" si="132"/>
        <v>10.204963413661138</v>
      </c>
      <c r="BQ125" s="35">
        <f t="shared" si="132"/>
        <v>10.204963413661138</v>
      </c>
      <c r="BR125" s="35">
        <f t="shared" si="132"/>
        <v>10.204963413661138</v>
      </c>
      <c r="BS125" s="35">
        <f t="shared" si="132"/>
        <v>10.204963413661138</v>
      </c>
    </row>
    <row r="126" spans="6:71" hidden="1" outlineLevel="1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422.27545155866397</v>
      </c>
      <c r="BM126" s="35">
        <f t="shared" si="133"/>
        <v>411.81949275893061</v>
      </c>
      <c r="BN126" s="35">
        <f t="shared" si="133"/>
        <v>401.36353395919724</v>
      </c>
      <c r="BO126" s="35">
        <f t="shared" si="133"/>
        <v>390.90757515946387</v>
      </c>
      <c r="BP126" s="35">
        <f t="shared" si="133"/>
        <v>380.45161635973051</v>
      </c>
      <c r="BQ126" s="35">
        <f t="shared" si="133"/>
        <v>369.99565755999714</v>
      </c>
      <c r="BR126" s="35">
        <f t="shared" si="133"/>
        <v>359.53969876026378</v>
      </c>
      <c r="BS126" s="35">
        <f t="shared" si="133"/>
        <v>349.08373996053041</v>
      </c>
    </row>
    <row r="127" spans="6:71" hidden="1" outlineLevel="1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10.455958799733361</v>
      </c>
      <c r="BM127" s="35">
        <f t="shared" si="135"/>
        <v>10.455958799733361</v>
      </c>
      <c r="BN127" s="35">
        <f t="shared" si="135"/>
        <v>10.455958799733361</v>
      </c>
      <c r="BO127" s="35">
        <f t="shared" si="135"/>
        <v>10.455958799733361</v>
      </c>
      <c r="BP127" s="35">
        <f t="shared" si="135"/>
        <v>10.455958799733361</v>
      </c>
      <c r="BQ127" s="35">
        <f t="shared" si="135"/>
        <v>10.455958799733361</v>
      </c>
      <c r="BR127" s="35">
        <f t="shared" si="135"/>
        <v>10.455958799733361</v>
      </c>
      <c r="BS127" s="35">
        <f t="shared" si="135"/>
        <v>10.455958799733361</v>
      </c>
    </row>
    <row r="128" spans="6:71" hidden="1" outlineLevel="1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432.74471574499597</v>
      </c>
      <c r="BN128" s="35">
        <f t="shared" si="136"/>
        <v>422.02952758539391</v>
      </c>
      <c r="BO128" s="35">
        <f t="shared" si="136"/>
        <v>411.31433942579184</v>
      </c>
      <c r="BP128" s="35">
        <f t="shared" si="136"/>
        <v>400.59915126618978</v>
      </c>
      <c r="BQ128" s="35">
        <f t="shared" si="136"/>
        <v>389.88396310658771</v>
      </c>
      <c r="BR128" s="35">
        <f t="shared" si="136"/>
        <v>379.16877494698565</v>
      </c>
      <c r="BS128" s="35">
        <f t="shared" si="136"/>
        <v>368.45358678738359</v>
      </c>
    </row>
    <row r="129" spans="1:72" hidden="1" outlineLevel="1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10.715188159602043</v>
      </c>
      <c r="BN129" s="35">
        <f t="shared" si="138"/>
        <v>10.715188159602043</v>
      </c>
      <c r="BO129" s="35">
        <f t="shared" si="138"/>
        <v>10.715188159602043</v>
      </c>
      <c r="BP129" s="35">
        <f t="shared" si="138"/>
        <v>10.715188159602043</v>
      </c>
      <c r="BQ129" s="35">
        <f t="shared" si="138"/>
        <v>10.715188159602043</v>
      </c>
      <c r="BR129" s="35">
        <f t="shared" si="138"/>
        <v>10.715188159602043</v>
      </c>
      <c r="BS129" s="35">
        <f t="shared" si="138"/>
        <v>10.715188159602043</v>
      </c>
    </row>
    <row r="130" spans="1:72" hidden="1" outlineLevel="1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443.59457196282438</v>
      </c>
      <c r="BO130" s="35">
        <f t="shared" si="139"/>
        <v>432.61073060735714</v>
      </c>
      <c r="BP130" s="35">
        <f t="shared" si="139"/>
        <v>421.62688925188991</v>
      </c>
      <c r="BQ130" s="35">
        <f t="shared" si="139"/>
        <v>410.64304789642267</v>
      </c>
      <c r="BR130" s="35">
        <f t="shared" si="139"/>
        <v>399.65920654095544</v>
      </c>
      <c r="BS130" s="35">
        <f t="shared" si="139"/>
        <v>388.6753651854882</v>
      </c>
    </row>
    <row r="131" spans="1:72" hidden="1" outlineLevel="1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10.983841355467217</v>
      </c>
      <c r="BO131" s="35">
        <f t="shared" si="141"/>
        <v>10.983841355467217</v>
      </c>
      <c r="BP131" s="35">
        <f t="shared" si="141"/>
        <v>10.983841355467217</v>
      </c>
      <c r="BQ131" s="35">
        <f t="shared" si="141"/>
        <v>10.983841355467217</v>
      </c>
      <c r="BR131" s="35">
        <f t="shared" si="141"/>
        <v>10.983841355467217</v>
      </c>
      <c r="BS131" s="35">
        <f t="shared" si="141"/>
        <v>10.983841355467217</v>
      </c>
    </row>
    <row r="132" spans="1:72" hidden="1" outlineLevel="1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454.8558144511307</v>
      </c>
      <c r="BP132" s="35">
        <f t="shared" si="142"/>
        <v>443.59313356791705</v>
      </c>
      <c r="BQ132" s="35">
        <f t="shared" si="142"/>
        <v>432.3304526847034</v>
      </c>
      <c r="BR132" s="35">
        <f t="shared" si="142"/>
        <v>421.06777180148976</v>
      </c>
      <c r="BS132" s="35">
        <f t="shared" si="142"/>
        <v>409.80509091827611</v>
      </c>
    </row>
    <row r="133" spans="1:72" hidden="1" outlineLevel="1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11.262680883213669</v>
      </c>
      <c r="BP133" s="35">
        <f t="shared" si="144"/>
        <v>11.262680883213669</v>
      </c>
      <c r="BQ133" s="35">
        <f t="shared" si="144"/>
        <v>11.262680883213669</v>
      </c>
      <c r="BR133" s="35">
        <f t="shared" si="144"/>
        <v>11.262680883213669</v>
      </c>
      <c r="BS133" s="35">
        <f t="shared" si="144"/>
        <v>11.262680883213669</v>
      </c>
    </row>
    <row r="134" spans="1:72" hidden="1" outlineLevel="1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466.518091182756</v>
      </c>
      <c r="BQ134" s="35">
        <f t="shared" si="145"/>
        <v>454.96664076636944</v>
      </c>
      <c r="BR134" s="35">
        <f t="shared" si="145"/>
        <v>443.41519034998288</v>
      </c>
      <c r="BS134" s="35">
        <f t="shared" si="145"/>
        <v>431.86373993359632</v>
      </c>
    </row>
    <row r="135" spans="1:72" hidden="1" outlineLevel="1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11.551450416386551</v>
      </c>
      <c r="BQ135" s="35">
        <f t="shared" si="147"/>
        <v>11.551450416386551</v>
      </c>
      <c r="BR135" s="35">
        <f t="shared" si="147"/>
        <v>11.551450416386551</v>
      </c>
      <c r="BS135" s="35">
        <f t="shared" si="147"/>
        <v>11.551450416386551</v>
      </c>
    </row>
    <row r="136" spans="1:72" hidden="1" outlineLevel="1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478.55690081266857</v>
      </c>
      <c r="BR136" s="35">
        <f t="shared" si="148"/>
        <v>466.70735753527492</v>
      </c>
      <c r="BS136" s="35">
        <f t="shared" si="148"/>
        <v>454.85781425788127</v>
      </c>
    </row>
    <row r="137" spans="1:72" hidden="1" outlineLevel="1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11.849543277393678</v>
      </c>
      <c r="BR137" s="35">
        <f t="shared" si="150"/>
        <v>11.849543277393678</v>
      </c>
      <c r="BS137" s="35">
        <f t="shared" si="150"/>
        <v>11.849543277393678</v>
      </c>
    </row>
    <row r="138" spans="1:72" hidden="1" outlineLevel="1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490.99403207630468</v>
      </c>
      <c r="BS138" s="35">
        <f t="shared" si="151"/>
        <v>478.83653309938012</v>
      </c>
    </row>
    <row r="139" spans="1:72" hidden="1" outlineLevel="1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12.157498976924531</v>
      </c>
      <c r="BS139" s="35">
        <f t="shared" si="153"/>
        <v>12.157498976924531</v>
      </c>
    </row>
    <row r="140" spans="1:72" hidden="1" outlineLevel="1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503.83959678175512</v>
      </c>
    </row>
    <row r="141" spans="1:72" hidden="1" outlineLevel="1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12.475567893371689</v>
      </c>
    </row>
    <row r="142" spans="1:72" hidden="1" outlineLevel="1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2" hidden="1" outlineLevel="1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2" s="45" customFormat="1" collapsed="1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  <c r="Q144" s="55"/>
      <c r="BT144"/>
    </row>
    <row r="145" spans="3:71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3.4370300556660944</v>
      </c>
      <c r="X145" s="35">
        <f t="shared" si="160"/>
        <v>6.8852892562287211</v>
      </c>
      <c r="Y145" s="35">
        <f t="shared" si="160"/>
        <v>10.351022421646842</v>
      </c>
      <c r="Z145" s="35">
        <f t="shared" si="160"/>
        <v>13.838131315557209</v>
      </c>
      <c r="AA145" s="35">
        <f t="shared" si="160"/>
        <v>17.348751418527971</v>
      </c>
      <c r="AB145" s="35">
        <f t="shared" si="160"/>
        <v>20.88325745668433</v>
      </c>
      <c r="AC145" s="35">
        <f t="shared" si="160"/>
        <v>24.441082736875046</v>
      </c>
      <c r="AD145" s="35">
        <f t="shared" si="160"/>
        <v>28.118731055288258</v>
      </c>
      <c r="AE145" s="35">
        <f t="shared" si="160"/>
        <v>31.928092614475133</v>
      </c>
      <c r="AF145" s="35">
        <f t="shared" si="160"/>
        <v>35.884236942315361</v>
      </c>
      <c r="AG145" s="35">
        <f t="shared" si="160"/>
        <v>39.99209401848978</v>
      </c>
      <c r="AH145" s="35">
        <f t="shared" si="160"/>
        <v>44.256723361973478</v>
      </c>
      <c r="AI145" s="35">
        <f t="shared" si="160"/>
        <v>48.682531272031625</v>
      </c>
      <c r="AJ145" s="35">
        <f t="shared" si="160"/>
        <v>53.274001953790084</v>
      </c>
      <c r="AK145" s="35">
        <f t="shared" si="160"/>
        <v>58.035664781442797</v>
      </c>
      <c r="AL145" s="35">
        <f>SUMIF($L$44:$L$143,$L$145,AL44:AL143)</f>
        <v>62.971190584673643</v>
      </c>
      <c r="AM145" s="35">
        <f t="shared" si="160"/>
        <v>68.08420567101652</v>
      </c>
      <c r="AN145" s="35">
        <f t="shared" si="160"/>
        <v>73.378282396647435</v>
      </c>
      <c r="AO145" s="35">
        <f t="shared" si="160"/>
        <v>78.856929169000011</v>
      </c>
      <c r="AP145" s="35">
        <f t="shared" si="160"/>
        <v>84.523580170436503</v>
      </c>
      <c r="AQ145" s="35">
        <f t="shared" si="160"/>
        <v>90.381550127104191</v>
      </c>
      <c r="AR145" s="35">
        <f t="shared" si="160"/>
        <v>96.434058070650906</v>
      </c>
      <c r="AS145" s="35">
        <f t="shared" si="160"/>
        <v>102.68424061535815</v>
      </c>
      <c r="AT145" s="35">
        <f t="shared" si="160"/>
        <v>109.13511045236207</v>
      </c>
      <c r="AU145" s="35">
        <f t="shared" si="160"/>
        <v>115.78954291851359</v>
      </c>
      <c r="AV145" s="35">
        <f t="shared" si="160"/>
        <v>122.65026135547221</v>
      </c>
      <c r="AW145" s="35">
        <f t="shared" si="160"/>
        <v>129.71982170517487</v>
      </c>
      <c r="AX145" s="35">
        <f t="shared" si="160"/>
        <v>137.00059631484879</v>
      </c>
      <c r="AY145" s="35">
        <f t="shared" si="160"/>
        <v>144.49475692422752</v>
      </c>
      <c r="AZ145" s="35">
        <f t="shared" si="160"/>
        <v>152.20425680713146</v>
      </c>
      <c r="BA145" s="35">
        <f t="shared" si="160"/>
        <v>160.13081203909002</v>
      </c>
      <c r="BB145" s="35">
        <f t="shared" si="160"/>
        <v>168.27588186221314</v>
      </c>
      <c r="BC145" s="35">
        <f t="shared" si="160"/>
        <v>176.64064811806799</v>
      </c>
      <c r="BD145" s="35">
        <f t="shared" si="160"/>
        <v>185.22611053691847</v>
      </c>
      <c r="BE145" s="35">
        <f t="shared" si="160"/>
        <v>194.03200737460267</v>
      </c>
      <c r="BF145" s="35">
        <f t="shared" si="160"/>
        <v>203.05890312090102</v>
      </c>
      <c r="BG145" s="35">
        <f t="shared" si="160"/>
        <v>212.31146051380986</v>
      </c>
      <c r="BH145" s="35">
        <f t="shared" si="160"/>
        <v>221.79490244780914</v>
      </c>
      <c r="BI145" s="35">
        <f t="shared" si="160"/>
        <v>231.51435523436783</v>
      </c>
      <c r="BJ145" s="35">
        <f t="shared" si="160"/>
        <v>241.47471104848546</v>
      </c>
      <c r="BK145" s="35">
        <f t="shared" si="160"/>
        <v>249.5696994210675</v>
      </c>
      <c r="BL145" s="35">
        <f t="shared" si="160"/>
        <v>256.58173465094353</v>
      </c>
      <c r="BM145" s="35">
        <f t="shared" si="160"/>
        <v>263.8379364329968</v>
      </c>
      <c r="BN145" s="35">
        <f t="shared" si="160"/>
        <v>271.34292217346814</v>
      </c>
      <c r="BO145" s="35">
        <f t="shared" si="160"/>
        <v>279.10406075267616</v>
      </c>
      <c r="BP145" s="35">
        <f t="shared" si="160"/>
        <v>287.13022761355916</v>
      </c>
      <c r="BQ145" s="35">
        <f t="shared" si="160"/>
        <v>295.43094929026961</v>
      </c>
      <c r="BR145" s="35">
        <f t="shared" si="160"/>
        <v>303.95706424125456</v>
      </c>
      <c r="BS145" s="35">
        <f t="shared" si="160"/>
        <v>312.67412573638524</v>
      </c>
    </row>
    <row r="146" spans="3:71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138.80825724123088</v>
      </c>
      <c r="X146" s="35">
        <f t="shared" si="161"/>
        <v>274.63298585336224</v>
      </c>
      <c r="Y146" s="35">
        <f t="shared" si="161"/>
        <v>407.71516064702018</v>
      </c>
      <c r="Z146" s="35">
        <f t="shared" si="161"/>
        <v>538.19488469386408</v>
      </c>
      <c r="AA146" s="35">
        <f t="shared" si="161"/>
        <v>666.13702600817851</v>
      </c>
      <c r="AB146" s="35">
        <f t="shared" si="161"/>
        <v>791.53320710959906</v>
      </c>
      <c r="AC146" s="35">
        <f t="shared" si="161"/>
        <v>914.33665553374487</v>
      </c>
      <c r="AD146" s="35">
        <f t="shared" si="161"/>
        <v>1038.4214644990734</v>
      </c>
      <c r="AE146" s="35">
        <f t="shared" si="161"/>
        <v>1164.1480099378812</v>
      </c>
      <c r="AF146" s="35">
        <f t="shared" si="161"/>
        <v>1291.9931781469454</v>
      </c>
      <c r="AG146" s="35">
        <f t="shared" si="161"/>
        <v>1422.009289035404</v>
      </c>
      <c r="AH146" s="35">
        <f t="shared" si="161"/>
        <v>1554.2489641202728</v>
      </c>
      <c r="AI146" s="35">
        <f t="shared" si="161"/>
        <v>1688.7333843997003</v>
      </c>
      <c r="AJ146" s="35">
        <f t="shared" si="161"/>
        <v>1825.4824708868516</v>
      </c>
      <c r="AK146" s="35">
        <f t="shared" si="161"/>
        <v>1964.5134845924986</v>
      </c>
      <c r="AL146" s="35">
        <f>SUMIF($L$44:$L$143,$L$146,AL44:AL143)</f>
        <v>2105.804483884358</v>
      </c>
      <c r="AM146" s="35">
        <f t="shared" si="161"/>
        <v>2249.3280582242323</v>
      </c>
      <c r="AN146" s="35">
        <f t="shared" si="161"/>
        <v>2395.0509918811772</v>
      </c>
      <c r="AO146" s="35">
        <f t="shared" si="161"/>
        <v>2542.9339141274359</v>
      </c>
      <c r="AP146" s="35">
        <f t="shared" si="161"/>
        <v>2692.9309481662835</v>
      </c>
      <c r="AQ146" s="35">
        <f t="shared" si="161"/>
        <v>2844.9879586473735</v>
      </c>
      <c r="AR146" s="35">
        <f t="shared" si="161"/>
        <v>2999.0436307660916</v>
      </c>
      <c r="AS146" s="35">
        <f t="shared" si="161"/>
        <v>3155.0301021697564</v>
      </c>
      <c r="AT146" s="35">
        <f t="shared" si="161"/>
        <v>3312.8713691182247</v>
      </c>
      <c r="AU146" s="35">
        <f t="shared" si="161"/>
        <v>3472.482867975612</v>
      </c>
      <c r="AV146" s="35">
        <f t="shared" si="161"/>
        <v>3633.7710212753955</v>
      </c>
      <c r="AW146" s="35">
        <f t="shared" si="161"/>
        <v>3796.6327675865978</v>
      </c>
      <c r="AX146" s="35">
        <f t="shared" si="161"/>
        <v>3960.955074861055</v>
      </c>
      <c r="AY146" s="35">
        <f t="shared" si="161"/>
        <v>4126.6144369480353</v>
      </c>
      <c r="AZ146" s="35">
        <f t="shared" si="161"/>
        <v>4293.4763529697411</v>
      </c>
      <c r="BA146" s="35">
        <f t="shared" si="161"/>
        <v>4461.3947892594242</v>
      </c>
      <c r="BB146" s="35">
        <f t="shared" si="161"/>
        <v>4630.2116235733292</v>
      </c>
      <c r="BC146" s="35">
        <f t="shared" si="161"/>
        <v>4799.7560712980921</v>
      </c>
      <c r="BD146" s="35">
        <f t="shared" si="161"/>
        <v>4969.8488112125506</v>
      </c>
      <c r="BE146" s="35">
        <f t="shared" si="161"/>
        <v>5140.2585763264542</v>
      </c>
      <c r="BF146" s="35">
        <f t="shared" si="161"/>
        <v>5310.7877297646055</v>
      </c>
      <c r="BG146" s="35">
        <f t="shared" si="161"/>
        <v>5481.4035824454077</v>
      </c>
      <c r="BH146" s="35">
        <f t="shared" si="161"/>
        <v>5652.0914050879192</v>
      </c>
      <c r="BI146" s="35">
        <f t="shared" si="161"/>
        <v>5822.8273449050848</v>
      </c>
      <c r="BJ146" s="35">
        <f t="shared" si="161"/>
        <v>5993.5729669382963</v>
      </c>
      <c r="BK146" s="35">
        <f t="shared" si="161"/>
        <v>6164.2369813937112</v>
      </c>
      <c r="BL146" s="35">
        <f t="shared" si="161"/>
        <v>6336.9427335313057</v>
      </c>
      <c r="BM146" s="35">
        <f t="shared" si="161"/>
        <v>6513.1057146253588</v>
      </c>
      <c r="BN146" s="35">
        <f t="shared" si="161"/>
        <v>6692.8623501551874</v>
      </c>
      <c r="BO146" s="35">
        <f t="shared" si="161"/>
        <v>6876.3752424328504</v>
      </c>
      <c r="BP146" s="35">
        <f t="shared" si="161"/>
        <v>7063.7892728629295</v>
      </c>
      <c r="BQ146" s="35">
        <f t="shared" si="161"/>
        <v>7255.2159460620378</v>
      </c>
      <c r="BR146" s="35">
        <f t="shared" si="161"/>
        <v>7450.7790288480728</v>
      </c>
      <c r="BS146" s="35">
        <f t="shared" si="161"/>
        <v>7650.6615613885742</v>
      </c>
    </row>
    <row r="147" spans="3:71">
      <c r="F147" t="s">
        <v>47</v>
      </c>
      <c r="K147" s="47" t="s">
        <v>272</v>
      </c>
      <c r="L147" s="47" t="s">
        <v>268</v>
      </c>
      <c r="M147" s="44"/>
      <c r="N147" s="39"/>
      <c r="Q147" s="36">
        <v>1968.8927058561369</v>
      </c>
      <c r="R147" s="35">
        <f>R39+R40-R41-R145</f>
        <v>1992.2383018861533</v>
      </c>
      <c r="S147" s="35">
        <f t="shared" ref="S147:BS147" si="162">S39+S40-S41-S145</f>
        <v>2009.7874657955097</v>
      </c>
      <c r="T147" s="35">
        <f>T39+T40-T41-T145</f>
        <v>2014.0338640542072</v>
      </c>
      <c r="U147" s="35">
        <f t="shared" si="162"/>
        <v>2002.383353478562</v>
      </c>
      <c r="V147" s="35">
        <f>V39+V40-V41-V145</f>
        <v>1977.2360853446567</v>
      </c>
      <c r="W147" s="35">
        <f>W39+W40-W41-W145</f>
        <v>1983.6959271666344</v>
      </c>
      <c r="X147" s="35">
        <f t="shared" si="162"/>
        <v>1993.7482552832805</v>
      </c>
      <c r="Y147" s="35">
        <f t="shared" si="162"/>
        <v>2006.0451689095435</v>
      </c>
      <c r="Z147" s="35">
        <f t="shared" si="162"/>
        <v>2019.5705702622784</v>
      </c>
      <c r="AA147" s="35">
        <f t="shared" si="162"/>
        <v>2033.3115420362401</v>
      </c>
      <c r="AB147" s="35">
        <f t="shared" si="162"/>
        <v>2046.7265096351432</v>
      </c>
      <c r="AC147" s="35">
        <f t="shared" si="162"/>
        <v>2115.6576598409956</v>
      </c>
      <c r="AD147" s="35">
        <f t="shared" si="162"/>
        <v>2191.4289415456906</v>
      </c>
      <c r="AE147" s="35">
        <f t="shared" si="162"/>
        <v>2275.8693398511286</v>
      </c>
      <c r="AF147" s="35">
        <f>AF39+AF40-AF41-AF145</f>
        <v>2363.1458302381302</v>
      </c>
      <c r="AG147" s="35">
        <f t="shared" si="162"/>
        <v>2453.3329333721831</v>
      </c>
      <c r="AH147" s="35">
        <f t="shared" si="162"/>
        <v>2546.0548685469307</v>
      </c>
      <c r="AI147" s="35">
        <f t="shared" si="162"/>
        <v>2641.356453025101</v>
      </c>
      <c r="AJ147" s="35">
        <f t="shared" si="162"/>
        <v>2739.2636714241958</v>
      </c>
      <c r="AK147" s="35">
        <f t="shared" si="162"/>
        <v>2839.2826248958922</v>
      </c>
      <c r="AL147" s="35">
        <f>AL39+AL40-AL41-AL145</f>
        <v>2941.3877009782236</v>
      </c>
      <c r="AM147" s="35">
        <f t="shared" si="162"/>
        <v>3045.5478628254568</v>
      </c>
      <c r="AN147" s="35">
        <f t="shared" si="162"/>
        <v>3151.7263223504724</v>
      </c>
      <c r="AO147" s="35">
        <f t="shared" si="162"/>
        <v>3259.8803797551582</v>
      </c>
      <c r="AP147" s="35">
        <f t="shared" si="162"/>
        <v>3369.9413149133893</v>
      </c>
      <c r="AQ147" s="35">
        <f t="shared" si="162"/>
        <v>3481.8540772104216</v>
      </c>
      <c r="AR147" s="35">
        <f t="shared" si="162"/>
        <v>3595.5712540289278</v>
      </c>
      <c r="AS147" s="35">
        <f t="shared" si="162"/>
        <v>3711.0215555312197</v>
      </c>
      <c r="AT147" s="35">
        <f t="shared" si="162"/>
        <v>3828.1259652860185</v>
      </c>
      <c r="AU147" s="35">
        <f t="shared" si="162"/>
        <v>3946.7970443205877</v>
      </c>
      <c r="AV147" s="35">
        <f t="shared" si="162"/>
        <v>4066.9384918267469</v>
      </c>
      <c r="AW147" s="35">
        <f t="shared" si="162"/>
        <v>4188.4446904315819</v>
      </c>
      <c r="AX147" s="35">
        <f t="shared" si="162"/>
        <v>4311.2002357396987</v>
      </c>
      <c r="AY147" s="35">
        <f t="shared" si="162"/>
        <v>4435.0794498606356</v>
      </c>
      <c r="AZ147" s="35">
        <f t="shared" si="162"/>
        <v>4559.9458786427713</v>
      </c>
      <c r="BA147" s="35">
        <f t="shared" si="162"/>
        <v>4685.6517723438301</v>
      </c>
      <c r="BB147" s="35">
        <f t="shared" si="162"/>
        <v>4812.0375494779446</v>
      </c>
      <c r="BC147" s="35">
        <f t="shared" si="162"/>
        <v>4938.998446038252</v>
      </c>
      <c r="BD147" s="35">
        <f t="shared" si="162"/>
        <v>5065.8087678308848</v>
      </c>
      <c r="BE147" s="35">
        <f t="shared" si="162"/>
        <v>5192.9438262553376</v>
      </c>
      <c r="BF147" s="35">
        <f t="shared" si="162"/>
        <v>5322.7612394085982</v>
      </c>
      <c r="BG147" s="35">
        <f t="shared" si="162"/>
        <v>5455.5832510868668</v>
      </c>
      <c r="BH147" s="35">
        <f t="shared" si="162"/>
        <v>5591.3542995373009</v>
      </c>
      <c r="BI147" s="35">
        <f t="shared" si="162"/>
        <v>5729.9396919964238</v>
      </c>
      <c r="BJ147" s="35">
        <f t="shared" si="162"/>
        <v>5870.6562306166343</v>
      </c>
      <c r="BK147" s="35">
        <f t="shared" si="162"/>
        <v>6015.0475005675253</v>
      </c>
      <c r="BL147" s="35">
        <f t="shared" si="162"/>
        <v>6164.1755664883285</v>
      </c>
      <c r="BM147" s="35">
        <f t="shared" si="162"/>
        <v>6318.7249258784495</v>
      </c>
      <c r="BN147" s="35">
        <f t="shared" si="162"/>
        <v>6479.1342232518764</v>
      </c>
      <c r="BO147" s="35">
        <f t="shared" si="162"/>
        <v>6645.2560005102077</v>
      </c>
      <c r="BP147" s="35">
        <f t="shared" si="162"/>
        <v>6816.7412514451744</v>
      </c>
      <c r="BQ147" s="35">
        <f t="shared" si="162"/>
        <v>6993.9003428520582</v>
      </c>
      <c r="BR147" s="35">
        <f t="shared" si="162"/>
        <v>7176.8773110601287</v>
      </c>
      <c r="BS147" s="35">
        <f t="shared" si="162"/>
        <v>7365.815793897922</v>
      </c>
    </row>
    <row r="148" spans="3:71">
      <c r="N148" s="39"/>
      <c r="O148" s="44"/>
    </row>
    <row r="149" spans="3:71" ht="15" thickBot="1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>
      <c r="F151" t="s">
        <v>165</v>
      </c>
      <c r="P151" s="31"/>
      <c r="R151" s="35">
        <f>R39*R8</f>
        <v>2008.2584955927489</v>
      </c>
      <c r="S151" s="35">
        <f t="shared" ref="S151:BS151" si="163">S39*S8</f>
        <v>2072.6998261988592</v>
      </c>
      <c r="T151" s="35">
        <f t="shared" si="163"/>
        <v>2132.7640997704561</v>
      </c>
      <c r="U151" s="35">
        <f t="shared" si="163"/>
        <v>2180.0026408549452</v>
      </c>
      <c r="V151" s="35">
        <f t="shared" si="163"/>
        <v>2210.7266170034941</v>
      </c>
      <c r="W151" s="35">
        <f t="shared" si="163"/>
        <v>2226.6087155573455</v>
      </c>
      <c r="X151" s="35">
        <f t="shared" si="163"/>
        <v>2278.5472620207461</v>
      </c>
      <c r="Y151" s="35">
        <f t="shared" si="163"/>
        <v>2335.8815839927533</v>
      </c>
      <c r="Z151" s="35">
        <f t="shared" si="163"/>
        <v>2397.2800581271531</v>
      </c>
      <c r="AA151" s="35">
        <f t="shared" si="163"/>
        <v>2461.697368316858</v>
      </c>
      <c r="AB151" s="35">
        <f t="shared" si="163"/>
        <v>2528.0002739522356</v>
      </c>
      <c r="AC151" s="35">
        <f t="shared" si="163"/>
        <v>2595.5569852773697</v>
      </c>
      <c r="AD151" s="35">
        <f t="shared" si="163"/>
        <v>2736.6150501602419</v>
      </c>
      <c r="AE151" s="35">
        <f t="shared" si="163"/>
        <v>2891.3007714683022</v>
      </c>
      <c r="AF151" s="35">
        <f t="shared" si="163"/>
        <v>3062.7444888159807</v>
      </c>
      <c r="AG151" s="35">
        <f t="shared" si="163"/>
        <v>3243.7810145223129</v>
      </c>
      <c r="AH151" s="35">
        <f t="shared" si="163"/>
        <v>3434.907579750954</v>
      </c>
      <c r="AI151" s="35">
        <f t="shared" si="163"/>
        <v>3636.0001207491759</v>
      </c>
      <c r="AJ151" s="35">
        <f t="shared" si="163"/>
        <v>3847.5184107403766</v>
      </c>
      <c r="AK151" s="35">
        <f t="shared" si="163"/>
        <v>4069.9127009517442</v>
      </c>
      <c r="AL151" s="35">
        <f t="shared" si="163"/>
        <v>4302.8622548696721</v>
      </c>
      <c r="AM151" s="35">
        <f t="shared" si="163"/>
        <v>4546.7246453901016</v>
      </c>
      <c r="AN151" s="35">
        <f t="shared" si="163"/>
        <v>4801.8586680682029</v>
      </c>
      <c r="AO151" s="35">
        <f t="shared" si="163"/>
        <v>5068.6231865182717</v>
      </c>
      <c r="AP151" s="35">
        <f t="shared" si="163"/>
        <v>5347.3761407839147</v>
      </c>
      <c r="AQ151" s="35">
        <f t="shared" si="163"/>
        <v>5638.4400953649038</v>
      </c>
      <c r="AR151" s="35">
        <f t="shared" si="163"/>
        <v>5942.165747181064</v>
      </c>
      <c r="AS151" s="35">
        <f t="shared" si="163"/>
        <v>6258.9237096250899</v>
      </c>
      <c r="AT151" s="35">
        <f t="shared" si="163"/>
        <v>6589.0499227290793</v>
      </c>
      <c r="AU151" s="35">
        <f t="shared" si="163"/>
        <v>6932.8707512230358</v>
      </c>
      <c r="AV151" s="35">
        <f t="shared" si="163"/>
        <v>7290.7002157344705</v>
      </c>
      <c r="AW151" s="35">
        <f t="shared" si="163"/>
        <v>7662.83746075625</v>
      </c>
      <c r="AX151" s="35">
        <f t="shared" si="163"/>
        <v>8049.5639890372822</v>
      </c>
      <c r="AY151" s="35">
        <f t="shared" si="163"/>
        <v>8451.1406458709844</v>
      </c>
      <c r="AZ151" s="35">
        <f t="shared" si="163"/>
        <v>8867.8043357835959</v>
      </c>
      <c r="BA151" s="35">
        <f t="shared" si="163"/>
        <v>9299.7644531042333</v>
      </c>
      <c r="BB151" s="35">
        <f t="shared" si="163"/>
        <v>9747.1990068294745</v>
      </c>
      <c r="BC151" s="35">
        <f t="shared" si="163"/>
        <v>10210.250419075504</v>
      </c>
      <c r="BD151" s="35">
        <f t="shared" si="163"/>
        <v>10689.166417307262</v>
      </c>
      <c r="BE151" s="35">
        <f t="shared" si="163"/>
        <v>11182.819193159801</v>
      </c>
      <c r="BF151" s="35">
        <f t="shared" si="163"/>
        <v>11692.670175155154</v>
      </c>
      <c r="BG151" s="35">
        <f t="shared" si="163"/>
        <v>12224.599031037344</v>
      </c>
      <c r="BH151" s="35">
        <f t="shared" si="163"/>
        <v>12780.162844611141</v>
      </c>
      <c r="BI151" s="35">
        <f t="shared" si="163"/>
        <v>13360.102050274829</v>
      </c>
      <c r="BJ151" s="35">
        <f t="shared" si="163"/>
        <v>13964.981889707307</v>
      </c>
      <c r="BK151" s="35">
        <f t="shared" si="163"/>
        <v>14594.006611051744</v>
      </c>
      <c r="BL151" s="35">
        <f t="shared" si="163"/>
        <v>15251.919791870092</v>
      </c>
      <c r="BM151" s="35">
        <f t="shared" si="163"/>
        <v>15942.558302475483</v>
      </c>
      <c r="BN151" s="35">
        <f t="shared" si="163"/>
        <v>16669.018422190125</v>
      </c>
      <c r="BO151" s="35">
        <f t="shared" si="163"/>
        <v>17433.922729597536</v>
      </c>
      <c r="BP151" s="35">
        <f t="shared" si="163"/>
        <v>18238.42866410748</v>
      </c>
      <c r="BQ151" s="35">
        <f t="shared" si="163"/>
        <v>19083.150475498482</v>
      </c>
      <c r="BR151" s="35">
        <f t="shared" si="163"/>
        <v>19970.561133936455</v>
      </c>
      <c r="BS151" s="35">
        <f t="shared" si="163"/>
        <v>20902.773421917362</v>
      </c>
    </row>
    <row r="152" spans="3:71">
      <c r="F152" t="s">
        <v>176</v>
      </c>
      <c r="O152" s="31"/>
      <c r="R152" s="35">
        <f>R40*R8</f>
        <v>133.78687134303505</v>
      </c>
      <c r="S152" s="35">
        <f t="shared" ref="S152:BS152" si="164">S40*S8</f>
        <v>135.92286762439102</v>
      </c>
      <c r="T152" s="35">
        <f t="shared" si="164"/>
        <v>130.55192902428112</v>
      </c>
      <c r="U152" s="35">
        <f t="shared" si="164"/>
        <v>121.02142188954492</v>
      </c>
      <c r="V152" s="35">
        <f t="shared" si="164"/>
        <v>112.51430781999736</v>
      </c>
      <c r="W152" s="35">
        <f t="shared" si="164"/>
        <v>156.31500843804176</v>
      </c>
      <c r="X152" s="35">
        <f t="shared" si="164"/>
        <v>159.96125947081649</v>
      </c>
      <c r="Y152" s="35">
        <f t="shared" si="164"/>
        <v>163.98631109314445</v>
      </c>
      <c r="Z152" s="35">
        <f t="shared" si="164"/>
        <v>168.29667911395734</v>
      </c>
      <c r="AA152" s="35">
        <f t="shared" si="164"/>
        <v>172.8189790203148</v>
      </c>
      <c r="AB152" s="35">
        <f t="shared" si="164"/>
        <v>177.4736537197563</v>
      </c>
      <c r="AC152" s="35">
        <f t="shared" si="164"/>
        <v>182.21634956346287</v>
      </c>
      <c r="AD152" s="35">
        <f t="shared" si="164"/>
        <v>192.11907402886175</v>
      </c>
      <c r="AE152" s="35">
        <f t="shared" si="164"/>
        <v>202.97850328671473</v>
      </c>
      <c r="AF152" s="35">
        <f t="shared" si="164"/>
        <v>215.01439712679772</v>
      </c>
      <c r="AG152" s="35">
        <f t="shared" si="164"/>
        <v>227.72373660151339</v>
      </c>
      <c r="AH152" s="35">
        <f t="shared" si="164"/>
        <v>241.14142891885027</v>
      </c>
      <c r="AI152" s="35">
        <f t="shared" si="164"/>
        <v>255.25876440906728</v>
      </c>
      <c r="AJ152" s="35">
        <f t="shared" si="164"/>
        <v>270.10802061369799</v>
      </c>
      <c r="AK152" s="35">
        <f t="shared" si="164"/>
        <v>285.72080659987904</v>
      </c>
      <c r="AL152" s="35">
        <f t="shared" si="164"/>
        <v>302.07460564499064</v>
      </c>
      <c r="AM152" s="35">
        <f t="shared" si="164"/>
        <v>319.19452050276584</v>
      </c>
      <c r="AN152" s="35">
        <f t="shared" si="164"/>
        <v>337.10573976150135</v>
      </c>
      <c r="AO152" s="35">
        <f t="shared" si="164"/>
        <v>355.83345678746059</v>
      </c>
      <c r="AP152" s="35">
        <f t="shared" si="164"/>
        <v>375.40280010930974</v>
      </c>
      <c r="AQ152" s="35">
        <f t="shared" si="164"/>
        <v>395.83641478010674</v>
      </c>
      <c r="AR152" s="35">
        <f t="shared" si="164"/>
        <v>417.15892083820808</v>
      </c>
      <c r="AS152" s="35">
        <f t="shared" si="164"/>
        <v>439.39633652166413</v>
      </c>
      <c r="AT152" s="35">
        <f t="shared" si="164"/>
        <v>462.5722458884124</v>
      </c>
      <c r="AU152" s="35">
        <f t="shared" si="164"/>
        <v>486.70956077975137</v>
      </c>
      <c r="AV152" s="35">
        <f t="shared" si="164"/>
        <v>511.83032644175216</v>
      </c>
      <c r="AW152" s="35">
        <f t="shared" si="164"/>
        <v>537.95554376855512</v>
      </c>
      <c r="AX152" s="35">
        <f t="shared" si="164"/>
        <v>565.10497514780513</v>
      </c>
      <c r="AY152" s="35">
        <f t="shared" si="164"/>
        <v>593.29693274811848</v>
      </c>
      <c r="AZ152" s="35">
        <f t="shared" si="164"/>
        <v>622.5480480201669</v>
      </c>
      <c r="BA152" s="35">
        <f t="shared" si="164"/>
        <v>652.87302111135114</v>
      </c>
      <c r="BB152" s="35">
        <f t="shared" si="164"/>
        <v>684.2843488189792</v>
      </c>
      <c r="BC152" s="35">
        <f t="shared" si="164"/>
        <v>716.79202962825298</v>
      </c>
      <c r="BD152" s="35">
        <f t="shared" si="164"/>
        <v>750.41345479453844</v>
      </c>
      <c r="BE152" s="35">
        <f t="shared" si="164"/>
        <v>785.06944858621705</v>
      </c>
      <c r="BF152" s="35">
        <f t="shared" si="164"/>
        <v>820.86260793024576</v>
      </c>
      <c r="BG152" s="35">
        <f t="shared" si="164"/>
        <v>858.20570418901048</v>
      </c>
      <c r="BH152" s="35">
        <f t="shared" si="164"/>
        <v>897.20804959432837</v>
      </c>
      <c r="BI152" s="35">
        <f t="shared" si="164"/>
        <v>937.92162499420681</v>
      </c>
      <c r="BJ152" s="35">
        <f t="shared" si="164"/>
        <v>980.38611215095534</v>
      </c>
      <c r="BK152" s="35">
        <f t="shared" si="164"/>
        <v>1024.5456467551662</v>
      </c>
      <c r="BL152" s="35">
        <f t="shared" si="164"/>
        <v>1070.7332430277233</v>
      </c>
      <c r="BM152" s="35">
        <f t="shared" si="164"/>
        <v>1119.2182614589456</v>
      </c>
      <c r="BN152" s="35">
        <f t="shared" si="164"/>
        <v>1170.218070697845</v>
      </c>
      <c r="BO152" s="35">
        <f t="shared" si="164"/>
        <v>1223.9167840960611</v>
      </c>
      <c r="BP152" s="35">
        <f t="shared" si="164"/>
        <v>1280.3956575787324</v>
      </c>
      <c r="BQ152" s="35">
        <f t="shared" si="164"/>
        <v>1339.6978134325195</v>
      </c>
      <c r="BR152" s="35">
        <f t="shared" si="164"/>
        <v>1401.9968620226612</v>
      </c>
      <c r="BS152" s="35">
        <f t="shared" si="164"/>
        <v>1467.4411273952173</v>
      </c>
    </row>
    <row r="153" spans="3:71">
      <c r="F153" t="s">
        <v>177</v>
      </c>
      <c r="O153" s="31"/>
      <c r="P153" s="31"/>
      <c r="R153" s="35">
        <f>Q156*$O$8</f>
        <v>39.365789736612072</v>
      </c>
      <c r="S153" s="35">
        <f>R156*$O$8</f>
        <v>40.628965705519846</v>
      </c>
      <c r="T153" s="35">
        <f>S156*$O$8</f>
        <v>41.806342805774037</v>
      </c>
      <c r="U153" s="35">
        <f t="shared" ref="U153:BS153" si="165">T156*$O$8</f>
        <v>42.732310493637563</v>
      </c>
      <c r="V153" s="35">
        <f t="shared" si="165"/>
        <v>43.334560446813775</v>
      </c>
      <c r="W153" s="35">
        <f t="shared" si="165"/>
        <v>43.645880604860722</v>
      </c>
      <c r="X153" s="35">
        <f t="shared" si="165"/>
        <v>44.663977579822117</v>
      </c>
      <c r="Y153" s="35">
        <f t="shared" si="165"/>
        <v>45.787842295641511</v>
      </c>
      <c r="Z153" s="35">
        <f t="shared" si="165"/>
        <v>46.991372333347243</v>
      </c>
      <c r="AA153" s="35">
        <f t="shared" si="165"/>
        <v>48.25407745516852</v>
      </c>
      <c r="AB153" s="35">
        <f t="shared" si="165"/>
        <v>49.553743931320199</v>
      </c>
      <c r="AC153" s="35">
        <f t="shared" si="165"/>
        <v>50.877987448356727</v>
      </c>
      <c r="AD153" s="35">
        <f t="shared" si="165"/>
        <v>53.643001083313905</v>
      </c>
      <c r="AE153" s="35">
        <f t="shared" si="165"/>
        <v>56.675143406442466</v>
      </c>
      <c r="AF153" s="35">
        <f t="shared" si="165"/>
        <v>60.035775189444017</v>
      </c>
      <c r="AG153" s="35">
        <f t="shared" si="165"/>
        <v>63.584444756256303</v>
      </c>
      <c r="AH153" s="35">
        <f t="shared" si="165"/>
        <v>67.330898809050382</v>
      </c>
      <c r="AI153" s="35">
        <f t="shared" si="165"/>
        <v>71.272705455908621</v>
      </c>
      <c r="AJ153" s="35">
        <f t="shared" si="165"/>
        <v>75.418877150197261</v>
      </c>
      <c r="AK153" s="35">
        <f>AJ156*$O$8</f>
        <v>79.778239695555143</v>
      </c>
      <c r="AL153" s="35">
        <f t="shared" si="165"/>
        <v>84.344506029742391</v>
      </c>
      <c r="AM153" s="35">
        <f t="shared" si="165"/>
        <v>89.12468528005418</v>
      </c>
      <c r="AN153" s="35">
        <f t="shared" si="165"/>
        <v>94.125810540295006</v>
      </c>
      <c r="AO153" s="35">
        <f t="shared" si="165"/>
        <v>99.354916238361241</v>
      </c>
      <c r="AP153" s="35">
        <f t="shared" si="165"/>
        <v>104.81901869835951</v>
      </c>
      <c r="AQ153" s="35">
        <f t="shared" si="165"/>
        <v>110.52444081462951</v>
      </c>
      <c r="AR153" s="35">
        <f t="shared" si="165"/>
        <v>116.47805693190203</v>
      </c>
      <c r="AS153" s="35">
        <f t="shared" si="165"/>
        <v>122.68713179668369</v>
      </c>
      <c r="AT153" s="35">
        <f t="shared" si="165"/>
        <v>129.15825048987756</v>
      </c>
      <c r="AU153" s="35">
        <f t="shared" si="165"/>
        <v>135.89781039775983</v>
      </c>
      <c r="AV153" s="35">
        <f t="shared" si="165"/>
        <v>142.91196693808308</v>
      </c>
      <c r="AW153" s="35">
        <f t="shared" si="165"/>
        <v>150.2065839272997</v>
      </c>
      <c r="AX153" s="35">
        <f t="shared" si="165"/>
        <v>157.78717936921649</v>
      </c>
      <c r="AY153" s="35">
        <f t="shared" si="165"/>
        <v>165.65886634115745</v>
      </c>
      <c r="AZ153" s="35">
        <f t="shared" si="165"/>
        <v>173.82628863464041</v>
      </c>
      <c r="BA153" s="35">
        <f t="shared" si="165"/>
        <v>182.29355078757732</v>
      </c>
      <c r="BB153" s="35">
        <f t="shared" si="165"/>
        <v>191.06414212404965</v>
      </c>
      <c r="BC153" s="35">
        <f t="shared" si="165"/>
        <v>200.1408543957626</v>
      </c>
      <c r="BD153" s="35">
        <f t="shared" si="165"/>
        <v>209.52854354497566</v>
      </c>
      <c r="BE153" s="35">
        <f t="shared" si="165"/>
        <v>219.20510232451173</v>
      </c>
      <c r="BF153" s="35">
        <f t="shared" si="165"/>
        <v>229.19917758836883</v>
      </c>
      <c r="BG153" s="35">
        <f t="shared" si="165"/>
        <v>239.62602231052415</v>
      </c>
      <c r="BH153" s="35">
        <f t="shared" si="165"/>
        <v>250.51615837538435</v>
      </c>
      <c r="BI153" s="35">
        <f t="shared" si="165"/>
        <v>261.88409974362747</v>
      </c>
      <c r="BJ153" s="35">
        <f t="shared" si="165"/>
        <v>273.74092625638502</v>
      </c>
      <c r="BK153" s="35">
        <f t="shared" si="165"/>
        <v>286.071039622726</v>
      </c>
      <c r="BL153" s="35">
        <f t="shared" si="165"/>
        <v>298.96742322965628</v>
      </c>
      <c r="BM153" s="35">
        <f t="shared" si="165"/>
        <v>312.50528723081129</v>
      </c>
      <c r="BN153" s="35">
        <f t="shared" si="165"/>
        <v>326.74532474962672</v>
      </c>
      <c r="BO153" s="35">
        <f t="shared" si="165"/>
        <v>341.73894344966442</v>
      </c>
      <c r="BP153" s="35">
        <f t="shared" si="165"/>
        <v>357.50883140446558</v>
      </c>
      <c r="BQ153" s="35">
        <f t="shared" si="165"/>
        <v>374.06702910965356</v>
      </c>
      <c r="BR153" s="35">
        <f t="shared" si="165"/>
        <v>391.46201161153851</v>
      </c>
      <c r="BS153" s="35">
        <f t="shared" si="165"/>
        <v>409.73519357445667</v>
      </c>
    </row>
    <row r="154" spans="3:71">
      <c r="F154" t="s">
        <v>178</v>
      </c>
      <c r="R154" s="35">
        <f>(R41*R8)+(R145*R8)</f>
        <v>109.97450644244503</v>
      </c>
      <c r="S154" s="35">
        <f t="shared" ref="S154:BS154" si="166">(S41*S8)+(S145*S8)</f>
        <v>117.66493685856804</v>
      </c>
      <c r="T154" s="35">
        <f t="shared" si="166"/>
        <v>126.04569843342961</v>
      </c>
      <c r="U154" s="35">
        <f t="shared" si="166"/>
        <v>133.6320061878094</v>
      </c>
      <c r="V154" s="35">
        <f t="shared" si="166"/>
        <v>140.27808987100684</v>
      </c>
      <c r="W154" s="35">
        <f t="shared" si="166"/>
        <v>149.04043955446292</v>
      </c>
      <c r="X154" s="35">
        <f t="shared" si="166"/>
        <v>148.41477979445082</v>
      </c>
      <c r="Y154" s="35">
        <f t="shared" si="166"/>
        <v>149.57920929209197</v>
      </c>
      <c r="Z154" s="35">
        <f t="shared" si="166"/>
        <v>152.13344637942117</v>
      </c>
      <c r="AA154" s="35">
        <f t="shared" si="166"/>
        <v>156.06981731625763</v>
      </c>
      <c r="AB154" s="35">
        <f t="shared" si="166"/>
        <v>160.79492984297886</v>
      </c>
      <c r="AC154" s="35">
        <f t="shared" si="166"/>
        <v>94.801285763904119</v>
      </c>
      <c r="AD154" s="35">
        <f t="shared" si="166"/>
        <v>94.108496127244734</v>
      </c>
      <c r="AE154" s="35">
        <f t="shared" si="166"/>
        <v>91.570561128479682</v>
      </c>
      <c r="AF154" s="35">
        <f t="shared" si="166"/>
        <v>97.562316176721481</v>
      </c>
      <c r="AG154" s="35">
        <f t="shared" si="166"/>
        <v>103.928070181923</v>
      </c>
      <c r="AH154" s="35">
        <f t="shared" si="166"/>
        <v>111.32159337653755</v>
      </c>
      <c r="AI154" s="35">
        <f t="shared" si="166"/>
        <v>119.15935156806358</v>
      </c>
      <c r="AJ154" s="35">
        <f t="shared" si="166"/>
        <v>127.49197009788494</v>
      </c>
      <c r="AK154" s="35">
        <f t="shared" si="166"/>
        <v>137.1157587116937</v>
      </c>
      <c r="AL154" s="35">
        <f t="shared" si="166"/>
        <v>147.3369004046157</v>
      </c>
      <c r="AM154" s="35">
        <f t="shared" si="166"/>
        <v>158.18630836495896</v>
      </c>
      <c r="AN154" s="35">
        <f t="shared" si="166"/>
        <v>169.69613754979406</v>
      </c>
      <c r="AO154" s="35">
        <f t="shared" si="166"/>
        <v>181.89952122017729</v>
      </c>
      <c r="AP154" s="35">
        <f t="shared" si="166"/>
        <v>194.86328634295074</v>
      </c>
      <c r="AQ154" s="35">
        <f t="shared" si="166"/>
        <v>208.58881989584773</v>
      </c>
      <c r="AR154" s="35">
        <f t="shared" si="166"/>
        <v>223.08809019086615</v>
      </c>
      <c r="AS154" s="35">
        <f t="shared" si="166"/>
        <v>238.42837390755176</v>
      </c>
      <c r="AT154" s="35">
        <f t="shared" si="166"/>
        <v>254.64922779221627</v>
      </c>
      <c r="AU154" s="35">
        <f t="shared" si="166"/>
        <v>271.7920632063998</v>
      </c>
      <c r="AV154" s="35">
        <f t="shared" si="166"/>
        <v>289.8996653472725</v>
      </c>
      <c r="AW154" s="35">
        <f t="shared" si="166"/>
        <v>309.01619485673967</v>
      </c>
      <c r="AX154" s="35">
        <f t="shared" si="166"/>
        <v>329.18718465526001</v>
      </c>
      <c r="AY154" s="35">
        <f t="shared" si="166"/>
        <v>350.45953147014728</v>
      </c>
      <c r="AZ154" s="35">
        <f t="shared" si="166"/>
        <v>372.88148148710815</v>
      </c>
      <c r="BA154" s="35">
        <f t="shared" si="166"/>
        <v>396.5026095101573</v>
      </c>
      <c r="BB154" s="35">
        <f t="shared" si="166"/>
        <v>421.37379096871069</v>
      </c>
      <c r="BC154" s="35">
        <f t="shared" si="166"/>
        <v>447.40457494147074</v>
      </c>
      <c r="BD154" s="35">
        <f t="shared" si="166"/>
        <v>475.96578126651161</v>
      </c>
      <c r="BE154" s="35">
        <f t="shared" si="166"/>
        <v>504.41764417923287</v>
      </c>
      <c r="BF154" s="35">
        <f t="shared" si="166"/>
        <v>528.55977435858085</v>
      </c>
      <c r="BG154" s="35">
        <f t="shared" si="166"/>
        <v>553.15804899059663</v>
      </c>
      <c r="BH154" s="35">
        <f t="shared" si="166"/>
        <v>579.15294367426861</v>
      </c>
      <c r="BI154" s="35">
        <f t="shared" si="166"/>
        <v>606.7827118181109</v>
      </c>
      <c r="BJ154" s="35">
        <f t="shared" si="166"/>
        <v>637.43243042924371</v>
      </c>
      <c r="BK154" s="35">
        <f t="shared" si="166"/>
        <v>665.59988916647558</v>
      </c>
      <c r="BL154" s="35">
        <f t="shared" si="166"/>
        <v>692.60001965314177</v>
      </c>
      <c r="BM154" s="35">
        <f t="shared" si="166"/>
        <v>719.50346649393089</v>
      </c>
      <c r="BN154" s="35">
        <f t="shared" si="166"/>
        <v>747.05270674010194</v>
      </c>
      <c r="BO154" s="35">
        <f t="shared" si="166"/>
        <v>776.91968099058113</v>
      </c>
      <c r="BP154" s="35">
        <f t="shared" si="166"/>
        <v>809.74087529738085</v>
      </c>
      <c r="BQ154" s="35">
        <f t="shared" si="166"/>
        <v>843.74916660608869</v>
      </c>
      <c r="BR154" s="35">
        <f t="shared" si="166"/>
        <v>879.51976761621052</v>
      </c>
      <c r="BS154" s="35">
        <f t="shared" si="166"/>
        <v>917.1546829895176</v>
      </c>
    </row>
    <row r="155" spans="3:71">
      <c r="F155" t="s">
        <v>179</v>
      </c>
      <c r="R155" s="35">
        <f>R154-R153</f>
        <v>70.608716705832961</v>
      </c>
      <c r="S155" s="35">
        <f t="shared" ref="S155:BS155" si="167">S154-S153</f>
        <v>77.035971153048195</v>
      </c>
      <c r="T155" s="35">
        <f t="shared" si="167"/>
        <v>84.23935562765557</v>
      </c>
      <c r="U155" s="35">
        <f t="shared" si="167"/>
        <v>90.899695694171839</v>
      </c>
      <c r="V155" s="35">
        <f t="shared" si="167"/>
        <v>96.943529424193059</v>
      </c>
      <c r="W155" s="35">
        <f t="shared" si="167"/>
        <v>105.3945589496022</v>
      </c>
      <c r="X155" s="35">
        <f t="shared" si="167"/>
        <v>103.75080221462871</v>
      </c>
      <c r="Y155" s="35">
        <f t="shared" si="167"/>
        <v>103.79136699645046</v>
      </c>
      <c r="Z155" s="35">
        <f t="shared" si="167"/>
        <v>105.14207404607393</v>
      </c>
      <c r="AA155" s="35">
        <f t="shared" si="167"/>
        <v>107.8157398610891</v>
      </c>
      <c r="AB155" s="35">
        <f t="shared" si="167"/>
        <v>111.24118591165866</v>
      </c>
      <c r="AC155" s="35">
        <f t="shared" si="167"/>
        <v>43.923298315547392</v>
      </c>
      <c r="AD155" s="35">
        <f t="shared" si="167"/>
        <v>40.465495043930829</v>
      </c>
      <c r="AE155" s="35">
        <f t="shared" si="167"/>
        <v>34.895417722037216</v>
      </c>
      <c r="AF155" s="35">
        <f t="shared" si="167"/>
        <v>37.526540987277464</v>
      </c>
      <c r="AG155" s="35">
        <f t="shared" si="167"/>
        <v>40.343625425666701</v>
      </c>
      <c r="AH155" s="35">
        <f t="shared" si="167"/>
        <v>43.990694567487168</v>
      </c>
      <c r="AI155" s="35">
        <f t="shared" si="167"/>
        <v>47.886646112154963</v>
      </c>
      <c r="AJ155" s="35">
        <f t="shared" si="167"/>
        <v>52.073092947687684</v>
      </c>
      <c r="AK155" s="35">
        <f t="shared" si="167"/>
        <v>57.337519016138558</v>
      </c>
      <c r="AL155" s="35">
        <f t="shared" si="167"/>
        <v>62.992394374873314</v>
      </c>
      <c r="AM155" s="35">
        <f t="shared" si="167"/>
        <v>69.061623084904781</v>
      </c>
      <c r="AN155" s="35">
        <f t="shared" si="167"/>
        <v>75.570327009499053</v>
      </c>
      <c r="AO155" s="35">
        <f t="shared" si="167"/>
        <v>82.54460498181605</v>
      </c>
      <c r="AP155" s="35">
        <f t="shared" si="167"/>
        <v>90.04426764459123</v>
      </c>
      <c r="AQ155" s="35">
        <f t="shared" si="167"/>
        <v>98.06437908121822</v>
      </c>
      <c r="AR155" s="35">
        <f t="shared" si="167"/>
        <v>106.61003325896412</v>
      </c>
      <c r="AS155" s="35">
        <f t="shared" si="167"/>
        <v>115.74124211086807</v>
      </c>
      <c r="AT155" s="35">
        <f t="shared" si="167"/>
        <v>125.49097730233871</v>
      </c>
      <c r="AU155" s="35">
        <f t="shared" si="167"/>
        <v>135.89425280863998</v>
      </c>
      <c r="AV155" s="35">
        <f t="shared" si="167"/>
        <v>146.98769840918942</v>
      </c>
      <c r="AW155" s="35">
        <f t="shared" si="167"/>
        <v>158.80961092943997</v>
      </c>
      <c r="AX155" s="35">
        <f t="shared" si="167"/>
        <v>171.40000528604352</v>
      </c>
      <c r="AY155" s="35">
        <f t="shared" si="167"/>
        <v>184.80066512898983</v>
      </c>
      <c r="AZ155" s="35">
        <f t="shared" si="167"/>
        <v>199.05519285246774</v>
      </c>
      <c r="BA155" s="35">
        <f t="shared" si="167"/>
        <v>214.20905872257998</v>
      </c>
      <c r="BB155" s="35">
        <f t="shared" si="167"/>
        <v>230.30964884466104</v>
      </c>
      <c r="BC155" s="35">
        <f t="shared" si="167"/>
        <v>247.26372054570814</v>
      </c>
      <c r="BD155" s="35">
        <f t="shared" si="167"/>
        <v>266.43723772153595</v>
      </c>
      <c r="BE155" s="35">
        <f t="shared" si="167"/>
        <v>285.21254185472117</v>
      </c>
      <c r="BF155" s="35">
        <f t="shared" si="167"/>
        <v>299.36059677021206</v>
      </c>
      <c r="BG155" s="35">
        <f t="shared" si="167"/>
        <v>313.53202668007248</v>
      </c>
      <c r="BH155" s="35">
        <f t="shared" si="167"/>
        <v>328.63678529888426</v>
      </c>
      <c r="BI155" s="35">
        <f t="shared" si="167"/>
        <v>344.89861207448342</v>
      </c>
      <c r="BJ155" s="35">
        <f t="shared" si="167"/>
        <v>363.69150417285869</v>
      </c>
      <c r="BK155" s="35">
        <f t="shared" si="167"/>
        <v>379.52884954374957</v>
      </c>
      <c r="BL155" s="35">
        <f t="shared" si="167"/>
        <v>393.6325964234855</v>
      </c>
      <c r="BM155" s="35">
        <f t="shared" si="167"/>
        <v>406.9981792631196</v>
      </c>
      <c r="BN155" s="35">
        <f t="shared" si="167"/>
        <v>420.30738199047522</v>
      </c>
      <c r="BO155" s="35">
        <f t="shared" si="167"/>
        <v>435.18073754091671</v>
      </c>
      <c r="BP155" s="35">
        <f t="shared" si="167"/>
        <v>452.23204389291527</v>
      </c>
      <c r="BQ155" s="35">
        <f t="shared" si="167"/>
        <v>469.68213749643513</v>
      </c>
      <c r="BR155" s="35">
        <f t="shared" si="167"/>
        <v>488.057756004672</v>
      </c>
      <c r="BS155" s="35">
        <f t="shared" si="167"/>
        <v>507.41948941506092</v>
      </c>
    </row>
    <row r="156" spans="3:71">
      <c r="F156" t="s">
        <v>47</v>
      </c>
      <c r="Q156" s="35">
        <f t="shared" ref="Q156:BS156" si="168">Q147*Q8</f>
        <v>1968.8927058561369</v>
      </c>
      <c r="R156" s="35">
        <f>R147*R8</f>
        <v>2032.0708604933393</v>
      </c>
      <c r="S156" s="35">
        <f t="shared" si="168"/>
        <v>2090.9577569646822</v>
      </c>
      <c r="T156" s="35">
        <f t="shared" si="168"/>
        <v>2137.2703303613075</v>
      </c>
      <c r="U156" s="35">
        <f t="shared" si="168"/>
        <v>2167.3920565566805</v>
      </c>
      <c r="V156" s="35">
        <f t="shared" si="168"/>
        <v>2182.9628349524846</v>
      </c>
      <c r="W156" s="35">
        <f t="shared" si="168"/>
        <v>2233.8832844409244</v>
      </c>
      <c r="X156" s="35">
        <f t="shared" si="168"/>
        <v>2290.0937416971115</v>
      </c>
      <c r="Y156" s="35">
        <f t="shared" si="168"/>
        <v>2350.2886857938056</v>
      </c>
      <c r="Z156" s="35">
        <f t="shared" si="168"/>
        <v>2413.4432908616895</v>
      </c>
      <c r="AA156" s="35">
        <f t="shared" si="168"/>
        <v>2478.4465300209154</v>
      </c>
      <c r="AB156" s="35">
        <f t="shared" si="168"/>
        <v>2544.678997829013</v>
      </c>
      <c r="AC156" s="35">
        <f t="shared" si="168"/>
        <v>2682.9720490769282</v>
      </c>
      <c r="AD156" s="35">
        <f t="shared" si="168"/>
        <v>2834.6256280618595</v>
      </c>
      <c r="AE156" s="35">
        <f t="shared" si="168"/>
        <v>3002.7087136265368</v>
      </c>
      <c r="AF156" s="35">
        <f t="shared" si="168"/>
        <v>3180.1965697660562</v>
      </c>
      <c r="AG156" s="35">
        <f t="shared" si="168"/>
        <v>3367.5766809419038</v>
      </c>
      <c r="AH156" s="35">
        <f t="shared" si="168"/>
        <v>3564.7274152932673</v>
      </c>
      <c r="AI156" s="35">
        <f t="shared" si="168"/>
        <v>3772.0995335901789</v>
      </c>
      <c r="AJ156" s="35">
        <f t="shared" si="168"/>
        <v>3990.1344612561893</v>
      </c>
      <c r="AK156" s="35">
        <f t="shared" si="168"/>
        <v>4218.5177488399295</v>
      </c>
      <c r="AL156" s="35">
        <f t="shared" si="168"/>
        <v>4457.5999601100475</v>
      </c>
      <c r="AM156" s="35">
        <f t="shared" si="168"/>
        <v>4707.732857527908</v>
      </c>
      <c r="AN156" s="35">
        <f t="shared" si="168"/>
        <v>4969.2682702799102</v>
      </c>
      <c r="AO156" s="35">
        <f t="shared" si="168"/>
        <v>5242.5571220855554</v>
      </c>
      <c r="AP156" s="35">
        <f t="shared" si="168"/>
        <v>5527.9156545502738</v>
      </c>
      <c r="AQ156" s="35">
        <f t="shared" si="168"/>
        <v>5825.6876902491622</v>
      </c>
      <c r="AR156" s="35">
        <f t="shared" si="168"/>
        <v>6136.2365778284056</v>
      </c>
      <c r="AS156" s="35">
        <f t="shared" si="168"/>
        <v>6459.8916722392014</v>
      </c>
      <c r="AT156" s="35">
        <f t="shared" si="168"/>
        <v>6796.9729408252751</v>
      </c>
      <c r="AU156" s="35">
        <f t="shared" si="168"/>
        <v>7147.7882487963871</v>
      </c>
      <c r="AV156" s="35">
        <f t="shared" si="168"/>
        <v>7512.63087682895</v>
      </c>
      <c r="AW156" s="35">
        <f t="shared" si="168"/>
        <v>7891.7768096680657</v>
      </c>
      <c r="AX156" s="35">
        <f t="shared" si="168"/>
        <v>8285.4817795298277</v>
      </c>
      <c r="AY156" s="35">
        <f t="shared" si="168"/>
        <v>8693.9780471489557</v>
      </c>
      <c r="AZ156" s="35">
        <f t="shared" si="168"/>
        <v>9117.4709023166561</v>
      </c>
      <c r="BA156" s="35">
        <f t="shared" si="168"/>
        <v>9556.1348647054256</v>
      </c>
      <c r="BB156" s="35">
        <f t="shared" si="168"/>
        <v>10010.109564679742</v>
      </c>
      <c r="BC156" s="35">
        <f t="shared" si="168"/>
        <v>10479.637873762285</v>
      </c>
      <c r="BD156" s="35">
        <f t="shared" si="168"/>
        <v>10963.614090835288</v>
      </c>
      <c r="BE156" s="35">
        <f t="shared" si="168"/>
        <v>11463.470997566787</v>
      </c>
      <c r="BF156" s="35">
        <f t="shared" si="168"/>
        <v>11984.97300872682</v>
      </c>
      <c r="BG156" s="35">
        <f t="shared" si="168"/>
        <v>12529.646686235757</v>
      </c>
      <c r="BH156" s="35">
        <f t="shared" si="168"/>
        <v>13098.217950531201</v>
      </c>
      <c r="BI156" s="35">
        <f t="shared" si="168"/>
        <v>13691.240963450924</v>
      </c>
      <c r="BJ156" s="35">
        <f t="shared" si="168"/>
        <v>14307.935571429018</v>
      </c>
      <c r="BK156" s="35">
        <f t="shared" si="168"/>
        <v>14952.952368640435</v>
      </c>
      <c r="BL156" s="35">
        <f t="shared" si="168"/>
        <v>15630.053015244672</v>
      </c>
      <c r="BM156" s="35">
        <f t="shared" si="168"/>
        <v>16342.273097440499</v>
      </c>
      <c r="BN156" s="35">
        <f t="shared" si="168"/>
        <v>17092.183786147871</v>
      </c>
      <c r="BO156" s="35">
        <f t="shared" si="168"/>
        <v>17880.919832703017</v>
      </c>
      <c r="BP156" s="35">
        <f t="shared" si="168"/>
        <v>18709.083446388828</v>
      </c>
      <c r="BQ156" s="35">
        <f t="shared" si="168"/>
        <v>19579.099122324915</v>
      </c>
      <c r="BR156" s="35">
        <f t="shared" si="168"/>
        <v>20493.038228342906</v>
      </c>
      <c r="BS156" s="35">
        <f t="shared" si="168"/>
        <v>21453.059866323059</v>
      </c>
    </row>
    <row r="158" spans="3:71" ht="15" thickBot="1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>
      <c r="F160" t="s">
        <v>181</v>
      </c>
      <c r="Q160" s="39"/>
      <c r="R160" s="35">
        <f>Q156*$O$13</f>
        <v>1181.3356235136821</v>
      </c>
      <c r="S160" s="35">
        <f t="shared" ref="S160:BS160" si="169">R156*$O$13</f>
        <v>1219.2425162960035</v>
      </c>
      <c r="T160" s="35">
        <f t="shared" si="169"/>
        <v>1254.5746541788092</v>
      </c>
      <c r="U160" s="35">
        <f t="shared" si="169"/>
        <v>1282.3621982167845</v>
      </c>
      <c r="V160" s="35">
        <f t="shared" si="169"/>
        <v>1300.4352339340082</v>
      </c>
      <c r="W160" s="35">
        <f t="shared" si="169"/>
        <v>1309.7777009714907</v>
      </c>
      <c r="X160" s="35">
        <f t="shared" si="169"/>
        <v>1340.3299706645546</v>
      </c>
      <c r="Y160" s="35">
        <f t="shared" si="169"/>
        <v>1374.0562450182667</v>
      </c>
      <c r="Z160" s="35">
        <f t="shared" si="169"/>
        <v>1410.1732114762833</v>
      </c>
      <c r="AA160" s="35">
        <f t="shared" si="169"/>
        <v>1448.0659745170137</v>
      </c>
      <c r="AB160" s="35">
        <f t="shared" si="169"/>
        <v>1487.0679180125492</v>
      </c>
      <c r="AC160" s="35">
        <f t="shared" si="169"/>
        <v>1526.8073986974077</v>
      </c>
      <c r="AD160" s="35">
        <f t="shared" si="169"/>
        <v>1609.7832294461568</v>
      </c>
      <c r="AE160" s="35">
        <f t="shared" si="169"/>
        <v>1700.7753768371156</v>
      </c>
      <c r="AF160" s="35">
        <f t="shared" si="169"/>
        <v>1801.6252281759221</v>
      </c>
      <c r="AG160" s="35">
        <f t="shared" si="169"/>
        <v>1908.1179418596337</v>
      </c>
      <c r="AH160" s="35">
        <f t="shared" si="169"/>
        <v>2020.5460085651421</v>
      </c>
      <c r="AI160" s="35">
        <f t="shared" si="169"/>
        <v>2138.8364491759603</v>
      </c>
      <c r="AJ160" s="35">
        <f t="shared" si="169"/>
        <v>2263.2597201541071</v>
      </c>
      <c r="AK160" s="35">
        <f t="shared" si="169"/>
        <v>2394.0806767537133</v>
      </c>
      <c r="AL160" s="35">
        <f t="shared" si="169"/>
        <v>2531.1106493039574</v>
      </c>
      <c r="AM160" s="35">
        <f t="shared" si="169"/>
        <v>2674.5599760660284</v>
      </c>
      <c r="AN160" s="35">
        <f t="shared" si="169"/>
        <v>2824.6397145167448</v>
      </c>
      <c r="AO160" s="35">
        <f t="shared" si="169"/>
        <v>2981.5609621679459</v>
      </c>
      <c r="AP160" s="35">
        <f t="shared" si="169"/>
        <v>3145.5342732513332</v>
      </c>
      <c r="AQ160" s="35">
        <f t="shared" si="169"/>
        <v>3316.7493927301643</v>
      </c>
      <c r="AR160" s="35">
        <f t="shared" si="169"/>
        <v>3495.4126141494971</v>
      </c>
      <c r="AS160" s="35">
        <f t="shared" si="169"/>
        <v>3681.7419466970432</v>
      </c>
      <c r="AT160" s="35">
        <f t="shared" si="169"/>
        <v>3875.9350033435207</v>
      </c>
      <c r="AU160" s="35">
        <f t="shared" si="169"/>
        <v>4078.1837644951647</v>
      </c>
      <c r="AV160" s="35">
        <f t="shared" si="169"/>
        <v>4288.6729492778322</v>
      </c>
      <c r="AW160" s="35">
        <f t="shared" si="169"/>
        <v>4507.5785260973698</v>
      </c>
      <c r="AX160" s="35">
        <f t="shared" si="169"/>
        <v>4735.0660858008396</v>
      </c>
      <c r="AY160" s="35">
        <f t="shared" si="169"/>
        <v>4971.2890677178966</v>
      </c>
      <c r="AZ160" s="35">
        <f t="shared" si="169"/>
        <v>5216.3868282893736</v>
      </c>
      <c r="BA160" s="35">
        <f t="shared" si="169"/>
        <v>5470.4825413899935</v>
      </c>
      <c r="BB160" s="35">
        <f t="shared" si="169"/>
        <v>5733.6809188232555</v>
      </c>
      <c r="BC160" s="35">
        <f t="shared" si="169"/>
        <v>6006.0657388078453</v>
      </c>
      <c r="BD160" s="35">
        <f t="shared" si="169"/>
        <v>6287.7827242573712</v>
      </c>
      <c r="BE160" s="35">
        <f t="shared" si="169"/>
        <v>6578.1684545011731</v>
      </c>
      <c r="BF160" s="35">
        <f t="shared" si="169"/>
        <v>6878.0825985400716</v>
      </c>
      <c r="BG160" s="35">
        <f t="shared" si="169"/>
        <v>7190.9838052360919</v>
      </c>
      <c r="BH160" s="35">
        <f t="shared" si="169"/>
        <v>7517.7880117414543</v>
      </c>
      <c r="BI160" s="35">
        <f t="shared" si="169"/>
        <v>7858.9307703187205</v>
      </c>
      <c r="BJ160" s="35">
        <f t="shared" si="169"/>
        <v>8214.7445780705548</v>
      </c>
      <c r="BK160" s="35">
        <f t="shared" si="169"/>
        <v>8584.7613428574095</v>
      </c>
      <c r="BL160" s="35">
        <f t="shared" si="169"/>
        <v>8971.7714211842613</v>
      </c>
      <c r="BM160" s="35">
        <f t="shared" si="169"/>
        <v>9378.0318091468034</v>
      </c>
      <c r="BN160" s="35">
        <f t="shared" si="169"/>
        <v>9805.3638584642995</v>
      </c>
      <c r="BO160" s="35">
        <f t="shared" si="169"/>
        <v>10255.310271688722</v>
      </c>
      <c r="BP160" s="35">
        <f t="shared" si="169"/>
        <v>10728.551899621811</v>
      </c>
      <c r="BQ160" s="35">
        <f t="shared" si="169"/>
        <v>11225.450067833297</v>
      </c>
      <c r="BR160" s="35">
        <f t="shared" si="169"/>
        <v>11747.459473394949</v>
      </c>
      <c r="BS160" s="35">
        <f t="shared" si="169"/>
        <v>12295.822937005743</v>
      </c>
    </row>
    <row r="161" spans="3:71">
      <c r="F161" t="s">
        <v>182</v>
      </c>
      <c r="Q161" s="39"/>
      <c r="R161" s="35">
        <f>Q156*$O$14</f>
        <v>787.55708234245481</v>
      </c>
      <c r="S161" s="35">
        <f t="shared" ref="S161:BS161" si="170">R156*$O$14</f>
        <v>812.82834419733581</v>
      </c>
      <c r="T161" s="35">
        <f t="shared" si="170"/>
        <v>836.38310278587289</v>
      </c>
      <c r="U161" s="35">
        <f t="shared" si="170"/>
        <v>854.90813214452305</v>
      </c>
      <c r="V161" s="35">
        <f t="shared" si="170"/>
        <v>866.95682262267223</v>
      </c>
      <c r="W161" s="35">
        <f t="shared" si="170"/>
        <v>873.1851339809939</v>
      </c>
      <c r="X161" s="35">
        <f t="shared" si="170"/>
        <v>893.55331377636981</v>
      </c>
      <c r="Y161" s="35">
        <f t="shared" si="170"/>
        <v>916.0374966788446</v>
      </c>
      <c r="Z161" s="35">
        <f t="shared" si="170"/>
        <v>940.11547431752228</v>
      </c>
      <c r="AA161" s="35">
        <f t="shared" si="170"/>
        <v>965.37731634467582</v>
      </c>
      <c r="AB161" s="35">
        <f t="shared" si="170"/>
        <v>991.37861200836619</v>
      </c>
      <c r="AC161" s="35">
        <f t="shared" si="170"/>
        <v>1017.8715991316053</v>
      </c>
      <c r="AD161" s="35">
        <f t="shared" si="170"/>
        <v>1073.1888196307714</v>
      </c>
      <c r="AE161" s="35">
        <f t="shared" si="170"/>
        <v>1133.8502512247439</v>
      </c>
      <c r="AF161" s="35">
        <f t="shared" si="170"/>
        <v>1201.0834854506147</v>
      </c>
      <c r="AG161" s="35">
        <f t="shared" si="170"/>
        <v>1272.0786279064225</v>
      </c>
      <c r="AH161" s="35">
        <f t="shared" si="170"/>
        <v>1347.0306723767617</v>
      </c>
      <c r="AI161" s="35">
        <f t="shared" si="170"/>
        <v>1425.890966117307</v>
      </c>
      <c r="AJ161" s="35">
        <f t="shared" si="170"/>
        <v>1508.8398134360716</v>
      </c>
      <c r="AK161" s="35">
        <f t="shared" si="170"/>
        <v>1596.0537845024758</v>
      </c>
      <c r="AL161" s="35">
        <f t="shared" si="170"/>
        <v>1687.4070995359718</v>
      </c>
      <c r="AM161" s="35">
        <f t="shared" si="170"/>
        <v>1783.0399840440191</v>
      </c>
      <c r="AN161" s="35">
        <f t="shared" si="170"/>
        <v>1883.0931430111632</v>
      </c>
      <c r="AO161" s="35">
        <f t="shared" si="170"/>
        <v>1987.7073081119643</v>
      </c>
      <c r="AP161" s="35">
        <f t="shared" si="170"/>
        <v>2097.0228488342223</v>
      </c>
      <c r="AQ161" s="35">
        <f t="shared" si="170"/>
        <v>2211.1662618201094</v>
      </c>
      <c r="AR161" s="35">
        <f t="shared" si="170"/>
        <v>2330.2750760996651</v>
      </c>
      <c r="AS161" s="35">
        <f t="shared" si="170"/>
        <v>2454.4946311313624</v>
      </c>
      <c r="AT161" s="35">
        <f t="shared" si="170"/>
        <v>2583.9566688956807</v>
      </c>
      <c r="AU161" s="35">
        <f t="shared" si="170"/>
        <v>2718.7891763301104</v>
      </c>
      <c r="AV161" s="35">
        <f t="shared" si="170"/>
        <v>2859.1152995185548</v>
      </c>
      <c r="AW161" s="35">
        <f t="shared" si="170"/>
        <v>3005.0523507315802</v>
      </c>
      <c r="AX161" s="35">
        <f t="shared" si="170"/>
        <v>3156.7107238672265</v>
      </c>
      <c r="AY161" s="35">
        <f t="shared" si="170"/>
        <v>3314.1927118119311</v>
      </c>
      <c r="AZ161" s="35">
        <f t="shared" si="170"/>
        <v>3477.5912188595826</v>
      </c>
      <c r="BA161" s="35">
        <f t="shared" si="170"/>
        <v>3646.9883609266626</v>
      </c>
      <c r="BB161" s="35">
        <f t="shared" si="170"/>
        <v>3822.4539458821705</v>
      </c>
      <c r="BC161" s="35">
        <f t="shared" si="170"/>
        <v>4004.0438258718968</v>
      </c>
      <c r="BD161" s="35">
        <f t="shared" si="170"/>
        <v>4191.8551495049142</v>
      </c>
      <c r="BE161" s="35">
        <f t="shared" si="170"/>
        <v>4385.4456363341151</v>
      </c>
      <c r="BF161" s="35">
        <f t="shared" si="170"/>
        <v>4585.388399026715</v>
      </c>
      <c r="BG161" s="35">
        <f t="shared" si="170"/>
        <v>4793.989203490728</v>
      </c>
      <c r="BH161" s="35">
        <f t="shared" si="170"/>
        <v>5011.8586744943032</v>
      </c>
      <c r="BI161" s="35">
        <f t="shared" si="170"/>
        <v>5239.287180212481</v>
      </c>
      <c r="BJ161" s="35">
        <f t="shared" si="170"/>
        <v>5476.4963853803702</v>
      </c>
      <c r="BK161" s="35">
        <f t="shared" si="170"/>
        <v>5723.1742285716073</v>
      </c>
      <c r="BL161" s="35">
        <f t="shared" si="170"/>
        <v>5981.1809474561742</v>
      </c>
      <c r="BM161" s="35">
        <f t="shared" si="170"/>
        <v>6252.0212060978693</v>
      </c>
      <c r="BN161" s="35">
        <f t="shared" si="170"/>
        <v>6536.9092389762</v>
      </c>
      <c r="BO161" s="35">
        <f t="shared" si="170"/>
        <v>6836.8735144591483</v>
      </c>
      <c r="BP161" s="35">
        <f t="shared" si="170"/>
        <v>7152.3679330812074</v>
      </c>
      <c r="BQ161" s="35">
        <f t="shared" si="170"/>
        <v>7483.6333785555316</v>
      </c>
      <c r="BR161" s="35">
        <f t="shared" si="170"/>
        <v>7831.6396489299659</v>
      </c>
      <c r="BS161" s="35">
        <f t="shared" si="170"/>
        <v>8197.2152913371629</v>
      </c>
    </row>
    <row r="162" spans="3:71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>
      <c r="F163" t="s">
        <v>142</v>
      </c>
      <c r="Q163" s="39"/>
      <c r="R163" s="35">
        <f>R160*R10</f>
        <v>53.374847798282488</v>
      </c>
      <c r="S163" s="35">
        <f t="shared" ref="S163:BS164" si="171">S160*S10</f>
        <v>51.284022842794833</v>
      </c>
      <c r="T163" s="35">
        <f t="shared" si="171"/>
        <v>48.856422936234516</v>
      </c>
      <c r="U163" s="35">
        <f>U160*U10</f>
        <v>45.938109819038807</v>
      </c>
      <c r="V163" s="35">
        <f t="shared" si="171"/>
        <v>42.528727703358612</v>
      </c>
      <c r="W163" s="35">
        <f t="shared" si="171"/>
        <v>42.834258672027261</v>
      </c>
      <c r="X163" s="35">
        <f t="shared" si="171"/>
        <v>43.833423508991238</v>
      </c>
      <c r="Y163" s="35">
        <f t="shared" si="171"/>
        <v>44.936389270768331</v>
      </c>
      <c r="Z163" s="35">
        <f t="shared" si="171"/>
        <v>46.117538928885224</v>
      </c>
      <c r="AA163" s="35">
        <f t="shared" si="171"/>
        <v>47.356763274116169</v>
      </c>
      <c r="AB163" s="35">
        <f t="shared" si="171"/>
        <v>48.632261654612662</v>
      </c>
      <c r="AC163" s="35">
        <f t="shared" si="171"/>
        <v>49.931880050837222</v>
      </c>
      <c r="AD163" s="35">
        <f t="shared" si="171"/>
        <v>52.645476560521303</v>
      </c>
      <c r="AE163" s="35">
        <f t="shared" si="171"/>
        <v>55.621234336498581</v>
      </c>
      <c r="AF163" s="35">
        <f t="shared" si="171"/>
        <v>58.919373109267283</v>
      </c>
      <c r="AG163" s="35">
        <f t="shared" si="171"/>
        <v>62.402052987868707</v>
      </c>
      <c r="AH163" s="35">
        <f t="shared" si="171"/>
        <v>66.078839428566027</v>
      </c>
      <c r="AI163" s="35">
        <f t="shared" si="171"/>
        <v>69.947345761964158</v>
      </c>
      <c r="AJ163" s="35">
        <f t="shared" si="171"/>
        <v>74.01641684932855</v>
      </c>
      <c r="AK163" s="35">
        <f t="shared" si="171"/>
        <v>78.294714373063499</v>
      </c>
      <c r="AL163" s="35">
        <f t="shared" si="171"/>
        <v>82.77606818270948</v>
      </c>
      <c r="AM163" s="35">
        <f t="shared" si="171"/>
        <v>87.467357066538526</v>
      </c>
      <c r="AN163" s="35">
        <f t="shared" si="171"/>
        <v>92.375483333660014</v>
      </c>
      <c r="AO163" s="35">
        <f t="shared" si="171"/>
        <v>97.507350602466957</v>
      </c>
      <c r="AP163" s="35">
        <f t="shared" si="171"/>
        <v>102.86984472421372</v>
      </c>
      <c r="AQ163" s="35">
        <f t="shared" si="171"/>
        <v>108.46917101513974</v>
      </c>
      <c r="AR163" s="35">
        <f t="shared" si="171"/>
        <v>114.31207598731712</v>
      </c>
      <c r="AS163" s="35">
        <f t="shared" si="171"/>
        <v>120.40568929483327</v>
      </c>
      <c r="AT163" s="35">
        <f t="shared" si="171"/>
        <v>126.75647356497096</v>
      </c>
      <c r="AU163" s="35">
        <f t="shared" si="171"/>
        <v>133.37070722068285</v>
      </c>
      <c r="AV163" s="35">
        <f t="shared" si="171"/>
        <v>140.25443121595126</v>
      </c>
      <c r="AW163" s="35">
        <f t="shared" si="171"/>
        <v>147.41340032596324</v>
      </c>
      <c r="AX163" s="35">
        <f t="shared" si="171"/>
        <v>154.85302994385879</v>
      </c>
      <c r="AY163" s="35">
        <f t="shared" si="171"/>
        <v>162.57833806615145</v>
      </c>
      <c r="AZ163" s="35">
        <f t="shared" si="171"/>
        <v>170.59388213020614</v>
      </c>
      <c r="BA163" s="35">
        <f t="shared" si="171"/>
        <v>178.9036903475336</v>
      </c>
      <c r="BB163" s="35">
        <f t="shared" si="171"/>
        <v>187.51118715609289</v>
      </c>
      <c r="BC163" s="35">
        <f t="shared" si="171"/>
        <v>196.41911239325299</v>
      </c>
      <c r="BD163" s="35">
        <f t="shared" si="171"/>
        <v>205.63223170204736</v>
      </c>
      <c r="BE163" s="35">
        <f t="shared" si="171"/>
        <v>215.12884893312608</v>
      </c>
      <c r="BF163" s="35">
        <f t="shared" si="171"/>
        <v>224.93707823465812</v>
      </c>
      <c r="BG163" s="35">
        <f t="shared" si="171"/>
        <v>235.17002938084542</v>
      </c>
      <c r="BH163" s="35">
        <f t="shared" si="171"/>
        <v>245.85765668292453</v>
      </c>
      <c r="BI163" s="35">
        <f t="shared" si="171"/>
        <v>257.01420420556832</v>
      </c>
      <c r="BJ163" s="35">
        <f t="shared" si="171"/>
        <v>268.6505457534634</v>
      </c>
      <c r="BK163" s="35">
        <f t="shared" si="171"/>
        <v>280.75137309547034</v>
      </c>
      <c r="BL163" s="35">
        <f t="shared" si="171"/>
        <v>293.40794053545511</v>
      </c>
      <c r="BM163" s="35">
        <f t="shared" si="171"/>
        <v>306.69405964809414</v>
      </c>
      <c r="BN163" s="35">
        <f t="shared" si="171"/>
        <v>320.66929493094887</v>
      </c>
      <c r="BO163" s="35">
        <f t="shared" si="171"/>
        <v>335.38409809053121</v>
      </c>
      <c r="BP163" s="35">
        <f t="shared" si="171"/>
        <v>350.86073530173257</v>
      </c>
      <c r="BQ163" s="35">
        <f t="shared" si="171"/>
        <v>367.11102315977166</v>
      </c>
      <c r="BR163" s="35">
        <f t="shared" si="171"/>
        <v>384.18253528772601</v>
      </c>
      <c r="BS163" s="35">
        <f t="shared" si="171"/>
        <v>402.11591621883474</v>
      </c>
    </row>
    <row r="164" spans="3:71">
      <c r="F164" t="s">
        <v>143</v>
      </c>
      <c r="Q164" s="39"/>
      <c r="R164" s="35">
        <f>R161*R11</f>
        <v>39.689094632015276</v>
      </c>
      <c r="S164" s="35">
        <f t="shared" si="171"/>
        <v>40.962644861854585</v>
      </c>
      <c r="T164" s="35">
        <f t="shared" si="171"/>
        <v>42.149691570740906</v>
      </c>
      <c r="U164" s="35">
        <f>U161*U11</f>
        <v>43.083264082195534</v>
      </c>
      <c r="V164" s="35">
        <f t="shared" si="171"/>
        <v>43.690460217308427</v>
      </c>
      <c r="W164" s="35">
        <f t="shared" si="171"/>
        <v>44.004337197708175</v>
      </c>
      <c r="X164" s="35">
        <f t="shared" si="171"/>
        <v>45.030795639267922</v>
      </c>
      <c r="Y164" s="35">
        <f t="shared" si="171"/>
        <v>46.163890475118599</v>
      </c>
      <c r="Z164" s="35">
        <f t="shared" si="171"/>
        <v>47.377304911322582</v>
      </c>
      <c r="AA164" s="35">
        <f t="shared" si="171"/>
        <v>48.650380427084052</v>
      </c>
      <c r="AB164" s="35">
        <f t="shared" si="171"/>
        <v>49.960720854830321</v>
      </c>
      <c r="AC164" s="35">
        <f t="shared" si="171"/>
        <v>51.295840170742686</v>
      </c>
      <c r="AD164" s="35">
        <f t="shared" si="171"/>
        <v>54.083562417670294</v>
      </c>
      <c r="AE164" s="35">
        <f t="shared" si="171"/>
        <v>57.140607237692365</v>
      </c>
      <c r="AF164" s="35">
        <f t="shared" si="171"/>
        <v>60.528839348652824</v>
      </c>
      <c r="AG164" s="35">
        <f t="shared" si="171"/>
        <v>64.10665356747883</v>
      </c>
      <c r="AH164" s="35">
        <f t="shared" si="171"/>
        <v>67.883876644437692</v>
      </c>
      <c r="AI164" s="35">
        <f t="shared" si="171"/>
        <v>71.858056714874863</v>
      </c>
      <c r="AJ164" s="35">
        <f t="shared" si="171"/>
        <v>76.038280249985547</v>
      </c>
      <c r="AK164" s="35">
        <f t="shared" si="171"/>
        <v>80.43344553831345</v>
      </c>
      <c r="AL164" s="35">
        <f t="shared" si="171"/>
        <v>85.037213882988354</v>
      </c>
      <c r="AM164" s="35">
        <f t="shared" si="171"/>
        <v>89.856651976139858</v>
      </c>
      <c r="AN164" s="35">
        <f t="shared" si="171"/>
        <v>94.89885067323992</v>
      </c>
      <c r="AO164" s="35">
        <f t="shared" si="171"/>
        <v>100.17090217480907</v>
      </c>
      <c r="AP164" s="35">
        <f t="shared" si="171"/>
        <v>105.67988042889459</v>
      </c>
      <c r="AQ164" s="35">
        <f t="shared" si="171"/>
        <v>111.43216025874973</v>
      </c>
      <c r="AR164" s="35">
        <f t="shared" si="171"/>
        <v>117.43467246699223</v>
      </c>
      <c r="AS164" s="35">
        <f t="shared" si="171"/>
        <v>123.69474146432248</v>
      </c>
      <c r="AT164" s="35">
        <f t="shared" si="171"/>
        <v>130.21900641385321</v>
      </c>
      <c r="AU164" s="35">
        <f t="shared" si="171"/>
        <v>137.01391724256445</v>
      </c>
      <c r="AV164" s="35">
        <f t="shared" si="171"/>
        <v>144.08567992166414</v>
      </c>
      <c r="AW164" s="35">
        <f t="shared" si="171"/>
        <v>151.4402064261854</v>
      </c>
      <c r="AX164" s="35">
        <f t="shared" si="171"/>
        <v>159.08306007841225</v>
      </c>
      <c r="AY164" s="35">
        <f t="shared" si="171"/>
        <v>167.01939594854974</v>
      </c>
      <c r="AZ164" s="35">
        <f t="shared" si="171"/>
        <v>175.2538959668282</v>
      </c>
      <c r="BA164" s="35">
        <f t="shared" si="171"/>
        <v>183.79069838106869</v>
      </c>
      <c r="BB164" s="35">
        <f t="shared" si="171"/>
        <v>192.63332117260987</v>
      </c>
      <c r="BC164" s="35">
        <f t="shared" si="171"/>
        <v>201.78457902136432</v>
      </c>
      <c r="BD164" s="35">
        <f t="shared" si="171"/>
        <v>211.24936775066385</v>
      </c>
      <c r="BE164" s="35">
        <f t="shared" si="171"/>
        <v>221.00539855006824</v>
      </c>
      <c r="BF164" s="35">
        <f t="shared" si="171"/>
        <v>231.08155354557692</v>
      </c>
      <c r="BG164" s="35">
        <f t="shared" si="171"/>
        <v>241.59403226529298</v>
      </c>
      <c r="BH164" s="35">
        <f t="shared" si="171"/>
        <v>252.57360726494741</v>
      </c>
      <c r="BI164" s="35">
        <f t="shared" si="171"/>
        <v>264.03491170604138</v>
      </c>
      <c r="BJ164" s="35">
        <f t="shared" si="171"/>
        <v>275.98911642665831</v>
      </c>
      <c r="BK164" s="35">
        <f t="shared" si="171"/>
        <v>288.4204950296143</v>
      </c>
      <c r="BL164" s="35">
        <f t="shared" si="171"/>
        <v>301.42279455950751</v>
      </c>
      <c r="BM164" s="35">
        <f t="shared" si="171"/>
        <v>315.07184285886052</v>
      </c>
      <c r="BN164" s="35">
        <f t="shared" si="171"/>
        <v>329.42883151396364</v>
      </c>
      <c r="BO164" s="35">
        <f t="shared" si="171"/>
        <v>344.5455903912457</v>
      </c>
      <c r="BP164" s="35">
        <f t="shared" si="171"/>
        <v>360.44499389774444</v>
      </c>
      <c r="BQ164" s="35">
        <f t="shared" si="171"/>
        <v>377.13918141573583</v>
      </c>
      <c r="BR164" s="35">
        <f t="shared" si="171"/>
        <v>394.67702610928364</v>
      </c>
      <c r="BS164" s="35">
        <f t="shared" si="171"/>
        <v>413.10028277469689</v>
      </c>
    </row>
    <row r="165" spans="3:71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>
      <c r="F166" t="s">
        <v>183</v>
      </c>
      <c r="Q166" s="39"/>
      <c r="R166" s="30">
        <v>96.756793205622444</v>
      </c>
      <c r="S166" s="30">
        <v>97.459152632965768</v>
      </c>
      <c r="T166" s="30">
        <v>101.9451809238052</v>
      </c>
      <c r="U166" s="30">
        <v>103.49829469020212</v>
      </c>
      <c r="V166" s="30">
        <v>106.56285499553108</v>
      </c>
      <c r="W166" s="35">
        <f>V166*(1+$O$8-Controls!$K$20)</f>
        <v>108.16064485708665</v>
      </c>
      <c r="X166" s="35">
        <f>W166*(1+$O$8-Controls!$K$20)</f>
        <v>109.78239177611593</v>
      </c>
      <c r="Y166" s="35">
        <f>X166*(1+$O$8-Controls!$K$20)</f>
        <v>111.42845496168425</v>
      </c>
      <c r="Z166" s="35">
        <f>Y166*(1+$O$8-Controls!$K$20)</f>
        <v>113.09919900879191</v>
      </c>
      <c r="AA166" s="35">
        <f>Z166*(1+$O$8-Controls!$K$20)</f>
        <v>114.79499397913014</v>
      </c>
      <c r="AB166" s="35">
        <f>AA166*(1+$O$8-Controls!$K$20)</f>
        <v>116.51621548304799</v>
      </c>
      <c r="AC166" s="35">
        <f>AB166*(1+$O$8-Controls!$K$20)</f>
        <v>118.26324476274817</v>
      </c>
      <c r="AD166" s="35">
        <f>AC166*(1+$O$8-Controls!$K$20)</f>
        <v>120.03646877673042</v>
      </c>
      <c r="AE166" s="35">
        <f>AD166*(1+$O$8-Controls!$K$20)</f>
        <v>121.83628028550085</v>
      </c>
      <c r="AF166" s="35">
        <f>AE166*(1+$O$8-Controls!$K$20)</f>
        <v>123.66307793856654</v>
      </c>
      <c r="AG166" s="35">
        <f>AF166*(1+$O$8-Controls!$K$20)</f>
        <v>125.51726636273446</v>
      </c>
      <c r="AH166" s="35">
        <f>AG166*(1+$O$8-Controls!$K$20)</f>
        <v>127.39925625173431</v>
      </c>
      <c r="AI166" s="35">
        <f>AH166*(1+$O$8-Controls!$K$20)</f>
        <v>129.30946445718524</v>
      </c>
      <c r="AJ166" s="35">
        <f>AI166*(1+$O$8-Controls!$K$20)</f>
        <v>131.24831408092641</v>
      </c>
      <c r="AK166" s="35">
        <f>AJ166*(1+$O$8-Controls!$K$20)</f>
        <v>133.21623456873203</v>
      </c>
      <c r="AL166" s="35">
        <f>AK166*(1+$O$8-Controls!$K$20)</f>
        <v>135.21366180543149</v>
      </c>
      <c r="AM166" s="35">
        <f>AL166*(1+$O$8-Controls!$K$20)</f>
        <v>137.24103821145573</v>
      </c>
      <c r="AN166" s="35">
        <f>AM166*(1+$O$8-Controls!$K$20)</f>
        <v>139.29881284083123</v>
      </c>
      <c r="AO166" s="35">
        <f>AN166*(1+$O$8-Controls!$K$20)</f>
        <v>141.3874414806433</v>
      </c>
      <c r="AP166" s="35">
        <f>AO166*(1+$O$8-Controls!$K$20)</f>
        <v>143.50738675199068</v>
      </c>
      <c r="AQ166" s="35">
        <f>AP166*(1+$O$8-Controls!$K$20)</f>
        <v>145.6591182124539</v>
      </c>
      <c r="AR166" s="35">
        <f>AQ166*(1+$O$8-Controls!$K$20)</f>
        <v>147.84311246009997</v>
      </c>
      <c r="AS166" s="35">
        <f>AR166*(1+$O$8-Controls!$K$20)</f>
        <v>150.05985323904659</v>
      </c>
      <c r="AT166" s="35">
        <f>AS166*(1+$O$8-Controls!$K$20)</f>
        <v>152.30983154660902</v>
      </c>
      <c r="AU166" s="35">
        <f>AT166*(1+$O$8-Controls!$K$20)</f>
        <v>154.59354574205372</v>
      </c>
      <c r="AV166" s="35">
        <f>AU166*(1+$O$8-Controls!$K$20)</f>
        <v>156.91150165698241</v>
      </c>
      <c r="AW166" s="35">
        <f>AV166*(1+$O$8-Controls!$K$20)</f>
        <v>159.2642127073714</v>
      </c>
      <c r="AX166" s="35">
        <f>AW166*(1+$O$8-Controls!$K$20)</f>
        <v>161.65220000729067</v>
      </c>
      <c r="AY166" s="35">
        <f>AX166*(1+$O$8-Controls!$K$20)</f>
        <v>164.07599248432814</v>
      </c>
      <c r="AZ166" s="35">
        <f>AY166*(1+$O$8-Controls!$K$20)</f>
        <v>166.53612699674451</v>
      </c>
      <c r="BA166" s="35">
        <f>AZ166*(1+$O$8-Controls!$K$20)</f>
        <v>169.03314845238484</v>
      </c>
      <c r="BB166" s="35">
        <f>BA166*(1+$O$8-Controls!$K$20)</f>
        <v>171.56760992937291</v>
      </c>
      <c r="BC166" s="35">
        <f>BB166*(1+$O$8-Controls!$K$20)</f>
        <v>174.14007279861536</v>
      </c>
      <c r="BD166" s="35">
        <f>BC166*(1+$O$8-Controls!$K$20)</f>
        <v>176.75110684814271</v>
      </c>
      <c r="BE166" s="35">
        <f>BD166*(1+$O$8-Controls!$K$20)</f>
        <v>179.40129040931447</v>
      </c>
      <c r="BF166" s="35">
        <f>BE166*(1+$O$8-Controls!$K$20)</f>
        <v>182.0912104849169</v>
      </c>
      <c r="BG166" s="35">
        <f>BF166*(1+$O$8-Controls!$K$20)</f>
        <v>184.82146287918113</v>
      </c>
      <c r="BH166" s="35">
        <f>BG166*(1+$O$8-Controls!$K$20)</f>
        <v>187.59265232975102</v>
      </c>
      <c r="BI166" s="35">
        <f>BH166*(1+$O$8-Controls!$K$20)</f>
        <v>190.40539264162953</v>
      </c>
      <c r="BJ166" s="35">
        <f>BI166*(1+$O$8-Controls!$K$20)</f>
        <v>193.26030682313359</v>
      </c>
      <c r="BK166" s="35">
        <f>BJ166*(1+$O$8-Controls!$K$20)</f>
        <v>196.15802722388742</v>
      </c>
      <c r="BL166" s="35">
        <f>BK166*(1+$O$8-Controls!$K$20)</f>
        <v>199.09919567488484</v>
      </c>
      <c r="BM166" s="35">
        <f>BL166*(1+$O$8-Controls!$K$20)</f>
        <v>202.08446363065178</v>
      </c>
      <c r="BN166" s="35">
        <f>BM166*(1+$O$8-Controls!$K$20)</f>
        <v>205.11449231354032</v>
      </c>
      <c r="BO166" s="35">
        <f>BN166*(1+$O$8-Controls!$K$20)</f>
        <v>208.18995286018611</v>
      </c>
      <c r="BP166" s="35">
        <f>BO166*(1+$O$8-Controls!$K$20)</f>
        <v>211.31152647016199</v>
      </c>
      <c r="BQ166" s="35">
        <f>BP166*(1+$O$8-Controls!$K$20)</f>
        <v>214.47990455686036</v>
      </c>
      <c r="BR166" s="35">
        <f>BQ166*(1+$O$8-Controls!$K$20)</f>
        <v>217.69578890063784</v>
      </c>
      <c r="BS166" s="35">
        <f>BR166*(1+$O$8-Controls!$K$20)</f>
        <v>220.95989180425624</v>
      </c>
    </row>
    <row r="167" spans="3:71">
      <c r="F167" t="s">
        <v>179</v>
      </c>
      <c r="Q167" s="39"/>
      <c r="R167" s="35">
        <f>R155</f>
        <v>70.608716705832961</v>
      </c>
      <c r="S167" s="35">
        <f>S155</f>
        <v>77.035971153048195</v>
      </c>
      <c r="T167" s="35">
        <f t="shared" ref="T167:BS167" si="172">T155</f>
        <v>84.23935562765557</v>
      </c>
      <c r="U167" s="35">
        <f t="shared" si="172"/>
        <v>90.899695694171839</v>
      </c>
      <c r="V167" s="35">
        <f t="shared" si="172"/>
        <v>96.943529424193059</v>
      </c>
      <c r="W167" s="35">
        <f t="shared" si="172"/>
        <v>105.3945589496022</v>
      </c>
      <c r="X167" s="35">
        <f t="shared" si="172"/>
        <v>103.75080221462871</v>
      </c>
      <c r="Y167" s="35">
        <f t="shared" si="172"/>
        <v>103.79136699645046</v>
      </c>
      <c r="Z167" s="35">
        <f t="shared" si="172"/>
        <v>105.14207404607393</v>
      </c>
      <c r="AA167" s="35">
        <f t="shared" si="172"/>
        <v>107.8157398610891</v>
      </c>
      <c r="AB167" s="35">
        <f t="shared" si="172"/>
        <v>111.24118591165866</v>
      </c>
      <c r="AC167" s="35">
        <f t="shared" si="172"/>
        <v>43.923298315547392</v>
      </c>
      <c r="AD167" s="35">
        <f t="shared" si="172"/>
        <v>40.465495043930829</v>
      </c>
      <c r="AE167" s="35">
        <f t="shared" si="172"/>
        <v>34.895417722037216</v>
      </c>
      <c r="AF167" s="35">
        <f t="shared" si="172"/>
        <v>37.526540987277464</v>
      </c>
      <c r="AG167" s="35">
        <f t="shared" si="172"/>
        <v>40.343625425666701</v>
      </c>
      <c r="AH167" s="35">
        <f t="shared" si="172"/>
        <v>43.990694567487168</v>
      </c>
      <c r="AI167" s="35">
        <f t="shared" si="172"/>
        <v>47.886646112154963</v>
      </c>
      <c r="AJ167" s="35">
        <f t="shared" si="172"/>
        <v>52.073092947687684</v>
      </c>
      <c r="AK167" s="35">
        <f t="shared" si="172"/>
        <v>57.337519016138558</v>
      </c>
      <c r="AL167" s="35">
        <f t="shared" si="172"/>
        <v>62.992394374873314</v>
      </c>
      <c r="AM167" s="35">
        <f t="shared" si="172"/>
        <v>69.061623084904781</v>
      </c>
      <c r="AN167" s="35">
        <f t="shared" si="172"/>
        <v>75.570327009499053</v>
      </c>
      <c r="AO167" s="35">
        <f t="shared" si="172"/>
        <v>82.54460498181605</v>
      </c>
      <c r="AP167" s="35">
        <f t="shared" si="172"/>
        <v>90.04426764459123</v>
      </c>
      <c r="AQ167" s="35">
        <f t="shared" si="172"/>
        <v>98.06437908121822</v>
      </c>
      <c r="AR167" s="35">
        <f t="shared" si="172"/>
        <v>106.61003325896412</v>
      </c>
      <c r="AS167" s="35">
        <f t="shared" si="172"/>
        <v>115.74124211086807</v>
      </c>
      <c r="AT167" s="35">
        <f t="shared" si="172"/>
        <v>125.49097730233871</v>
      </c>
      <c r="AU167" s="35">
        <f t="shared" si="172"/>
        <v>135.89425280863998</v>
      </c>
      <c r="AV167" s="35">
        <f t="shared" si="172"/>
        <v>146.98769840918942</v>
      </c>
      <c r="AW167" s="35">
        <f t="shared" si="172"/>
        <v>158.80961092943997</v>
      </c>
      <c r="AX167" s="35">
        <f t="shared" si="172"/>
        <v>171.40000528604352</v>
      </c>
      <c r="AY167" s="35">
        <f t="shared" si="172"/>
        <v>184.80066512898983</v>
      </c>
      <c r="AZ167" s="35">
        <f t="shared" si="172"/>
        <v>199.05519285246774</v>
      </c>
      <c r="BA167" s="35">
        <f t="shared" si="172"/>
        <v>214.20905872257998</v>
      </c>
      <c r="BB167" s="35">
        <f t="shared" si="172"/>
        <v>230.30964884466104</v>
      </c>
      <c r="BC167" s="35">
        <f t="shared" si="172"/>
        <v>247.26372054570814</v>
      </c>
      <c r="BD167" s="35">
        <f t="shared" si="172"/>
        <v>266.43723772153595</v>
      </c>
      <c r="BE167" s="35">
        <f t="shared" si="172"/>
        <v>285.21254185472117</v>
      </c>
      <c r="BF167" s="35">
        <f t="shared" si="172"/>
        <v>299.36059677021206</v>
      </c>
      <c r="BG167" s="35">
        <f t="shared" si="172"/>
        <v>313.53202668007248</v>
      </c>
      <c r="BH167" s="35">
        <f t="shared" si="172"/>
        <v>328.63678529888426</v>
      </c>
      <c r="BI167" s="35">
        <f t="shared" si="172"/>
        <v>344.89861207448342</v>
      </c>
      <c r="BJ167" s="35">
        <f t="shared" si="172"/>
        <v>363.69150417285869</v>
      </c>
      <c r="BK167" s="35">
        <f t="shared" si="172"/>
        <v>379.52884954374957</v>
      </c>
      <c r="BL167" s="35">
        <f t="shared" si="172"/>
        <v>393.6325964234855</v>
      </c>
      <c r="BM167" s="35">
        <f t="shared" si="172"/>
        <v>406.9981792631196</v>
      </c>
      <c r="BN167" s="35">
        <f t="shared" si="172"/>
        <v>420.30738199047522</v>
      </c>
      <c r="BO167" s="35">
        <f t="shared" si="172"/>
        <v>435.18073754091671</v>
      </c>
      <c r="BP167" s="35">
        <f t="shared" si="172"/>
        <v>452.23204389291527</v>
      </c>
      <c r="BQ167" s="35">
        <f t="shared" si="172"/>
        <v>469.68213749643513</v>
      </c>
      <c r="BR167" s="35">
        <f t="shared" si="172"/>
        <v>488.057756004672</v>
      </c>
      <c r="BS167" s="35">
        <f t="shared" si="172"/>
        <v>507.41948941506092</v>
      </c>
    </row>
    <row r="168" spans="3:71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>
      <c r="F169" t="s">
        <v>184</v>
      </c>
      <c r="Q169" s="39"/>
      <c r="R169" s="35">
        <f>R306</f>
        <v>19.807855366002208</v>
      </c>
      <c r="S169" s="35">
        <f t="shared" ref="S169:AI169" si="173">S306</f>
        <v>17.823978164928853</v>
      </c>
      <c r="T169" s="35">
        <f t="shared" si="173"/>
        <v>14.756860424954265</v>
      </c>
      <c r="U169" s="35">
        <f t="shared" si="173"/>
        <v>17.302485009145833</v>
      </c>
      <c r="V169" s="35">
        <f t="shared" si="173"/>
        <v>17.797426550425875</v>
      </c>
      <c r="W169" s="35">
        <f t="shared" si="173"/>
        <v>15.055286546145531</v>
      </c>
      <c r="X169" s="35">
        <f t="shared" si="173"/>
        <v>14.834665053262606</v>
      </c>
      <c r="Y169" s="35">
        <f t="shared" si="173"/>
        <v>15.487690811816211</v>
      </c>
      <c r="Z169" s="35">
        <f t="shared" si="173"/>
        <v>15.954202073513708</v>
      </c>
      <c r="AA169" s="35">
        <f t="shared" si="173"/>
        <v>16.23827185930217</v>
      </c>
      <c r="AB169" s="35">
        <f t="shared" si="173"/>
        <v>16.420102613650787</v>
      </c>
      <c r="AC169" s="35">
        <f t="shared" si="173"/>
        <v>0</v>
      </c>
      <c r="AD169" s="35">
        <f t="shared" si="173"/>
        <v>0</v>
      </c>
      <c r="AE169" s="35">
        <f t="shared" si="173"/>
        <v>0</v>
      </c>
      <c r="AF169" s="35">
        <f t="shared" si="173"/>
        <v>0</v>
      </c>
      <c r="AG169" s="35">
        <f t="shared" si="173"/>
        <v>0</v>
      </c>
      <c r="AH169" s="35">
        <f t="shared" si="173"/>
        <v>0</v>
      </c>
      <c r="AI169" s="35">
        <f t="shared" si="173"/>
        <v>0</v>
      </c>
      <c r="AJ169" s="35">
        <f>AJ306</f>
        <v>0</v>
      </c>
      <c r="AK169" s="35">
        <f t="shared" ref="AK169:BS169" si="174">AK306</f>
        <v>0</v>
      </c>
      <c r="AL169" s="35">
        <f t="shared" si="174"/>
        <v>0</v>
      </c>
      <c r="AM169" s="35">
        <f t="shared" si="174"/>
        <v>0</v>
      </c>
      <c r="AN169" s="35">
        <f t="shared" si="174"/>
        <v>0</v>
      </c>
      <c r="AO169" s="35">
        <f t="shared" si="174"/>
        <v>0</v>
      </c>
      <c r="AP169" s="35">
        <f t="shared" si="174"/>
        <v>0</v>
      </c>
      <c r="AQ169" s="35">
        <f t="shared" si="174"/>
        <v>0</v>
      </c>
      <c r="AR169" s="35">
        <f t="shared" si="174"/>
        <v>0</v>
      </c>
      <c r="AS169" s="35">
        <f t="shared" si="174"/>
        <v>0</v>
      </c>
      <c r="AT169" s="35">
        <f t="shared" si="174"/>
        <v>0</v>
      </c>
      <c r="AU169" s="35">
        <f t="shared" si="174"/>
        <v>0</v>
      </c>
      <c r="AV169" s="35">
        <f t="shared" si="174"/>
        <v>0</v>
      </c>
      <c r="AW169" s="35">
        <f t="shared" si="174"/>
        <v>0</v>
      </c>
      <c r="AX169" s="35">
        <f t="shared" si="174"/>
        <v>0</v>
      </c>
      <c r="AY169" s="35">
        <f t="shared" si="174"/>
        <v>0</v>
      </c>
      <c r="AZ169" s="35">
        <f t="shared" si="174"/>
        <v>0</v>
      </c>
      <c r="BA169" s="35">
        <f t="shared" si="174"/>
        <v>0</v>
      </c>
      <c r="BB169" s="35">
        <f t="shared" si="174"/>
        <v>0</v>
      </c>
      <c r="BC169" s="35">
        <f t="shared" si="174"/>
        <v>0</v>
      </c>
      <c r="BD169" s="35">
        <f t="shared" si="174"/>
        <v>0</v>
      </c>
      <c r="BE169" s="35">
        <f t="shared" si="174"/>
        <v>0</v>
      </c>
      <c r="BF169" s="35">
        <f t="shared" si="174"/>
        <v>18.344306403522747</v>
      </c>
      <c r="BG169" s="35">
        <f t="shared" si="174"/>
        <v>37.159402197689055</v>
      </c>
      <c r="BH169" s="35">
        <f t="shared" si="174"/>
        <v>38.367135912635469</v>
      </c>
      <c r="BI169" s="35">
        <f t="shared" si="174"/>
        <v>39.825858411531826</v>
      </c>
      <c r="BJ169" s="35">
        <f t="shared" si="174"/>
        <v>41.998633977085341</v>
      </c>
      <c r="BK169" s="35">
        <f t="shared" si="174"/>
        <v>42.983062008579097</v>
      </c>
      <c r="BL169" s="35">
        <f t="shared" si="174"/>
        <v>43.211686665340572</v>
      </c>
      <c r="BM169" s="35">
        <f t="shared" si="174"/>
        <v>43.031662031027587</v>
      </c>
      <c r="BN169" s="35">
        <f t="shared" si="174"/>
        <v>42.673340883767658</v>
      </c>
      <c r="BO169" s="35">
        <f t="shared" si="174"/>
        <v>42.683599157223739</v>
      </c>
      <c r="BP169" s="35">
        <f t="shared" si="174"/>
        <v>39.961687758863611</v>
      </c>
      <c r="BQ169" s="35">
        <f t="shared" si="174"/>
        <v>39.539835650968683</v>
      </c>
      <c r="BR169" s="35">
        <f t="shared" si="174"/>
        <v>40.529880951323506</v>
      </c>
      <c r="BS169" s="35">
        <f t="shared" si="174"/>
        <v>41.545270523124046</v>
      </c>
    </row>
    <row r="170" spans="3:71">
      <c r="F170" t="s">
        <v>147</v>
      </c>
      <c r="Q170" s="39"/>
      <c r="R170" s="35">
        <f>R169*$O$17</f>
        <v>11.587595389111291</v>
      </c>
      <c r="S170" s="35">
        <f t="shared" ref="S170:BS170" si="175">S169*$O$17</f>
        <v>10.427027226483379</v>
      </c>
      <c r="T170" s="35">
        <f t="shared" si="175"/>
        <v>8.6327633485982442</v>
      </c>
      <c r="U170" s="35">
        <f t="shared" si="175"/>
        <v>10.121953730350311</v>
      </c>
      <c r="V170" s="35">
        <f t="shared" si="175"/>
        <v>10.411494531999136</v>
      </c>
      <c r="W170" s="35">
        <f t="shared" si="175"/>
        <v>8.8073426294951354</v>
      </c>
      <c r="X170" s="35">
        <f t="shared" si="175"/>
        <v>8.6782790561586243</v>
      </c>
      <c r="Y170" s="35">
        <f t="shared" si="175"/>
        <v>9.0602991249124827</v>
      </c>
      <c r="Z170" s="35">
        <f t="shared" si="175"/>
        <v>9.3332082130055181</v>
      </c>
      <c r="AA170" s="35">
        <f t="shared" si="175"/>
        <v>9.4993890376917687</v>
      </c>
      <c r="AB170" s="35">
        <f t="shared" si="175"/>
        <v>9.6057600289857099</v>
      </c>
      <c r="AC170" s="35">
        <f t="shared" si="175"/>
        <v>0</v>
      </c>
      <c r="AD170" s="35">
        <f t="shared" si="175"/>
        <v>0</v>
      </c>
      <c r="AE170" s="35">
        <f t="shared" si="175"/>
        <v>0</v>
      </c>
      <c r="AF170" s="35">
        <f t="shared" si="175"/>
        <v>0</v>
      </c>
      <c r="AG170" s="35">
        <f t="shared" si="175"/>
        <v>0</v>
      </c>
      <c r="AH170" s="35">
        <f t="shared" si="175"/>
        <v>0</v>
      </c>
      <c r="AI170" s="35">
        <f t="shared" si="175"/>
        <v>0</v>
      </c>
      <c r="AJ170" s="35">
        <f t="shared" si="175"/>
        <v>0</v>
      </c>
      <c r="AK170" s="35">
        <f t="shared" si="175"/>
        <v>0</v>
      </c>
      <c r="AL170" s="35">
        <f t="shared" si="175"/>
        <v>0</v>
      </c>
      <c r="AM170" s="35">
        <f t="shared" si="175"/>
        <v>0</v>
      </c>
      <c r="AN170" s="35">
        <f t="shared" si="175"/>
        <v>0</v>
      </c>
      <c r="AO170" s="35">
        <f t="shared" si="175"/>
        <v>0</v>
      </c>
      <c r="AP170" s="35">
        <f t="shared" si="175"/>
        <v>0</v>
      </c>
      <c r="AQ170" s="35">
        <f t="shared" si="175"/>
        <v>0</v>
      </c>
      <c r="AR170" s="35">
        <f t="shared" si="175"/>
        <v>0</v>
      </c>
      <c r="AS170" s="35">
        <f t="shared" si="175"/>
        <v>0</v>
      </c>
      <c r="AT170" s="35">
        <f t="shared" si="175"/>
        <v>0</v>
      </c>
      <c r="AU170" s="35">
        <f t="shared" si="175"/>
        <v>0</v>
      </c>
      <c r="AV170" s="35">
        <f t="shared" si="175"/>
        <v>0</v>
      </c>
      <c r="AW170" s="35">
        <f t="shared" si="175"/>
        <v>0</v>
      </c>
      <c r="AX170" s="35">
        <f t="shared" si="175"/>
        <v>0</v>
      </c>
      <c r="AY170" s="35">
        <f t="shared" si="175"/>
        <v>0</v>
      </c>
      <c r="AZ170" s="35">
        <f t="shared" si="175"/>
        <v>0</v>
      </c>
      <c r="BA170" s="35">
        <f t="shared" si="175"/>
        <v>0</v>
      </c>
      <c r="BB170" s="35">
        <f t="shared" si="175"/>
        <v>0</v>
      </c>
      <c r="BC170" s="35">
        <f t="shared" si="175"/>
        <v>0</v>
      </c>
      <c r="BD170" s="35">
        <f t="shared" si="175"/>
        <v>0</v>
      </c>
      <c r="BE170" s="35">
        <f t="shared" si="175"/>
        <v>0</v>
      </c>
      <c r="BF170" s="35">
        <f t="shared" si="175"/>
        <v>10.731419246060806</v>
      </c>
      <c r="BG170" s="35">
        <f t="shared" si="175"/>
        <v>21.738250285648096</v>
      </c>
      <c r="BH170" s="35">
        <f t="shared" si="175"/>
        <v>22.444774508891747</v>
      </c>
      <c r="BI170" s="35">
        <f t="shared" si="175"/>
        <v>23.298127170746117</v>
      </c>
      <c r="BJ170" s="35">
        <f t="shared" si="175"/>
        <v>24.569200876594923</v>
      </c>
      <c r="BK170" s="35">
        <f t="shared" si="175"/>
        <v>25.145091275018771</v>
      </c>
      <c r="BL170" s="35">
        <f t="shared" si="175"/>
        <v>25.278836699224232</v>
      </c>
      <c r="BM170" s="35">
        <f t="shared" si="175"/>
        <v>25.173522288151137</v>
      </c>
      <c r="BN170" s="35">
        <f t="shared" si="175"/>
        <v>24.963904417004077</v>
      </c>
      <c r="BO170" s="35">
        <f t="shared" si="175"/>
        <v>24.969905506975884</v>
      </c>
      <c r="BP170" s="35">
        <f t="shared" si="175"/>
        <v>23.377587338935211</v>
      </c>
      <c r="BQ170" s="35">
        <f t="shared" si="175"/>
        <v>23.13080385581668</v>
      </c>
      <c r="BR170" s="35">
        <f t="shared" si="175"/>
        <v>23.709980356524248</v>
      </c>
      <c r="BS170" s="35">
        <f t="shared" si="175"/>
        <v>24.303983256027564</v>
      </c>
    </row>
    <row r="171" spans="3:71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>
      <c r="F172" t="s">
        <v>269</v>
      </c>
      <c r="K172" s="47" t="s">
        <v>272</v>
      </c>
      <c r="Q172" s="39"/>
      <c r="R172" s="30">
        <v>58.108926340790433</v>
      </c>
      <c r="S172" s="30">
        <v>59.845721974587029</v>
      </c>
      <c r="T172" s="30">
        <v>53.045685579536752</v>
      </c>
      <c r="U172" s="30">
        <v>52.682514348150967</v>
      </c>
      <c r="V172" s="30">
        <v>54.256938380740692</v>
      </c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</row>
    <row r="173" spans="3:71">
      <c r="F173" t="s">
        <v>185</v>
      </c>
      <c r="Q173" s="39"/>
      <c r="R173" s="35">
        <f>R163+R164+R166+R167+R169-R170+R317+R172</f>
        <v>346.1716795974541</v>
      </c>
      <c r="S173" s="35">
        <f>S163+S164+S166+S167+S169-S170+S317+S172</f>
        <v>350.20305634911665</v>
      </c>
      <c r="T173" s="35">
        <f>T163+T164+T166+T167+T169-T170+T317+T172</f>
        <v>347.88131375243051</v>
      </c>
      <c r="U173" s="35">
        <f t="shared" ref="U173:BS173" si="176">U163+U164+U166+U167+U169-U170+U317+U172</f>
        <v>354.11412703825965</v>
      </c>
      <c r="V173" s="35">
        <f>V163+V164+V166+V167+V169-V170+V317+V172</f>
        <v>366.60483111103321</v>
      </c>
      <c r="W173" s="35">
        <f t="shared" si="176"/>
        <v>306.64174359307469</v>
      </c>
      <c r="X173" s="35">
        <f t="shared" si="176"/>
        <v>308.55379913610778</v>
      </c>
      <c r="Y173" s="35">
        <f t="shared" si="176"/>
        <v>312.74749339092534</v>
      </c>
      <c r="Z173" s="35">
        <f t="shared" si="176"/>
        <v>318.35711075558191</v>
      </c>
      <c r="AA173" s="35">
        <f t="shared" si="176"/>
        <v>325.35676036302993</v>
      </c>
      <c r="AB173" s="35">
        <f t="shared" si="176"/>
        <v>333.16472648881472</v>
      </c>
      <c r="AC173" s="35">
        <f t="shared" si="176"/>
        <v>263.41426329987547</v>
      </c>
      <c r="AD173" s="35">
        <f t="shared" si="176"/>
        <v>267.23100279885284</v>
      </c>
      <c r="AE173" s="35">
        <f t="shared" si="176"/>
        <v>269.49353958172901</v>
      </c>
      <c r="AF173" s="35">
        <f t="shared" si="176"/>
        <v>280.63783138376414</v>
      </c>
      <c r="AG173" s="35">
        <f t="shared" si="176"/>
        <v>292.36959834374869</v>
      </c>
      <c r="AH173" s="35">
        <f t="shared" si="176"/>
        <v>305.35266689222522</v>
      </c>
      <c r="AI173" s="35">
        <f t="shared" si="176"/>
        <v>319.00151304617918</v>
      </c>
      <c r="AJ173" s="35">
        <f t="shared" si="176"/>
        <v>333.37610412792822</v>
      </c>
      <c r="AK173" s="35">
        <f t="shared" si="176"/>
        <v>349.28191349624757</v>
      </c>
      <c r="AL173" s="35">
        <f t="shared" si="176"/>
        <v>366.01933824600263</v>
      </c>
      <c r="AM173" s="35">
        <f t="shared" si="176"/>
        <v>383.62667033903892</v>
      </c>
      <c r="AN173" s="35">
        <f t="shared" si="176"/>
        <v>402.14347385723028</v>
      </c>
      <c r="AO173" s="35">
        <f t="shared" si="176"/>
        <v>421.61029923973541</v>
      </c>
      <c r="AP173" s="35">
        <f t="shared" si="176"/>
        <v>442.10137954969019</v>
      </c>
      <c r="AQ173" s="35">
        <f t="shared" si="176"/>
        <v>463.62482856756162</v>
      </c>
      <c r="AR173" s="35">
        <f t="shared" si="176"/>
        <v>486.19989417337342</v>
      </c>
      <c r="AS173" s="35">
        <f t="shared" si="176"/>
        <v>509.9015261090704</v>
      </c>
      <c r="AT173" s="35">
        <f t="shared" si="176"/>
        <v>534.77628882777185</v>
      </c>
      <c r="AU173" s="35">
        <f t="shared" si="176"/>
        <v>560.87242301394099</v>
      </c>
      <c r="AV173" s="35">
        <f t="shared" si="176"/>
        <v>588.23931120378722</v>
      </c>
      <c r="AW173" s="35">
        <f t="shared" si="176"/>
        <v>616.92743038895992</v>
      </c>
      <c r="AX173" s="35">
        <f t="shared" si="176"/>
        <v>646.98829531560523</v>
      </c>
      <c r="AY173" s="35">
        <f t="shared" si="176"/>
        <v>678.47439162801913</v>
      </c>
      <c r="AZ173" s="35">
        <f t="shared" si="176"/>
        <v>711.43909794624653</v>
      </c>
      <c r="BA173" s="35">
        <f t="shared" si="176"/>
        <v>745.93659590356719</v>
      </c>
      <c r="BB173" s="35">
        <f t="shared" si="176"/>
        <v>782.0217671027367</v>
      </c>
      <c r="BC173" s="35">
        <f t="shared" si="176"/>
        <v>819.60748475894081</v>
      </c>
      <c r="BD173" s="35">
        <f t="shared" si="176"/>
        <v>860.06994402238979</v>
      </c>
      <c r="BE173" s="35">
        <f t="shared" si="176"/>
        <v>900.74807974722989</v>
      </c>
      <c r="BF173" s="35">
        <f t="shared" si="176"/>
        <v>945.08332619282601</v>
      </c>
      <c r="BG173" s="35">
        <f t="shared" si="176"/>
        <v>990.53870311743299</v>
      </c>
      <c r="BH173" s="35">
        <f t="shared" si="176"/>
        <v>1030.5830629802508</v>
      </c>
      <c r="BI173" s="35">
        <f t="shared" si="176"/>
        <v>1072.8808518685084</v>
      </c>
      <c r="BJ173" s="35">
        <f t="shared" si="176"/>
        <v>1119.0209062766044</v>
      </c>
      <c r="BK173" s="35">
        <f t="shared" si="176"/>
        <v>1162.696715626282</v>
      </c>
      <c r="BL173" s="35">
        <f t="shared" si="176"/>
        <v>1205.4953771594492</v>
      </c>
      <c r="BM173" s="35">
        <f t="shared" si="176"/>
        <v>1248.7066851436023</v>
      </c>
      <c r="BN173" s="35">
        <f t="shared" si="176"/>
        <v>1293.2294372156916</v>
      </c>
      <c r="BO173" s="35">
        <f t="shared" si="176"/>
        <v>1341.0140725331275</v>
      </c>
      <c r="BP173" s="35">
        <f t="shared" si="176"/>
        <v>1391.4333999824828</v>
      </c>
      <c r="BQ173" s="35">
        <f t="shared" si="176"/>
        <v>1444.8212784239549</v>
      </c>
      <c r="BR173" s="35">
        <f t="shared" si="176"/>
        <v>1501.4330068971187</v>
      </c>
      <c r="BS173" s="35">
        <f t="shared" si="176"/>
        <v>1560.8368674799453</v>
      </c>
    </row>
    <row r="174" spans="3:71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 ht="15" thickBot="1">
      <c r="C175" s="28" t="s">
        <v>186</v>
      </c>
      <c r="D175" s="28"/>
      <c r="E175" s="28"/>
      <c r="F175" s="29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</row>
    <row r="176" spans="3:71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>
      <c r="F177" s="38" t="s">
        <v>187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>
      <c r="F179" t="s">
        <v>188</v>
      </c>
      <c r="L179" s="22"/>
      <c r="Q179" s="39"/>
      <c r="R179" s="35">
        <f>Q184</f>
        <v>1766.2595024225755</v>
      </c>
      <c r="S179" s="35">
        <f t="shared" ref="S179:BS179" si="177">R184</f>
        <v>1845.8009342055223</v>
      </c>
      <c r="T179" s="35">
        <f t="shared" si="177"/>
        <v>1914.0799802611295</v>
      </c>
      <c r="U179" s="35">
        <f t="shared" si="177"/>
        <v>1959.8280399293508</v>
      </c>
      <c r="V179" s="35">
        <f t="shared" si="177"/>
        <v>1996.0961732300668</v>
      </c>
      <c r="W179" s="35">
        <f t="shared" si="177"/>
        <v>2018.839638806845</v>
      </c>
      <c r="X179" s="35">
        <f t="shared" si="177"/>
        <v>1921.1928376519381</v>
      </c>
      <c r="Y179" s="35">
        <f t="shared" si="177"/>
        <v>1831.1267631861606</v>
      </c>
      <c r="Z179" s="35">
        <f t="shared" si="177"/>
        <v>1749.2209402023627</v>
      </c>
      <c r="AA179" s="35">
        <f t="shared" si="177"/>
        <v>1673.384705547058</v>
      </c>
      <c r="AB179" s="35">
        <f t="shared" si="177"/>
        <v>1601.5655156076409</v>
      </c>
      <c r="AC179" s="35">
        <f t="shared" si="177"/>
        <v>1532.5519526120352</v>
      </c>
      <c r="AD179" s="35">
        <f t="shared" si="177"/>
        <v>1463.8775024501508</v>
      </c>
      <c r="AE179" s="35">
        <f t="shared" si="177"/>
        <v>1396.4571321777094</v>
      </c>
      <c r="AF179" s="35">
        <f t="shared" si="177"/>
        <v>1330.2301543767237</v>
      </c>
      <c r="AG179" s="35">
        <f t="shared" si="177"/>
        <v>1264.7502392821066</v>
      </c>
      <c r="AH179" s="35">
        <f t="shared" si="177"/>
        <v>1200.0716802526417</v>
      </c>
      <c r="AI179" s="35">
        <f t="shared" si="177"/>
        <v>1136.5764172128956</v>
      </c>
      <c r="AJ179" s="35">
        <f t="shared" si="177"/>
        <v>1073.6913421331817</v>
      </c>
      <c r="AK179" s="35">
        <f t="shared" si="177"/>
        <v>1011.3868096605703</v>
      </c>
      <c r="AL179" s="35">
        <f t="shared" si="177"/>
        <v>949.88692639146052</v>
      </c>
      <c r="AM179" s="35">
        <f t="shared" si="177"/>
        <v>888.85717509982635</v>
      </c>
      <c r="AN179" s="35">
        <f t="shared" si="177"/>
        <v>828.27751940688393</v>
      </c>
      <c r="AO179" s="35">
        <f t="shared" si="177"/>
        <v>768.12878015539013</v>
      </c>
      <c r="AP179" s="35">
        <f t="shared" si="177"/>
        <v>708.39259858797743</v>
      </c>
      <c r="AQ179" s="35">
        <f t="shared" si="177"/>
        <v>649.0514011136712</v>
      </c>
      <c r="AR179" s="35">
        <f t="shared" si="177"/>
        <v>590.08836559380018</v>
      </c>
      <c r="AS179" s="35">
        <f t="shared" si="177"/>
        <v>531.48738908150267</v>
      </c>
      <c r="AT179" s="35">
        <f t="shared" si="177"/>
        <v>473.23305695189367</v>
      </c>
      <c r="AU179" s="35">
        <f t="shared" si="177"/>
        <v>415.31061336269312</v>
      </c>
      <c r="AV179" s="35">
        <f t="shared" si="177"/>
        <v>357.70593298773338</v>
      </c>
      <c r="AW179" s="35">
        <f t="shared" si="177"/>
        <v>300.4054939682664</v>
      </c>
      <c r="AX179" s="35">
        <f t="shared" si="177"/>
        <v>243.39635202938499</v>
      </c>
      <c r="AY179" s="35">
        <f t="shared" si="177"/>
        <v>202.27602096101231</v>
      </c>
      <c r="AZ179" s="35">
        <f t="shared" si="177"/>
        <v>196.22744634918135</v>
      </c>
      <c r="BA179" s="35">
        <f t="shared" si="177"/>
        <v>190.4345590940747</v>
      </c>
      <c r="BB179" s="35">
        <f t="shared" si="177"/>
        <v>184.88648800405667</v>
      </c>
      <c r="BC179" s="35">
        <f t="shared" si="177"/>
        <v>179.5728258409012</v>
      </c>
      <c r="BD179" s="35">
        <f t="shared" si="177"/>
        <v>174.48360944192717</v>
      </c>
      <c r="BE179" s="35">
        <f t="shared" si="177"/>
        <v>169.60930069724225</v>
      </c>
      <c r="BF179" s="35">
        <f t="shared" si="177"/>
        <v>164.94076834515693</v>
      </c>
      <c r="BG179" s="35">
        <f t="shared" si="177"/>
        <v>160.46927055043341</v>
      </c>
      <c r="BH179" s="35">
        <f t="shared" si="177"/>
        <v>156.18643823156594</v>
      </c>
      <c r="BI179" s="35">
        <f t="shared" si="177"/>
        <v>152.08425910475523</v>
      </c>
      <c r="BJ179" s="35">
        <f t="shared" si="177"/>
        <v>148.15506241364182</v>
      </c>
      <c r="BK179" s="35">
        <f t="shared" si="177"/>
        <v>144.39999802196965</v>
      </c>
      <c r="BL179" s="35">
        <f t="shared" si="177"/>
        <v>140.80840399688239</v>
      </c>
      <c r="BM179" s="35">
        <f t="shared" si="177"/>
        <v>137.36868627420591</v>
      </c>
      <c r="BN179" s="35">
        <f t="shared" si="177"/>
        <v>134.07440021058792</v>
      </c>
      <c r="BO179" s="35">
        <f t="shared" si="177"/>
        <v>130.9193756330925</v>
      </c>
      <c r="BP179" s="35">
        <f t="shared" si="177"/>
        <v>127.89770510498869</v>
      </c>
      <c r="BQ179" s="35">
        <f t="shared" si="177"/>
        <v>115.39467847326497</v>
      </c>
      <c r="BR179" s="35">
        <f t="shared" si="177"/>
        <v>100.32353203765024</v>
      </c>
      <c r="BS179" s="35">
        <f t="shared" si="177"/>
        <v>86.510060097828685</v>
      </c>
    </row>
    <row r="180" spans="6:71">
      <c r="F180" t="s">
        <v>189</v>
      </c>
      <c r="K180" s="47" t="s">
        <v>272</v>
      </c>
      <c r="L180" s="22" t="s">
        <v>190</v>
      </c>
      <c r="Q180" s="39"/>
      <c r="R180" s="30">
        <v>110.60081310218889</v>
      </c>
      <c r="S180" s="30">
        <v>125.82802837817248</v>
      </c>
      <c r="T180" s="30">
        <v>136.3692951044417</v>
      </c>
      <c r="U180" s="30">
        <v>136.17105537282774</v>
      </c>
      <c r="V180" s="30">
        <v>142.95210487258262</v>
      </c>
      <c r="W180" s="30">
        <v>97.64680115490691</v>
      </c>
      <c r="X180" s="30">
        <v>90.066074465777447</v>
      </c>
      <c r="Y180" s="30">
        <v>81.90582298379779</v>
      </c>
      <c r="Z180" s="30">
        <v>75.836234655304622</v>
      </c>
      <c r="AA180" s="30">
        <v>71.819189939417214</v>
      </c>
      <c r="AB180" s="30">
        <v>69.013562995605739</v>
      </c>
      <c r="AC180" s="30">
        <v>68.674450161884295</v>
      </c>
      <c r="AD180" s="30">
        <v>67.420370272441517</v>
      </c>
      <c r="AE180" s="30">
        <v>66.226977800985736</v>
      </c>
      <c r="AF180" s="30">
        <v>65.479915094617226</v>
      </c>
      <c r="AG180" s="30">
        <v>64.678559029464921</v>
      </c>
      <c r="AH180" s="30">
        <v>63.495263039746007</v>
      </c>
      <c r="AI180" s="30">
        <v>62.885075079713914</v>
      </c>
      <c r="AJ180" s="30">
        <v>62.304532472611442</v>
      </c>
      <c r="AK180" s="30">
        <v>61.499883269109816</v>
      </c>
      <c r="AL180" s="30">
        <v>61.029751291634149</v>
      </c>
      <c r="AM180" s="30">
        <v>60.579655692942374</v>
      </c>
      <c r="AN180" s="30">
        <v>60.148739251493758</v>
      </c>
      <c r="AO180" s="30">
        <v>59.736181567412658</v>
      </c>
      <c r="AP180" s="30">
        <v>59.341197474306185</v>
      </c>
      <c r="AQ180" s="30">
        <v>58.96303551987107</v>
      </c>
      <c r="AR180" s="30">
        <v>58.600976512297564</v>
      </c>
      <c r="AS180" s="30">
        <v>58.254332129609026</v>
      </c>
      <c r="AT180" s="30">
        <v>57.92244358920054</v>
      </c>
      <c r="AU180" s="30">
        <v>57.604680374959756</v>
      </c>
      <c r="AV180" s="30">
        <v>57.300439019466992</v>
      </c>
      <c r="AW180" s="30">
        <v>57.009141938881406</v>
      </c>
      <c r="AX180" s="30">
        <v>41.120331068372693</v>
      </c>
      <c r="AY180" s="30">
        <v>6.048574611830948</v>
      </c>
      <c r="AZ180" s="30">
        <v>5.7928872551066446</v>
      </c>
      <c r="BA180" s="30">
        <v>5.5480710900180261</v>
      </c>
      <c r="BB180" s="30">
        <v>5.3136621631554739</v>
      </c>
      <c r="BC180" s="30">
        <v>5.0892163989740231</v>
      </c>
      <c r="BD180" s="30">
        <v>4.8743087446849334</v>
      </c>
      <c r="BE180" s="30">
        <v>4.6685323520853244</v>
      </c>
      <c r="BF180" s="30">
        <v>4.4714977947235095</v>
      </c>
      <c r="BG180" s="30">
        <v>4.2828323188674728</v>
      </c>
      <c r="BH180" s="30">
        <v>4.1021791268107028</v>
      </c>
      <c r="BI180" s="30">
        <v>3.9291966911134102</v>
      </c>
      <c r="BJ180" s="30">
        <v>3.7550643916721604</v>
      </c>
      <c r="BK180" s="30">
        <v>3.591594025087268</v>
      </c>
      <c r="BL180" s="30">
        <v>3.439717722676491</v>
      </c>
      <c r="BM180" s="30">
        <v>3.2942860636179847</v>
      </c>
      <c r="BN180" s="30">
        <v>3.1550245774954346</v>
      </c>
      <c r="BO180" s="30">
        <v>3.0216705281038183</v>
      </c>
      <c r="BP180" s="30">
        <v>12.503026631723712</v>
      </c>
      <c r="BQ180" s="30">
        <v>15.071146435614743</v>
      </c>
      <c r="BR180" s="30">
        <v>13.813471939821557</v>
      </c>
      <c r="BS180" s="30">
        <v>12.795240792051024</v>
      </c>
    </row>
    <row r="181" spans="6:71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>
      <c r="F182" t="s">
        <v>191</v>
      </c>
      <c r="K182" s="47" t="s">
        <v>272</v>
      </c>
      <c r="Q182" s="39"/>
      <c r="R182" s="30">
        <v>190.14224488513565</v>
      </c>
      <c r="S182" s="30">
        <v>194.10707443377999</v>
      </c>
      <c r="T182" s="30">
        <v>182.11735477266294</v>
      </c>
      <c r="U182" s="30">
        <v>172.43918867354395</v>
      </c>
      <c r="V182" s="30">
        <v>165.69557044936084</v>
      </c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>
      <c r="F184" t="s">
        <v>192</v>
      </c>
      <c r="K184" s="47" t="s">
        <v>272</v>
      </c>
      <c r="O184" s="40"/>
      <c r="Q184" s="36">
        <v>1766.2595024225755</v>
      </c>
      <c r="R184" s="35">
        <f>R179-R180+R182</f>
        <v>1845.8009342055223</v>
      </c>
      <c r="S184" s="35">
        <f t="shared" ref="S184:BS184" si="178">S179-S180+S182</f>
        <v>1914.0799802611295</v>
      </c>
      <c r="T184" s="35">
        <f t="shared" si="178"/>
        <v>1959.8280399293508</v>
      </c>
      <c r="U184" s="35">
        <f t="shared" si="178"/>
        <v>1996.0961732300668</v>
      </c>
      <c r="V184" s="35">
        <f t="shared" si="178"/>
        <v>2018.839638806845</v>
      </c>
      <c r="W184" s="35">
        <f t="shared" si="178"/>
        <v>1921.1928376519381</v>
      </c>
      <c r="X184" s="35">
        <f t="shared" si="178"/>
        <v>1831.1267631861606</v>
      </c>
      <c r="Y184" s="35">
        <f t="shared" si="178"/>
        <v>1749.2209402023627</v>
      </c>
      <c r="Z184" s="35">
        <f t="shared" si="178"/>
        <v>1673.384705547058</v>
      </c>
      <c r="AA184" s="35">
        <f t="shared" si="178"/>
        <v>1601.5655156076409</v>
      </c>
      <c r="AB184" s="35">
        <f t="shared" si="178"/>
        <v>1532.5519526120352</v>
      </c>
      <c r="AC184" s="35">
        <f t="shared" si="178"/>
        <v>1463.8775024501508</v>
      </c>
      <c r="AD184" s="35">
        <f t="shared" si="178"/>
        <v>1396.4571321777094</v>
      </c>
      <c r="AE184" s="35">
        <f t="shared" si="178"/>
        <v>1330.2301543767237</v>
      </c>
      <c r="AF184" s="35">
        <f t="shared" si="178"/>
        <v>1264.7502392821066</v>
      </c>
      <c r="AG184" s="35">
        <f t="shared" si="178"/>
        <v>1200.0716802526417</v>
      </c>
      <c r="AH184" s="35">
        <f t="shared" si="178"/>
        <v>1136.5764172128956</v>
      </c>
      <c r="AI184" s="35">
        <f t="shared" si="178"/>
        <v>1073.6913421331817</v>
      </c>
      <c r="AJ184" s="35">
        <f t="shared" si="178"/>
        <v>1011.3868096605703</v>
      </c>
      <c r="AK184" s="35">
        <f t="shared" si="178"/>
        <v>949.88692639146052</v>
      </c>
      <c r="AL184" s="35">
        <f t="shared" si="178"/>
        <v>888.85717509982635</v>
      </c>
      <c r="AM184" s="35">
        <f t="shared" si="178"/>
        <v>828.27751940688393</v>
      </c>
      <c r="AN184" s="35">
        <f t="shared" si="178"/>
        <v>768.12878015539013</v>
      </c>
      <c r="AO184" s="35">
        <f t="shared" si="178"/>
        <v>708.39259858797743</v>
      </c>
      <c r="AP184" s="35">
        <f t="shared" si="178"/>
        <v>649.0514011136712</v>
      </c>
      <c r="AQ184" s="35">
        <f t="shared" si="178"/>
        <v>590.08836559380018</v>
      </c>
      <c r="AR184" s="35">
        <f t="shared" si="178"/>
        <v>531.48738908150267</v>
      </c>
      <c r="AS184" s="35">
        <f t="shared" si="178"/>
        <v>473.23305695189367</v>
      </c>
      <c r="AT184" s="35">
        <f t="shared" si="178"/>
        <v>415.31061336269312</v>
      </c>
      <c r="AU184" s="35">
        <f t="shared" si="178"/>
        <v>357.70593298773338</v>
      </c>
      <c r="AV184" s="35">
        <f t="shared" si="178"/>
        <v>300.4054939682664</v>
      </c>
      <c r="AW184" s="35">
        <f t="shared" si="178"/>
        <v>243.39635202938499</v>
      </c>
      <c r="AX184" s="35">
        <f t="shared" si="178"/>
        <v>202.27602096101231</v>
      </c>
      <c r="AY184" s="35">
        <f t="shared" si="178"/>
        <v>196.22744634918135</v>
      </c>
      <c r="AZ184" s="35">
        <f t="shared" si="178"/>
        <v>190.4345590940747</v>
      </c>
      <c r="BA184" s="35">
        <f t="shared" si="178"/>
        <v>184.88648800405667</v>
      </c>
      <c r="BB184" s="35">
        <f t="shared" si="178"/>
        <v>179.5728258409012</v>
      </c>
      <c r="BC184" s="35">
        <f t="shared" si="178"/>
        <v>174.48360944192717</v>
      </c>
      <c r="BD184" s="35">
        <f t="shared" si="178"/>
        <v>169.60930069724225</v>
      </c>
      <c r="BE184" s="35">
        <f t="shared" si="178"/>
        <v>164.94076834515693</v>
      </c>
      <c r="BF184" s="35">
        <f t="shared" si="178"/>
        <v>160.46927055043341</v>
      </c>
      <c r="BG184" s="35">
        <f t="shared" si="178"/>
        <v>156.18643823156594</v>
      </c>
      <c r="BH184" s="35">
        <f t="shared" si="178"/>
        <v>152.08425910475523</v>
      </c>
      <c r="BI184" s="35">
        <f t="shared" si="178"/>
        <v>148.15506241364182</v>
      </c>
      <c r="BJ184" s="35">
        <f t="shared" si="178"/>
        <v>144.39999802196965</v>
      </c>
      <c r="BK184" s="35">
        <f t="shared" si="178"/>
        <v>140.80840399688239</v>
      </c>
      <c r="BL184" s="35">
        <f t="shared" si="178"/>
        <v>137.36868627420591</v>
      </c>
      <c r="BM184" s="35">
        <f t="shared" si="178"/>
        <v>134.07440021058792</v>
      </c>
      <c r="BN184" s="35">
        <f t="shared" si="178"/>
        <v>130.9193756330925</v>
      </c>
      <c r="BO184" s="35">
        <f t="shared" si="178"/>
        <v>127.89770510498869</v>
      </c>
      <c r="BP184" s="35">
        <f t="shared" si="178"/>
        <v>115.39467847326497</v>
      </c>
      <c r="BQ184" s="35">
        <f t="shared" si="178"/>
        <v>100.32353203765024</v>
      </c>
      <c r="BR184" s="35">
        <f t="shared" si="178"/>
        <v>86.510060097828685</v>
      </c>
      <c r="BS184" s="35">
        <f t="shared" si="178"/>
        <v>73.714819305777667</v>
      </c>
    </row>
    <row r="185" spans="6:71"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6:71">
      <c r="F186" t="s">
        <v>193</v>
      </c>
      <c r="R186" s="39"/>
      <c r="S186" s="39"/>
      <c r="T186" s="39"/>
      <c r="U186" s="39"/>
      <c r="V186" s="35">
        <f>V40*V8</f>
        <v>112.51430781999736</v>
      </c>
      <c r="W186" s="35">
        <f t="shared" ref="W186:BS186" si="179">W40*W8</f>
        <v>156.31500843804176</v>
      </c>
      <c r="X186" s="35">
        <f t="shared" si="179"/>
        <v>159.96125947081649</v>
      </c>
      <c r="Y186" s="35">
        <f t="shared" si="179"/>
        <v>163.98631109314445</v>
      </c>
      <c r="Z186" s="35">
        <f t="shared" si="179"/>
        <v>168.29667911395734</v>
      </c>
      <c r="AA186" s="35">
        <f t="shared" si="179"/>
        <v>172.8189790203148</v>
      </c>
      <c r="AB186" s="35">
        <f t="shared" si="179"/>
        <v>177.4736537197563</v>
      </c>
      <c r="AC186" s="35">
        <f t="shared" si="179"/>
        <v>182.21634956346287</v>
      </c>
      <c r="AD186" s="35">
        <f t="shared" si="179"/>
        <v>192.11907402886175</v>
      </c>
      <c r="AE186" s="35">
        <f t="shared" si="179"/>
        <v>202.97850328671473</v>
      </c>
      <c r="AF186" s="35">
        <f t="shared" si="179"/>
        <v>215.01439712679772</v>
      </c>
      <c r="AG186" s="35">
        <f t="shared" si="179"/>
        <v>227.72373660151339</v>
      </c>
      <c r="AH186" s="35">
        <f t="shared" si="179"/>
        <v>241.14142891885027</v>
      </c>
      <c r="AI186" s="35">
        <f t="shared" si="179"/>
        <v>255.25876440906728</v>
      </c>
      <c r="AJ186" s="35">
        <f t="shared" si="179"/>
        <v>270.10802061369799</v>
      </c>
      <c r="AK186" s="35">
        <f t="shared" si="179"/>
        <v>285.72080659987904</v>
      </c>
      <c r="AL186" s="35">
        <f t="shared" si="179"/>
        <v>302.07460564499064</v>
      </c>
      <c r="AM186" s="35">
        <f t="shared" si="179"/>
        <v>319.19452050276584</v>
      </c>
      <c r="AN186" s="35">
        <f t="shared" si="179"/>
        <v>337.10573976150135</v>
      </c>
      <c r="AO186" s="35">
        <f t="shared" si="179"/>
        <v>355.83345678746059</v>
      </c>
      <c r="AP186" s="35">
        <f t="shared" si="179"/>
        <v>375.40280010930974</v>
      </c>
      <c r="AQ186" s="35">
        <f t="shared" si="179"/>
        <v>395.83641478010674</v>
      </c>
      <c r="AR186" s="35">
        <f t="shared" si="179"/>
        <v>417.15892083820808</v>
      </c>
      <c r="AS186" s="35">
        <f t="shared" si="179"/>
        <v>439.39633652166413</v>
      </c>
      <c r="AT186" s="35">
        <f t="shared" si="179"/>
        <v>462.5722458884124</v>
      </c>
      <c r="AU186" s="35">
        <f t="shared" si="179"/>
        <v>486.70956077975137</v>
      </c>
      <c r="AV186" s="35">
        <f t="shared" si="179"/>
        <v>511.83032644175216</v>
      </c>
      <c r="AW186" s="35">
        <f t="shared" si="179"/>
        <v>537.95554376855512</v>
      </c>
      <c r="AX186" s="35">
        <f t="shared" si="179"/>
        <v>565.10497514780513</v>
      </c>
      <c r="AY186" s="35">
        <f t="shared" si="179"/>
        <v>593.29693274811848</v>
      </c>
      <c r="AZ186" s="35">
        <f t="shared" si="179"/>
        <v>622.5480480201669</v>
      </c>
      <c r="BA186" s="35">
        <f t="shared" si="179"/>
        <v>652.87302111135114</v>
      </c>
      <c r="BB186" s="35">
        <f t="shared" si="179"/>
        <v>684.2843488189792</v>
      </c>
      <c r="BC186" s="35">
        <f t="shared" si="179"/>
        <v>716.79202962825298</v>
      </c>
      <c r="BD186" s="35">
        <f t="shared" si="179"/>
        <v>750.41345479453844</v>
      </c>
      <c r="BE186" s="35">
        <f t="shared" si="179"/>
        <v>785.06944858621705</v>
      </c>
      <c r="BF186" s="35">
        <f t="shared" si="179"/>
        <v>820.86260793024576</v>
      </c>
      <c r="BG186" s="35">
        <f t="shared" si="179"/>
        <v>858.20570418901048</v>
      </c>
      <c r="BH186" s="35">
        <f t="shared" si="179"/>
        <v>897.20804959432837</v>
      </c>
      <c r="BI186" s="35">
        <f t="shared" si="179"/>
        <v>937.92162499420681</v>
      </c>
      <c r="BJ186" s="35">
        <f t="shared" si="179"/>
        <v>980.38611215095534</v>
      </c>
      <c r="BK186" s="35">
        <f t="shared" si="179"/>
        <v>1024.5456467551662</v>
      </c>
      <c r="BL186" s="35">
        <f t="shared" si="179"/>
        <v>1070.7332430277233</v>
      </c>
      <c r="BM186" s="35">
        <f t="shared" si="179"/>
        <v>1119.2182614589456</v>
      </c>
      <c r="BN186" s="35">
        <f t="shared" si="179"/>
        <v>1170.218070697845</v>
      </c>
      <c r="BO186" s="35">
        <f t="shared" si="179"/>
        <v>1223.9167840960611</v>
      </c>
      <c r="BP186" s="35">
        <f t="shared" si="179"/>
        <v>1280.3956575787324</v>
      </c>
      <c r="BQ186" s="35">
        <f t="shared" si="179"/>
        <v>1339.6978134325195</v>
      </c>
      <c r="BR186" s="35">
        <f t="shared" si="179"/>
        <v>1401.9968620226612</v>
      </c>
      <c r="BS186" s="35">
        <f t="shared" si="179"/>
        <v>1467.4411273952173</v>
      </c>
    </row>
    <row r="187" spans="6:71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>
      <c r="F188" s="38" t="s">
        <v>194</v>
      </c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 hidden="1" outlineLevel="1">
      <c r="F189" t="s">
        <v>195</v>
      </c>
      <c r="L189" s="22" t="s">
        <v>196</v>
      </c>
      <c r="O189" s="22">
        <v>6</v>
      </c>
      <c r="R189" s="35">
        <f t="shared" ref="R189:BS189" si="180">IF($O189=R$2,R$186,IF(R$2&gt;$O189,Q189-Q190,0))</f>
        <v>0</v>
      </c>
      <c r="S189" s="35">
        <f t="shared" si="180"/>
        <v>0</v>
      </c>
      <c r="T189" s="35">
        <f t="shared" si="180"/>
        <v>0</v>
      </c>
      <c r="U189" s="35">
        <f t="shared" si="180"/>
        <v>0</v>
      </c>
      <c r="V189" s="35">
        <f t="shared" si="180"/>
        <v>0</v>
      </c>
      <c r="W189" s="35">
        <f t="shared" si="180"/>
        <v>156.31500843804176</v>
      </c>
      <c r="X189" s="35">
        <f t="shared" si="180"/>
        <v>148.49925801613966</v>
      </c>
      <c r="Y189" s="35">
        <f t="shared" si="180"/>
        <v>141.07429511533269</v>
      </c>
      <c r="Z189" s="35">
        <f t="shared" si="180"/>
        <v>134.02058035956605</v>
      </c>
      <c r="AA189" s="35">
        <f t="shared" si="180"/>
        <v>127.31955134158775</v>
      </c>
      <c r="AB189" s="35">
        <f t="shared" si="180"/>
        <v>120.95357377450837</v>
      </c>
      <c r="AC189" s="35">
        <f t="shared" si="180"/>
        <v>114.90589508578296</v>
      </c>
      <c r="AD189" s="35">
        <f t="shared" si="180"/>
        <v>109.16060033149381</v>
      </c>
      <c r="AE189" s="35">
        <f t="shared" si="180"/>
        <v>103.70257031491911</v>
      </c>
      <c r="AF189" s="35">
        <f t="shared" si="180"/>
        <v>98.517441799173156</v>
      </c>
      <c r="AG189" s="35">
        <f t="shared" si="180"/>
        <v>93.591569709214497</v>
      </c>
      <c r="AH189" s="35">
        <f t="shared" si="180"/>
        <v>88.911991223753773</v>
      </c>
      <c r="AI189" s="35">
        <f t="shared" si="180"/>
        <v>84.466391662566082</v>
      </c>
      <c r="AJ189" s="35">
        <f t="shared" si="180"/>
        <v>80.243072079437781</v>
      </c>
      <c r="AK189" s="35">
        <f t="shared" si="180"/>
        <v>76.230918475465899</v>
      </c>
      <c r="AL189" s="35">
        <f t="shared" si="180"/>
        <v>72.419372551692604</v>
      </c>
      <c r="AM189" s="35">
        <f t="shared" si="180"/>
        <v>68.798403924107973</v>
      </c>
      <c r="AN189" s="35">
        <f t="shared" si="180"/>
        <v>65.358483727902581</v>
      </c>
      <c r="AO189" s="35">
        <f t="shared" si="180"/>
        <v>62.090559541507453</v>
      </c>
      <c r="AP189" s="35">
        <f t="shared" si="180"/>
        <v>58.986031564432082</v>
      </c>
      <c r="AQ189" s="35">
        <f t="shared" si="180"/>
        <v>56.036729986210474</v>
      </c>
      <c r="AR189" s="35">
        <f t="shared" si="180"/>
        <v>53.234893486899949</v>
      </c>
      <c r="AS189" s="35">
        <f t="shared" si="180"/>
        <v>50.573148812554955</v>
      </c>
      <c r="AT189" s="35">
        <f t="shared" si="180"/>
        <v>48.044491371927208</v>
      </c>
      <c r="AU189" s="35">
        <f t="shared" si="180"/>
        <v>45.642266803330848</v>
      </c>
      <c r="AV189" s="35">
        <f t="shared" si="180"/>
        <v>43.360153463164309</v>
      </c>
      <c r="AW189" s="35">
        <f t="shared" si="180"/>
        <v>41.192145790006094</v>
      </c>
      <c r="AX189" s="35">
        <f t="shared" si="180"/>
        <v>39.132538500505788</v>
      </c>
      <c r="AY189" s="35">
        <f t="shared" si="180"/>
        <v>37.175911575480498</v>
      </c>
      <c r="AZ189" s="35">
        <f t="shared" si="180"/>
        <v>35.317115996706477</v>
      </c>
      <c r="BA189" s="35">
        <f t="shared" si="180"/>
        <v>33.551260196871155</v>
      </c>
      <c r="BB189" s="35">
        <f t="shared" si="180"/>
        <v>31.873697187027599</v>
      </c>
      <c r="BC189" s="35">
        <f t="shared" si="180"/>
        <v>30.280012327676218</v>
      </c>
      <c r="BD189" s="35">
        <f t="shared" si="180"/>
        <v>28.766011711292407</v>
      </c>
      <c r="BE189" s="35">
        <f t="shared" si="180"/>
        <v>27.327711125727788</v>
      </c>
      <c r="BF189" s="35">
        <f t="shared" si="180"/>
        <v>25.961325569441399</v>
      </c>
      <c r="BG189" s="35">
        <f t="shared" si="180"/>
        <v>24.663259290969329</v>
      </c>
      <c r="BH189" s="35">
        <f t="shared" si="180"/>
        <v>23.430096326420863</v>
      </c>
      <c r="BI189" s="35">
        <f t="shared" si="180"/>
        <v>22.258591510099819</v>
      </c>
      <c r="BJ189" s="35">
        <f t="shared" si="180"/>
        <v>21.145661934594827</v>
      </c>
      <c r="BK189" s="35">
        <f t="shared" si="180"/>
        <v>20.088378837865086</v>
      </c>
      <c r="BL189" s="35">
        <f t="shared" si="180"/>
        <v>19.08395989597183</v>
      </c>
      <c r="BM189" s="35">
        <f t="shared" si="180"/>
        <v>18.129761901173239</v>
      </c>
      <c r="BN189" s="35">
        <f t="shared" si="180"/>
        <v>17.223273806114577</v>
      </c>
      <c r="BO189" s="35">
        <f t="shared" si="180"/>
        <v>16.362110115808846</v>
      </c>
      <c r="BP189" s="35">
        <f t="shared" si="180"/>
        <v>15.544004610018405</v>
      </c>
      <c r="BQ189" s="35">
        <f t="shared" si="180"/>
        <v>14.766804379517485</v>
      </c>
      <c r="BR189" s="35">
        <f t="shared" si="180"/>
        <v>14.02846416054161</v>
      </c>
      <c r="BS189" s="35">
        <f t="shared" si="180"/>
        <v>13.32704095251453</v>
      </c>
    </row>
    <row r="190" spans="6:71" hidden="1" outlineLevel="1">
      <c r="F190" t="s">
        <v>197</v>
      </c>
      <c r="L190" s="22" t="s">
        <v>190</v>
      </c>
      <c r="O190" s="22">
        <v>6</v>
      </c>
      <c r="R190" s="35">
        <f t="shared" ref="R190:AW190" si="181">IF(R$2&gt;=$O190,IF(R189-(R189*HLOOKUP($O190,$R$2:$BS$34,32,FALSE))&lt;=0,R189,R189*HLOOKUP($O190,$R$2:$BS$34,32,FALSE)),0)</f>
        <v>0</v>
      </c>
      <c r="S190" s="35">
        <f t="shared" si="181"/>
        <v>0</v>
      </c>
      <c r="T190" s="35">
        <f t="shared" si="181"/>
        <v>0</v>
      </c>
      <c r="U190" s="35">
        <f t="shared" si="181"/>
        <v>0</v>
      </c>
      <c r="V190" s="35">
        <f t="shared" si="181"/>
        <v>0</v>
      </c>
      <c r="W190" s="35">
        <f t="shared" si="181"/>
        <v>7.8157504219020879</v>
      </c>
      <c r="X190" s="35">
        <f t="shared" si="181"/>
        <v>7.4249629008069835</v>
      </c>
      <c r="Y190" s="35">
        <f t="shared" si="181"/>
        <v>7.0537147557666344</v>
      </c>
      <c r="Z190" s="35">
        <f t="shared" si="181"/>
        <v>6.7010290179783034</v>
      </c>
      <c r="AA190" s="35">
        <f t="shared" si="181"/>
        <v>6.3659775670793879</v>
      </c>
      <c r="AB190" s="35">
        <f t="shared" si="181"/>
        <v>6.0476786887254192</v>
      </c>
      <c r="AC190" s="35">
        <f t="shared" si="181"/>
        <v>5.7452947542891479</v>
      </c>
      <c r="AD190" s="35">
        <f t="shared" si="181"/>
        <v>5.4580300165746909</v>
      </c>
      <c r="AE190" s="35">
        <f t="shared" si="181"/>
        <v>5.1851285157459559</v>
      </c>
      <c r="AF190" s="35">
        <f t="shared" si="181"/>
        <v>4.9258720899586583</v>
      </c>
      <c r="AG190" s="35">
        <f t="shared" si="181"/>
        <v>4.6795784854607252</v>
      </c>
      <c r="AH190" s="35">
        <f t="shared" si="181"/>
        <v>4.4455995611876888</v>
      </c>
      <c r="AI190" s="35">
        <f t="shared" si="181"/>
        <v>4.2233195831283039</v>
      </c>
      <c r="AJ190" s="35">
        <f t="shared" si="181"/>
        <v>4.012153603971889</v>
      </c>
      <c r="AK190" s="35">
        <f t="shared" si="181"/>
        <v>3.8115459237732949</v>
      </c>
      <c r="AL190" s="35">
        <f t="shared" si="181"/>
        <v>3.6209686275846305</v>
      </c>
      <c r="AM190" s="35">
        <f t="shared" si="181"/>
        <v>3.4399201962053989</v>
      </c>
      <c r="AN190" s="35">
        <f t="shared" si="181"/>
        <v>3.2679241863951294</v>
      </c>
      <c r="AO190" s="35">
        <f t="shared" si="181"/>
        <v>3.1045279770753726</v>
      </c>
      <c r="AP190" s="35">
        <f t="shared" si="181"/>
        <v>2.9493015782216041</v>
      </c>
      <c r="AQ190" s="35">
        <f t="shared" si="181"/>
        <v>2.8018364993105238</v>
      </c>
      <c r="AR190" s="35">
        <f t="shared" si="181"/>
        <v>2.6617446743449977</v>
      </c>
      <c r="AS190" s="35">
        <f t="shared" si="181"/>
        <v>2.528657440627748</v>
      </c>
      <c r="AT190" s="35">
        <f t="shared" si="181"/>
        <v>2.4022245685963606</v>
      </c>
      <c r="AU190" s="35">
        <f t="shared" si="181"/>
        <v>2.2821133401665423</v>
      </c>
      <c r="AV190" s="35">
        <f t="shared" si="181"/>
        <v>2.1680076731582156</v>
      </c>
      <c r="AW190" s="35">
        <f t="shared" si="181"/>
        <v>2.0596072895003048</v>
      </c>
      <c r="AX190" s="35">
        <f t="shared" ref="AX190:BS190" si="182">IF(AX$2&gt;=$O190,IF(AX189-(AX189*HLOOKUP($O190,$R$2:$BS$34,32,FALSE))&lt;=0,AX189,AX189*HLOOKUP($O190,$R$2:$BS$34,32,FALSE)),0)</f>
        <v>1.9566269250252895</v>
      </c>
      <c r="AY190" s="35">
        <f t="shared" si="182"/>
        <v>1.8587955787740249</v>
      </c>
      <c r="AZ190" s="35">
        <f t="shared" si="182"/>
        <v>1.7658557998353239</v>
      </c>
      <c r="BA190" s="35">
        <f t="shared" si="182"/>
        <v>1.6775630098435579</v>
      </c>
      <c r="BB190" s="35">
        <f t="shared" si="182"/>
        <v>1.5936848593513799</v>
      </c>
      <c r="BC190" s="35">
        <f t="shared" si="182"/>
        <v>1.5140006163838109</v>
      </c>
      <c r="BD190" s="35">
        <f t="shared" si="182"/>
        <v>1.4383005855646205</v>
      </c>
      <c r="BE190" s="35">
        <f t="shared" si="182"/>
        <v>1.3663855562863896</v>
      </c>
      <c r="BF190" s="35">
        <f t="shared" si="182"/>
        <v>1.29806627847207</v>
      </c>
      <c r="BG190" s="35">
        <f t="shared" si="182"/>
        <v>1.2331629645484665</v>
      </c>
      <c r="BH190" s="35">
        <f t="shared" si="182"/>
        <v>1.1715048163210431</v>
      </c>
      <c r="BI190" s="35">
        <f t="shared" si="182"/>
        <v>1.1129295755049911</v>
      </c>
      <c r="BJ190" s="35">
        <f t="shared" si="182"/>
        <v>1.0572830967297413</v>
      </c>
      <c r="BK190" s="35">
        <f t="shared" si="182"/>
        <v>1.0044189418932543</v>
      </c>
      <c r="BL190" s="35">
        <f t="shared" si="182"/>
        <v>0.95419799479859158</v>
      </c>
      <c r="BM190" s="35">
        <f t="shared" si="182"/>
        <v>0.90648809505866201</v>
      </c>
      <c r="BN190" s="35">
        <f t="shared" si="182"/>
        <v>0.86116369030572892</v>
      </c>
      <c r="BO190" s="35">
        <f t="shared" si="182"/>
        <v>0.81810550579044239</v>
      </c>
      <c r="BP190" s="35">
        <f t="shared" si="182"/>
        <v>0.77720023050092024</v>
      </c>
      <c r="BQ190" s="35">
        <f t="shared" si="182"/>
        <v>0.73834021897587432</v>
      </c>
      <c r="BR190" s="35">
        <f t="shared" si="182"/>
        <v>0.70142320802708058</v>
      </c>
      <c r="BS190" s="35">
        <f t="shared" si="182"/>
        <v>0.66635204762572653</v>
      </c>
    </row>
    <row r="191" spans="6:71" hidden="1" outlineLevel="1">
      <c r="F191" t="s">
        <v>195</v>
      </c>
      <c r="L191" s="22" t="s">
        <v>196</v>
      </c>
      <c r="O191" s="22">
        <v>7</v>
      </c>
      <c r="R191" s="35">
        <f t="shared" ref="R191:BS191" si="183">IF($O191=R$2,R$186,IF(R$2&gt;$O191,Q191-Q192,0))</f>
        <v>0</v>
      </c>
      <c r="S191" s="35">
        <f t="shared" si="183"/>
        <v>0</v>
      </c>
      <c r="T191" s="35">
        <f t="shared" si="183"/>
        <v>0</v>
      </c>
      <c r="U191" s="35">
        <f t="shared" si="183"/>
        <v>0</v>
      </c>
      <c r="V191" s="35">
        <f t="shared" si="183"/>
        <v>0</v>
      </c>
      <c r="W191" s="35">
        <f t="shared" si="183"/>
        <v>0</v>
      </c>
      <c r="X191" s="35">
        <f t="shared" si="183"/>
        <v>159.96125947081649</v>
      </c>
      <c r="Y191" s="35">
        <f t="shared" si="183"/>
        <v>151.96319649727567</v>
      </c>
      <c r="Z191" s="35">
        <f t="shared" si="183"/>
        <v>144.36503667241189</v>
      </c>
      <c r="AA191" s="35">
        <f t="shared" si="183"/>
        <v>137.14678483879129</v>
      </c>
      <c r="AB191" s="35">
        <f t="shared" si="183"/>
        <v>130.28944559685172</v>
      </c>
      <c r="AC191" s="35">
        <f t="shared" si="183"/>
        <v>123.77497331700914</v>
      </c>
      <c r="AD191" s="35">
        <f t="shared" si="183"/>
        <v>117.58622465115869</v>
      </c>
      <c r="AE191" s="35">
        <f t="shared" si="183"/>
        <v>111.70691341860075</v>
      </c>
      <c r="AF191" s="35">
        <f t="shared" si="183"/>
        <v>106.12156774767071</v>
      </c>
      <c r="AG191" s="35">
        <f t="shared" si="183"/>
        <v>100.81548936028717</v>
      </c>
      <c r="AH191" s="35">
        <f t="shared" si="183"/>
        <v>95.774714892272812</v>
      </c>
      <c r="AI191" s="35">
        <f t="shared" si="183"/>
        <v>90.985979147659165</v>
      </c>
      <c r="AJ191" s="35">
        <f t="shared" si="183"/>
        <v>86.436680190276206</v>
      </c>
      <c r="AK191" s="35">
        <f t="shared" si="183"/>
        <v>82.114846180762399</v>
      </c>
      <c r="AL191" s="35">
        <f t="shared" si="183"/>
        <v>78.009103871724278</v>
      </c>
      <c r="AM191" s="35">
        <f t="shared" si="183"/>
        <v>74.108648678138067</v>
      </c>
      <c r="AN191" s="35">
        <f t="shared" si="183"/>
        <v>70.40321624423116</v>
      </c>
      <c r="AO191" s="35">
        <f t="shared" si="183"/>
        <v>66.883055432019603</v>
      </c>
      <c r="AP191" s="35">
        <f t="shared" si="183"/>
        <v>63.538902660418621</v>
      </c>
      <c r="AQ191" s="35">
        <f t="shared" si="183"/>
        <v>60.361957527397692</v>
      </c>
      <c r="AR191" s="35">
        <f t="shared" si="183"/>
        <v>57.343859651027806</v>
      </c>
      <c r="AS191" s="35">
        <f t="shared" si="183"/>
        <v>54.476666668476412</v>
      </c>
      <c r="AT191" s="35">
        <f t="shared" si="183"/>
        <v>51.752833335052593</v>
      </c>
      <c r="AU191" s="35">
        <f t="shared" si="183"/>
        <v>49.165191668299961</v>
      </c>
      <c r="AV191" s="35">
        <f t="shared" si="183"/>
        <v>46.706932084884961</v>
      </c>
      <c r="AW191" s="35">
        <f t="shared" si="183"/>
        <v>44.371585480640711</v>
      </c>
      <c r="AX191" s="35">
        <f t="shared" si="183"/>
        <v>42.153006206608673</v>
      </c>
      <c r="AY191" s="35">
        <f t="shared" si="183"/>
        <v>40.045355896278238</v>
      </c>
      <c r="AZ191" s="35">
        <f t="shared" si="183"/>
        <v>38.043088101464328</v>
      </c>
      <c r="BA191" s="35">
        <f t="shared" si="183"/>
        <v>36.140933696391109</v>
      </c>
      <c r="BB191" s="35">
        <f t="shared" si="183"/>
        <v>34.333887011571555</v>
      </c>
      <c r="BC191" s="35">
        <f t="shared" si="183"/>
        <v>32.617192660992977</v>
      </c>
      <c r="BD191" s="35">
        <f t="shared" si="183"/>
        <v>30.986333027943328</v>
      </c>
      <c r="BE191" s="35">
        <f t="shared" si="183"/>
        <v>29.437016376546161</v>
      </c>
      <c r="BF191" s="35">
        <f t="shared" si="183"/>
        <v>27.965165557718855</v>
      </c>
      <c r="BG191" s="35">
        <f t="shared" si="183"/>
        <v>26.566907279832911</v>
      </c>
      <c r="BH191" s="35">
        <f t="shared" si="183"/>
        <v>25.238561915841267</v>
      </c>
      <c r="BI191" s="35">
        <f t="shared" si="183"/>
        <v>23.976633820049202</v>
      </c>
      <c r="BJ191" s="35">
        <f t="shared" si="183"/>
        <v>22.777802129046741</v>
      </c>
      <c r="BK191" s="35">
        <f t="shared" si="183"/>
        <v>21.638912022594404</v>
      </c>
      <c r="BL191" s="35">
        <f t="shared" si="183"/>
        <v>20.556966421464683</v>
      </c>
      <c r="BM191" s="35">
        <f t="shared" si="183"/>
        <v>19.52911810039145</v>
      </c>
      <c r="BN191" s="35">
        <f t="shared" si="183"/>
        <v>18.552662195371877</v>
      </c>
      <c r="BO191" s="35">
        <f t="shared" si="183"/>
        <v>17.625029085603284</v>
      </c>
      <c r="BP191" s="35">
        <f t="shared" si="183"/>
        <v>16.74377763132312</v>
      </c>
      <c r="BQ191" s="35">
        <f t="shared" si="183"/>
        <v>15.906588749756963</v>
      </c>
      <c r="BR191" s="35">
        <f t="shared" si="183"/>
        <v>15.111259312269116</v>
      </c>
      <c r="BS191" s="35">
        <f t="shared" si="183"/>
        <v>14.355696346655661</v>
      </c>
    </row>
    <row r="192" spans="6:71" hidden="1" outlineLevel="1">
      <c r="F192" t="s">
        <v>197</v>
      </c>
      <c r="L192" s="22" t="s">
        <v>190</v>
      </c>
      <c r="O192" s="22">
        <v>7</v>
      </c>
      <c r="R192" s="35">
        <f t="shared" ref="R192:AW192" si="184">IF(R$2&gt;=$O192,IF(R191-(R191*HLOOKUP($O192,$R$2:$BS$34,32,FALSE))&lt;=0,R191,R191*HLOOKUP($O192,$R$2:$BS$34,32,FALSE)),0)</f>
        <v>0</v>
      </c>
      <c r="S192" s="35">
        <f t="shared" si="184"/>
        <v>0</v>
      </c>
      <c r="T192" s="35">
        <f t="shared" si="184"/>
        <v>0</v>
      </c>
      <c r="U192" s="35">
        <f t="shared" si="184"/>
        <v>0</v>
      </c>
      <c r="V192" s="35">
        <f t="shared" si="184"/>
        <v>0</v>
      </c>
      <c r="W192" s="35">
        <f t="shared" si="184"/>
        <v>0</v>
      </c>
      <c r="X192" s="35">
        <f t="shared" si="184"/>
        <v>7.9980629735408248</v>
      </c>
      <c r="Y192" s="35">
        <f t="shared" si="184"/>
        <v>7.5981598248637843</v>
      </c>
      <c r="Z192" s="35">
        <f t="shared" si="184"/>
        <v>7.2182518336205952</v>
      </c>
      <c r="AA192" s="35">
        <f t="shared" si="184"/>
        <v>6.8573392419395649</v>
      </c>
      <c r="AB192" s="35">
        <f t="shared" si="184"/>
        <v>6.514472279842586</v>
      </c>
      <c r="AC192" s="35">
        <f t="shared" si="184"/>
        <v>6.1887486658504578</v>
      </c>
      <c r="AD192" s="35">
        <f t="shared" si="184"/>
        <v>5.8793112325579351</v>
      </c>
      <c r="AE192" s="35">
        <f t="shared" si="184"/>
        <v>5.585345670930038</v>
      </c>
      <c r="AF192" s="35">
        <f t="shared" si="184"/>
        <v>5.3060783873835362</v>
      </c>
      <c r="AG192" s="35">
        <f t="shared" si="184"/>
        <v>5.0407744680143587</v>
      </c>
      <c r="AH192" s="35">
        <f t="shared" si="184"/>
        <v>4.7887357446136409</v>
      </c>
      <c r="AI192" s="35">
        <f t="shared" si="184"/>
        <v>4.5492989573829581</v>
      </c>
      <c r="AJ192" s="35">
        <f t="shared" si="184"/>
        <v>4.3218340095138101</v>
      </c>
      <c r="AK192" s="35">
        <f t="shared" si="184"/>
        <v>4.1057423090381198</v>
      </c>
      <c r="AL192" s="35">
        <f t="shared" si="184"/>
        <v>3.9004551935862142</v>
      </c>
      <c r="AM192" s="35">
        <f t="shared" si="184"/>
        <v>3.7054324339069034</v>
      </c>
      <c r="AN192" s="35">
        <f t="shared" si="184"/>
        <v>3.5201608122115582</v>
      </c>
      <c r="AO192" s="35">
        <f t="shared" si="184"/>
        <v>3.3441527716009802</v>
      </c>
      <c r="AP192" s="35">
        <f t="shared" si="184"/>
        <v>3.1769451330209311</v>
      </c>
      <c r="AQ192" s="35">
        <f t="shared" si="184"/>
        <v>3.0180978763698847</v>
      </c>
      <c r="AR192" s="35">
        <f t="shared" si="184"/>
        <v>2.8671929825513907</v>
      </c>
      <c r="AS192" s="35">
        <f t="shared" si="184"/>
        <v>2.7238333334238209</v>
      </c>
      <c r="AT192" s="35">
        <f t="shared" si="184"/>
        <v>2.5876416667526296</v>
      </c>
      <c r="AU192" s="35">
        <f t="shared" si="184"/>
        <v>2.4582595834149981</v>
      </c>
      <c r="AV192" s="35">
        <f t="shared" si="184"/>
        <v>2.3353466042442483</v>
      </c>
      <c r="AW192" s="35">
        <f t="shared" si="184"/>
        <v>2.2185792740320358</v>
      </c>
      <c r="AX192" s="35">
        <f t="shared" ref="AX192:BS192" si="185">IF(AX$2&gt;=$O192,IF(AX191-(AX191*HLOOKUP($O192,$R$2:$BS$34,32,FALSE))&lt;=0,AX191,AX191*HLOOKUP($O192,$R$2:$BS$34,32,FALSE)),0)</f>
        <v>2.1076503103304338</v>
      </c>
      <c r="AY192" s="35">
        <f t="shared" si="185"/>
        <v>2.0022677948139118</v>
      </c>
      <c r="AZ192" s="35">
        <f t="shared" si="185"/>
        <v>1.9021544050732164</v>
      </c>
      <c r="BA192" s="35">
        <f t="shared" si="185"/>
        <v>1.8070466848195554</v>
      </c>
      <c r="BB192" s="35">
        <f t="shared" si="185"/>
        <v>1.7166943505785779</v>
      </c>
      <c r="BC192" s="35">
        <f t="shared" si="185"/>
        <v>1.630859633049649</v>
      </c>
      <c r="BD192" s="35">
        <f t="shared" si="185"/>
        <v>1.5493166513971666</v>
      </c>
      <c r="BE192" s="35">
        <f t="shared" si="185"/>
        <v>1.4718508188273081</v>
      </c>
      <c r="BF192" s="35">
        <f t="shared" si="185"/>
        <v>1.3982582778859429</v>
      </c>
      <c r="BG192" s="35">
        <f t="shared" si="185"/>
        <v>1.3283453639916456</v>
      </c>
      <c r="BH192" s="35">
        <f t="shared" si="185"/>
        <v>1.2619280957920633</v>
      </c>
      <c r="BI192" s="35">
        <f t="shared" si="185"/>
        <v>1.1988316910024601</v>
      </c>
      <c r="BJ192" s="35">
        <f t="shared" si="185"/>
        <v>1.1388901064523371</v>
      </c>
      <c r="BK192" s="35">
        <f t="shared" si="185"/>
        <v>1.0819456011297202</v>
      </c>
      <c r="BL192" s="35">
        <f t="shared" si="185"/>
        <v>1.0278483210732341</v>
      </c>
      <c r="BM192" s="35">
        <f t="shared" si="185"/>
        <v>0.97645590501957258</v>
      </c>
      <c r="BN192" s="35">
        <f t="shared" si="185"/>
        <v>0.92763310976859392</v>
      </c>
      <c r="BO192" s="35">
        <f t="shared" si="185"/>
        <v>0.88125145428016427</v>
      </c>
      <c r="BP192" s="35">
        <f t="shared" si="185"/>
        <v>0.83718888156615601</v>
      </c>
      <c r="BQ192" s="35">
        <f t="shared" si="185"/>
        <v>0.79532943748784823</v>
      </c>
      <c r="BR192" s="35">
        <f t="shared" si="185"/>
        <v>0.75556296561345582</v>
      </c>
      <c r="BS192" s="35">
        <f t="shared" si="185"/>
        <v>0.7177848173327831</v>
      </c>
    </row>
    <row r="193" spans="6:71" hidden="1" outlineLevel="1">
      <c r="F193" t="s">
        <v>195</v>
      </c>
      <c r="L193" s="22" t="s">
        <v>196</v>
      </c>
      <c r="O193" s="22">
        <v>8</v>
      </c>
      <c r="R193" s="35">
        <f t="shared" ref="R193:BS193" si="186">IF($O193=R$2,R$186,IF(R$2&gt;$O193,Q193-Q194,0))</f>
        <v>0</v>
      </c>
      <c r="S193" s="35">
        <f t="shared" si="186"/>
        <v>0</v>
      </c>
      <c r="T193" s="35">
        <f t="shared" si="186"/>
        <v>0</v>
      </c>
      <c r="U193" s="35">
        <f t="shared" si="186"/>
        <v>0</v>
      </c>
      <c r="V193" s="35">
        <f t="shared" si="186"/>
        <v>0</v>
      </c>
      <c r="W193" s="35">
        <f t="shared" si="186"/>
        <v>0</v>
      </c>
      <c r="X193" s="35">
        <f t="shared" si="186"/>
        <v>0</v>
      </c>
      <c r="Y193" s="35">
        <f t="shared" si="186"/>
        <v>163.98631109314445</v>
      </c>
      <c r="Z193" s="35">
        <f t="shared" si="186"/>
        <v>155.78699553848722</v>
      </c>
      <c r="AA193" s="35">
        <f t="shared" si="186"/>
        <v>147.99764576156286</v>
      </c>
      <c r="AB193" s="35">
        <f t="shared" si="186"/>
        <v>140.59776347348472</v>
      </c>
      <c r="AC193" s="35">
        <f t="shared" si="186"/>
        <v>133.56787529981048</v>
      </c>
      <c r="AD193" s="35">
        <f t="shared" si="186"/>
        <v>126.88948153481996</v>
      </c>
      <c r="AE193" s="35">
        <f t="shared" si="186"/>
        <v>120.54500745807897</v>
      </c>
      <c r="AF193" s="35">
        <f t="shared" si="186"/>
        <v>114.51775708517502</v>
      </c>
      <c r="AG193" s="35">
        <f t="shared" si="186"/>
        <v>108.79186923091626</v>
      </c>
      <c r="AH193" s="35">
        <f t="shared" si="186"/>
        <v>103.35227576937045</v>
      </c>
      <c r="AI193" s="35">
        <f t="shared" si="186"/>
        <v>98.184661980901922</v>
      </c>
      <c r="AJ193" s="35">
        <f t="shared" si="186"/>
        <v>93.275428881856826</v>
      </c>
      <c r="AK193" s="35">
        <f t="shared" si="186"/>
        <v>88.611657437763981</v>
      </c>
      <c r="AL193" s="35">
        <f t="shared" si="186"/>
        <v>84.181074565875775</v>
      </c>
      <c r="AM193" s="35">
        <f t="shared" si="186"/>
        <v>79.972020837581994</v>
      </c>
      <c r="AN193" s="35">
        <f t="shared" si="186"/>
        <v>75.973419795702895</v>
      </c>
      <c r="AO193" s="35">
        <f t="shared" si="186"/>
        <v>72.174748805917744</v>
      </c>
      <c r="AP193" s="35">
        <f t="shared" si="186"/>
        <v>68.566011365621861</v>
      </c>
      <c r="AQ193" s="35">
        <f t="shared" si="186"/>
        <v>65.137710797340773</v>
      </c>
      <c r="AR193" s="35">
        <f t="shared" si="186"/>
        <v>61.880825257473731</v>
      </c>
      <c r="AS193" s="35">
        <f t="shared" si="186"/>
        <v>58.786783994600043</v>
      </c>
      <c r="AT193" s="35">
        <f t="shared" si="186"/>
        <v>55.847444794870043</v>
      </c>
      <c r="AU193" s="35">
        <f t="shared" si="186"/>
        <v>53.055072555126543</v>
      </c>
      <c r="AV193" s="35">
        <f t="shared" si="186"/>
        <v>50.402318927370217</v>
      </c>
      <c r="AW193" s="35">
        <f t="shared" si="186"/>
        <v>47.882202981001704</v>
      </c>
      <c r="AX193" s="35">
        <f t="shared" si="186"/>
        <v>45.488092831951619</v>
      </c>
      <c r="AY193" s="35">
        <f t="shared" si="186"/>
        <v>43.213688190354034</v>
      </c>
      <c r="AZ193" s="35">
        <f t="shared" si="186"/>
        <v>41.053003780836335</v>
      </c>
      <c r="BA193" s="35">
        <f t="shared" si="186"/>
        <v>39.000353591794521</v>
      </c>
      <c r="BB193" s="35">
        <f t="shared" si="186"/>
        <v>37.050335912204794</v>
      </c>
      <c r="BC193" s="35">
        <f t="shared" si="186"/>
        <v>35.197819116594552</v>
      </c>
      <c r="BD193" s="35">
        <f t="shared" si="186"/>
        <v>33.437928160764827</v>
      </c>
      <c r="BE193" s="35">
        <f t="shared" si="186"/>
        <v>31.766031752726587</v>
      </c>
      <c r="BF193" s="35">
        <f t="shared" si="186"/>
        <v>30.177730165090257</v>
      </c>
      <c r="BG193" s="35">
        <f t="shared" si="186"/>
        <v>28.668843656835744</v>
      </c>
      <c r="BH193" s="35">
        <f t="shared" si="186"/>
        <v>27.235401473993957</v>
      </c>
      <c r="BI193" s="35">
        <f t="shared" si="186"/>
        <v>25.873631400294258</v>
      </c>
      <c r="BJ193" s="35">
        <f t="shared" si="186"/>
        <v>24.579949830279546</v>
      </c>
      <c r="BK193" s="35">
        <f t="shared" si="186"/>
        <v>23.35095233876557</v>
      </c>
      <c r="BL193" s="35">
        <f t="shared" si="186"/>
        <v>22.183404721827291</v>
      </c>
      <c r="BM193" s="35">
        <f t="shared" si="186"/>
        <v>21.074234485735925</v>
      </c>
      <c r="BN193" s="35">
        <f t="shared" si="186"/>
        <v>20.020522761449129</v>
      </c>
      <c r="BO193" s="35">
        <f t="shared" si="186"/>
        <v>19.019496623376671</v>
      </c>
      <c r="BP193" s="35">
        <f t="shared" si="186"/>
        <v>18.068521792207839</v>
      </c>
      <c r="BQ193" s="35">
        <f t="shared" si="186"/>
        <v>17.165095702597448</v>
      </c>
      <c r="BR193" s="35">
        <f t="shared" si="186"/>
        <v>16.306840917467575</v>
      </c>
      <c r="BS193" s="35">
        <f t="shared" si="186"/>
        <v>15.491498871594196</v>
      </c>
    </row>
    <row r="194" spans="6:71" hidden="1" outlineLevel="1">
      <c r="F194" t="s">
        <v>197</v>
      </c>
      <c r="L194" s="22" t="s">
        <v>190</v>
      </c>
      <c r="O194" s="22">
        <v>8</v>
      </c>
      <c r="R194" s="35">
        <f t="shared" ref="R194:AW194" si="187">IF(R$2&gt;=$O194,IF(R193-(R193*HLOOKUP($O194,$R$2:$BS$34,32,FALSE))&lt;=0,R193,R193*HLOOKUP($O194,$R$2:$BS$34,32,FALSE)),0)</f>
        <v>0</v>
      </c>
      <c r="S194" s="35">
        <f t="shared" si="187"/>
        <v>0</v>
      </c>
      <c r="T194" s="35">
        <f t="shared" si="187"/>
        <v>0</v>
      </c>
      <c r="U194" s="35">
        <f t="shared" si="187"/>
        <v>0</v>
      </c>
      <c r="V194" s="35">
        <f t="shared" si="187"/>
        <v>0</v>
      </c>
      <c r="W194" s="35">
        <f t="shared" si="187"/>
        <v>0</v>
      </c>
      <c r="X194" s="35">
        <f t="shared" si="187"/>
        <v>0</v>
      </c>
      <c r="Y194" s="35">
        <f t="shared" si="187"/>
        <v>8.1993155546572236</v>
      </c>
      <c r="Z194" s="35">
        <f t="shared" si="187"/>
        <v>7.7893497769243609</v>
      </c>
      <c r="AA194" s="35">
        <f t="shared" si="187"/>
        <v>7.3998822880781434</v>
      </c>
      <c r="AB194" s="35">
        <f t="shared" si="187"/>
        <v>7.0298881736742365</v>
      </c>
      <c r="AC194" s="35">
        <f t="shared" si="187"/>
        <v>6.6783937649905241</v>
      </c>
      <c r="AD194" s="35">
        <f t="shared" si="187"/>
        <v>6.3444740767409984</v>
      </c>
      <c r="AE194" s="35">
        <f t="shared" si="187"/>
        <v>6.027250372903949</v>
      </c>
      <c r="AF194" s="35">
        <f t="shared" si="187"/>
        <v>5.725887854258751</v>
      </c>
      <c r="AG194" s="35">
        <f t="shared" si="187"/>
        <v>5.4395934615458135</v>
      </c>
      <c r="AH194" s="35">
        <f t="shared" si="187"/>
        <v>5.1676137884685227</v>
      </c>
      <c r="AI194" s="35">
        <f t="shared" si="187"/>
        <v>4.9092330990450961</v>
      </c>
      <c r="AJ194" s="35">
        <f t="shared" si="187"/>
        <v>4.6637714440928413</v>
      </c>
      <c r="AK194" s="35">
        <f t="shared" si="187"/>
        <v>4.4305828718881992</v>
      </c>
      <c r="AL194" s="35">
        <f t="shared" si="187"/>
        <v>4.2090537282937888</v>
      </c>
      <c r="AM194" s="35">
        <f t="shared" si="187"/>
        <v>3.9986010418791</v>
      </c>
      <c r="AN194" s="35">
        <f t="shared" si="187"/>
        <v>3.7986709897851449</v>
      </c>
      <c r="AO194" s="35">
        <f t="shared" si="187"/>
        <v>3.6087374402958874</v>
      </c>
      <c r="AP194" s="35">
        <f t="shared" si="187"/>
        <v>3.4283005682810934</v>
      </c>
      <c r="AQ194" s="35">
        <f t="shared" si="187"/>
        <v>3.2568855398670387</v>
      </c>
      <c r="AR194" s="35">
        <f t="shared" si="187"/>
        <v>3.0940412628736866</v>
      </c>
      <c r="AS194" s="35">
        <f t="shared" si="187"/>
        <v>2.9393391997300022</v>
      </c>
      <c r="AT194" s="35">
        <f t="shared" si="187"/>
        <v>2.7923722397435022</v>
      </c>
      <c r="AU194" s="35">
        <f t="shared" si="187"/>
        <v>2.6527536277563275</v>
      </c>
      <c r="AV194" s="35">
        <f t="shared" si="187"/>
        <v>2.5201159463685112</v>
      </c>
      <c r="AW194" s="35">
        <f t="shared" si="187"/>
        <v>2.3941101490500851</v>
      </c>
      <c r="AX194" s="35">
        <f t="shared" ref="AX194:BS194" si="188">IF(AX$2&gt;=$O194,IF(AX193-(AX193*HLOOKUP($O194,$R$2:$BS$34,32,FALSE))&lt;=0,AX193,AX193*HLOOKUP($O194,$R$2:$BS$34,32,FALSE)),0)</f>
        <v>2.2744046415975809</v>
      </c>
      <c r="AY194" s="35">
        <f t="shared" si="188"/>
        <v>2.1606844095177018</v>
      </c>
      <c r="AZ194" s="35">
        <f t="shared" si="188"/>
        <v>2.0526501890418167</v>
      </c>
      <c r="BA194" s="35">
        <f t="shared" si="188"/>
        <v>1.9500176795897262</v>
      </c>
      <c r="BB194" s="35">
        <f t="shared" si="188"/>
        <v>1.8525167956102397</v>
      </c>
      <c r="BC194" s="35">
        <f t="shared" si="188"/>
        <v>1.7598909558297278</v>
      </c>
      <c r="BD194" s="35">
        <f t="shared" si="188"/>
        <v>1.6718964080382415</v>
      </c>
      <c r="BE194" s="35">
        <f t="shared" si="188"/>
        <v>1.5883015876363293</v>
      </c>
      <c r="BF194" s="35">
        <f t="shared" si="188"/>
        <v>1.5088865082545129</v>
      </c>
      <c r="BG194" s="35">
        <f t="shared" si="188"/>
        <v>1.4334421828417874</v>
      </c>
      <c r="BH194" s="35">
        <f t="shared" si="188"/>
        <v>1.3617700736996978</v>
      </c>
      <c r="BI194" s="35">
        <f t="shared" si="188"/>
        <v>1.2936815700147131</v>
      </c>
      <c r="BJ194" s="35">
        <f t="shared" si="188"/>
        <v>1.2289974915139774</v>
      </c>
      <c r="BK194" s="35">
        <f t="shared" si="188"/>
        <v>1.1675476169382786</v>
      </c>
      <c r="BL194" s="35">
        <f t="shared" si="188"/>
        <v>1.1091702360913647</v>
      </c>
      <c r="BM194" s="35">
        <f t="shared" si="188"/>
        <v>1.0537117242867964</v>
      </c>
      <c r="BN194" s="35">
        <f t="shared" si="188"/>
        <v>1.0010261380724566</v>
      </c>
      <c r="BO194" s="35">
        <f t="shared" si="188"/>
        <v>0.95097483116883363</v>
      </c>
      <c r="BP194" s="35">
        <f t="shared" si="188"/>
        <v>0.90342608961039206</v>
      </c>
      <c r="BQ194" s="35">
        <f t="shared" si="188"/>
        <v>0.85825478512987241</v>
      </c>
      <c r="BR194" s="35">
        <f t="shared" si="188"/>
        <v>0.81534204587337877</v>
      </c>
      <c r="BS194" s="35">
        <f t="shared" si="188"/>
        <v>0.7745749435797098</v>
      </c>
    </row>
    <row r="195" spans="6:71" hidden="1" outlineLevel="1">
      <c r="F195" t="s">
        <v>195</v>
      </c>
      <c r="L195" s="22" t="s">
        <v>196</v>
      </c>
      <c r="O195" s="22">
        <v>9</v>
      </c>
      <c r="R195" s="35">
        <f t="shared" ref="R195:BS195" si="189">IF($O195=R$2,R$186,IF(R$2&gt;$O195,Q195-Q196,0))</f>
        <v>0</v>
      </c>
      <c r="S195" s="35">
        <f t="shared" si="189"/>
        <v>0</v>
      </c>
      <c r="T195" s="35">
        <f t="shared" si="189"/>
        <v>0</v>
      </c>
      <c r="U195" s="35">
        <f t="shared" si="189"/>
        <v>0</v>
      </c>
      <c r="V195" s="35">
        <f t="shared" si="189"/>
        <v>0</v>
      </c>
      <c r="W195" s="35">
        <f t="shared" si="189"/>
        <v>0</v>
      </c>
      <c r="X195" s="35">
        <f t="shared" si="189"/>
        <v>0</v>
      </c>
      <c r="Y195" s="35">
        <f t="shared" si="189"/>
        <v>0</v>
      </c>
      <c r="Z195" s="35">
        <f t="shared" si="189"/>
        <v>168.29667911395734</v>
      </c>
      <c r="AA195" s="35">
        <f t="shared" si="189"/>
        <v>159.88184515825947</v>
      </c>
      <c r="AB195" s="35">
        <f t="shared" si="189"/>
        <v>151.8877529003465</v>
      </c>
      <c r="AC195" s="35">
        <f t="shared" si="189"/>
        <v>144.29336525532918</v>
      </c>
      <c r="AD195" s="35">
        <f t="shared" si="189"/>
        <v>137.07869699256273</v>
      </c>
      <c r="AE195" s="35">
        <f t="shared" si="189"/>
        <v>130.22476214293459</v>
      </c>
      <c r="AF195" s="35">
        <f t="shared" si="189"/>
        <v>123.71352403578787</v>
      </c>
      <c r="AG195" s="35">
        <f t="shared" si="189"/>
        <v>117.52784783399848</v>
      </c>
      <c r="AH195" s="35">
        <f t="shared" si="189"/>
        <v>111.65145544229856</v>
      </c>
      <c r="AI195" s="35">
        <f t="shared" si="189"/>
        <v>106.06888267018363</v>
      </c>
      <c r="AJ195" s="35">
        <f t="shared" si="189"/>
        <v>100.76543853667445</v>
      </c>
      <c r="AK195" s="35">
        <f t="shared" si="189"/>
        <v>95.727166609840737</v>
      </c>
      <c r="AL195" s="35">
        <f t="shared" si="189"/>
        <v>90.940808279348701</v>
      </c>
      <c r="AM195" s="35">
        <f t="shared" si="189"/>
        <v>86.393767865381264</v>
      </c>
      <c r="AN195" s="35">
        <f t="shared" si="189"/>
        <v>82.074079472112203</v>
      </c>
      <c r="AO195" s="35">
        <f t="shared" si="189"/>
        <v>77.970375498506598</v>
      </c>
      <c r="AP195" s="35">
        <f t="shared" si="189"/>
        <v>74.071856723581263</v>
      </c>
      <c r="AQ195" s="35">
        <f t="shared" si="189"/>
        <v>70.368263887402193</v>
      </c>
      <c r="AR195" s="35">
        <f t="shared" si="189"/>
        <v>66.849850693032081</v>
      </c>
      <c r="AS195" s="35">
        <f t="shared" si="189"/>
        <v>63.507358158380477</v>
      </c>
      <c r="AT195" s="35">
        <f t="shared" si="189"/>
        <v>60.331990250461452</v>
      </c>
      <c r="AU195" s="35">
        <f t="shared" si="189"/>
        <v>57.31539073793838</v>
      </c>
      <c r="AV195" s="35">
        <f t="shared" si="189"/>
        <v>54.44962120104146</v>
      </c>
      <c r="AW195" s="35">
        <f t="shared" si="189"/>
        <v>51.727140140989384</v>
      </c>
      <c r="AX195" s="35">
        <f t="shared" si="189"/>
        <v>49.140783133939912</v>
      </c>
      <c r="AY195" s="35">
        <f t="shared" si="189"/>
        <v>46.683743977242919</v>
      </c>
      <c r="AZ195" s="35">
        <f t="shared" si="189"/>
        <v>44.349556778380773</v>
      </c>
      <c r="BA195" s="35">
        <f t="shared" si="189"/>
        <v>42.132078939461735</v>
      </c>
      <c r="BB195" s="35">
        <f t="shared" si="189"/>
        <v>40.025474992488647</v>
      </c>
      <c r="BC195" s="35">
        <f t="shared" si="189"/>
        <v>38.024201242864216</v>
      </c>
      <c r="BD195" s="35">
        <f t="shared" si="189"/>
        <v>36.122991180721002</v>
      </c>
      <c r="BE195" s="35">
        <f t="shared" si="189"/>
        <v>34.316841621684951</v>
      </c>
      <c r="BF195" s="35">
        <f t="shared" si="189"/>
        <v>32.600999540600704</v>
      </c>
      <c r="BG195" s="35">
        <f t="shared" si="189"/>
        <v>30.97094956357067</v>
      </c>
      <c r="BH195" s="35">
        <f t="shared" si="189"/>
        <v>29.422402085392136</v>
      </c>
      <c r="BI195" s="35">
        <f t="shared" si="189"/>
        <v>27.951281981122531</v>
      </c>
      <c r="BJ195" s="35">
        <f t="shared" si="189"/>
        <v>26.553717882066405</v>
      </c>
      <c r="BK195" s="35">
        <f t="shared" si="189"/>
        <v>25.226031987963083</v>
      </c>
      <c r="BL195" s="35">
        <f t="shared" si="189"/>
        <v>23.964730388564927</v>
      </c>
      <c r="BM195" s="35">
        <f t="shared" si="189"/>
        <v>22.766493869136681</v>
      </c>
      <c r="BN195" s="35">
        <f t="shared" si="189"/>
        <v>21.628169175679847</v>
      </c>
      <c r="BO195" s="35">
        <f t="shared" si="189"/>
        <v>20.546760716895854</v>
      </c>
      <c r="BP195" s="35">
        <f t="shared" si="189"/>
        <v>19.519422681051061</v>
      </c>
      <c r="BQ195" s="35">
        <f t="shared" si="189"/>
        <v>18.543451546998508</v>
      </c>
      <c r="BR195" s="35">
        <f t="shared" si="189"/>
        <v>17.616278969648583</v>
      </c>
      <c r="BS195" s="35">
        <f t="shared" si="189"/>
        <v>16.735465021166153</v>
      </c>
    </row>
    <row r="196" spans="6:71" hidden="1" outlineLevel="1">
      <c r="F196" t="s">
        <v>197</v>
      </c>
      <c r="L196" s="22" t="s">
        <v>190</v>
      </c>
      <c r="O196" s="22">
        <v>9</v>
      </c>
      <c r="R196" s="35">
        <f t="shared" ref="R196:AW196" si="190">IF(R$2&gt;=$O196,IF(R195-(R195*HLOOKUP($O196,$R$2:$BS$34,32,FALSE))&lt;=0,R195,R195*HLOOKUP($O196,$R$2:$BS$34,32,FALSE)),0)</f>
        <v>0</v>
      </c>
      <c r="S196" s="35">
        <f t="shared" si="190"/>
        <v>0</v>
      </c>
      <c r="T196" s="35">
        <f t="shared" si="190"/>
        <v>0</v>
      </c>
      <c r="U196" s="35">
        <f t="shared" si="190"/>
        <v>0</v>
      </c>
      <c r="V196" s="35">
        <f t="shared" si="190"/>
        <v>0</v>
      </c>
      <c r="W196" s="35">
        <f t="shared" si="190"/>
        <v>0</v>
      </c>
      <c r="X196" s="35">
        <f t="shared" si="190"/>
        <v>0</v>
      </c>
      <c r="Y196" s="35">
        <f t="shared" si="190"/>
        <v>0</v>
      </c>
      <c r="Z196" s="35">
        <f t="shared" si="190"/>
        <v>8.4148339556978673</v>
      </c>
      <c r="AA196" s="35">
        <f t="shared" si="190"/>
        <v>7.9940922579129738</v>
      </c>
      <c r="AB196" s="35">
        <f t="shared" si="190"/>
        <v>7.5943876450173251</v>
      </c>
      <c r="AC196" s="35">
        <f t="shared" si="190"/>
        <v>7.2146682627664589</v>
      </c>
      <c r="AD196" s="35">
        <f t="shared" si="190"/>
        <v>6.8539348496281365</v>
      </c>
      <c r="AE196" s="35">
        <f t="shared" si="190"/>
        <v>6.5112381071467302</v>
      </c>
      <c r="AF196" s="35">
        <f t="shared" si="190"/>
        <v>6.185676201789394</v>
      </c>
      <c r="AG196" s="35">
        <f t="shared" si="190"/>
        <v>5.8763923916999241</v>
      </c>
      <c r="AH196" s="35">
        <f t="shared" si="190"/>
        <v>5.5825727721149283</v>
      </c>
      <c r="AI196" s="35">
        <f t="shared" si="190"/>
        <v>5.3034441335091813</v>
      </c>
      <c r="AJ196" s="35">
        <f t="shared" si="190"/>
        <v>5.0382719268337226</v>
      </c>
      <c r="AK196" s="35">
        <f t="shared" si="190"/>
        <v>4.7863583304920372</v>
      </c>
      <c r="AL196" s="35">
        <f t="shared" si="190"/>
        <v>4.5470404139674354</v>
      </c>
      <c r="AM196" s="35">
        <f t="shared" si="190"/>
        <v>4.3196883932690637</v>
      </c>
      <c r="AN196" s="35">
        <f t="shared" si="190"/>
        <v>4.1037039736056107</v>
      </c>
      <c r="AO196" s="35">
        <f t="shared" si="190"/>
        <v>3.8985187749253303</v>
      </c>
      <c r="AP196" s="35">
        <f t="shared" si="190"/>
        <v>3.7035928361790633</v>
      </c>
      <c r="AQ196" s="35">
        <f t="shared" si="190"/>
        <v>3.51841319437011</v>
      </c>
      <c r="AR196" s="35">
        <f t="shared" si="190"/>
        <v>3.3424925346516043</v>
      </c>
      <c r="AS196" s="35">
        <f t="shared" si="190"/>
        <v>3.175367907919024</v>
      </c>
      <c r="AT196" s="35">
        <f t="shared" si="190"/>
        <v>3.0165995125230727</v>
      </c>
      <c r="AU196" s="35">
        <f t="shared" si="190"/>
        <v>2.8657695368969192</v>
      </c>
      <c r="AV196" s="35">
        <f t="shared" si="190"/>
        <v>2.7224810600520732</v>
      </c>
      <c r="AW196" s="35">
        <f t="shared" si="190"/>
        <v>2.5863570070494695</v>
      </c>
      <c r="AX196" s="35">
        <f t="shared" ref="AX196:BS196" si="191">IF(AX$2&gt;=$O196,IF(AX195-(AX195*HLOOKUP($O196,$R$2:$BS$34,32,FALSE))&lt;=0,AX195,AX195*HLOOKUP($O196,$R$2:$BS$34,32,FALSE)),0)</f>
        <v>2.4570391566969958</v>
      </c>
      <c r="AY196" s="35">
        <f t="shared" si="191"/>
        <v>2.3341871988621459</v>
      </c>
      <c r="AZ196" s="35">
        <f t="shared" si="191"/>
        <v>2.2174778389190388</v>
      </c>
      <c r="BA196" s="35">
        <f t="shared" si="191"/>
        <v>2.1066039469730868</v>
      </c>
      <c r="BB196" s="35">
        <f t="shared" si="191"/>
        <v>2.0012737496244326</v>
      </c>
      <c r="BC196" s="35">
        <f t="shared" si="191"/>
        <v>1.9012100621432109</v>
      </c>
      <c r="BD196" s="35">
        <f t="shared" si="191"/>
        <v>1.8061495590360501</v>
      </c>
      <c r="BE196" s="35">
        <f t="shared" si="191"/>
        <v>1.7158420810842476</v>
      </c>
      <c r="BF196" s="35">
        <f t="shared" si="191"/>
        <v>1.6300499770300352</v>
      </c>
      <c r="BG196" s="35">
        <f t="shared" si="191"/>
        <v>1.5485474781785336</v>
      </c>
      <c r="BH196" s="35">
        <f t="shared" si="191"/>
        <v>1.4711201042696069</v>
      </c>
      <c r="BI196" s="35">
        <f t="shared" si="191"/>
        <v>1.3975640990561267</v>
      </c>
      <c r="BJ196" s="35">
        <f t="shared" si="191"/>
        <v>1.3276858941033203</v>
      </c>
      <c r="BK196" s="35">
        <f t="shared" si="191"/>
        <v>1.2613015993981542</v>
      </c>
      <c r="BL196" s="35">
        <f t="shared" si="191"/>
        <v>1.1982365194282465</v>
      </c>
      <c r="BM196" s="35">
        <f t="shared" si="191"/>
        <v>1.1383246934568341</v>
      </c>
      <c r="BN196" s="35">
        <f t="shared" si="191"/>
        <v>1.0814084587839925</v>
      </c>
      <c r="BO196" s="35">
        <f t="shared" si="191"/>
        <v>1.0273380358447928</v>
      </c>
      <c r="BP196" s="35">
        <f t="shared" si="191"/>
        <v>0.97597113405255309</v>
      </c>
      <c r="BQ196" s="35">
        <f t="shared" si="191"/>
        <v>0.92717257734992542</v>
      </c>
      <c r="BR196" s="35">
        <f t="shared" si="191"/>
        <v>0.88081394848242922</v>
      </c>
      <c r="BS196" s="35">
        <f t="shared" si="191"/>
        <v>0.83677325105830769</v>
      </c>
    </row>
    <row r="197" spans="6:71" hidden="1" outlineLevel="1">
      <c r="F197" t="s">
        <v>195</v>
      </c>
      <c r="L197" s="22" t="s">
        <v>196</v>
      </c>
      <c r="O197" s="22">
        <v>10</v>
      </c>
      <c r="R197" s="35">
        <f t="shared" ref="R197:BS197" si="192">IF($O197=R$2,R$186,IF(R$2&gt;$O197,Q197-Q198,0))</f>
        <v>0</v>
      </c>
      <c r="S197" s="35">
        <f t="shared" si="192"/>
        <v>0</v>
      </c>
      <c r="T197" s="35">
        <f t="shared" si="192"/>
        <v>0</v>
      </c>
      <c r="U197" s="35">
        <f t="shared" si="192"/>
        <v>0</v>
      </c>
      <c r="V197" s="35">
        <f t="shared" si="192"/>
        <v>0</v>
      </c>
      <c r="W197" s="35">
        <f t="shared" si="192"/>
        <v>0</v>
      </c>
      <c r="X197" s="35">
        <f t="shared" si="192"/>
        <v>0</v>
      </c>
      <c r="Y197" s="35">
        <f t="shared" si="192"/>
        <v>0</v>
      </c>
      <c r="Z197" s="35">
        <f t="shared" si="192"/>
        <v>0</v>
      </c>
      <c r="AA197" s="35">
        <f t="shared" si="192"/>
        <v>172.8189790203148</v>
      </c>
      <c r="AB197" s="35">
        <f t="shared" si="192"/>
        <v>164.17803006929907</v>
      </c>
      <c r="AC197" s="35">
        <f t="shared" si="192"/>
        <v>155.96912856583413</v>
      </c>
      <c r="AD197" s="35">
        <f t="shared" si="192"/>
        <v>148.17067213754243</v>
      </c>
      <c r="AE197" s="35">
        <f t="shared" si="192"/>
        <v>140.76213853066531</v>
      </c>
      <c r="AF197" s="35">
        <f t="shared" si="192"/>
        <v>133.72403160413205</v>
      </c>
      <c r="AG197" s="35">
        <f t="shared" si="192"/>
        <v>127.03783002392545</v>
      </c>
      <c r="AH197" s="35">
        <f t="shared" si="192"/>
        <v>120.68593852272917</v>
      </c>
      <c r="AI197" s="35">
        <f t="shared" si="192"/>
        <v>114.65164159659271</v>
      </c>
      <c r="AJ197" s="35">
        <f t="shared" si="192"/>
        <v>108.91905951676307</v>
      </c>
      <c r="AK197" s="35">
        <f t="shared" si="192"/>
        <v>103.47310654092492</v>
      </c>
      <c r="AL197" s="35">
        <f t="shared" si="192"/>
        <v>98.299451213878669</v>
      </c>
      <c r="AM197" s="35">
        <f t="shared" si="192"/>
        <v>93.384478653184729</v>
      </c>
      <c r="AN197" s="35">
        <f t="shared" si="192"/>
        <v>88.715254720525493</v>
      </c>
      <c r="AO197" s="35">
        <f t="shared" si="192"/>
        <v>84.279491984499217</v>
      </c>
      <c r="AP197" s="35">
        <f t="shared" si="192"/>
        <v>80.065517385274262</v>
      </c>
      <c r="AQ197" s="35">
        <f t="shared" si="192"/>
        <v>76.062241516010545</v>
      </c>
      <c r="AR197" s="35">
        <f t="shared" si="192"/>
        <v>72.259129440210017</v>
      </c>
      <c r="AS197" s="35">
        <f t="shared" si="192"/>
        <v>68.646172968199522</v>
      </c>
      <c r="AT197" s="35">
        <f t="shared" si="192"/>
        <v>65.21386431978955</v>
      </c>
      <c r="AU197" s="35">
        <f t="shared" si="192"/>
        <v>61.953171103800074</v>
      </c>
      <c r="AV197" s="35">
        <f t="shared" si="192"/>
        <v>58.855512548610072</v>
      </c>
      <c r="AW197" s="35">
        <f t="shared" si="192"/>
        <v>55.912736921179565</v>
      </c>
      <c r="AX197" s="35">
        <f t="shared" si="192"/>
        <v>53.11710007512059</v>
      </c>
      <c r="AY197" s="35">
        <f t="shared" si="192"/>
        <v>50.461245071364559</v>
      </c>
      <c r="AZ197" s="35">
        <f t="shared" si="192"/>
        <v>47.938182817796331</v>
      </c>
      <c r="BA197" s="35">
        <f t="shared" si="192"/>
        <v>45.541273676906513</v>
      </c>
      <c r="BB197" s="35">
        <f t="shared" si="192"/>
        <v>43.264209993061186</v>
      </c>
      <c r="BC197" s="35">
        <f t="shared" si="192"/>
        <v>41.100999493408125</v>
      </c>
      <c r="BD197" s="35">
        <f t="shared" si="192"/>
        <v>39.045949518737721</v>
      </c>
      <c r="BE197" s="35">
        <f t="shared" si="192"/>
        <v>37.093652042800834</v>
      </c>
      <c r="BF197" s="35">
        <f t="shared" si="192"/>
        <v>35.238969440660789</v>
      </c>
      <c r="BG197" s="35">
        <f t="shared" si="192"/>
        <v>33.477020968627748</v>
      </c>
      <c r="BH197" s="35">
        <f t="shared" si="192"/>
        <v>31.80316992019636</v>
      </c>
      <c r="BI197" s="35">
        <f t="shared" si="192"/>
        <v>30.213011424186544</v>
      </c>
      <c r="BJ197" s="35">
        <f t="shared" si="192"/>
        <v>28.702360852977215</v>
      </c>
      <c r="BK197" s="35">
        <f t="shared" si="192"/>
        <v>27.267242810328355</v>
      </c>
      <c r="BL197" s="35">
        <f t="shared" si="192"/>
        <v>25.903880669811937</v>
      </c>
      <c r="BM197" s="35">
        <f t="shared" si="192"/>
        <v>24.608686636321341</v>
      </c>
      <c r="BN197" s="35">
        <f t="shared" si="192"/>
        <v>23.378252304505274</v>
      </c>
      <c r="BO197" s="35">
        <f t="shared" si="192"/>
        <v>22.209339689280011</v>
      </c>
      <c r="BP197" s="35">
        <f t="shared" si="192"/>
        <v>21.09887270481601</v>
      </c>
      <c r="BQ197" s="35">
        <f t="shared" si="192"/>
        <v>20.04392906957521</v>
      </c>
      <c r="BR197" s="35">
        <f t="shared" si="192"/>
        <v>19.04173261609645</v>
      </c>
      <c r="BS197" s="35">
        <f t="shared" si="192"/>
        <v>18.089645985291629</v>
      </c>
    </row>
    <row r="198" spans="6:71" hidden="1" outlineLevel="1">
      <c r="F198" t="s">
        <v>197</v>
      </c>
      <c r="L198" s="22" t="s">
        <v>190</v>
      </c>
      <c r="O198" s="22">
        <v>10</v>
      </c>
      <c r="R198" s="35">
        <f t="shared" ref="R198:AW198" si="193">IF(R$2&gt;=$O198,IF(R197-(R197*HLOOKUP($O198,$R$2:$BS$34,32,FALSE))&lt;=0,R197,R197*HLOOKUP($O198,$R$2:$BS$34,32,FALSE)),0)</f>
        <v>0</v>
      </c>
      <c r="S198" s="35">
        <f t="shared" si="193"/>
        <v>0</v>
      </c>
      <c r="T198" s="35">
        <f t="shared" si="193"/>
        <v>0</v>
      </c>
      <c r="U198" s="35">
        <f t="shared" si="193"/>
        <v>0</v>
      </c>
      <c r="V198" s="35">
        <f t="shared" si="193"/>
        <v>0</v>
      </c>
      <c r="W198" s="35">
        <f t="shared" si="193"/>
        <v>0</v>
      </c>
      <c r="X198" s="35">
        <f t="shared" si="193"/>
        <v>0</v>
      </c>
      <c r="Y198" s="35">
        <f t="shared" si="193"/>
        <v>0</v>
      </c>
      <c r="Z198" s="35">
        <f t="shared" si="193"/>
        <v>0</v>
      </c>
      <c r="AA198" s="35">
        <f t="shared" si="193"/>
        <v>8.6409489510157407</v>
      </c>
      <c r="AB198" s="35">
        <f t="shared" si="193"/>
        <v>8.2089015034649542</v>
      </c>
      <c r="AC198" s="35">
        <f t="shared" si="193"/>
        <v>7.7984564282917068</v>
      </c>
      <c r="AD198" s="35">
        <f t="shared" si="193"/>
        <v>7.4085336068771213</v>
      </c>
      <c r="AE198" s="35">
        <f t="shared" si="193"/>
        <v>7.0381069265332661</v>
      </c>
      <c r="AF198" s="35">
        <f t="shared" si="193"/>
        <v>6.6862015802066033</v>
      </c>
      <c r="AG198" s="35">
        <f t="shared" si="193"/>
        <v>6.3518915011962731</v>
      </c>
      <c r="AH198" s="35">
        <f t="shared" si="193"/>
        <v>6.0342969261364594</v>
      </c>
      <c r="AI198" s="35">
        <f t="shared" si="193"/>
        <v>5.7325820798296361</v>
      </c>
      <c r="AJ198" s="35">
        <f t="shared" si="193"/>
        <v>5.4459529758381535</v>
      </c>
      <c r="AK198" s="35">
        <f t="shared" si="193"/>
        <v>5.1736553270462462</v>
      </c>
      <c r="AL198" s="35">
        <f t="shared" si="193"/>
        <v>4.9149725606939336</v>
      </c>
      <c r="AM198" s="35">
        <f t="shared" si="193"/>
        <v>4.6692239326592366</v>
      </c>
      <c r="AN198" s="35">
        <f t="shared" si="193"/>
        <v>4.435762736026275</v>
      </c>
      <c r="AO198" s="35">
        <f t="shared" si="193"/>
        <v>4.2139745992249606</v>
      </c>
      <c r="AP198" s="35">
        <f t="shared" si="193"/>
        <v>4.0032758692637129</v>
      </c>
      <c r="AQ198" s="35">
        <f t="shared" si="193"/>
        <v>3.8031120758005272</v>
      </c>
      <c r="AR198" s="35">
        <f t="shared" si="193"/>
        <v>3.612956472010501</v>
      </c>
      <c r="AS198" s="35">
        <f t="shared" si="193"/>
        <v>3.4323086484099763</v>
      </c>
      <c r="AT198" s="35">
        <f t="shared" si="193"/>
        <v>3.2606932159894777</v>
      </c>
      <c r="AU198" s="35">
        <f t="shared" si="193"/>
        <v>3.0976585551900038</v>
      </c>
      <c r="AV198" s="35">
        <f t="shared" si="193"/>
        <v>2.9427756274305037</v>
      </c>
      <c r="AW198" s="35">
        <f t="shared" si="193"/>
        <v>2.7956368460589784</v>
      </c>
      <c r="AX198" s="35">
        <f t="shared" ref="AX198:BS198" si="194">IF(AX$2&gt;=$O198,IF(AX197-(AX197*HLOOKUP($O198,$R$2:$BS$34,32,FALSE))&lt;=0,AX197,AX197*HLOOKUP($O198,$R$2:$BS$34,32,FALSE)),0)</f>
        <v>2.6558550037560296</v>
      </c>
      <c r="AY198" s="35">
        <f t="shared" si="194"/>
        <v>2.5230622535682281</v>
      </c>
      <c r="AZ198" s="35">
        <f t="shared" si="194"/>
        <v>2.3969091408898167</v>
      </c>
      <c r="BA198" s="35">
        <f t="shared" si="194"/>
        <v>2.2770636838453258</v>
      </c>
      <c r="BB198" s="35">
        <f t="shared" si="194"/>
        <v>2.1632104996530592</v>
      </c>
      <c r="BC198" s="35">
        <f t="shared" si="194"/>
        <v>2.0550499746704065</v>
      </c>
      <c r="BD198" s="35">
        <f t="shared" si="194"/>
        <v>1.9522974759368861</v>
      </c>
      <c r="BE198" s="35">
        <f t="shared" si="194"/>
        <v>1.8546826021400418</v>
      </c>
      <c r="BF198" s="35">
        <f t="shared" si="194"/>
        <v>1.7619484720330396</v>
      </c>
      <c r="BG198" s="35">
        <f t="shared" si="194"/>
        <v>1.6738510484313875</v>
      </c>
      <c r="BH198" s="35">
        <f t="shared" si="194"/>
        <v>1.5901584960098181</v>
      </c>
      <c r="BI198" s="35">
        <f t="shared" si="194"/>
        <v>1.5106505712093272</v>
      </c>
      <c r="BJ198" s="35">
        <f t="shared" si="194"/>
        <v>1.4351180426488608</v>
      </c>
      <c r="BK198" s="35">
        <f t="shared" si="194"/>
        <v>1.3633621405164178</v>
      </c>
      <c r="BL198" s="35">
        <f t="shared" si="194"/>
        <v>1.2951940334905969</v>
      </c>
      <c r="BM198" s="35">
        <f t="shared" si="194"/>
        <v>1.2304343318160671</v>
      </c>
      <c r="BN198" s="35">
        <f t="shared" si="194"/>
        <v>1.1689126152252638</v>
      </c>
      <c r="BO198" s="35">
        <f t="shared" si="194"/>
        <v>1.1104669844640005</v>
      </c>
      <c r="BP198" s="35">
        <f t="shared" si="194"/>
        <v>1.0549436352408006</v>
      </c>
      <c r="BQ198" s="35">
        <f t="shared" si="194"/>
        <v>1.0021964534787606</v>
      </c>
      <c r="BR198" s="35">
        <f t="shared" si="194"/>
        <v>0.95208663080482259</v>
      </c>
      <c r="BS198" s="35">
        <f t="shared" si="194"/>
        <v>0.90448229926458146</v>
      </c>
    </row>
    <row r="199" spans="6:71" hidden="1" outlineLevel="1">
      <c r="F199" t="s">
        <v>195</v>
      </c>
      <c r="L199" s="22" t="s">
        <v>196</v>
      </c>
      <c r="O199" s="22">
        <v>11</v>
      </c>
      <c r="R199" s="35">
        <f t="shared" ref="R199:BS199" si="195">IF($O199=R$2,R$186,IF(R$2&gt;$O199,Q199-Q200,0))</f>
        <v>0</v>
      </c>
      <c r="S199" s="35">
        <f t="shared" si="195"/>
        <v>0</v>
      </c>
      <c r="T199" s="35">
        <f t="shared" si="195"/>
        <v>0</v>
      </c>
      <c r="U199" s="35">
        <f t="shared" si="195"/>
        <v>0</v>
      </c>
      <c r="V199" s="35">
        <f t="shared" si="195"/>
        <v>0</v>
      </c>
      <c r="W199" s="35">
        <f t="shared" si="195"/>
        <v>0</v>
      </c>
      <c r="X199" s="35">
        <f t="shared" si="195"/>
        <v>0</v>
      </c>
      <c r="Y199" s="35">
        <f t="shared" si="195"/>
        <v>0</v>
      </c>
      <c r="Z199" s="35">
        <f t="shared" si="195"/>
        <v>0</v>
      </c>
      <c r="AA199" s="35">
        <f t="shared" si="195"/>
        <v>0</v>
      </c>
      <c r="AB199" s="35">
        <f t="shared" si="195"/>
        <v>177.4736537197563</v>
      </c>
      <c r="AC199" s="35">
        <f t="shared" si="195"/>
        <v>168.5999710337685</v>
      </c>
      <c r="AD199" s="35">
        <f t="shared" si="195"/>
        <v>160.16997248208008</v>
      </c>
      <c r="AE199" s="35">
        <f t="shared" si="195"/>
        <v>152.16147385797609</v>
      </c>
      <c r="AF199" s="35">
        <f t="shared" si="195"/>
        <v>144.55340016507728</v>
      </c>
      <c r="AG199" s="35">
        <f t="shared" si="195"/>
        <v>137.32573015682343</v>
      </c>
      <c r="AH199" s="35">
        <f t="shared" si="195"/>
        <v>130.45944364898224</v>
      </c>
      <c r="AI199" s="35">
        <f t="shared" si="195"/>
        <v>123.93647146653313</v>
      </c>
      <c r="AJ199" s="35">
        <f t="shared" si="195"/>
        <v>117.73964789320648</v>
      </c>
      <c r="AK199" s="35">
        <f t="shared" si="195"/>
        <v>111.85266549854616</v>
      </c>
      <c r="AL199" s="35">
        <f t="shared" si="195"/>
        <v>106.26003222361885</v>
      </c>
      <c r="AM199" s="35">
        <f t="shared" si="195"/>
        <v>100.94703061243791</v>
      </c>
      <c r="AN199" s="35">
        <f t="shared" si="195"/>
        <v>95.899679081816018</v>
      </c>
      <c r="AO199" s="35">
        <f t="shared" si="195"/>
        <v>91.104695127725222</v>
      </c>
      <c r="AP199" s="35">
        <f t="shared" si="195"/>
        <v>86.549460371338967</v>
      </c>
      <c r="AQ199" s="35">
        <f t="shared" si="195"/>
        <v>82.221987352772018</v>
      </c>
      <c r="AR199" s="35">
        <f t="shared" si="195"/>
        <v>78.110887985133417</v>
      </c>
      <c r="AS199" s="35">
        <f t="shared" si="195"/>
        <v>74.205343585876747</v>
      </c>
      <c r="AT199" s="35">
        <f t="shared" si="195"/>
        <v>70.495076406582911</v>
      </c>
      <c r="AU199" s="35">
        <f t="shared" si="195"/>
        <v>66.970322586253758</v>
      </c>
      <c r="AV199" s="35">
        <f t="shared" si="195"/>
        <v>63.621806456941073</v>
      </c>
      <c r="AW199" s="35">
        <f t="shared" si="195"/>
        <v>60.440716134094018</v>
      </c>
      <c r="AX199" s="35">
        <f t="shared" si="195"/>
        <v>57.418680327389318</v>
      </c>
      <c r="AY199" s="35">
        <f t="shared" si="195"/>
        <v>54.54774631101985</v>
      </c>
      <c r="AZ199" s="35">
        <f t="shared" si="195"/>
        <v>51.820358995468858</v>
      </c>
      <c r="BA199" s="35">
        <f t="shared" si="195"/>
        <v>49.229341045695413</v>
      </c>
      <c r="BB199" s="35">
        <f t="shared" si="195"/>
        <v>46.767873993410646</v>
      </c>
      <c r="BC199" s="35">
        <f t="shared" si="195"/>
        <v>44.429480293740113</v>
      </c>
      <c r="BD199" s="35">
        <f t="shared" si="195"/>
        <v>42.208006279053109</v>
      </c>
      <c r="BE199" s="35">
        <f t="shared" si="195"/>
        <v>40.097605965100456</v>
      </c>
      <c r="BF199" s="35">
        <f t="shared" si="195"/>
        <v>38.092725666845432</v>
      </c>
      <c r="BG199" s="35">
        <f t="shared" si="195"/>
        <v>36.188089383503161</v>
      </c>
      <c r="BH199" s="35">
        <f t="shared" si="195"/>
        <v>34.378684914328005</v>
      </c>
      <c r="BI199" s="35">
        <f t="shared" si="195"/>
        <v>32.659750668611608</v>
      </c>
      <c r="BJ199" s="35">
        <f t="shared" si="195"/>
        <v>31.026763135181028</v>
      </c>
      <c r="BK199" s="35">
        <f t="shared" si="195"/>
        <v>29.475424978421977</v>
      </c>
      <c r="BL199" s="35">
        <f t="shared" si="195"/>
        <v>28.001653729500877</v>
      </c>
      <c r="BM199" s="35">
        <f t="shared" si="195"/>
        <v>26.601571043025832</v>
      </c>
      <c r="BN199" s="35">
        <f t="shared" si="195"/>
        <v>25.27149249087454</v>
      </c>
      <c r="BO199" s="35">
        <f t="shared" si="195"/>
        <v>24.007917866330814</v>
      </c>
      <c r="BP199" s="35">
        <f t="shared" si="195"/>
        <v>22.807521973014275</v>
      </c>
      <c r="BQ199" s="35">
        <f t="shared" si="195"/>
        <v>21.667145874363563</v>
      </c>
      <c r="BR199" s="35">
        <f t="shared" si="195"/>
        <v>20.583788580645383</v>
      </c>
      <c r="BS199" s="35">
        <f t="shared" si="195"/>
        <v>19.554599151613115</v>
      </c>
    </row>
    <row r="200" spans="6:71" hidden="1" outlineLevel="1">
      <c r="F200" t="s">
        <v>197</v>
      </c>
      <c r="L200" s="22" t="s">
        <v>190</v>
      </c>
      <c r="O200" s="22">
        <v>11</v>
      </c>
      <c r="R200" s="35">
        <f t="shared" ref="R200:AW200" si="196">IF(R$2&gt;=$O200,IF(R199-(R199*HLOOKUP($O200,$R$2:$BS$34,32,FALSE))&lt;=0,R199,R199*HLOOKUP($O200,$R$2:$BS$34,32,FALSE)),0)</f>
        <v>0</v>
      </c>
      <c r="S200" s="35">
        <f t="shared" si="196"/>
        <v>0</v>
      </c>
      <c r="T200" s="35">
        <f t="shared" si="196"/>
        <v>0</v>
      </c>
      <c r="U200" s="35">
        <f t="shared" si="196"/>
        <v>0</v>
      </c>
      <c r="V200" s="35">
        <f t="shared" si="196"/>
        <v>0</v>
      </c>
      <c r="W200" s="35">
        <f t="shared" si="196"/>
        <v>0</v>
      </c>
      <c r="X200" s="35">
        <f t="shared" si="196"/>
        <v>0</v>
      </c>
      <c r="Y200" s="35">
        <f t="shared" si="196"/>
        <v>0</v>
      </c>
      <c r="Z200" s="35">
        <f t="shared" si="196"/>
        <v>0</v>
      </c>
      <c r="AA200" s="35">
        <f t="shared" si="196"/>
        <v>0</v>
      </c>
      <c r="AB200" s="35">
        <f t="shared" si="196"/>
        <v>8.8736826859878146</v>
      </c>
      <c r="AC200" s="35">
        <f t="shared" si="196"/>
        <v>8.4299985516884259</v>
      </c>
      <c r="AD200" s="35">
        <f t="shared" si="196"/>
        <v>8.0084986241040053</v>
      </c>
      <c r="AE200" s="35">
        <f t="shared" si="196"/>
        <v>7.6080736928988051</v>
      </c>
      <c r="AF200" s="35">
        <f t="shared" si="196"/>
        <v>7.2276700082538641</v>
      </c>
      <c r="AG200" s="35">
        <f t="shared" si="196"/>
        <v>6.8662865078411714</v>
      </c>
      <c r="AH200" s="35">
        <f t="shared" si="196"/>
        <v>6.5229721824491129</v>
      </c>
      <c r="AI200" s="35">
        <f t="shared" si="196"/>
        <v>6.1968235733266575</v>
      </c>
      <c r="AJ200" s="35">
        <f t="shared" si="196"/>
        <v>5.8869823946603246</v>
      </c>
      <c r="AK200" s="35">
        <f t="shared" si="196"/>
        <v>5.5926332749273087</v>
      </c>
      <c r="AL200" s="35">
        <f t="shared" si="196"/>
        <v>5.3130016111809431</v>
      </c>
      <c r="AM200" s="35">
        <f t="shared" si="196"/>
        <v>5.0473515306218957</v>
      </c>
      <c r="AN200" s="35">
        <f t="shared" si="196"/>
        <v>4.7949839540908012</v>
      </c>
      <c r="AO200" s="35">
        <f t="shared" si="196"/>
        <v>4.5552347563862616</v>
      </c>
      <c r="AP200" s="35">
        <f t="shared" si="196"/>
        <v>4.3274730185669483</v>
      </c>
      <c r="AQ200" s="35">
        <f t="shared" si="196"/>
        <v>4.1110993676386007</v>
      </c>
      <c r="AR200" s="35">
        <f t="shared" si="196"/>
        <v>3.9055443992566712</v>
      </c>
      <c r="AS200" s="35">
        <f t="shared" si="196"/>
        <v>3.7102671792938375</v>
      </c>
      <c r="AT200" s="35">
        <f t="shared" si="196"/>
        <v>3.5247538203291455</v>
      </c>
      <c r="AU200" s="35">
        <f t="shared" si="196"/>
        <v>3.3485161293126882</v>
      </c>
      <c r="AV200" s="35">
        <f t="shared" si="196"/>
        <v>3.1810903228470537</v>
      </c>
      <c r="AW200" s="35">
        <f t="shared" si="196"/>
        <v>3.0220358067047011</v>
      </c>
      <c r="AX200" s="35">
        <f t="shared" ref="AX200:BS200" si="197">IF(AX$2&gt;=$O200,IF(AX199-(AX199*HLOOKUP($O200,$R$2:$BS$34,32,FALSE))&lt;=0,AX199,AX199*HLOOKUP($O200,$R$2:$BS$34,32,FALSE)),0)</f>
        <v>2.8709340163694659</v>
      </c>
      <c r="AY200" s="35">
        <f t="shared" si="197"/>
        <v>2.7273873155509927</v>
      </c>
      <c r="AZ200" s="35">
        <f t="shared" si="197"/>
        <v>2.5910179497734429</v>
      </c>
      <c r="BA200" s="35">
        <f t="shared" si="197"/>
        <v>2.461467052284771</v>
      </c>
      <c r="BB200" s="35">
        <f t="shared" si="197"/>
        <v>2.3383936996705326</v>
      </c>
      <c r="BC200" s="35">
        <f t="shared" si="197"/>
        <v>2.2214740146870056</v>
      </c>
      <c r="BD200" s="35">
        <f t="shared" si="197"/>
        <v>2.1104003139526557</v>
      </c>
      <c r="BE200" s="35">
        <f t="shared" si="197"/>
        <v>2.0048802982550229</v>
      </c>
      <c r="BF200" s="35">
        <f t="shared" si="197"/>
        <v>1.9046362833422716</v>
      </c>
      <c r="BG200" s="35">
        <f t="shared" si="197"/>
        <v>1.8094044691751581</v>
      </c>
      <c r="BH200" s="35">
        <f t="shared" si="197"/>
        <v>1.7189342457164003</v>
      </c>
      <c r="BI200" s="35">
        <f t="shared" si="197"/>
        <v>1.6329875334305806</v>
      </c>
      <c r="BJ200" s="35">
        <f t="shared" si="197"/>
        <v>1.5513381567590514</v>
      </c>
      <c r="BK200" s="35">
        <f t="shared" si="197"/>
        <v>1.473771248921099</v>
      </c>
      <c r="BL200" s="35">
        <f t="shared" si="197"/>
        <v>1.400082686475044</v>
      </c>
      <c r="BM200" s="35">
        <f t="shared" si="197"/>
        <v>1.3300785521512917</v>
      </c>
      <c r="BN200" s="35">
        <f t="shared" si="197"/>
        <v>1.2635746245437272</v>
      </c>
      <c r="BO200" s="35">
        <f t="shared" si="197"/>
        <v>1.2003958933165408</v>
      </c>
      <c r="BP200" s="35">
        <f t="shared" si="197"/>
        <v>1.1403760986507139</v>
      </c>
      <c r="BQ200" s="35">
        <f t="shared" si="197"/>
        <v>1.0833572937181781</v>
      </c>
      <c r="BR200" s="35">
        <f t="shared" si="197"/>
        <v>1.0291894290322692</v>
      </c>
      <c r="BS200" s="35">
        <f t="shared" si="197"/>
        <v>0.97772995758065573</v>
      </c>
    </row>
    <row r="201" spans="6:71" hidden="1" outlineLevel="1">
      <c r="F201" t="s">
        <v>195</v>
      </c>
      <c r="L201" s="22" t="s">
        <v>196</v>
      </c>
      <c r="O201" s="22">
        <v>12</v>
      </c>
      <c r="R201" s="35">
        <f t="shared" ref="R201:BS201" si="198">IF($O201=R$2,R$186,IF(R$2&gt;$O201,Q201-Q202,0))</f>
        <v>0</v>
      </c>
      <c r="S201" s="35">
        <f t="shared" si="198"/>
        <v>0</v>
      </c>
      <c r="T201" s="35">
        <f t="shared" si="198"/>
        <v>0</v>
      </c>
      <c r="U201" s="35">
        <f t="shared" si="198"/>
        <v>0</v>
      </c>
      <c r="V201" s="35">
        <f t="shared" si="198"/>
        <v>0</v>
      </c>
      <c r="W201" s="35">
        <f t="shared" si="198"/>
        <v>0</v>
      </c>
      <c r="X201" s="35">
        <f t="shared" si="198"/>
        <v>0</v>
      </c>
      <c r="Y201" s="35">
        <f t="shared" si="198"/>
        <v>0</v>
      </c>
      <c r="Z201" s="35">
        <f t="shared" si="198"/>
        <v>0</v>
      </c>
      <c r="AA201" s="35">
        <f t="shared" si="198"/>
        <v>0</v>
      </c>
      <c r="AB201" s="35">
        <f t="shared" si="198"/>
        <v>0</v>
      </c>
      <c r="AC201" s="35">
        <f t="shared" si="198"/>
        <v>182.21634956346287</v>
      </c>
      <c r="AD201" s="35">
        <f t="shared" si="198"/>
        <v>173.10553208528972</v>
      </c>
      <c r="AE201" s="35">
        <f t="shared" si="198"/>
        <v>164.45025548102524</v>
      </c>
      <c r="AF201" s="35">
        <f t="shared" si="198"/>
        <v>156.22774270697397</v>
      </c>
      <c r="AG201" s="35">
        <f t="shared" si="198"/>
        <v>148.41635557162527</v>
      </c>
      <c r="AH201" s="35">
        <f t="shared" si="198"/>
        <v>140.99553779304401</v>
      </c>
      <c r="AI201" s="35">
        <f t="shared" si="198"/>
        <v>133.9457609033918</v>
      </c>
      <c r="AJ201" s="35">
        <f t="shared" si="198"/>
        <v>127.24847285822221</v>
      </c>
      <c r="AK201" s="35">
        <f t="shared" si="198"/>
        <v>120.8860492153111</v>
      </c>
      <c r="AL201" s="35">
        <f t="shared" si="198"/>
        <v>114.84174675454555</v>
      </c>
      <c r="AM201" s="35">
        <f t="shared" si="198"/>
        <v>109.09965941681827</v>
      </c>
      <c r="AN201" s="35">
        <f t="shared" si="198"/>
        <v>103.64467644597735</v>
      </c>
      <c r="AO201" s="35">
        <f t="shared" si="198"/>
        <v>98.462442623678484</v>
      </c>
      <c r="AP201" s="35">
        <f t="shared" si="198"/>
        <v>93.539320492494554</v>
      </c>
      <c r="AQ201" s="35">
        <f t="shared" si="198"/>
        <v>88.862354467869821</v>
      </c>
      <c r="AR201" s="35">
        <f t="shared" si="198"/>
        <v>84.419236744476336</v>
      </c>
      <c r="AS201" s="35">
        <f t="shared" si="198"/>
        <v>80.198274907252525</v>
      </c>
      <c r="AT201" s="35">
        <f t="shared" si="198"/>
        <v>76.188361161889901</v>
      </c>
      <c r="AU201" s="35">
        <f t="shared" si="198"/>
        <v>72.378943103795407</v>
      </c>
      <c r="AV201" s="35">
        <f t="shared" si="198"/>
        <v>68.759995948605635</v>
      </c>
      <c r="AW201" s="35">
        <f t="shared" si="198"/>
        <v>65.321996151175355</v>
      </c>
      <c r="AX201" s="35">
        <f t="shared" si="198"/>
        <v>62.055896343616588</v>
      </c>
      <c r="AY201" s="35">
        <f t="shared" si="198"/>
        <v>58.953101526435759</v>
      </c>
      <c r="AZ201" s="35">
        <f t="shared" si="198"/>
        <v>56.005446450113972</v>
      </c>
      <c r="BA201" s="35">
        <f t="shared" si="198"/>
        <v>53.205174127608274</v>
      </c>
      <c r="BB201" s="35">
        <f t="shared" si="198"/>
        <v>50.544915421227863</v>
      </c>
      <c r="BC201" s="35">
        <f t="shared" si="198"/>
        <v>48.017669650166468</v>
      </c>
      <c r="BD201" s="35">
        <f t="shared" si="198"/>
        <v>45.616786167658148</v>
      </c>
      <c r="BE201" s="35">
        <f t="shared" si="198"/>
        <v>43.335946859275239</v>
      </c>
      <c r="BF201" s="35">
        <f t="shared" si="198"/>
        <v>41.169149516311478</v>
      </c>
      <c r="BG201" s="35">
        <f t="shared" si="198"/>
        <v>39.110692040495906</v>
      </c>
      <c r="BH201" s="35">
        <f t="shared" si="198"/>
        <v>37.155157438471107</v>
      </c>
      <c r="BI201" s="35">
        <f t="shared" si="198"/>
        <v>35.297399566547554</v>
      </c>
      <c r="BJ201" s="35">
        <f t="shared" si="198"/>
        <v>33.532529588220179</v>
      </c>
      <c r="BK201" s="35">
        <f t="shared" si="198"/>
        <v>31.855903108809169</v>
      </c>
      <c r="BL201" s="35">
        <f t="shared" si="198"/>
        <v>30.26310795336871</v>
      </c>
      <c r="BM201" s="35">
        <f t="shared" si="198"/>
        <v>28.749952555700276</v>
      </c>
      <c r="BN201" s="35">
        <f t="shared" si="198"/>
        <v>27.312454927915262</v>
      </c>
      <c r="BO201" s="35">
        <f t="shared" si="198"/>
        <v>25.946832181519497</v>
      </c>
      <c r="BP201" s="35">
        <f t="shared" si="198"/>
        <v>24.649490572443522</v>
      </c>
      <c r="BQ201" s="35">
        <f t="shared" si="198"/>
        <v>23.417016043821345</v>
      </c>
      <c r="BR201" s="35">
        <f t="shared" si="198"/>
        <v>22.246165241630276</v>
      </c>
      <c r="BS201" s="35">
        <f t="shared" si="198"/>
        <v>21.133856979548764</v>
      </c>
    </row>
    <row r="202" spans="6:71" hidden="1" outlineLevel="1">
      <c r="F202" t="s">
        <v>197</v>
      </c>
      <c r="L202" s="22" t="s">
        <v>190</v>
      </c>
      <c r="O202" s="22">
        <v>12</v>
      </c>
      <c r="R202" s="35">
        <f t="shared" ref="R202:AW202" si="199">IF(R$2&gt;=$O202,IF(R201-(R201*HLOOKUP($O202,$R$2:$BS$34,32,FALSE))&lt;=0,R201,R201*HLOOKUP($O202,$R$2:$BS$34,32,FALSE)),0)</f>
        <v>0</v>
      </c>
      <c r="S202" s="35">
        <f t="shared" si="199"/>
        <v>0</v>
      </c>
      <c r="T202" s="35">
        <f t="shared" si="199"/>
        <v>0</v>
      </c>
      <c r="U202" s="35">
        <f t="shared" si="199"/>
        <v>0</v>
      </c>
      <c r="V202" s="35">
        <f t="shared" si="199"/>
        <v>0</v>
      </c>
      <c r="W202" s="35">
        <f t="shared" si="199"/>
        <v>0</v>
      </c>
      <c r="X202" s="35">
        <f t="shared" si="199"/>
        <v>0</v>
      </c>
      <c r="Y202" s="35">
        <f t="shared" si="199"/>
        <v>0</v>
      </c>
      <c r="Z202" s="35">
        <f t="shared" si="199"/>
        <v>0</v>
      </c>
      <c r="AA202" s="35">
        <f t="shared" si="199"/>
        <v>0</v>
      </c>
      <c r="AB202" s="35">
        <f t="shared" si="199"/>
        <v>0</v>
      </c>
      <c r="AC202" s="35">
        <f t="shared" si="199"/>
        <v>9.1108174781731446</v>
      </c>
      <c r="AD202" s="35">
        <f t="shared" si="199"/>
        <v>8.6552766042644862</v>
      </c>
      <c r="AE202" s="35">
        <f t="shared" si="199"/>
        <v>8.2225127740512622</v>
      </c>
      <c r="AF202" s="35">
        <f t="shared" si="199"/>
        <v>7.8113871353486992</v>
      </c>
      <c r="AG202" s="35">
        <f t="shared" si="199"/>
        <v>7.4208177785812639</v>
      </c>
      <c r="AH202" s="35">
        <f t="shared" si="199"/>
        <v>7.0497768896522004</v>
      </c>
      <c r="AI202" s="35">
        <f t="shared" si="199"/>
        <v>6.6972880451695902</v>
      </c>
      <c r="AJ202" s="35">
        <f t="shared" si="199"/>
        <v>6.3624236429111107</v>
      </c>
      <c r="AK202" s="35">
        <f t="shared" si="199"/>
        <v>6.0443024607655556</v>
      </c>
      <c r="AL202" s="35">
        <f t="shared" si="199"/>
        <v>5.7420873377272779</v>
      </c>
      <c r="AM202" s="35">
        <f t="shared" si="199"/>
        <v>5.4549829708409137</v>
      </c>
      <c r="AN202" s="35">
        <f t="shared" si="199"/>
        <v>5.1822338222988682</v>
      </c>
      <c r="AO202" s="35">
        <f t="shared" si="199"/>
        <v>4.9231221311839244</v>
      </c>
      <c r="AP202" s="35">
        <f t="shared" si="199"/>
        <v>4.6769660246247282</v>
      </c>
      <c r="AQ202" s="35">
        <f t="shared" si="199"/>
        <v>4.4431177233934909</v>
      </c>
      <c r="AR202" s="35">
        <f t="shared" si="199"/>
        <v>4.2209618372238173</v>
      </c>
      <c r="AS202" s="35">
        <f t="shared" si="199"/>
        <v>4.0099137453626268</v>
      </c>
      <c r="AT202" s="35">
        <f t="shared" si="199"/>
        <v>3.8094180580944954</v>
      </c>
      <c r="AU202" s="35">
        <f t="shared" si="199"/>
        <v>3.6189471551897707</v>
      </c>
      <c r="AV202" s="35">
        <f t="shared" si="199"/>
        <v>3.4379997974302818</v>
      </c>
      <c r="AW202" s="35">
        <f t="shared" si="199"/>
        <v>3.2660998075587679</v>
      </c>
      <c r="AX202" s="35">
        <f t="shared" ref="AX202:BS202" si="200">IF(AX$2&gt;=$O202,IF(AX201-(AX201*HLOOKUP($O202,$R$2:$BS$34,32,FALSE))&lt;=0,AX201,AX201*HLOOKUP($O202,$R$2:$BS$34,32,FALSE)),0)</f>
        <v>3.1027948171808295</v>
      </c>
      <c r="AY202" s="35">
        <f t="shared" si="200"/>
        <v>2.9476550763217881</v>
      </c>
      <c r="AZ202" s="35">
        <f t="shared" si="200"/>
        <v>2.8002723225056987</v>
      </c>
      <c r="BA202" s="35">
        <f t="shared" si="200"/>
        <v>2.660258706380414</v>
      </c>
      <c r="BB202" s="35">
        <f t="shared" si="200"/>
        <v>2.5272457710613931</v>
      </c>
      <c r="BC202" s="35">
        <f t="shared" si="200"/>
        <v>2.4008834825083234</v>
      </c>
      <c r="BD202" s="35">
        <f t="shared" si="200"/>
        <v>2.2808393083829075</v>
      </c>
      <c r="BE202" s="35">
        <f t="shared" si="200"/>
        <v>2.1667973429637621</v>
      </c>
      <c r="BF202" s="35">
        <f t="shared" si="200"/>
        <v>2.0584574758155738</v>
      </c>
      <c r="BG202" s="35">
        <f t="shared" si="200"/>
        <v>1.9555346020247955</v>
      </c>
      <c r="BH202" s="35">
        <f t="shared" si="200"/>
        <v>1.8577578719235555</v>
      </c>
      <c r="BI202" s="35">
        <f t="shared" si="200"/>
        <v>1.7648699783273778</v>
      </c>
      <c r="BJ202" s="35">
        <f t="shared" si="200"/>
        <v>1.6766264794110091</v>
      </c>
      <c r="BK202" s="35">
        <f t="shared" si="200"/>
        <v>1.5927951554404585</v>
      </c>
      <c r="BL202" s="35">
        <f t="shared" si="200"/>
        <v>1.5131553976684355</v>
      </c>
      <c r="BM202" s="35">
        <f t="shared" si="200"/>
        <v>1.4374976277850138</v>
      </c>
      <c r="BN202" s="35">
        <f t="shared" si="200"/>
        <v>1.3656227463957631</v>
      </c>
      <c r="BO202" s="35">
        <f t="shared" si="200"/>
        <v>1.2973416090759748</v>
      </c>
      <c r="BP202" s="35">
        <f t="shared" si="200"/>
        <v>1.2324745286221761</v>
      </c>
      <c r="BQ202" s="35">
        <f t="shared" si="200"/>
        <v>1.1708508021910673</v>
      </c>
      <c r="BR202" s="35">
        <f t="shared" si="200"/>
        <v>1.1123082620815139</v>
      </c>
      <c r="BS202" s="35">
        <f t="shared" si="200"/>
        <v>1.0566928489774383</v>
      </c>
    </row>
    <row r="203" spans="6:71" hidden="1" outlineLevel="1">
      <c r="F203" t="s">
        <v>195</v>
      </c>
      <c r="L203" s="22" t="s">
        <v>196</v>
      </c>
      <c r="O203" s="22">
        <v>13</v>
      </c>
      <c r="R203" s="35">
        <f t="shared" ref="R203:BS203" si="201">IF($O203=R$2,R$186,IF(R$2&gt;$O203,Q203-Q204,0))</f>
        <v>0</v>
      </c>
      <c r="S203" s="35">
        <f t="shared" si="201"/>
        <v>0</v>
      </c>
      <c r="T203" s="35">
        <f t="shared" si="201"/>
        <v>0</v>
      </c>
      <c r="U203" s="35">
        <f t="shared" si="201"/>
        <v>0</v>
      </c>
      <c r="V203" s="35">
        <f t="shared" si="201"/>
        <v>0</v>
      </c>
      <c r="W203" s="35">
        <f t="shared" si="201"/>
        <v>0</v>
      </c>
      <c r="X203" s="35">
        <f t="shared" si="201"/>
        <v>0</v>
      </c>
      <c r="Y203" s="35">
        <f t="shared" si="201"/>
        <v>0</v>
      </c>
      <c r="Z203" s="35">
        <f t="shared" si="201"/>
        <v>0</v>
      </c>
      <c r="AA203" s="35">
        <f t="shared" si="201"/>
        <v>0</v>
      </c>
      <c r="AB203" s="35">
        <f t="shared" si="201"/>
        <v>0</v>
      </c>
      <c r="AC203" s="35">
        <f t="shared" si="201"/>
        <v>0</v>
      </c>
      <c r="AD203" s="35">
        <f t="shared" si="201"/>
        <v>192.11907402886175</v>
      </c>
      <c r="AE203" s="35">
        <f t="shared" si="201"/>
        <v>182.51312032741865</v>
      </c>
      <c r="AF203" s="35">
        <f t="shared" si="201"/>
        <v>173.38746431104772</v>
      </c>
      <c r="AG203" s="35">
        <f t="shared" si="201"/>
        <v>164.71809109549534</v>
      </c>
      <c r="AH203" s="35">
        <f t="shared" si="201"/>
        <v>156.48218654072056</v>
      </c>
      <c r="AI203" s="35">
        <f t="shared" si="201"/>
        <v>148.65807721368452</v>
      </c>
      <c r="AJ203" s="35">
        <f t="shared" si="201"/>
        <v>141.22517335300029</v>
      </c>
      <c r="AK203" s="35">
        <f t="shared" si="201"/>
        <v>134.16391468535028</v>
      </c>
      <c r="AL203" s="35">
        <f t="shared" si="201"/>
        <v>127.45571895108276</v>
      </c>
      <c r="AM203" s="35">
        <f t="shared" si="201"/>
        <v>121.08293300352862</v>
      </c>
      <c r="AN203" s="35">
        <f t="shared" si="201"/>
        <v>115.02878635335219</v>
      </c>
      <c r="AO203" s="35">
        <f t="shared" si="201"/>
        <v>109.27734703568458</v>
      </c>
      <c r="AP203" s="35">
        <f t="shared" si="201"/>
        <v>103.81347968390035</v>
      </c>
      <c r="AQ203" s="35">
        <f t="shared" si="201"/>
        <v>98.622805699705339</v>
      </c>
      <c r="AR203" s="35">
        <f t="shared" si="201"/>
        <v>93.691665414720077</v>
      </c>
      <c r="AS203" s="35">
        <f t="shared" si="201"/>
        <v>89.007082143984078</v>
      </c>
      <c r="AT203" s="35">
        <f t="shared" si="201"/>
        <v>84.556728036784875</v>
      </c>
      <c r="AU203" s="35">
        <f t="shared" si="201"/>
        <v>80.328891634945634</v>
      </c>
      <c r="AV203" s="35">
        <f t="shared" si="201"/>
        <v>76.312447053198355</v>
      </c>
      <c r="AW203" s="35">
        <f t="shared" si="201"/>
        <v>72.49682470053844</v>
      </c>
      <c r="AX203" s="35">
        <f t="shared" si="201"/>
        <v>68.871983465511519</v>
      </c>
      <c r="AY203" s="35">
        <f t="shared" si="201"/>
        <v>65.428384292235947</v>
      </c>
      <c r="AZ203" s="35">
        <f t="shared" si="201"/>
        <v>62.15696507762415</v>
      </c>
      <c r="BA203" s="35">
        <f t="shared" si="201"/>
        <v>59.049116823742942</v>
      </c>
      <c r="BB203" s="35">
        <f t="shared" si="201"/>
        <v>56.096660982555797</v>
      </c>
      <c r="BC203" s="35">
        <f t="shared" si="201"/>
        <v>53.29182793342801</v>
      </c>
      <c r="BD203" s="35">
        <f t="shared" si="201"/>
        <v>50.627236536756612</v>
      </c>
      <c r="BE203" s="35">
        <f t="shared" si="201"/>
        <v>48.095874709918782</v>
      </c>
      <c r="BF203" s="35">
        <f t="shared" si="201"/>
        <v>45.691080974422846</v>
      </c>
      <c r="BG203" s="35">
        <f t="shared" si="201"/>
        <v>43.406526925701705</v>
      </c>
      <c r="BH203" s="35">
        <f t="shared" si="201"/>
        <v>41.236200579416618</v>
      </c>
      <c r="BI203" s="35">
        <f t="shared" si="201"/>
        <v>39.174390550445786</v>
      </c>
      <c r="BJ203" s="35">
        <f t="shared" si="201"/>
        <v>37.215671022923495</v>
      </c>
      <c r="BK203" s="35">
        <f t="shared" si="201"/>
        <v>35.354887471777317</v>
      </c>
      <c r="BL203" s="35">
        <f t="shared" si="201"/>
        <v>33.587143098188449</v>
      </c>
      <c r="BM203" s="35">
        <f t="shared" si="201"/>
        <v>31.907785943279027</v>
      </c>
      <c r="BN203" s="35">
        <f t="shared" si="201"/>
        <v>30.312396646115076</v>
      </c>
      <c r="BO203" s="35">
        <f t="shared" si="201"/>
        <v>28.796776813809323</v>
      </c>
      <c r="BP203" s="35">
        <f t="shared" si="201"/>
        <v>27.356937973118857</v>
      </c>
      <c r="BQ203" s="35">
        <f t="shared" si="201"/>
        <v>25.989091074462912</v>
      </c>
      <c r="BR203" s="35">
        <f t="shared" si="201"/>
        <v>24.689636520739768</v>
      </c>
      <c r="BS203" s="35">
        <f t="shared" si="201"/>
        <v>23.455154694702781</v>
      </c>
    </row>
    <row r="204" spans="6:71" hidden="1" outlineLevel="1">
      <c r="F204" t="s">
        <v>197</v>
      </c>
      <c r="L204" s="22" t="s">
        <v>190</v>
      </c>
      <c r="O204" s="22">
        <v>13</v>
      </c>
      <c r="R204" s="35">
        <f t="shared" ref="R204:AW204" si="202">IF(R$2&gt;=$O204,IF(R203-(R203*HLOOKUP($O204,$R$2:$BS$34,32,FALSE))&lt;=0,R203,R203*HLOOKUP($O204,$R$2:$BS$34,32,FALSE)),0)</f>
        <v>0</v>
      </c>
      <c r="S204" s="35">
        <f t="shared" si="202"/>
        <v>0</v>
      </c>
      <c r="T204" s="35">
        <f t="shared" si="202"/>
        <v>0</v>
      </c>
      <c r="U204" s="35">
        <f t="shared" si="202"/>
        <v>0</v>
      </c>
      <c r="V204" s="35">
        <f t="shared" si="202"/>
        <v>0</v>
      </c>
      <c r="W204" s="35">
        <f t="shared" si="202"/>
        <v>0</v>
      </c>
      <c r="X204" s="35">
        <f t="shared" si="202"/>
        <v>0</v>
      </c>
      <c r="Y204" s="35">
        <f t="shared" si="202"/>
        <v>0</v>
      </c>
      <c r="Z204" s="35">
        <f t="shared" si="202"/>
        <v>0</v>
      </c>
      <c r="AA204" s="35">
        <f t="shared" si="202"/>
        <v>0</v>
      </c>
      <c r="AB204" s="35">
        <f t="shared" si="202"/>
        <v>0</v>
      </c>
      <c r="AC204" s="35">
        <f t="shared" si="202"/>
        <v>0</v>
      </c>
      <c r="AD204" s="35">
        <f t="shared" si="202"/>
        <v>9.605953701443088</v>
      </c>
      <c r="AE204" s="35">
        <f t="shared" si="202"/>
        <v>9.1256560163709324</v>
      </c>
      <c r="AF204" s="35">
        <f t="shared" si="202"/>
        <v>8.6693732155523868</v>
      </c>
      <c r="AG204" s="35">
        <f t="shared" si="202"/>
        <v>8.235904554774768</v>
      </c>
      <c r="AH204" s="35">
        <f t="shared" si="202"/>
        <v>7.8241093270360285</v>
      </c>
      <c r="AI204" s="35">
        <f t="shared" si="202"/>
        <v>7.4329038606842266</v>
      </c>
      <c r="AJ204" s="35">
        <f t="shared" si="202"/>
        <v>7.0612586676500149</v>
      </c>
      <c r="AK204" s="35">
        <f t="shared" si="202"/>
        <v>6.7081957342675143</v>
      </c>
      <c r="AL204" s="35">
        <f t="shared" si="202"/>
        <v>6.3727859475541386</v>
      </c>
      <c r="AM204" s="35">
        <f t="shared" si="202"/>
        <v>6.0541466501764312</v>
      </c>
      <c r="AN204" s="35">
        <f t="shared" si="202"/>
        <v>5.75143931766761</v>
      </c>
      <c r="AO204" s="35">
        <f t="shared" si="202"/>
        <v>5.4638673517842298</v>
      </c>
      <c r="AP204" s="35">
        <f t="shared" si="202"/>
        <v>5.1906739841950182</v>
      </c>
      <c r="AQ204" s="35">
        <f t="shared" si="202"/>
        <v>4.9311402849852675</v>
      </c>
      <c r="AR204" s="35">
        <f t="shared" si="202"/>
        <v>4.6845832707360042</v>
      </c>
      <c r="AS204" s="35">
        <f t="shared" si="202"/>
        <v>4.4503541071992041</v>
      </c>
      <c r="AT204" s="35">
        <f t="shared" si="202"/>
        <v>4.2278364018392436</v>
      </c>
      <c r="AU204" s="35">
        <f t="shared" si="202"/>
        <v>4.0164445817472822</v>
      </c>
      <c r="AV204" s="35">
        <f t="shared" si="202"/>
        <v>3.815622352659918</v>
      </c>
      <c r="AW204" s="35">
        <f t="shared" si="202"/>
        <v>3.6248412350269223</v>
      </c>
      <c r="AX204" s="35">
        <f t="shared" ref="AX204:BS204" si="203">IF(AX$2&gt;=$O204,IF(AX203-(AX203*HLOOKUP($O204,$R$2:$BS$34,32,FALSE))&lt;=0,AX203,AX203*HLOOKUP($O204,$R$2:$BS$34,32,FALSE)),0)</f>
        <v>3.443599173275576</v>
      </c>
      <c r="AY204" s="35">
        <f t="shared" si="203"/>
        <v>3.2714192146117975</v>
      </c>
      <c r="AZ204" s="35">
        <f t="shared" si="203"/>
        <v>3.1078482538812078</v>
      </c>
      <c r="BA204" s="35">
        <f t="shared" si="203"/>
        <v>2.9524558411871471</v>
      </c>
      <c r="BB204" s="35">
        <f t="shared" si="203"/>
        <v>2.8048330491277902</v>
      </c>
      <c r="BC204" s="35">
        <f t="shared" si="203"/>
        <v>2.6645913966714008</v>
      </c>
      <c r="BD204" s="35">
        <f t="shared" si="203"/>
        <v>2.5313618268378306</v>
      </c>
      <c r="BE204" s="35">
        <f t="shared" si="203"/>
        <v>2.4047937354959394</v>
      </c>
      <c r="BF204" s="35">
        <f t="shared" si="203"/>
        <v>2.2845540487211422</v>
      </c>
      <c r="BG204" s="35">
        <f t="shared" si="203"/>
        <v>2.1703263462850853</v>
      </c>
      <c r="BH204" s="35">
        <f t="shared" si="203"/>
        <v>2.061810028970831</v>
      </c>
      <c r="BI204" s="35">
        <f t="shared" si="203"/>
        <v>1.9587195275222893</v>
      </c>
      <c r="BJ204" s="35">
        <f t="shared" si="203"/>
        <v>1.8607835511461748</v>
      </c>
      <c r="BK204" s="35">
        <f t="shared" si="203"/>
        <v>1.767744373588866</v>
      </c>
      <c r="BL204" s="35">
        <f t="shared" si="203"/>
        <v>1.6793571549094226</v>
      </c>
      <c r="BM204" s="35">
        <f t="shared" si="203"/>
        <v>1.5953892971639514</v>
      </c>
      <c r="BN204" s="35">
        <f t="shared" si="203"/>
        <v>1.5156198323057539</v>
      </c>
      <c r="BO204" s="35">
        <f t="shared" si="203"/>
        <v>1.4398388406904663</v>
      </c>
      <c r="BP204" s="35">
        <f t="shared" si="203"/>
        <v>1.3678468986559429</v>
      </c>
      <c r="BQ204" s="35">
        <f t="shared" si="203"/>
        <v>1.2994545537231457</v>
      </c>
      <c r="BR204" s="35">
        <f t="shared" si="203"/>
        <v>1.2344818260369885</v>
      </c>
      <c r="BS204" s="35">
        <f t="shared" si="203"/>
        <v>1.172757734735139</v>
      </c>
    </row>
    <row r="205" spans="6:71" hidden="1" outlineLevel="1">
      <c r="F205" t="s">
        <v>195</v>
      </c>
      <c r="L205" s="22" t="s">
        <v>196</v>
      </c>
      <c r="O205" s="22">
        <v>14</v>
      </c>
      <c r="R205" s="35">
        <f t="shared" ref="R205:BS205" si="204">IF($O205=R$2,R$186,IF(R$2&gt;$O205,Q205-Q206,0))</f>
        <v>0</v>
      </c>
      <c r="S205" s="35">
        <f t="shared" si="204"/>
        <v>0</v>
      </c>
      <c r="T205" s="35">
        <f t="shared" si="204"/>
        <v>0</v>
      </c>
      <c r="U205" s="35">
        <f t="shared" si="204"/>
        <v>0</v>
      </c>
      <c r="V205" s="35">
        <f t="shared" si="204"/>
        <v>0</v>
      </c>
      <c r="W205" s="35">
        <f t="shared" si="204"/>
        <v>0</v>
      </c>
      <c r="X205" s="35">
        <f t="shared" si="204"/>
        <v>0</v>
      </c>
      <c r="Y205" s="35">
        <f t="shared" si="204"/>
        <v>0</v>
      </c>
      <c r="Z205" s="35">
        <f t="shared" si="204"/>
        <v>0</v>
      </c>
      <c r="AA205" s="35">
        <f t="shared" si="204"/>
        <v>0</v>
      </c>
      <c r="AB205" s="35">
        <f t="shared" si="204"/>
        <v>0</v>
      </c>
      <c r="AC205" s="35">
        <f t="shared" si="204"/>
        <v>0</v>
      </c>
      <c r="AD205" s="35">
        <f t="shared" si="204"/>
        <v>0</v>
      </c>
      <c r="AE205" s="35">
        <f t="shared" si="204"/>
        <v>202.97850328671473</v>
      </c>
      <c r="AF205" s="35">
        <f t="shared" si="204"/>
        <v>192.82957812237899</v>
      </c>
      <c r="AG205" s="35">
        <f t="shared" si="204"/>
        <v>183.18809921626004</v>
      </c>
      <c r="AH205" s="35">
        <f t="shared" si="204"/>
        <v>174.02869425544705</v>
      </c>
      <c r="AI205" s="35">
        <f t="shared" si="204"/>
        <v>165.32725954267471</v>
      </c>
      <c r="AJ205" s="35">
        <f t="shared" si="204"/>
        <v>157.06089656554099</v>
      </c>
      <c r="AK205" s="35">
        <f t="shared" si="204"/>
        <v>149.20785173726392</v>
      </c>
      <c r="AL205" s="35">
        <f t="shared" si="204"/>
        <v>141.74745915040072</v>
      </c>
      <c r="AM205" s="35">
        <f t="shared" si="204"/>
        <v>134.66008619288067</v>
      </c>
      <c r="AN205" s="35">
        <f t="shared" si="204"/>
        <v>127.92708188323664</v>
      </c>
      <c r="AO205" s="35">
        <f t="shared" si="204"/>
        <v>121.5307277890748</v>
      </c>
      <c r="AP205" s="35">
        <f t="shared" si="204"/>
        <v>115.45419139962107</v>
      </c>
      <c r="AQ205" s="35">
        <f t="shared" si="204"/>
        <v>109.68148182964001</v>
      </c>
      <c r="AR205" s="35">
        <f t="shared" si="204"/>
        <v>104.19740773815801</v>
      </c>
      <c r="AS205" s="35">
        <f t="shared" si="204"/>
        <v>98.987537351250111</v>
      </c>
      <c r="AT205" s="35">
        <f t="shared" si="204"/>
        <v>94.038160483687605</v>
      </c>
      <c r="AU205" s="35">
        <f t="shared" si="204"/>
        <v>89.336252459503228</v>
      </c>
      <c r="AV205" s="35">
        <f t="shared" si="204"/>
        <v>84.869439836528073</v>
      </c>
      <c r="AW205" s="35">
        <f t="shared" si="204"/>
        <v>80.625967844701677</v>
      </c>
      <c r="AX205" s="35">
        <f t="shared" si="204"/>
        <v>76.59466945246659</v>
      </c>
      <c r="AY205" s="35">
        <f t="shared" si="204"/>
        <v>72.764935979843258</v>
      </c>
      <c r="AZ205" s="35">
        <f t="shared" si="204"/>
        <v>69.126689180851102</v>
      </c>
      <c r="BA205" s="35">
        <f t="shared" si="204"/>
        <v>65.67035472180855</v>
      </c>
      <c r="BB205" s="35">
        <f t="shared" si="204"/>
        <v>62.386836985718119</v>
      </c>
      <c r="BC205" s="35">
        <f t="shared" si="204"/>
        <v>59.267495136432217</v>
      </c>
      <c r="BD205" s="35">
        <f t="shared" si="204"/>
        <v>56.304120379610609</v>
      </c>
      <c r="BE205" s="35">
        <f t="shared" si="204"/>
        <v>53.488914360630076</v>
      </c>
      <c r="BF205" s="35">
        <f t="shared" si="204"/>
        <v>50.81446864259857</v>
      </c>
      <c r="BG205" s="35">
        <f t="shared" si="204"/>
        <v>48.27374521046864</v>
      </c>
      <c r="BH205" s="35">
        <f t="shared" si="204"/>
        <v>45.860057949945208</v>
      </c>
      <c r="BI205" s="35">
        <f t="shared" si="204"/>
        <v>43.567055052447948</v>
      </c>
      <c r="BJ205" s="35">
        <f t="shared" si="204"/>
        <v>41.388702299825553</v>
      </c>
      <c r="BK205" s="35">
        <f t="shared" si="204"/>
        <v>39.319267184834274</v>
      </c>
      <c r="BL205" s="35">
        <f t="shared" si="204"/>
        <v>37.353303825592562</v>
      </c>
      <c r="BM205" s="35">
        <f t="shared" si="204"/>
        <v>35.485638634312934</v>
      </c>
      <c r="BN205" s="35">
        <f t="shared" si="204"/>
        <v>33.711356702597286</v>
      </c>
      <c r="BO205" s="35">
        <f t="shared" si="204"/>
        <v>32.025788867467419</v>
      </c>
      <c r="BP205" s="35">
        <f t="shared" si="204"/>
        <v>30.424499424094048</v>
      </c>
      <c r="BQ205" s="35">
        <f t="shared" si="204"/>
        <v>28.903274452889345</v>
      </c>
      <c r="BR205" s="35">
        <f t="shared" si="204"/>
        <v>27.458110730244879</v>
      </c>
      <c r="BS205" s="35">
        <f t="shared" si="204"/>
        <v>26.085205193732634</v>
      </c>
    </row>
    <row r="206" spans="6:71" hidden="1" outlineLevel="1">
      <c r="F206" t="s">
        <v>197</v>
      </c>
      <c r="L206" s="22" t="s">
        <v>190</v>
      </c>
      <c r="O206" s="22">
        <v>14</v>
      </c>
      <c r="R206" s="35">
        <f t="shared" ref="R206:AW206" si="205">IF(R$2&gt;=$O206,IF(R205-(R205*HLOOKUP($O206,$R$2:$BS$34,32,FALSE))&lt;=0,R205,R205*HLOOKUP($O206,$R$2:$BS$34,32,FALSE)),0)</f>
        <v>0</v>
      </c>
      <c r="S206" s="35">
        <f t="shared" si="205"/>
        <v>0</v>
      </c>
      <c r="T206" s="35">
        <f t="shared" si="205"/>
        <v>0</v>
      </c>
      <c r="U206" s="35">
        <f t="shared" si="205"/>
        <v>0</v>
      </c>
      <c r="V206" s="35">
        <f t="shared" si="205"/>
        <v>0</v>
      </c>
      <c r="W206" s="35">
        <f t="shared" si="205"/>
        <v>0</v>
      </c>
      <c r="X206" s="35">
        <f t="shared" si="205"/>
        <v>0</v>
      </c>
      <c r="Y206" s="35">
        <f t="shared" si="205"/>
        <v>0</v>
      </c>
      <c r="Z206" s="35">
        <f t="shared" si="205"/>
        <v>0</v>
      </c>
      <c r="AA206" s="35">
        <f t="shared" si="205"/>
        <v>0</v>
      </c>
      <c r="AB206" s="35">
        <f t="shared" si="205"/>
        <v>0</v>
      </c>
      <c r="AC206" s="35">
        <f t="shared" si="205"/>
        <v>0</v>
      </c>
      <c r="AD206" s="35">
        <f t="shared" si="205"/>
        <v>0</v>
      </c>
      <c r="AE206" s="35">
        <f t="shared" si="205"/>
        <v>10.148925164335736</v>
      </c>
      <c r="AF206" s="35">
        <f t="shared" si="205"/>
        <v>9.6414789061189499</v>
      </c>
      <c r="AG206" s="35">
        <f t="shared" si="205"/>
        <v>9.1594049608130028</v>
      </c>
      <c r="AH206" s="35">
        <f t="shared" si="205"/>
        <v>8.7014347127723521</v>
      </c>
      <c r="AI206" s="35">
        <f t="shared" si="205"/>
        <v>8.2663629771337366</v>
      </c>
      <c r="AJ206" s="35">
        <f t="shared" si="205"/>
        <v>7.8530448282770493</v>
      </c>
      <c r="AK206" s="35">
        <f t="shared" si="205"/>
        <v>7.4603925868631968</v>
      </c>
      <c r="AL206" s="35">
        <f t="shared" si="205"/>
        <v>7.0873729575200359</v>
      </c>
      <c r="AM206" s="35">
        <f t="shared" si="205"/>
        <v>6.7330043096440342</v>
      </c>
      <c r="AN206" s="35">
        <f t="shared" si="205"/>
        <v>6.3963540941618326</v>
      </c>
      <c r="AO206" s="35">
        <f t="shared" si="205"/>
        <v>6.0765363894537403</v>
      </c>
      <c r="AP206" s="35">
        <f t="shared" si="205"/>
        <v>5.7727095699810533</v>
      </c>
      <c r="AQ206" s="35">
        <f t="shared" si="205"/>
        <v>5.4840740914820003</v>
      </c>
      <c r="AR206" s="35">
        <f t="shared" si="205"/>
        <v>5.2098703869079008</v>
      </c>
      <c r="AS206" s="35">
        <f t="shared" si="205"/>
        <v>4.9493768675625063</v>
      </c>
      <c r="AT206" s="35">
        <f t="shared" si="205"/>
        <v>4.7019080241843803</v>
      </c>
      <c r="AU206" s="35">
        <f t="shared" si="205"/>
        <v>4.4668126229751612</v>
      </c>
      <c r="AV206" s="35">
        <f t="shared" si="205"/>
        <v>4.2434719918264037</v>
      </c>
      <c r="AW206" s="35">
        <f t="shared" si="205"/>
        <v>4.031298392235084</v>
      </c>
      <c r="AX206" s="35">
        <f t="shared" ref="AX206:BS206" si="206">IF(AX$2&gt;=$O206,IF(AX205-(AX205*HLOOKUP($O206,$R$2:$BS$34,32,FALSE))&lt;=0,AX205,AX205*HLOOKUP($O206,$R$2:$BS$34,32,FALSE)),0)</f>
        <v>3.8297334726233299</v>
      </c>
      <c r="AY206" s="35">
        <f t="shared" si="206"/>
        <v>3.6382467989921632</v>
      </c>
      <c r="AZ206" s="35">
        <f t="shared" si="206"/>
        <v>3.4563344590425551</v>
      </c>
      <c r="BA206" s="35">
        <f t="shared" si="206"/>
        <v>3.2835177360904275</v>
      </c>
      <c r="BB206" s="35">
        <f t="shared" si="206"/>
        <v>3.119341849285906</v>
      </c>
      <c r="BC206" s="35">
        <f t="shared" si="206"/>
        <v>2.9633747568216111</v>
      </c>
      <c r="BD206" s="35">
        <f t="shared" si="206"/>
        <v>2.8152060189805308</v>
      </c>
      <c r="BE206" s="35">
        <f t="shared" si="206"/>
        <v>2.674445718031504</v>
      </c>
      <c r="BF206" s="35">
        <f t="shared" si="206"/>
        <v>2.5407234321299286</v>
      </c>
      <c r="BG206" s="35">
        <f t="shared" si="206"/>
        <v>2.4136872605234321</v>
      </c>
      <c r="BH206" s="35">
        <f t="shared" si="206"/>
        <v>2.2930028974972605</v>
      </c>
      <c r="BI206" s="35">
        <f t="shared" si="206"/>
        <v>2.1783527526223976</v>
      </c>
      <c r="BJ206" s="35">
        <f t="shared" si="206"/>
        <v>2.0694351149912777</v>
      </c>
      <c r="BK206" s="35">
        <f t="shared" si="206"/>
        <v>1.9659633592417138</v>
      </c>
      <c r="BL206" s="35">
        <f t="shared" si="206"/>
        <v>1.8676651912796283</v>
      </c>
      <c r="BM206" s="35">
        <f t="shared" si="206"/>
        <v>1.7742819317156469</v>
      </c>
      <c r="BN206" s="35">
        <f t="shared" si="206"/>
        <v>1.6855678351298644</v>
      </c>
      <c r="BO206" s="35">
        <f t="shared" si="206"/>
        <v>1.6012894433733711</v>
      </c>
      <c r="BP206" s="35">
        <f t="shared" si="206"/>
        <v>1.5212249712047026</v>
      </c>
      <c r="BQ206" s="35">
        <f t="shared" si="206"/>
        <v>1.4451637226444674</v>
      </c>
      <c r="BR206" s="35">
        <f t="shared" si="206"/>
        <v>1.372905536512244</v>
      </c>
      <c r="BS206" s="35">
        <f t="shared" si="206"/>
        <v>1.3042602596866317</v>
      </c>
    </row>
    <row r="207" spans="6:71" hidden="1" outlineLevel="1">
      <c r="F207" t="s">
        <v>195</v>
      </c>
      <c r="L207" s="22" t="s">
        <v>196</v>
      </c>
      <c r="O207" s="22">
        <v>15</v>
      </c>
      <c r="R207" s="35">
        <f t="shared" ref="R207:BS207" si="207">IF($O207=R$2,R$186,IF(R$2&gt;$O207,Q207-Q208,0))</f>
        <v>0</v>
      </c>
      <c r="S207" s="35">
        <f t="shared" si="207"/>
        <v>0</v>
      </c>
      <c r="T207" s="35">
        <f t="shared" si="207"/>
        <v>0</v>
      </c>
      <c r="U207" s="35">
        <f t="shared" si="207"/>
        <v>0</v>
      </c>
      <c r="V207" s="35">
        <f t="shared" si="207"/>
        <v>0</v>
      </c>
      <c r="W207" s="35">
        <f t="shared" si="207"/>
        <v>0</v>
      </c>
      <c r="X207" s="35">
        <f t="shared" si="207"/>
        <v>0</v>
      </c>
      <c r="Y207" s="35">
        <f t="shared" si="207"/>
        <v>0</v>
      </c>
      <c r="Z207" s="35">
        <f t="shared" si="207"/>
        <v>0</v>
      </c>
      <c r="AA207" s="35">
        <f t="shared" si="207"/>
        <v>0</v>
      </c>
      <c r="AB207" s="35">
        <f t="shared" si="207"/>
        <v>0</v>
      </c>
      <c r="AC207" s="35">
        <f t="shared" si="207"/>
        <v>0</v>
      </c>
      <c r="AD207" s="35">
        <f t="shared" si="207"/>
        <v>0</v>
      </c>
      <c r="AE207" s="35">
        <f t="shared" si="207"/>
        <v>0</v>
      </c>
      <c r="AF207" s="35">
        <f t="shared" si="207"/>
        <v>215.01439712679772</v>
      </c>
      <c r="AG207" s="35">
        <f t="shared" si="207"/>
        <v>204.26367727045783</v>
      </c>
      <c r="AH207" s="35">
        <f t="shared" si="207"/>
        <v>194.05049340693495</v>
      </c>
      <c r="AI207" s="35">
        <f t="shared" si="207"/>
        <v>184.3479687365882</v>
      </c>
      <c r="AJ207" s="35">
        <f t="shared" si="207"/>
        <v>175.1305702997588</v>
      </c>
      <c r="AK207" s="35">
        <f t="shared" si="207"/>
        <v>166.37404178477087</v>
      </c>
      <c r="AL207" s="35">
        <f t="shared" si="207"/>
        <v>158.05533969553233</v>
      </c>
      <c r="AM207" s="35">
        <f t="shared" si="207"/>
        <v>150.15257271075572</v>
      </c>
      <c r="AN207" s="35">
        <f t="shared" si="207"/>
        <v>142.64494407521792</v>
      </c>
      <c r="AO207" s="35">
        <f t="shared" si="207"/>
        <v>135.51269687145702</v>
      </c>
      <c r="AP207" s="35">
        <f t="shared" si="207"/>
        <v>128.73706202788418</v>
      </c>
      <c r="AQ207" s="35">
        <f t="shared" si="207"/>
        <v>122.30020892648997</v>
      </c>
      <c r="AR207" s="35">
        <f t="shared" si="207"/>
        <v>116.18519848016547</v>
      </c>
      <c r="AS207" s="35">
        <f t="shared" si="207"/>
        <v>110.37593855615719</v>
      </c>
      <c r="AT207" s="35">
        <f t="shared" si="207"/>
        <v>104.85714162834934</v>
      </c>
      <c r="AU207" s="35">
        <f t="shared" si="207"/>
        <v>99.61428454693187</v>
      </c>
      <c r="AV207" s="35">
        <f t="shared" si="207"/>
        <v>94.633570319585274</v>
      </c>
      <c r="AW207" s="35">
        <f t="shared" si="207"/>
        <v>89.901891803606006</v>
      </c>
      <c r="AX207" s="35">
        <f t="shared" si="207"/>
        <v>85.406797213425705</v>
      </c>
      <c r="AY207" s="35">
        <f t="shared" si="207"/>
        <v>81.13645735275442</v>
      </c>
      <c r="AZ207" s="35">
        <f t="shared" si="207"/>
        <v>77.079634485116699</v>
      </c>
      <c r="BA207" s="35">
        <f t="shared" si="207"/>
        <v>73.225652760860868</v>
      </c>
      <c r="BB207" s="35">
        <f t="shared" si="207"/>
        <v>69.56437012281782</v>
      </c>
      <c r="BC207" s="35">
        <f t="shared" si="207"/>
        <v>66.086151616676929</v>
      </c>
      <c r="BD207" s="35">
        <f t="shared" si="207"/>
        <v>62.781844035843079</v>
      </c>
      <c r="BE207" s="35">
        <f t="shared" si="207"/>
        <v>59.642751834050927</v>
      </c>
      <c r="BF207" s="35">
        <f t="shared" si="207"/>
        <v>56.66061424234838</v>
      </c>
      <c r="BG207" s="35">
        <f t="shared" si="207"/>
        <v>53.82758353023096</v>
      </c>
      <c r="BH207" s="35">
        <f t="shared" si="207"/>
        <v>51.136204353719414</v>
      </c>
      <c r="BI207" s="35">
        <f t="shared" si="207"/>
        <v>48.579394136033443</v>
      </c>
      <c r="BJ207" s="35">
        <f t="shared" si="207"/>
        <v>46.150424429231769</v>
      </c>
      <c r="BK207" s="35">
        <f t="shared" si="207"/>
        <v>43.842903207770178</v>
      </c>
      <c r="BL207" s="35">
        <f t="shared" si="207"/>
        <v>41.650758047381672</v>
      </c>
      <c r="BM207" s="35">
        <f t="shared" si="207"/>
        <v>39.568220145012589</v>
      </c>
      <c r="BN207" s="35">
        <f t="shared" si="207"/>
        <v>37.589809137761961</v>
      </c>
      <c r="BO207" s="35">
        <f t="shared" si="207"/>
        <v>35.710318680873861</v>
      </c>
      <c r="BP207" s="35">
        <f t="shared" si="207"/>
        <v>33.924802746830167</v>
      </c>
      <c r="BQ207" s="35">
        <f t="shared" si="207"/>
        <v>32.228562609488662</v>
      </c>
      <c r="BR207" s="35">
        <f t="shared" si="207"/>
        <v>30.617134479014229</v>
      </c>
      <c r="BS207" s="35">
        <f t="shared" si="207"/>
        <v>29.086277755063517</v>
      </c>
    </row>
    <row r="208" spans="6:71" hidden="1" outlineLevel="1">
      <c r="F208" t="s">
        <v>197</v>
      </c>
      <c r="L208" s="22" t="s">
        <v>190</v>
      </c>
      <c r="O208" s="22">
        <v>15</v>
      </c>
      <c r="R208" s="35">
        <f t="shared" ref="R208:AW208" si="208">IF(R$2&gt;=$O208,IF(R207-(R207*HLOOKUP($O208,$R$2:$BS$34,32,FALSE))&lt;=0,R207,R207*HLOOKUP($O208,$R$2:$BS$34,32,FALSE)),0)</f>
        <v>0</v>
      </c>
      <c r="S208" s="35">
        <f t="shared" si="208"/>
        <v>0</v>
      </c>
      <c r="T208" s="35">
        <f t="shared" si="208"/>
        <v>0</v>
      </c>
      <c r="U208" s="35">
        <f t="shared" si="208"/>
        <v>0</v>
      </c>
      <c r="V208" s="35">
        <f t="shared" si="208"/>
        <v>0</v>
      </c>
      <c r="W208" s="35">
        <f t="shared" si="208"/>
        <v>0</v>
      </c>
      <c r="X208" s="35">
        <f t="shared" si="208"/>
        <v>0</v>
      </c>
      <c r="Y208" s="35">
        <f t="shared" si="208"/>
        <v>0</v>
      </c>
      <c r="Z208" s="35">
        <f t="shared" si="208"/>
        <v>0</v>
      </c>
      <c r="AA208" s="35">
        <f t="shared" si="208"/>
        <v>0</v>
      </c>
      <c r="AB208" s="35">
        <f t="shared" si="208"/>
        <v>0</v>
      </c>
      <c r="AC208" s="35">
        <f t="shared" si="208"/>
        <v>0</v>
      </c>
      <c r="AD208" s="35">
        <f t="shared" si="208"/>
        <v>0</v>
      </c>
      <c r="AE208" s="35">
        <f t="shared" si="208"/>
        <v>0</v>
      </c>
      <c r="AF208" s="35">
        <f t="shared" si="208"/>
        <v>10.750719856339886</v>
      </c>
      <c r="AG208" s="35">
        <f t="shared" si="208"/>
        <v>10.213183863522893</v>
      </c>
      <c r="AH208" s="35">
        <f t="shared" si="208"/>
        <v>9.7025246703467474</v>
      </c>
      <c r="AI208" s="35">
        <f t="shared" si="208"/>
        <v>9.2173984368294111</v>
      </c>
      <c r="AJ208" s="35">
        <f t="shared" si="208"/>
        <v>8.7565285149879397</v>
      </c>
      <c r="AK208" s="35">
        <f t="shared" si="208"/>
        <v>8.3187020892385437</v>
      </c>
      <c r="AL208" s="35">
        <f t="shared" si="208"/>
        <v>7.9027669847766164</v>
      </c>
      <c r="AM208" s="35">
        <f t="shared" si="208"/>
        <v>7.5076286355377864</v>
      </c>
      <c r="AN208" s="35">
        <f t="shared" si="208"/>
        <v>7.1322472037608966</v>
      </c>
      <c r="AO208" s="35">
        <f t="shared" si="208"/>
        <v>6.7756348435728517</v>
      </c>
      <c r="AP208" s="35">
        <f t="shared" si="208"/>
        <v>6.4368531013942096</v>
      </c>
      <c r="AQ208" s="35">
        <f t="shared" si="208"/>
        <v>6.115010446324499</v>
      </c>
      <c r="AR208" s="35">
        <f t="shared" si="208"/>
        <v>5.8092599240082734</v>
      </c>
      <c r="AS208" s="35">
        <f t="shared" si="208"/>
        <v>5.5187969278078599</v>
      </c>
      <c r="AT208" s="35">
        <f t="shared" si="208"/>
        <v>5.2428570814174673</v>
      </c>
      <c r="AU208" s="35">
        <f t="shared" si="208"/>
        <v>4.9807142273465939</v>
      </c>
      <c r="AV208" s="35">
        <f t="shared" si="208"/>
        <v>4.7316785159792643</v>
      </c>
      <c r="AW208" s="35">
        <f t="shared" si="208"/>
        <v>4.4950945901803001</v>
      </c>
      <c r="AX208" s="35">
        <f t="shared" ref="AX208:BS208" si="209">IF(AX$2&gt;=$O208,IF(AX207-(AX207*HLOOKUP($O208,$R$2:$BS$34,32,FALSE))&lt;=0,AX207,AX207*HLOOKUP($O208,$R$2:$BS$34,32,FALSE)),0)</f>
        <v>4.2703398606712852</v>
      </c>
      <c r="AY208" s="35">
        <f t="shared" si="209"/>
        <v>4.0568228676377212</v>
      </c>
      <c r="AZ208" s="35">
        <f t="shared" si="209"/>
        <v>3.853981724255835</v>
      </c>
      <c r="BA208" s="35">
        <f t="shared" si="209"/>
        <v>3.6612826380430437</v>
      </c>
      <c r="BB208" s="35">
        <f t="shared" si="209"/>
        <v>3.478218506140891</v>
      </c>
      <c r="BC208" s="35">
        <f t="shared" si="209"/>
        <v>3.3043075808338465</v>
      </c>
      <c r="BD208" s="35">
        <f t="shared" si="209"/>
        <v>3.1390922017921543</v>
      </c>
      <c r="BE208" s="35">
        <f t="shared" si="209"/>
        <v>2.9821375917025463</v>
      </c>
      <c r="BF208" s="35">
        <f t="shared" si="209"/>
        <v>2.8330307121174192</v>
      </c>
      <c r="BG208" s="35">
        <f t="shared" si="209"/>
        <v>2.691379176511548</v>
      </c>
      <c r="BH208" s="35">
        <f t="shared" si="209"/>
        <v>2.5568102176859711</v>
      </c>
      <c r="BI208" s="35">
        <f t="shared" si="209"/>
        <v>2.4289697068016722</v>
      </c>
      <c r="BJ208" s="35">
        <f t="shared" si="209"/>
        <v>2.3075212214615886</v>
      </c>
      <c r="BK208" s="35">
        <f t="shared" si="209"/>
        <v>2.1921451603885092</v>
      </c>
      <c r="BL208" s="35">
        <f t="shared" si="209"/>
        <v>2.0825379023690838</v>
      </c>
      <c r="BM208" s="35">
        <f t="shared" si="209"/>
        <v>1.9784110072506296</v>
      </c>
      <c r="BN208" s="35">
        <f t="shared" si="209"/>
        <v>1.8794904568880981</v>
      </c>
      <c r="BO208" s="35">
        <f t="shared" si="209"/>
        <v>1.7855159340436932</v>
      </c>
      <c r="BP208" s="35">
        <f t="shared" si="209"/>
        <v>1.6962401373415084</v>
      </c>
      <c r="BQ208" s="35">
        <f t="shared" si="209"/>
        <v>1.6114281304744331</v>
      </c>
      <c r="BR208" s="35">
        <f t="shared" si="209"/>
        <v>1.5308567239507116</v>
      </c>
      <c r="BS208" s="35">
        <f t="shared" si="209"/>
        <v>1.4543138877531758</v>
      </c>
    </row>
    <row r="209" spans="6:71" hidden="1" outlineLevel="1">
      <c r="F209" t="s">
        <v>195</v>
      </c>
      <c r="L209" s="22" t="s">
        <v>196</v>
      </c>
      <c r="O209" s="22">
        <v>16</v>
      </c>
      <c r="R209" s="35">
        <f t="shared" ref="R209:BS209" si="210">IF($O209=R$2,R$186,IF(R$2&gt;$O209,Q209-Q210,0))</f>
        <v>0</v>
      </c>
      <c r="S209" s="35">
        <f t="shared" si="210"/>
        <v>0</v>
      </c>
      <c r="T209" s="35">
        <f t="shared" si="210"/>
        <v>0</v>
      </c>
      <c r="U209" s="35">
        <f t="shared" si="210"/>
        <v>0</v>
      </c>
      <c r="V209" s="35">
        <f t="shared" si="210"/>
        <v>0</v>
      </c>
      <c r="W209" s="35">
        <f t="shared" si="210"/>
        <v>0</v>
      </c>
      <c r="X209" s="35">
        <f t="shared" si="210"/>
        <v>0</v>
      </c>
      <c r="Y209" s="35">
        <f t="shared" si="210"/>
        <v>0</v>
      </c>
      <c r="Z209" s="35">
        <f t="shared" si="210"/>
        <v>0</v>
      </c>
      <c r="AA209" s="35">
        <f t="shared" si="210"/>
        <v>0</v>
      </c>
      <c r="AB209" s="35">
        <f t="shared" si="210"/>
        <v>0</v>
      </c>
      <c r="AC209" s="35">
        <f t="shared" si="210"/>
        <v>0</v>
      </c>
      <c r="AD209" s="35">
        <f t="shared" si="210"/>
        <v>0</v>
      </c>
      <c r="AE209" s="35">
        <f t="shared" si="210"/>
        <v>0</v>
      </c>
      <c r="AF209" s="35">
        <f t="shared" si="210"/>
        <v>0</v>
      </c>
      <c r="AG209" s="35">
        <f t="shared" si="210"/>
        <v>227.72373660151339</v>
      </c>
      <c r="AH209" s="35">
        <f t="shared" si="210"/>
        <v>216.33754977143772</v>
      </c>
      <c r="AI209" s="35">
        <f t="shared" si="210"/>
        <v>205.52067228286583</v>
      </c>
      <c r="AJ209" s="35">
        <f t="shared" si="210"/>
        <v>195.24463866872253</v>
      </c>
      <c r="AK209" s="35">
        <f t="shared" si="210"/>
        <v>185.48240673528642</v>
      </c>
      <c r="AL209" s="35">
        <f t="shared" si="210"/>
        <v>176.20828639852209</v>
      </c>
      <c r="AM209" s="35">
        <f t="shared" si="210"/>
        <v>167.39787207859598</v>
      </c>
      <c r="AN209" s="35">
        <f t="shared" si="210"/>
        <v>159.02797847466618</v>
      </c>
      <c r="AO209" s="35">
        <f t="shared" si="210"/>
        <v>151.07657955093288</v>
      </c>
      <c r="AP209" s="35">
        <f t="shared" si="210"/>
        <v>143.52275057338625</v>
      </c>
      <c r="AQ209" s="35">
        <f t="shared" si="210"/>
        <v>136.34661304471695</v>
      </c>
      <c r="AR209" s="35">
        <f t="shared" si="210"/>
        <v>129.52928239248109</v>
      </c>
      <c r="AS209" s="35">
        <f t="shared" si="210"/>
        <v>123.05281827285704</v>
      </c>
      <c r="AT209" s="35">
        <f t="shared" si="210"/>
        <v>116.90017735921418</v>
      </c>
      <c r="AU209" s="35">
        <f t="shared" si="210"/>
        <v>111.05516849125347</v>
      </c>
      <c r="AV209" s="35">
        <f t="shared" si="210"/>
        <v>105.5024100666908</v>
      </c>
      <c r="AW209" s="35">
        <f t="shared" si="210"/>
        <v>100.22728956335627</v>
      </c>
      <c r="AX209" s="35">
        <f t="shared" si="210"/>
        <v>95.215925085188445</v>
      </c>
      <c r="AY209" s="35">
        <f t="shared" si="210"/>
        <v>90.455128830929027</v>
      </c>
      <c r="AZ209" s="35">
        <f t="shared" si="210"/>
        <v>85.932372389382579</v>
      </c>
      <c r="BA209" s="35">
        <f t="shared" si="210"/>
        <v>81.63575376991345</v>
      </c>
      <c r="BB209" s="35">
        <f t="shared" si="210"/>
        <v>77.553966081417784</v>
      </c>
      <c r="BC209" s="35">
        <f t="shared" si="210"/>
        <v>73.676267777346894</v>
      </c>
      <c r="BD209" s="35">
        <f t="shared" si="210"/>
        <v>69.992454388479544</v>
      </c>
      <c r="BE209" s="35">
        <f t="shared" si="210"/>
        <v>66.492831669055562</v>
      </c>
      <c r="BF209" s="35">
        <f t="shared" si="210"/>
        <v>63.168190085602781</v>
      </c>
      <c r="BG209" s="35">
        <f t="shared" si="210"/>
        <v>60.009780581322644</v>
      </c>
      <c r="BH209" s="35">
        <f t="shared" si="210"/>
        <v>57.009291552256514</v>
      </c>
      <c r="BI209" s="35">
        <f t="shared" si="210"/>
        <v>54.158826974643688</v>
      </c>
      <c r="BJ209" s="35">
        <f t="shared" si="210"/>
        <v>51.450885625911503</v>
      </c>
      <c r="BK209" s="35">
        <f t="shared" si="210"/>
        <v>48.878341344615926</v>
      </c>
      <c r="BL209" s="35">
        <f t="shared" si="210"/>
        <v>46.434424277385126</v>
      </c>
      <c r="BM209" s="35">
        <f t="shared" si="210"/>
        <v>44.112703063515873</v>
      </c>
      <c r="BN209" s="35">
        <f t="shared" si="210"/>
        <v>41.907067910340082</v>
      </c>
      <c r="BO209" s="35">
        <f t="shared" si="210"/>
        <v>39.81171451482308</v>
      </c>
      <c r="BP209" s="35">
        <f t="shared" si="210"/>
        <v>37.821128789081925</v>
      </c>
      <c r="BQ209" s="35">
        <f t="shared" si="210"/>
        <v>35.930072349627828</v>
      </c>
      <c r="BR209" s="35">
        <f t="shared" si="210"/>
        <v>34.133568732146436</v>
      </c>
      <c r="BS209" s="35">
        <f t="shared" si="210"/>
        <v>32.426890295539117</v>
      </c>
    </row>
    <row r="210" spans="6:71" hidden="1" outlineLevel="1">
      <c r="F210" t="s">
        <v>197</v>
      </c>
      <c r="L210" s="22" t="s">
        <v>190</v>
      </c>
      <c r="O210" s="22">
        <v>16</v>
      </c>
      <c r="R210" s="35">
        <f t="shared" ref="R210:AW210" si="211">IF(R$2&gt;=$O210,IF(R209-(R209*HLOOKUP($O210,$R$2:$BS$34,32,FALSE))&lt;=0,R209,R209*HLOOKUP($O210,$R$2:$BS$34,32,FALSE)),0)</f>
        <v>0</v>
      </c>
      <c r="S210" s="35">
        <f t="shared" si="211"/>
        <v>0</v>
      </c>
      <c r="T210" s="35">
        <f t="shared" si="211"/>
        <v>0</v>
      </c>
      <c r="U210" s="35">
        <f t="shared" si="211"/>
        <v>0</v>
      </c>
      <c r="V210" s="35">
        <f t="shared" si="211"/>
        <v>0</v>
      </c>
      <c r="W210" s="35">
        <f t="shared" si="211"/>
        <v>0</v>
      </c>
      <c r="X210" s="35">
        <f t="shared" si="211"/>
        <v>0</v>
      </c>
      <c r="Y210" s="35">
        <f t="shared" si="211"/>
        <v>0</v>
      </c>
      <c r="Z210" s="35">
        <f t="shared" si="211"/>
        <v>0</v>
      </c>
      <c r="AA210" s="35">
        <f t="shared" si="211"/>
        <v>0</v>
      </c>
      <c r="AB210" s="35">
        <f t="shared" si="211"/>
        <v>0</v>
      </c>
      <c r="AC210" s="35">
        <f t="shared" si="211"/>
        <v>0</v>
      </c>
      <c r="AD210" s="35">
        <f t="shared" si="211"/>
        <v>0</v>
      </c>
      <c r="AE210" s="35">
        <f t="shared" si="211"/>
        <v>0</v>
      </c>
      <c r="AF210" s="35">
        <f t="shared" si="211"/>
        <v>0</v>
      </c>
      <c r="AG210" s="35">
        <f t="shared" si="211"/>
        <v>11.386186830075671</v>
      </c>
      <c r="AH210" s="35">
        <f t="shared" si="211"/>
        <v>10.816877488571887</v>
      </c>
      <c r="AI210" s="35">
        <f t="shared" si="211"/>
        <v>10.276033614143293</v>
      </c>
      <c r="AJ210" s="35">
        <f t="shared" si="211"/>
        <v>9.7622319334361265</v>
      </c>
      <c r="AK210" s="35">
        <f t="shared" si="211"/>
        <v>9.2741203367643212</v>
      </c>
      <c r="AL210" s="35">
        <f t="shared" si="211"/>
        <v>8.8104143199261049</v>
      </c>
      <c r="AM210" s="35">
        <f t="shared" si="211"/>
        <v>8.3698936039297998</v>
      </c>
      <c r="AN210" s="35">
        <f t="shared" si="211"/>
        <v>7.9513989237333096</v>
      </c>
      <c r="AO210" s="35">
        <f t="shared" si="211"/>
        <v>7.5538289775466438</v>
      </c>
      <c r="AP210" s="35">
        <f t="shared" si="211"/>
        <v>7.1761375286693125</v>
      </c>
      <c r="AQ210" s="35">
        <f t="shared" si="211"/>
        <v>6.8173306522358477</v>
      </c>
      <c r="AR210" s="35">
        <f t="shared" si="211"/>
        <v>6.4764641196240547</v>
      </c>
      <c r="AS210" s="35">
        <f t="shared" si="211"/>
        <v>6.1526409136428519</v>
      </c>
      <c r="AT210" s="35">
        <f t="shared" si="211"/>
        <v>5.8450088679607095</v>
      </c>
      <c r="AU210" s="35">
        <f t="shared" si="211"/>
        <v>5.5527584245626738</v>
      </c>
      <c r="AV210" s="35">
        <f t="shared" si="211"/>
        <v>5.2751205033345405</v>
      </c>
      <c r="AW210" s="35">
        <f t="shared" si="211"/>
        <v>5.0113644781678133</v>
      </c>
      <c r="AX210" s="35">
        <f t="shared" ref="AX210:BS210" si="212">IF(AX$2&gt;=$O210,IF(AX209-(AX209*HLOOKUP($O210,$R$2:$BS$34,32,FALSE))&lt;=0,AX209,AX209*HLOOKUP($O210,$R$2:$BS$34,32,FALSE)),0)</f>
        <v>4.7607962542594224</v>
      </c>
      <c r="AY210" s="35">
        <f t="shared" si="212"/>
        <v>4.5227564415464512</v>
      </c>
      <c r="AZ210" s="35">
        <f t="shared" si="212"/>
        <v>4.2966186194691289</v>
      </c>
      <c r="BA210" s="35">
        <f t="shared" si="212"/>
        <v>4.0817876884956723</v>
      </c>
      <c r="BB210" s="35">
        <f t="shared" si="212"/>
        <v>3.8776983040708894</v>
      </c>
      <c r="BC210" s="35">
        <f t="shared" si="212"/>
        <v>3.6838133888673448</v>
      </c>
      <c r="BD210" s="35">
        <f t="shared" si="212"/>
        <v>3.4996227194239773</v>
      </c>
      <c r="BE210" s="35">
        <f t="shared" si="212"/>
        <v>3.3246415834527783</v>
      </c>
      <c r="BF210" s="35">
        <f t="shared" si="212"/>
        <v>3.1584095042801392</v>
      </c>
      <c r="BG210" s="35">
        <f t="shared" si="212"/>
        <v>3.0004890290661326</v>
      </c>
      <c r="BH210" s="35">
        <f t="shared" si="212"/>
        <v>2.8504645776128257</v>
      </c>
      <c r="BI210" s="35">
        <f t="shared" si="212"/>
        <v>2.7079413487321844</v>
      </c>
      <c r="BJ210" s="35">
        <f t="shared" si="212"/>
        <v>2.5725442812955754</v>
      </c>
      <c r="BK210" s="35">
        <f t="shared" si="212"/>
        <v>2.4439170672307964</v>
      </c>
      <c r="BL210" s="35">
        <f t="shared" si="212"/>
        <v>2.3217212138692562</v>
      </c>
      <c r="BM210" s="35">
        <f t="shared" si="212"/>
        <v>2.2056351531757938</v>
      </c>
      <c r="BN210" s="35">
        <f t="shared" si="212"/>
        <v>2.0953533955170043</v>
      </c>
      <c r="BO210" s="35">
        <f t="shared" si="212"/>
        <v>1.9905857257411541</v>
      </c>
      <c r="BP210" s="35">
        <f t="shared" si="212"/>
        <v>1.8910564394540963</v>
      </c>
      <c r="BQ210" s="35">
        <f t="shared" si="212"/>
        <v>1.7965036174813915</v>
      </c>
      <c r="BR210" s="35">
        <f t="shared" si="212"/>
        <v>1.706678436607322</v>
      </c>
      <c r="BS210" s="35">
        <f t="shared" si="212"/>
        <v>1.6213445147769558</v>
      </c>
    </row>
    <row r="211" spans="6:71" hidden="1" outlineLevel="1">
      <c r="F211" t="s">
        <v>195</v>
      </c>
      <c r="L211" s="22" t="s">
        <v>196</v>
      </c>
      <c r="O211" s="22">
        <v>17</v>
      </c>
      <c r="R211" s="35">
        <f t="shared" ref="R211:BS211" si="213">IF($O211=R$2,R$186,IF(R$2&gt;$O211,Q211-Q212,0))</f>
        <v>0</v>
      </c>
      <c r="S211" s="35">
        <f t="shared" si="213"/>
        <v>0</v>
      </c>
      <c r="T211" s="35">
        <f t="shared" si="213"/>
        <v>0</v>
      </c>
      <c r="U211" s="35">
        <f t="shared" si="213"/>
        <v>0</v>
      </c>
      <c r="V211" s="35">
        <f t="shared" si="213"/>
        <v>0</v>
      </c>
      <c r="W211" s="35">
        <f t="shared" si="213"/>
        <v>0</v>
      </c>
      <c r="X211" s="35">
        <f t="shared" si="213"/>
        <v>0</v>
      </c>
      <c r="Y211" s="35">
        <f t="shared" si="213"/>
        <v>0</v>
      </c>
      <c r="Z211" s="35">
        <f t="shared" si="213"/>
        <v>0</v>
      </c>
      <c r="AA211" s="35">
        <f t="shared" si="213"/>
        <v>0</v>
      </c>
      <c r="AB211" s="35">
        <f t="shared" si="213"/>
        <v>0</v>
      </c>
      <c r="AC211" s="35">
        <f t="shared" si="213"/>
        <v>0</v>
      </c>
      <c r="AD211" s="35">
        <f t="shared" si="213"/>
        <v>0</v>
      </c>
      <c r="AE211" s="35">
        <f t="shared" si="213"/>
        <v>0</v>
      </c>
      <c r="AF211" s="35">
        <f t="shared" si="213"/>
        <v>0</v>
      </c>
      <c r="AG211" s="35">
        <f t="shared" si="213"/>
        <v>0</v>
      </c>
      <c r="AH211" s="35">
        <f t="shared" si="213"/>
        <v>241.14142891885027</v>
      </c>
      <c r="AI211" s="35">
        <f t="shared" si="213"/>
        <v>229.08435747290775</v>
      </c>
      <c r="AJ211" s="35">
        <f t="shared" si="213"/>
        <v>217.63013959926238</v>
      </c>
      <c r="AK211" s="35">
        <f t="shared" si="213"/>
        <v>206.74863261929926</v>
      </c>
      <c r="AL211" s="35">
        <f t="shared" si="213"/>
        <v>196.41120098833429</v>
      </c>
      <c r="AM211" s="35">
        <f t="shared" si="213"/>
        <v>186.59064093891757</v>
      </c>
      <c r="AN211" s="35">
        <f t="shared" si="213"/>
        <v>177.2611088919717</v>
      </c>
      <c r="AO211" s="35">
        <f t="shared" si="213"/>
        <v>168.39805344737312</v>
      </c>
      <c r="AP211" s="35">
        <f t="shared" si="213"/>
        <v>159.97815077500445</v>
      </c>
      <c r="AQ211" s="35">
        <f t="shared" si="213"/>
        <v>151.97924323625423</v>
      </c>
      <c r="AR211" s="35">
        <f t="shared" si="213"/>
        <v>144.38028107444151</v>
      </c>
      <c r="AS211" s="35">
        <f t="shared" si="213"/>
        <v>137.16126702071944</v>
      </c>
      <c r="AT211" s="35">
        <f t="shared" si="213"/>
        <v>130.30320366968346</v>
      </c>
      <c r="AU211" s="35">
        <f t="shared" si="213"/>
        <v>123.78804348619929</v>
      </c>
      <c r="AV211" s="35">
        <f t="shared" si="213"/>
        <v>117.59864131188932</v>
      </c>
      <c r="AW211" s="35">
        <f t="shared" si="213"/>
        <v>111.71870924629485</v>
      </c>
      <c r="AX211" s="35">
        <f t="shared" si="213"/>
        <v>106.13277378398011</v>
      </c>
      <c r="AY211" s="35">
        <f t="shared" si="213"/>
        <v>100.82613509478111</v>
      </c>
      <c r="AZ211" s="35">
        <f t="shared" si="213"/>
        <v>95.784828340042054</v>
      </c>
      <c r="BA211" s="35">
        <f t="shared" si="213"/>
        <v>90.995586923039951</v>
      </c>
      <c r="BB211" s="35">
        <f t="shared" si="213"/>
        <v>86.445807576887958</v>
      </c>
      <c r="BC211" s="35">
        <f t="shared" si="213"/>
        <v>82.123517198043558</v>
      </c>
      <c r="BD211" s="35">
        <f t="shared" si="213"/>
        <v>78.017341338141378</v>
      </c>
      <c r="BE211" s="35">
        <f t="shared" si="213"/>
        <v>74.11647427123431</v>
      </c>
      <c r="BF211" s="35">
        <f t="shared" si="213"/>
        <v>70.410650557672597</v>
      </c>
      <c r="BG211" s="35">
        <f t="shared" si="213"/>
        <v>66.890118029788965</v>
      </c>
      <c r="BH211" s="35">
        <f t="shared" si="213"/>
        <v>63.545612128299517</v>
      </c>
      <c r="BI211" s="35">
        <f t="shared" si="213"/>
        <v>60.368331521884542</v>
      </c>
      <c r="BJ211" s="35">
        <f t="shared" si="213"/>
        <v>57.349914945790317</v>
      </c>
      <c r="BK211" s="35">
        <f t="shared" si="213"/>
        <v>54.4824191985008</v>
      </c>
      <c r="BL211" s="35">
        <f t="shared" si="213"/>
        <v>51.758298238575762</v>
      </c>
      <c r="BM211" s="35">
        <f t="shared" si="213"/>
        <v>49.17038332664697</v>
      </c>
      <c r="BN211" s="35">
        <f t="shared" si="213"/>
        <v>46.711864160314619</v>
      </c>
      <c r="BO211" s="35">
        <f t="shared" si="213"/>
        <v>44.376270952298889</v>
      </c>
      <c r="BP211" s="35">
        <f t="shared" si="213"/>
        <v>42.157457404683946</v>
      </c>
      <c r="BQ211" s="35">
        <f t="shared" si="213"/>
        <v>40.04958453444975</v>
      </c>
      <c r="BR211" s="35">
        <f t="shared" si="213"/>
        <v>38.047105307727264</v>
      </c>
      <c r="BS211" s="35">
        <f t="shared" si="213"/>
        <v>36.144750042340902</v>
      </c>
    </row>
    <row r="212" spans="6:71" hidden="1" outlineLevel="1">
      <c r="F212" t="s">
        <v>197</v>
      </c>
      <c r="L212" s="22" t="s">
        <v>190</v>
      </c>
      <c r="O212" s="22">
        <v>17</v>
      </c>
      <c r="R212" s="35">
        <f t="shared" ref="R212:AW212" si="214">IF(R$2&gt;=$O212,IF(R211-(R211*HLOOKUP($O212,$R$2:$BS$34,32,FALSE))&lt;=0,R211,R211*HLOOKUP($O212,$R$2:$BS$34,32,FALSE)),0)</f>
        <v>0</v>
      </c>
      <c r="S212" s="35">
        <f t="shared" si="214"/>
        <v>0</v>
      </c>
      <c r="T212" s="35">
        <f t="shared" si="214"/>
        <v>0</v>
      </c>
      <c r="U212" s="35">
        <f t="shared" si="214"/>
        <v>0</v>
      </c>
      <c r="V212" s="35">
        <f t="shared" si="214"/>
        <v>0</v>
      </c>
      <c r="W212" s="35">
        <f t="shared" si="214"/>
        <v>0</v>
      </c>
      <c r="X212" s="35">
        <f t="shared" si="214"/>
        <v>0</v>
      </c>
      <c r="Y212" s="35">
        <f t="shared" si="214"/>
        <v>0</v>
      </c>
      <c r="Z212" s="35">
        <f t="shared" si="214"/>
        <v>0</v>
      </c>
      <c r="AA212" s="35">
        <f t="shared" si="214"/>
        <v>0</v>
      </c>
      <c r="AB212" s="35">
        <f t="shared" si="214"/>
        <v>0</v>
      </c>
      <c r="AC212" s="35">
        <f t="shared" si="214"/>
        <v>0</v>
      </c>
      <c r="AD212" s="35">
        <f t="shared" si="214"/>
        <v>0</v>
      </c>
      <c r="AE212" s="35">
        <f t="shared" si="214"/>
        <v>0</v>
      </c>
      <c r="AF212" s="35">
        <f t="shared" si="214"/>
        <v>0</v>
      </c>
      <c r="AG212" s="35">
        <f t="shared" si="214"/>
        <v>0</v>
      </c>
      <c r="AH212" s="35">
        <f t="shared" si="214"/>
        <v>12.057071445942514</v>
      </c>
      <c r="AI212" s="35">
        <f t="shared" si="214"/>
        <v>11.454217873645389</v>
      </c>
      <c r="AJ212" s="35">
        <f t="shared" si="214"/>
        <v>10.88150697996312</v>
      </c>
      <c r="AK212" s="35">
        <f t="shared" si="214"/>
        <v>10.337431630964964</v>
      </c>
      <c r="AL212" s="35">
        <f t="shared" si="214"/>
        <v>9.8205600494167147</v>
      </c>
      <c r="AM212" s="35">
        <f t="shared" si="214"/>
        <v>9.3295320469458787</v>
      </c>
      <c r="AN212" s="35">
        <f t="shared" si="214"/>
        <v>8.8630554445985847</v>
      </c>
      <c r="AO212" s="35">
        <f t="shared" si="214"/>
        <v>8.4199026723686554</v>
      </c>
      <c r="AP212" s="35">
        <f t="shared" si="214"/>
        <v>7.9989075387502231</v>
      </c>
      <c r="AQ212" s="35">
        <f t="shared" si="214"/>
        <v>7.5989621618127119</v>
      </c>
      <c r="AR212" s="35">
        <f t="shared" si="214"/>
        <v>7.2190140537220762</v>
      </c>
      <c r="AS212" s="35">
        <f t="shared" si="214"/>
        <v>6.8580633510359723</v>
      </c>
      <c r="AT212" s="35">
        <f t="shared" si="214"/>
        <v>6.5151601834841735</v>
      </c>
      <c r="AU212" s="35">
        <f t="shared" si="214"/>
        <v>6.189402174309965</v>
      </c>
      <c r="AV212" s="35">
        <f t="shared" si="214"/>
        <v>5.8799320655944669</v>
      </c>
      <c r="AW212" s="35">
        <f t="shared" si="214"/>
        <v>5.585935462314743</v>
      </c>
      <c r="AX212" s="35">
        <f t="shared" ref="AX212:BS212" si="215">IF(AX$2&gt;=$O212,IF(AX211-(AX211*HLOOKUP($O212,$R$2:$BS$34,32,FALSE))&lt;=0,AX211,AX211*HLOOKUP($O212,$R$2:$BS$34,32,FALSE)),0)</f>
        <v>5.3066386891990058</v>
      </c>
      <c r="AY212" s="35">
        <f t="shared" si="215"/>
        <v>5.0413067547390558</v>
      </c>
      <c r="AZ212" s="35">
        <f t="shared" si="215"/>
        <v>4.7892414170021027</v>
      </c>
      <c r="BA212" s="35">
        <f t="shared" si="215"/>
        <v>4.5497793461519977</v>
      </c>
      <c r="BB212" s="35">
        <f t="shared" si="215"/>
        <v>4.3222903788443983</v>
      </c>
      <c r="BC212" s="35">
        <f t="shared" si="215"/>
        <v>4.1061758599021783</v>
      </c>
      <c r="BD212" s="35">
        <f t="shared" si="215"/>
        <v>3.9008670669070691</v>
      </c>
      <c r="BE212" s="35">
        <f t="shared" si="215"/>
        <v>3.7058237135617156</v>
      </c>
      <c r="BF212" s="35">
        <f t="shared" si="215"/>
        <v>3.5205325278836299</v>
      </c>
      <c r="BG212" s="35">
        <f t="shared" si="215"/>
        <v>3.3445059014894483</v>
      </c>
      <c r="BH212" s="35">
        <f t="shared" si="215"/>
        <v>3.1772806064149761</v>
      </c>
      <c r="BI212" s="35">
        <f t="shared" si="215"/>
        <v>3.0184165760942272</v>
      </c>
      <c r="BJ212" s="35">
        <f t="shared" si="215"/>
        <v>2.867495747289516</v>
      </c>
      <c r="BK212" s="35">
        <f t="shared" si="215"/>
        <v>2.72412095992504</v>
      </c>
      <c r="BL212" s="35">
        <f t="shared" si="215"/>
        <v>2.5879149119287881</v>
      </c>
      <c r="BM212" s="35">
        <f t="shared" si="215"/>
        <v>2.4585191663323487</v>
      </c>
      <c r="BN212" s="35">
        <f t="shared" si="215"/>
        <v>2.3355932080157311</v>
      </c>
      <c r="BO212" s="35">
        <f t="shared" si="215"/>
        <v>2.2188135476149444</v>
      </c>
      <c r="BP212" s="35">
        <f t="shared" si="215"/>
        <v>2.1078728702341976</v>
      </c>
      <c r="BQ212" s="35">
        <f t="shared" si="215"/>
        <v>2.0024792267224876</v>
      </c>
      <c r="BR212" s="35">
        <f t="shared" si="215"/>
        <v>1.9023552653863633</v>
      </c>
      <c r="BS212" s="35">
        <f t="shared" si="215"/>
        <v>1.8072375021170453</v>
      </c>
    </row>
    <row r="213" spans="6:71" hidden="1" outlineLevel="1">
      <c r="F213" t="s">
        <v>195</v>
      </c>
      <c r="L213" s="22" t="s">
        <v>196</v>
      </c>
      <c r="O213" s="22">
        <v>18</v>
      </c>
      <c r="R213" s="35">
        <f t="shared" ref="R213:BS213" si="216">IF($O213=R$2,R$186,IF(R$2&gt;$O213,Q213-Q214,0))</f>
        <v>0</v>
      </c>
      <c r="S213" s="35">
        <f t="shared" si="216"/>
        <v>0</v>
      </c>
      <c r="T213" s="35">
        <f t="shared" si="216"/>
        <v>0</v>
      </c>
      <c r="U213" s="35">
        <f t="shared" si="216"/>
        <v>0</v>
      </c>
      <c r="V213" s="35">
        <f t="shared" si="216"/>
        <v>0</v>
      </c>
      <c r="W213" s="35">
        <f t="shared" si="216"/>
        <v>0</v>
      </c>
      <c r="X213" s="35">
        <f t="shared" si="216"/>
        <v>0</v>
      </c>
      <c r="Y213" s="35">
        <f t="shared" si="216"/>
        <v>0</v>
      </c>
      <c r="Z213" s="35">
        <f t="shared" si="216"/>
        <v>0</v>
      </c>
      <c r="AA213" s="35">
        <f t="shared" si="216"/>
        <v>0</v>
      </c>
      <c r="AB213" s="35">
        <f t="shared" si="216"/>
        <v>0</v>
      </c>
      <c r="AC213" s="35">
        <f t="shared" si="216"/>
        <v>0</v>
      </c>
      <c r="AD213" s="35">
        <f t="shared" si="216"/>
        <v>0</v>
      </c>
      <c r="AE213" s="35">
        <f t="shared" si="216"/>
        <v>0</v>
      </c>
      <c r="AF213" s="35">
        <f t="shared" si="216"/>
        <v>0</v>
      </c>
      <c r="AG213" s="35">
        <f t="shared" si="216"/>
        <v>0</v>
      </c>
      <c r="AH213" s="35">
        <f t="shared" si="216"/>
        <v>0</v>
      </c>
      <c r="AI213" s="35">
        <f t="shared" si="216"/>
        <v>255.25876440906728</v>
      </c>
      <c r="AJ213" s="35">
        <f t="shared" si="216"/>
        <v>242.49582618861393</v>
      </c>
      <c r="AK213" s="35">
        <f t="shared" si="216"/>
        <v>230.37103487918324</v>
      </c>
      <c r="AL213" s="35">
        <f t="shared" si="216"/>
        <v>218.85248313522408</v>
      </c>
      <c r="AM213" s="35">
        <f t="shared" si="216"/>
        <v>207.90985897846286</v>
      </c>
      <c r="AN213" s="35">
        <f t="shared" si="216"/>
        <v>197.51436602953973</v>
      </c>
      <c r="AO213" s="35">
        <f t="shared" si="216"/>
        <v>187.63864772806275</v>
      </c>
      <c r="AP213" s="35">
        <f t="shared" si="216"/>
        <v>178.2567153416596</v>
      </c>
      <c r="AQ213" s="35">
        <f t="shared" si="216"/>
        <v>169.34387957457662</v>
      </c>
      <c r="AR213" s="35">
        <f t="shared" si="216"/>
        <v>160.87668559584779</v>
      </c>
      <c r="AS213" s="35">
        <f t="shared" si="216"/>
        <v>152.83285131605541</v>
      </c>
      <c r="AT213" s="35">
        <f t="shared" si="216"/>
        <v>145.19120875025263</v>
      </c>
      <c r="AU213" s="35">
        <f t="shared" si="216"/>
        <v>137.93164831274001</v>
      </c>
      <c r="AV213" s="35">
        <f t="shared" si="216"/>
        <v>131.03506589710301</v>
      </c>
      <c r="AW213" s="35">
        <f t="shared" si="216"/>
        <v>124.48331260224786</v>
      </c>
      <c r="AX213" s="35">
        <f t="shared" si="216"/>
        <v>118.25914697213547</v>
      </c>
      <c r="AY213" s="35">
        <f t="shared" si="216"/>
        <v>112.34618962352869</v>
      </c>
      <c r="AZ213" s="35">
        <f t="shared" si="216"/>
        <v>106.72888014235225</v>
      </c>
      <c r="BA213" s="35">
        <f t="shared" si="216"/>
        <v>101.39243613523465</v>
      </c>
      <c r="BB213" s="35">
        <f t="shared" si="216"/>
        <v>96.322814328472916</v>
      </c>
      <c r="BC213" s="35">
        <f t="shared" si="216"/>
        <v>91.506673612049269</v>
      </c>
      <c r="BD213" s="35">
        <f t="shared" si="216"/>
        <v>86.9313399314468</v>
      </c>
      <c r="BE213" s="35">
        <f t="shared" si="216"/>
        <v>82.584772934874465</v>
      </c>
      <c r="BF213" s="35">
        <f t="shared" si="216"/>
        <v>78.455534288130735</v>
      </c>
      <c r="BG213" s="35">
        <f t="shared" si="216"/>
        <v>74.532757573724197</v>
      </c>
      <c r="BH213" s="35">
        <f t="shared" si="216"/>
        <v>70.806119695037992</v>
      </c>
      <c r="BI213" s="35">
        <f t="shared" si="216"/>
        <v>67.265813710286096</v>
      </c>
      <c r="BJ213" s="35">
        <f t="shared" si="216"/>
        <v>63.902523024771789</v>
      </c>
      <c r="BK213" s="35">
        <f t="shared" si="216"/>
        <v>60.707396873533199</v>
      </c>
      <c r="BL213" s="35">
        <f t="shared" si="216"/>
        <v>57.672027029856537</v>
      </c>
      <c r="BM213" s="35">
        <f t="shared" si="216"/>
        <v>54.788425678363708</v>
      </c>
      <c r="BN213" s="35">
        <f t="shared" si="216"/>
        <v>52.049004394445525</v>
      </c>
      <c r="BO213" s="35">
        <f t="shared" si="216"/>
        <v>49.446554174723246</v>
      </c>
      <c r="BP213" s="35">
        <f t="shared" si="216"/>
        <v>46.974226465987087</v>
      </c>
      <c r="BQ213" s="35">
        <f t="shared" si="216"/>
        <v>44.625515142687732</v>
      </c>
      <c r="BR213" s="35">
        <f t="shared" si="216"/>
        <v>42.394239385553348</v>
      </c>
      <c r="BS213" s="35">
        <f t="shared" si="216"/>
        <v>40.274527416275681</v>
      </c>
    </row>
    <row r="214" spans="6:71" hidden="1" outlineLevel="1">
      <c r="F214" t="s">
        <v>197</v>
      </c>
      <c r="L214" s="22" t="s">
        <v>190</v>
      </c>
      <c r="O214" s="22">
        <v>18</v>
      </c>
      <c r="R214" s="35">
        <f t="shared" ref="R214:AW214" si="217">IF(R$2&gt;=$O214,IF(R213-(R213*HLOOKUP($O214,$R$2:$BS$34,32,FALSE))&lt;=0,R213,R213*HLOOKUP($O214,$R$2:$BS$34,32,FALSE)),0)</f>
        <v>0</v>
      </c>
      <c r="S214" s="35">
        <f t="shared" si="217"/>
        <v>0</v>
      </c>
      <c r="T214" s="35">
        <f t="shared" si="217"/>
        <v>0</v>
      </c>
      <c r="U214" s="35">
        <f t="shared" si="217"/>
        <v>0</v>
      </c>
      <c r="V214" s="35">
        <f t="shared" si="217"/>
        <v>0</v>
      </c>
      <c r="W214" s="35">
        <f t="shared" si="217"/>
        <v>0</v>
      </c>
      <c r="X214" s="35">
        <f t="shared" si="217"/>
        <v>0</v>
      </c>
      <c r="Y214" s="35">
        <f t="shared" si="217"/>
        <v>0</v>
      </c>
      <c r="Z214" s="35">
        <f t="shared" si="217"/>
        <v>0</v>
      </c>
      <c r="AA214" s="35">
        <f t="shared" si="217"/>
        <v>0</v>
      </c>
      <c r="AB214" s="35">
        <f t="shared" si="217"/>
        <v>0</v>
      </c>
      <c r="AC214" s="35">
        <f t="shared" si="217"/>
        <v>0</v>
      </c>
      <c r="AD214" s="35">
        <f t="shared" si="217"/>
        <v>0</v>
      </c>
      <c r="AE214" s="35">
        <f t="shared" si="217"/>
        <v>0</v>
      </c>
      <c r="AF214" s="35">
        <f t="shared" si="217"/>
        <v>0</v>
      </c>
      <c r="AG214" s="35">
        <f t="shared" si="217"/>
        <v>0</v>
      </c>
      <c r="AH214" s="35">
        <f t="shared" si="217"/>
        <v>0</v>
      </c>
      <c r="AI214" s="35">
        <f t="shared" si="217"/>
        <v>12.762938220453364</v>
      </c>
      <c r="AJ214" s="35">
        <f t="shared" si="217"/>
        <v>12.124791309430698</v>
      </c>
      <c r="AK214" s="35">
        <f t="shared" si="217"/>
        <v>11.518551743959163</v>
      </c>
      <c r="AL214" s="35">
        <f t="shared" si="217"/>
        <v>10.942624156761205</v>
      </c>
      <c r="AM214" s="35">
        <f t="shared" si="217"/>
        <v>10.395492948923144</v>
      </c>
      <c r="AN214" s="35">
        <f t="shared" si="217"/>
        <v>9.8757183014769865</v>
      </c>
      <c r="AO214" s="35">
        <f t="shared" si="217"/>
        <v>9.3819323864031379</v>
      </c>
      <c r="AP214" s="35">
        <f t="shared" si="217"/>
        <v>8.9128357670829796</v>
      </c>
      <c r="AQ214" s="35">
        <f t="shared" si="217"/>
        <v>8.4671939787288313</v>
      </c>
      <c r="AR214" s="35">
        <f t="shared" si="217"/>
        <v>8.0438342797923905</v>
      </c>
      <c r="AS214" s="35">
        <f t="shared" si="217"/>
        <v>7.6416425658027709</v>
      </c>
      <c r="AT214" s="35">
        <f t="shared" si="217"/>
        <v>7.2595604375126319</v>
      </c>
      <c r="AU214" s="35">
        <f t="shared" si="217"/>
        <v>6.8965824156370008</v>
      </c>
      <c r="AV214" s="35">
        <f t="shared" si="217"/>
        <v>6.5517532948551507</v>
      </c>
      <c r="AW214" s="35">
        <f t="shared" si="217"/>
        <v>6.2241656301123935</v>
      </c>
      <c r="AX214" s="35">
        <f t="shared" ref="AX214:BS214" si="218">IF(AX$2&gt;=$O214,IF(AX213-(AX213*HLOOKUP($O214,$R$2:$BS$34,32,FALSE))&lt;=0,AX213,AX213*HLOOKUP($O214,$R$2:$BS$34,32,FALSE)),0)</f>
        <v>5.9129573486067741</v>
      </c>
      <c r="AY214" s="35">
        <f t="shared" si="218"/>
        <v>5.6173094811764344</v>
      </c>
      <c r="AZ214" s="35">
        <f t="shared" si="218"/>
        <v>5.3364440071176134</v>
      </c>
      <c r="BA214" s="35">
        <f t="shared" si="218"/>
        <v>5.0696218067617327</v>
      </c>
      <c r="BB214" s="35">
        <f t="shared" si="218"/>
        <v>4.8161407164236465</v>
      </c>
      <c r="BC214" s="35">
        <f t="shared" si="218"/>
        <v>4.5753336806024638</v>
      </c>
      <c r="BD214" s="35">
        <f t="shared" si="218"/>
        <v>4.3465669965723404</v>
      </c>
      <c r="BE214" s="35">
        <f t="shared" si="218"/>
        <v>4.1292386467437234</v>
      </c>
      <c r="BF214" s="35">
        <f t="shared" si="218"/>
        <v>3.9227767144065369</v>
      </c>
      <c r="BG214" s="35">
        <f t="shared" si="218"/>
        <v>3.7266378786862102</v>
      </c>
      <c r="BH214" s="35">
        <f t="shared" si="218"/>
        <v>3.5403059847518996</v>
      </c>
      <c r="BI214" s="35">
        <f t="shared" si="218"/>
        <v>3.363290685514305</v>
      </c>
      <c r="BJ214" s="35">
        <f t="shared" si="218"/>
        <v>3.1951261512385898</v>
      </c>
      <c r="BK214" s="35">
        <f t="shared" si="218"/>
        <v>3.0353698436766603</v>
      </c>
      <c r="BL214" s="35">
        <f t="shared" si="218"/>
        <v>2.8836013514928269</v>
      </c>
      <c r="BM214" s="35">
        <f t="shared" si="218"/>
        <v>2.7394212839181855</v>
      </c>
      <c r="BN214" s="35">
        <f t="shared" si="218"/>
        <v>2.6024502197222765</v>
      </c>
      <c r="BO214" s="35">
        <f t="shared" si="218"/>
        <v>2.4723277087361626</v>
      </c>
      <c r="BP214" s="35">
        <f t="shared" si="218"/>
        <v>2.3487113232993546</v>
      </c>
      <c r="BQ214" s="35">
        <f t="shared" si="218"/>
        <v>2.2312757571343869</v>
      </c>
      <c r="BR214" s="35">
        <f t="shared" si="218"/>
        <v>2.1197119692776676</v>
      </c>
      <c r="BS214" s="35">
        <f t="shared" si="218"/>
        <v>2.0137263708137842</v>
      </c>
    </row>
    <row r="215" spans="6:71" hidden="1" outlineLevel="1">
      <c r="F215" t="s">
        <v>195</v>
      </c>
      <c r="L215" s="22" t="s">
        <v>196</v>
      </c>
      <c r="O215" s="22">
        <v>19</v>
      </c>
      <c r="R215" s="35">
        <f t="shared" ref="R215:BS215" si="219">IF($O215=R$2,R$186,IF(R$2&gt;$O215,Q215-Q216,0))</f>
        <v>0</v>
      </c>
      <c r="S215" s="35">
        <f t="shared" si="219"/>
        <v>0</v>
      </c>
      <c r="T215" s="35">
        <f t="shared" si="219"/>
        <v>0</v>
      </c>
      <c r="U215" s="35">
        <f t="shared" si="219"/>
        <v>0</v>
      </c>
      <c r="V215" s="35">
        <f t="shared" si="219"/>
        <v>0</v>
      </c>
      <c r="W215" s="35">
        <f t="shared" si="219"/>
        <v>0</v>
      </c>
      <c r="X215" s="35">
        <f t="shared" si="219"/>
        <v>0</v>
      </c>
      <c r="Y215" s="35">
        <f t="shared" si="219"/>
        <v>0</v>
      </c>
      <c r="Z215" s="35">
        <f t="shared" si="219"/>
        <v>0</v>
      </c>
      <c r="AA215" s="35">
        <f t="shared" si="219"/>
        <v>0</v>
      </c>
      <c r="AB215" s="35">
        <f t="shared" si="219"/>
        <v>0</v>
      </c>
      <c r="AC215" s="35">
        <f t="shared" si="219"/>
        <v>0</v>
      </c>
      <c r="AD215" s="35">
        <f t="shared" si="219"/>
        <v>0</v>
      </c>
      <c r="AE215" s="35">
        <f t="shared" si="219"/>
        <v>0</v>
      </c>
      <c r="AF215" s="35">
        <f t="shared" si="219"/>
        <v>0</v>
      </c>
      <c r="AG215" s="35">
        <f t="shared" si="219"/>
        <v>0</v>
      </c>
      <c r="AH215" s="35">
        <f t="shared" si="219"/>
        <v>0</v>
      </c>
      <c r="AI215" s="35">
        <f t="shared" si="219"/>
        <v>0</v>
      </c>
      <c r="AJ215" s="35">
        <f t="shared" si="219"/>
        <v>270.10802061369799</v>
      </c>
      <c r="AK215" s="35">
        <f t="shared" si="219"/>
        <v>256.60261958301311</v>
      </c>
      <c r="AL215" s="35">
        <f t="shared" si="219"/>
        <v>243.77248860386246</v>
      </c>
      <c r="AM215" s="35">
        <f t="shared" si="219"/>
        <v>231.58386417366933</v>
      </c>
      <c r="AN215" s="35">
        <f t="shared" si="219"/>
        <v>220.00467096498585</v>
      </c>
      <c r="AO215" s="35">
        <f t="shared" si="219"/>
        <v>209.00443741673655</v>
      </c>
      <c r="AP215" s="35">
        <f t="shared" si="219"/>
        <v>198.55421554589972</v>
      </c>
      <c r="AQ215" s="35">
        <f t="shared" si="219"/>
        <v>188.62650476860475</v>
      </c>
      <c r="AR215" s="35">
        <f t="shared" si="219"/>
        <v>179.1951795301745</v>
      </c>
      <c r="AS215" s="35">
        <f t="shared" si="219"/>
        <v>170.23542055366576</v>
      </c>
      <c r="AT215" s="35">
        <f t="shared" si="219"/>
        <v>161.72364952598247</v>
      </c>
      <c r="AU215" s="35">
        <f t="shared" si="219"/>
        <v>153.63746704968335</v>
      </c>
      <c r="AV215" s="35">
        <f t="shared" si="219"/>
        <v>145.95559369719919</v>
      </c>
      <c r="AW215" s="35">
        <f t="shared" si="219"/>
        <v>138.65781401233923</v>
      </c>
      <c r="AX215" s="35">
        <f t="shared" si="219"/>
        <v>131.72492331172228</v>
      </c>
      <c r="AY215" s="35">
        <f t="shared" si="219"/>
        <v>125.13867714613616</v>
      </c>
      <c r="AZ215" s="35">
        <f t="shared" si="219"/>
        <v>118.88174328882936</v>
      </c>
      <c r="BA215" s="35">
        <f t="shared" si="219"/>
        <v>112.93765612438789</v>
      </c>
      <c r="BB215" s="35">
        <f t="shared" si="219"/>
        <v>107.29077331816849</v>
      </c>
      <c r="BC215" s="35">
        <f t="shared" si="219"/>
        <v>101.92623465226006</v>
      </c>
      <c r="BD215" s="35">
        <f t="shared" si="219"/>
        <v>96.829922919647061</v>
      </c>
      <c r="BE215" s="35">
        <f t="shared" si="219"/>
        <v>91.988426773664713</v>
      </c>
      <c r="BF215" s="35">
        <f t="shared" si="219"/>
        <v>87.38900543498147</v>
      </c>
      <c r="BG215" s="35">
        <f t="shared" si="219"/>
        <v>83.019555163232397</v>
      </c>
      <c r="BH215" s="35">
        <f t="shared" si="219"/>
        <v>78.868577405070781</v>
      </c>
      <c r="BI215" s="35">
        <f t="shared" si="219"/>
        <v>74.925148534817239</v>
      </c>
      <c r="BJ215" s="35">
        <f t="shared" si="219"/>
        <v>71.178891108076371</v>
      </c>
      <c r="BK215" s="35">
        <f t="shared" si="219"/>
        <v>67.619946552672559</v>
      </c>
      <c r="BL215" s="35">
        <f t="shared" si="219"/>
        <v>64.238949225038937</v>
      </c>
      <c r="BM215" s="35">
        <f t="shared" si="219"/>
        <v>61.027001763786991</v>
      </c>
      <c r="BN215" s="35">
        <f t="shared" si="219"/>
        <v>57.975651675597639</v>
      </c>
      <c r="BO215" s="35">
        <f t="shared" si="219"/>
        <v>55.076869091817755</v>
      </c>
      <c r="BP215" s="35">
        <f t="shared" si="219"/>
        <v>52.32302563722687</v>
      </c>
      <c r="BQ215" s="35">
        <f t="shared" si="219"/>
        <v>49.706874355365528</v>
      </c>
      <c r="BR215" s="35">
        <f t="shared" si="219"/>
        <v>47.221530637597255</v>
      </c>
      <c r="BS215" s="35">
        <f t="shared" si="219"/>
        <v>44.860454105717395</v>
      </c>
    </row>
    <row r="216" spans="6:71" hidden="1" outlineLevel="1">
      <c r="F216" t="s">
        <v>197</v>
      </c>
      <c r="L216" s="22" t="s">
        <v>190</v>
      </c>
      <c r="O216" s="22">
        <v>19</v>
      </c>
      <c r="R216" s="35">
        <f t="shared" ref="R216:AW216" si="220">IF(R$2&gt;=$O216,IF(R215-(R215*HLOOKUP($O216,$R$2:$BS$34,32,FALSE))&lt;=0,R215,R215*HLOOKUP($O216,$R$2:$BS$34,32,FALSE)),0)</f>
        <v>0</v>
      </c>
      <c r="S216" s="35">
        <f t="shared" si="220"/>
        <v>0</v>
      </c>
      <c r="T216" s="35">
        <f t="shared" si="220"/>
        <v>0</v>
      </c>
      <c r="U216" s="35">
        <f t="shared" si="220"/>
        <v>0</v>
      </c>
      <c r="V216" s="35">
        <f t="shared" si="220"/>
        <v>0</v>
      </c>
      <c r="W216" s="35">
        <f t="shared" si="220"/>
        <v>0</v>
      </c>
      <c r="X216" s="35">
        <f t="shared" si="220"/>
        <v>0</v>
      </c>
      <c r="Y216" s="35">
        <f t="shared" si="220"/>
        <v>0</v>
      </c>
      <c r="Z216" s="35">
        <f t="shared" si="220"/>
        <v>0</v>
      </c>
      <c r="AA216" s="35">
        <f t="shared" si="220"/>
        <v>0</v>
      </c>
      <c r="AB216" s="35">
        <f t="shared" si="220"/>
        <v>0</v>
      </c>
      <c r="AC216" s="35">
        <f t="shared" si="220"/>
        <v>0</v>
      </c>
      <c r="AD216" s="35">
        <f t="shared" si="220"/>
        <v>0</v>
      </c>
      <c r="AE216" s="35">
        <f t="shared" si="220"/>
        <v>0</v>
      </c>
      <c r="AF216" s="35">
        <f t="shared" si="220"/>
        <v>0</v>
      </c>
      <c r="AG216" s="35">
        <f t="shared" si="220"/>
        <v>0</v>
      </c>
      <c r="AH216" s="35">
        <f t="shared" si="220"/>
        <v>0</v>
      </c>
      <c r="AI216" s="35">
        <f t="shared" si="220"/>
        <v>0</v>
      </c>
      <c r="AJ216" s="35">
        <f t="shared" si="220"/>
        <v>13.505401030684901</v>
      </c>
      <c r="AK216" s="35">
        <f t="shared" si="220"/>
        <v>12.830130979150656</v>
      </c>
      <c r="AL216" s="35">
        <f t="shared" si="220"/>
        <v>12.188624430193123</v>
      </c>
      <c r="AM216" s="35">
        <f t="shared" si="220"/>
        <v>11.579193208683467</v>
      </c>
      <c r="AN216" s="35">
        <f t="shared" si="220"/>
        <v>11.000233548249293</v>
      </c>
      <c r="AO216" s="35">
        <f t="shared" si="220"/>
        <v>10.450221870836828</v>
      </c>
      <c r="AP216" s="35">
        <f t="shared" si="220"/>
        <v>9.9277107772949869</v>
      </c>
      <c r="AQ216" s="35">
        <f t="shared" si="220"/>
        <v>9.4313252384302384</v>
      </c>
      <c r="AR216" s="35">
        <f t="shared" si="220"/>
        <v>8.9597589765087253</v>
      </c>
      <c r="AS216" s="35">
        <f t="shared" si="220"/>
        <v>8.5117710276832881</v>
      </c>
      <c r="AT216" s="35">
        <f t="shared" si="220"/>
        <v>8.0861824762991237</v>
      </c>
      <c r="AU216" s="35">
        <f t="shared" si="220"/>
        <v>7.6818733524841676</v>
      </c>
      <c r="AV216" s="35">
        <f t="shared" si="220"/>
        <v>7.2977796848599601</v>
      </c>
      <c r="AW216" s="35">
        <f t="shared" si="220"/>
        <v>6.9328907006169622</v>
      </c>
      <c r="AX216" s="35">
        <f t="shared" ref="AX216:BS216" si="221">IF(AX$2&gt;=$O216,IF(AX215-(AX215*HLOOKUP($O216,$R$2:$BS$34,32,FALSE))&lt;=0,AX215,AX215*HLOOKUP($O216,$R$2:$BS$34,32,FALSE)),0)</f>
        <v>6.5862461655861146</v>
      </c>
      <c r="AY216" s="35">
        <f t="shared" si="221"/>
        <v>6.2569338573068087</v>
      </c>
      <c r="AZ216" s="35">
        <f t="shared" si="221"/>
        <v>5.9440871644414681</v>
      </c>
      <c r="BA216" s="35">
        <f t="shared" si="221"/>
        <v>5.646882806219395</v>
      </c>
      <c r="BB216" s="35">
        <f t="shared" si="221"/>
        <v>5.3645386659084249</v>
      </c>
      <c r="BC216" s="35">
        <f t="shared" si="221"/>
        <v>5.0963117326130032</v>
      </c>
      <c r="BD216" s="35">
        <f t="shared" si="221"/>
        <v>4.8414961459823536</v>
      </c>
      <c r="BE216" s="35">
        <f t="shared" si="221"/>
        <v>4.5994213386832357</v>
      </c>
      <c r="BF216" s="35">
        <f t="shared" si="221"/>
        <v>4.3694502717490735</v>
      </c>
      <c r="BG216" s="35">
        <f t="shared" si="221"/>
        <v>4.1509777581616198</v>
      </c>
      <c r="BH216" s="35">
        <f t="shared" si="221"/>
        <v>3.9434288702535394</v>
      </c>
      <c r="BI216" s="35">
        <f t="shared" si="221"/>
        <v>3.7462574267408622</v>
      </c>
      <c r="BJ216" s="35">
        <f t="shared" si="221"/>
        <v>3.5589445554038188</v>
      </c>
      <c r="BK216" s="35">
        <f t="shared" si="221"/>
        <v>3.380997327633628</v>
      </c>
      <c r="BL216" s="35">
        <f t="shared" si="221"/>
        <v>3.2119474612519472</v>
      </c>
      <c r="BM216" s="35">
        <f t="shared" si="221"/>
        <v>3.0513500881893498</v>
      </c>
      <c r="BN216" s="35">
        <f t="shared" si="221"/>
        <v>2.898782583779882</v>
      </c>
      <c r="BO216" s="35">
        <f t="shared" si="221"/>
        <v>2.7538434545908879</v>
      </c>
      <c r="BP216" s="35">
        <f t="shared" si="221"/>
        <v>2.6161512818613435</v>
      </c>
      <c r="BQ216" s="35">
        <f t="shared" si="221"/>
        <v>2.4853437177682767</v>
      </c>
      <c r="BR216" s="35">
        <f t="shared" si="221"/>
        <v>2.361076531879863</v>
      </c>
      <c r="BS216" s="35">
        <f t="shared" si="221"/>
        <v>2.24302270528587</v>
      </c>
    </row>
    <row r="217" spans="6:71" hidden="1" outlineLevel="1">
      <c r="F217" t="s">
        <v>195</v>
      </c>
      <c r="L217" s="22" t="s">
        <v>196</v>
      </c>
      <c r="O217" s="22">
        <v>20</v>
      </c>
      <c r="R217" s="35">
        <f t="shared" ref="R217:BS217" si="222">IF($O217=R$2,R$186,IF(R$2&gt;$O217,Q217-Q218,0))</f>
        <v>0</v>
      </c>
      <c r="S217" s="35">
        <f t="shared" si="222"/>
        <v>0</v>
      </c>
      <c r="T217" s="35">
        <f t="shared" si="222"/>
        <v>0</v>
      </c>
      <c r="U217" s="35">
        <f t="shared" si="222"/>
        <v>0</v>
      </c>
      <c r="V217" s="35">
        <f t="shared" si="222"/>
        <v>0</v>
      </c>
      <c r="W217" s="35">
        <f t="shared" si="222"/>
        <v>0</v>
      </c>
      <c r="X217" s="35">
        <f t="shared" si="222"/>
        <v>0</v>
      </c>
      <c r="Y217" s="35">
        <f t="shared" si="222"/>
        <v>0</v>
      </c>
      <c r="Z217" s="35">
        <f t="shared" si="222"/>
        <v>0</v>
      </c>
      <c r="AA217" s="35">
        <f t="shared" si="222"/>
        <v>0</v>
      </c>
      <c r="AB217" s="35">
        <f t="shared" si="222"/>
        <v>0</v>
      </c>
      <c r="AC217" s="35">
        <f t="shared" si="222"/>
        <v>0</v>
      </c>
      <c r="AD217" s="35">
        <f t="shared" si="222"/>
        <v>0</v>
      </c>
      <c r="AE217" s="35">
        <f t="shared" si="222"/>
        <v>0</v>
      </c>
      <c r="AF217" s="35">
        <f t="shared" si="222"/>
        <v>0</v>
      </c>
      <c r="AG217" s="35">
        <f t="shared" si="222"/>
        <v>0</v>
      </c>
      <c r="AH217" s="35">
        <f t="shared" si="222"/>
        <v>0</v>
      </c>
      <c r="AI217" s="35">
        <f t="shared" si="222"/>
        <v>0</v>
      </c>
      <c r="AJ217" s="35">
        <f t="shared" si="222"/>
        <v>0</v>
      </c>
      <c r="AK217" s="35">
        <f t="shared" si="222"/>
        <v>285.72080659987904</v>
      </c>
      <c r="AL217" s="35">
        <f t="shared" si="222"/>
        <v>271.43476626988507</v>
      </c>
      <c r="AM217" s="35">
        <f t="shared" si="222"/>
        <v>257.86302795639079</v>
      </c>
      <c r="AN217" s="35">
        <f t="shared" si="222"/>
        <v>244.96987655857126</v>
      </c>
      <c r="AO217" s="35">
        <f t="shared" si="222"/>
        <v>232.72138273064269</v>
      </c>
      <c r="AP217" s="35">
        <f t="shared" si="222"/>
        <v>221.08531359411054</v>
      </c>
      <c r="AQ217" s="35">
        <f t="shared" si="222"/>
        <v>210.03104791440501</v>
      </c>
      <c r="AR217" s="35">
        <f t="shared" si="222"/>
        <v>199.52949551868477</v>
      </c>
      <c r="AS217" s="35">
        <f t="shared" si="222"/>
        <v>189.55302074275053</v>
      </c>
      <c r="AT217" s="35">
        <f t="shared" si="222"/>
        <v>180.07536970561301</v>
      </c>
      <c r="AU217" s="35">
        <f t="shared" si="222"/>
        <v>171.07160122033235</v>
      </c>
      <c r="AV217" s="35">
        <f t="shared" si="222"/>
        <v>162.51802115931574</v>
      </c>
      <c r="AW217" s="35">
        <f t="shared" si="222"/>
        <v>154.39212010134995</v>
      </c>
      <c r="AX217" s="35">
        <f t="shared" si="222"/>
        <v>146.67251409628244</v>
      </c>
      <c r="AY217" s="35">
        <f t="shared" si="222"/>
        <v>139.33888839146832</v>
      </c>
      <c r="AZ217" s="35">
        <f t="shared" si="222"/>
        <v>132.37194397189489</v>
      </c>
      <c r="BA217" s="35">
        <f t="shared" si="222"/>
        <v>125.75334677330015</v>
      </c>
      <c r="BB217" s="35">
        <f t="shared" si="222"/>
        <v>119.46567943463515</v>
      </c>
      <c r="BC217" s="35">
        <f t="shared" si="222"/>
        <v>113.49239546290339</v>
      </c>
      <c r="BD217" s="35">
        <f t="shared" si="222"/>
        <v>107.81777568975822</v>
      </c>
      <c r="BE217" s="35">
        <f t="shared" si="222"/>
        <v>102.42688690527031</v>
      </c>
      <c r="BF217" s="35">
        <f t="shared" si="222"/>
        <v>97.305542560006785</v>
      </c>
      <c r="BG217" s="35">
        <f t="shared" si="222"/>
        <v>92.440265432006441</v>
      </c>
      <c r="BH217" s="35">
        <f t="shared" si="222"/>
        <v>87.818252160406118</v>
      </c>
      <c r="BI217" s="35">
        <f t="shared" si="222"/>
        <v>83.427339552385817</v>
      </c>
      <c r="BJ217" s="35">
        <f t="shared" si="222"/>
        <v>79.255972574766531</v>
      </c>
      <c r="BK217" s="35">
        <f t="shared" si="222"/>
        <v>75.293173946028205</v>
      </c>
      <c r="BL217" s="35">
        <f t="shared" si="222"/>
        <v>71.528515248726791</v>
      </c>
      <c r="BM217" s="35">
        <f t="shared" si="222"/>
        <v>67.952089486290447</v>
      </c>
      <c r="BN217" s="35">
        <f t="shared" si="222"/>
        <v>64.554485011975927</v>
      </c>
      <c r="BO217" s="35">
        <f t="shared" si="222"/>
        <v>61.32676076137713</v>
      </c>
      <c r="BP217" s="35">
        <f t="shared" si="222"/>
        <v>58.260422723308274</v>
      </c>
      <c r="BQ217" s="35">
        <f t="shared" si="222"/>
        <v>55.347401587142862</v>
      </c>
      <c r="BR217" s="35">
        <f t="shared" si="222"/>
        <v>52.580031507785719</v>
      </c>
      <c r="BS217" s="35">
        <f t="shared" si="222"/>
        <v>49.95102993239643</v>
      </c>
    </row>
    <row r="218" spans="6:71" hidden="1" outlineLevel="1">
      <c r="F218" t="s">
        <v>197</v>
      </c>
      <c r="L218" s="22" t="s">
        <v>190</v>
      </c>
      <c r="O218" s="22">
        <v>20</v>
      </c>
      <c r="R218" s="35">
        <f t="shared" ref="R218:AW218" si="223">IF(R$2&gt;=$O218,IF(R217-(R217*HLOOKUP($O218,$R$2:$BS$34,32,FALSE))&lt;=0,R217,R217*HLOOKUP($O218,$R$2:$BS$34,32,FALSE)),0)</f>
        <v>0</v>
      </c>
      <c r="S218" s="35">
        <f t="shared" si="223"/>
        <v>0</v>
      </c>
      <c r="T218" s="35">
        <f t="shared" si="223"/>
        <v>0</v>
      </c>
      <c r="U218" s="35">
        <f t="shared" si="223"/>
        <v>0</v>
      </c>
      <c r="V218" s="35">
        <f t="shared" si="223"/>
        <v>0</v>
      </c>
      <c r="W218" s="35">
        <f t="shared" si="223"/>
        <v>0</v>
      </c>
      <c r="X218" s="35">
        <f t="shared" si="223"/>
        <v>0</v>
      </c>
      <c r="Y218" s="35">
        <f t="shared" si="223"/>
        <v>0</v>
      </c>
      <c r="Z218" s="35">
        <f t="shared" si="223"/>
        <v>0</v>
      </c>
      <c r="AA218" s="35">
        <f t="shared" si="223"/>
        <v>0</v>
      </c>
      <c r="AB218" s="35">
        <f t="shared" si="223"/>
        <v>0</v>
      </c>
      <c r="AC218" s="35">
        <f t="shared" si="223"/>
        <v>0</v>
      </c>
      <c r="AD218" s="35">
        <f t="shared" si="223"/>
        <v>0</v>
      </c>
      <c r="AE218" s="35">
        <f t="shared" si="223"/>
        <v>0</v>
      </c>
      <c r="AF218" s="35">
        <f t="shared" si="223"/>
        <v>0</v>
      </c>
      <c r="AG218" s="35">
        <f t="shared" si="223"/>
        <v>0</v>
      </c>
      <c r="AH218" s="35">
        <f t="shared" si="223"/>
        <v>0</v>
      </c>
      <c r="AI218" s="35">
        <f t="shared" si="223"/>
        <v>0</v>
      </c>
      <c r="AJ218" s="35">
        <f t="shared" si="223"/>
        <v>0</v>
      </c>
      <c r="AK218" s="35">
        <f t="shared" si="223"/>
        <v>14.286040329993952</v>
      </c>
      <c r="AL218" s="35">
        <f t="shared" si="223"/>
        <v>13.571738313494254</v>
      </c>
      <c r="AM218" s="35">
        <f t="shared" si="223"/>
        <v>12.89315139781954</v>
      </c>
      <c r="AN218" s="35">
        <f t="shared" si="223"/>
        <v>12.248493827928563</v>
      </c>
      <c r="AO218" s="35">
        <f t="shared" si="223"/>
        <v>11.636069136532136</v>
      </c>
      <c r="AP218" s="35">
        <f t="shared" si="223"/>
        <v>11.054265679705528</v>
      </c>
      <c r="AQ218" s="35">
        <f t="shared" si="223"/>
        <v>10.501552395720251</v>
      </c>
      <c r="AR218" s="35">
        <f t="shared" si="223"/>
        <v>9.9764747759342391</v>
      </c>
      <c r="AS218" s="35">
        <f t="shared" si="223"/>
        <v>9.4776510371375267</v>
      </c>
      <c r="AT218" s="35">
        <f t="shared" si="223"/>
        <v>9.0037684852806503</v>
      </c>
      <c r="AU218" s="35">
        <f t="shared" si="223"/>
        <v>8.5535800610166177</v>
      </c>
      <c r="AV218" s="35">
        <f t="shared" si="223"/>
        <v>8.1259010579657875</v>
      </c>
      <c r="AW218" s="35">
        <f t="shared" si="223"/>
        <v>7.7196060050674973</v>
      </c>
      <c r="AX218" s="35">
        <f t="shared" ref="AX218:BS218" si="224">IF(AX$2&gt;=$O218,IF(AX217-(AX217*HLOOKUP($O218,$R$2:$BS$34,32,FALSE))&lt;=0,AX217,AX217*HLOOKUP($O218,$R$2:$BS$34,32,FALSE)),0)</f>
        <v>7.3336257048141222</v>
      </c>
      <c r="AY218" s="35">
        <f t="shared" si="224"/>
        <v>6.9669444195734158</v>
      </c>
      <c r="AZ218" s="35">
        <f t="shared" si="224"/>
        <v>6.6185971985947454</v>
      </c>
      <c r="BA218" s="35">
        <f t="shared" si="224"/>
        <v>6.2876673386650079</v>
      </c>
      <c r="BB218" s="35">
        <f t="shared" si="224"/>
        <v>5.9732839717317576</v>
      </c>
      <c r="BC218" s="35">
        <f t="shared" si="224"/>
        <v>5.67461977314517</v>
      </c>
      <c r="BD218" s="35">
        <f t="shared" si="224"/>
        <v>5.3908887844879114</v>
      </c>
      <c r="BE218" s="35">
        <f t="shared" si="224"/>
        <v>5.1213443452635161</v>
      </c>
      <c r="BF218" s="35">
        <f t="shared" si="224"/>
        <v>4.86527712800034</v>
      </c>
      <c r="BG218" s="35">
        <f t="shared" si="224"/>
        <v>4.6220132716003226</v>
      </c>
      <c r="BH218" s="35">
        <f t="shared" si="224"/>
        <v>4.3909126080203063</v>
      </c>
      <c r="BI218" s="35">
        <f t="shared" si="224"/>
        <v>4.1713669776192912</v>
      </c>
      <c r="BJ218" s="35">
        <f t="shared" si="224"/>
        <v>3.9627986287383266</v>
      </c>
      <c r="BK218" s="35">
        <f t="shared" si="224"/>
        <v>3.7646586973014102</v>
      </c>
      <c r="BL218" s="35">
        <f t="shared" si="224"/>
        <v>3.5764257624363398</v>
      </c>
      <c r="BM218" s="35">
        <f t="shared" si="224"/>
        <v>3.3976044743145226</v>
      </c>
      <c r="BN218" s="35">
        <f t="shared" si="224"/>
        <v>3.2277242505987966</v>
      </c>
      <c r="BO218" s="35">
        <f t="shared" si="224"/>
        <v>3.0663380380688565</v>
      </c>
      <c r="BP218" s="35">
        <f t="shared" si="224"/>
        <v>2.9130211361654137</v>
      </c>
      <c r="BQ218" s="35">
        <f t="shared" si="224"/>
        <v>2.7673700793571432</v>
      </c>
      <c r="BR218" s="35">
        <f t="shared" si="224"/>
        <v>2.6290015753892861</v>
      </c>
      <c r="BS218" s="35">
        <f t="shared" si="224"/>
        <v>2.4975514966198218</v>
      </c>
    </row>
    <row r="219" spans="6:71" hidden="1" outlineLevel="1">
      <c r="F219" t="s">
        <v>195</v>
      </c>
      <c r="L219" s="22" t="s">
        <v>196</v>
      </c>
      <c r="O219" s="22">
        <v>21</v>
      </c>
      <c r="R219" s="35">
        <f t="shared" ref="R219:BS219" si="225">IF($O219=R$2,R$186,IF(R$2&gt;$O219,Q219-Q220,0))</f>
        <v>0</v>
      </c>
      <c r="S219" s="35">
        <f t="shared" si="225"/>
        <v>0</v>
      </c>
      <c r="T219" s="35">
        <f t="shared" si="225"/>
        <v>0</v>
      </c>
      <c r="U219" s="35">
        <f t="shared" si="225"/>
        <v>0</v>
      </c>
      <c r="V219" s="35">
        <f t="shared" si="225"/>
        <v>0</v>
      </c>
      <c r="W219" s="35">
        <f t="shared" si="225"/>
        <v>0</v>
      </c>
      <c r="X219" s="35">
        <f t="shared" si="225"/>
        <v>0</v>
      </c>
      <c r="Y219" s="35">
        <f t="shared" si="225"/>
        <v>0</v>
      </c>
      <c r="Z219" s="35">
        <f t="shared" si="225"/>
        <v>0</v>
      </c>
      <c r="AA219" s="35">
        <f t="shared" si="225"/>
        <v>0</v>
      </c>
      <c r="AB219" s="35">
        <f t="shared" si="225"/>
        <v>0</v>
      </c>
      <c r="AC219" s="35">
        <f t="shared" si="225"/>
        <v>0</v>
      </c>
      <c r="AD219" s="35">
        <f t="shared" si="225"/>
        <v>0</v>
      </c>
      <c r="AE219" s="35">
        <f t="shared" si="225"/>
        <v>0</v>
      </c>
      <c r="AF219" s="35">
        <f t="shared" si="225"/>
        <v>0</v>
      </c>
      <c r="AG219" s="35">
        <f t="shared" si="225"/>
        <v>0</v>
      </c>
      <c r="AH219" s="35">
        <f t="shared" si="225"/>
        <v>0</v>
      </c>
      <c r="AI219" s="35">
        <f t="shared" si="225"/>
        <v>0</v>
      </c>
      <c r="AJ219" s="35">
        <f t="shared" si="225"/>
        <v>0</v>
      </c>
      <c r="AK219" s="35">
        <f t="shared" si="225"/>
        <v>0</v>
      </c>
      <c r="AL219" s="35">
        <f t="shared" si="225"/>
        <v>302.07460564499064</v>
      </c>
      <c r="AM219" s="35">
        <f t="shared" si="225"/>
        <v>286.97087536274108</v>
      </c>
      <c r="AN219" s="35">
        <f t="shared" si="225"/>
        <v>272.62233159460402</v>
      </c>
      <c r="AO219" s="35">
        <f t="shared" si="225"/>
        <v>258.99121501487383</v>
      </c>
      <c r="AP219" s="35">
        <f t="shared" si="225"/>
        <v>246.04165426413013</v>
      </c>
      <c r="AQ219" s="35">
        <f t="shared" si="225"/>
        <v>233.73957155092361</v>
      </c>
      <c r="AR219" s="35">
        <f t="shared" si="225"/>
        <v>222.05259297337744</v>
      </c>
      <c r="AS219" s="35">
        <f t="shared" si="225"/>
        <v>210.94996332470856</v>
      </c>
      <c r="AT219" s="35">
        <f t="shared" si="225"/>
        <v>200.40246515847315</v>
      </c>
      <c r="AU219" s="35">
        <f t="shared" si="225"/>
        <v>190.38234190054948</v>
      </c>
      <c r="AV219" s="35">
        <f t="shared" si="225"/>
        <v>180.86322480552201</v>
      </c>
      <c r="AW219" s="35">
        <f t="shared" si="225"/>
        <v>171.8200635652459</v>
      </c>
      <c r="AX219" s="35">
        <f t="shared" si="225"/>
        <v>163.2290603869836</v>
      </c>
      <c r="AY219" s="35">
        <f t="shared" si="225"/>
        <v>155.06760736763442</v>
      </c>
      <c r="AZ219" s="35">
        <f t="shared" si="225"/>
        <v>147.3142269992527</v>
      </c>
      <c r="BA219" s="35">
        <f t="shared" si="225"/>
        <v>139.94851564929007</v>
      </c>
      <c r="BB219" s="35">
        <f t="shared" si="225"/>
        <v>132.95108986682555</v>
      </c>
      <c r="BC219" s="35">
        <f t="shared" si="225"/>
        <v>126.30353537348428</v>
      </c>
      <c r="BD219" s="35">
        <f t="shared" si="225"/>
        <v>119.98835860481006</v>
      </c>
      <c r="BE219" s="35">
        <f t="shared" si="225"/>
        <v>113.98894067456956</v>
      </c>
      <c r="BF219" s="35">
        <f t="shared" si="225"/>
        <v>108.28949364084109</v>
      </c>
      <c r="BG219" s="35">
        <f t="shared" si="225"/>
        <v>102.87501895879903</v>
      </c>
      <c r="BH219" s="35">
        <f t="shared" si="225"/>
        <v>97.731268010859083</v>
      </c>
      <c r="BI219" s="35">
        <f t="shared" si="225"/>
        <v>92.844704610316128</v>
      </c>
      <c r="BJ219" s="35">
        <f t="shared" si="225"/>
        <v>88.20246937980032</v>
      </c>
      <c r="BK219" s="35">
        <f t="shared" si="225"/>
        <v>83.792345910810297</v>
      </c>
      <c r="BL219" s="35">
        <f t="shared" si="225"/>
        <v>79.602728615269783</v>
      </c>
      <c r="BM219" s="35">
        <f t="shared" si="225"/>
        <v>75.622592184506289</v>
      </c>
      <c r="BN219" s="35">
        <f t="shared" si="225"/>
        <v>71.841462575280971</v>
      </c>
      <c r="BO219" s="35">
        <f t="shared" si="225"/>
        <v>68.249389446516929</v>
      </c>
      <c r="BP219" s="35">
        <f t="shared" si="225"/>
        <v>64.836919974191076</v>
      </c>
      <c r="BQ219" s="35">
        <f t="shared" si="225"/>
        <v>61.595073975481526</v>
      </c>
      <c r="BR219" s="35">
        <f t="shared" si="225"/>
        <v>58.515320276707449</v>
      </c>
      <c r="BS219" s="35">
        <f t="shared" si="225"/>
        <v>55.589554262872078</v>
      </c>
    </row>
    <row r="220" spans="6:71" hidden="1" outlineLevel="1">
      <c r="F220" t="s">
        <v>197</v>
      </c>
      <c r="L220" s="22" t="s">
        <v>190</v>
      </c>
      <c r="O220" s="22">
        <v>21</v>
      </c>
      <c r="R220" s="35">
        <f t="shared" ref="R220:AW220" si="226">IF(R$2&gt;=$O220,IF(R219-(R219*HLOOKUP($O220,$R$2:$BS$34,32,FALSE))&lt;=0,R219,R219*HLOOKUP($O220,$R$2:$BS$34,32,FALSE)),0)</f>
        <v>0</v>
      </c>
      <c r="S220" s="35">
        <f t="shared" si="226"/>
        <v>0</v>
      </c>
      <c r="T220" s="35">
        <f t="shared" si="226"/>
        <v>0</v>
      </c>
      <c r="U220" s="35">
        <f t="shared" si="226"/>
        <v>0</v>
      </c>
      <c r="V220" s="35">
        <f t="shared" si="226"/>
        <v>0</v>
      </c>
      <c r="W220" s="35">
        <f t="shared" si="226"/>
        <v>0</v>
      </c>
      <c r="X220" s="35">
        <f t="shared" si="226"/>
        <v>0</v>
      </c>
      <c r="Y220" s="35">
        <f t="shared" si="226"/>
        <v>0</v>
      </c>
      <c r="Z220" s="35">
        <f t="shared" si="226"/>
        <v>0</v>
      </c>
      <c r="AA220" s="35">
        <f t="shared" si="226"/>
        <v>0</v>
      </c>
      <c r="AB220" s="35">
        <f t="shared" si="226"/>
        <v>0</v>
      </c>
      <c r="AC220" s="35">
        <f t="shared" si="226"/>
        <v>0</v>
      </c>
      <c r="AD220" s="35">
        <f t="shared" si="226"/>
        <v>0</v>
      </c>
      <c r="AE220" s="35">
        <f t="shared" si="226"/>
        <v>0</v>
      </c>
      <c r="AF220" s="35">
        <f t="shared" si="226"/>
        <v>0</v>
      </c>
      <c r="AG220" s="35">
        <f t="shared" si="226"/>
        <v>0</v>
      </c>
      <c r="AH220" s="35">
        <f t="shared" si="226"/>
        <v>0</v>
      </c>
      <c r="AI220" s="35">
        <f t="shared" si="226"/>
        <v>0</v>
      </c>
      <c r="AJ220" s="35">
        <f t="shared" si="226"/>
        <v>0</v>
      </c>
      <c r="AK220" s="35">
        <f t="shared" si="226"/>
        <v>0</v>
      </c>
      <c r="AL220" s="35">
        <f t="shared" si="226"/>
        <v>15.103730282249533</v>
      </c>
      <c r="AM220" s="35">
        <f t="shared" si="226"/>
        <v>14.348543768137056</v>
      </c>
      <c r="AN220" s="35">
        <f t="shared" si="226"/>
        <v>13.631116579730202</v>
      </c>
      <c r="AO220" s="35">
        <f t="shared" si="226"/>
        <v>12.949560750743693</v>
      </c>
      <c r="AP220" s="35">
        <f t="shared" si="226"/>
        <v>12.302082713206508</v>
      </c>
      <c r="AQ220" s="35">
        <f t="shared" si="226"/>
        <v>11.686978577546181</v>
      </c>
      <c r="AR220" s="35">
        <f t="shared" si="226"/>
        <v>11.102629648668874</v>
      </c>
      <c r="AS220" s="35">
        <f t="shared" si="226"/>
        <v>10.547498166235428</v>
      </c>
      <c r="AT220" s="35">
        <f t="shared" si="226"/>
        <v>10.020123257923657</v>
      </c>
      <c r="AU220" s="35">
        <f t="shared" si="226"/>
        <v>9.5191170950274735</v>
      </c>
      <c r="AV220" s="35">
        <f t="shared" si="226"/>
        <v>9.0431612402761008</v>
      </c>
      <c r="AW220" s="35">
        <f t="shared" si="226"/>
        <v>8.5910031782622962</v>
      </c>
      <c r="AX220" s="35">
        <f t="shared" ref="AX220:BS220" si="227">IF(AX$2&gt;=$O220,IF(AX219-(AX219*HLOOKUP($O220,$R$2:$BS$34,32,FALSE))&lt;=0,AX219,AX219*HLOOKUP($O220,$R$2:$BS$34,32,FALSE)),0)</f>
        <v>8.1614530193491799</v>
      </c>
      <c r="AY220" s="35">
        <f t="shared" si="227"/>
        <v>7.7533803683817215</v>
      </c>
      <c r="AZ220" s="35">
        <f t="shared" si="227"/>
        <v>7.365711349962635</v>
      </c>
      <c r="BA220" s="35">
        <f t="shared" si="227"/>
        <v>6.9974257824645036</v>
      </c>
      <c r="BB220" s="35">
        <f t="shared" si="227"/>
        <v>6.6475544933412785</v>
      </c>
      <c r="BC220" s="35">
        <f t="shared" si="227"/>
        <v>6.3151767686742142</v>
      </c>
      <c r="BD220" s="35">
        <f t="shared" si="227"/>
        <v>5.9994179302405035</v>
      </c>
      <c r="BE220" s="35">
        <f t="shared" si="227"/>
        <v>5.6994470337284788</v>
      </c>
      <c r="BF220" s="35">
        <f t="shared" si="227"/>
        <v>5.4144746820420551</v>
      </c>
      <c r="BG220" s="35">
        <f t="shared" si="227"/>
        <v>5.1437509479399521</v>
      </c>
      <c r="BH220" s="35">
        <f t="shared" si="227"/>
        <v>4.8865634005429541</v>
      </c>
      <c r="BI220" s="35">
        <f t="shared" si="227"/>
        <v>4.6422352305158068</v>
      </c>
      <c r="BJ220" s="35">
        <f t="shared" si="227"/>
        <v>4.4101234689900162</v>
      </c>
      <c r="BK220" s="35">
        <f t="shared" si="227"/>
        <v>4.1896172955405149</v>
      </c>
      <c r="BL220" s="35">
        <f t="shared" si="227"/>
        <v>3.9801364307634892</v>
      </c>
      <c r="BM220" s="35">
        <f t="shared" si="227"/>
        <v>3.7811296092253146</v>
      </c>
      <c r="BN220" s="35">
        <f t="shared" si="227"/>
        <v>3.5920731287640488</v>
      </c>
      <c r="BO220" s="35">
        <f t="shared" si="227"/>
        <v>3.4124694723258466</v>
      </c>
      <c r="BP220" s="35">
        <f t="shared" si="227"/>
        <v>3.2418459987095538</v>
      </c>
      <c r="BQ220" s="35">
        <f t="shared" si="227"/>
        <v>3.0797536987740766</v>
      </c>
      <c r="BR220" s="35">
        <f t="shared" si="227"/>
        <v>2.9257660138353727</v>
      </c>
      <c r="BS220" s="35">
        <f t="shared" si="227"/>
        <v>2.7794777131436041</v>
      </c>
    </row>
    <row r="221" spans="6:71" hidden="1" outlineLevel="1">
      <c r="F221" t="s">
        <v>195</v>
      </c>
      <c r="L221" s="22" t="s">
        <v>196</v>
      </c>
      <c r="O221" s="22">
        <v>22</v>
      </c>
      <c r="R221" s="35">
        <f t="shared" ref="R221:BS221" si="228">IF($O221=R$2,R$186,IF(R$2&gt;$O221,Q221-Q222,0))</f>
        <v>0</v>
      </c>
      <c r="S221" s="35">
        <f t="shared" si="228"/>
        <v>0</v>
      </c>
      <c r="T221" s="35">
        <f t="shared" si="228"/>
        <v>0</v>
      </c>
      <c r="U221" s="35">
        <f t="shared" si="228"/>
        <v>0</v>
      </c>
      <c r="V221" s="35">
        <f t="shared" si="228"/>
        <v>0</v>
      </c>
      <c r="W221" s="35">
        <f t="shared" si="228"/>
        <v>0</v>
      </c>
      <c r="X221" s="35">
        <f t="shared" si="228"/>
        <v>0</v>
      </c>
      <c r="Y221" s="35">
        <f t="shared" si="228"/>
        <v>0</v>
      </c>
      <c r="Z221" s="35">
        <f t="shared" si="228"/>
        <v>0</v>
      </c>
      <c r="AA221" s="35">
        <f t="shared" si="228"/>
        <v>0</v>
      </c>
      <c r="AB221" s="35">
        <f t="shared" si="228"/>
        <v>0</v>
      </c>
      <c r="AC221" s="35">
        <f t="shared" si="228"/>
        <v>0</v>
      </c>
      <c r="AD221" s="35">
        <f t="shared" si="228"/>
        <v>0</v>
      </c>
      <c r="AE221" s="35">
        <f t="shared" si="228"/>
        <v>0</v>
      </c>
      <c r="AF221" s="35">
        <f t="shared" si="228"/>
        <v>0</v>
      </c>
      <c r="AG221" s="35">
        <f t="shared" si="228"/>
        <v>0</v>
      </c>
      <c r="AH221" s="35">
        <f t="shared" si="228"/>
        <v>0</v>
      </c>
      <c r="AI221" s="35">
        <f t="shared" si="228"/>
        <v>0</v>
      </c>
      <c r="AJ221" s="35">
        <f t="shared" si="228"/>
        <v>0</v>
      </c>
      <c r="AK221" s="35">
        <f t="shared" si="228"/>
        <v>0</v>
      </c>
      <c r="AL221" s="35">
        <f t="shared" si="228"/>
        <v>0</v>
      </c>
      <c r="AM221" s="35">
        <f t="shared" si="228"/>
        <v>319.19452050276584</v>
      </c>
      <c r="AN221" s="35">
        <f t="shared" si="228"/>
        <v>303.23479447762753</v>
      </c>
      <c r="AO221" s="35">
        <f t="shared" si="228"/>
        <v>288.07305475374613</v>
      </c>
      <c r="AP221" s="35">
        <f t="shared" si="228"/>
        <v>273.66940201605883</v>
      </c>
      <c r="AQ221" s="35">
        <f t="shared" si="228"/>
        <v>259.98593191525589</v>
      </c>
      <c r="AR221" s="35">
        <f t="shared" si="228"/>
        <v>246.9866353194931</v>
      </c>
      <c r="AS221" s="35">
        <f t="shared" si="228"/>
        <v>234.63730355351845</v>
      </c>
      <c r="AT221" s="35">
        <f t="shared" si="228"/>
        <v>222.90543837584252</v>
      </c>
      <c r="AU221" s="35">
        <f t="shared" si="228"/>
        <v>211.76016645705039</v>
      </c>
      <c r="AV221" s="35">
        <f t="shared" si="228"/>
        <v>201.17215813419787</v>
      </c>
      <c r="AW221" s="35">
        <f t="shared" si="228"/>
        <v>191.11355022748796</v>
      </c>
      <c r="AX221" s="35">
        <f t="shared" si="228"/>
        <v>181.55787271611356</v>
      </c>
      <c r="AY221" s="35">
        <f t="shared" si="228"/>
        <v>172.47997908030788</v>
      </c>
      <c r="AZ221" s="35">
        <f t="shared" si="228"/>
        <v>163.85598012629248</v>
      </c>
      <c r="BA221" s="35">
        <f t="shared" si="228"/>
        <v>155.66318111997785</v>
      </c>
      <c r="BB221" s="35">
        <f t="shared" si="228"/>
        <v>147.88002206397897</v>
      </c>
      <c r="BC221" s="35">
        <f t="shared" si="228"/>
        <v>140.48602096078002</v>
      </c>
      <c r="BD221" s="35">
        <f t="shared" si="228"/>
        <v>133.46171991274102</v>
      </c>
      <c r="BE221" s="35">
        <f t="shared" si="228"/>
        <v>126.78863391710397</v>
      </c>
      <c r="BF221" s="35">
        <f t="shared" si="228"/>
        <v>120.44920222124877</v>
      </c>
      <c r="BG221" s="35">
        <f t="shared" si="228"/>
        <v>114.42674211018632</v>
      </c>
      <c r="BH221" s="35">
        <f t="shared" si="228"/>
        <v>108.705405004677</v>
      </c>
      <c r="BI221" s="35">
        <f t="shared" si="228"/>
        <v>103.27013475444315</v>
      </c>
      <c r="BJ221" s="35">
        <f t="shared" si="228"/>
        <v>98.10662801672099</v>
      </c>
      <c r="BK221" s="35">
        <f t="shared" si="228"/>
        <v>93.201296615884942</v>
      </c>
      <c r="BL221" s="35">
        <f t="shared" si="228"/>
        <v>88.541231785090702</v>
      </c>
      <c r="BM221" s="35">
        <f t="shared" si="228"/>
        <v>84.114170195836166</v>
      </c>
      <c r="BN221" s="35">
        <f t="shared" si="228"/>
        <v>79.908461686044362</v>
      </c>
      <c r="BO221" s="35">
        <f t="shared" si="228"/>
        <v>75.913038601742144</v>
      </c>
      <c r="BP221" s="35">
        <f t="shared" si="228"/>
        <v>72.117386671655041</v>
      </c>
      <c r="BQ221" s="35">
        <f t="shared" si="228"/>
        <v>68.511517338072295</v>
      </c>
      <c r="BR221" s="35">
        <f t="shared" si="228"/>
        <v>65.085941471168681</v>
      </c>
      <c r="BS221" s="35">
        <f t="shared" si="228"/>
        <v>61.831644397610248</v>
      </c>
    </row>
    <row r="222" spans="6:71" hidden="1" outlineLevel="1">
      <c r="F222" t="s">
        <v>197</v>
      </c>
      <c r="L222" s="22" t="s">
        <v>190</v>
      </c>
      <c r="O222" s="22">
        <v>22</v>
      </c>
      <c r="R222" s="35">
        <f t="shared" ref="R222:AW222" si="229">IF(R$2&gt;=$O222,IF(R221-(R221*HLOOKUP($O222,$R$2:$BS$34,32,FALSE))&lt;=0,R221,R221*HLOOKUP($O222,$R$2:$BS$34,32,FALSE)),0)</f>
        <v>0</v>
      </c>
      <c r="S222" s="35">
        <f t="shared" si="229"/>
        <v>0</v>
      </c>
      <c r="T222" s="35">
        <f t="shared" si="229"/>
        <v>0</v>
      </c>
      <c r="U222" s="35">
        <f t="shared" si="229"/>
        <v>0</v>
      </c>
      <c r="V222" s="35">
        <f t="shared" si="229"/>
        <v>0</v>
      </c>
      <c r="W222" s="35">
        <f t="shared" si="229"/>
        <v>0</v>
      </c>
      <c r="X222" s="35">
        <f t="shared" si="229"/>
        <v>0</v>
      </c>
      <c r="Y222" s="35">
        <f t="shared" si="229"/>
        <v>0</v>
      </c>
      <c r="Z222" s="35">
        <f t="shared" si="229"/>
        <v>0</v>
      </c>
      <c r="AA222" s="35">
        <f t="shared" si="229"/>
        <v>0</v>
      </c>
      <c r="AB222" s="35">
        <f t="shared" si="229"/>
        <v>0</v>
      </c>
      <c r="AC222" s="35">
        <f t="shared" si="229"/>
        <v>0</v>
      </c>
      <c r="AD222" s="35">
        <f t="shared" si="229"/>
        <v>0</v>
      </c>
      <c r="AE222" s="35">
        <f t="shared" si="229"/>
        <v>0</v>
      </c>
      <c r="AF222" s="35">
        <f t="shared" si="229"/>
        <v>0</v>
      </c>
      <c r="AG222" s="35">
        <f t="shared" si="229"/>
        <v>0</v>
      </c>
      <c r="AH222" s="35">
        <f t="shared" si="229"/>
        <v>0</v>
      </c>
      <c r="AI222" s="35">
        <f t="shared" si="229"/>
        <v>0</v>
      </c>
      <c r="AJ222" s="35">
        <f t="shared" si="229"/>
        <v>0</v>
      </c>
      <c r="AK222" s="35">
        <f t="shared" si="229"/>
        <v>0</v>
      </c>
      <c r="AL222" s="35">
        <f t="shared" si="229"/>
        <v>0</v>
      </c>
      <c r="AM222" s="35">
        <f t="shared" si="229"/>
        <v>15.959726025138293</v>
      </c>
      <c r="AN222" s="35">
        <f t="shared" si="229"/>
        <v>15.161739723881377</v>
      </c>
      <c r="AO222" s="35">
        <f t="shared" si="229"/>
        <v>14.403652737687308</v>
      </c>
      <c r="AP222" s="35">
        <f t="shared" si="229"/>
        <v>13.683470100802943</v>
      </c>
      <c r="AQ222" s="35">
        <f t="shared" si="229"/>
        <v>12.999296595762795</v>
      </c>
      <c r="AR222" s="35">
        <f t="shared" si="229"/>
        <v>12.349331765974656</v>
      </c>
      <c r="AS222" s="35">
        <f t="shared" si="229"/>
        <v>11.731865177675923</v>
      </c>
      <c r="AT222" s="35">
        <f t="shared" si="229"/>
        <v>11.145271918792126</v>
      </c>
      <c r="AU222" s="35">
        <f t="shared" si="229"/>
        <v>10.58800832285252</v>
      </c>
      <c r="AV222" s="35">
        <f t="shared" si="229"/>
        <v>10.058607906709895</v>
      </c>
      <c r="AW222" s="35">
        <f t="shared" si="229"/>
        <v>9.5556775113743981</v>
      </c>
      <c r="AX222" s="35">
        <f t="shared" ref="AX222:BS222" si="230">IF(AX$2&gt;=$O222,IF(AX221-(AX221*HLOOKUP($O222,$R$2:$BS$34,32,FALSE))&lt;=0,AX221,AX221*HLOOKUP($O222,$R$2:$BS$34,32,FALSE)),0)</f>
        <v>9.0778936358056779</v>
      </c>
      <c r="AY222" s="35">
        <f t="shared" si="230"/>
        <v>8.623998954015395</v>
      </c>
      <c r="AZ222" s="35">
        <f t="shared" si="230"/>
        <v>8.1927990063146243</v>
      </c>
      <c r="BA222" s="35">
        <f t="shared" si="230"/>
        <v>7.783159055998893</v>
      </c>
      <c r="BB222" s="35">
        <f t="shared" si="230"/>
        <v>7.3940011031989492</v>
      </c>
      <c r="BC222" s="35">
        <f t="shared" si="230"/>
        <v>7.0243010480390016</v>
      </c>
      <c r="BD222" s="35">
        <f t="shared" si="230"/>
        <v>6.6730859956370514</v>
      </c>
      <c r="BE222" s="35">
        <f t="shared" si="230"/>
        <v>6.3394316958551986</v>
      </c>
      <c r="BF222" s="35">
        <f t="shared" si="230"/>
        <v>6.0224601110624389</v>
      </c>
      <c r="BG222" s="35">
        <f t="shared" si="230"/>
        <v>5.721337105509317</v>
      </c>
      <c r="BH222" s="35">
        <f t="shared" si="230"/>
        <v>5.4352702502338506</v>
      </c>
      <c r="BI222" s="35">
        <f t="shared" si="230"/>
        <v>5.163506737722158</v>
      </c>
      <c r="BJ222" s="35">
        <f t="shared" si="230"/>
        <v>4.90533140083605</v>
      </c>
      <c r="BK222" s="35">
        <f t="shared" si="230"/>
        <v>4.6600648307942469</v>
      </c>
      <c r="BL222" s="35">
        <f t="shared" si="230"/>
        <v>4.4270615892545351</v>
      </c>
      <c r="BM222" s="35">
        <f t="shared" si="230"/>
        <v>4.2057085097918083</v>
      </c>
      <c r="BN222" s="35">
        <f t="shared" si="230"/>
        <v>3.9954230843022183</v>
      </c>
      <c r="BO222" s="35">
        <f t="shared" si="230"/>
        <v>3.7956519300871072</v>
      </c>
      <c r="BP222" s="35">
        <f t="shared" si="230"/>
        <v>3.6058693335827523</v>
      </c>
      <c r="BQ222" s="35">
        <f t="shared" si="230"/>
        <v>3.4255758669036149</v>
      </c>
      <c r="BR222" s="35">
        <f t="shared" si="230"/>
        <v>3.2542970735584342</v>
      </c>
      <c r="BS222" s="35">
        <f t="shared" si="230"/>
        <v>3.0915822198805127</v>
      </c>
    </row>
    <row r="223" spans="6:71" hidden="1" outlineLevel="1">
      <c r="F223" t="s">
        <v>195</v>
      </c>
      <c r="L223" s="22" t="s">
        <v>196</v>
      </c>
      <c r="O223" s="22">
        <v>23</v>
      </c>
      <c r="R223" s="35">
        <f t="shared" ref="R223:BS223" si="231">IF($O223=R$2,R$186,IF(R$2&gt;$O223,Q223-Q224,0))</f>
        <v>0</v>
      </c>
      <c r="S223" s="35">
        <f t="shared" si="231"/>
        <v>0</v>
      </c>
      <c r="T223" s="35">
        <f t="shared" si="231"/>
        <v>0</v>
      </c>
      <c r="U223" s="35">
        <f t="shared" si="231"/>
        <v>0</v>
      </c>
      <c r="V223" s="35">
        <f t="shared" si="231"/>
        <v>0</v>
      </c>
      <c r="W223" s="35">
        <f t="shared" si="231"/>
        <v>0</v>
      </c>
      <c r="X223" s="35">
        <f t="shared" si="231"/>
        <v>0</v>
      </c>
      <c r="Y223" s="35">
        <f t="shared" si="231"/>
        <v>0</v>
      </c>
      <c r="Z223" s="35">
        <f t="shared" si="231"/>
        <v>0</v>
      </c>
      <c r="AA223" s="35">
        <f t="shared" si="231"/>
        <v>0</v>
      </c>
      <c r="AB223" s="35">
        <f t="shared" si="231"/>
        <v>0</v>
      </c>
      <c r="AC223" s="35">
        <f t="shared" si="231"/>
        <v>0</v>
      </c>
      <c r="AD223" s="35">
        <f t="shared" si="231"/>
        <v>0</v>
      </c>
      <c r="AE223" s="35">
        <f t="shared" si="231"/>
        <v>0</v>
      </c>
      <c r="AF223" s="35">
        <f t="shared" si="231"/>
        <v>0</v>
      </c>
      <c r="AG223" s="35">
        <f t="shared" si="231"/>
        <v>0</v>
      </c>
      <c r="AH223" s="35">
        <f t="shared" si="231"/>
        <v>0</v>
      </c>
      <c r="AI223" s="35">
        <f t="shared" si="231"/>
        <v>0</v>
      </c>
      <c r="AJ223" s="35">
        <f t="shared" si="231"/>
        <v>0</v>
      </c>
      <c r="AK223" s="35">
        <f t="shared" si="231"/>
        <v>0</v>
      </c>
      <c r="AL223" s="35">
        <f t="shared" si="231"/>
        <v>0</v>
      </c>
      <c r="AM223" s="35">
        <f t="shared" si="231"/>
        <v>0</v>
      </c>
      <c r="AN223" s="35">
        <f t="shared" si="231"/>
        <v>337.10573976150135</v>
      </c>
      <c r="AO223" s="35">
        <f t="shared" si="231"/>
        <v>320.25045277342628</v>
      </c>
      <c r="AP223" s="35">
        <f t="shared" si="231"/>
        <v>304.23793013475495</v>
      </c>
      <c r="AQ223" s="35">
        <f t="shared" si="231"/>
        <v>289.02603362801722</v>
      </c>
      <c r="AR223" s="35">
        <f t="shared" si="231"/>
        <v>274.57473194661634</v>
      </c>
      <c r="AS223" s="35">
        <f t="shared" si="231"/>
        <v>260.84599534928554</v>
      </c>
      <c r="AT223" s="35">
        <f t="shared" si="231"/>
        <v>247.80369558182127</v>
      </c>
      <c r="AU223" s="35">
        <f t="shared" si="231"/>
        <v>235.4135108027302</v>
      </c>
      <c r="AV223" s="35">
        <f t="shared" si="231"/>
        <v>223.64283526259368</v>
      </c>
      <c r="AW223" s="35">
        <f t="shared" si="231"/>
        <v>212.46069349946399</v>
      </c>
      <c r="AX223" s="35">
        <f t="shared" si="231"/>
        <v>201.83765882449077</v>
      </c>
      <c r="AY223" s="35">
        <f t="shared" si="231"/>
        <v>191.74577588326622</v>
      </c>
      <c r="AZ223" s="35">
        <f t="shared" si="231"/>
        <v>182.15848708910292</v>
      </c>
      <c r="BA223" s="35">
        <f t="shared" si="231"/>
        <v>173.05056273464777</v>
      </c>
      <c r="BB223" s="35">
        <f t="shared" si="231"/>
        <v>164.39803459791537</v>
      </c>
      <c r="BC223" s="35">
        <f t="shared" si="231"/>
        <v>156.17813286801959</v>
      </c>
      <c r="BD223" s="35">
        <f t="shared" si="231"/>
        <v>148.36922622461861</v>
      </c>
      <c r="BE223" s="35">
        <f t="shared" si="231"/>
        <v>140.95076491338767</v>
      </c>
      <c r="BF223" s="35">
        <f t="shared" si="231"/>
        <v>133.90322666771829</v>
      </c>
      <c r="BG223" s="35">
        <f t="shared" si="231"/>
        <v>127.20806533433237</v>
      </c>
      <c r="BH223" s="35">
        <f t="shared" si="231"/>
        <v>120.84766206761576</v>
      </c>
      <c r="BI223" s="35">
        <f t="shared" si="231"/>
        <v>114.80527896423497</v>
      </c>
      <c r="BJ223" s="35">
        <f t="shared" si="231"/>
        <v>109.06501501602322</v>
      </c>
      <c r="BK223" s="35">
        <f t="shared" si="231"/>
        <v>103.61176426522206</v>
      </c>
      <c r="BL223" s="35">
        <f t="shared" si="231"/>
        <v>98.431176051960961</v>
      </c>
      <c r="BM223" s="35">
        <f t="shared" si="231"/>
        <v>93.509617249362918</v>
      </c>
      <c r="BN223" s="35">
        <f t="shared" si="231"/>
        <v>88.83413638689477</v>
      </c>
      <c r="BO223" s="35">
        <f t="shared" si="231"/>
        <v>84.392429567550025</v>
      </c>
      <c r="BP223" s="35">
        <f t="shared" si="231"/>
        <v>80.17280808917252</v>
      </c>
      <c r="BQ223" s="35">
        <f t="shared" si="231"/>
        <v>76.164167684713888</v>
      </c>
      <c r="BR223" s="35">
        <f t="shared" si="231"/>
        <v>72.35595930047819</v>
      </c>
      <c r="BS223" s="35">
        <f t="shared" si="231"/>
        <v>68.738161335454279</v>
      </c>
    </row>
    <row r="224" spans="6:71" hidden="1" outlineLevel="1">
      <c r="F224" t="s">
        <v>197</v>
      </c>
      <c r="L224" s="22" t="s">
        <v>190</v>
      </c>
      <c r="O224" s="22">
        <v>23</v>
      </c>
      <c r="R224" s="35">
        <f t="shared" ref="R224:AW224" si="232">IF(R$2&gt;=$O224,IF(R223-(R223*HLOOKUP($O224,$R$2:$BS$34,32,FALSE))&lt;=0,R223,R223*HLOOKUP($O224,$R$2:$BS$34,32,FALSE)),0)</f>
        <v>0</v>
      </c>
      <c r="S224" s="35">
        <f t="shared" si="232"/>
        <v>0</v>
      </c>
      <c r="T224" s="35">
        <f t="shared" si="232"/>
        <v>0</v>
      </c>
      <c r="U224" s="35">
        <f t="shared" si="232"/>
        <v>0</v>
      </c>
      <c r="V224" s="35">
        <f t="shared" si="232"/>
        <v>0</v>
      </c>
      <c r="W224" s="35">
        <f t="shared" si="232"/>
        <v>0</v>
      </c>
      <c r="X224" s="35">
        <f t="shared" si="232"/>
        <v>0</v>
      </c>
      <c r="Y224" s="35">
        <f t="shared" si="232"/>
        <v>0</v>
      </c>
      <c r="Z224" s="35">
        <f t="shared" si="232"/>
        <v>0</v>
      </c>
      <c r="AA224" s="35">
        <f t="shared" si="232"/>
        <v>0</v>
      </c>
      <c r="AB224" s="35">
        <f t="shared" si="232"/>
        <v>0</v>
      </c>
      <c r="AC224" s="35">
        <f t="shared" si="232"/>
        <v>0</v>
      </c>
      <c r="AD224" s="35">
        <f t="shared" si="232"/>
        <v>0</v>
      </c>
      <c r="AE224" s="35">
        <f t="shared" si="232"/>
        <v>0</v>
      </c>
      <c r="AF224" s="35">
        <f t="shared" si="232"/>
        <v>0</v>
      </c>
      <c r="AG224" s="35">
        <f t="shared" si="232"/>
        <v>0</v>
      </c>
      <c r="AH224" s="35">
        <f t="shared" si="232"/>
        <v>0</v>
      </c>
      <c r="AI224" s="35">
        <f t="shared" si="232"/>
        <v>0</v>
      </c>
      <c r="AJ224" s="35">
        <f t="shared" si="232"/>
        <v>0</v>
      </c>
      <c r="AK224" s="35">
        <f t="shared" si="232"/>
        <v>0</v>
      </c>
      <c r="AL224" s="35">
        <f t="shared" si="232"/>
        <v>0</v>
      </c>
      <c r="AM224" s="35">
        <f t="shared" si="232"/>
        <v>0</v>
      </c>
      <c r="AN224" s="35">
        <f t="shared" si="232"/>
        <v>16.855286988075068</v>
      </c>
      <c r="AO224" s="35">
        <f t="shared" si="232"/>
        <v>16.012522638671314</v>
      </c>
      <c r="AP224" s="35">
        <f t="shared" si="232"/>
        <v>15.211896506737748</v>
      </c>
      <c r="AQ224" s="35">
        <f t="shared" si="232"/>
        <v>14.451301681400862</v>
      </c>
      <c r="AR224" s="35">
        <f t="shared" si="232"/>
        <v>13.728736597330817</v>
      </c>
      <c r="AS224" s="35">
        <f t="shared" si="232"/>
        <v>13.042299767464279</v>
      </c>
      <c r="AT224" s="35">
        <f t="shared" si="232"/>
        <v>12.390184779091065</v>
      </c>
      <c r="AU224" s="35">
        <f t="shared" si="232"/>
        <v>11.77067554013651</v>
      </c>
      <c r="AV224" s="35">
        <f t="shared" si="232"/>
        <v>11.182141763129685</v>
      </c>
      <c r="AW224" s="35">
        <f t="shared" si="232"/>
        <v>10.6230346749732</v>
      </c>
      <c r="AX224" s="35">
        <f t="shared" ref="AX224:BS224" si="233">IF(AX$2&gt;=$O224,IF(AX223-(AX223*HLOOKUP($O224,$R$2:$BS$34,32,FALSE))&lt;=0,AX223,AX223*HLOOKUP($O224,$R$2:$BS$34,32,FALSE)),0)</f>
        <v>10.09188294122454</v>
      </c>
      <c r="AY224" s="35">
        <f t="shared" si="233"/>
        <v>9.587288794163312</v>
      </c>
      <c r="AZ224" s="35">
        <f t="shared" si="233"/>
        <v>9.1079243544551467</v>
      </c>
      <c r="BA224" s="35">
        <f t="shared" si="233"/>
        <v>8.6525281367323892</v>
      </c>
      <c r="BB224" s="35">
        <f t="shared" si="233"/>
        <v>8.2199017298957688</v>
      </c>
      <c r="BC224" s="35">
        <f t="shared" si="233"/>
        <v>7.80890664340098</v>
      </c>
      <c r="BD224" s="35">
        <f t="shared" si="233"/>
        <v>7.4184613112309314</v>
      </c>
      <c r="BE224" s="35">
        <f t="shared" si="233"/>
        <v>7.0475382456693838</v>
      </c>
      <c r="BF224" s="35">
        <f t="shared" si="233"/>
        <v>6.695161333385915</v>
      </c>
      <c r="BG224" s="35">
        <f t="shared" si="233"/>
        <v>6.3604032667166193</v>
      </c>
      <c r="BH224" s="35">
        <f t="shared" si="233"/>
        <v>6.0423831033807884</v>
      </c>
      <c r="BI224" s="35">
        <f t="shared" si="233"/>
        <v>5.7402639482117488</v>
      </c>
      <c r="BJ224" s="35">
        <f t="shared" si="233"/>
        <v>5.4532507508011614</v>
      </c>
      <c r="BK224" s="35">
        <f t="shared" si="233"/>
        <v>5.1805882132611032</v>
      </c>
      <c r="BL224" s="35">
        <f t="shared" si="233"/>
        <v>4.9215588025980486</v>
      </c>
      <c r="BM224" s="35">
        <f t="shared" si="233"/>
        <v>4.6754808624681461</v>
      </c>
      <c r="BN224" s="35">
        <f t="shared" si="233"/>
        <v>4.4417068193447387</v>
      </c>
      <c r="BO224" s="35">
        <f t="shared" si="233"/>
        <v>4.2196214783775012</v>
      </c>
      <c r="BP224" s="35">
        <f t="shared" si="233"/>
        <v>4.0086404044586263</v>
      </c>
      <c r="BQ224" s="35">
        <f t="shared" si="233"/>
        <v>3.8082083842356944</v>
      </c>
      <c r="BR224" s="35">
        <f t="shared" si="233"/>
        <v>3.6177979650239096</v>
      </c>
      <c r="BS224" s="35">
        <f t="shared" si="233"/>
        <v>3.4369080667727143</v>
      </c>
    </row>
    <row r="225" spans="6:71" hidden="1" outlineLevel="1">
      <c r="F225" t="s">
        <v>195</v>
      </c>
      <c r="L225" s="22" t="s">
        <v>196</v>
      </c>
      <c r="O225" s="22">
        <v>24</v>
      </c>
      <c r="R225" s="35">
        <f t="shared" ref="R225:BS225" si="234">IF($O225=R$2,R$186,IF(R$2&gt;$O225,Q225-Q226,0))</f>
        <v>0</v>
      </c>
      <c r="S225" s="35">
        <f t="shared" si="234"/>
        <v>0</v>
      </c>
      <c r="T225" s="35">
        <f t="shared" si="234"/>
        <v>0</v>
      </c>
      <c r="U225" s="35">
        <f t="shared" si="234"/>
        <v>0</v>
      </c>
      <c r="V225" s="35">
        <f t="shared" si="234"/>
        <v>0</v>
      </c>
      <c r="W225" s="35">
        <f t="shared" si="234"/>
        <v>0</v>
      </c>
      <c r="X225" s="35">
        <f t="shared" si="234"/>
        <v>0</v>
      </c>
      <c r="Y225" s="35">
        <f t="shared" si="234"/>
        <v>0</v>
      </c>
      <c r="Z225" s="35">
        <f t="shared" si="234"/>
        <v>0</v>
      </c>
      <c r="AA225" s="35">
        <f t="shared" si="234"/>
        <v>0</v>
      </c>
      <c r="AB225" s="35">
        <f t="shared" si="234"/>
        <v>0</v>
      </c>
      <c r="AC225" s="35">
        <f t="shared" si="234"/>
        <v>0</v>
      </c>
      <c r="AD225" s="35">
        <f t="shared" si="234"/>
        <v>0</v>
      </c>
      <c r="AE225" s="35">
        <f t="shared" si="234"/>
        <v>0</v>
      </c>
      <c r="AF225" s="35">
        <f t="shared" si="234"/>
        <v>0</v>
      </c>
      <c r="AG225" s="35">
        <f t="shared" si="234"/>
        <v>0</v>
      </c>
      <c r="AH225" s="35">
        <f t="shared" si="234"/>
        <v>0</v>
      </c>
      <c r="AI225" s="35">
        <f t="shared" si="234"/>
        <v>0</v>
      </c>
      <c r="AJ225" s="35">
        <f t="shared" si="234"/>
        <v>0</v>
      </c>
      <c r="AK225" s="35">
        <f t="shared" si="234"/>
        <v>0</v>
      </c>
      <c r="AL225" s="35">
        <f t="shared" si="234"/>
        <v>0</v>
      </c>
      <c r="AM225" s="35">
        <f t="shared" si="234"/>
        <v>0</v>
      </c>
      <c r="AN225" s="35">
        <f t="shared" si="234"/>
        <v>0</v>
      </c>
      <c r="AO225" s="35">
        <f t="shared" si="234"/>
        <v>355.83345678746059</v>
      </c>
      <c r="AP225" s="35">
        <f t="shared" si="234"/>
        <v>338.04178394808758</v>
      </c>
      <c r="AQ225" s="35">
        <f t="shared" si="234"/>
        <v>321.13969475068319</v>
      </c>
      <c r="AR225" s="35">
        <f t="shared" si="234"/>
        <v>305.08271001314904</v>
      </c>
      <c r="AS225" s="35">
        <f t="shared" si="234"/>
        <v>289.82857451249157</v>
      </c>
      <c r="AT225" s="35">
        <f t="shared" si="234"/>
        <v>275.33714578686698</v>
      </c>
      <c r="AU225" s="35">
        <f t="shared" si="234"/>
        <v>261.57028849752362</v>
      </c>
      <c r="AV225" s="35">
        <f t="shared" si="234"/>
        <v>248.49177407264744</v>
      </c>
      <c r="AW225" s="35">
        <f t="shared" si="234"/>
        <v>236.06718536901508</v>
      </c>
      <c r="AX225" s="35">
        <f t="shared" si="234"/>
        <v>224.26382610056433</v>
      </c>
      <c r="AY225" s="35">
        <f t="shared" si="234"/>
        <v>213.0506347955361</v>
      </c>
      <c r="AZ225" s="35">
        <f t="shared" si="234"/>
        <v>202.39810305575929</v>
      </c>
      <c r="BA225" s="35">
        <f t="shared" si="234"/>
        <v>192.27819790297133</v>
      </c>
      <c r="BB225" s="35">
        <f t="shared" si="234"/>
        <v>182.66428800782276</v>
      </c>
      <c r="BC225" s="35">
        <f t="shared" si="234"/>
        <v>173.53107360743164</v>
      </c>
      <c r="BD225" s="35">
        <f t="shared" si="234"/>
        <v>164.85451992706007</v>
      </c>
      <c r="BE225" s="35">
        <f t="shared" si="234"/>
        <v>156.61179393070705</v>
      </c>
      <c r="BF225" s="35">
        <f t="shared" si="234"/>
        <v>148.7812042341717</v>
      </c>
      <c r="BG225" s="35">
        <f t="shared" si="234"/>
        <v>141.34214402246312</v>
      </c>
      <c r="BH225" s="35">
        <f t="shared" si="234"/>
        <v>134.27503682133997</v>
      </c>
      <c r="BI225" s="35">
        <f t="shared" si="234"/>
        <v>127.56128498027297</v>
      </c>
      <c r="BJ225" s="35">
        <f t="shared" si="234"/>
        <v>121.18322073125933</v>
      </c>
      <c r="BK225" s="35">
        <f t="shared" si="234"/>
        <v>115.12405969469636</v>
      </c>
      <c r="BL225" s="35">
        <f t="shared" si="234"/>
        <v>109.36785670996154</v>
      </c>
      <c r="BM225" s="35">
        <f t="shared" si="234"/>
        <v>103.89946387446346</v>
      </c>
      <c r="BN225" s="35">
        <f t="shared" si="234"/>
        <v>98.704490680740292</v>
      </c>
      <c r="BO225" s="35">
        <f t="shared" si="234"/>
        <v>93.769266146703274</v>
      </c>
      <c r="BP225" s="35">
        <f t="shared" si="234"/>
        <v>89.080802839368104</v>
      </c>
      <c r="BQ225" s="35">
        <f t="shared" si="234"/>
        <v>84.626762697399698</v>
      </c>
      <c r="BR225" s="35">
        <f t="shared" si="234"/>
        <v>80.395424562529712</v>
      </c>
      <c r="BS225" s="35">
        <f t="shared" si="234"/>
        <v>76.375653334403225</v>
      </c>
    </row>
    <row r="226" spans="6:71" hidden="1" outlineLevel="1">
      <c r="F226" t="s">
        <v>197</v>
      </c>
      <c r="L226" s="22" t="s">
        <v>190</v>
      </c>
      <c r="O226" s="22">
        <v>24</v>
      </c>
      <c r="R226" s="35">
        <f t="shared" ref="R226:AW226" si="235">IF(R$2&gt;=$O226,IF(R225-(R225*HLOOKUP($O226,$R$2:$BS$34,32,FALSE))&lt;=0,R225,R225*HLOOKUP($O226,$R$2:$BS$34,32,FALSE)),0)</f>
        <v>0</v>
      </c>
      <c r="S226" s="35">
        <f t="shared" si="235"/>
        <v>0</v>
      </c>
      <c r="T226" s="35">
        <f t="shared" si="235"/>
        <v>0</v>
      </c>
      <c r="U226" s="35">
        <f t="shared" si="235"/>
        <v>0</v>
      </c>
      <c r="V226" s="35">
        <f t="shared" si="235"/>
        <v>0</v>
      </c>
      <c r="W226" s="35">
        <f t="shared" si="235"/>
        <v>0</v>
      </c>
      <c r="X226" s="35">
        <f t="shared" si="235"/>
        <v>0</v>
      </c>
      <c r="Y226" s="35">
        <f t="shared" si="235"/>
        <v>0</v>
      </c>
      <c r="Z226" s="35">
        <f t="shared" si="235"/>
        <v>0</v>
      </c>
      <c r="AA226" s="35">
        <f t="shared" si="235"/>
        <v>0</v>
      </c>
      <c r="AB226" s="35">
        <f t="shared" si="235"/>
        <v>0</v>
      </c>
      <c r="AC226" s="35">
        <f t="shared" si="235"/>
        <v>0</v>
      </c>
      <c r="AD226" s="35">
        <f t="shared" si="235"/>
        <v>0</v>
      </c>
      <c r="AE226" s="35">
        <f t="shared" si="235"/>
        <v>0</v>
      </c>
      <c r="AF226" s="35">
        <f t="shared" si="235"/>
        <v>0</v>
      </c>
      <c r="AG226" s="35">
        <f t="shared" si="235"/>
        <v>0</v>
      </c>
      <c r="AH226" s="35">
        <f t="shared" si="235"/>
        <v>0</v>
      </c>
      <c r="AI226" s="35">
        <f t="shared" si="235"/>
        <v>0</v>
      </c>
      <c r="AJ226" s="35">
        <f t="shared" si="235"/>
        <v>0</v>
      </c>
      <c r="AK226" s="35">
        <f t="shared" si="235"/>
        <v>0</v>
      </c>
      <c r="AL226" s="35">
        <f t="shared" si="235"/>
        <v>0</v>
      </c>
      <c r="AM226" s="35">
        <f t="shared" si="235"/>
        <v>0</v>
      </c>
      <c r="AN226" s="35">
        <f t="shared" si="235"/>
        <v>0</v>
      </c>
      <c r="AO226" s="35">
        <f t="shared" si="235"/>
        <v>17.791672839373032</v>
      </c>
      <c r="AP226" s="35">
        <f t="shared" si="235"/>
        <v>16.902089197404379</v>
      </c>
      <c r="AQ226" s="35">
        <f t="shared" si="235"/>
        <v>16.056984737534162</v>
      </c>
      <c r="AR226" s="35">
        <f t="shared" si="235"/>
        <v>15.254135500657453</v>
      </c>
      <c r="AS226" s="35">
        <f t="shared" si="235"/>
        <v>14.49142872562458</v>
      </c>
      <c r="AT226" s="35">
        <f t="shared" si="235"/>
        <v>13.766857289343349</v>
      </c>
      <c r="AU226" s="35">
        <f t="shared" si="235"/>
        <v>13.078514424876182</v>
      </c>
      <c r="AV226" s="35">
        <f t="shared" si="235"/>
        <v>12.424588703632374</v>
      </c>
      <c r="AW226" s="35">
        <f t="shared" si="235"/>
        <v>11.803359268450755</v>
      </c>
      <c r="AX226" s="35">
        <f t="shared" ref="AX226:BS226" si="236">IF(AX$2&gt;=$O226,IF(AX225-(AX225*HLOOKUP($O226,$R$2:$BS$34,32,FALSE))&lt;=0,AX225,AX225*HLOOKUP($O226,$R$2:$BS$34,32,FALSE)),0)</f>
        <v>11.213191305028218</v>
      </c>
      <c r="AY226" s="35">
        <f t="shared" si="236"/>
        <v>10.652531739776805</v>
      </c>
      <c r="AZ226" s="35">
        <f t="shared" si="236"/>
        <v>10.119905152787965</v>
      </c>
      <c r="BA226" s="35">
        <f t="shared" si="236"/>
        <v>9.6139098951485664</v>
      </c>
      <c r="BB226" s="35">
        <f t="shared" si="236"/>
        <v>9.1332144003911377</v>
      </c>
      <c r="BC226" s="35">
        <f t="shared" si="236"/>
        <v>8.6765536803715815</v>
      </c>
      <c r="BD226" s="35">
        <f t="shared" si="236"/>
        <v>8.2427259963530037</v>
      </c>
      <c r="BE226" s="35">
        <f t="shared" si="236"/>
        <v>7.8305896965353528</v>
      </c>
      <c r="BF226" s="35">
        <f t="shared" si="236"/>
        <v>7.4390602117085853</v>
      </c>
      <c r="BG226" s="35">
        <f t="shared" si="236"/>
        <v>7.0671072011231564</v>
      </c>
      <c r="BH226" s="35">
        <f t="shared" si="236"/>
        <v>6.7137518410669985</v>
      </c>
      <c r="BI226" s="35">
        <f t="shared" si="236"/>
        <v>6.378064249013649</v>
      </c>
      <c r="BJ226" s="35">
        <f t="shared" si="236"/>
        <v>6.0591610365629665</v>
      </c>
      <c r="BK226" s="35">
        <f t="shared" si="236"/>
        <v>5.7562029847348182</v>
      </c>
      <c r="BL226" s="35">
        <f t="shared" si="236"/>
        <v>5.4683928354980775</v>
      </c>
      <c r="BM226" s="35">
        <f t="shared" si="236"/>
        <v>5.1949731937231736</v>
      </c>
      <c r="BN226" s="35">
        <f t="shared" si="236"/>
        <v>4.9352245340370153</v>
      </c>
      <c r="BO226" s="35">
        <f t="shared" si="236"/>
        <v>4.688463307335164</v>
      </c>
      <c r="BP226" s="35">
        <f t="shared" si="236"/>
        <v>4.454040141968405</v>
      </c>
      <c r="BQ226" s="35">
        <f t="shared" si="236"/>
        <v>4.2313381348699854</v>
      </c>
      <c r="BR226" s="35">
        <f t="shared" si="236"/>
        <v>4.0197712281264861</v>
      </c>
      <c r="BS226" s="35">
        <f t="shared" si="236"/>
        <v>3.8187826667201614</v>
      </c>
    </row>
    <row r="227" spans="6:71" hidden="1" outlineLevel="1">
      <c r="F227" t="s">
        <v>195</v>
      </c>
      <c r="L227" s="22" t="s">
        <v>196</v>
      </c>
      <c r="O227" s="22">
        <v>25</v>
      </c>
      <c r="R227" s="35">
        <f t="shared" ref="R227:BS227" si="237">IF($O227=R$2,R$186,IF(R$2&gt;$O227,Q227-Q228,0))</f>
        <v>0</v>
      </c>
      <c r="S227" s="35">
        <f t="shared" si="237"/>
        <v>0</v>
      </c>
      <c r="T227" s="35">
        <f t="shared" si="237"/>
        <v>0</v>
      </c>
      <c r="U227" s="35">
        <f t="shared" si="237"/>
        <v>0</v>
      </c>
      <c r="V227" s="35">
        <f t="shared" si="237"/>
        <v>0</v>
      </c>
      <c r="W227" s="35">
        <f t="shared" si="237"/>
        <v>0</v>
      </c>
      <c r="X227" s="35">
        <f t="shared" si="237"/>
        <v>0</v>
      </c>
      <c r="Y227" s="35">
        <f t="shared" si="237"/>
        <v>0</v>
      </c>
      <c r="Z227" s="35">
        <f t="shared" si="237"/>
        <v>0</v>
      </c>
      <c r="AA227" s="35">
        <f t="shared" si="237"/>
        <v>0</v>
      </c>
      <c r="AB227" s="35">
        <f t="shared" si="237"/>
        <v>0</v>
      </c>
      <c r="AC227" s="35">
        <f t="shared" si="237"/>
        <v>0</v>
      </c>
      <c r="AD227" s="35">
        <f t="shared" si="237"/>
        <v>0</v>
      </c>
      <c r="AE227" s="35">
        <f t="shared" si="237"/>
        <v>0</v>
      </c>
      <c r="AF227" s="35">
        <f t="shared" si="237"/>
        <v>0</v>
      </c>
      <c r="AG227" s="35">
        <f t="shared" si="237"/>
        <v>0</v>
      </c>
      <c r="AH227" s="35">
        <f t="shared" si="237"/>
        <v>0</v>
      </c>
      <c r="AI227" s="35">
        <f t="shared" si="237"/>
        <v>0</v>
      </c>
      <c r="AJ227" s="35">
        <f t="shared" si="237"/>
        <v>0</v>
      </c>
      <c r="AK227" s="35">
        <f t="shared" si="237"/>
        <v>0</v>
      </c>
      <c r="AL227" s="35">
        <f t="shared" si="237"/>
        <v>0</v>
      </c>
      <c r="AM227" s="35">
        <f t="shared" si="237"/>
        <v>0</v>
      </c>
      <c r="AN227" s="35">
        <f t="shared" si="237"/>
        <v>0</v>
      </c>
      <c r="AO227" s="35">
        <f t="shared" si="237"/>
        <v>0</v>
      </c>
      <c r="AP227" s="35">
        <f t="shared" si="237"/>
        <v>375.40280010930974</v>
      </c>
      <c r="AQ227" s="35">
        <f t="shared" si="237"/>
        <v>356.63266010384427</v>
      </c>
      <c r="AR227" s="35">
        <f t="shared" si="237"/>
        <v>338.80102709865207</v>
      </c>
      <c r="AS227" s="35">
        <f t="shared" si="237"/>
        <v>321.86097574371945</v>
      </c>
      <c r="AT227" s="35">
        <f t="shared" si="237"/>
        <v>305.76792695653347</v>
      </c>
      <c r="AU227" s="35">
        <f t="shared" si="237"/>
        <v>290.4795306087068</v>
      </c>
      <c r="AV227" s="35">
        <f t="shared" si="237"/>
        <v>275.95555407827146</v>
      </c>
      <c r="AW227" s="35">
        <f t="shared" si="237"/>
        <v>262.15777637435787</v>
      </c>
      <c r="AX227" s="35">
        <f t="shared" si="237"/>
        <v>249.04988755563997</v>
      </c>
      <c r="AY227" s="35">
        <f t="shared" si="237"/>
        <v>236.59739317785798</v>
      </c>
      <c r="AZ227" s="35">
        <f t="shared" si="237"/>
        <v>224.76752351896508</v>
      </c>
      <c r="BA227" s="35">
        <f t="shared" si="237"/>
        <v>213.52914734301683</v>
      </c>
      <c r="BB227" s="35">
        <f t="shared" si="237"/>
        <v>202.85268997586599</v>
      </c>
      <c r="BC227" s="35">
        <f t="shared" si="237"/>
        <v>192.71005547707267</v>
      </c>
      <c r="BD227" s="35">
        <f t="shared" si="237"/>
        <v>183.07455270321904</v>
      </c>
      <c r="BE227" s="35">
        <f t="shared" si="237"/>
        <v>173.92082506805809</v>
      </c>
      <c r="BF227" s="35">
        <f t="shared" si="237"/>
        <v>165.22478381465518</v>
      </c>
      <c r="BG227" s="35">
        <f t="shared" si="237"/>
        <v>156.96354462392242</v>
      </c>
      <c r="BH227" s="35">
        <f t="shared" si="237"/>
        <v>149.11536739272628</v>
      </c>
      <c r="BI227" s="35">
        <f t="shared" si="237"/>
        <v>141.65959902308998</v>
      </c>
      <c r="BJ227" s="35">
        <f t="shared" si="237"/>
        <v>134.57661907193548</v>
      </c>
      <c r="BK227" s="35">
        <f t="shared" si="237"/>
        <v>127.84778811833871</v>
      </c>
      <c r="BL227" s="35">
        <f t="shared" si="237"/>
        <v>121.45539871242178</v>
      </c>
      <c r="BM227" s="35">
        <f t="shared" si="237"/>
        <v>115.38262877680069</v>
      </c>
      <c r="BN227" s="35">
        <f t="shared" si="237"/>
        <v>109.61349733796065</v>
      </c>
      <c r="BO227" s="35">
        <f t="shared" si="237"/>
        <v>104.13282247106262</v>
      </c>
      <c r="BP227" s="35">
        <f t="shared" si="237"/>
        <v>98.926181347509498</v>
      </c>
      <c r="BQ227" s="35">
        <f t="shared" si="237"/>
        <v>93.979872280134018</v>
      </c>
      <c r="BR227" s="35">
        <f t="shared" si="237"/>
        <v>89.280878666127322</v>
      </c>
      <c r="BS227" s="35">
        <f t="shared" si="237"/>
        <v>84.816834732820951</v>
      </c>
    </row>
    <row r="228" spans="6:71" hidden="1" outlineLevel="1">
      <c r="F228" t="s">
        <v>197</v>
      </c>
      <c r="L228" s="22" t="s">
        <v>190</v>
      </c>
      <c r="O228" s="22">
        <v>25</v>
      </c>
      <c r="R228" s="35">
        <f t="shared" ref="R228:AW228" si="238">IF(R$2&gt;=$O228,IF(R227-(R227*HLOOKUP($O228,$R$2:$BS$34,32,FALSE))&lt;=0,R227,R227*HLOOKUP($O228,$R$2:$BS$34,32,FALSE)),0)</f>
        <v>0</v>
      </c>
      <c r="S228" s="35">
        <f t="shared" si="238"/>
        <v>0</v>
      </c>
      <c r="T228" s="35">
        <f t="shared" si="238"/>
        <v>0</v>
      </c>
      <c r="U228" s="35">
        <f t="shared" si="238"/>
        <v>0</v>
      </c>
      <c r="V228" s="35">
        <f t="shared" si="238"/>
        <v>0</v>
      </c>
      <c r="W228" s="35">
        <f t="shared" si="238"/>
        <v>0</v>
      </c>
      <c r="X228" s="35">
        <f t="shared" si="238"/>
        <v>0</v>
      </c>
      <c r="Y228" s="35">
        <f t="shared" si="238"/>
        <v>0</v>
      </c>
      <c r="Z228" s="35">
        <f t="shared" si="238"/>
        <v>0</v>
      </c>
      <c r="AA228" s="35">
        <f t="shared" si="238"/>
        <v>0</v>
      </c>
      <c r="AB228" s="35">
        <f t="shared" si="238"/>
        <v>0</v>
      </c>
      <c r="AC228" s="35">
        <f t="shared" si="238"/>
        <v>0</v>
      </c>
      <c r="AD228" s="35">
        <f t="shared" si="238"/>
        <v>0</v>
      </c>
      <c r="AE228" s="35">
        <f t="shared" si="238"/>
        <v>0</v>
      </c>
      <c r="AF228" s="35">
        <f t="shared" si="238"/>
        <v>0</v>
      </c>
      <c r="AG228" s="35">
        <f t="shared" si="238"/>
        <v>0</v>
      </c>
      <c r="AH228" s="35">
        <f t="shared" si="238"/>
        <v>0</v>
      </c>
      <c r="AI228" s="35">
        <f t="shared" si="238"/>
        <v>0</v>
      </c>
      <c r="AJ228" s="35">
        <f t="shared" si="238"/>
        <v>0</v>
      </c>
      <c r="AK228" s="35">
        <f t="shared" si="238"/>
        <v>0</v>
      </c>
      <c r="AL228" s="35">
        <f t="shared" si="238"/>
        <v>0</v>
      </c>
      <c r="AM228" s="35">
        <f t="shared" si="238"/>
        <v>0</v>
      </c>
      <c r="AN228" s="35">
        <f t="shared" si="238"/>
        <v>0</v>
      </c>
      <c r="AO228" s="35">
        <f t="shared" si="238"/>
        <v>0</v>
      </c>
      <c r="AP228" s="35">
        <f t="shared" si="238"/>
        <v>18.770140005465489</v>
      </c>
      <c r="AQ228" s="35">
        <f t="shared" si="238"/>
        <v>17.831633005192213</v>
      </c>
      <c r="AR228" s="35">
        <f t="shared" si="238"/>
        <v>16.940051354932603</v>
      </c>
      <c r="AS228" s="35">
        <f t="shared" si="238"/>
        <v>16.093048787185975</v>
      </c>
      <c r="AT228" s="35">
        <f t="shared" si="238"/>
        <v>15.288396347826675</v>
      </c>
      <c r="AU228" s="35">
        <f t="shared" si="238"/>
        <v>14.523976530435341</v>
      </c>
      <c r="AV228" s="35">
        <f t="shared" si="238"/>
        <v>13.797777703913574</v>
      </c>
      <c r="AW228" s="35">
        <f t="shared" si="238"/>
        <v>13.107888818717894</v>
      </c>
      <c r="AX228" s="35">
        <f t="shared" ref="AX228:BS228" si="239">IF(AX$2&gt;=$O228,IF(AX227-(AX227*HLOOKUP($O228,$R$2:$BS$34,32,FALSE))&lt;=0,AX227,AX227*HLOOKUP($O228,$R$2:$BS$34,32,FALSE)),0)</f>
        <v>12.452494377781999</v>
      </c>
      <c r="AY228" s="35">
        <f t="shared" si="239"/>
        <v>11.8298696588929</v>
      </c>
      <c r="AZ228" s="35">
        <f t="shared" si="239"/>
        <v>11.238376175948254</v>
      </c>
      <c r="BA228" s="35">
        <f t="shared" si="239"/>
        <v>10.676457367150842</v>
      </c>
      <c r="BB228" s="35">
        <f t="shared" si="239"/>
        <v>10.142634498793299</v>
      </c>
      <c r="BC228" s="35">
        <f t="shared" si="239"/>
        <v>9.6355027738536343</v>
      </c>
      <c r="BD228" s="35">
        <f t="shared" si="239"/>
        <v>9.1537276351609531</v>
      </c>
      <c r="BE228" s="35">
        <f t="shared" si="239"/>
        <v>8.696041253402905</v>
      </c>
      <c r="BF228" s="35">
        <f t="shared" si="239"/>
        <v>8.2612391907327591</v>
      </c>
      <c r="BG228" s="35">
        <f t="shared" si="239"/>
        <v>7.8481772311961215</v>
      </c>
      <c r="BH228" s="35">
        <f t="shared" si="239"/>
        <v>7.4557683696363144</v>
      </c>
      <c r="BI228" s="35">
        <f t="shared" si="239"/>
        <v>7.0829799511544991</v>
      </c>
      <c r="BJ228" s="35">
        <f t="shared" si="239"/>
        <v>6.7288309535967743</v>
      </c>
      <c r="BK228" s="35">
        <f t="shared" si="239"/>
        <v>6.3923894059169362</v>
      </c>
      <c r="BL228" s="35">
        <f t="shared" si="239"/>
        <v>6.0727699356210891</v>
      </c>
      <c r="BM228" s="35">
        <f t="shared" si="239"/>
        <v>5.7691314388400343</v>
      </c>
      <c r="BN228" s="35">
        <f t="shared" si="239"/>
        <v>5.480674866898033</v>
      </c>
      <c r="BO228" s="35">
        <f t="shared" si="239"/>
        <v>5.2066411235531316</v>
      </c>
      <c r="BP228" s="35">
        <f t="shared" si="239"/>
        <v>4.9463090673754753</v>
      </c>
      <c r="BQ228" s="35">
        <f t="shared" si="239"/>
        <v>4.6989936140067012</v>
      </c>
      <c r="BR228" s="35">
        <f t="shared" si="239"/>
        <v>4.4640439333063666</v>
      </c>
      <c r="BS228" s="35">
        <f t="shared" si="239"/>
        <v>4.2408417366410474</v>
      </c>
    </row>
    <row r="229" spans="6:71" hidden="1" outlineLevel="1">
      <c r="F229" t="s">
        <v>195</v>
      </c>
      <c r="L229" s="22" t="s">
        <v>196</v>
      </c>
      <c r="O229" s="22">
        <v>26</v>
      </c>
      <c r="R229" s="35">
        <f t="shared" ref="R229:BS229" si="240">IF($O229=R$2,R$186,IF(R$2&gt;$O229,Q229-Q230,0))</f>
        <v>0</v>
      </c>
      <c r="S229" s="35">
        <f t="shared" si="240"/>
        <v>0</v>
      </c>
      <c r="T229" s="35">
        <f t="shared" si="240"/>
        <v>0</v>
      </c>
      <c r="U229" s="35">
        <f t="shared" si="240"/>
        <v>0</v>
      </c>
      <c r="V229" s="35">
        <f t="shared" si="240"/>
        <v>0</v>
      </c>
      <c r="W229" s="35">
        <f t="shared" si="240"/>
        <v>0</v>
      </c>
      <c r="X229" s="35">
        <f t="shared" si="240"/>
        <v>0</v>
      </c>
      <c r="Y229" s="35">
        <f t="shared" si="240"/>
        <v>0</v>
      </c>
      <c r="Z229" s="35">
        <f t="shared" si="240"/>
        <v>0</v>
      </c>
      <c r="AA229" s="35">
        <f t="shared" si="240"/>
        <v>0</v>
      </c>
      <c r="AB229" s="35">
        <f t="shared" si="240"/>
        <v>0</v>
      </c>
      <c r="AC229" s="35">
        <f t="shared" si="240"/>
        <v>0</v>
      </c>
      <c r="AD229" s="35">
        <f t="shared" si="240"/>
        <v>0</v>
      </c>
      <c r="AE229" s="35">
        <f t="shared" si="240"/>
        <v>0</v>
      </c>
      <c r="AF229" s="35">
        <f t="shared" si="240"/>
        <v>0</v>
      </c>
      <c r="AG229" s="35">
        <f t="shared" si="240"/>
        <v>0</v>
      </c>
      <c r="AH229" s="35">
        <f t="shared" si="240"/>
        <v>0</v>
      </c>
      <c r="AI229" s="35">
        <f t="shared" si="240"/>
        <v>0</v>
      </c>
      <c r="AJ229" s="35">
        <f t="shared" si="240"/>
        <v>0</v>
      </c>
      <c r="AK229" s="35">
        <f t="shared" si="240"/>
        <v>0</v>
      </c>
      <c r="AL229" s="35">
        <f t="shared" si="240"/>
        <v>0</v>
      </c>
      <c r="AM229" s="35">
        <f t="shared" si="240"/>
        <v>0</v>
      </c>
      <c r="AN229" s="35">
        <f t="shared" si="240"/>
        <v>0</v>
      </c>
      <c r="AO229" s="35">
        <f t="shared" si="240"/>
        <v>0</v>
      </c>
      <c r="AP229" s="35">
        <f t="shared" si="240"/>
        <v>0</v>
      </c>
      <c r="AQ229" s="35">
        <f t="shared" si="240"/>
        <v>395.83641478010674</v>
      </c>
      <c r="AR229" s="35">
        <f t="shared" si="240"/>
        <v>376.04459404110139</v>
      </c>
      <c r="AS229" s="35">
        <f t="shared" si="240"/>
        <v>357.24236433904633</v>
      </c>
      <c r="AT229" s="35">
        <f t="shared" si="240"/>
        <v>339.38024612209404</v>
      </c>
      <c r="AU229" s="35">
        <f t="shared" si="240"/>
        <v>322.41123381598936</v>
      </c>
      <c r="AV229" s="35">
        <f t="shared" si="240"/>
        <v>306.29067212518987</v>
      </c>
      <c r="AW229" s="35">
        <f t="shared" si="240"/>
        <v>290.97613851893038</v>
      </c>
      <c r="AX229" s="35">
        <f t="shared" si="240"/>
        <v>276.42733159298388</v>
      </c>
      <c r="AY229" s="35">
        <f t="shared" si="240"/>
        <v>262.6059650133347</v>
      </c>
      <c r="AZ229" s="35">
        <f t="shared" si="240"/>
        <v>249.47566676266797</v>
      </c>
      <c r="BA229" s="35">
        <f t="shared" si="240"/>
        <v>237.00188342453458</v>
      </c>
      <c r="BB229" s="35">
        <f t="shared" si="240"/>
        <v>225.15178925330787</v>
      </c>
      <c r="BC229" s="35">
        <f t="shared" si="240"/>
        <v>213.89419979064246</v>
      </c>
      <c r="BD229" s="35">
        <f t="shared" si="240"/>
        <v>203.19948980111033</v>
      </c>
      <c r="BE229" s="35">
        <f t="shared" si="240"/>
        <v>193.0395153110548</v>
      </c>
      <c r="BF229" s="35">
        <f t="shared" si="240"/>
        <v>183.38753954550205</v>
      </c>
      <c r="BG229" s="35">
        <f t="shared" si="240"/>
        <v>174.21816256822694</v>
      </c>
      <c r="BH229" s="35">
        <f t="shared" si="240"/>
        <v>165.5072544398156</v>
      </c>
      <c r="BI229" s="35">
        <f t="shared" si="240"/>
        <v>157.23189171782482</v>
      </c>
      <c r="BJ229" s="35">
        <f t="shared" si="240"/>
        <v>149.37029713193357</v>
      </c>
      <c r="BK229" s="35">
        <f t="shared" si="240"/>
        <v>141.9017822753369</v>
      </c>
      <c r="BL229" s="35">
        <f t="shared" si="240"/>
        <v>134.80669316157005</v>
      </c>
      <c r="BM229" s="35">
        <f t="shared" si="240"/>
        <v>128.06635850349156</v>
      </c>
      <c r="BN229" s="35">
        <f t="shared" si="240"/>
        <v>121.66304057831698</v>
      </c>
      <c r="BO229" s="35">
        <f t="shared" si="240"/>
        <v>115.57988854940113</v>
      </c>
      <c r="BP229" s="35">
        <f t="shared" si="240"/>
        <v>109.80089412193108</v>
      </c>
      <c r="BQ229" s="35">
        <f t="shared" si="240"/>
        <v>104.31084941583453</v>
      </c>
      <c r="BR229" s="35">
        <f t="shared" si="240"/>
        <v>99.095306945042793</v>
      </c>
      <c r="BS229" s="35">
        <f t="shared" si="240"/>
        <v>94.140541597790659</v>
      </c>
    </row>
    <row r="230" spans="6:71" hidden="1" outlineLevel="1">
      <c r="F230" t="s">
        <v>197</v>
      </c>
      <c r="L230" s="22" t="s">
        <v>190</v>
      </c>
      <c r="O230" s="22">
        <v>26</v>
      </c>
      <c r="R230" s="35">
        <f t="shared" ref="R230:AW230" si="241">IF(R$2&gt;=$O230,IF(R229-(R229*HLOOKUP($O230,$R$2:$BS$34,32,FALSE))&lt;=0,R229,R229*HLOOKUP($O230,$R$2:$BS$34,32,FALSE)),0)</f>
        <v>0</v>
      </c>
      <c r="S230" s="35">
        <f t="shared" si="241"/>
        <v>0</v>
      </c>
      <c r="T230" s="35">
        <f t="shared" si="241"/>
        <v>0</v>
      </c>
      <c r="U230" s="35">
        <f t="shared" si="241"/>
        <v>0</v>
      </c>
      <c r="V230" s="35">
        <f t="shared" si="241"/>
        <v>0</v>
      </c>
      <c r="W230" s="35">
        <f t="shared" si="241"/>
        <v>0</v>
      </c>
      <c r="X230" s="35">
        <f t="shared" si="241"/>
        <v>0</v>
      </c>
      <c r="Y230" s="35">
        <f t="shared" si="241"/>
        <v>0</v>
      </c>
      <c r="Z230" s="35">
        <f t="shared" si="241"/>
        <v>0</v>
      </c>
      <c r="AA230" s="35">
        <f t="shared" si="241"/>
        <v>0</v>
      </c>
      <c r="AB230" s="35">
        <f t="shared" si="241"/>
        <v>0</v>
      </c>
      <c r="AC230" s="35">
        <f t="shared" si="241"/>
        <v>0</v>
      </c>
      <c r="AD230" s="35">
        <f t="shared" si="241"/>
        <v>0</v>
      </c>
      <c r="AE230" s="35">
        <f t="shared" si="241"/>
        <v>0</v>
      </c>
      <c r="AF230" s="35">
        <f t="shared" si="241"/>
        <v>0</v>
      </c>
      <c r="AG230" s="35">
        <f t="shared" si="241"/>
        <v>0</v>
      </c>
      <c r="AH230" s="35">
        <f t="shared" si="241"/>
        <v>0</v>
      </c>
      <c r="AI230" s="35">
        <f t="shared" si="241"/>
        <v>0</v>
      </c>
      <c r="AJ230" s="35">
        <f t="shared" si="241"/>
        <v>0</v>
      </c>
      <c r="AK230" s="35">
        <f t="shared" si="241"/>
        <v>0</v>
      </c>
      <c r="AL230" s="35">
        <f t="shared" si="241"/>
        <v>0</v>
      </c>
      <c r="AM230" s="35">
        <f t="shared" si="241"/>
        <v>0</v>
      </c>
      <c r="AN230" s="35">
        <f t="shared" si="241"/>
        <v>0</v>
      </c>
      <c r="AO230" s="35">
        <f t="shared" si="241"/>
        <v>0</v>
      </c>
      <c r="AP230" s="35">
        <f t="shared" si="241"/>
        <v>0</v>
      </c>
      <c r="AQ230" s="35">
        <f t="shared" si="241"/>
        <v>19.791820739005338</v>
      </c>
      <c r="AR230" s="35">
        <f t="shared" si="241"/>
        <v>18.802229702055069</v>
      </c>
      <c r="AS230" s="35">
        <f t="shared" si="241"/>
        <v>17.862118216952318</v>
      </c>
      <c r="AT230" s="35">
        <f t="shared" si="241"/>
        <v>16.969012306104702</v>
      </c>
      <c r="AU230" s="35">
        <f t="shared" si="241"/>
        <v>16.12056169079947</v>
      </c>
      <c r="AV230" s="35">
        <f t="shared" si="241"/>
        <v>15.314533606259495</v>
      </c>
      <c r="AW230" s="35">
        <f t="shared" si="241"/>
        <v>14.54880692594652</v>
      </c>
      <c r="AX230" s="35">
        <f t="shared" ref="AX230:BS230" si="242">IF(AX$2&gt;=$O230,IF(AX229-(AX229*HLOOKUP($O230,$R$2:$BS$34,32,FALSE))&lt;=0,AX229,AX229*HLOOKUP($O230,$R$2:$BS$34,32,FALSE)),0)</f>
        <v>13.821366579649194</v>
      </c>
      <c r="AY230" s="35">
        <f t="shared" si="242"/>
        <v>13.130298250666735</v>
      </c>
      <c r="AZ230" s="35">
        <f t="shared" si="242"/>
        <v>12.4737833381334</v>
      </c>
      <c r="BA230" s="35">
        <f t="shared" si="242"/>
        <v>11.850094171226729</v>
      </c>
      <c r="BB230" s="35">
        <f t="shared" si="242"/>
        <v>11.257589462665393</v>
      </c>
      <c r="BC230" s="35">
        <f t="shared" si="242"/>
        <v>10.694709989532123</v>
      </c>
      <c r="BD230" s="35">
        <f t="shared" si="242"/>
        <v>10.159974490055518</v>
      </c>
      <c r="BE230" s="35">
        <f t="shared" si="242"/>
        <v>9.6519757655527414</v>
      </c>
      <c r="BF230" s="35">
        <f t="shared" si="242"/>
        <v>9.1693769772751033</v>
      </c>
      <c r="BG230" s="35">
        <f t="shared" si="242"/>
        <v>8.7109081284113472</v>
      </c>
      <c r="BH230" s="35">
        <f t="shared" si="242"/>
        <v>8.2753627219907795</v>
      </c>
      <c r="BI230" s="35">
        <f t="shared" si="242"/>
        <v>7.8615945858912415</v>
      </c>
      <c r="BJ230" s="35">
        <f t="shared" si="242"/>
        <v>7.4685148565966788</v>
      </c>
      <c r="BK230" s="35">
        <f t="shared" si="242"/>
        <v>7.0950891137668455</v>
      </c>
      <c r="BL230" s="35">
        <f t="shared" si="242"/>
        <v>6.7403346580785026</v>
      </c>
      <c r="BM230" s="35">
        <f t="shared" si="242"/>
        <v>6.4033179251745782</v>
      </c>
      <c r="BN230" s="35">
        <f t="shared" si="242"/>
        <v>6.0831520289158494</v>
      </c>
      <c r="BO230" s="35">
        <f t="shared" si="242"/>
        <v>5.7789944274700566</v>
      </c>
      <c r="BP230" s="35">
        <f t="shared" si="242"/>
        <v>5.4900447060965547</v>
      </c>
      <c r="BQ230" s="35">
        <f t="shared" si="242"/>
        <v>5.2155424707917266</v>
      </c>
      <c r="BR230" s="35">
        <f t="shared" si="242"/>
        <v>4.95476534725214</v>
      </c>
      <c r="BS230" s="35">
        <f t="shared" si="242"/>
        <v>4.7070270798895333</v>
      </c>
    </row>
    <row r="231" spans="6:71" hidden="1" outlineLevel="1">
      <c r="F231" t="s">
        <v>195</v>
      </c>
      <c r="L231" s="22" t="s">
        <v>196</v>
      </c>
      <c r="O231" s="22">
        <v>27</v>
      </c>
      <c r="R231" s="35">
        <f t="shared" ref="R231:BS231" si="243">IF($O231=R$2,R$186,IF(R$2&gt;$O231,Q231-Q232,0))</f>
        <v>0</v>
      </c>
      <c r="S231" s="35">
        <f t="shared" si="243"/>
        <v>0</v>
      </c>
      <c r="T231" s="35">
        <f t="shared" si="243"/>
        <v>0</v>
      </c>
      <c r="U231" s="35">
        <f t="shared" si="243"/>
        <v>0</v>
      </c>
      <c r="V231" s="35">
        <f t="shared" si="243"/>
        <v>0</v>
      </c>
      <c r="W231" s="35">
        <f t="shared" si="243"/>
        <v>0</v>
      </c>
      <c r="X231" s="35">
        <f t="shared" si="243"/>
        <v>0</v>
      </c>
      <c r="Y231" s="35">
        <f t="shared" si="243"/>
        <v>0</v>
      </c>
      <c r="Z231" s="35">
        <f t="shared" si="243"/>
        <v>0</v>
      </c>
      <c r="AA231" s="35">
        <f t="shared" si="243"/>
        <v>0</v>
      </c>
      <c r="AB231" s="35">
        <f t="shared" si="243"/>
        <v>0</v>
      </c>
      <c r="AC231" s="35">
        <f t="shared" si="243"/>
        <v>0</v>
      </c>
      <c r="AD231" s="35">
        <f t="shared" si="243"/>
        <v>0</v>
      </c>
      <c r="AE231" s="35">
        <f t="shared" si="243"/>
        <v>0</v>
      </c>
      <c r="AF231" s="35">
        <f t="shared" si="243"/>
        <v>0</v>
      </c>
      <c r="AG231" s="35">
        <f t="shared" si="243"/>
        <v>0</v>
      </c>
      <c r="AH231" s="35">
        <f t="shared" si="243"/>
        <v>0</v>
      </c>
      <c r="AI231" s="35">
        <f t="shared" si="243"/>
        <v>0</v>
      </c>
      <c r="AJ231" s="35">
        <f t="shared" si="243"/>
        <v>0</v>
      </c>
      <c r="AK231" s="35">
        <f t="shared" si="243"/>
        <v>0</v>
      </c>
      <c r="AL231" s="35">
        <f t="shared" si="243"/>
        <v>0</v>
      </c>
      <c r="AM231" s="35">
        <f t="shared" si="243"/>
        <v>0</v>
      </c>
      <c r="AN231" s="35">
        <f t="shared" si="243"/>
        <v>0</v>
      </c>
      <c r="AO231" s="35">
        <f t="shared" si="243"/>
        <v>0</v>
      </c>
      <c r="AP231" s="35">
        <f t="shared" si="243"/>
        <v>0</v>
      </c>
      <c r="AQ231" s="35">
        <f t="shared" si="243"/>
        <v>0</v>
      </c>
      <c r="AR231" s="35">
        <f t="shared" si="243"/>
        <v>417.15892083820808</v>
      </c>
      <c r="AS231" s="35">
        <f t="shared" si="243"/>
        <v>396.30097479629768</v>
      </c>
      <c r="AT231" s="35">
        <f t="shared" si="243"/>
        <v>376.48592605648281</v>
      </c>
      <c r="AU231" s="35">
        <f t="shared" si="243"/>
        <v>357.66162975365864</v>
      </c>
      <c r="AV231" s="35">
        <f t="shared" si="243"/>
        <v>339.7785482659757</v>
      </c>
      <c r="AW231" s="35">
        <f t="shared" si="243"/>
        <v>322.78962085267693</v>
      </c>
      <c r="AX231" s="35">
        <f t="shared" si="243"/>
        <v>306.65013981004307</v>
      </c>
      <c r="AY231" s="35">
        <f t="shared" si="243"/>
        <v>291.3176328195409</v>
      </c>
      <c r="AZ231" s="35">
        <f t="shared" si="243"/>
        <v>276.75175117856384</v>
      </c>
      <c r="BA231" s="35">
        <f t="shared" si="243"/>
        <v>262.91416361963564</v>
      </c>
      <c r="BB231" s="35">
        <f t="shared" si="243"/>
        <v>249.76845543865386</v>
      </c>
      <c r="BC231" s="35">
        <f t="shared" si="243"/>
        <v>237.28003266672116</v>
      </c>
      <c r="BD231" s="35">
        <f t="shared" si="243"/>
        <v>225.41603103338508</v>
      </c>
      <c r="BE231" s="35">
        <f t="shared" si="243"/>
        <v>214.14522948171583</v>
      </c>
      <c r="BF231" s="35">
        <f t="shared" si="243"/>
        <v>203.43796800763005</v>
      </c>
      <c r="BG231" s="35">
        <f t="shared" si="243"/>
        <v>193.26606960724854</v>
      </c>
      <c r="BH231" s="35">
        <f t="shared" si="243"/>
        <v>183.60276612688611</v>
      </c>
      <c r="BI231" s="35">
        <f t="shared" si="243"/>
        <v>174.42262782054181</v>
      </c>
      <c r="BJ231" s="35">
        <f t="shared" si="243"/>
        <v>165.70149642951472</v>
      </c>
      <c r="BK231" s="35">
        <f t="shared" si="243"/>
        <v>157.41642160803897</v>
      </c>
      <c r="BL231" s="35">
        <f t="shared" si="243"/>
        <v>149.54560052763702</v>
      </c>
      <c r="BM231" s="35">
        <f t="shared" si="243"/>
        <v>142.06832050125516</v>
      </c>
      <c r="BN231" s="35">
        <f t="shared" si="243"/>
        <v>134.9649044761924</v>
      </c>
      <c r="BO231" s="35">
        <f t="shared" si="243"/>
        <v>128.21665925238278</v>
      </c>
      <c r="BP231" s="35">
        <f t="shared" si="243"/>
        <v>121.80582628976364</v>
      </c>
      <c r="BQ231" s="35">
        <f t="shared" si="243"/>
        <v>115.71553497527546</v>
      </c>
      <c r="BR231" s="35">
        <f t="shared" si="243"/>
        <v>109.92975822651169</v>
      </c>
      <c r="BS231" s="35">
        <f t="shared" si="243"/>
        <v>104.43327031518611</v>
      </c>
    </row>
    <row r="232" spans="6:71" hidden="1" outlineLevel="1">
      <c r="F232" t="s">
        <v>197</v>
      </c>
      <c r="L232" s="22" t="s">
        <v>190</v>
      </c>
      <c r="O232" s="22">
        <v>27</v>
      </c>
      <c r="R232" s="35">
        <f t="shared" ref="R232:AW232" si="244">IF(R$2&gt;=$O232,IF(R231-(R231*HLOOKUP($O232,$R$2:$BS$34,32,FALSE))&lt;=0,R231,R231*HLOOKUP($O232,$R$2:$BS$34,32,FALSE)),0)</f>
        <v>0</v>
      </c>
      <c r="S232" s="35">
        <f t="shared" si="244"/>
        <v>0</v>
      </c>
      <c r="T232" s="35">
        <f t="shared" si="244"/>
        <v>0</v>
      </c>
      <c r="U232" s="35">
        <f t="shared" si="244"/>
        <v>0</v>
      </c>
      <c r="V232" s="35">
        <f t="shared" si="244"/>
        <v>0</v>
      </c>
      <c r="W232" s="35">
        <f t="shared" si="244"/>
        <v>0</v>
      </c>
      <c r="X232" s="35">
        <f t="shared" si="244"/>
        <v>0</v>
      </c>
      <c r="Y232" s="35">
        <f t="shared" si="244"/>
        <v>0</v>
      </c>
      <c r="Z232" s="35">
        <f t="shared" si="244"/>
        <v>0</v>
      </c>
      <c r="AA232" s="35">
        <f t="shared" si="244"/>
        <v>0</v>
      </c>
      <c r="AB232" s="35">
        <f t="shared" si="244"/>
        <v>0</v>
      </c>
      <c r="AC232" s="35">
        <f t="shared" si="244"/>
        <v>0</v>
      </c>
      <c r="AD232" s="35">
        <f t="shared" si="244"/>
        <v>0</v>
      </c>
      <c r="AE232" s="35">
        <f t="shared" si="244"/>
        <v>0</v>
      </c>
      <c r="AF232" s="35">
        <f t="shared" si="244"/>
        <v>0</v>
      </c>
      <c r="AG232" s="35">
        <f t="shared" si="244"/>
        <v>0</v>
      </c>
      <c r="AH232" s="35">
        <f t="shared" si="244"/>
        <v>0</v>
      </c>
      <c r="AI232" s="35">
        <f t="shared" si="244"/>
        <v>0</v>
      </c>
      <c r="AJ232" s="35">
        <f t="shared" si="244"/>
        <v>0</v>
      </c>
      <c r="AK232" s="35">
        <f t="shared" si="244"/>
        <v>0</v>
      </c>
      <c r="AL232" s="35">
        <f t="shared" si="244"/>
        <v>0</v>
      </c>
      <c r="AM232" s="35">
        <f t="shared" si="244"/>
        <v>0</v>
      </c>
      <c r="AN232" s="35">
        <f t="shared" si="244"/>
        <v>0</v>
      </c>
      <c r="AO232" s="35">
        <f t="shared" si="244"/>
        <v>0</v>
      </c>
      <c r="AP232" s="35">
        <f t="shared" si="244"/>
        <v>0</v>
      </c>
      <c r="AQ232" s="35">
        <f t="shared" si="244"/>
        <v>0</v>
      </c>
      <c r="AR232" s="35">
        <f t="shared" si="244"/>
        <v>20.857946041910406</v>
      </c>
      <c r="AS232" s="35">
        <f t="shared" si="244"/>
        <v>19.815048739814884</v>
      </c>
      <c r="AT232" s="35">
        <f t="shared" si="244"/>
        <v>18.824296302824141</v>
      </c>
      <c r="AU232" s="35">
        <f t="shared" si="244"/>
        <v>17.883081487682933</v>
      </c>
      <c r="AV232" s="35">
        <f t="shared" si="244"/>
        <v>16.988927413298786</v>
      </c>
      <c r="AW232" s="35">
        <f t="shared" si="244"/>
        <v>16.139481042633847</v>
      </c>
      <c r="AX232" s="35">
        <f t="shared" ref="AX232:BS232" si="245">IF(AX$2&gt;=$O232,IF(AX231-(AX231*HLOOKUP($O232,$R$2:$BS$34,32,FALSE))&lt;=0,AX231,AX231*HLOOKUP($O232,$R$2:$BS$34,32,FALSE)),0)</f>
        <v>15.332506990502154</v>
      </c>
      <c r="AY232" s="35">
        <f t="shared" si="245"/>
        <v>14.565881640977047</v>
      </c>
      <c r="AZ232" s="35">
        <f t="shared" si="245"/>
        <v>13.837587558928192</v>
      </c>
      <c r="BA232" s="35">
        <f t="shared" si="245"/>
        <v>13.145708180981783</v>
      </c>
      <c r="BB232" s="35">
        <f t="shared" si="245"/>
        <v>12.488422771932694</v>
      </c>
      <c r="BC232" s="35">
        <f t="shared" si="245"/>
        <v>11.864001633336059</v>
      </c>
      <c r="BD232" s="35">
        <f t="shared" si="245"/>
        <v>11.270801551669255</v>
      </c>
      <c r="BE232" s="35">
        <f t="shared" si="245"/>
        <v>10.707261474085792</v>
      </c>
      <c r="BF232" s="35">
        <f t="shared" si="245"/>
        <v>10.171898400381503</v>
      </c>
      <c r="BG232" s="35">
        <f t="shared" si="245"/>
        <v>9.663303480362428</v>
      </c>
      <c r="BH232" s="35">
        <f t="shared" si="245"/>
        <v>9.1801383063443058</v>
      </c>
      <c r="BI232" s="35">
        <f t="shared" si="245"/>
        <v>8.7211313910270913</v>
      </c>
      <c r="BJ232" s="35">
        <f t="shared" si="245"/>
        <v>8.285074821475737</v>
      </c>
      <c r="BK232" s="35">
        <f t="shared" si="245"/>
        <v>7.8708210804019494</v>
      </c>
      <c r="BL232" s="35">
        <f t="shared" si="245"/>
        <v>7.4772800263818517</v>
      </c>
      <c r="BM232" s="35">
        <f t="shared" si="245"/>
        <v>7.1034160250627583</v>
      </c>
      <c r="BN232" s="35">
        <f t="shared" si="245"/>
        <v>6.7482452238096204</v>
      </c>
      <c r="BO232" s="35">
        <f t="shared" si="245"/>
        <v>6.4108329626191392</v>
      </c>
      <c r="BP232" s="35">
        <f t="shared" si="245"/>
        <v>6.0902913144881827</v>
      </c>
      <c r="BQ232" s="35">
        <f t="shared" si="245"/>
        <v>5.785776748763773</v>
      </c>
      <c r="BR232" s="35">
        <f t="shared" si="245"/>
        <v>5.4964879113255849</v>
      </c>
      <c r="BS232" s="35">
        <f t="shared" si="245"/>
        <v>5.2216635157593059</v>
      </c>
    </row>
    <row r="233" spans="6:71" hidden="1" outlineLevel="1">
      <c r="F233" t="s">
        <v>195</v>
      </c>
      <c r="L233" s="22" t="s">
        <v>196</v>
      </c>
      <c r="O233" s="22">
        <v>28</v>
      </c>
      <c r="R233" s="35">
        <f t="shared" ref="R233:BS233" si="246">IF($O233=R$2,R$186,IF(R$2&gt;$O233,Q233-Q234,0))</f>
        <v>0</v>
      </c>
      <c r="S233" s="35">
        <f t="shared" si="246"/>
        <v>0</v>
      </c>
      <c r="T233" s="35">
        <f t="shared" si="246"/>
        <v>0</v>
      </c>
      <c r="U233" s="35">
        <f t="shared" si="246"/>
        <v>0</v>
      </c>
      <c r="V233" s="35">
        <f t="shared" si="246"/>
        <v>0</v>
      </c>
      <c r="W233" s="35">
        <f t="shared" si="246"/>
        <v>0</v>
      </c>
      <c r="X233" s="35">
        <f t="shared" si="246"/>
        <v>0</v>
      </c>
      <c r="Y233" s="35">
        <f t="shared" si="246"/>
        <v>0</v>
      </c>
      <c r="Z233" s="35">
        <f t="shared" si="246"/>
        <v>0</v>
      </c>
      <c r="AA233" s="35">
        <f t="shared" si="246"/>
        <v>0</v>
      </c>
      <c r="AB233" s="35">
        <f t="shared" si="246"/>
        <v>0</v>
      </c>
      <c r="AC233" s="35">
        <f t="shared" si="246"/>
        <v>0</v>
      </c>
      <c r="AD233" s="35">
        <f t="shared" si="246"/>
        <v>0</v>
      </c>
      <c r="AE233" s="35">
        <f t="shared" si="246"/>
        <v>0</v>
      </c>
      <c r="AF233" s="35">
        <f t="shared" si="246"/>
        <v>0</v>
      </c>
      <c r="AG233" s="35">
        <f t="shared" si="246"/>
        <v>0</v>
      </c>
      <c r="AH233" s="35">
        <f t="shared" si="246"/>
        <v>0</v>
      </c>
      <c r="AI233" s="35">
        <f t="shared" si="246"/>
        <v>0</v>
      </c>
      <c r="AJ233" s="35">
        <f t="shared" si="246"/>
        <v>0</v>
      </c>
      <c r="AK233" s="35">
        <f t="shared" si="246"/>
        <v>0</v>
      </c>
      <c r="AL233" s="35">
        <f t="shared" si="246"/>
        <v>0</v>
      </c>
      <c r="AM233" s="35">
        <f t="shared" si="246"/>
        <v>0</v>
      </c>
      <c r="AN233" s="35">
        <f t="shared" si="246"/>
        <v>0</v>
      </c>
      <c r="AO233" s="35">
        <f t="shared" si="246"/>
        <v>0</v>
      </c>
      <c r="AP233" s="35">
        <f t="shared" si="246"/>
        <v>0</v>
      </c>
      <c r="AQ233" s="35">
        <f t="shared" si="246"/>
        <v>0</v>
      </c>
      <c r="AR233" s="35">
        <f t="shared" si="246"/>
        <v>0</v>
      </c>
      <c r="AS233" s="35">
        <f t="shared" si="246"/>
        <v>439.39633652166413</v>
      </c>
      <c r="AT233" s="35">
        <f t="shared" si="246"/>
        <v>417.42651969558091</v>
      </c>
      <c r="AU233" s="35">
        <f t="shared" si="246"/>
        <v>396.55519371080186</v>
      </c>
      <c r="AV233" s="35">
        <f t="shared" si="246"/>
        <v>376.72743402526174</v>
      </c>
      <c r="AW233" s="35">
        <f t="shared" si="246"/>
        <v>357.89106232399865</v>
      </c>
      <c r="AX233" s="35">
        <f t="shared" si="246"/>
        <v>339.99650920779874</v>
      </c>
      <c r="AY233" s="35">
        <f t="shared" si="246"/>
        <v>322.99668374740878</v>
      </c>
      <c r="AZ233" s="35">
        <f t="shared" si="246"/>
        <v>306.84684956003832</v>
      </c>
      <c r="BA233" s="35">
        <f t="shared" si="246"/>
        <v>291.50450708203641</v>
      </c>
      <c r="BB233" s="35">
        <f t="shared" si="246"/>
        <v>276.92928172793461</v>
      </c>
      <c r="BC233" s="35">
        <f t="shared" si="246"/>
        <v>263.08281764153787</v>
      </c>
      <c r="BD233" s="35">
        <f t="shared" si="246"/>
        <v>249.92867675946098</v>
      </c>
      <c r="BE233" s="35">
        <f t="shared" si="246"/>
        <v>237.43224292148793</v>
      </c>
      <c r="BF233" s="35">
        <f t="shared" si="246"/>
        <v>225.56063077541353</v>
      </c>
      <c r="BG233" s="35">
        <f t="shared" si="246"/>
        <v>214.28259923664285</v>
      </c>
      <c r="BH233" s="35">
        <f t="shared" si="246"/>
        <v>203.5684692748107</v>
      </c>
      <c r="BI233" s="35">
        <f t="shared" si="246"/>
        <v>193.39004581107017</v>
      </c>
      <c r="BJ233" s="35">
        <f t="shared" si="246"/>
        <v>183.72054352051666</v>
      </c>
      <c r="BK233" s="35">
        <f t="shared" si="246"/>
        <v>174.53451634449081</v>
      </c>
      <c r="BL233" s="35">
        <f t="shared" si="246"/>
        <v>165.80779052726626</v>
      </c>
      <c r="BM233" s="35">
        <f t="shared" si="246"/>
        <v>157.51740100090296</v>
      </c>
      <c r="BN233" s="35">
        <f t="shared" si="246"/>
        <v>149.64153095085783</v>
      </c>
      <c r="BO233" s="35">
        <f t="shared" si="246"/>
        <v>142.15945440331492</v>
      </c>
      <c r="BP233" s="35">
        <f t="shared" si="246"/>
        <v>135.05148168314918</v>
      </c>
      <c r="BQ233" s="35">
        <f t="shared" si="246"/>
        <v>128.29890759899172</v>
      </c>
      <c r="BR233" s="35">
        <f t="shared" si="246"/>
        <v>121.88396221904213</v>
      </c>
      <c r="BS233" s="35">
        <f t="shared" si="246"/>
        <v>115.78976410809003</v>
      </c>
    </row>
    <row r="234" spans="6:71" hidden="1" outlineLevel="1">
      <c r="F234" t="s">
        <v>197</v>
      </c>
      <c r="L234" s="22" t="s">
        <v>190</v>
      </c>
      <c r="O234" s="22">
        <v>28</v>
      </c>
      <c r="R234" s="35">
        <f t="shared" ref="R234:AW234" si="247">IF(R$2&gt;=$O234,IF(R233-(R233*HLOOKUP($O234,$R$2:$BS$34,32,FALSE))&lt;=0,R233,R233*HLOOKUP($O234,$R$2:$BS$34,32,FALSE)),0)</f>
        <v>0</v>
      </c>
      <c r="S234" s="35">
        <f t="shared" si="247"/>
        <v>0</v>
      </c>
      <c r="T234" s="35">
        <f t="shared" si="247"/>
        <v>0</v>
      </c>
      <c r="U234" s="35">
        <f t="shared" si="247"/>
        <v>0</v>
      </c>
      <c r="V234" s="35">
        <f t="shared" si="247"/>
        <v>0</v>
      </c>
      <c r="W234" s="35">
        <f t="shared" si="247"/>
        <v>0</v>
      </c>
      <c r="X234" s="35">
        <f t="shared" si="247"/>
        <v>0</v>
      </c>
      <c r="Y234" s="35">
        <f t="shared" si="247"/>
        <v>0</v>
      </c>
      <c r="Z234" s="35">
        <f t="shared" si="247"/>
        <v>0</v>
      </c>
      <c r="AA234" s="35">
        <f t="shared" si="247"/>
        <v>0</v>
      </c>
      <c r="AB234" s="35">
        <f t="shared" si="247"/>
        <v>0</v>
      </c>
      <c r="AC234" s="35">
        <f t="shared" si="247"/>
        <v>0</v>
      </c>
      <c r="AD234" s="35">
        <f t="shared" si="247"/>
        <v>0</v>
      </c>
      <c r="AE234" s="35">
        <f t="shared" si="247"/>
        <v>0</v>
      </c>
      <c r="AF234" s="35">
        <f t="shared" si="247"/>
        <v>0</v>
      </c>
      <c r="AG234" s="35">
        <f t="shared" si="247"/>
        <v>0</v>
      </c>
      <c r="AH234" s="35">
        <f t="shared" si="247"/>
        <v>0</v>
      </c>
      <c r="AI234" s="35">
        <f t="shared" si="247"/>
        <v>0</v>
      </c>
      <c r="AJ234" s="35">
        <f t="shared" si="247"/>
        <v>0</v>
      </c>
      <c r="AK234" s="35">
        <f t="shared" si="247"/>
        <v>0</v>
      </c>
      <c r="AL234" s="35">
        <f t="shared" si="247"/>
        <v>0</v>
      </c>
      <c r="AM234" s="35">
        <f t="shared" si="247"/>
        <v>0</v>
      </c>
      <c r="AN234" s="35">
        <f t="shared" si="247"/>
        <v>0</v>
      </c>
      <c r="AO234" s="35">
        <f t="shared" si="247"/>
        <v>0</v>
      </c>
      <c r="AP234" s="35">
        <f t="shared" si="247"/>
        <v>0</v>
      </c>
      <c r="AQ234" s="35">
        <f t="shared" si="247"/>
        <v>0</v>
      </c>
      <c r="AR234" s="35">
        <f t="shared" si="247"/>
        <v>0</v>
      </c>
      <c r="AS234" s="35">
        <f t="shared" si="247"/>
        <v>21.969816826083207</v>
      </c>
      <c r="AT234" s="35">
        <f t="shared" si="247"/>
        <v>20.871325984779048</v>
      </c>
      <c r="AU234" s="35">
        <f t="shared" si="247"/>
        <v>19.827759685540094</v>
      </c>
      <c r="AV234" s="35">
        <f t="shared" si="247"/>
        <v>18.836371701263086</v>
      </c>
      <c r="AW234" s="35">
        <f t="shared" si="247"/>
        <v>17.894553116199933</v>
      </c>
      <c r="AX234" s="35">
        <f t="shared" ref="AX234:BS234" si="248">IF(AX$2&gt;=$O234,IF(AX233-(AX233*HLOOKUP($O234,$R$2:$BS$34,32,FALSE))&lt;=0,AX233,AX233*HLOOKUP($O234,$R$2:$BS$34,32,FALSE)),0)</f>
        <v>16.999825460389939</v>
      </c>
      <c r="AY234" s="35">
        <f t="shared" si="248"/>
        <v>16.149834187370441</v>
      </c>
      <c r="AZ234" s="35">
        <f t="shared" si="248"/>
        <v>15.342342478001918</v>
      </c>
      <c r="BA234" s="35">
        <f t="shared" si="248"/>
        <v>14.575225354101821</v>
      </c>
      <c r="BB234" s="35">
        <f t="shared" si="248"/>
        <v>13.846464086396731</v>
      </c>
      <c r="BC234" s="35">
        <f t="shared" si="248"/>
        <v>13.154140882076895</v>
      </c>
      <c r="BD234" s="35">
        <f t="shared" si="248"/>
        <v>12.496433837973051</v>
      </c>
      <c r="BE234" s="35">
        <f t="shared" si="248"/>
        <v>11.871612146074398</v>
      </c>
      <c r="BF234" s="35">
        <f t="shared" si="248"/>
        <v>11.278031538770676</v>
      </c>
      <c r="BG234" s="35">
        <f t="shared" si="248"/>
        <v>10.714129961832143</v>
      </c>
      <c r="BH234" s="35">
        <f t="shared" si="248"/>
        <v>10.178423463740536</v>
      </c>
      <c r="BI234" s="35">
        <f t="shared" si="248"/>
        <v>9.6695022905535097</v>
      </c>
      <c r="BJ234" s="35">
        <f t="shared" si="248"/>
        <v>9.1860271760258332</v>
      </c>
      <c r="BK234" s="35">
        <f t="shared" si="248"/>
        <v>8.7267258172245405</v>
      </c>
      <c r="BL234" s="35">
        <f t="shared" si="248"/>
        <v>8.2903895263633132</v>
      </c>
      <c r="BM234" s="35">
        <f t="shared" si="248"/>
        <v>7.8758700500451484</v>
      </c>
      <c r="BN234" s="35">
        <f t="shared" si="248"/>
        <v>7.4820765475428921</v>
      </c>
      <c r="BO234" s="35">
        <f t="shared" si="248"/>
        <v>7.1079727201657468</v>
      </c>
      <c r="BP234" s="35">
        <f t="shared" si="248"/>
        <v>6.7525740841574589</v>
      </c>
      <c r="BQ234" s="35">
        <f t="shared" si="248"/>
        <v>6.4149453799495859</v>
      </c>
      <c r="BR234" s="35">
        <f t="shared" si="248"/>
        <v>6.0941981109521066</v>
      </c>
      <c r="BS234" s="35">
        <f t="shared" si="248"/>
        <v>5.7894882054045018</v>
      </c>
    </row>
    <row r="235" spans="6:71" hidden="1" outlineLevel="1">
      <c r="F235" t="s">
        <v>195</v>
      </c>
      <c r="L235" s="22" t="s">
        <v>196</v>
      </c>
      <c r="O235" s="22">
        <v>29</v>
      </c>
      <c r="R235" s="35">
        <f t="shared" ref="R235:BS235" si="249">IF($O235=R$2,R$186,IF(R$2&gt;$O235,Q235-Q236,0))</f>
        <v>0</v>
      </c>
      <c r="S235" s="35">
        <f t="shared" si="249"/>
        <v>0</v>
      </c>
      <c r="T235" s="35">
        <f t="shared" si="249"/>
        <v>0</v>
      </c>
      <c r="U235" s="35">
        <f t="shared" si="249"/>
        <v>0</v>
      </c>
      <c r="V235" s="35">
        <f t="shared" si="249"/>
        <v>0</v>
      </c>
      <c r="W235" s="35">
        <f t="shared" si="249"/>
        <v>0</v>
      </c>
      <c r="X235" s="35">
        <f t="shared" si="249"/>
        <v>0</v>
      </c>
      <c r="Y235" s="35">
        <f t="shared" si="249"/>
        <v>0</v>
      </c>
      <c r="Z235" s="35">
        <f t="shared" si="249"/>
        <v>0</v>
      </c>
      <c r="AA235" s="35">
        <f t="shared" si="249"/>
        <v>0</v>
      </c>
      <c r="AB235" s="35">
        <f t="shared" si="249"/>
        <v>0</v>
      </c>
      <c r="AC235" s="35">
        <f t="shared" si="249"/>
        <v>0</v>
      </c>
      <c r="AD235" s="35">
        <f t="shared" si="249"/>
        <v>0</v>
      </c>
      <c r="AE235" s="35">
        <f t="shared" si="249"/>
        <v>0</v>
      </c>
      <c r="AF235" s="35">
        <f t="shared" si="249"/>
        <v>0</v>
      </c>
      <c r="AG235" s="35">
        <f t="shared" si="249"/>
        <v>0</v>
      </c>
      <c r="AH235" s="35">
        <f t="shared" si="249"/>
        <v>0</v>
      </c>
      <c r="AI235" s="35">
        <f t="shared" si="249"/>
        <v>0</v>
      </c>
      <c r="AJ235" s="35">
        <f t="shared" si="249"/>
        <v>0</v>
      </c>
      <c r="AK235" s="35">
        <f t="shared" si="249"/>
        <v>0</v>
      </c>
      <c r="AL235" s="35">
        <f t="shared" si="249"/>
        <v>0</v>
      </c>
      <c r="AM235" s="35">
        <f t="shared" si="249"/>
        <v>0</v>
      </c>
      <c r="AN235" s="35">
        <f t="shared" si="249"/>
        <v>0</v>
      </c>
      <c r="AO235" s="35">
        <f t="shared" si="249"/>
        <v>0</v>
      </c>
      <c r="AP235" s="35">
        <f t="shared" si="249"/>
        <v>0</v>
      </c>
      <c r="AQ235" s="35">
        <f t="shared" si="249"/>
        <v>0</v>
      </c>
      <c r="AR235" s="35">
        <f t="shared" si="249"/>
        <v>0</v>
      </c>
      <c r="AS235" s="35">
        <f t="shared" si="249"/>
        <v>0</v>
      </c>
      <c r="AT235" s="35">
        <f t="shared" si="249"/>
        <v>462.5722458884124</v>
      </c>
      <c r="AU235" s="35">
        <f t="shared" si="249"/>
        <v>439.44363359399176</v>
      </c>
      <c r="AV235" s="35">
        <f t="shared" si="249"/>
        <v>417.47145191429217</v>
      </c>
      <c r="AW235" s="35">
        <f t="shared" si="249"/>
        <v>396.59787931857755</v>
      </c>
      <c r="AX235" s="35">
        <f t="shared" si="249"/>
        <v>376.76798535264868</v>
      </c>
      <c r="AY235" s="35">
        <f t="shared" si="249"/>
        <v>357.92958608501624</v>
      </c>
      <c r="AZ235" s="35">
        <f t="shared" si="249"/>
        <v>340.03310678076542</v>
      </c>
      <c r="BA235" s="35">
        <f t="shared" si="249"/>
        <v>323.03145144172714</v>
      </c>
      <c r="BB235" s="35">
        <f t="shared" si="249"/>
        <v>306.87987886964078</v>
      </c>
      <c r="BC235" s="35">
        <f t="shared" si="249"/>
        <v>291.53588492615876</v>
      </c>
      <c r="BD235" s="35">
        <f t="shared" si="249"/>
        <v>276.95909067985082</v>
      </c>
      <c r="BE235" s="35">
        <f t="shared" si="249"/>
        <v>263.11113614585827</v>
      </c>
      <c r="BF235" s="35">
        <f t="shared" si="249"/>
        <v>249.95557933856534</v>
      </c>
      <c r="BG235" s="35">
        <f t="shared" si="249"/>
        <v>237.45780037163706</v>
      </c>
      <c r="BH235" s="35">
        <f t="shared" si="249"/>
        <v>225.58491035305522</v>
      </c>
      <c r="BI235" s="35">
        <f t="shared" si="249"/>
        <v>214.30566483540247</v>
      </c>
      <c r="BJ235" s="35">
        <f t="shared" si="249"/>
        <v>203.59038159363234</v>
      </c>
      <c r="BK235" s="35">
        <f t="shared" si="249"/>
        <v>193.41086251395072</v>
      </c>
      <c r="BL235" s="35">
        <f t="shared" si="249"/>
        <v>183.74031938825317</v>
      </c>
      <c r="BM235" s="35">
        <f t="shared" si="249"/>
        <v>174.5533034188405</v>
      </c>
      <c r="BN235" s="35">
        <f t="shared" si="249"/>
        <v>165.82563824789847</v>
      </c>
      <c r="BO235" s="35">
        <f t="shared" si="249"/>
        <v>157.53435633550353</v>
      </c>
      <c r="BP235" s="35">
        <f t="shared" si="249"/>
        <v>149.65763851872836</v>
      </c>
      <c r="BQ235" s="35">
        <f t="shared" si="249"/>
        <v>142.17475659279194</v>
      </c>
      <c r="BR235" s="35">
        <f t="shared" si="249"/>
        <v>135.06601876315233</v>
      </c>
      <c r="BS235" s="35">
        <f t="shared" si="249"/>
        <v>128.31271782499471</v>
      </c>
    </row>
    <row r="236" spans="6:71" hidden="1" outlineLevel="1">
      <c r="F236" t="s">
        <v>197</v>
      </c>
      <c r="L236" s="22" t="s">
        <v>190</v>
      </c>
      <c r="O236" s="22">
        <v>29</v>
      </c>
      <c r="R236" s="35">
        <f t="shared" ref="R236:AW236" si="250">IF(R$2&gt;=$O236,IF(R235-(R235*HLOOKUP($O236,$R$2:$BS$34,32,FALSE))&lt;=0,R235,R235*HLOOKUP($O236,$R$2:$BS$34,32,FALSE)),0)</f>
        <v>0</v>
      </c>
      <c r="S236" s="35">
        <f t="shared" si="250"/>
        <v>0</v>
      </c>
      <c r="T236" s="35">
        <f t="shared" si="250"/>
        <v>0</v>
      </c>
      <c r="U236" s="35">
        <f t="shared" si="250"/>
        <v>0</v>
      </c>
      <c r="V236" s="35">
        <f t="shared" si="250"/>
        <v>0</v>
      </c>
      <c r="W236" s="35">
        <f t="shared" si="250"/>
        <v>0</v>
      </c>
      <c r="X236" s="35">
        <f t="shared" si="250"/>
        <v>0</v>
      </c>
      <c r="Y236" s="35">
        <f t="shared" si="250"/>
        <v>0</v>
      </c>
      <c r="Z236" s="35">
        <f t="shared" si="250"/>
        <v>0</v>
      </c>
      <c r="AA236" s="35">
        <f t="shared" si="250"/>
        <v>0</v>
      </c>
      <c r="AB236" s="35">
        <f t="shared" si="250"/>
        <v>0</v>
      </c>
      <c r="AC236" s="35">
        <f t="shared" si="250"/>
        <v>0</v>
      </c>
      <c r="AD236" s="35">
        <f t="shared" si="250"/>
        <v>0</v>
      </c>
      <c r="AE236" s="35">
        <f t="shared" si="250"/>
        <v>0</v>
      </c>
      <c r="AF236" s="35">
        <f t="shared" si="250"/>
        <v>0</v>
      </c>
      <c r="AG236" s="35">
        <f t="shared" si="250"/>
        <v>0</v>
      </c>
      <c r="AH236" s="35">
        <f t="shared" si="250"/>
        <v>0</v>
      </c>
      <c r="AI236" s="35">
        <f t="shared" si="250"/>
        <v>0</v>
      </c>
      <c r="AJ236" s="35">
        <f t="shared" si="250"/>
        <v>0</v>
      </c>
      <c r="AK236" s="35">
        <f t="shared" si="250"/>
        <v>0</v>
      </c>
      <c r="AL236" s="35">
        <f t="shared" si="250"/>
        <v>0</v>
      </c>
      <c r="AM236" s="35">
        <f t="shared" si="250"/>
        <v>0</v>
      </c>
      <c r="AN236" s="35">
        <f t="shared" si="250"/>
        <v>0</v>
      </c>
      <c r="AO236" s="35">
        <f t="shared" si="250"/>
        <v>0</v>
      </c>
      <c r="AP236" s="35">
        <f t="shared" si="250"/>
        <v>0</v>
      </c>
      <c r="AQ236" s="35">
        <f t="shared" si="250"/>
        <v>0</v>
      </c>
      <c r="AR236" s="35">
        <f t="shared" si="250"/>
        <v>0</v>
      </c>
      <c r="AS236" s="35">
        <f t="shared" si="250"/>
        <v>0</v>
      </c>
      <c r="AT236" s="35">
        <f t="shared" si="250"/>
        <v>23.12861229442062</v>
      </c>
      <c r="AU236" s="35">
        <f t="shared" si="250"/>
        <v>21.972181679699588</v>
      </c>
      <c r="AV236" s="35">
        <f t="shared" si="250"/>
        <v>20.873572595714609</v>
      </c>
      <c r="AW236" s="35">
        <f t="shared" si="250"/>
        <v>19.829893965928878</v>
      </c>
      <c r="AX236" s="35">
        <f t="shared" ref="AX236:BS236" si="251">IF(AX$2&gt;=$O236,IF(AX235-(AX235*HLOOKUP($O236,$R$2:$BS$34,32,FALSE))&lt;=0,AX235,AX235*HLOOKUP($O236,$R$2:$BS$34,32,FALSE)),0)</f>
        <v>18.838399267632436</v>
      </c>
      <c r="AY236" s="35">
        <f t="shared" si="251"/>
        <v>17.896479304250814</v>
      </c>
      <c r="AZ236" s="35">
        <f t="shared" si="251"/>
        <v>17.001655339038273</v>
      </c>
      <c r="BA236" s="35">
        <f t="shared" si="251"/>
        <v>16.151572572086359</v>
      </c>
      <c r="BB236" s="35">
        <f t="shared" si="251"/>
        <v>15.34399394348204</v>
      </c>
      <c r="BC236" s="35">
        <f t="shared" si="251"/>
        <v>14.576794246307939</v>
      </c>
      <c r="BD236" s="35">
        <f t="shared" si="251"/>
        <v>13.847954533992542</v>
      </c>
      <c r="BE236" s="35">
        <f t="shared" si="251"/>
        <v>13.155556807292914</v>
      </c>
      <c r="BF236" s="35">
        <f t="shared" si="251"/>
        <v>12.497778966928268</v>
      </c>
      <c r="BG236" s="35">
        <f t="shared" si="251"/>
        <v>11.872890018581854</v>
      </c>
      <c r="BH236" s="35">
        <f t="shared" si="251"/>
        <v>11.279245517652761</v>
      </c>
      <c r="BI236" s="35">
        <f t="shared" si="251"/>
        <v>10.715283241770123</v>
      </c>
      <c r="BJ236" s="35">
        <f t="shared" si="251"/>
        <v>10.179519079681619</v>
      </c>
      <c r="BK236" s="35">
        <f t="shared" si="251"/>
        <v>9.6705431256975363</v>
      </c>
      <c r="BL236" s="35">
        <f t="shared" si="251"/>
        <v>9.1870159694126592</v>
      </c>
      <c r="BM236" s="35">
        <f t="shared" si="251"/>
        <v>8.727665170942025</v>
      </c>
      <c r="BN236" s="35">
        <f t="shared" si="251"/>
        <v>8.2912819123949237</v>
      </c>
      <c r="BO236" s="35">
        <f t="shared" si="251"/>
        <v>7.8767178167751766</v>
      </c>
      <c r="BP236" s="35">
        <f t="shared" si="251"/>
        <v>7.4828819259364181</v>
      </c>
      <c r="BQ236" s="35">
        <f t="shared" si="251"/>
        <v>7.1087378296395975</v>
      </c>
      <c r="BR236" s="35">
        <f t="shared" si="251"/>
        <v>6.7533009381576168</v>
      </c>
      <c r="BS236" s="35">
        <f t="shared" si="251"/>
        <v>6.4156358912497353</v>
      </c>
    </row>
    <row r="237" spans="6:71" hidden="1" outlineLevel="1">
      <c r="F237" t="s">
        <v>195</v>
      </c>
      <c r="L237" s="22" t="s">
        <v>196</v>
      </c>
      <c r="O237" s="22">
        <v>30</v>
      </c>
      <c r="R237" s="35">
        <f t="shared" ref="R237:BS237" si="252">IF($O237=R$2,R$186,IF(R$2&gt;$O237,Q237-Q238,0))</f>
        <v>0</v>
      </c>
      <c r="S237" s="35">
        <f t="shared" si="252"/>
        <v>0</v>
      </c>
      <c r="T237" s="35">
        <f t="shared" si="252"/>
        <v>0</v>
      </c>
      <c r="U237" s="35">
        <f t="shared" si="252"/>
        <v>0</v>
      </c>
      <c r="V237" s="35">
        <f t="shared" si="252"/>
        <v>0</v>
      </c>
      <c r="W237" s="35">
        <f t="shared" si="252"/>
        <v>0</v>
      </c>
      <c r="X237" s="35">
        <f t="shared" si="252"/>
        <v>0</v>
      </c>
      <c r="Y237" s="35">
        <f t="shared" si="252"/>
        <v>0</v>
      </c>
      <c r="Z237" s="35">
        <f t="shared" si="252"/>
        <v>0</v>
      </c>
      <c r="AA237" s="35">
        <f t="shared" si="252"/>
        <v>0</v>
      </c>
      <c r="AB237" s="35">
        <f t="shared" si="252"/>
        <v>0</v>
      </c>
      <c r="AC237" s="35">
        <f t="shared" si="252"/>
        <v>0</v>
      </c>
      <c r="AD237" s="35">
        <f t="shared" si="252"/>
        <v>0</v>
      </c>
      <c r="AE237" s="35">
        <f t="shared" si="252"/>
        <v>0</v>
      </c>
      <c r="AF237" s="35">
        <f t="shared" si="252"/>
        <v>0</v>
      </c>
      <c r="AG237" s="35">
        <f t="shared" si="252"/>
        <v>0</v>
      </c>
      <c r="AH237" s="35">
        <f t="shared" si="252"/>
        <v>0</v>
      </c>
      <c r="AI237" s="35">
        <f t="shared" si="252"/>
        <v>0</v>
      </c>
      <c r="AJ237" s="35">
        <f t="shared" si="252"/>
        <v>0</v>
      </c>
      <c r="AK237" s="35">
        <f t="shared" si="252"/>
        <v>0</v>
      </c>
      <c r="AL237" s="35">
        <f t="shared" si="252"/>
        <v>0</v>
      </c>
      <c r="AM237" s="35">
        <f t="shared" si="252"/>
        <v>0</v>
      </c>
      <c r="AN237" s="35">
        <f t="shared" si="252"/>
        <v>0</v>
      </c>
      <c r="AO237" s="35">
        <f t="shared" si="252"/>
        <v>0</v>
      </c>
      <c r="AP237" s="35">
        <f t="shared" si="252"/>
        <v>0</v>
      </c>
      <c r="AQ237" s="35">
        <f t="shared" si="252"/>
        <v>0</v>
      </c>
      <c r="AR237" s="35">
        <f t="shared" si="252"/>
        <v>0</v>
      </c>
      <c r="AS237" s="35">
        <f t="shared" si="252"/>
        <v>0</v>
      </c>
      <c r="AT237" s="35">
        <f t="shared" si="252"/>
        <v>0</v>
      </c>
      <c r="AU237" s="35">
        <f t="shared" si="252"/>
        <v>486.70956077975137</v>
      </c>
      <c r="AV237" s="35">
        <f t="shared" si="252"/>
        <v>462.37408274076381</v>
      </c>
      <c r="AW237" s="35">
        <f t="shared" si="252"/>
        <v>439.2553786037256</v>
      </c>
      <c r="AX237" s="35">
        <f t="shared" si="252"/>
        <v>417.29260967353935</v>
      </c>
      <c r="AY237" s="35">
        <f t="shared" si="252"/>
        <v>396.42797918986236</v>
      </c>
      <c r="AZ237" s="35">
        <f t="shared" si="252"/>
        <v>376.60658023036922</v>
      </c>
      <c r="BA237" s="35">
        <f t="shared" si="252"/>
        <v>357.77625121885075</v>
      </c>
      <c r="BB237" s="35">
        <f t="shared" si="252"/>
        <v>339.88743865790821</v>
      </c>
      <c r="BC237" s="35">
        <f t="shared" si="252"/>
        <v>322.89306672501277</v>
      </c>
      <c r="BD237" s="35">
        <f t="shared" si="252"/>
        <v>306.74841338876212</v>
      </c>
      <c r="BE237" s="35">
        <f t="shared" si="252"/>
        <v>291.41099271932399</v>
      </c>
      <c r="BF237" s="35">
        <f t="shared" si="252"/>
        <v>276.8404430833578</v>
      </c>
      <c r="BG237" s="35">
        <f t="shared" si="252"/>
        <v>262.99842092918993</v>
      </c>
      <c r="BH237" s="35">
        <f t="shared" si="252"/>
        <v>249.84849988273044</v>
      </c>
      <c r="BI237" s="35">
        <f t="shared" si="252"/>
        <v>237.35607488859392</v>
      </c>
      <c r="BJ237" s="35">
        <f t="shared" si="252"/>
        <v>225.48827114416423</v>
      </c>
      <c r="BK237" s="35">
        <f t="shared" si="252"/>
        <v>214.21385758695601</v>
      </c>
      <c r="BL237" s="35">
        <f t="shared" si="252"/>
        <v>203.50316470760822</v>
      </c>
      <c r="BM237" s="35">
        <f t="shared" si="252"/>
        <v>193.3280064722278</v>
      </c>
      <c r="BN237" s="35">
        <f t="shared" si="252"/>
        <v>183.66160614861641</v>
      </c>
      <c r="BO237" s="35">
        <f t="shared" si="252"/>
        <v>174.47852584118559</v>
      </c>
      <c r="BP237" s="35">
        <f t="shared" si="252"/>
        <v>165.75459954912631</v>
      </c>
      <c r="BQ237" s="35">
        <f t="shared" si="252"/>
        <v>157.46686957167</v>
      </c>
      <c r="BR237" s="35">
        <f t="shared" si="252"/>
        <v>149.5935260930865</v>
      </c>
      <c r="BS237" s="35">
        <f t="shared" si="252"/>
        <v>142.11384978843216</v>
      </c>
    </row>
    <row r="238" spans="6:71" hidden="1" outlineLevel="1">
      <c r="F238" t="s">
        <v>197</v>
      </c>
      <c r="L238" s="22" t="s">
        <v>190</v>
      </c>
      <c r="O238" s="22">
        <v>30</v>
      </c>
      <c r="R238" s="35">
        <f t="shared" ref="R238:AW238" si="253">IF(R$2&gt;=$O238,IF(R237-(R237*HLOOKUP($O238,$R$2:$BS$34,32,FALSE))&lt;=0,R237,R237*HLOOKUP($O238,$R$2:$BS$34,32,FALSE)),0)</f>
        <v>0</v>
      </c>
      <c r="S238" s="35">
        <f t="shared" si="253"/>
        <v>0</v>
      </c>
      <c r="T238" s="35">
        <f t="shared" si="253"/>
        <v>0</v>
      </c>
      <c r="U238" s="35">
        <f t="shared" si="253"/>
        <v>0</v>
      </c>
      <c r="V238" s="35">
        <f t="shared" si="253"/>
        <v>0</v>
      </c>
      <c r="W238" s="35">
        <f t="shared" si="253"/>
        <v>0</v>
      </c>
      <c r="X238" s="35">
        <f t="shared" si="253"/>
        <v>0</v>
      </c>
      <c r="Y238" s="35">
        <f t="shared" si="253"/>
        <v>0</v>
      </c>
      <c r="Z238" s="35">
        <f t="shared" si="253"/>
        <v>0</v>
      </c>
      <c r="AA238" s="35">
        <f t="shared" si="253"/>
        <v>0</v>
      </c>
      <c r="AB238" s="35">
        <f t="shared" si="253"/>
        <v>0</v>
      </c>
      <c r="AC238" s="35">
        <f t="shared" si="253"/>
        <v>0</v>
      </c>
      <c r="AD238" s="35">
        <f t="shared" si="253"/>
        <v>0</v>
      </c>
      <c r="AE238" s="35">
        <f t="shared" si="253"/>
        <v>0</v>
      </c>
      <c r="AF238" s="35">
        <f t="shared" si="253"/>
        <v>0</v>
      </c>
      <c r="AG238" s="35">
        <f t="shared" si="253"/>
        <v>0</v>
      </c>
      <c r="AH238" s="35">
        <f t="shared" si="253"/>
        <v>0</v>
      </c>
      <c r="AI238" s="35">
        <f t="shared" si="253"/>
        <v>0</v>
      </c>
      <c r="AJ238" s="35">
        <f t="shared" si="253"/>
        <v>0</v>
      </c>
      <c r="AK238" s="35">
        <f t="shared" si="253"/>
        <v>0</v>
      </c>
      <c r="AL238" s="35">
        <f t="shared" si="253"/>
        <v>0</v>
      </c>
      <c r="AM238" s="35">
        <f t="shared" si="253"/>
        <v>0</v>
      </c>
      <c r="AN238" s="35">
        <f t="shared" si="253"/>
        <v>0</v>
      </c>
      <c r="AO238" s="35">
        <f t="shared" si="253"/>
        <v>0</v>
      </c>
      <c r="AP238" s="35">
        <f t="shared" si="253"/>
        <v>0</v>
      </c>
      <c r="AQ238" s="35">
        <f t="shared" si="253"/>
        <v>0</v>
      </c>
      <c r="AR238" s="35">
        <f t="shared" si="253"/>
        <v>0</v>
      </c>
      <c r="AS238" s="35">
        <f t="shared" si="253"/>
        <v>0</v>
      </c>
      <c r="AT238" s="35">
        <f t="shared" si="253"/>
        <v>0</v>
      </c>
      <c r="AU238" s="35">
        <f t="shared" si="253"/>
        <v>24.335478038987571</v>
      </c>
      <c r="AV238" s="35">
        <f t="shared" si="253"/>
        <v>23.118704137038193</v>
      </c>
      <c r="AW238" s="35">
        <f t="shared" si="253"/>
        <v>21.962768930186282</v>
      </c>
      <c r="AX238" s="35">
        <f t="shared" ref="AX238:BS238" si="254">IF(AX$2&gt;=$O238,IF(AX237-(AX237*HLOOKUP($O238,$R$2:$BS$34,32,FALSE))&lt;=0,AX237,AX237*HLOOKUP($O238,$R$2:$BS$34,32,FALSE)),0)</f>
        <v>20.864630483676969</v>
      </c>
      <c r="AY238" s="35">
        <f t="shared" si="254"/>
        <v>19.82139895949312</v>
      </c>
      <c r="AZ238" s="35">
        <f t="shared" si="254"/>
        <v>18.830329011518462</v>
      </c>
      <c r="BA238" s="35">
        <f t="shared" si="254"/>
        <v>17.888812560942537</v>
      </c>
      <c r="BB238" s="35">
        <f t="shared" si="254"/>
        <v>16.994371932895412</v>
      </c>
      <c r="BC238" s="35">
        <f t="shared" si="254"/>
        <v>16.144653336250638</v>
      </c>
      <c r="BD238" s="35">
        <f t="shared" si="254"/>
        <v>15.337420669438107</v>
      </c>
      <c r="BE238" s="35">
        <f t="shared" si="254"/>
        <v>14.5705496359662</v>
      </c>
      <c r="BF238" s="35">
        <f t="shared" si="254"/>
        <v>13.842022154167891</v>
      </c>
      <c r="BG238" s="35">
        <f t="shared" si="254"/>
        <v>13.149921046459497</v>
      </c>
      <c r="BH238" s="35">
        <f t="shared" si="254"/>
        <v>12.492424994136522</v>
      </c>
      <c r="BI238" s="35">
        <f t="shared" si="254"/>
        <v>11.867803744429697</v>
      </c>
      <c r="BJ238" s="35">
        <f t="shared" si="254"/>
        <v>11.274413557208213</v>
      </c>
      <c r="BK238" s="35">
        <f t="shared" si="254"/>
        <v>10.710692879347802</v>
      </c>
      <c r="BL238" s="35">
        <f t="shared" si="254"/>
        <v>10.175158235380412</v>
      </c>
      <c r="BM238" s="35">
        <f t="shared" si="254"/>
        <v>9.6664003236113913</v>
      </c>
      <c r="BN238" s="35">
        <f t="shared" si="254"/>
        <v>9.1830803074308207</v>
      </c>
      <c r="BO238" s="35">
        <f t="shared" si="254"/>
        <v>8.7239262920592804</v>
      </c>
      <c r="BP238" s="35">
        <f t="shared" si="254"/>
        <v>8.2877299774563156</v>
      </c>
      <c r="BQ238" s="35">
        <f t="shared" si="254"/>
        <v>7.8733434785835001</v>
      </c>
      <c r="BR238" s="35">
        <f t="shared" si="254"/>
        <v>7.4796763046543253</v>
      </c>
      <c r="BS238" s="35">
        <f t="shared" si="254"/>
        <v>7.1056924894216085</v>
      </c>
    </row>
    <row r="239" spans="6:71" hidden="1" outlineLevel="1">
      <c r="F239" t="s">
        <v>195</v>
      </c>
      <c r="L239" s="22" t="s">
        <v>196</v>
      </c>
      <c r="O239" s="22">
        <v>31</v>
      </c>
      <c r="R239" s="35">
        <f t="shared" ref="R239:BS239" si="255">IF($O239=R$2,R$186,IF(R$2&gt;$O239,Q239-Q240,0))</f>
        <v>0</v>
      </c>
      <c r="S239" s="35">
        <f t="shared" si="255"/>
        <v>0</v>
      </c>
      <c r="T239" s="35">
        <f t="shared" si="255"/>
        <v>0</v>
      </c>
      <c r="U239" s="35">
        <f t="shared" si="255"/>
        <v>0</v>
      </c>
      <c r="V239" s="35">
        <f t="shared" si="255"/>
        <v>0</v>
      </c>
      <c r="W239" s="35">
        <f t="shared" si="255"/>
        <v>0</v>
      </c>
      <c r="X239" s="35">
        <f t="shared" si="255"/>
        <v>0</v>
      </c>
      <c r="Y239" s="35">
        <f t="shared" si="255"/>
        <v>0</v>
      </c>
      <c r="Z239" s="35">
        <f t="shared" si="255"/>
        <v>0</v>
      </c>
      <c r="AA239" s="35">
        <f t="shared" si="255"/>
        <v>0</v>
      </c>
      <c r="AB239" s="35">
        <f t="shared" si="255"/>
        <v>0</v>
      </c>
      <c r="AC239" s="35">
        <f t="shared" si="255"/>
        <v>0</v>
      </c>
      <c r="AD239" s="35">
        <f t="shared" si="255"/>
        <v>0</v>
      </c>
      <c r="AE239" s="35">
        <f t="shared" si="255"/>
        <v>0</v>
      </c>
      <c r="AF239" s="35">
        <f t="shared" si="255"/>
        <v>0</v>
      </c>
      <c r="AG239" s="35">
        <f t="shared" si="255"/>
        <v>0</v>
      </c>
      <c r="AH239" s="35">
        <f t="shared" si="255"/>
        <v>0</v>
      </c>
      <c r="AI239" s="35">
        <f t="shared" si="255"/>
        <v>0</v>
      </c>
      <c r="AJ239" s="35">
        <f t="shared" si="255"/>
        <v>0</v>
      </c>
      <c r="AK239" s="35">
        <f t="shared" si="255"/>
        <v>0</v>
      </c>
      <c r="AL239" s="35">
        <f t="shared" si="255"/>
        <v>0</v>
      </c>
      <c r="AM239" s="35">
        <f t="shared" si="255"/>
        <v>0</v>
      </c>
      <c r="AN239" s="35">
        <f t="shared" si="255"/>
        <v>0</v>
      </c>
      <c r="AO239" s="35">
        <f t="shared" si="255"/>
        <v>0</v>
      </c>
      <c r="AP239" s="35">
        <f t="shared" si="255"/>
        <v>0</v>
      </c>
      <c r="AQ239" s="35">
        <f t="shared" si="255"/>
        <v>0</v>
      </c>
      <c r="AR239" s="35">
        <f t="shared" si="255"/>
        <v>0</v>
      </c>
      <c r="AS239" s="35">
        <f t="shared" si="255"/>
        <v>0</v>
      </c>
      <c r="AT239" s="35">
        <f t="shared" si="255"/>
        <v>0</v>
      </c>
      <c r="AU239" s="35">
        <f t="shared" si="255"/>
        <v>0</v>
      </c>
      <c r="AV239" s="35">
        <f t="shared" si="255"/>
        <v>511.83032644175216</v>
      </c>
      <c r="AW239" s="35">
        <f t="shared" si="255"/>
        <v>486.23881011966455</v>
      </c>
      <c r="AX239" s="35">
        <f t="shared" si="255"/>
        <v>461.92686961368133</v>
      </c>
      <c r="AY239" s="35">
        <f t="shared" si="255"/>
        <v>438.83052613299725</v>
      </c>
      <c r="AZ239" s="35">
        <f t="shared" si="255"/>
        <v>416.8889998263474</v>
      </c>
      <c r="BA239" s="35">
        <f t="shared" si="255"/>
        <v>396.04454983503001</v>
      </c>
      <c r="BB239" s="35">
        <f t="shared" si="255"/>
        <v>376.24232234327849</v>
      </c>
      <c r="BC239" s="35">
        <f t="shared" si="255"/>
        <v>357.43020622611459</v>
      </c>
      <c r="BD239" s="35">
        <f t="shared" si="255"/>
        <v>339.55869591480888</v>
      </c>
      <c r="BE239" s="35">
        <f t="shared" si="255"/>
        <v>322.58076111906843</v>
      </c>
      <c r="BF239" s="35">
        <f t="shared" si="255"/>
        <v>306.45172306311503</v>
      </c>
      <c r="BG239" s="35">
        <f t="shared" si="255"/>
        <v>291.1291369099593</v>
      </c>
      <c r="BH239" s="35">
        <f t="shared" si="255"/>
        <v>276.57268006446134</v>
      </c>
      <c r="BI239" s="35">
        <f t="shared" si="255"/>
        <v>262.74404606123829</v>
      </c>
      <c r="BJ239" s="35">
        <f t="shared" si="255"/>
        <v>249.60684375817638</v>
      </c>
      <c r="BK239" s="35">
        <f t="shared" si="255"/>
        <v>237.12650157026755</v>
      </c>
      <c r="BL239" s="35">
        <f t="shared" si="255"/>
        <v>225.27017649175417</v>
      </c>
      <c r="BM239" s="35">
        <f t="shared" si="255"/>
        <v>214.00666766716645</v>
      </c>
      <c r="BN239" s="35">
        <f t="shared" si="255"/>
        <v>203.30633428380813</v>
      </c>
      <c r="BO239" s="35">
        <f t="shared" si="255"/>
        <v>193.14101756961773</v>
      </c>
      <c r="BP239" s="35">
        <f t="shared" si="255"/>
        <v>183.48396669113686</v>
      </c>
      <c r="BQ239" s="35">
        <f t="shared" si="255"/>
        <v>174.30976835658001</v>
      </c>
      <c r="BR239" s="35">
        <f t="shared" si="255"/>
        <v>165.59427993875101</v>
      </c>
      <c r="BS239" s="35">
        <f t="shared" si="255"/>
        <v>157.31456594181347</v>
      </c>
    </row>
    <row r="240" spans="6:71" hidden="1" outlineLevel="1">
      <c r="F240" t="s">
        <v>197</v>
      </c>
      <c r="L240" s="22" t="s">
        <v>190</v>
      </c>
      <c r="O240" s="22">
        <v>31</v>
      </c>
      <c r="R240" s="35">
        <f t="shared" ref="R240:AW240" si="256">IF(R$2&gt;=$O240,IF(R239-(R239*HLOOKUP($O240,$R$2:$BS$34,32,FALSE))&lt;=0,R239,R239*HLOOKUP($O240,$R$2:$BS$34,32,FALSE)),0)</f>
        <v>0</v>
      </c>
      <c r="S240" s="35">
        <f t="shared" si="256"/>
        <v>0</v>
      </c>
      <c r="T240" s="35">
        <f t="shared" si="256"/>
        <v>0</v>
      </c>
      <c r="U240" s="35">
        <f t="shared" si="256"/>
        <v>0</v>
      </c>
      <c r="V240" s="35">
        <f t="shared" si="256"/>
        <v>0</v>
      </c>
      <c r="W240" s="35">
        <f t="shared" si="256"/>
        <v>0</v>
      </c>
      <c r="X240" s="35">
        <f t="shared" si="256"/>
        <v>0</v>
      </c>
      <c r="Y240" s="35">
        <f t="shared" si="256"/>
        <v>0</v>
      </c>
      <c r="Z240" s="35">
        <f t="shared" si="256"/>
        <v>0</v>
      </c>
      <c r="AA240" s="35">
        <f t="shared" si="256"/>
        <v>0</v>
      </c>
      <c r="AB240" s="35">
        <f t="shared" si="256"/>
        <v>0</v>
      </c>
      <c r="AC240" s="35">
        <f t="shared" si="256"/>
        <v>0</v>
      </c>
      <c r="AD240" s="35">
        <f t="shared" si="256"/>
        <v>0</v>
      </c>
      <c r="AE240" s="35">
        <f t="shared" si="256"/>
        <v>0</v>
      </c>
      <c r="AF240" s="35">
        <f t="shared" si="256"/>
        <v>0</v>
      </c>
      <c r="AG240" s="35">
        <f t="shared" si="256"/>
        <v>0</v>
      </c>
      <c r="AH240" s="35">
        <f t="shared" si="256"/>
        <v>0</v>
      </c>
      <c r="AI240" s="35">
        <f t="shared" si="256"/>
        <v>0</v>
      </c>
      <c r="AJ240" s="35">
        <f t="shared" si="256"/>
        <v>0</v>
      </c>
      <c r="AK240" s="35">
        <f t="shared" si="256"/>
        <v>0</v>
      </c>
      <c r="AL240" s="35">
        <f t="shared" si="256"/>
        <v>0</v>
      </c>
      <c r="AM240" s="35">
        <f t="shared" si="256"/>
        <v>0</v>
      </c>
      <c r="AN240" s="35">
        <f t="shared" si="256"/>
        <v>0</v>
      </c>
      <c r="AO240" s="35">
        <f t="shared" si="256"/>
        <v>0</v>
      </c>
      <c r="AP240" s="35">
        <f t="shared" si="256"/>
        <v>0</v>
      </c>
      <c r="AQ240" s="35">
        <f t="shared" si="256"/>
        <v>0</v>
      </c>
      <c r="AR240" s="35">
        <f t="shared" si="256"/>
        <v>0</v>
      </c>
      <c r="AS240" s="35">
        <f t="shared" si="256"/>
        <v>0</v>
      </c>
      <c r="AT240" s="35">
        <f t="shared" si="256"/>
        <v>0</v>
      </c>
      <c r="AU240" s="35">
        <f t="shared" si="256"/>
        <v>0</v>
      </c>
      <c r="AV240" s="35">
        <f t="shared" si="256"/>
        <v>25.59151632208761</v>
      </c>
      <c r="AW240" s="35">
        <f t="shared" si="256"/>
        <v>24.31194050598323</v>
      </c>
      <c r="AX240" s="35">
        <f t="shared" ref="AX240:BS240" si="257">IF(AX$2&gt;=$O240,IF(AX239-(AX239*HLOOKUP($O240,$R$2:$BS$34,32,FALSE))&lt;=0,AX239,AX239*HLOOKUP($O240,$R$2:$BS$34,32,FALSE)),0)</f>
        <v>23.09634348068407</v>
      </c>
      <c r="AY240" s="35">
        <f t="shared" si="257"/>
        <v>21.941526306649862</v>
      </c>
      <c r="AZ240" s="35">
        <f t="shared" si="257"/>
        <v>20.844449991317372</v>
      </c>
      <c r="BA240" s="35">
        <f t="shared" si="257"/>
        <v>19.802227491751502</v>
      </c>
      <c r="BB240" s="35">
        <f t="shared" si="257"/>
        <v>18.812116117163924</v>
      </c>
      <c r="BC240" s="35">
        <f t="shared" si="257"/>
        <v>17.87151031130573</v>
      </c>
      <c r="BD240" s="35">
        <f t="shared" si="257"/>
        <v>16.977934795740445</v>
      </c>
      <c r="BE240" s="35">
        <f t="shared" si="257"/>
        <v>16.129038055953423</v>
      </c>
      <c r="BF240" s="35">
        <f t="shared" si="257"/>
        <v>15.322586153155752</v>
      </c>
      <c r="BG240" s="35">
        <f t="shared" si="257"/>
        <v>14.556456845497966</v>
      </c>
      <c r="BH240" s="35">
        <f t="shared" si="257"/>
        <v>13.828634003223067</v>
      </c>
      <c r="BI240" s="35">
        <f t="shared" si="257"/>
        <v>13.137202303061915</v>
      </c>
      <c r="BJ240" s="35">
        <f t="shared" si="257"/>
        <v>12.480342187908819</v>
      </c>
      <c r="BK240" s="35">
        <f t="shared" si="257"/>
        <v>11.856325078513379</v>
      </c>
      <c r="BL240" s="35">
        <f t="shared" si="257"/>
        <v>11.26350882458771</v>
      </c>
      <c r="BM240" s="35">
        <f t="shared" si="257"/>
        <v>10.700333383358323</v>
      </c>
      <c r="BN240" s="35">
        <f t="shared" si="257"/>
        <v>10.165316714190407</v>
      </c>
      <c r="BO240" s="35">
        <f t="shared" si="257"/>
        <v>9.6570508784808879</v>
      </c>
      <c r="BP240" s="35">
        <f t="shared" si="257"/>
        <v>9.1741983345568432</v>
      </c>
      <c r="BQ240" s="35">
        <f t="shared" si="257"/>
        <v>8.7154884178290004</v>
      </c>
      <c r="BR240" s="35">
        <f t="shared" si="257"/>
        <v>8.2797139969375504</v>
      </c>
      <c r="BS240" s="35">
        <f t="shared" si="257"/>
        <v>7.8657282970906737</v>
      </c>
    </row>
    <row r="241" spans="6:71" hidden="1" outlineLevel="1">
      <c r="F241" t="s">
        <v>195</v>
      </c>
      <c r="L241" s="22" t="s">
        <v>196</v>
      </c>
      <c r="O241" s="22">
        <v>32</v>
      </c>
      <c r="R241" s="35">
        <f t="shared" ref="R241:BS241" si="258">IF($O241=R$2,R$186,IF(R$2&gt;$O241,Q241-Q242,0))</f>
        <v>0</v>
      </c>
      <c r="S241" s="35">
        <f t="shared" si="258"/>
        <v>0</v>
      </c>
      <c r="T241" s="35">
        <f t="shared" si="258"/>
        <v>0</v>
      </c>
      <c r="U241" s="35">
        <f t="shared" si="258"/>
        <v>0</v>
      </c>
      <c r="V241" s="35">
        <f t="shared" si="258"/>
        <v>0</v>
      </c>
      <c r="W241" s="35">
        <f t="shared" si="258"/>
        <v>0</v>
      </c>
      <c r="X241" s="35">
        <f t="shared" si="258"/>
        <v>0</v>
      </c>
      <c r="Y241" s="35">
        <f t="shared" si="258"/>
        <v>0</v>
      </c>
      <c r="Z241" s="35">
        <f t="shared" si="258"/>
        <v>0</v>
      </c>
      <c r="AA241" s="35">
        <f t="shared" si="258"/>
        <v>0</v>
      </c>
      <c r="AB241" s="35">
        <f t="shared" si="258"/>
        <v>0</v>
      </c>
      <c r="AC241" s="35">
        <f t="shared" si="258"/>
        <v>0</v>
      </c>
      <c r="AD241" s="35">
        <f t="shared" si="258"/>
        <v>0</v>
      </c>
      <c r="AE241" s="35">
        <f t="shared" si="258"/>
        <v>0</v>
      </c>
      <c r="AF241" s="35">
        <f t="shared" si="258"/>
        <v>0</v>
      </c>
      <c r="AG241" s="35">
        <f t="shared" si="258"/>
        <v>0</v>
      </c>
      <c r="AH241" s="35">
        <f t="shared" si="258"/>
        <v>0</v>
      </c>
      <c r="AI241" s="35">
        <f t="shared" si="258"/>
        <v>0</v>
      </c>
      <c r="AJ241" s="35">
        <f t="shared" si="258"/>
        <v>0</v>
      </c>
      <c r="AK241" s="35">
        <f t="shared" si="258"/>
        <v>0</v>
      </c>
      <c r="AL241" s="35">
        <f t="shared" si="258"/>
        <v>0</v>
      </c>
      <c r="AM241" s="35">
        <f t="shared" si="258"/>
        <v>0</v>
      </c>
      <c r="AN241" s="35">
        <f t="shared" si="258"/>
        <v>0</v>
      </c>
      <c r="AO241" s="35">
        <f t="shared" si="258"/>
        <v>0</v>
      </c>
      <c r="AP241" s="35">
        <f t="shared" si="258"/>
        <v>0</v>
      </c>
      <c r="AQ241" s="35">
        <f t="shared" si="258"/>
        <v>0</v>
      </c>
      <c r="AR241" s="35">
        <f t="shared" si="258"/>
        <v>0</v>
      </c>
      <c r="AS241" s="35">
        <f t="shared" si="258"/>
        <v>0</v>
      </c>
      <c r="AT241" s="35">
        <f t="shared" si="258"/>
        <v>0</v>
      </c>
      <c r="AU241" s="35">
        <f t="shared" si="258"/>
        <v>0</v>
      </c>
      <c r="AV241" s="35">
        <f t="shared" si="258"/>
        <v>0</v>
      </c>
      <c r="AW241" s="35">
        <f t="shared" si="258"/>
        <v>537.95554376855512</v>
      </c>
      <c r="AX241" s="35">
        <f t="shared" si="258"/>
        <v>511.05776658012735</v>
      </c>
      <c r="AY241" s="35">
        <f t="shared" si="258"/>
        <v>485.504878251121</v>
      </c>
      <c r="AZ241" s="35">
        <f t="shared" si="258"/>
        <v>461.22963433856495</v>
      </c>
      <c r="BA241" s="35">
        <f t="shared" si="258"/>
        <v>438.16815262163669</v>
      </c>
      <c r="BB241" s="35">
        <f t="shared" si="258"/>
        <v>416.25974499055485</v>
      </c>
      <c r="BC241" s="35">
        <f t="shared" si="258"/>
        <v>395.44675774102711</v>
      </c>
      <c r="BD241" s="35">
        <f t="shared" si="258"/>
        <v>375.67441985397573</v>
      </c>
      <c r="BE241" s="35">
        <f t="shared" si="258"/>
        <v>356.89069886127697</v>
      </c>
      <c r="BF241" s="35">
        <f t="shared" si="258"/>
        <v>339.0461639182131</v>
      </c>
      <c r="BG241" s="35">
        <f t="shared" si="258"/>
        <v>322.09385572230246</v>
      </c>
      <c r="BH241" s="35">
        <f t="shared" si="258"/>
        <v>305.98916293618731</v>
      </c>
      <c r="BI241" s="35">
        <f t="shared" si="258"/>
        <v>290.68970478937797</v>
      </c>
      <c r="BJ241" s="35">
        <f t="shared" si="258"/>
        <v>276.15521954990908</v>
      </c>
      <c r="BK241" s="35">
        <f t="shared" si="258"/>
        <v>262.34745857241364</v>
      </c>
      <c r="BL241" s="35">
        <f t="shared" si="258"/>
        <v>249.23008564379296</v>
      </c>
      <c r="BM241" s="35">
        <f t="shared" si="258"/>
        <v>236.76858136160331</v>
      </c>
      <c r="BN241" s="35">
        <f t="shared" si="258"/>
        <v>224.93015229352315</v>
      </c>
      <c r="BO241" s="35">
        <f t="shared" si="258"/>
        <v>213.683644678847</v>
      </c>
      <c r="BP241" s="35">
        <f t="shared" si="258"/>
        <v>202.99946244490465</v>
      </c>
      <c r="BQ241" s="35">
        <f t="shared" si="258"/>
        <v>192.84948932265942</v>
      </c>
      <c r="BR241" s="35">
        <f t="shared" si="258"/>
        <v>183.20701485652646</v>
      </c>
      <c r="BS241" s="35">
        <f t="shared" si="258"/>
        <v>174.04666411370013</v>
      </c>
    </row>
    <row r="242" spans="6:71" hidden="1" outlineLevel="1">
      <c r="F242" t="s">
        <v>197</v>
      </c>
      <c r="L242" s="22" t="s">
        <v>190</v>
      </c>
      <c r="O242" s="22">
        <v>32</v>
      </c>
      <c r="R242" s="35">
        <f t="shared" ref="R242:AW242" si="259">IF(R$2&gt;=$O242,IF(R241-(R241*HLOOKUP($O242,$R$2:$BS$34,32,FALSE))&lt;=0,R241,R241*HLOOKUP($O242,$R$2:$BS$34,32,FALSE)),0)</f>
        <v>0</v>
      </c>
      <c r="S242" s="35">
        <f t="shared" si="259"/>
        <v>0</v>
      </c>
      <c r="T242" s="35">
        <f t="shared" si="259"/>
        <v>0</v>
      </c>
      <c r="U242" s="35">
        <f t="shared" si="259"/>
        <v>0</v>
      </c>
      <c r="V242" s="35">
        <f t="shared" si="259"/>
        <v>0</v>
      </c>
      <c r="W242" s="35">
        <f t="shared" si="259"/>
        <v>0</v>
      </c>
      <c r="X242" s="35">
        <f t="shared" si="259"/>
        <v>0</v>
      </c>
      <c r="Y242" s="35">
        <f t="shared" si="259"/>
        <v>0</v>
      </c>
      <c r="Z242" s="35">
        <f t="shared" si="259"/>
        <v>0</v>
      </c>
      <c r="AA242" s="35">
        <f t="shared" si="259"/>
        <v>0</v>
      </c>
      <c r="AB242" s="35">
        <f t="shared" si="259"/>
        <v>0</v>
      </c>
      <c r="AC242" s="35">
        <f t="shared" si="259"/>
        <v>0</v>
      </c>
      <c r="AD242" s="35">
        <f t="shared" si="259"/>
        <v>0</v>
      </c>
      <c r="AE242" s="35">
        <f t="shared" si="259"/>
        <v>0</v>
      </c>
      <c r="AF242" s="35">
        <f t="shared" si="259"/>
        <v>0</v>
      </c>
      <c r="AG242" s="35">
        <f t="shared" si="259"/>
        <v>0</v>
      </c>
      <c r="AH242" s="35">
        <f t="shared" si="259"/>
        <v>0</v>
      </c>
      <c r="AI242" s="35">
        <f t="shared" si="259"/>
        <v>0</v>
      </c>
      <c r="AJ242" s="35">
        <f t="shared" si="259"/>
        <v>0</v>
      </c>
      <c r="AK242" s="35">
        <f t="shared" si="259"/>
        <v>0</v>
      </c>
      <c r="AL242" s="35">
        <f t="shared" si="259"/>
        <v>0</v>
      </c>
      <c r="AM242" s="35">
        <f t="shared" si="259"/>
        <v>0</v>
      </c>
      <c r="AN242" s="35">
        <f t="shared" si="259"/>
        <v>0</v>
      </c>
      <c r="AO242" s="35">
        <f t="shared" si="259"/>
        <v>0</v>
      </c>
      <c r="AP242" s="35">
        <f t="shared" si="259"/>
        <v>0</v>
      </c>
      <c r="AQ242" s="35">
        <f t="shared" si="259"/>
        <v>0</v>
      </c>
      <c r="AR242" s="35">
        <f t="shared" si="259"/>
        <v>0</v>
      </c>
      <c r="AS242" s="35">
        <f t="shared" si="259"/>
        <v>0</v>
      </c>
      <c r="AT242" s="35">
        <f t="shared" si="259"/>
        <v>0</v>
      </c>
      <c r="AU242" s="35">
        <f t="shared" si="259"/>
        <v>0</v>
      </c>
      <c r="AV242" s="35">
        <f t="shared" si="259"/>
        <v>0</v>
      </c>
      <c r="AW242" s="35">
        <f t="shared" si="259"/>
        <v>26.897777188427757</v>
      </c>
      <c r="AX242" s="35">
        <f t="shared" ref="AX242:BS242" si="260">IF(AX$2&gt;=$O242,IF(AX241-(AX241*HLOOKUP($O242,$R$2:$BS$34,32,FALSE))&lt;=0,AX241,AX241*HLOOKUP($O242,$R$2:$BS$34,32,FALSE)),0)</f>
        <v>25.552888329006368</v>
      </c>
      <c r="AY242" s="35">
        <f t="shared" si="260"/>
        <v>24.27524391255605</v>
      </c>
      <c r="AZ242" s="35">
        <f t="shared" si="260"/>
        <v>23.061481716928249</v>
      </c>
      <c r="BA242" s="35">
        <f t="shared" si="260"/>
        <v>21.908407631081836</v>
      </c>
      <c r="BB242" s="35">
        <f t="shared" si="260"/>
        <v>20.812987249527744</v>
      </c>
      <c r="BC242" s="35">
        <f t="shared" si="260"/>
        <v>19.772337887051357</v>
      </c>
      <c r="BD242" s="35">
        <f t="shared" si="260"/>
        <v>18.783720992698786</v>
      </c>
      <c r="BE242" s="35">
        <f t="shared" si="260"/>
        <v>17.844534943063849</v>
      </c>
      <c r="BF242" s="35">
        <f t="shared" si="260"/>
        <v>16.952308195910657</v>
      </c>
      <c r="BG242" s="35">
        <f t="shared" si="260"/>
        <v>16.104692786115123</v>
      </c>
      <c r="BH242" s="35">
        <f t="shared" si="260"/>
        <v>15.299458146809366</v>
      </c>
      <c r="BI242" s="35">
        <f t="shared" si="260"/>
        <v>14.5344852394689</v>
      </c>
      <c r="BJ242" s="35">
        <f t="shared" si="260"/>
        <v>13.807760977495455</v>
      </c>
      <c r="BK242" s="35">
        <f t="shared" si="260"/>
        <v>13.117372928620682</v>
      </c>
      <c r="BL242" s="35">
        <f t="shared" si="260"/>
        <v>12.461504282189649</v>
      </c>
      <c r="BM242" s="35">
        <f t="shared" si="260"/>
        <v>11.838429068080167</v>
      </c>
      <c r="BN242" s="35">
        <f t="shared" si="260"/>
        <v>11.246507614676158</v>
      </c>
      <c r="BO242" s="35">
        <f t="shared" si="260"/>
        <v>10.684182233942352</v>
      </c>
      <c r="BP242" s="35">
        <f t="shared" si="260"/>
        <v>10.149973122245234</v>
      </c>
      <c r="BQ242" s="35">
        <f t="shared" si="260"/>
        <v>9.6424744661329722</v>
      </c>
      <c r="BR242" s="35">
        <f t="shared" si="260"/>
        <v>9.1603507428263224</v>
      </c>
      <c r="BS242" s="35">
        <f t="shared" si="260"/>
        <v>8.7023332056850062</v>
      </c>
    </row>
    <row r="243" spans="6:71" hidden="1" outlineLevel="1">
      <c r="F243" t="s">
        <v>195</v>
      </c>
      <c r="L243" s="22" t="s">
        <v>196</v>
      </c>
      <c r="O243" s="22">
        <v>33</v>
      </c>
      <c r="R243" s="35">
        <f t="shared" ref="R243:BS243" si="261">IF($O243=R$2,R$186,IF(R$2&gt;$O243,Q243-Q244,0))</f>
        <v>0</v>
      </c>
      <c r="S243" s="35">
        <f t="shared" si="261"/>
        <v>0</v>
      </c>
      <c r="T243" s="35">
        <f t="shared" si="261"/>
        <v>0</v>
      </c>
      <c r="U243" s="35">
        <f t="shared" si="261"/>
        <v>0</v>
      </c>
      <c r="V243" s="35">
        <f t="shared" si="261"/>
        <v>0</v>
      </c>
      <c r="W243" s="35">
        <f t="shared" si="261"/>
        <v>0</v>
      </c>
      <c r="X243" s="35">
        <f t="shared" si="261"/>
        <v>0</v>
      </c>
      <c r="Y243" s="35">
        <f t="shared" si="261"/>
        <v>0</v>
      </c>
      <c r="Z243" s="35">
        <f t="shared" si="261"/>
        <v>0</v>
      </c>
      <c r="AA243" s="35">
        <f t="shared" si="261"/>
        <v>0</v>
      </c>
      <c r="AB243" s="35">
        <f t="shared" si="261"/>
        <v>0</v>
      </c>
      <c r="AC243" s="35">
        <f t="shared" si="261"/>
        <v>0</v>
      </c>
      <c r="AD243" s="35">
        <f t="shared" si="261"/>
        <v>0</v>
      </c>
      <c r="AE243" s="35">
        <f t="shared" si="261"/>
        <v>0</v>
      </c>
      <c r="AF243" s="35">
        <f t="shared" si="261"/>
        <v>0</v>
      </c>
      <c r="AG243" s="35">
        <f t="shared" si="261"/>
        <v>0</v>
      </c>
      <c r="AH243" s="35">
        <f t="shared" si="261"/>
        <v>0</v>
      </c>
      <c r="AI243" s="35">
        <f t="shared" si="261"/>
        <v>0</v>
      </c>
      <c r="AJ243" s="35">
        <f t="shared" si="261"/>
        <v>0</v>
      </c>
      <c r="AK243" s="35">
        <f t="shared" si="261"/>
        <v>0</v>
      </c>
      <c r="AL243" s="35">
        <f t="shared" si="261"/>
        <v>0</v>
      </c>
      <c r="AM243" s="35">
        <f t="shared" si="261"/>
        <v>0</v>
      </c>
      <c r="AN243" s="35">
        <f t="shared" si="261"/>
        <v>0</v>
      </c>
      <c r="AO243" s="35">
        <f t="shared" si="261"/>
        <v>0</v>
      </c>
      <c r="AP243" s="35">
        <f t="shared" si="261"/>
        <v>0</v>
      </c>
      <c r="AQ243" s="35">
        <f t="shared" si="261"/>
        <v>0</v>
      </c>
      <c r="AR243" s="35">
        <f t="shared" si="261"/>
        <v>0</v>
      </c>
      <c r="AS243" s="35">
        <f t="shared" si="261"/>
        <v>0</v>
      </c>
      <c r="AT243" s="35">
        <f t="shared" si="261"/>
        <v>0</v>
      </c>
      <c r="AU243" s="35">
        <f t="shared" si="261"/>
        <v>0</v>
      </c>
      <c r="AV243" s="35">
        <f t="shared" si="261"/>
        <v>0</v>
      </c>
      <c r="AW243" s="35">
        <f t="shared" si="261"/>
        <v>0</v>
      </c>
      <c r="AX243" s="35">
        <f t="shared" si="261"/>
        <v>565.10497514780513</v>
      </c>
      <c r="AY243" s="35">
        <f t="shared" si="261"/>
        <v>536.84972639041484</v>
      </c>
      <c r="AZ243" s="35">
        <f t="shared" si="261"/>
        <v>510.00724007089411</v>
      </c>
      <c r="BA243" s="35">
        <f t="shared" si="261"/>
        <v>484.50687806734942</v>
      </c>
      <c r="BB243" s="35">
        <f t="shared" si="261"/>
        <v>460.28153416398197</v>
      </c>
      <c r="BC243" s="35">
        <f t="shared" si="261"/>
        <v>437.26745745578285</v>
      </c>
      <c r="BD243" s="35">
        <f t="shared" si="261"/>
        <v>415.40408458299373</v>
      </c>
      <c r="BE243" s="35">
        <f t="shared" si="261"/>
        <v>394.63388035384406</v>
      </c>
      <c r="BF243" s="35">
        <f t="shared" si="261"/>
        <v>374.90218633615189</v>
      </c>
      <c r="BG243" s="35">
        <f t="shared" si="261"/>
        <v>356.15707701934429</v>
      </c>
      <c r="BH243" s="35">
        <f t="shared" si="261"/>
        <v>338.34922316837708</v>
      </c>
      <c r="BI243" s="35">
        <f t="shared" si="261"/>
        <v>321.43176200995822</v>
      </c>
      <c r="BJ243" s="35">
        <f t="shared" si="261"/>
        <v>305.36017390946029</v>
      </c>
      <c r="BK243" s="35">
        <f t="shared" si="261"/>
        <v>290.0921652139873</v>
      </c>
      <c r="BL243" s="35">
        <f t="shared" si="261"/>
        <v>275.58755695328796</v>
      </c>
      <c r="BM243" s="35">
        <f t="shared" si="261"/>
        <v>261.80817910562354</v>
      </c>
      <c r="BN243" s="35">
        <f t="shared" si="261"/>
        <v>248.71777015034235</v>
      </c>
      <c r="BO243" s="35">
        <f t="shared" si="261"/>
        <v>236.28188164282523</v>
      </c>
      <c r="BP243" s="35">
        <f t="shared" si="261"/>
        <v>224.46778756068397</v>
      </c>
      <c r="BQ243" s="35">
        <f t="shared" si="261"/>
        <v>213.24439818264977</v>
      </c>
      <c r="BR243" s="35">
        <f t="shared" si="261"/>
        <v>202.58217827351729</v>
      </c>
      <c r="BS243" s="35">
        <f t="shared" si="261"/>
        <v>192.45306935984144</v>
      </c>
    </row>
    <row r="244" spans="6:71" hidden="1" outlineLevel="1">
      <c r="F244" t="s">
        <v>197</v>
      </c>
      <c r="L244" s="22" t="s">
        <v>190</v>
      </c>
      <c r="O244" s="22">
        <v>33</v>
      </c>
      <c r="R244" s="35">
        <f t="shared" ref="R244:AW244" si="262">IF(R$2&gt;=$O244,IF(R243-(R243*HLOOKUP($O244,$R$2:$BS$34,32,FALSE))&lt;=0,R243,R243*HLOOKUP($O244,$R$2:$BS$34,32,FALSE)),0)</f>
        <v>0</v>
      </c>
      <c r="S244" s="35">
        <f t="shared" si="262"/>
        <v>0</v>
      </c>
      <c r="T244" s="35">
        <f t="shared" si="262"/>
        <v>0</v>
      </c>
      <c r="U244" s="35">
        <f t="shared" si="262"/>
        <v>0</v>
      </c>
      <c r="V244" s="35">
        <f t="shared" si="262"/>
        <v>0</v>
      </c>
      <c r="W244" s="35">
        <f t="shared" si="262"/>
        <v>0</v>
      </c>
      <c r="X244" s="35">
        <f t="shared" si="262"/>
        <v>0</v>
      </c>
      <c r="Y244" s="35">
        <f t="shared" si="262"/>
        <v>0</v>
      </c>
      <c r="Z244" s="35">
        <f t="shared" si="262"/>
        <v>0</v>
      </c>
      <c r="AA244" s="35">
        <f t="shared" si="262"/>
        <v>0</v>
      </c>
      <c r="AB244" s="35">
        <f t="shared" si="262"/>
        <v>0</v>
      </c>
      <c r="AC244" s="35">
        <f t="shared" si="262"/>
        <v>0</v>
      </c>
      <c r="AD244" s="35">
        <f t="shared" si="262"/>
        <v>0</v>
      </c>
      <c r="AE244" s="35">
        <f t="shared" si="262"/>
        <v>0</v>
      </c>
      <c r="AF244" s="35">
        <f t="shared" si="262"/>
        <v>0</v>
      </c>
      <c r="AG244" s="35">
        <f t="shared" si="262"/>
        <v>0</v>
      </c>
      <c r="AH244" s="35">
        <f t="shared" si="262"/>
        <v>0</v>
      </c>
      <c r="AI244" s="35">
        <f t="shared" si="262"/>
        <v>0</v>
      </c>
      <c r="AJ244" s="35">
        <f t="shared" si="262"/>
        <v>0</v>
      </c>
      <c r="AK244" s="35">
        <f t="shared" si="262"/>
        <v>0</v>
      </c>
      <c r="AL244" s="35">
        <f t="shared" si="262"/>
        <v>0</v>
      </c>
      <c r="AM244" s="35">
        <f t="shared" si="262"/>
        <v>0</v>
      </c>
      <c r="AN244" s="35">
        <f t="shared" si="262"/>
        <v>0</v>
      </c>
      <c r="AO244" s="35">
        <f t="shared" si="262"/>
        <v>0</v>
      </c>
      <c r="AP244" s="35">
        <f t="shared" si="262"/>
        <v>0</v>
      </c>
      <c r="AQ244" s="35">
        <f t="shared" si="262"/>
        <v>0</v>
      </c>
      <c r="AR244" s="35">
        <f t="shared" si="262"/>
        <v>0</v>
      </c>
      <c r="AS244" s="35">
        <f t="shared" si="262"/>
        <v>0</v>
      </c>
      <c r="AT244" s="35">
        <f t="shared" si="262"/>
        <v>0</v>
      </c>
      <c r="AU244" s="35">
        <f t="shared" si="262"/>
        <v>0</v>
      </c>
      <c r="AV244" s="35">
        <f t="shared" si="262"/>
        <v>0</v>
      </c>
      <c r="AW244" s="35">
        <f t="shared" si="262"/>
        <v>0</v>
      </c>
      <c r="AX244" s="35">
        <f t="shared" ref="AX244:BS244" si="263">IF(AX$2&gt;=$O244,IF(AX243-(AX243*HLOOKUP($O244,$R$2:$BS$34,32,FALSE))&lt;=0,AX243,AX243*HLOOKUP($O244,$R$2:$BS$34,32,FALSE)),0)</f>
        <v>28.255248757390259</v>
      </c>
      <c r="AY244" s="35">
        <f t="shared" si="263"/>
        <v>26.842486319520745</v>
      </c>
      <c r="AZ244" s="35">
        <f t="shared" si="263"/>
        <v>25.500362003544709</v>
      </c>
      <c r="BA244" s="35">
        <f t="shared" si="263"/>
        <v>24.225343903367474</v>
      </c>
      <c r="BB244" s="35">
        <f t="shared" si="263"/>
        <v>23.014076708199099</v>
      </c>
      <c r="BC244" s="35">
        <f t="shared" si="263"/>
        <v>21.863372872789142</v>
      </c>
      <c r="BD244" s="35">
        <f t="shared" si="263"/>
        <v>20.770204229149687</v>
      </c>
      <c r="BE244" s="35">
        <f t="shared" si="263"/>
        <v>19.731694017692206</v>
      </c>
      <c r="BF244" s="35">
        <f t="shared" si="263"/>
        <v>18.745109316807596</v>
      </c>
      <c r="BG244" s="35">
        <f t="shared" si="263"/>
        <v>17.807853850967216</v>
      </c>
      <c r="BH244" s="35">
        <f t="shared" si="263"/>
        <v>16.917461158418856</v>
      </c>
      <c r="BI244" s="35">
        <f t="shared" si="263"/>
        <v>16.071588100497912</v>
      </c>
      <c r="BJ244" s="35">
        <f t="shared" si="263"/>
        <v>15.268008695473014</v>
      </c>
      <c r="BK244" s="35">
        <f t="shared" si="263"/>
        <v>14.504608260699365</v>
      </c>
      <c r="BL244" s="35">
        <f t="shared" si="263"/>
        <v>13.779377847664399</v>
      </c>
      <c r="BM244" s="35">
        <f t="shared" si="263"/>
        <v>13.090408955281177</v>
      </c>
      <c r="BN244" s="35">
        <f t="shared" si="263"/>
        <v>12.435888507517118</v>
      </c>
      <c r="BO244" s="35">
        <f t="shared" si="263"/>
        <v>11.814094082141262</v>
      </c>
      <c r="BP244" s="35">
        <f t="shared" si="263"/>
        <v>11.223389378034199</v>
      </c>
      <c r="BQ244" s="35">
        <f t="shared" si="263"/>
        <v>10.662219909132489</v>
      </c>
      <c r="BR244" s="35">
        <f t="shared" si="263"/>
        <v>10.129108913675864</v>
      </c>
      <c r="BS244" s="35">
        <f t="shared" si="263"/>
        <v>9.6226534679920732</v>
      </c>
    </row>
    <row r="245" spans="6:71" hidden="1" outlineLevel="1">
      <c r="F245" t="s">
        <v>195</v>
      </c>
      <c r="L245" s="22" t="s">
        <v>196</v>
      </c>
      <c r="O245" s="22">
        <v>34</v>
      </c>
      <c r="R245" s="35">
        <f t="shared" ref="R245:BS245" si="264">IF($O245=R$2,R$186,IF(R$2&gt;$O245,Q245-Q246,0))</f>
        <v>0</v>
      </c>
      <c r="S245" s="35">
        <f t="shared" si="264"/>
        <v>0</v>
      </c>
      <c r="T245" s="35">
        <f t="shared" si="264"/>
        <v>0</v>
      </c>
      <c r="U245" s="35">
        <f t="shared" si="264"/>
        <v>0</v>
      </c>
      <c r="V245" s="35">
        <f t="shared" si="264"/>
        <v>0</v>
      </c>
      <c r="W245" s="35">
        <f t="shared" si="264"/>
        <v>0</v>
      </c>
      <c r="X245" s="35">
        <f t="shared" si="264"/>
        <v>0</v>
      </c>
      <c r="Y245" s="35">
        <f t="shared" si="264"/>
        <v>0</v>
      </c>
      <c r="Z245" s="35">
        <f t="shared" si="264"/>
        <v>0</v>
      </c>
      <c r="AA245" s="35">
        <f t="shared" si="264"/>
        <v>0</v>
      </c>
      <c r="AB245" s="35">
        <f t="shared" si="264"/>
        <v>0</v>
      </c>
      <c r="AC245" s="35">
        <f t="shared" si="264"/>
        <v>0</v>
      </c>
      <c r="AD245" s="35">
        <f t="shared" si="264"/>
        <v>0</v>
      </c>
      <c r="AE245" s="35">
        <f t="shared" si="264"/>
        <v>0</v>
      </c>
      <c r="AF245" s="35">
        <f t="shared" si="264"/>
        <v>0</v>
      </c>
      <c r="AG245" s="35">
        <f t="shared" si="264"/>
        <v>0</v>
      </c>
      <c r="AH245" s="35">
        <f t="shared" si="264"/>
        <v>0</v>
      </c>
      <c r="AI245" s="35">
        <f t="shared" si="264"/>
        <v>0</v>
      </c>
      <c r="AJ245" s="35">
        <f t="shared" si="264"/>
        <v>0</v>
      </c>
      <c r="AK245" s="35">
        <f t="shared" si="264"/>
        <v>0</v>
      </c>
      <c r="AL245" s="35">
        <f t="shared" si="264"/>
        <v>0</v>
      </c>
      <c r="AM245" s="35">
        <f t="shared" si="264"/>
        <v>0</v>
      </c>
      <c r="AN245" s="35">
        <f t="shared" si="264"/>
        <v>0</v>
      </c>
      <c r="AO245" s="35">
        <f t="shared" si="264"/>
        <v>0</v>
      </c>
      <c r="AP245" s="35">
        <f t="shared" si="264"/>
        <v>0</v>
      </c>
      <c r="AQ245" s="35">
        <f t="shared" si="264"/>
        <v>0</v>
      </c>
      <c r="AR245" s="35">
        <f t="shared" si="264"/>
        <v>0</v>
      </c>
      <c r="AS245" s="35">
        <f t="shared" si="264"/>
        <v>0</v>
      </c>
      <c r="AT245" s="35">
        <f t="shared" si="264"/>
        <v>0</v>
      </c>
      <c r="AU245" s="35">
        <f t="shared" si="264"/>
        <v>0</v>
      </c>
      <c r="AV245" s="35">
        <f t="shared" si="264"/>
        <v>0</v>
      </c>
      <c r="AW245" s="35">
        <f t="shared" si="264"/>
        <v>0</v>
      </c>
      <c r="AX245" s="35">
        <f t="shared" si="264"/>
        <v>0</v>
      </c>
      <c r="AY245" s="35">
        <f t="shared" si="264"/>
        <v>593.29693274811848</v>
      </c>
      <c r="AZ245" s="35">
        <f t="shared" si="264"/>
        <v>563.63208611071252</v>
      </c>
      <c r="BA245" s="35">
        <f t="shared" si="264"/>
        <v>535.45048180517688</v>
      </c>
      <c r="BB245" s="35">
        <f t="shared" si="264"/>
        <v>508.67795771491802</v>
      </c>
      <c r="BC245" s="35">
        <f t="shared" si="264"/>
        <v>483.2440598291721</v>
      </c>
      <c r="BD245" s="35">
        <f t="shared" si="264"/>
        <v>459.08185683771347</v>
      </c>
      <c r="BE245" s="35">
        <f t="shared" si="264"/>
        <v>436.12776399582782</v>
      </c>
      <c r="BF245" s="35">
        <f t="shared" si="264"/>
        <v>414.32137579603642</v>
      </c>
      <c r="BG245" s="35">
        <f t="shared" si="264"/>
        <v>393.60530700623463</v>
      </c>
      <c r="BH245" s="35">
        <f t="shared" si="264"/>
        <v>373.92504165592288</v>
      </c>
      <c r="BI245" s="35">
        <f t="shared" si="264"/>
        <v>355.22878957312673</v>
      </c>
      <c r="BJ245" s="35">
        <f t="shared" si="264"/>
        <v>337.46735009447042</v>
      </c>
      <c r="BK245" s="35">
        <f t="shared" si="264"/>
        <v>320.59398258974687</v>
      </c>
      <c r="BL245" s="35">
        <f t="shared" si="264"/>
        <v>304.5642834602595</v>
      </c>
      <c r="BM245" s="35">
        <f t="shared" si="264"/>
        <v>289.33606928724652</v>
      </c>
      <c r="BN245" s="35">
        <f t="shared" si="264"/>
        <v>274.86926582288419</v>
      </c>
      <c r="BO245" s="35">
        <f t="shared" si="264"/>
        <v>261.12580253173996</v>
      </c>
      <c r="BP245" s="35">
        <f t="shared" si="264"/>
        <v>248.06951240515298</v>
      </c>
      <c r="BQ245" s="35">
        <f t="shared" si="264"/>
        <v>235.66603678489534</v>
      </c>
      <c r="BR245" s="35">
        <f t="shared" si="264"/>
        <v>223.88273494565058</v>
      </c>
      <c r="BS245" s="35">
        <f t="shared" si="264"/>
        <v>212.68859819836806</v>
      </c>
    </row>
    <row r="246" spans="6:71" hidden="1" outlineLevel="1">
      <c r="F246" t="s">
        <v>197</v>
      </c>
      <c r="L246" s="22" t="s">
        <v>190</v>
      </c>
      <c r="O246" s="22">
        <v>34</v>
      </c>
      <c r="R246" s="35">
        <f t="shared" ref="R246:AW246" si="265">IF(R$2&gt;=$O246,IF(R245-(R245*HLOOKUP($O246,$R$2:$BS$34,32,FALSE))&lt;=0,R245,R245*HLOOKUP($O246,$R$2:$BS$34,32,FALSE)),0)</f>
        <v>0</v>
      </c>
      <c r="S246" s="35">
        <f t="shared" si="265"/>
        <v>0</v>
      </c>
      <c r="T246" s="35">
        <f t="shared" si="265"/>
        <v>0</v>
      </c>
      <c r="U246" s="35">
        <f t="shared" si="265"/>
        <v>0</v>
      </c>
      <c r="V246" s="35">
        <f t="shared" si="265"/>
        <v>0</v>
      </c>
      <c r="W246" s="35">
        <f t="shared" si="265"/>
        <v>0</v>
      </c>
      <c r="X246" s="35">
        <f t="shared" si="265"/>
        <v>0</v>
      </c>
      <c r="Y246" s="35">
        <f t="shared" si="265"/>
        <v>0</v>
      </c>
      <c r="Z246" s="35">
        <f t="shared" si="265"/>
        <v>0</v>
      </c>
      <c r="AA246" s="35">
        <f t="shared" si="265"/>
        <v>0</v>
      </c>
      <c r="AB246" s="35">
        <f t="shared" si="265"/>
        <v>0</v>
      </c>
      <c r="AC246" s="35">
        <f t="shared" si="265"/>
        <v>0</v>
      </c>
      <c r="AD246" s="35">
        <f t="shared" si="265"/>
        <v>0</v>
      </c>
      <c r="AE246" s="35">
        <f t="shared" si="265"/>
        <v>0</v>
      </c>
      <c r="AF246" s="35">
        <f t="shared" si="265"/>
        <v>0</v>
      </c>
      <c r="AG246" s="35">
        <f t="shared" si="265"/>
        <v>0</v>
      </c>
      <c r="AH246" s="35">
        <f t="shared" si="265"/>
        <v>0</v>
      </c>
      <c r="AI246" s="35">
        <f t="shared" si="265"/>
        <v>0</v>
      </c>
      <c r="AJ246" s="35">
        <f t="shared" si="265"/>
        <v>0</v>
      </c>
      <c r="AK246" s="35">
        <f t="shared" si="265"/>
        <v>0</v>
      </c>
      <c r="AL246" s="35">
        <f t="shared" si="265"/>
        <v>0</v>
      </c>
      <c r="AM246" s="35">
        <f t="shared" si="265"/>
        <v>0</v>
      </c>
      <c r="AN246" s="35">
        <f t="shared" si="265"/>
        <v>0</v>
      </c>
      <c r="AO246" s="35">
        <f t="shared" si="265"/>
        <v>0</v>
      </c>
      <c r="AP246" s="35">
        <f t="shared" si="265"/>
        <v>0</v>
      </c>
      <c r="AQ246" s="35">
        <f t="shared" si="265"/>
        <v>0</v>
      </c>
      <c r="AR246" s="35">
        <f t="shared" si="265"/>
        <v>0</v>
      </c>
      <c r="AS246" s="35">
        <f t="shared" si="265"/>
        <v>0</v>
      </c>
      <c r="AT246" s="35">
        <f t="shared" si="265"/>
        <v>0</v>
      </c>
      <c r="AU246" s="35">
        <f t="shared" si="265"/>
        <v>0</v>
      </c>
      <c r="AV246" s="35">
        <f t="shared" si="265"/>
        <v>0</v>
      </c>
      <c r="AW246" s="35">
        <f t="shared" si="265"/>
        <v>0</v>
      </c>
      <c r="AX246" s="35">
        <f t="shared" ref="AX246:BS246" si="266">IF(AX$2&gt;=$O246,IF(AX245-(AX245*HLOOKUP($O246,$R$2:$BS$34,32,FALSE))&lt;=0,AX245,AX245*HLOOKUP($O246,$R$2:$BS$34,32,FALSE)),0)</f>
        <v>0</v>
      </c>
      <c r="AY246" s="35">
        <f t="shared" si="266"/>
        <v>29.664846637405926</v>
      </c>
      <c r="AZ246" s="35">
        <f t="shared" si="266"/>
        <v>28.181604305535629</v>
      </c>
      <c r="BA246" s="35">
        <f t="shared" si="266"/>
        <v>26.772524090258845</v>
      </c>
      <c r="BB246" s="35">
        <f t="shared" si="266"/>
        <v>25.433897885745903</v>
      </c>
      <c r="BC246" s="35">
        <f t="shared" si="266"/>
        <v>24.162202991458607</v>
      </c>
      <c r="BD246" s="35">
        <f t="shared" si="266"/>
        <v>22.954092841885675</v>
      </c>
      <c r="BE246" s="35">
        <f t="shared" si="266"/>
        <v>21.806388199791392</v>
      </c>
      <c r="BF246" s="35">
        <f t="shared" si="266"/>
        <v>20.716068789801824</v>
      </c>
      <c r="BG246" s="35">
        <f t="shared" si="266"/>
        <v>19.680265350311732</v>
      </c>
      <c r="BH246" s="35">
        <f t="shared" si="266"/>
        <v>18.696252082796146</v>
      </c>
      <c r="BI246" s="35">
        <f t="shared" si="266"/>
        <v>17.761439478656339</v>
      </c>
      <c r="BJ246" s="35">
        <f t="shared" si="266"/>
        <v>16.873367504723522</v>
      </c>
      <c r="BK246" s="35">
        <f t="shared" si="266"/>
        <v>16.029699129487344</v>
      </c>
      <c r="BL246" s="35">
        <f t="shared" si="266"/>
        <v>15.228214173012976</v>
      </c>
      <c r="BM246" s="35">
        <f t="shared" si="266"/>
        <v>14.466803464362327</v>
      </c>
      <c r="BN246" s="35">
        <f t="shared" si="266"/>
        <v>13.743463291144209</v>
      </c>
      <c r="BO246" s="35">
        <f t="shared" si="266"/>
        <v>13.056290126586999</v>
      </c>
      <c r="BP246" s="35">
        <f t="shared" si="266"/>
        <v>12.40347562025765</v>
      </c>
      <c r="BQ246" s="35">
        <f t="shared" si="266"/>
        <v>11.783301839244768</v>
      </c>
      <c r="BR246" s="35">
        <f t="shared" si="266"/>
        <v>11.194136747282529</v>
      </c>
      <c r="BS246" s="35">
        <f t="shared" si="266"/>
        <v>10.634429909918403</v>
      </c>
    </row>
    <row r="247" spans="6:71" hidden="1" outlineLevel="1">
      <c r="F247" t="s">
        <v>195</v>
      </c>
      <c r="L247" s="22" t="s">
        <v>196</v>
      </c>
      <c r="O247" s="22">
        <v>35</v>
      </c>
      <c r="R247" s="35">
        <f t="shared" ref="R247:BS247" si="267">IF($O247=R$2,R$186,IF(R$2&gt;$O247,Q247-Q248,0))</f>
        <v>0</v>
      </c>
      <c r="S247" s="35">
        <f t="shared" si="267"/>
        <v>0</v>
      </c>
      <c r="T247" s="35">
        <f t="shared" si="267"/>
        <v>0</v>
      </c>
      <c r="U247" s="35">
        <f t="shared" si="267"/>
        <v>0</v>
      </c>
      <c r="V247" s="35">
        <f t="shared" si="267"/>
        <v>0</v>
      </c>
      <c r="W247" s="35">
        <f t="shared" si="267"/>
        <v>0</v>
      </c>
      <c r="X247" s="35">
        <f t="shared" si="267"/>
        <v>0</v>
      </c>
      <c r="Y247" s="35">
        <f t="shared" si="267"/>
        <v>0</v>
      </c>
      <c r="Z247" s="35">
        <f t="shared" si="267"/>
        <v>0</v>
      </c>
      <c r="AA247" s="35">
        <f t="shared" si="267"/>
        <v>0</v>
      </c>
      <c r="AB247" s="35">
        <f t="shared" si="267"/>
        <v>0</v>
      </c>
      <c r="AC247" s="35">
        <f t="shared" si="267"/>
        <v>0</v>
      </c>
      <c r="AD247" s="35">
        <f t="shared" si="267"/>
        <v>0</v>
      </c>
      <c r="AE247" s="35">
        <f t="shared" si="267"/>
        <v>0</v>
      </c>
      <c r="AF247" s="35">
        <f t="shared" si="267"/>
        <v>0</v>
      </c>
      <c r="AG247" s="35">
        <f t="shared" si="267"/>
        <v>0</v>
      </c>
      <c r="AH247" s="35">
        <f t="shared" si="267"/>
        <v>0</v>
      </c>
      <c r="AI247" s="35">
        <f t="shared" si="267"/>
        <v>0</v>
      </c>
      <c r="AJ247" s="35">
        <f t="shared" si="267"/>
        <v>0</v>
      </c>
      <c r="AK247" s="35">
        <f t="shared" si="267"/>
        <v>0</v>
      </c>
      <c r="AL247" s="35">
        <f t="shared" si="267"/>
        <v>0</v>
      </c>
      <c r="AM247" s="35">
        <f t="shared" si="267"/>
        <v>0</v>
      </c>
      <c r="AN247" s="35">
        <f t="shared" si="267"/>
        <v>0</v>
      </c>
      <c r="AO247" s="35">
        <f t="shared" si="267"/>
        <v>0</v>
      </c>
      <c r="AP247" s="35">
        <f t="shared" si="267"/>
        <v>0</v>
      </c>
      <c r="AQ247" s="35">
        <f t="shared" si="267"/>
        <v>0</v>
      </c>
      <c r="AR247" s="35">
        <f t="shared" si="267"/>
        <v>0</v>
      </c>
      <c r="AS247" s="35">
        <f t="shared" si="267"/>
        <v>0</v>
      </c>
      <c r="AT247" s="35">
        <f t="shared" si="267"/>
        <v>0</v>
      </c>
      <c r="AU247" s="35">
        <f t="shared" si="267"/>
        <v>0</v>
      </c>
      <c r="AV247" s="35">
        <f t="shared" si="267"/>
        <v>0</v>
      </c>
      <c r="AW247" s="35">
        <f t="shared" si="267"/>
        <v>0</v>
      </c>
      <c r="AX247" s="35">
        <f t="shared" si="267"/>
        <v>0</v>
      </c>
      <c r="AY247" s="35">
        <f t="shared" si="267"/>
        <v>0</v>
      </c>
      <c r="AZ247" s="35">
        <f t="shared" si="267"/>
        <v>622.5480480201669</v>
      </c>
      <c r="BA247" s="35">
        <f t="shared" si="267"/>
        <v>591.42064561915856</v>
      </c>
      <c r="BB247" s="35">
        <f t="shared" si="267"/>
        <v>561.84961333820058</v>
      </c>
      <c r="BC247" s="35">
        <f t="shared" si="267"/>
        <v>533.75713267129061</v>
      </c>
      <c r="BD247" s="35">
        <f t="shared" si="267"/>
        <v>507.06927603772607</v>
      </c>
      <c r="BE247" s="35">
        <f t="shared" si="267"/>
        <v>481.71581223583973</v>
      </c>
      <c r="BF247" s="35">
        <f t="shared" si="267"/>
        <v>457.63002162404774</v>
      </c>
      <c r="BG247" s="35">
        <f t="shared" si="267"/>
        <v>434.74852054284537</v>
      </c>
      <c r="BH247" s="35">
        <f t="shared" si="267"/>
        <v>413.01109451570312</v>
      </c>
      <c r="BI247" s="35">
        <f t="shared" si="267"/>
        <v>392.36053978991799</v>
      </c>
      <c r="BJ247" s="35">
        <f t="shared" si="267"/>
        <v>372.74251280042211</v>
      </c>
      <c r="BK247" s="35">
        <f t="shared" si="267"/>
        <v>354.10538716040099</v>
      </c>
      <c r="BL247" s="35">
        <f t="shared" si="267"/>
        <v>336.40011780238092</v>
      </c>
      <c r="BM247" s="35">
        <f t="shared" si="267"/>
        <v>319.58011191226188</v>
      </c>
      <c r="BN247" s="35">
        <f t="shared" si="267"/>
        <v>303.60110631664878</v>
      </c>
      <c r="BO247" s="35">
        <f t="shared" si="267"/>
        <v>288.42105100081636</v>
      </c>
      <c r="BP247" s="35">
        <f t="shared" si="267"/>
        <v>273.99999845077554</v>
      </c>
      <c r="BQ247" s="35">
        <f t="shared" si="267"/>
        <v>260.29999852823676</v>
      </c>
      <c r="BR247" s="35">
        <f t="shared" si="267"/>
        <v>247.28499860182492</v>
      </c>
      <c r="BS247" s="35">
        <f t="shared" si="267"/>
        <v>234.92074867173369</v>
      </c>
    </row>
    <row r="248" spans="6:71" hidden="1" outlineLevel="1">
      <c r="F248" t="s">
        <v>197</v>
      </c>
      <c r="L248" s="22" t="s">
        <v>190</v>
      </c>
      <c r="O248" s="22">
        <v>35</v>
      </c>
      <c r="R248" s="35">
        <f t="shared" ref="R248:AW248" si="268">IF(R$2&gt;=$O248,IF(R247-(R247*HLOOKUP($O248,$R$2:$BS$34,32,FALSE))&lt;=0,R247,R247*HLOOKUP($O248,$R$2:$BS$34,32,FALSE)),0)</f>
        <v>0</v>
      </c>
      <c r="S248" s="35">
        <f t="shared" si="268"/>
        <v>0</v>
      </c>
      <c r="T248" s="35">
        <f t="shared" si="268"/>
        <v>0</v>
      </c>
      <c r="U248" s="35">
        <f t="shared" si="268"/>
        <v>0</v>
      </c>
      <c r="V248" s="35">
        <f t="shared" si="268"/>
        <v>0</v>
      </c>
      <c r="W248" s="35">
        <f t="shared" si="268"/>
        <v>0</v>
      </c>
      <c r="X248" s="35">
        <f t="shared" si="268"/>
        <v>0</v>
      </c>
      <c r="Y248" s="35">
        <f t="shared" si="268"/>
        <v>0</v>
      </c>
      <c r="Z248" s="35">
        <f t="shared" si="268"/>
        <v>0</v>
      </c>
      <c r="AA248" s="35">
        <f t="shared" si="268"/>
        <v>0</v>
      </c>
      <c r="AB248" s="35">
        <f t="shared" si="268"/>
        <v>0</v>
      </c>
      <c r="AC248" s="35">
        <f t="shared" si="268"/>
        <v>0</v>
      </c>
      <c r="AD248" s="35">
        <f t="shared" si="268"/>
        <v>0</v>
      </c>
      <c r="AE248" s="35">
        <f t="shared" si="268"/>
        <v>0</v>
      </c>
      <c r="AF248" s="35">
        <f t="shared" si="268"/>
        <v>0</v>
      </c>
      <c r="AG248" s="35">
        <f t="shared" si="268"/>
        <v>0</v>
      </c>
      <c r="AH248" s="35">
        <f t="shared" si="268"/>
        <v>0</v>
      </c>
      <c r="AI248" s="35">
        <f t="shared" si="268"/>
        <v>0</v>
      </c>
      <c r="AJ248" s="35">
        <f t="shared" si="268"/>
        <v>0</v>
      </c>
      <c r="AK248" s="35">
        <f t="shared" si="268"/>
        <v>0</v>
      </c>
      <c r="AL248" s="35">
        <f t="shared" si="268"/>
        <v>0</v>
      </c>
      <c r="AM248" s="35">
        <f t="shared" si="268"/>
        <v>0</v>
      </c>
      <c r="AN248" s="35">
        <f t="shared" si="268"/>
        <v>0</v>
      </c>
      <c r="AO248" s="35">
        <f t="shared" si="268"/>
        <v>0</v>
      </c>
      <c r="AP248" s="35">
        <f t="shared" si="268"/>
        <v>0</v>
      </c>
      <c r="AQ248" s="35">
        <f t="shared" si="268"/>
        <v>0</v>
      </c>
      <c r="AR248" s="35">
        <f t="shared" si="268"/>
        <v>0</v>
      </c>
      <c r="AS248" s="35">
        <f t="shared" si="268"/>
        <v>0</v>
      </c>
      <c r="AT248" s="35">
        <f t="shared" si="268"/>
        <v>0</v>
      </c>
      <c r="AU248" s="35">
        <f t="shared" si="268"/>
        <v>0</v>
      </c>
      <c r="AV248" s="35">
        <f t="shared" si="268"/>
        <v>0</v>
      </c>
      <c r="AW248" s="35">
        <f t="shared" si="268"/>
        <v>0</v>
      </c>
      <c r="AX248" s="35">
        <f t="shared" ref="AX248:BS248" si="269">IF(AX$2&gt;=$O248,IF(AX247-(AX247*HLOOKUP($O248,$R$2:$BS$34,32,FALSE))&lt;=0,AX247,AX247*HLOOKUP($O248,$R$2:$BS$34,32,FALSE)),0)</f>
        <v>0</v>
      </c>
      <c r="AY248" s="35">
        <f t="shared" si="269"/>
        <v>0</v>
      </c>
      <c r="AZ248" s="35">
        <f t="shared" si="269"/>
        <v>31.127402401008347</v>
      </c>
      <c r="BA248" s="35">
        <f t="shared" si="269"/>
        <v>29.57103228095793</v>
      </c>
      <c r="BB248" s="35">
        <f t="shared" si="269"/>
        <v>28.092480666910031</v>
      </c>
      <c r="BC248" s="35">
        <f t="shared" si="269"/>
        <v>26.687856633564532</v>
      </c>
      <c r="BD248" s="35">
        <f t="shared" si="269"/>
        <v>25.353463801886306</v>
      </c>
      <c r="BE248" s="35">
        <f t="shared" si="269"/>
        <v>24.085790611791989</v>
      </c>
      <c r="BF248" s="35">
        <f t="shared" si="269"/>
        <v>22.881501081202387</v>
      </c>
      <c r="BG248" s="35">
        <f t="shared" si="269"/>
        <v>21.73742602714227</v>
      </c>
      <c r="BH248" s="35">
        <f t="shared" si="269"/>
        <v>20.650554725785156</v>
      </c>
      <c r="BI248" s="35">
        <f t="shared" si="269"/>
        <v>19.618026989495903</v>
      </c>
      <c r="BJ248" s="35">
        <f t="shared" si="269"/>
        <v>18.637125640021107</v>
      </c>
      <c r="BK248" s="35">
        <f t="shared" si="269"/>
        <v>17.70526935802005</v>
      </c>
      <c r="BL248" s="35">
        <f t="shared" si="269"/>
        <v>16.820005890119045</v>
      </c>
      <c r="BM248" s="35">
        <f t="shared" si="269"/>
        <v>15.979005595613096</v>
      </c>
      <c r="BN248" s="35">
        <f t="shared" si="269"/>
        <v>15.18005531583244</v>
      </c>
      <c r="BO248" s="35">
        <f t="shared" si="269"/>
        <v>14.42105255004082</v>
      </c>
      <c r="BP248" s="35">
        <f t="shared" si="269"/>
        <v>13.699999922538778</v>
      </c>
      <c r="BQ248" s="35">
        <f t="shared" si="269"/>
        <v>13.014999926411839</v>
      </c>
      <c r="BR248" s="35">
        <f t="shared" si="269"/>
        <v>12.364249930091248</v>
      </c>
      <c r="BS248" s="35">
        <f t="shared" si="269"/>
        <v>11.746037433586686</v>
      </c>
    </row>
    <row r="249" spans="6:71" hidden="1" outlineLevel="1">
      <c r="F249" t="s">
        <v>195</v>
      </c>
      <c r="L249" s="22" t="s">
        <v>196</v>
      </c>
      <c r="O249" s="22">
        <v>36</v>
      </c>
      <c r="R249" s="35">
        <f t="shared" ref="R249:BS249" si="270">IF($O249=R$2,R$186,IF(R$2&gt;$O249,Q249-Q250,0))</f>
        <v>0</v>
      </c>
      <c r="S249" s="35">
        <f t="shared" si="270"/>
        <v>0</v>
      </c>
      <c r="T249" s="35">
        <f t="shared" si="270"/>
        <v>0</v>
      </c>
      <c r="U249" s="35">
        <f t="shared" si="270"/>
        <v>0</v>
      </c>
      <c r="V249" s="35">
        <f t="shared" si="270"/>
        <v>0</v>
      </c>
      <c r="W249" s="35">
        <f t="shared" si="270"/>
        <v>0</v>
      </c>
      <c r="X249" s="35">
        <f t="shared" si="270"/>
        <v>0</v>
      </c>
      <c r="Y249" s="35">
        <f t="shared" si="270"/>
        <v>0</v>
      </c>
      <c r="Z249" s="35">
        <f t="shared" si="270"/>
        <v>0</v>
      </c>
      <c r="AA249" s="35">
        <f t="shared" si="270"/>
        <v>0</v>
      </c>
      <c r="AB249" s="35">
        <f t="shared" si="270"/>
        <v>0</v>
      </c>
      <c r="AC249" s="35">
        <f t="shared" si="270"/>
        <v>0</v>
      </c>
      <c r="AD249" s="35">
        <f t="shared" si="270"/>
        <v>0</v>
      </c>
      <c r="AE249" s="35">
        <f t="shared" si="270"/>
        <v>0</v>
      </c>
      <c r="AF249" s="35">
        <f t="shared" si="270"/>
        <v>0</v>
      </c>
      <c r="AG249" s="35">
        <f t="shared" si="270"/>
        <v>0</v>
      </c>
      <c r="AH249" s="35">
        <f t="shared" si="270"/>
        <v>0</v>
      </c>
      <c r="AI249" s="35">
        <f t="shared" si="270"/>
        <v>0</v>
      </c>
      <c r="AJ249" s="35">
        <f t="shared" si="270"/>
        <v>0</v>
      </c>
      <c r="AK249" s="35">
        <f t="shared" si="270"/>
        <v>0</v>
      </c>
      <c r="AL249" s="35">
        <f t="shared" si="270"/>
        <v>0</v>
      </c>
      <c r="AM249" s="35">
        <f t="shared" si="270"/>
        <v>0</v>
      </c>
      <c r="AN249" s="35">
        <f t="shared" si="270"/>
        <v>0</v>
      </c>
      <c r="AO249" s="35">
        <f t="shared" si="270"/>
        <v>0</v>
      </c>
      <c r="AP249" s="35">
        <f t="shared" si="270"/>
        <v>0</v>
      </c>
      <c r="AQ249" s="35">
        <f t="shared" si="270"/>
        <v>0</v>
      </c>
      <c r="AR249" s="35">
        <f t="shared" si="270"/>
        <v>0</v>
      </c>
      <c r="AS249" s="35">
        <f t="shared" si="270"/>
        <v>0</v>
      </c>
      <c r="AT249" s="35">
        <f t="shared" si="270"/>
        <v>0</v>
      </c>
      <c r="AU249" s="35">
        <f t="shared" si="270"/>
        <v>0</v>
      </c>
      <c r="AV249" s="35">
        <f t="shared" si="270"/>
        <v>0</v>
      </c>
      <c r="AW249" s="35">
        <f t="shared" si="270"/>
        <v>0</v>
      </c>
      <c r="AX249" s="35">
        <f t="shared" si="270"/>
        <v>0</v>
      </c>
      <c r="AY249" s="35">
        <f t="shared" si="270"/>
        <v>0</v>
      </c>
      <c r="AZ249" s="35">
        <f t="shared" si="270"/>
        <v>0</v>
      </c>
      <c r="BA249" s="35">
        <f t="shared" si="270"/>
        <v>652.87302111135114</v>
      </c>
      <c r="BB249" s="35">
        <f t="shared" si="270"/>
        <v>620.22937005578353</v>
      </c>
      <c r="BC249" s="35">
        <f t="shared" si="270"/>
        <v>589.21790155299436</v>
      </c>
      <c r="BD249" s="35">
        <f t="shared" si="270"/>
        <v>559.75700647534461</v>
      </c>
      <c r="BE249" s="35">
        <f t="shared" si="270"/>
        <v>531.76915615157736</v>
      </c>
      <c r="BF249" s="35">
        <f t="shared" si="270"/>
        <v>505.18069834399847</v>
      </c>
      <c r="BG249" s="35">
        <f t="shared" si="270"/>
        <v>479.92166342679855</v>
      </c>
      <c r="BH249" s="35">
        <f t="shared" si="270"/>
        <v>455.92558025545861</v>
      </c>
      <c r="BI249" s="35">
        <f t="shared" si="270"/>
        <v>433.1293012426857</v>
      </c>
      <c r="BJ249" s="35">
        <f t="shared" si="270"/>
        <v>411.47283618055144</v>
      </c>
      <c r="BK249" s="35">
        <f t="shared" si="270"/>
        <v>390.89919437152389</v>
      </c>
      <c r="BL249" s="35">
        <f t="shared" si="270"/>
        <v>371.3542346529477</v>
      </c>
      <c r="BM249" s="35">
        <f t="shared" si="270"/>
        <v>352.78652292030029</v>
      </c>
      <c r="BN249" s="35">
        <f t="shared" si="270"/>
        <v>335.14719677428525</v>
      </c>
      <c r="BO249" s="35">
        <f t="shared" si="270"/>
        <v>318.389836935571</v>
      </c>
      <c r="BP249" s="35">
        <f t="shared" si="270"/>
        <v>302.47034508879244</v>
      </c>
      <c r="BQ249" s="35">
        <f t="shared" si="270"/>
        <v>287.34682783435284</v>
      </c>
      <c r="BR249" s="35">
        <f t="shared" si="270"/>
        <v>272.97948644263522</v>
      </c>
      <c r="BS249" s="35">
        <f t="shared" si="270"/>
        <v>259.33051212050344</v>
      </c>
    </row>
    <row r="250" spans="6:71" hidden="1" outlineLevel="1">
      <c r="F250" t="s">
        <v>197</v>
      </c>
      <c r="L250" s="22" t="s">
        <v>190</v>
      </c>
      <c r="O250" s="22">
        <v>36</v>
      </c>
      <c r="R250" s="35">
        <f t="shared" ref="R250:AW250" si="271">IF(R$2&gt;=$O250,IF(R249-(R249*HLOOKUP($O250,$R$2:$BS$34,32,FALSE))&lt;=0,R249,R249*HLOOKUP($O250,$R$2:$BS$34,32,FALSE)),0)</f>
        <v>0</v>
      </c>
      <c r="S250" s="35">
        <f t="shared" si="271"/>
        <v>0</v>
      </c>
      <c r="T250" s="35">
        <f t="shared" si="271"/>
        <v>0</v>
      </c>
      <c r="U250" s="35">
        <f t="shared" si="271"/>
        <v>0</v>
      </c>
      <c r="V250" s="35">
        <f t="shared" si="271"/>
        <v>0</v>
      </c>
      <c r="W250" s="35">
        <f t="shared" si="271"/>
        <v>0</v>
      </c>
      <c r="X250" s="35">
        <f t="shared" si="271"/>
        <v>0</v>
      </c>
      <c r="Y250" s="35">
        <f t="shared" si="271"/>
        <v>0</v>
      </c>
      <c r="Z250" s="35">
        <f t="shared" si="271"/>
        <v>0</v>
      </c>
      <c r="AA250" s="35">
        <f t="shared" si="271"/>
        <v>0</v>
      </c>
      <c r="AB250" s="35">
        <f t="shared" si="271"/>
        <v>0</v>
      </c>
      <c r="AC250" s="35">
        <f t="shared" si="271"/>
        <v>0</v>
      </c>
      <c r="AD250" s="35">
        <f t="shared" si="271"/>
        <v>0</v>
      </c>
      <c r="AE250" s="35">
        <f t="shared" si="271"/>
        <v>0</v>
      </c>
      <c r="AF250" s="35">
        <f t="shared" si="271"/>
        <v>0</v>
      </c>
      <c r="AG250" s="35">
        <f t="shared" si="271"/>
        <v>0</v>
      </c>
      <c r="AH250" s="35">
        <f t="shared" si="271"/>
        <v>0</v>
      </c>
      <c r="AI250" s="35">
        <f t="shared" si="271"/>
        <v>0</v>
      </c>
      <c r="AJ250" s="35">
        <f t="shared" si="271"/>
        <v>0</v>
      </c>
      <c r="AK250" s="35">
        <f t="shared" si="271"/>
        <v>0</v>
      </c>
      <c r="AL250" s="35">
        <f t="shared" si="271"/>
        <v>0</v>
      </c>
      <c r="AM250" s="35">
        <f t="shared" si="271"/>
        <v>0</v>
      </c>
      <c r="AN250" s="35">
        <f t="shared" si="271"/>
        <v>0</v>
      </c>
      <c r="AO250" s="35">
        <f t="shared" si="271"/>
        <v>0</v>
      </c>
      <c r="AP250" s="35">
        <f t="shared" si="271"/>
        <v>0</v>
      </c>
      <c r="AQ250" s="35">
        <f t="shared" si="271"/>
        <v>0</v>
      </c>
      <c r="AR250" s="35">
        <f t="shared" si="271"/>
        <v>0</v>
      </c>
      <c r="AS250" s="35">
        <f t="shared" si="271"/>
        <v>0</v>
      </c>
      <c r="AT250" s="35">
        <f t="shared" si="271"/>
        <v>0</v>
      </c>
      <c r="AU250" s="35">
        <f t="shared" si="271"/>
        <v>0</v>
      </c>
      <c r="AV250" s="35">
        <f t="shared" si="271"/>
        <v>0</v>
      </c>
      <c r="AW250" s="35">
        <f t="shared" si="271"/>
        <v>0</v>
      </c>
      <c r="AX250" s="35">
        <f t="shared" ref="AX250:BS250" si="272">IF(AX$2&gt;=$O250,IF(AX249-(AX249*HLOOKUP($O250,$R$2:$BS$34,32,FALSE))&lt;=0,AX249,AX249*HLOOKUP($O250,$R$2:$BS$34,32,FALSE)),0)</f>
        <v>0</v>
      </c>
      <c r="AY250" s="35">
        <f t="shared" si="272"/>
        <v>0</v>
      </c>
      <c r="AZ250" s="35">
        <f t="shared" si="272"/>
        <v>0</v>
      </c>
      <c r="BA250" s="35">
        <f t="shared" si="272"/>
        <v>32.64365105556756</v>
      </c>
      <c r="BB250" s="35">
        <f t="shared" si="272"/>
        <v>31.011468502789178</v>
      </c>
      <c r="BC250" s="35">
        <f t="shared" si="272"/>
        <v>29.46089507764972</v>
      </c>
      <c r="BD250" s="35">
        <f t="shared" si="272"/>
        <v>27.987850323767233</v>
      </c>
      <c r="BE250" s="35">
        <f t="shared" si="272"/>
        <v>26.58845780757887</v>
      </c>
      <c r="BF250" s="35">
        <f t="shared" si="272"/>
        <v>25.259034917199926</v>
      </c>
      <c r="BG250" s="35">
        <f t="shared" si="272"/>
        <v>23.996083171339929</v>
      </c>
      <c r="BH250" s="35">
        <f t="shared" si="272"/>
        <v>22.796279012772931</v>
      </c>
      <c r="BI250" s="35">
        <f t="shared" si="272"/>
        <v>21.656465062134288</v>
      </c>
      <c r="BJ250" s="35">
        <f t="shared" si="272"/>
        <v>20.573641809027574</v>
      </c>
      <c r="BK250" s="35">
        <f t="shared" si="272"/>
        <v>19.544959718576195</v>
      </c>
      <c r="BL250" s="35">
        <f t="shared" si="272"/>
        <v>18.567711732647386</v>
      </c>
      <c r="BM250" s="35">
        <f t="shared" si="272"/>
        <v>17.639326146015016</v>
      </c>
      <c r="BN250" s="35">
        <f t="shared" si="272"/>
        <v>16.757359838714262</v>
      </c>
      <c r="BO250" s="35">
        <f t="shared" si="272"/>
        <v>15.91949184677855</v>
      </c>
      <c r="BP250" s="35">
        <f t="shared" si="272"/>
        <v>15.123517254439623</v>
      </c>
      <c r="BQ250" s="35">
        <f t="shared" si="272"/>
        <v>14.367341391717643</v>
      </c>
      <c r="BR250" s="35">
        <f t="shared" si="272"/>
        <v>13.648974322131762</v>
      </c>
      <c r="BS250" s="35">
        <f t="shared" si="272"/>
        <v>12.966525606025172</v>
      </c>
    </row>
    <row r="251" spans="6:71" hidden="1" outlineLevel="1">
      <c r="F251" t="s">
        <v>195</v>
      </c>
      <c r="L251" s="22" t="s">
        <v>196</v>
      </c>
      <c r="O251" s="22">
        <v>37</v>
      </c>
      <c r="R251" s="35">
        <f t="shared" ref="R251:BS251" si="273">IF($O251=R$2,R$186,IF(R$2&gt;$O251,Q251-Q252,0))</f>
        <v>0</v>
      </c>
      <c r="S251" s="35">
        <f t="shared" si="273"/>
        <v>0</v>
      </c>
      <c r="T251" s="35">
        <f t="shared" si="273"/>
        <v>0</v>
      </c>
      <c r="U251" s="35">
        <f t="shared" si="273"/>
        <v>0</v>
      </c>
      <c r="V251" s="35">
        <f t="shared" si="273"/>
        <v>0</v>
      </c>
      <c r="W251" s="35">
        <f t="shared" si="273"/>
        <v>0</v>
      </c>
      <c r="X251" s="35">
        <f t="shared" si="273"/>
        <v>0</v>
      </c>
      <c r="Y251" s="35">
        <f t="shared" si="273"/>
        <v>0</v>
      </c>
      <c r="Z251" s="35">
        <f t="shared" si="273"/>
        <v>0</v>
      </c>
      <c r="AA251" s="35">
        <f t="shared" si="273"/>
        <v>0</v>
      </c>
      <c r="AB251" s="35">
        <f t="shared" si="273"/>
        <v>0</v>
      </c>
      <c r="AC251" s="35">
        <f t="shared" si="273"/>
        <v>0</v>
      </c>
      <c r="AD251" s="35">
        <f t="shared" si="273"/>
        <v>0</v>
      </c>
      <c r="AE251" s="35">
        <f t="shared" si="273"/>
        <v>0</v>
      </c>
      <c r="AF251" s="35">
        <f t="shared" si="273"/>
        <v>0</v>
      </c>
      <c r="AG251" s="35">
        <f t="shared" si="273"/>
        <v>0</v>
      </c>
      <c r="AH251" s="35">
        <f t="shared" si="273"/>
        <v>0</v>
      </c>
      <c r="AI251" s="35">
        <f t="shared" si="273"/>
        <v>0</v>
      </c>
      <c r="AJ251" s="35">
        <f t="shared" si="273"/>
        <v>0</v>
      </c>
      <c r="AK251" s="35">
        <f t="shared" si="273"/>
        <v>0</v>
      </c>
      <c r="AL251" s="35">
        <f t="shared" si="273"/>
        <v>0</v>
      </c>
      <c r="AM251" s="35">
        <f t="shared" si="273"/>
        <v>0</v>
      </c>
      <c r="AN251" s="35">
        <f t="shared" si="273"/>
        <v>0</v>
      </c>
      <c r="AO251" s="35">
        <f t="shared" si="273"/>
        <v>0</v>
      </c>
      <c r="AP251" s="35">
        <f t="shared" si="273"/>
        <v>0</v>
      </c>
      <c r="AQ251" s="35">
        <f t="shared" si="273"/>
        <v>0</v>
      </c>
      <c r="AR251" s="35">
        <f t="shared" si="273"/>
        <v>0</v>
      </c>
      <c r="AS251" s="35">
        <f t="shared" si="273"/>
        <v>0</v>
      </c>
      <c r="AT251" s="35">
        <f t="shared" si="273"/>
        <v>0</v>
      </c>
      <c r="AU251" s="35">
        <f t="shared" si="273"/>
        <v>0</v>
      </c>
      <c r="AV251" s="35">
        <f t="shared" si="273"/>
        <v>0</v>
      </c>
      <c r="AW251" s="35">
        <f t="shared" si="273"/>
        <v>0</v>
      </c>
      <c r="AX251" s="35">
        <f t="shared" si="273"/>
        <v>0</v>
      </c>
      <c r="AY251" s="35">
        <f t="shared" si="273"/>
        <v>0</v>
      </c>
      <c r="AZ251" s="35">
        <f t="shared" si="273"/>
        <v>0</v>
      </c>
      <c r="BA251" s="35">
        <f t="shared" si="273"/>
        <v>0</v>
      </c>
      <c r="BB251" s="35">
        <f t="shared" si="273"/>
        <v>684.2843488189792</v>
      </c>
      <c r="BC251" s="35">
        <f t="shared" si="273"/>
        <v>650.07013137803028</v>
      </c>
      <c r="BD251" s="35">
        <f t="shared" si="273"/>
        <v>617.56662480912883</v>
      </c>
      <c r="BE251" s="35">
        <f t="shared" si="273"/>
        <v>586.68829356867241</v>
      </c>
      <c r="BF251" s="35">
        <f t="shared" si="273"/>
        <v>557.35387889023878</v>
      </c>
      <c r="BG251" s="35">
        <f t="shared" si="273"/>
        <v>529.48618494572679</v>
      </c>
      <c r="BH251" s="35">
        <f t="shared" si="273"/>
        <v>503.01187569844046</v>
      </c>
      <c r="BI251" s="35">
        <f t="shared" si="273"/>
        <v>477.86128191351844</v>
      </c>
      <c r="BJ251" s="35">
        <f t="shared" si="273"/>
        <v>453.96821781784251</v>
      </c>
      <c r="BK251" s="35">
        <f t="shared" si="273"/>
        <v>431.26980692695037</v>
      </c>
      <c r="BL251" s="35">
        <f t="shared" si="273"/>
        <v>409.70631658060285</v>
      </c>
      <c r="BM251" s="35">
        <f t="shared" si="273"/>
        <v>389.22100075157272</v>
      </c>
      <c r="BN251" s="35">
        <f t="shared" si="273"/>
        <v>369.7599507139941</v>
      </c>
      <c r="BO251" s="35">
        <f t="shared" si="273"/>
        <v>351.27195317829438</v>
      </c>
      <c r="BP251" s="35">
        <f t="shared" si="273"/>
        <v>333.70835551937967</v>
      </c>
      <c r="BQ251" s="35">
        <f t="shared" si="273"/>
        <v>317.02293774341069</v>
      </c>
      <c r="BR251" s="35">
        <f t="shared" si="273"/>
        <v>301.17179085624014</v>
      </c>
      <c r="BS251" s="35">
        <f t="shared" si="273"/>
        <v>286.11320131342814</v>
      </c>
    </row>
    <row r="252" spans="6:71" hidden="1" outlineLevel="1">
      <c r="F252" t="s">
        <v>197</v>
      </c>
      <c r="L252" s="22" t="s">
        <v>190</v>
      </c>
      <c r="O252" s="22">
        <v>37</v>
      </c>
      <c r="R252" s="35">
        <f t="shared" ref="R252:AW252" si="274">IF(R$2&gt;=$O252,IF(R251-(R251*HLOOKUP($O252,$R$2:$BS$34,32,FALSE))&lt;=0,R251,R251*HLOOKUP($O252,$R$2:$BS$34,32,FALSE)),0)</f>
        <v>0</v>
      </c>
      <c r="S252" s="35">
        <f t="shared" si="274"/>
        <v>0</v>
      </c>
      <c r="T252" s="35">
        <f t="shared" si="274"/>
        <v>0</v>
      </c>
      <c r="U252" s="35">
        <f t="shared" si="274"/>
        <v>0</v>
      </c>
      <c r="V252" s="35">
        <f t="shared" si="274"/>
        <v>0</v>
      </c>
      <c r="W252" s="35">
        <f t="shared" si="274"/>
        <v>0</v>
      </c>
      <c r="X252" s="35">
        <f t="shared" si="274"/>
        <v>0</v>
      </c>
      <c r="Y252" s="35">
        <f t="shared" si="274"/>
        <v>0</v>
      </c>
      <c r="Z252" s="35">
        <f t="shared" si="274"/>
        <v>0</v>
      </c>
      <c r="AA252" s="35">
        <f t="shared" si="274"/>
        <v>0</v>
      </c>
      <c r="AB252" s="35">
        <f t="shared" si="274"/>
        <v>0</v>
      </c>
      <c r="AC252" s="35">
        <f t="shared" si="274"/>
        <v>0</v>
      </c>
      <c r="AD252" s="35">
        <f t="shared" si="274"/>
        <v>0</v>
      </c>
      <c r="AE252" s="35">
        <f t="shared" si="274"/>
        <v>0</v>
      </c>
      <c r="AF252" s="35">
        <f t="shared" si="274"/>
        <v>0</v>
      </c>
      <c r="AG252" s="35">
        <f t="shared" si="274"/>
        <v>0</v>
      </c>
      <c r="AH252" s="35">
        <f t="shared" si="274"/>
        <v>0</v>
      </c>
      <c r="AI252" s="35">
        <f t="shared" si="274"/>
        <v>0</v>
      </c>
      <c r="AJ252" s="35">
        <f t="shared" si="274"/>
        <v>0</v>
      </c>
      <c r="AK252" s="35">
        <f t="shared" si="274"/>
        <v>0</v>
      </c>
      <c r="AL252" s="35">
        <f t="shared" si="274"/>
        <v>0</v>
      </c>
      <c r="AM252" s="35">
        <f t="shared" si="274"/>
        <v>0</v>
      </c>
      <c r="AN252" s="35">
        <f t="shared" si="274"/>
        <v>0</v>
      </c>
      <c r="AO252" s="35">
        <f t="shared" si="274"/>
        <v>0</v>
      </c>
      <c r="AP252" s="35">
        <f t="shared" si="274"/>
        <v>0</v>
      </c>
      <c r="AQ252" s="35">
        <f t="shared" si="274"/>
        <v>0</v>
      </c>
      <c r="AR252" s="35">
        <f t="shared" si="274"/>
        <v>0</v>
      </c>
      <c r="AS252" s="35">
        <f t="shared" si="274"/>
        <v>0</v>
      </c>
      <c r="AT252" s="35">
        <f t="shared" si="274"/>
        <v>0</v>
      </c>
      <c r="AU252" s="35">
        <f t="shared" si="274"/>
        <v>0</v>
      </c>
      <c r="AV252" s="35">
        <f t="shared" si="274"/>
        <v>0</v>
      </c>
      <c r="AW252" s="35">
        <f t="shared" si="274"/>
        <v>0</v>
      </c>
      <c r="AX252" s="35">
        <f t="shared" ref="AX252:BS252" si="275">IF(AX$2&gt;=$O252,IF(AX251-(AX251*HLOOKUP($O252,$R$2:$BS$34,32,FALSE))&lt;=0,AX251,AX251*HLOOKUP($O252,$R$2:$BS$34,32,FALSE)),0)</f>
        <v>0</v>
      </c>
      <c r="AY252" s="35">
        <f t="shared" si="275"/>
        <v>0</v>
      </c>
      <c r="AZ252" s="35">
        <f t="shared" si="275"/>
        <v>0</v>
      </c>
      <c r="BA252" s="35">
        <f t="shared" si="275"/>
        <v>0</v>
      </c>
      <c r="BB252" s="35">
        <f t="shared" si="275"/>
        <v>34.214217440948964</v>
      </c>
      <c r="BC252" s="35">
        <f t="shared" si="275"/>
        <v>32.503506568901514</v>
      </c>
      <c r="BD252" s="35">
        <f t="shared" si="275"/>
        <v>30.878331240456443</v>
      </c>
      <c r="BE252" s="35">
        <f t="shared" si="275"/>
        <v>29.334414678433621</v>
      </c>
      <c r="BF252" s="35">
        <f t="shared" si="275"/>
        <v>27.867693944511942</v>
      </c>
      <c r="BG252" s="35">
        <f t="shared" si="275"/>
        <v>26.474309247286342</v>
      </c>
      <c r="BH252" s="35">
        <f t="shared" si="275"/>
        <v>25.150593784922023</v>
      </c>
      <c r="BI252" s="35">
        <f t="shared" si="275"/>
        <v>23.893064095675925</v>
      </c>
      <c r="BJ252" s="35">
        <f t="shared" si="275"/>
        <v>22.698410890892127</v>
      </c>
      <c r="BK252" s="35">
        <f t="shared" si="275"/>
        <v>21.563490346347521</v>
      </c>
      <c r="BL252" s="35">
        <f t="shared" si="275"/>
        <v>20.485315829030142</v>
      </c>
      <c r="BM252" s="35">
        <f t="shared" si="275"/>
        <v>19.461050037578637</v>
      </c>
      <c r="BN252" s="35">
        <f t="shared" si="275"/>
        <v>18.487997535699705</v>
      </c>
      <c r="BO252" s="35">
        <f t="shared" si="275"/>
        <v>17.56359765891472</v>
      </c>
      <c r="BP252" s="35">
        <f t="shared" si="275"/>
        <v>16.685417775968983</v>
      </c>
      <c r="BQ252" s="35">
        <f t="shared" si="275"/>
        <v>15.851146887170536</v>
      </c>
      <c r="BR252" s="35">
        <f t="shared" si="275"/>
        <v>15.058589542812008</v>
      </c>
      <c r="BS252" s="35">
        <f t="shared" si="275"/>
        <v>14.305660065671407</v>
      </c>
    </row>
    <row r="253" spans="6:71" hidden="1" outlineLevel="1">
      <c r="F253" t="s">
        <v>195</v>
      </c>
      <c r="L253" s="22" t="s">
        <v>196</v>
      </c>
      <c r="O253" s="22">
        <v>38</v>
      </c>
      <c r="R253" s="35">
        <f t="shared" ref="R253:BS253" si="276">IF($O253=R$2,R$186,IF(R$2&gt;$O253,Q253-Q254,0))</f>
        <v>0</v>
      </c>
      <c r="S253" s="35">
        <f t="shared" si="276"/>
        <v>0</v>
      </c>
      <c r="T253" s="35">
        <f t="shared" si="276"/>
        <v>0</v>
      </c>
      <c r="U253" s="35">
        <f t="shared" si="276"/>
        <v>0</v>
      </c>
      <c r="V253" s="35">
        <f t="shared" si="276"/>
        <v>0</v>
      </c>
      <c r="W253" s="35">
        <f t="shared" si="276"/>
        <v>0</v>
      </c>
      <c r="X253" s="35">
        <f t="shared" si="276"/>
        <v>0</v>
      </c>
      <c r="Y253" s="35">
        <f t="shared" si="276"/>
        <v>0</v>
      </c>
      <c r="Z253" s="35">
        <f t="shared" si="276"/>
        <v>0</v>
      </c>
      <c r="AA253" s="35">
        <f t="shared" si="276"/>
        <v>0</v>
      </c>
      <c r="AB253" s="35">
        <f t="shared" si="276"/>
        <v>0</v>
      </c>
      <c r="AC253" s="35">
        <f t="shared" si="276"/>
        <v>0</v>
      </c>
      <c r="AD253" s="35">
        <f t="shared" si="276"/>
        <v>0</v>
      </c>
      <c r="AE253" s="35">
        <f t="shared" si="276"/>
        <v>0</v>
      </c>
      <c r="AF253" s="35">
        <f t="shared" si="276"/>
        <v>0</v>
      </c>
      <c r="AG253" s="35">
        <f t="shared" si="276"/>
        <v>0</v>
      </c>
      <c r="AH253" s="35">
        <f t="shared" si="276"/>
        <v>0</v>
      </c>
      <c r="AI253" s="35">
        <f t="shared" si="276"/>
        <v>0</v>
      </c>
      <c r="AJ253" s="35">
        <f t="shared" si="276"/>
        <v>0</v>
      </c>
      <c r="AK253" s="35">
        <f t="shared" si="276"/>
        <v>0</v>
      </c>
      <c r="AL253" s="35">
        <f t="shared" si="276"/>
        <v>0</v>
      </c>
      <c r="AM253" s="35">
        <f t="shared" si="276"/>
        <v>0</v>
      </c>
      <c r="AN253" s="35">
        <f t="shared" si="276"/>
        <v>0</v>
      </c>
      <c r="AO253" s="35">
        <f t="shared" si="276"/>
        <v>0</v>
      </c>
      <c r="AP253" s="35">
        <f t="shared" si="276"/>
        <v>0</v>
      </c>
      <c r="AQ253" s="35">
        <f t="shared" si="276"/>
        <v>0</v>
      </c>
      <c r="AR253" s="35">
        <f t="shared" si="276"/>
        <v>0</v>
      </c>
      <c r="AS253" s="35">
        <f t="shared" si="276"/>
        <v>0</v>
      </c>
      <c r="AT253" s="35">
        <f t="shared" si="276"/>
        <v>0</v>
      </c>
      <c r="AU253" s="35">
        <f t="shared" si="276"/>
        <v>0</v>
      </c>
      <c r="AV253" s="35">
        <f t="shared" si="276"/>
        <v>0</v>
      </c>
      <c r="AW253" s="35">
        <f t="shared" si="276"/>
        <v>0</v>
      </c>
      <c r="AX253" s="35">
        <f t="shared" si="276"/>
        <v>0</v>
      </c>
      <c r="AY253" s="35">
        <f t="shared" si="276"/>
        <v>0</v>
      </c>
      <c r="AZ253" s="35">
        <f t="shared" si="276"/>
        <v>0</v>
      </c>
      <c r="BA253" s="35">
        <f t="shared" si="276"/>
        <v>0</v>
      </c>
      <c r="BB253" s="35">
        <f t="shared" si="276"/>
        <v>0</v>
      </c>
      <c r="BC253" s="35">
        <f t="shared" si="276"/>
        <v>716.79202962825298</v>
      </c>
      <c r="BD253" s="35">
        <f t="shared" si="276"/>
        <v>680.95242814684036</v>
      </c>
      <c r="BE253" s="35">
        <f t="shared" si="276"/>
        <v>646.90480673949833</v>
      </c>
      <c r="BF253" s="35">
        <f t="shared" si="276"/>
        <v>614.55956640252339</v>
      </c>
      <c r="BG253" s="35">
        <f t="shared" si="276"/>
        <v>583.83158808239727</v>
      </c>
      <c r="BH253" s="35">
        <f t="shared" si="276"/>
        <v>554.64000867827735</v>
      </c>
      <c r="BI253" s="35">
        <f t="shared" si="276"/>
        <v>526.90800824436349</v>
      </c>
      <c r="BJ253" s="35">
        <f t="shared" si="276"/>
        <v>500.56260783214532</v>
      </c>
      <c r="BK253" s="35">
        <f t="shared" si="276"/>
        <v>475.53447744053807</v>
      </c>
      <c r="BL253" s="35">
        <f t="shared" si="276"/>
        <v>451.75775356851113</v>
      </c>
      <c r="BM253" s="35">
        <f t="shared" si="276"/>
        <v>429.16986589008559</v>
      </c>
      <c r="BN253" s="35">
        <f t="shared" si="276"/>
        <v>407.71137259558134</v>
      </c>
      <c r="BO253" s="35">
        <f t="shared" si="276"/>
        <v>387.32580396580227</v>
      </c>
      <c r="BP253" s="35">
        <f t="shared" si="276"/>
        <v>367.95951376751214</v>
      </c>
      <c r="BQ253" s="35">
        <f t="shared" si="276"/>
        <v>349.56153807913654</v>
      </c>
      <c r="BR253" s="35">
        <f t="shared" si="276"/>
        <v>332.08346117517971</v>
      </c>
      <c r="BS253" s="35">
        <f t="shared" si="276"/>
        <v>315.47928811642072</v>
      </c>
    </row>
    <row r="254" spans="6:71" hidden="1" outlineLevel="1">
      <c r="F254" t="s">
        <v>197</v>
      </c>
      <c r="L254" s="22" t="s">
        <v>190</v>
      </c>
      <c r="O254" s="22">
        <v>38</v>
      </c>
      <c r="R254" s="35">
        <f t="shared" ref="R254:AW254" si="277">IF(R$2&gt;=$O254,IF(R253-(R253*HLOOKUP($O254,$R$2:$BS$34,32,FALSE))&lt;=0,R253,R253*HLOOKUP($O254,$R$2:$BS$34,32,FALSE)),0)</f>
        <v>0</v>
      </c>
      <c r="S254" s="35">
        <f t="shared" si="277"/>
        <v>0</v>
      </c>
      <c r="T254" s="35">
        <f t="shared" si="277"/>
        <v>0</v>
      </c>
      <c r="U254" s="35">
        <f t="shared" si="277"/>
        <v>0</v>
      </c>
      <c r="V254" s="35">
        <f t="shared" si="277"/>
        <v>0</v>
      </c>
      <c r="W254" s="35">
        <f t="shared" si="277"/>
        <v>0</v>
      </c>
      <c r="X254" s="35">
        <f t="shared" si="277"/>
        <v>0</v>
      </c>
      <c r="Y254" s="35">
        <f t="shared" si="277"/>
        <v>0</v>
      </c>
      <c r="Z254" s="35">
        <f t="shared" si="277"/>
        <v>0</v>
      </c>
      <c r="AA254" s="35">
        <f t="shared" si="277"/>
        <v>0</v>
      </c>
      <c r="AB254" s="35">
        <f t="shared" si="277"/>
        <v>0</v>
      </c>
      <c r="AC254" s="35">
        <f t="shared" si="277"/>
        <v>0</v>
      </c>
      <c r="AD254" s="35">
        <f t="shared" si="277"/>
        <v>0</v>
      </c>
      <c r="AE254" s="35">
        <f t="shared" si="277"/>
        <v>0</v>
      </c>
      <c r="AF254" s="35">
        <f t="shared" si="277"/>
        <v>0</v>
      </c>
      <c r="AG254" s="35">
        <f t="shared" si="277"/>
        <v>0</v>
      </c>
      <c r="AH254" s="35">
        <f t="shared" si="277"/>
        <v>0</v>
      </c>
      <c r="AI254" s="35">
        <f t="shared" si="277"/>
        <v>0</v>
      </c>
      <c r="AJ254" s="35">
        <f t="shared" si="277"/>
        <v>0</v>
      </c>
      <c r="AK254" s="35">
        <f t="shared" si="277"/>
        <v>0</v>
      </c>
      <c r="AL254" s="35">
        <f t="shared" si="277"/>
        <v>0</v>
      </c>
      <c r="AM254" s="35">
        <f t="shared" si="277"/>
        <v>0</v>
      </c>
      <c r="AN254" s="35">
        <f t="shared" si="277"/>
        <v>0</v>
      </c>
      <c r="AO254" s="35">
        <f t="shared" si="277"/>
        <v>0</v>
      </c>
      <c r="AP254" s="35">
        <f t="shared" si="277"/>
        <v>0</v>
      </c>
      <c r="AQ254" s="35">
        <f t="shared" si="277"/>
        <v>0</v>
      </c>
      <c r="AR254" s="35">
        <f t="shared" si="277"/>
        <v>0</v>
      </c>
      <c r="AS254" s="35">
        <f t="shared" si="277"/>
        <v>0</v>
      </c>
      <c r="AT254" s="35">
        <f t="shared" si="277"/>
        <v>0</v>
      </c>
      <c r="AU254" s="35">
        <f t="shared" si="277"/>
        <v>0</v>
      </c>
      <c r="AV254" s="35">
        <f t="shared" si="277"/>
        <v>0</v>
      </c>
      <c r="AW254" s="35">
        <f t="shared" si="277"/>
        <v>0</v>
      </c>
      <c r="AX254" s="35">
        <f t="shared" ref="AX254:BS254" si="278">IF(AX$2&gt;=$O254,IF(AX253-(AX253*HLOOKUP($O254,$R$2:$BS$34,32,FALSE))&lt;=0,AX253,AX253*HLOOKUP($O254,$R$2:$BS$34,32,FALSE)),0)</f>
        <v>0</v>
      </c>
      <c r="AY254" s="35">
        <f t="shared" si="278"/>
        <v>0</v>
      </c>
      <c r="AZ254" s="35">
        <f t="shared" si="278"/>
        <v>0</v>
      </c>
      <c r="BA254" s="35">
        <f t="shared" si="278"/>
        <v>0</v>
      </c>
      <c r="BB254" s="35">
        <f t="shared" si="278"/>
        <v>0</v>
      </c>
      <c r="BC254" s="35">
        <f t="shared" si="278"/>
        <v>35.83960148141265</v>
      </c>
      <c r="BD254" s="35">
        <f t="shared" si="278"/>
        <v>34.047621407342021</v>
      </c>
      <c r="BE254" s="35">
        <f t="shared" si="278"/>
        <v>32.345240336974918</v>
      </c>
      <c r="BF254" s="35">
        <f t="shared" si="278"/>
        <v>30.727978320126169</v>
      </c>
      <c r="BG254" s="35">
        <f t="shared" si="278"/>
        <v>29.191579404119864</v>
      </c>
      <c r="BH254" s="35">
        <f t="shared" si="278"/>
        <v>27.732000433913868</v>
      </c>
      <c r="BI254" s="35">
        <f t="shared" si="278"/>
        <v>26.345400412218176</v>
      </c>
      <c r="BJ254" s="35">
        <f t="shared" si="278"/>
        <v>25.028130391607267</v>
      </c>
      <c r="BK254" s="35">
        <f t="shared" si="278"/>
        <v>23.776723872026906</v>
      </c>
      <c r="BL254" s="35">
        <f t="shared" si="278"/>
        <v>22.58788767842556</v>
      </c>
      <c r="BM254" s="35">
        <f t="shared" si="278"/>
        <v>21.458493294504279</v>
      </c>
      <c r="BN254" s="35">
        <f t="shared" si="278"/>
        <v>20.385568629779069</v>
      </c>
      <c r="BO254" s="35">
        <f t="shared" si="278"/>
        <v>19.366290198290116</v>
      </c>
      <c r="BP254" s="35">
        <f t="shared" si="278"/>
        <v>18.397975688375606</v>
      </c>
      <c r="BQ254" s="35">
        <f t="shared" si="278"/>
        <v>17.478076903956829</v>
      </c>
      <c r="BR254" s="35">
        <f t="shared" si="278"/>
        <v>16.604173058758985</v>
      </c>
      <c r="BS254" s="35">
        <f t="shared" si="278"/>
        <v>15.773964405821037</v>
      </c>
    </row>
    <row r="255" spans="6:71" hidden="1" outlineLevel="1">
      <c r="F255" t="s">
        <v>195</v>
      </c>
      <c r="L255" s="22" t="s">
        <v>196</v>
      </c>
      <c r="O255" s="22">
        <v>39</v>
      </c>
      <c r="R255" s="35">
        <f t="shared" ref="R255:BS255" si="279">IF($O255=R$2,R$186,IF(R$2&gt;$O255,Q255-Q256,0))</f>
        <v>0</v>
      </c>
      <c r="S255" s="35">
        <f t="shared" si="279"/>
        <v>0</v>
      </c>
      <c r="T255" s="35">
        <f t="shared" si="279"/>
        <v>0</v>
      </c>
      <c r="U255" s="35">
        <f t="shared" si="279"/>
        <v>0</v>
      </c>
      <c r="V255" s="35">
        <f t="shared" si="279"/>
        <v>0</v>
      </c>
      <c r="W255" s="35">
        <f t="shared" si="279"/>
        <v>0</v>
      </c>
      <c r="X255" s="35">
        <f t="shared" si="279"/>
        <v>0</v>
      </c>
      <c r="Y255" s="35">
        <f t="shared" si="279"/>
        <v>0</v>
      </c>
      <c r="Z255" s="35">
        <f t="shared" si="279"/>
        <v>0</v>
      </c>
      <c r="AA255" s="35">
        <f t="shared" si="279"/>
        <v>0</v>
      </c>
      <c r="AB255" s="35">
        <f t="shared" si="279"/>
        <v>0</v>
      </c>
      <c r="AC255" s="35">
        <f t="shared" si="279"/>
        <v>0</v>
      </c>
      <c r="AD255" s="35">
        <f t="shared" si="279"/>
        <v>0</v>
      </c>
      <c r="AE255" s="35">
        <f t="shared" si="279"/>
        <v>0</v>
      </c>
      <c r="AF255" s="35">
        <f t="shared" si="279"/>
        <v>0</v>
      </c>
      <c r="AG255" s="35">
        <f t="shared" si="279"/>
        <v>0</v>
      </c>
      <c r="AH255" s="35">
        <f t="shared" si="279"/>
        <v>0</v>
      </c>
      <c r="AI255" s="35">
        <f t="shared" si="279"/>
        <v>0</v>
      </c>
      <c r="AJ255" s="35">
        <f t="shared" si="279"/>
        <v>0</v>
      </c>
      <c r="AK255" s="35">
        <f t="shared" si="279"/>
        <v>0</v>
      </c>
      <c r="AL255" s="35">
        <f t="shared" si="279"/>
        <v>0</v>
      </c>
      <c r="AM255" s="35">
        <f t="shared" si="279"/>
        <v>0</v>
      </c>
      <c r="AN255" s="35">
        <f t="shared" si="279"/>
        <v>0</v>
      </c>
      <c r="AO255" s="35">
        <f t="shared" si="279"/>
        <v>0</v>
      </c>
      <c r="AP255" s="35">
        <f t="shared" si="279"/>
        <v>0</v>
      </c>
      <c r="AQ255" s="35">
        <f t="shared" si="279"/>
        <v>0</v>
      </c>
      <c r="AR255" s="35">
        <f t="shared" si="279"/>
        <v>0</v>
      </c>
      <c r="AS255" s="35">
        <f t="shared" si="279"/>
        <v>0</v>
      </c>
      <c r="AT255" s="35">
        <f t="shared" si="279"/>
        <v>0</v>
      </c>
      <c r="AU255" s="35">
        <f t="shared" si="279"/>
        <v>0</v>
      </c>
      <c r="AV255" s="35">
        <f t="shared" si="279"/>
        <v>0</v>
      </c>
      <c r="AW255" s="35">
        <f t="shared" si="279"/>
        <v>0</v>
      </c>
      <c r="AX255" s="35">
        <f t="shared" si="279"/>
        <v>0</v>
      </c>
      <c r="AY255" s="35">
        <f t="shared" si="279"/>
        <v>0</v>
      </c>
      <c r="AZ255" s="35">
        <f t="shared" si="279"/>
        <v>0</v>
      </c>
      <c r="BA255" s="35">
        <f t="shared" si="279"/>
        <v>0</v>
      </c>
      <c r="BB255" s="35">
        <f t="shared" si="279"/>
        <v>0</v>
      </c>
      <c r="BC255" s="35">
        <f t="shared" si="279"/>
        <v>0</v>
      </c>
      <c r="BD255" s="35">
        <f t="shared" si="279"/>
        <v>750.41345479453844</v>
      </c>
      <c r="BE255" s="35">
        <f t="shared" si="279"/>
        <v>712.89278205481151</v>
      </c>
      <c r="BF255" s="35">
        <f t="shared" si="279"/>
        <v>677.24814295207091</v>
      </c>
      <c r="BG255" s="35">
        <f t="shared" si="279"/>
        <v>643.38573580446734</v>
      </c>
      <c r="BH255" s="35">
        <f t="shared" si="279"/>
        <v>611.21644901424395</v>
      </c>
      <c r="BI255" s="35">
        <f t="shared" si="279"/>
        <v>580.65562656353177</v>
      </c>
      <c r="BJ255" s="35">
        <f t="shared" si="279"/>
        <v>551.62284523535516</v>
      </c>
      <c r="BK255" s="35">
        <f t="shared" si="279"/>
        <v>524.04170297358735</v>
      </c>
      <c r="BL255" s="35">
        <f t="shared" si="279"/>
        <v>497.83961782490798</v>
      </c>
      <c r="BM255" s="35">
        <f t="shared" si="279"/>
        <v>472.94763693366258</v>
      </c>
      <c r="BN255" s="35">
        <f t="shared" si="279"/>
        <v>449.30025508697946</v>
      </c>
      <c r="BO255" s="35">
        <f t="shared" si="279"/>
        <v>426.83524233263051</v>
      </c>
      <c r="BP255" s="35">
        <f t="shared" si="279"/>
        <v>405.493480215999</v>
      </c>
      <c r="BQ255" s="35">
        <f t="shared" si="279"/>
        <v>385.21880620519903</v>
      </c>
      <c r="BR255" s="35">
        <f t="shared" si="279"/>
        <v>365.95786589493906</v>
      </c>
      <c r="BS255" s="35">
        <f t="shared" si="279"/>
        <v>347.65997260019213</v>
      </c>
    </row>
    <row r="256" spans="6:71" hidden="1" outlineLevel="1">
      <c r="F256" t="s">
        <v>197</v>
      </c>
      <c r="L256" s="22" t="s">
        <v>190</v>
      </c>
      <c r="O256" s="22">
        <v>39</v>
      </c>
      <c r="R256" s="35">
        <f t="shared" ref="R256:AW256" si="280">IF(R$2&gt;=$O256,IF(R255-(R255*HLOOKUP($O256,$R$2:$BS$34,32,FALSE))&lt;=0,R255,R255*HLOOKUP($O256,$R$2:$BS$34,32,FALSE)),0)</f>
        <v>0</v>
      </c>
      <c r="S256" s="35">
        <f t="shared" si="280"/>
        <v>0</v>
      </c>
      <c r="T256" s="35">
        <f t="shared" si="280"/>
        <v>0</v>
      </c>
      <c r="U256" s="35">
        <f t="shared" si="280"/>
        <v>0</v>
      </c>
      <c r="V256" s="35">
        <f t="shared" si="280"/>
        <v>0</v>
      </c>
      <c r="W256" s="35">
        <f t="shared" si="280"/>
        <v>0</v>
      </c>
      <c r="X256" s="35">
        <f t="shared" si="280"/>
        <v>0</v>
      </c>
      <c r="Y256" s="35">
        <f t="shared" si="280"/>
        <v>0</v>
      </c>
      <c r="Z256" s="35">
        <f t="shared" si="280"/>
        <v>0</v>
      </c>
      <c r="AA256" s="35">
        <f t="shared" si="280"/>
        <v>0</v>
      </c>
      <c r="AB256" s="35">
        <f t="shared" si="280"/>
        <v>0</v>
      </c>
      <c r="AC256" s="35">
        <f t="shared" si="280"/>
        <v>0</v>
      </c>
      <c r="AD256" s="35">
        <f t="shared" si="280"/>
        <v>0</v>
      </c>
      <c r="AE256" s="35">
        <f t="shared" si="280"/>
        <v>0</v>
      </c>
      <c r="AF256" s="35">
        <f t="shared" si="280"/>
        <v>0</v>
      </c>
      <c r="AG256" s="35">
        <f t="shared" si="280"/>
        <v>0</v>
      </c>
      <c r="AH256" s="35">
        <f t="shared" si="280"/>
        <v>0</v>
      </c>
      <c r="AI256" s="35">
        <f t="shared" si="280"/>
        <v>0</v>
      </c>
      <c r="AJ256" s="35">
        <f t="shared" si="280"/>
        <v>0</v>
      </c>
      <c r="AK256" s="35">
        <f t="shared" si="280"/>
        <v>0</v>
      </c>
      <c r="AL256" s="35">
        <f t="shared" si="280"/>
        <v>0</v>
      </c>
      <c r="AM256" s="35">
        <f t="shared" si="280"/>
        <v>0</v>
      </c>
      <c r="AN256" s="35">
        <f t="shared" si="280"/>
        <v>0</v>
      </c>
      <c r="AO256" s="35">
        <f t="shared" si="280"/>
        <v>0</v>
      </c>
      <c r="AP256" s="35">
        <f t="shared" si="280"/>
        <v>0</v>
      </c>
      <c r="AQ256" s="35">
        <f t="shared" si="280"/>
        <v>0</v>
      </c>
      <c r="AR256" s="35">
        <f t="shared" si="280"/>
        <v>0</v>
      </c>
      <c r="AS256" s="35">
        <f t="shared" si="280"/>
        <v>0</v>
      </c>
      <c r="AT256" s="35">
        <f t="shared" si="280"/>
        <v>0</v>
      </c>
      <c r="AU256" s="35">
        <f t="shared" si="280"/>
        <v>0</v>
      </c>
      <c r="AV256" s="35">
        <f t="shared" si="280"/>
        <v>0</v>
      </c>
      <c r="AW256" s="35">
        <f t="shared" si="280"/>
        <v>0</v>
      </c>
      <c r="AX256" s="35">
        <f t="shared" ref="AX256:BS256" si="281">IF(AX$2&gt;=$O256,IF(AX255-(AX255*HLOOKUP($O256,$R$2:$BS$34,32,FALSE))&lt;=0,AX255,AX255*HLOOKUP($O256,$R$2:$BS$34,32,FALSE)),0)</f>
        <v>0</v>
      </c>
      <c r="AY256" s="35">
        <f t="shared" si="281"/>
        <v>0</v>
      </c>
      <c r="AZ256" s="35">
        <f t="shared" si="281"/>
        <v>0</v>
      </c>
      <c r="BA256" s="35">
        <f t="shared" si="281"/>
        <v>0</v>
      </c>
      <c r="BB256" s="35">
        <f t="shared" si="281"/>
        <v>0</v>
      </c>
      <c r="BC256" s="35">
        <f t="shared" si="281"/>
        <v>0</v>
      </c>
      <c r="BD256" s="35">
        <f t="shared" si="281"/>
        <v>37.520672739726926</v>
      </c>
      <c r="BE256" s="35">
        <f t="shared" si="281"/>
        <v>35.644639102740577</v>
      </c>
      <c r="BF256" s="35">
        <f t="shared" si="281"/>
        <v>33.862407147603548</v>
      </c>
      <c r="BG256" s="35">
        <f t="shared" si="281"/>
        <v>32.169286790223367</v>
      </c>
      <c r="BH256" s="35">
        <f t="shared" si="281"/>
        <v>30.560822450712198</v>
      </c>
      <c r="BI256" s="35">
        <f t="shared" si="281"/>
        <v>29.03278132817659</v>
      </c>
      <c r="BJ256" s="35">
        <f t="shared" si="281"/>
        <v>27.581142261767759</v>
      </c>
      <c r="BK256" s="35">
        <f t="shared" si="281"/>
        <v>26.20208514867937</v>
      </c>
      <c r="BL256" s="35">
        <f t="shared" si="281"/>
        <v>24.891980891245399</v>
      </c>
      <c r="BM256" s="35">
        <f t="shared" si="281"/>
        <v>23.647381846683132</v>
      </c>
      <c r="BN256" s="35">
        <f t="shared" si="281"/>
        <v>22.465012754348976</v>
      </c>
      <c r="BO256" s="35">
        <f t="shared" si="281"/>
        <v>21.341762116631529</v>
      </c>
      <c r="BP256" s="35">
        <f t="shared" si="281"/>
        <v>20.274674010799952</v>
      </c>
      <c r="BQ256" s="35">
        <f t="shared" si="281"/>
        <v>19.260940310259954</v>
      </c>
      <c r="BR256" s="35">
        <f t="shared" si="281"/>
        <v>18.297893294746952</v>
      </c>
      <c r="BS256" s="35">
        <f t="shared" si="281"/>
        <v>17.382998630009606</v>
      </c>
    </row>
    <row r="257" spans="6:71" hidden="1" outlineLevel="1">
      <c r="F257" t="s">
        <v>195</v>
      </c>
      <c r="L257" s="22" t="s">
        <v>196</v>
      </c>
      <c r="O257" s="22">
        <v>40</v>
      </c>
      <c r="R257" s="35">
        <f t="shared" ref="R257:BS257" si="282">IF($O257=R$2,R$186,IF(R$2&gt;$O257,Q257-Q258,0))</f>
        <v>0</v>
      </c>
      <c r="S257" s="35">
        <f t="shared" si="282"/>
        <v>0</v>
      </c>
      <c r="T257" s="35">
        <f t="shared" si="282"/>
        <v>0</v>
      </c>
      <c r="U257" s="35">
        <f t="shared" si="282"/>
        <v>0</v>
      </c>
      <c r="V257" s="35">
        <f t="shared" si="282"/>
        <v>0</v>
      </c>
      <c r="W257" s="35">
        <f t="shared" si="282"/>
        <v>0</v>
      </c>
      <c r="X257" s="35">
        <f t="shared" si="282"/>
        <v>0</v>
      </c>
      <c r="Y257" s="35">
        <f t="shared" si="282"/>
        <v>0</v>
      </c>
      <c r="Z257" s="35">
        <f t="shared" si="282"/>
        <v>0</v>
      </c>
      <c r="AA257" s="35">
        <f t="shared" si="282"/>
        <v>0</v>
      </c>
      <c r="AB257" s="35">
        <f t="shared" si="282"/>
        <v>0</v>
      </c>
      <c r="AC257" s="35">
        <f t="shared" si="282"/>
        <v>0</v>
      </c>
      <c r="AD257" s="35">
        <f t="shared" si="282"/>
        <v>0</v>
      </c>
      <c r="AE257" s="35">
        <f t="shared" si="282"/>
        <v>0</v>
      </c>
      <c r="AF257" s="35">
        <f t="shared" si="282"/>
        <v>0</v>
      </c>
      <c r="AG257" s="35">
        <f t="shared" si="282"/>
        <v>0</v>
      </c>
      <c r="AH257" s="35">
        <f t="shared" si="282"/>
        <v>0</v>
      </c>
      <c r="AI257" s="35">
        <f t="shared" si="282"/>
        <v>0</v>
      </c>
      <c r="AJ257" s="35">
        <f t="shared" si="282"/>
        <v>0</v>
      </c>
      <c r="AK257" s="35">
        <f t="shared" si="282"/>
        <v>0</v>
      </c>
      <c r="AL257" s="35">
        <f t="shared" si="282"/>
        <v>0</v>
      </c>
      <c r="AM257" s="35">
        <f t="shared" si="282"/>
        <v>0</v>
      </c>
      <c r="AN257" s="35">
        <f t="shared" si="282"/>
        <v>0</v>
      </c>
      <c r="AO257" s="35">
        <f t="shared" si="282"/>
        <v>0</v>
      </c>
      <c r="AP257" s="35">
        <f t="shared" si="282"/>
        <v>0</v>
      </c>
      <c r="AQ257" s="35">
        <f t="shared" si="282"/>
        <v>0</v>
      </c>
      <c r="AR257" s="35">
        <f t="shared" si="282"/>
        <v>0</v>
      </c>
      <c r="AS257" s="35">
        <f t="shared" si="282"/>
        <v>0</v>
      </c>
      <c r="AT257" s="35">
        <f t="shared" si="282"/>
        <v>0</v>
      </c>
      <c r="AU257" s="35">
        <f t="shared" si="282"/>
        <v>0</v>
      </c>
      <c r="AV257" s="35">
        <f t="shared" si="282"/>
        <v>0</v>
      </c>
      <c r="AW257" s="35">
        <f t="shared" si="282"/>
        <v>0</v>
      </c>
      <c r="AX257" s="35">
        <f t="shared" si="282"/>
        <v>0</v>
      </c>
      <c r="AY257" s="35">
        <f t="shared" si="282"/>
        <v>0</v>
      </c>
      <c r="AZ257" s="35">
        <f t="shared" si="282"/>
        <v>0</v>
      </c>
      <c r="BA257" s="35">
        <f t="shared" si="282"/>
        <v>0</v>
      </c>
      <c r="BB257" s="35">
        <f t="shared" si="282"/>
        <v>0</v>
      </c>
      <c r="BC257" s="35">
        <f t="shared" si="282"/>
        <v>0</v>
      </c>
      <c r="BD257" s="35">
        <f t="shared" si="282"/>
        <v>0</v>
      </c>
      <c r="BE257" s="35">
        <f t="shared" si="282"/>
        <v>785.06944858621705</v>
      </c>
      <c r="BF257" s="35">
        <f t="shared" si="282"/>
        <v>745.81597615690623</v>
      </c>
      <c r="BG257" s="35">
        <f t="shared" si="282"/>
        <v>708.52517734906087</v>
      </c>
      <c r="BH257" s="35">
        <f t="shared" si="282"/>
        <v>673.09891848160783</v>
      </c>
      <c r="BI257" s="35">
        <f t="shared" si="282"/>
        <v>639.44397255752745</v>
      </c>
      <c r="BJ257" s="35">
        <f t="shared" si="282"/>
        <v>607.47177392965102</v>
      </c>
      <c r="BK257" s="35">
        <f t="shared" si="282"/>
        <v>577.09818523316846</v>
      </c>
      <c r="BL257" s="35">
        <f t="shared" si="282"/>
        <v>548.24327597151</v>
      </c>
      <c r="BM257" s="35">
        <f t="shared" si="282"/>
        <v>520.83111217293447</v>
      </c>
      <c r="BN257" s="35">
        <f t="shared" si="282"/>
        <v>494.78955656428775</v>
      </c>
      <c r="BO257" s="35">
        <f t="shared" si="282"/>
        <v>470.05007873607337</v>
      </c>
      <c r="BP257" s="35">
        <f t="shared" si="282"/>
        <v>446.54757479926968</v>
      </c>
      <c r="BQ257" s="35">
        <f t="shared" si="282"/>
        <v>424.2201960593062</v>
      </c>
      <c r="BR257" s="35">
        <f t="shared" si="282"/>
        <v>403.00918625634091</v>
      </c>
      <c r="BS257" s="35">
        <f t="shared" si="282"/>
        <v>382.85872694352383</v>
      </c>
    </row>
    <row r="258" spans="6:71" hidden="1" outlineLevel="1">
      <c r="F258" t="s">
        <v>197</v>
      </c>
      <c r="L258" s="22" t="s">
        <v>190</v>
      </c>
      <c r="O258" s="22">
        <v>40</v>
      </c>
      <c r="R258" s="35">
        <f t="shared" ref="R258:AW258" si="283">IF(R$2&gt;=$O258,IF(R257-(R257*HLOOKUP($O258,$R$2:$BS$34,32,FALSE))&lt;=0,R257,R257*HLOOKUP($O258,$R$2:$BS$34,32,FALSE)),0)</f>
        <v>0</v>
      </c>
      <c r="S258" s="35">
        <f t="shared" si="283"/>
        <v>0</v>
      </c>
      <c r="T258" s="35">
        <f t="shared" si="283"/>
        <v>0</v>
      </c>
      <c r="U258" s="35">
        <f t="shared" si="283"/>
        <v>0</v>
      </c>
      <c r="V258" s="35">
        <f t="shared" si="283"/>
        <v>0</v>
      </c>
      <c r="W258" s="35">
        <f t="shared" si="283"/>
        <v>0</v>
      </c>
      <c r="X258" s="35">
        <f t="shared" si="283"/>
        <v>0</v>
      </c>
      <c r="Y258" s="35">
        <f t="shared" si="283"/>
        <v>0</v>
      </c>
      <c r="Z258" s="35">
        <f t="shared" si="283"/>
        <v>0</v>
      </c>
      <c r="AA258" s="35">
        <f t="shared" si="283"/>
        <v>0</v>
      </c>
      <c r="AB258" s="35">
        <f t="shared" si="283"/>
        <v>0</v>
      </c>
      <c r="AC258" s="35">
        <f t="shared" si="283"/>
        <v>0</v>
      </c>
      <c r="AD258" s="35">
        <f t="shared" si="283"/>
        <v>0</v>
      </c>
      <c r="AE258" s="35">
        <f t="shared" si="283"/>
        <v>0</v>
      </c>
      <c r="AF258" s="35">
        <f t="shared" si="283"/>
        <v>0</v>
      </c>
      <c r="AG258" s="35">
        <f t="shared" si="283"/>
        <v>0</v>
      </c>
      <c r="AH258" s="35">
        <f t="shared" si="283"/>
        <v>0</v>
      </c>
      <c r="AI258" s="35">
        <f t="shared" si="283"/>
        <v>0</v>
      </c>
      <c r="AJ258" s="35">
        <f t="shared" si="283"/>
        <v>0</v>
      </c>
      <c r="AK258" s="35">
        <f t="shared" si="283"/>
        <v>0</v>
      </c>
      <c r="AL258" s="35">
        <f t="shared" si="283"/>
        <v>0</v>
      </c>
      <c r="AM258" s="35">
        <f t="shared" si="283"/>
        <v>0</v>
      </c>
      <c r="AN258" s="35">
        <f t="shared" si="283"/>
        <v>0</v>
      </c>
      <c r="AO258" s="35">
        <f t="shared" si="283"/>
        <v>0</v>
      </c>
      <c r="AP258" s="35">
        <f t="shared" si="283"/>
        <v>0</v>
      </c>
      <c r="AQ258" s="35">
        <f t="shared" si="283"/>
        <v>0</v>
      </c>
      <c r="AR258" s="35">
        <f t="shared" si="283"/>
        <v>0</v>
      </c>
      <c r="AS258" s="35">
        <f t="shared" si="283"/>
        <v>0</v>
      </c>
      <c r="AT258" s="35">
        <f t="shared" si="283"/>
        <v>0</v>
      </c>
      <c r="AU258" s="35">
        <f t="shared" si="283"/>
        <v>0</v>
      </c>
      <c r="AV258" s="35">
        <f t="shared" si="283"/>
        <v>0</v>
      </c>
      <c r="AW258" s="35">
        <f t="shared" si="283"/>
        <v>0</v>
      </c>
      <c r="AX258" s="35">
        <f t="shared" ref="AX258:BS258" si="284">IF(AX$2&gt;=$O258,IF(AX257-(AX257*HLOOKUP($O258,$R$2:$BS$34,32,FALSE))&lt;=0,AX257,AX257*HLOOKUP($O258,$R$2:$BS$34,32,FALSE)),0)</f>
        <v>0</v>
      </c>
      <c r="AY258" s="35">
        <f t="shared" si="284"/>
        <v>0</v>
      </c>
      <c r="AZ258" s="35">
        <f t="shared" si="284"/>
        <v>0</v>
      </c>
      <c r="BA258" s="35">
        <f t="shared" si="284"/>
        <v>0</v>
      </c>
      <c r="BB258" s="35">
        <f t="shared" si="284"/>
        <v>0</v>
      </c>
      <c r="BC258" s="35">
        <f t="shared" si="284"/>
        <v>0</v>
      </c>
      <c r="BD258" s="35">
        <f t="shared" si="284"/>
        <v>0</v>
      </c>
      <c r="BE258" s="35">
        <f t="shared" si="284"/>
        <v>39.253472429310854</v>
      </c>
      <c r="BF258" s="35">
        <f t="shared" si="284"/>
        <v>37.290798807845313</v>
      </c>
      <c r="BG258" s="35">
        <f t="shared" si="284"/>
        <v>35.426258867453043</v>
      </c>
      <c r="BH258" s="35">
        <f t="shared" si="284"/>
        <v>33.654945924080394</v>
      </c>
      <c r="BI258" s="35">
        <f t="shared" si="284"/>
        <v>31.972198627876374</v>
      </c>
      <c r="BJ258" s="35">
        <f t="shared" si="284"/>
        <v>30.373588696482553</v>
      </c>
      <c r="BK258" s="35">
        <f t="shared" si="284"/>
        <v>28.854909261658424</v>
      </c>
      <c r="BL258" s="35">
        <f t="shared" si="284"/>
        <v>27.412163798575502</v>
      </c>
      <c r="BM258" s="35">
        <f t="shared" si="284"/>
        <v>26.041555608646725</v>
      </c>
      <c r="BN258" s="35">
        <f t="shared" si="284"/>
        <v>24.73947782821439</v>
      </c>
      <c r="BO258" s="35">
        <f t="shared" si="284"/>
        <v>23.50250393680367</v>
      </c>
      <c r="BP258" s="35">
        <f t="shared" si="284"/>
        <v>22.327378739963486</v>
      </c>
      <c r="BQ258" s="35">
        <f t="shared" si="284"/>
        <v>21.211009802965311</v>
      </c>
      <c r="BR258" s="35">
        <f t="shared" si="284"/>
        <v>20.150459312817048</v>
      </c>
      <c r="BS258" s="35">
        <f t="shared" si="284"/>
        <v>19.142936347176192</v>
      </c>
    </row>
    <row r="259" spans="6:71" hidden="1" outlineLevel="1">
      <c r="F259" t="s">
        <v>195</v>
      </c>
      <c r="L259" s="22" t="s">
        <v>196</v>
      </c>
      <c r="O259" s="22">
        <v>41</v>
      </c>
      <c r="R259" s="35">
        <f t="shared" ref="R259:BS259" si="285">IF($O259=R$2,R$186,IF(R$2&gt;$O259,Q259-Q260,0))</f>
        <v>0</v>
      </c>
      <c r="S259" s="35">
        <f t="shared" si="285"/>
        <v>0</v>
      </c>
      <c r="T259" s="35">
        <f t="shared" si="285"/>
        <v>0</v>
      </c>
      <c r="U259" s="35">
        <f t="shared" si="285"/>
        <v>0</v>
      </c>
      <c r="V259" s="35">
        <f t="shared" si="285"/>
        <v>0</v>
      </c>
      <c r="W259" s="35">
        <f t="shared" si="285"/>
        <v>0</v>
      </c>
      <c r="X259" s="35">
        <f t="shared" si="285"/>
        <v>0</v>
      </c>
      <c r="Y259" s="35">
        <f t="shared" si="285"/>
        <v>0</v>
      </c>
      <c r="Z259" s="35">
        <f t="shared" si="285"/>
        <v>0</v>
      </c>
      <c r="AA259" s="35">
        <f t="shared" si="285"/>
        <v>0</v>
      </c>
      <c r="AB259" s="35">
        <f t="shared" si="285"/>
        <v>0</v>
      </c>
      <c r="AC259" s="35">
        <f t="shared" si="285"/>
        <v>0</v>
      </c>
      <c r="AD259" s="35">
        <f t="shared" si="285"/>
        <v>0</v>
      </c>
      <c r="AE259" s="35">
        <f t="shared" si="285"/>
        <v>0</v>
      </c>
      <c r="AF259" s="35">
        <f t="shared" si="285"/>
        <v>0</v>
      </c>
      <c r="AG259" s="35">
        <f t="shared" si="285"/>
        <v>0</v>
      </c>
      <c r="AH259" s="35">
        <f t="shared" si="285"/>
        <v>0</v>
      </c>
      <c r="AI259" s="35">
        <f t="shared" si="285"/>
        <v>0</v>
      </c>
      <c r="AJ259" s="35">
        <f t="shared" si="285"/>
        <v>0</v>
      </c>
      <c r="AK259" s="35">
        <f t="shared" si="285"/>
        <v>0</v>
      </c>
      <c r="AL259" s="35">
        <f t="shared" si="285"/>
        <v>0</v>
      </c>
      <c r="AM259" s="35">
        <f t="shared" si="285"/>
        <v>0</v>
      </c>
      <c r="AN259" s="35">
        <f t="shared" si="285"/>
        <v>0</v>
      </c>
      <c r="AO259" s="35">
        <f t="shared" si="285"/>
        <v>0</v>
      </c>
      <c r="AP259" s="35">
        <f t="shared" si="285"/>
        <v>0</v>
      </c>
      <c r="AQ259" s="35">
        <f t="shared" si="285"/>
        <v>0</v>
      </c>
      <c r="AR259" s="35">
        <f t="shared" si="285"/>
        <v>0</v>
      </c>
      <c r="AS259" s="35">
        <f t="shared" si="285"/>
        <v>0</v>
      </c>
      <c r="AT259" s="35">
        <f t="shared" si="285"/>
        <v>0</v>
      </c>
      <c r="AU259" s="35">
        <f t="shared" si="285"/>
        <v>0</v>
      </c>
      <c r="AV259" s="35">
        <f t="shared" si="285"/>
        <v>0</v>
      </c>
      <c r="AW259" s="35">
        <f t="shared" si="285"/>
        <v>0</v>
      </c>
      <c r="AX259" s="35">
        <f t="shared" si="285"/>
        <v>0</v>
      </c>
      <c r="AY259" s="35">
        <f t="shared" si="285"/>
        <v>0</v>
      </c>
      <c r="AZ259" s="35">
        <f t="shared" si="285"/>
        <v>0</v>
      </c>
      <c r="BA259" s="35">
        <f t="shared" si="285"/>
        <v>0</v>
      </c>
      <c r="BB259" s="35">
        <f t="shared" si="285"/>
        <v>0</v>
      </c>
      <c r="BC259" s="35">
        <f t="shared" si="285"/>
        <v>0</v>
      </c>
      <c r="BD259" s="35">
        <f t="shared" si="285"/>
        <v>0</v>
      </c>
      <c r="BE259" s="35">
        <f t="shared" si="285"/>
        <v>0</v>
      </c>
      <c r="BF259" s="35">
        <f t="shared" si="285"/>
        <v>820.86260793024576</v>
      </c>
      <c r="BG259" s="35">
        <f t="shared" si="285"/>
        <v>779.81947753373345</v>
      </c>
      <c r="BH259" s="35">
        <f t="shared" si="285"/>
        <v>740.82850365704678</v>
      </c>
      <c r="BI259" s="35">
        <f t="shared" si="285"/>
        <v>703.78707847419446</v>
      </c>
      <c r="BJ259" s="35">
        <f t="shared" si="285"/>
        <v>668.59772455048471</v>
      </c>
      <c r="BK259" s="35">
        <f t="shared" si="285"/>
        <v>635.16783832296051</v>
      </c>
      <c r="BL259" s="35">
        <f t="shared" si="285"/>
        <v>603.40944640681244</v>
      </c>
      <c r="BM259" s="35">
        <f t="shared" si="285"/>
        <v>573.23897408647179</v>
      </c>
      <c r="BN259" s="35">
        <f t="shared" si="285"/>
        <v>544.57702538214824</v>
      </c>
      <c r="BO259" s="35">
        <f t="shared" si="285"/>
        <v>517.34817411304084</v>
      </c>
      <c r="BP259" s="35">
        <f t="shared" si="285"/>
        <v>491.48076540738879</v>
      </c>
      <c r="BQ259" s="35">
        <f t="shared" si="285"/>
        <v>466.90672713701935</v>
      </c>
      <c r="BR259" s="35">
        <f t="shared" si="285"/>
        <v>443.56139078016838</v>
      </c>
      <c r="BS259" s="35">
        <f t="shared" si="285"/>
        <v>421.38332124115993</v>
      </c>
    </row>
    <row r="260" spans="6:71" hidden="1" outlineLevel="1">
      <c r="F260" t="s">
        <v>197</v>
      </c>
      <c r="L260" s="22" t="s">
        <v>190</v>
      </c>
      <c r="O260" s="22">
        <v>41</v>
      </c>
      <c r="R260" s="35">
        <f t="shared" ref="R260:AW260" si="286">IF(R$2&gt;=$O260,IF(R259-(R259*HLOOKUP($O260,$R$2:$BS$34,32,FALSE))&lt;=0,R259,R259*HLOOKUP($O260,$R$2:$BS$34,32,FALSE)),0)</f>
        <v>0</v>
      </c>
      <c r="S260" s="35">
        <f t="shared" si="286"/>
        <v>0</v>
      </c>
      <c r="T260" s="35">
        <f t="shared" si="286"/>
        <v>0</v>
      </c>
      <c r="U260" s="35">
        <f t="shared" si="286"/>
        <v>0</v>
      </c>
      <c r="V260" s="35">
        <f t="shared" si="286"/>
        <v>0</v>
      </c>
      <c r="W260" s="35">
        <f t="shared" si="286"/>
        <v>0</v>
      </c>
      <c r="X260" s="35">
        <f t="shared" si="286"/>
        <v>0</v>
      </c>
      <c r="Y260" s="35">
        <f t="shared" si="286"/>
        <v>0</v>
      </c>
      <c r="Z260" s="35">
        <f t="shared" si="286"/>
        <v>0</v>
      </c>
      <c r="AA260" s="35">
        <f t="shared" si="286"/>
        <v>0</v>
      </c>
      <c r="AB260" s="35">
        <f t="shared" si="286"/>
        <v>0</v>
      </c>
      <c r="AC260" s="35">
        <f t="shared" si="286"/>
        <v>0</v>
      </c>
      <c r="AD260" s="35">
        <f t="shared" si="286"/>
        <v>0</v>
      </c>
      <c r="AE260" s="35">
        <f t="shared" si="286"/>
        <v>0</v>
      </c>
      <c r="AF260" s="35">
        <f t="shared" si="286"/>
        <v>0</v>
      </c>
      <c r="AG260" s="35">
        <f t="shared" si="286"/>
        <v>0</v>
      </c>
      <c r="AH260" s="35">
        <f t="shared" si="286"/>
        <v>0</v>
      </c>
      <c r="AI260" s="35">
        <f t="shared" si="286"/>
        <v>0</v>
      </c>
      <c r="AJ260" s="35">
        <f t="shared" si="286"/>
        <v>0</v>
      </c>
      <c r="AK260" s="35">
        <f t="shared" si="286"/>
        <v>0</v>
      </c>
      <c r="AL260" s="35">
        <f t="shared" si="286"/>
        <v>0</v>
      </c>
      <c r="AM260" s="35">
        <f t="shared" si="286"/>
        <v>0</v>
      </c>
      <c r="AN260" s="35">
        <f t="shared" si="286"/>
        <v>0</v>
      </c>
      <c r="AO260" s="35">
        <f t="shared" si="286"/>
        <v>0</v>
      </c>
      <c r="AP260" s="35">
        <f t="shared" si="286"/>
        <v>0</v>
      </c>
      <c r="AQ260" s="35">
        <f t="shared" si="286"/>
        <v>0</v>
      </c>
      <c r="AR260" s="35">
        <f t="shared" si="286"/>
        <v>0</v>
      </c>
      <c r="AS260" s="35">
        <f t="shared" si="286"/>
        <v>0</v>
      </c>
      <c r="AT260" s="35">
        <f t="shared" si="286"/>
        <v>0</v>
      </c>
      <c r="AU260" s="35">
        <f t="shared" si="286"/>
        <v>0</v>
      </c>
      <c r="AV260" s="35">
        <f t="shared" si="286"/>
        <v>0</v>
      </c>
      <c r="AW260" s="35">
        <f t="shared" si="286"/>
        <v>0</v>
      </c>
      <c r="AX260" s="35">
        <f t="shared" ref="AX260:BS260" si="287">IF(AX$2&gt;=$O260,IF(AX259-(AX259*HLOOKUP($O260,$R$2:$BS$34,32,FALSE))&lt;=0,AX259,AX259*HLOOKUP($O260,$R$2:$BS$34,32,FALSE)),0)</f>
        <v>0</v>
      </c>
      <c r="AY260" s="35">
        <f t="shared" si="287"/>
        <v>0</v>
      </c>
      <c r="AZ260" s="35">
        <f t="shared" si="287"/>
        <v>0</v>
      </c>
      <c r="BA260" s="35">
        <f t="shared" si="287"/>
        <v>0</v>
      </c>
      <c r="BB260" s="35">
        <f t="shared" si="287"/>
        <v>0</v>
      </c>
      <c r="BC260" s="35">
        <f t="shared" si="287"/>
        <v>0</v>
      </c>
      <c r="BD260" s="35">
        <f t="shared" si="287"/>
        <v>0</v>
      </c>
      <c r="BE260" s="35">
        <f t="shared" si="287"/>
        <v>0</v>
      </c>
      <c r="BF260" s="35">
        <f t="shared" si="287"/>
        <v>41.043130396512289</v>
      </c>
      <c r="BG260" s="35">
        <f t="shared" si="287"/>
        <v>38.990973876686674</v>
      </c>
      <c r="BH260" s="35">
        <f t="shared" si="287"/>
        <v>37.041425182852343</v>
      </c>
      <c r="BI260" s="35">
        <f t="shared" si="287"/>
        <v>35.189353923709724</v>
      </c>
      <c r="BJ260" s="35">
        <f t="shared" si="287"/>
        <v>33.429886227524236</v>
      </c>
      <c r="BK260" s="35">
        <f t="shared" si="287"/>
        <v>31.758391916148028</v>
      </c>
      <c r="BL260" s="35">
        <f t="shared" si="287"/>
        <v>30.170472320340622</v>
      </c>
      <c r="BM260" s="35">
        <f t="shared" si="287"/>
        <v>28.661948704323592</v>
      </c>
      <c r="BN260" s="35">
        <f t="shared" si="287"/>
        <v>27.228851269107412</v>
      </c>
      <c r="BO260" s="35">
        <f t="shared" si="287"/>
        <v>25.867408705652043</v>
      </c>
      <c r="BP260" s="35">
        <f t="shared" si="287"/>
        <v>24.574038270369442</v>
      </c>
      <c r="BQ260" s="35">
        <f t="shared" si="287"/>
        <v>23.345336356850968</v>
      </c>
      <c r="BR260" s="35">
        <f t="shared" si="287"/>
        <v>22.178069539008419</v>
      </c>
      <c r="BS260" s="35">
        <f t="shared" si="287"/>
        <v>21.069166062057999</v>
      </c>
    </row>
    <row r="261" spans="6:71" hidden="1" outlineLevel="1">
      <c r="F261" t="s">
        <v>195</v>
      </c>
      <c r="L261" s="22" t="s">
        <v>196</v>
      </c>
      <c r="O261" s="22">
        <v>42</v>
      </c>
      <c r="R261" s="35">
        <f t="shared" ref="R261:BS261" si="288">IF($O261=R$2,R$186,IF(R$2&gt;$O261,Q261-Q262,0))</f>
        <v>0</v>
      </c>
      <c r="S261" s="35">
        <f t="shared" si="288"/>
        <v>0</v>
      </c>
      <c r="T261" s="35">
        <f t="shared" si="288"/>
        <v>0</v>
      </c>
      <c r="U261" s="35">
        <f t="shared" si="288"/>
        <v>0</v>
      </c>
      <c r="V261" s="35">
        <f t="shared" si="288"/>
        <v>0</v>
      </c>
      <c r="W261" s="35">
        <f t="shared" si="288"/>
        <v>0</v>
      </c>
      <c r="X261" s="35">
        <f t="shared" si="288"/>
        <v>0</v>
      </c>
      <c r="Y261" s="35">
        <f t="shared" si="288"/>
        <v>0</v>
      </c>
      <c r="Z261" s="35">
        <f t="shared" si="288"/>
        <v>0</v>
      </c>
      <c r="AA261" s="35">
        <f t="shared" si="288"/>
        <v>0</v>
      </c>
      <c r="AB261" s="35">
        <f t="shared" si="288"/>
        <v>0</v>
      </c>
      <c r="AC261" s="35">
        <f t="shared" si="288"/>
        <v>0</v>
      </c>
      <c r="AD261" s="35">
        <f t="shared" si="288"/>
        <v>0</v>
      </c>
      <c r="AE261" s="35">
        <f t="shared" si="288"/>
        <v>0</v>
      </c>
      <c r="AF261" s="35">
        <f t="shared" si="288"/>
        <v>0</v>
      </c>
      <c r="AG261" s="35">
        <f t="shared" si="288"/>
        <v>0</v>
      </c>
      <c r="AH261" s="35">
        <f t="shared" si="288"/>
        <v>0</v>
      </c>
      <c r="AI261" s="35">
        <f t="shared" si="288"/>
        <v>0</v>
      </c>
      <c r="AJ261" s="35">
        <f t="shared" si="288"/>
        <v>0</v>
      </c>
      <c r="AK261" s="35">
        <f t="shared" si="288"/>
        <v>0</v>
      </c>
      <c r="AL261" s="35">
        <f t="shared" si="288"/>
        <v>0</v>
      </c>
      <c r="AM261" s="35">
        <f t="shared" si="288"/>
        <v>0</v>
      </c>
      <c r="AN261" s="35">
        <f t="shared" si="288"/>
        <v>0</v>
      </c>
      <c r="AO261" s="35">
        <f t="shared" si="288"/>
        <v>0</v>
      </c>
      <c r="AP261" s="35">
        <f t="shared" si="288"/>
        <v>0</v>
      </c>
      <c r="AQ261" s="35">
        <f t="shared" si="288"/>
        <v>0</v>
      </c>
      <c r="AR261" s="35">
        <f t="shared" si="288"/>
        <v>0</v>
      </c>
      <c r="AS261" s="35">
        <f t="shared" si="288"/>
        <v>0</v>
      </c>
      <c r="AT261" s="35">
        <f t="shared" si="288"/>
        <v>0</v>
      </c>
      <c r="AU261" s="35">
        <f t="shared" si="288"/>
        <v>0</v>
      </c>
      <c r="AV261" s="35">
        <f t="shared" si="288"/>
        <v>0</v>
      </c>
      <c r="AW261" s="35">
        <f t="shared" si="288"/>
        <v>0</v>
      </c>
      <c r="AX261" s="35">
        <f t="shared" si="288"/>
        <v>0</v>
      </c>
      <c r="AY261" s="35">
        <f t="shared" si="288"/>
        <v>0</v>
      </c>
      <c r="AZ261" s="35">
        <f t="shared" si="288"/>
        <v>0</v>
      </c>
      <c r="BA261" s="35">
        <f t="shared" si="288"/>
        <v>0</v>
      </c>
      <c r="BB261" s="35">
        <f t="shared" si="288"/>
        <v>0</v>
      </c>
      <c r="BC261" s="35">
        <f t="shared" si="288"/>
        <v>0</v>
      </c>
      <c r="BD261" s="35">
        <f t="shared" si="288"/>
        <v>0</v>
      </c>
      <c r="BE261" s="35">
        <f t="shared" si="288"/>
        <v>0</v>
      </c>
      <c r="BF261" s="35">
        <f t="shared" si="288"/>
        <v>0</v>
      </c>
      <c r="BG261" s="35">
        <f t="shared" si="288"/>
        <v>858.20570418901048</v>
      </c>
      <c r="BH261" s="35">
        <f t="shared" si="288"/>
        <v>815.29541897955994</v>
      </c>
      <c r="BI261" s="35">
        <f t="shared" si="288"/>
        <v>774.53064803058192</v>
      </c>
      <c r="BJ261" s="35">
        <f t="shared" si="288"/>
        <v>735.80411562905283</v>
      </c>
      <c r="BK261" s="35">
        <f t="shared" si="288"/>
        <v>699.01390984760019</v>
      </c>
      <c r="BL261" s="35">
        <f t="shared" si="288"/>
        <v>664.06321435522023</v>
      </c>
      <c r="BM261" s="35">
        <f t="shared" si="288"/>
        <v>630.86005363745926</v>
      </c>
      <c r="BN261" s="35">
        <f t="shared" si="288"/>
        <v>599.3170509555863</v>
      </c>
      <c r="BO261" s="35">
        <f t="shared" si="288"/>
        <v>569.35119840780703</v>
      </c>
      <c r="BP261" s="35">
        <f t="shared" si="288"/>
        <v>540.88363848741665</v>
      </c>
      <c r="BQ261" s="35">
        <f t="shared" si="288"/>
        <v>513.83945656304581</v>
      </c>
      <c r="BR261" s="35">
        <f t="shared" si="288"/>
        <v>488.14748373489351</v>
      </c>
      <c r="BS261" s="35">
        <f t="shared" si="288"/>
        <v>463.74010954814884</v>
      </c>
    </row>
    <row r="262" spans="6:71" hidden="1" outlineLevel="1">
      <c r="F262" t="s">
        <v>197</v>
      </c>
      <c r="L262" s="22" t="s">
        <v>190</v>
      </c>
      <c r="O262" s="22">
        <v>42</v>
      </c>
      <c r="R262" s="35">
        <f t="shared" ref="R262:AW262" si="289">IF(R$2&gt;=$O262,IF(R261-(R261*HLOOKUP($O262,$R$2:$BS$34,32,FALSE))&lt;=0,R261,R261*HLOOKUP($O262,$R$2:$BS$34,32,FALSE)),0)</f>
        <v>0</v>
      </c>
      <c r="S262" s="35">
        <f t="shared" si="289"/>
        <v>0</v>
      </c>
      <c r="T262" s="35">
        <f t="shared" si="289"/>
        <v>0</v>
      </c>
      <c r="U262" s="35">
        <f t="shared" si="289"/>
        <v>0</v>
      </c>
      <c r="V262" s="35">
        <f t="shared" si="289"/>
        <v>0</v>
      </c>
      <c r="W262" s="35">
        <f t="shared" si="289"/>
        <v>0</v>
      </c>
      <c r="X262" s="35">
        <f t="shared" si="289"/>
        <v>0</v>
      </c>
      <c r="Y262" s="35">
        <f t="shared" si="289"/>
        <v>0</v>
      </c>
      <c r="Z262" s="35">
        <f t="shared" si="289"/>
        <v>0</v>
      </c>
      <c r="AA262" s="35">
        <f t="shared" si="289"/>
        <v>0</v>
      </c>
      <c r="AB262" s="35">
        <f t="shared" si="289"/>
        <v>0</v>
      </c>
      <c r="AC262" s="35">
        <f t="shared" si="289"/>
        <v>0</v>
      </c>
      <c r="AD262" s="35">
        <f t="shared" si="289"/>
        <v>0</v>
      </c>
      <c r="AE262" s="35">
        <f t="shared" si="289"/>
        <v>0</v>
      </c>
      <c r="AF262" s="35">
        <f t="shared" si="289"/>
        <v>0</v>
      </c>
      <c r="AG262" s="35">
        <f t="shared" si="289"/>
        <v>0</v>
      </c>
      <c r="AH262" s="35">
        <f t="shared" si="289"/>
        <v>0</v>
      </c>
      <c r="AI262" s="35">
        <f t="shared" si="289"/>
        <v>0</v>
      </c>
      <c r="AJ262" s="35">
        <f t="shared" si="289"/>
        <v>0</v>
      </c>
      <c r="AK262" s="35">
        <f t="shared" si="289"/>
        <v>0</v>
      </c>
      <c r="AL262" s="35">
        <f t="shared" si="289"/>
        <v>0</v>
      </c>
      <c r="AM262" s="35">
        <f t="shared" si="289"/>
        <v>0</v>
      </c>
      <c r="AN262" s="35">
        <f t="shared" si="289"/>
        <v>0</v>
      </c>
      <c r="AO262" s="35">
        <f t="shared" si="289"/>
        <v>0</v>
      </c>
      <c r="AP262" s="35">
        <f t="shared" si="289"/>
        <v>0</v>
      </c>
      <c r="AQ262" s="35">
        <f t="shared" si="289"/>
        <v>0</v>
      </c>
      <c r="AR262" s="35">
        <f t="shared" si="289"/>
        <v>0</v>
      </c>
      <c r="AS262" s="35">
        <f t="shared" si="289"/>
        <v>0</v>
      </c>
      <c r="AT262" s="35">
        <f t="shared" si="289"/>
        <v>0</v>
      </c>
      <c r="AU262" s="35">
        <f t="shared" si="289"/>
        <v>0</v>
      </c>
      <c r="AV262" s="35">
        <f t="shared" si="289"/>
        <v>0</v>
      </c>
      <c r="AW262" s="35">
        <f t="shared" si="289"/>
        <v>0</v>
      </c>
      <c r="AX262" s="35">
        <f t="shared" ref="AX262:BS262" si="290">IF(AX$2&gt;=$O262,IF(AX261-(AX261*HLOOKUP($O262,$R$2:$BS$34,32,FALSE))&lt;=0,AX261,AX261*HLOOKUP($O262,$R$2:$BS$34,32,FALSE)),0)</f>
        <v>0</v>
      </c>
      <c r="AY262" s="35">
        <f t="shared" si="290"/>
        <v>0</v>
      </c>
      <c r="AZ262" s="35">
        <f t="shared" si="290"/>
        <v>0</v>
      </c>
      <c r="BA262" s="35">
        <f t="shared" si="290"/>
        <v>0</v>
      </c>
      <c r="BB262" s="35">
        <f t="shared" si="290"/>
        <v>0</v>
      </c>
      <c r="BC262" s="35">
        <f t="shared" si="290"/>
        <v>0</v>
      </c>
      <c r="BD262" s="35">
        <f t="shared" si="290"/>
        <v>0</v>
      </c>
      <c r="BE262" s="35">
        <f t="shared" si="290"/>
        <v>0</v>
      </c>
      <c r="BF262" s="35">
        <f t="shared" si="290"/>
        <v>0</v>
      </c>
      <c r="BG262" s="35">
        <f t="shared" si="290"/>
        <v>42.910285209450528</v>
      </c>
      <c r="BH262" s="35">
        <f t="shared" si="290"/>
        <v>40.764770948977997</v>
      </c>
      <c r="BI262" s="35">
        <f t="shared" si="290"/>
        <v>38.726532401529099</v>
      </c>
      <c r="BJ262" s="35">
        <f t="shared" si="290"/>
        <v>36.790205781452642</v>
      </c>
      <c r="BK262" s="35">
        <f t="shared" si="290"/>
        <v>34.950695492380014</v>
      </c>
      <c r="BL262" s="35">
        <f t="shared" si="290"/>
        <v>33.203160717761016</v>
      </c>
      <c r="BM262" s="35">
        <f t="shared" si="290"/>
        <v>31.543002681872963</v>
      </c>
      <c r="BN262" s="35">
        <f t="shared" si="290"/>
        <v>29.965852547779317</v>
      </c>
      <c r="BO262" s="35">
        <f t="shared" si="290"/>
        <v>28.467559920390354</v>
      </c>
      <c r="BP262" s="35">
        <f t="shared" si="290"/>
        <v>27.044181924370832</v>
      </c>
      <c r="BQ262" s="35">
        <f t="shared" si="290"/>
        <v>25.691972828152291</v>
      </c>
      <c r="BR262" s="35">
        <f t="shared" si="290"/>
        <v>24.407374186744676</v>
      </c>
      <c r="BS262" s="35">
        <f t="shared" si="290"/>
        <v>23.187005477407443</v>
      </c>
    </row>
    <row r="263" spans="6:71" hidden="1" outlineLevel="1">
      <c r="F263" t="s">
        <v>195</v>
      </c>
      <c r="L263" s="22" t="s">
        <v>196</v>
      </c>
      <c r="O263" s="22">
        <v>43</v>
      </c>
      <c r="R263" s="35">
        <f t="shared" ref="R263:BS263" si="291">IF($O263=R$2,R$186,IF(R$2&gt;$O263,Q263-Q264,0))</f>
        <v>0</v>
      </c>
      <c r="S263" s="35">
        <f t="shared" si="291"/>
        <v>0</v>
      </c>
      <c r="T263" s="35">
        <f t="shared" si="291"/>
        <v>0</v>
      </c>
      <c r="U263" s="35">
        <f t="shared" si="291"/>
        <v>0</v>
      </c>
      <c r="V263" s="35">
        <f t="shared" si="291"/>
        <v>0</v>
      </c>
      <c r="W263" s="35">
        <f t="shared" si="291"/>
        <v>0</v>
      </c>
      <c r="X263" s="35">
        <f t="shared" si="291"/>
        <v>0</v>
      </c>
      <c r="Y263" s="35">
        <f t="shared" si="291"/>
        <v>0</v>
      </c>
      <c r="Z263" s="35">
        <f t="shared" si="291"/>
        <v>0</v>
      </c>
      <c r="AA263" s="35">
        <f t="shared" si="291"/>
        <v>0</v>
      </c>
      <c r="AB263" s="35">
        <f t="shared" si="291"/>
        <v>0</v>
      </c>
      <c r="AC263" s="35">
        <f t="shared" si="291"/>
        <v>0</v>
      </c>
      <c r="AD263" s="35">
        <f t="shared" si="291"/>
        <v>0</v>
      </c>
      <c r="AE263" s="35">
        <f t="shared" si="291"/>
        <v>0</v>
      </c>
      <c r="AF263" s="35">
        <f t="shared" si="291"/>
        <v>0</v>
      </c>
      <c r="AG263" s="35">
        <f t="shared" si="291"/>
        <v>0</v>
      </c>
      <c r="AH263" s="35">
        <f t="shared" si="291"/>
        <v>0</v>
      </c>
      <c r="AI263" s="35">
        <f t="shared" si="291"/>
        <v>0</v>
      </c>
      <c r="AJ263" s="35">
        <f t="shared" si="291"/>
        <v>0</v>
      </c>
      <c r="AK263" s="35">
        <f t="shared" si="291"/>
        <v>0</v>
      </c>
      <c r="AL263" s="35">
        <f t="shared" si="291"/>
        <v>0</v>
      </c>
      <c r="AM263" s="35">
        <f t="shared" si="291"/>
        <v>0</v>
      </c>
      <c r="AN263" s="35">
        <f t="shared" si="291"/>
        <v>0</v>
      </c>
      <c r="AO263" s="35">
        <f t="shared" si="291"/>
        <v>0</v>
      </c>
      <c r="AP263" s="35">
        <f t="shared" si="291"/>
        <v>0</v>
      </c>
      <c r="AQ263" s="35">
        <f t="shared" si="291"/>
        <v>0</v>
      </c>
      <c r="AR263" s="35">
        <f t="shared" si="291"/>
        <v>0</v>
      </c>
      <c r="AS263" s="35">
        <f t="shared" si="291"/>
        <v>0</v>
      </c>
      <c r="AT263" s="35">
        <f t="shared" si="291"/>
        <v>0</v>
      </c>
      <c r="AU263" s="35">
        <f t="shared" si="291"/>
        <v>0</v>
      </c>
      <c r="AV263" s="35">
        <f t="shared" si="291"/>
        <v>0</v>
      </c>
      <c r="AW263" s="35">
        <f t="shared" si="291"/>
        <v>0</v>
      </c>
      <c r="AX263" s="35">
        <f t="shared" si="291"/>
        <v>0</v>
      </c>
      <c r="AY263" s="35">
        <f t="shared" si="291"/>
        <v>0</v>
      </c>
      <c r="AZ263" s="35">
        <f t="shared" si="291"/>
        <v>0</v>
      </c>
      <c r="BA263" s="35">
        <f t="shared" si="291"/>
        <v>0</v>
      </c>
      <c r="BB263" s="35">
        <f t="shared" si="291"/>
        <v>0</v>
      </c>
      <c r="BC263" s="35">
        <f t="shared" si="291"/>
        <v>0</v>
      </c>
      <c r="BD263" s="35">
        <f t="shared" si="291"/>
        <v>0</v>
      </c>
      <c r="BE263" s="35">
        <f t="shared" si="291"/>
        <v>0</v>
      </c>
      <c r="BF263" s="35">
        <f t="shared" si="291"/>
        <v>0</v>
      </c>
      <c r="BG263" s="35">
        <f t="shared" si="291"/>
        <v>0</v>
      </c>
      <c r="BH263" s="35">
        <f t="shared" si="291"/>
        <v>897.20804959432837</v>
      </c>
      <c r="BI263" s="35">
        <f t="shared" si="291"/>
        <v>852.34764711461196</v>
      </c>
      <c r="BJ263" s="35">
        <f t="shared" si="291"/>
        <v>809.73026475888139</v>
      </c>
      <c r="BK263" s="35">
        <f t="shared" si="291"/>
        <v>769.24375152093728</v>
      </c>
      <c r="BL263" s="35">
        <f t="shared" si="291"/>
        <v>730.78156394489042</v>
      </c>
      <c r="BM263" s="35">
        <f t="shared" si="291"/>
        <v>694.2424857476459</v>
      </c>
      <c r="BN263" s="35">
        <f t="shared" si="291"/>
        <v>659.53036146026363</v>
      </c>
      <c r="BO263" s="35">
        <f t="shared" si="291"/>
        <v>626.55384338725048</v>
      </c>
      <c r="BP263" s="35">
        <f t="shared" si="291"/>
        <v>595.22615121788795</v>
      </c>
      <c r="BQ263" s="35">
        <f t="shared" si="291"/>
        <v>565.46484365699359</v>
      </c>
      <c r="BR263" s="35">
        <f t="shared" si="291"/>
        <v>537.19160147414391</v>
      </c>
      <c r="BS263" s="35">
        <f t="shared" si="291"/>
        <v>510.3320214004367</v>
      </c>
    </row>
    <row r="264" spans="6:71" hidden="1" outlineLevel="1">
      <c r="F264" t="s">
        <v>197</v>
      </c>
      <c r="L264" s="22" t="s">
        <v>190</v>
      </c>
      <c r="O264" s="22">
        <v>43</v>
      </c>
      <c r="R264" s="35">
        <f t="shared" ref="R264:AW264" si="292">IF(R$2&gt;=$O264,IF(R263-(R263*HLOOKUP($O264,$R$2:$BS$34,32,FALSE))&lt;=0,R263,R263*HLOOKUP($O264,$R$2:$BS$34,32,FALSE)),0)</f>
        <v>0</v>
      </c>
      <c r="S264" s="35">
        <f t="shared" si="292"/>
        <v>0</v>
      </c>
      <c r="T264" s="35">
        <f t="shared" si="292"/>
        <v>0</v>
      </c>
      <c r="U264" s="35">
        <f t="shared" si="292"/>
        <v>0</v>
      </c>
      <c r="V264" s="35">
        <f t="shared" si="292"/>
        <v>0</v>
      </c>
      <c r="W264" s="35">
        <f t="shared" si="292"/>
        <v>0</v>
      </c>
      <c r="X264" s="35">
        <f t="shared" si="292"/>
        <v>0</v>
      </c>
      <c r="Y264" s="35">
        <f t="shared" si="292"/>
        <v>0</v>
      </c>
      <c r="Z264" s="35">
        <f t="shared" si="292"/>
        <v>0</v>
      </c>
      <c r="AA264" s="35">
        <f t="shared" si="292"/>
        <v>0</v>
      </c>
      <c r="AB264" s="35">
        <f t="shared" si="292"/>
        <v>0</v>
      </c>
      <c r="AC264" s="35">
        <f t="shared" si="292"/>
        <v>0</v>
      </c>
      <c r="AD264" s="35">
        <f t="shared" si="292"/>
        <v>0</v>
      </c>
      <c r="AE264" s="35">
        <f t="shared" si="292"/>
        <v>0</v>
      </c>
      <c r="AF264" s="35">
        <f t="shared" si="292"/>
        <v>0</v>
      </c>
      <c r="AG264" s="35">
        <f t="shared" si="292"/>
        <v>0</v>
      </c>
      <c r="AH264" s="35">
        <f t="shared" si="292"/>
        <v>0</v>
      </c>
      <c r="AI264" s="35">
        <f t="shared" si="292"/>
        <v>0</v>
      </c>
      <c r="AJ264" s="35">
        <f t="shared" si="292"/>
        <v>0</v>
      </c>
      <c r="AK264" s="35">
        <f t="shared" si="292"/>
        <v>0</v>
      </c>
      <c r="AL264" s="35">
        <f t="shared" si="292"/>
        <v>0</v>
      </c>
      <c r="AM264" s="35">
        <f t="shared" si="292"/>
        <v>0</v>
      </c>
      <c r="AN264" s="35">
        <f t="shared" si="292"/>
        <v>0</v>
      </c>
      <c r="AO264" s="35">
        <f t="shared" si="292"/>
        <v>0</v>
      </c>
      <c r="AP264" s="35">
        <f t="shared" si="292"/>
        <v>0</v>
      </c>
      <c r="AQ264" s="35">
        <f t="shared" si="292"/>
        <v>0</v>
      </c>
      <c r="AR264" s="35">
        <f t="shared" si="292"/>
        <v>0</v>
      </c>
      <c r="AS264" s="35">
        <f t="shared" si="292"/>
        <v>0</v>
      </c>
      <c r="AT264" s="35">
        <f t="shared" si="292"/>
        <v>0</v>
      </c>
      <c r="AU264" s="35">
        <f t="shared" si="292"/>
        <v>0</v>
      </c>
      <c r="AV264" s="35">
        <f t="shared" si="292"/>
        <v>0</v>
      </c>
      <c r="AW264" s="35">
        <f t="shared" si="292"/>
        <v>0</v>
      </c>
      <c r="AX264" s="35">
        <f t="shared" ref="AX264:BS264" si="293">IF(AX$2&gt;=$O264,IF(AX263-(AX263*HLOOKUP($O264,$R$2:$BS$34,32,FALSE))&lt;=0,AX263,AX263*HLOOKUP($O264,$R$2:$BS$34,32,FALSE)),0)</f>
        <v>0</v>
      </c>
      <c r="AY264" s="35">
        <f t="shared" si="293"/>
        <v>0</v>
      </c>
      <c r="AZ264" s="35">
        <f t="shared" si="293"/>
        <v>0</v>
      </c>
      <c r="BA264" s="35">
        <f t="shared" si="293"/>
        <v>0</v>
      </c>
      <c r="BB264" s="35">
        <f t="shared" si="293"/>
        <v>0</v>
      </c>
      <c r="BC264" s="35">
        <f t="shared" si="293"/>
        <v>0</v>
      </c>
      <c r="BD264" s="35">
        <f t="shared" si="293"/>
        <v>0</v>
      </c>
      <c r="BE264" s="35">
        <f t="shared" si="293"/>
        <v>0</v>
      </c>
      <c r="BF264" s="35">
        <f t="shared" si="293"/>
        <v>0</v>
      </c>
      <c r="BG264" s="35">
        <f t="shared" si="293"/>
        <v>0</v>
      </c>
      <c r="BH264" s="35">
        <f t="shared" si="293"/>
        <v>44.86040247971642</v>
      </c>
      <c r="BI264" s="35">
        <f t="shared" si="293"/>
        <v>42.617382355730598</v>
      </c>
      <c r="BJ264" s="35">
        <f t="shared" si="293"/>
        <v>40.486513237944074</v>
      </c>
      <c r="BK264" s="35">
        <f t="shared" si="293"/>
        <v>38.462187576046865</v>
      </c>
      <c r="BL264" s="35">
        <f t="shared" si="293"/>
        <v>36.539078197244521</v>
      </c>
      <c r="BM264" s="35">
        <f t="shared" si="293"/>
        <v>34.712124287382295</v>
      </c>
      <c r="BN264" s="35">
        <f t="shared" si="293"/>
        <v>32.976518073013182</v>
      </c>
      <c r="BO264" s="35">
        <f t="shared" si="293"/>
        <v>31.327692169362525</v>
      </c>
      <c r="BP264" s="35">
        <f t="shared" si="293"/>
        <v>29.761307560894398</v>
      </c>
      <c r="BQ264" s="35">
        <f t="shared" si="293"/>
        <v>28.273242182849682</v>
      </c>
      <c r="BR264" s="35">
        <f t="shared" si="293"/>
        <v>26.859580073707196</v>
      </c>
      <c r="BS264" s="35">
        <f t="shared" si="293"/>
        <v>25.516601070021835</v>
      </c>
    </row>
    <row r="265" spans="6:71" hidden="1" outlineLevel="1">
      <c r="F265" t="s">
        <v>195</v>
      </c>
      <c r="L265" s="22" t="s">
        <v>196</v>
      </c>
      <c r="O265" s="22">
        <v>44</v>
      </c>
      <c r="R265" s="35">
        <f t="shared" ref="R265:BS265" si="294">IF($O265=R$2,R$186,IF(R$2&gt;$O265,Q265-Q266,0))</f>
        <v>0</v>
      </c>
      <c r="S265" s="35">
        <f t="shared" si="294"/>
        <v>0</v>
      </c>
      <c r="T265" s="35">
        <f t="shared" si="294"/>
        <v>0</v>
      </c>
      <c r="U265" s="35">
        <f t="shared" si="294"/>
        <v>0</v>
      </c>
      <c r="V265" s="35">
        <f t="shared" si="294"/>
        <v>0</v>
      </c>
      <c r="W265" s="35">
        <f t="shared" si="294"/>
        <v>0</v>
      </c>
      <c r="X265" s="35">
        <f t="shared" si="294"/>
        <v>0</v>
      </c>
      <c r="Y265" s="35">
        <f t="shared" si="294"/>
        <v>0</v>
      </c>
      <c r="Z265" s="35">
        <f t="shared" si="294"/>
        <v>0</v>
      </c>
      <c r="AA265" s="35">
        <f t="shared" si="294"/>
        <v>0</v>
      </c>
      <c r="AB265" s="35">
        <f t="shared" si="294"/>
        <v>0</v>
      </c>
      <c r="AC265" s="35">
        <f t="shared" si="294"/>
        <v>0</v>
      </c>
      <c r="AD265" s="35">
        <f t="shared" si="294"/>
        <v>0</v>
      </c>
      <c r="AE265" s="35">
        <f t="shared" si="294"/>
        <v>0</v>
      </c>
      <c r="AF265" s="35">
        <f t="shared" si="294"/>
        <v>0</v>
      </c>
      <c r="AG265" s="35">
        <f t="shared" si="294"/>
        <v>0</v>
      </c>
      <c r="AH265" s="35">
        <f t="shared" si="294"/>
        <v>0</v>
      </c>
      <c r="AI265" s="35">
        <f t="shared" si="294"/>
        <v>0</v>
      </c>
      <c r="AJ265" s="35">
        <f t="shared" si="294"/>
        <v>0</v>
      </c>
      <c r="AK265" s="35">
        <f t="shared" si="294"/>
        <v>0</v>
      </c>
      <c r="AL265" s="35">
        <f t="shared" si="294"/>
        <v>0</v>
      </c>
      <c r="AM265" s="35">
        <f t="shared" si="294"/>
        <v>0</v>
      </c>
      <c r="AN265" s="35">
        <f t="shared" si="294"/>
        <v>0</v>
      </c>
      <c r="AO265" s="35">
        <f t="shared" si="294"/>
        <v>0</v>
      </c>
      <c r="AP265" s="35">
        <f t="shared" si="294"/>
        <v>0</v>
      </c>
      <c r="AQ265" s="35">
        <f t="shared" si="294"/>
        <v>0</v>
      </c>
      <c r="AR265" s="35">
        <f t="shared" si="294"/>
        <v>0</v>
      </c>
      <c r="AS265" s="35">
        <f t="shared" si="294"/>
        <v>0</v>
      </c>
      <c r="AT265" s="35">
        <f t="shared" si="294"/>
        <v>0</v>
      </c>
      <c r="AU265" s="35">
        <f t="shared" si="294"/>
        <v>0</v>
      </c>
      <c r="AV265" s="35">
        <f t="shared" si="294"/>
        <v>0</v>
      </c>
      <c r="AW265" s="35">
        <f t="shared" si="294"/>
        <v>0</v>
      </c>
      <c r="AX265" s="35">
        <f t="shared" si="294"/>
        <v>0</v>
      </c>
      <c r="AY265" s="35">
        <f t="shared" si="294"/>
        <v>0</v>
      </c>
      <c r="AZ265" s="35">
        <f t="shared" si="294"/>
        <v>0</v>
      </c>
      <c r="BA265" s="35">
        <f t="shared" si="294"/>
        <v>0</v>
      </c>
      <c r="BB265" s="35">
        <f t="shared" si="294"/>
        <v>0</v>
      </c>
      <c r="BC265" s="35">
        <f t="shared" si="294"/>
        <v>0</v>
      </c>
      <c r="BD265" s="35">
        <f t="shared" si="294"/>
        <v>0</v>
      </c>
      <c r="BE265" s="35">
        <f t="shared" si="294"/>
        <v>0</v>
      </c>
      <c r="BF265" s="35">
        <f t="shared" si="294"/>
        <v>0</v>
      </c>
      <c r="BG265" s="35">
        <f t="shared" si="294"/>
        <v>0</v>
      </c>
      <c r="BH265" s="35">
        <f t="shared" si="294"/>
        <v>0</v>
      </c>
      <c r="BI265" s="35">
        <f t="shared" si="294"/>
        <v>937.92162499420681</v>
      </c>
      <c r="BJ265" s="35">
        <f t="shared" si="294"/>
        <v>891.02554374449642</v>
      </c>
      <c r="BK265" s="35">
        <f t="shared" si="294"/>
        <v>846.47426655727156</v>
      </c>
      <c r="BL265" s="35">
        <f t="shared" si="294"/>
        <v>804.15055322940793</v>
      </c>
      <c r="BM265" s="35">
        <f t="shared" si="294"/>
        <v>763.94302556793753</v>
      </c>
      <c r="BN265" s="35">
        <f t="shared" si="294"/>
        <v>725.74587428954067</v>
      </c>
      <c r="BO265" s="35">
        <f t="shared" si="294"/>
        <v>689.45858057506359</v>
      </c>
      <c r="BP265" s="35">
        <f t="shared" si="294"/>
        <v>654.98565154631046</v>
      </c>
      <c r="BQ265" s="35">
        <f t="shared" si="294"/>
        <v>622.23636896899495</v>
      </c>
      <c r="BR265" s="35">
        <f t="shared" si="294"/>
        <v>591.1245505205452</v>
      </c>
      <c r="BS265" s="35">
        <f t="shared" si="294"/>
        <v>561.56832299451798</v>
      </c>
    </row>
    <row r="266" spans="6:71" hidden="1" outlineLevel="1">
      <c r="F266" t="s">
        <v>197</v>
      </c>
      <c r="L266" s="22" t="s">
        <v>190</v>
      </c>
      <c r="O266" s="22">
        <v>44</v>
      </c>
      <c r="R266" s="35">
        <f t="shared" ref="R266:AW266" si="295">IF(R$2&gt;=$O266,IF(R265-(R265*HLOOKUP($O266,$R$2:$BS$34,32,FALSE))&lt;=0,R265,R265*HLOOKUP($O266,$R$2:$BS$34,32,FALSE)),0)</f>
        <v>0</v>
      </c>
      <c r="S266" s="35">
        <f t="shared" si="295"/>
        <v>0</v>
      </c>
      <c r="T266" s="35">
        <f t="shared" si="295"/>
        <v>0</v>
      </c>
      <c r="U266" s="35">
        <f t="shared" si="295"/>
        <v>0</v>
      </c>
      <c r="V266" s="35">
        <f t="shared" si="295"/>
        <v>0</v>
      </c>
      <c r="W266" s="35">
        <f t="shared" si="295"/>
        <v>0</v>
      </c>
      <c r="X266" s="35">
        <f t="shared" si="295"/>
        <v>0</v>
      </c>
      <c r="Y266" s="35">
        <f t="shared" si="295"/>
        <v>0</v>
      </c>
      <c r="Z266" s="35">
        <f t="shared" si="295"/>
        <v>0</v>
      </c>
      <c r="AA266" s="35">
        <f t="shared" si="295"/>
        <v>0</v>
      </c>
      <c r="AB266" s="35">
        <f t="shared" si="295"/>
        <v>0</v>
      </c>
      <c r="AC266" s="35">
        <f t="shared" si="295"/>
        <v>0</v>
      </c>
      <c r="AD266" s="35">
        <f t="shared" si="295"/>
        <v>0</v>
      </c>
      <c r="AE266" s="35">
        <f t="shared" si="295"/>
        <v>0</v>
      </c>
      <c r="AF266" s="35">
        <f t="shared" si="295"/>
        <v>0</v>
      </c>
      <c r="AG266" s="35">
        <f t="shared" si="295"/>
        <v>0</v>
      </c>
      <c r="AH266" s="35">
        <f t="shared" si="295"/>
        <v>0</v>
      </c>
      <c r="AI266" s="35">
        <f t="shared" si="295"/>
        <v>0</v>
      </c>
      <c r="AJ266" s="35">
        <f t="shared" si="295"/>
        <v>0</v>
      </c>
      <c r="AK266" s="35">
        <f t="shared" si="295"/>
        <v>0</v>
      </c>
      <c r="AL266" s="35">
        <f t="shared" si="295"/>
        <v>0</v>
      </c>
      <c r="AM266" s="35">
        <f t="shared" si="295"/>
        <v>0</v>
      </c>
      <c r="AN266" s="35">
        <f t="shared" si="295"/>
        <v>0</v>
      </c>
      <c r="AO266" s="35">
        <f t="shared" si="295"/>
        <v>0</v>
      </c>
      <c r="AP266" s="35">
        <f t="shared" si="295"/>
        <v>0</v>
      </c>
      <c r="AQ266" s="35">
        <f t="shared" si="295"/>
        <v>0</v>
      </c>
      <c r="AR266" s="35">
        <f t="shared" si="295"/>
        <v>0</v>
      </c>
      <c r="AS266" s="35">
        <f t="shared" si="295"/>
        <v>0</v>
      </c>
      <c r="AT266" s="35">
        <f t="shared" si="295"/>
        <v>0</v>
      </c>
      <c r="AU266" s="35">
        <f t="shared" si="295"/>
        <v>0</v>
      </c>
      <c r="AV266" s="35">
        <f t="shared" si="295"/>
        <v>0</v>
      </c>
      <c r="AW266" s="35">
        <f t="shared" si="295"/>
        <v>0</v>
      </c>
      <c r="AX266" s="35">
        <f t="shared" ref="AX266:BS266" si="296">IF(AX$2&gt;=$O266,IF(AX265-(AX265*HLOOKUP($O266,$R$2:$BS$34,32,FALSE))&lt;=0,AX265,AX265*HLOOKUP($O266,$R$2:$BS$34,32,FALSE)),0)</f>
        <v>0</v>
      </c>
      <c r="AY266" s="35">
        <f t="shared" si="296"/>
        <v>0</v>
      </c>
      <c r="AZ266" s="35">
        <f t="shared" si="296"/>
        <v>0</v>
      </c>
      <c r="BA266" s="35">
        <f t="shared" si="296"/>
        <v>0</v>
      </c>
      <c r="BB266" s="35">
        <f t="shared" si="296"/>
        <v>0</v>
      </c>
      <c r="BC266" s="35">
        <f t="shared" si="296"/>
        <v>0</v>
      </c>
      <c r="BD266" s="35">
        <f t="shared" si="296"/>
        <v>0</v>
      </c>
      <c r="BE266" s="35">
        <f t="shared" si="296"/>
        <v>0</v>
      </c>
      <c r="BF266" s="35">
        <f t="shared" si="296"/>
        <v>0</v>
      </c>
      <c r="BG266" s="35">
        <f t="shared" si="296"/>
        <v>0</v>
      </c>
      <c r="BH266" s="35">
        <f t="shared" si="296"/>
        <v>0</v>
      </c>
      <c r="BI266" s="35">
        <f t="shared" si="296"/>
        <v>46.896081249710342</v>
      </c>
      <c r="BJ266" s="35">
        <f t="shared" si="296"/>
        <v>44.551277187224827</v>
      </c>
      <c r="BK266" s="35">
        <f t="shared" si="296"/>
        <v>42.32371332786358</v>
      </c>
      <c r="BL266" s="35">
        <f t="shared" si="296"/>
        <v>40.207527661470401</v>
      </c>
      <c r="BM266" s="35">
        <f t="shared" si="296"/>
        <v>38.197151278396881</v>
      </c>
      <c r="BN266" s="35">
        <f t="shared" si="296"/>
        <v>36.287293714477038</v>
      </c>
      <c r="BO266" s="35">
        <f t="shared" si="296"/>
        <v>34.472929028753178</v>
      </c>
      <c r="BP266" s="35">
        <f t="shared" si="296"/>
        <v>32.749282577315526</v>
      </c>
      <c r="BQ266" s="35">
        <f t="shared" si="296"/>
        <v>31.11181844844975</v>
      </c>
      <c r="BR266" s="35">
        <f t="shared" si="296"/>
        <v>29.556227526027261</v>
      </c>
      <c r="BS266" s="35">
        <f t="shared" si="296"/>
        <v>28.0784161497259</v>
      </c>
    </row>
    <row r="267" spans="6:71" hidden="1" outlineLevel="1">
      <c r="F267" t="s">
        <v>195</v>
      </c>
      <c r="L267" s="22" t="s">
        <v>196</v>
      </c>
      <c r="O267" s="22">
        <v>45</v>
      </c>
      <c r="R267" s="35">
        <f t="shared" ref="R267:BS267" si="297">IF($O267=R$2,R$186,IF(R$2&gt;$O267,Q267-Q268,0))</f>
        <v>0</v>
      </c>
      <c r="S267" s="35">
        <f t="shared" si="297"/>
        <v>0</v>
      </c>
      <c r="T267" s="35">
        <f t="shared" si="297"/>
        <v>0</v>
      </c>
      <c r="U267" s="35">
        <f t="shared" si="297"/>
        <v>0</v>
      </c>
      <c r="V267" s="35">
        <f t="shared" si="297"/>
        <v>0</v>
      </c>
      <c r="W267" s="35">
        <f t="shared" si="297"/>
        <v>0</v>
      </c>
      <c r="X267" s="35">
        <f t="shared" si="297"/>
        <v>0</v>
      </c>
      <c r="Y267" s="35">
        <f t="shared" si="297"/>
        <v>0</v>
      </c>
      <c r="Z267" s="35">
        <f t="shared" si="297"/>
        <v>0</v>
      </c>
      <c r="AA267" s="35">
        <f t="shared" si="297"/>
        <v>0</v>
      </c>
      <c r="AB267" s="35">
        <f t="shared" si="297"/>
        <v>0</v>
      </c>
      <c r="AC267" s="35">
        <f t="shared" si="297"/>
        <v>0</v>
      </c>
      <c r="AD267" s="35">
        <f t="shared" si="297"/>
        <v>0</v>
      </c>
      <c r="AE267" s="35">
        <f t="shared" si="297"/>
        <v>0</v>
      </c>
      <c r="AF267" s="35">
        <f t="shared" si="297"/>
        <v>0</v>
      </c>
      <c r="AG267" s="35">
        <f t="shared" si="297"/>
        <v>0</v>
      </c>
      <c r="AH267" s="35">
        <f t="shared" si="297"/>
        <v>0</v>
      </c>
      <c r="AI267" s="35">
        <f t="shared" si="297"/>
        <v>0</v>
      </c>
      <c r="AJ267" s="35">
        <f t="shared" si="297"/>
        <v>0</v>
      </c>
      <c r="AK267" s="35">
        <f t="shared" si="297"/>
        <v>0</v>
      </c>
      <c r="AL267" s="35">
        <f t="shared" si="297"/>
        <v>0</v>
      </c>
      <c r="AM267" s="35">
        <f t="shared" si="297"/>
        <v>0</v>
      </c>
      <c r="AN267" s="35">
        <f t="shared" si="297"/>
        <v>0</v>
      </c>
      <c r="AO267" s="35">
        <f t="shared" si="297"/>
        <v>0</v>
      </c>
      <c r="AP267" s="35">
        <f t="shared" si="297"/>
        <v>0</v>
      </c>
      <c r="AQ267" s="35">
        <f t="shared" si="297"/>
        <v>0</v>
      </c>
      <c r="AR267" s="35">
        <f t="shared" si="297"/>
        <v>0</v>
      </c>
      <c r="AS267" s="35">
        <f t="shared" si="297"/>
        <v>0</v>
      </c>
      <c r="AT267" s="35">
        <f t="shared" si="297"/>
        <v>0</v>
      </c>
      <c r="AU267" s="35">
        <f t="shared" si="297"/>
        <v>0</v>
      </c>
      <c r="AV267" s="35">
        <f t="shared" si="297"/>
        <v>0</v>
      </c>
      <c r="AW267" s="35">
        <f t="shared" si="297"/>
        <v>0</v>
      </c>
      <c r="AX267" s="35">
        <f t="shared" si="297"/>
        <v>0</v>
      </c>
      <c r="AY267" s="35">
        <f t="shared" si="297"/>
        <v>0</v>
      </c>
      <c r="AZ267" s="35">
        <f t="shared" si="297"/>
        <v>0</v>
      </c>
      <c r="BA267" s="35">
        <f t="shared" si="297"/>
        <v>0</v>
      </c>
      <c r="BB267" s="35">
        <f t="shared" si="297"/>
        <v>0</v>
      </c>
      <c r="BC267" s="35">
        <f t="shared" si="297"/>
        <v>0</v>
      </c>
      <c r="BD267" s="35">
        <f t="shared" si="297"/>
        <v>0</v>
      </c>
      <c r="BE267" s="35">
        <f t="shared" si="297"/>
        <v>0</v>
      </c>
      <c r="BF267" s="35">
        <f t="shared" si="297"/>
        <v>0</v>
      </c>
      <c r="BG267" s="35">
        <f t="shared" si="297"/>
        <v>0</v>
      </c>
      <c r="BH267" s="35">
        <f t="shared" si="297"/>
        <v>0</v>
      </c>
      <c r="BI267" s="35">
        <f t="shared" si="297"/>
        <v>0</v>
      </c>
      <c r="BJ267" s="35">
        <f t="shared" si="297"/>
        <v>980.38611215095534</v>
      </c>
      <c r="BK267" s="35">
        <f t="shared" si="297"/>
        <v>931.36680654340762</v>
      </c>
      <c r="BL267" s="35">
        <f t="shared" si="297"/>
        <v>884.79846621623722</v>
      </c>
      <c r="BM267" s="35">
        <f t="shared" si="297"/>
        <v>840.55854290542538</v>
      </c>
      <c r="BN267" s="35">
        <f t="shared" si="297"/>
        <v>798.53061576015409</v>
      </c>
      <c r="BO267" s="35">
        <f t="shared" si="297"/>
        <v>758.60408497214644</v>
      </c>
      <c r="BP267" s="35">
        <f t="shared" si="297"/>
        <v>720.67388072353913</v>
      </c>
      <c r="BQ267" s="35">
        <f t="shared" si="297"/>
        <v>684.64018668736219</v>
      </c>
      <c r="BR267" s="35">
        <f t="shared" si="297"/>
        <v>650.40817735299413</v>
      </c>
      <c r="BS267" s="35">
        <f t="shared" si="297"/>
        <v>617.8877684853444</v>
      </c>
    </row>
    <row r="268" spans="6:71" hidden="1" outlineLevel="1">
      <c r="F268" t="s">
        <v>197</v>
      </c>
      <c r="L268" s="22" t="s">
        <v>190</v>
      </c>
      <c r="O268" s="22">
        <v>45</v>
      </c>
      <c r="R268" s="35">
        <f t="shared" ref="R268:AW268" si="298">IF(R$2&gt;=$O268,IF(R267-(R267*HLOOKUP($O268,$R$2:$BS$34,32,FALSE))&lt;=0,R267,R267*HLOOKUP($O268,$R$2:$BS$34,32,FALSE)),0)</f>
        <v>0</v>
      </c>
      <c r="S268" s="35">
        <f t="shared" si="298"/>
        <v>0</v>
      </c>
      <c r="T268" s="35">
        <f t="shared" si="298"/>
        <v>0</v>
      </c>
      <c r="U268" s="35">
        <f t="shared" si="298"/>
        <v>0</v>
      </c>
      <c r="V268" s="35">
        <f t="shared" si="298"/>
        <v>0</v>
      </c>
      <c r="W268" s="35">
        <f t="shared" si="298"/>
        <v>0</v>
      </c>
      <c r="X268" s="35">
        <f t="shared" si="298"/>
        <v>0</v>
      </c>
      <c r="Y268" s="35">
        <f t="shared" si="298"/>
        <v>0</v>
      </c>
      <c r="Z268" s="35">
        <f t="shared" si="298"/>
        <v>0</v>
      </c>
      <c r="AA268" s="35">
        <f t="shared" si="298"/>
        <v>0</v>
      </c>
      <c r="AB268" s="35">
        <f t="shared" si="298"/>
        <v>0</v>
      </c>
      <c r="AC268" s="35">
        <f t="shared" si="298"/>
        <v>0</v>
      </c>
      <c r="AD268" s="35">
        <f t="shared" si="298"/>
        <v>0</v>
      </c>
      <c r="AE268" s="35">
        <f t="shared" si="298"/>
        <v>0</v>
      </c>
      <c r="AF268" s="35">
        <f t="shared" si="298"/>
        <v>0</v>
      </c>
      <c r="AG268" s="35">
        <f t="shared" si="298"/>
        <v>0</v>
      </c>
      <c r="AH268" s="35">
        <f t="shared" si="298"/>
        <v>0</v>
      </c>
      <c r="AI268" s="35">
        <f t="shared" si="298"/>
        <v>0</v>
      </c>
      <c r="AJ268" s="35">
        <f t="shared" si="298"/>
        <v>0</v>
      </c>
      <c r="AK268" s="35">
        <f t="shared" si="298"/>
        <v>0</v>
      </c>
      <c r="AL268" s="35">
        <f t="shared" si="298"/>
        <v>0</v>
      </c>
      <c r="AM268" s="35">
        <f t="shared" si="298"/>
        <v>0</v>
      </c>
      <c r="AN268" s="35">
        <f t="shared" si="298"/>
        <v>0</v>
      </c>
      <c r="AO268" s="35">
        <f t="shared" si="298"/>
        <v>0</v>
      </c>
      <c r="AP268" s="35">
        <f t="shared" si="298"/>
        <v>0</v>
      </c>
      <c r="AQ268" s="35">
        <f t="shared" si="298"/>
        <v>0</v>
      </c>
      <c r="AR268" s="35">
        <f t="shared" si="298"/>
        <v>0</v>
      </c>
      <c r="AS268" s="35">
        <f t="shared" si="298"/>
        <v>0</v>
      </c>
      <c r="AT268" s="35">
        <f t="shared" si="298"/>
        <v>0</v>
      </c>
      <c r="AU268" s="35">
        <f t="shared" si="298"/>
        <v>0</v>
      </c>
      <c r="AV268" s="35">
        <f t="shared" si="298"/>
        <v>0</v>
      </c>
      <c r="AW268" s="35">
        <f t="shared" si="298"/>
        <v>0</v>
      </c>
      <c r="AX268" s="35">
        <f t="shared" ref="AX268:BS268" si="299">IF(AX$2&gt;=$O268,IF(AX267-(AX267*HLOOKUP($O268,$R$2:$BS$34,32,FALSE))&lt;=0,AX267,AX267*HLOOKUP($O268,$R$2:$BS$34,32,FALSE)),0)</f>
        <v>0</v>
      </c>
      <c r="AY268" s="35">
        <f t="shared" si="299"/>
        <v>0</v>
      </c>
      <c r="AZ268" s="35">
        <f t="shared" si="299"/>
        <v>0</v>
      </c>
      <c r="BA268" s="35">
        <f t="shared" si="299"/>
        <v>0</v>
      </c>
      <c r="BB268" s="35">
        <f t="shared" si="299"/>
        <v>0</v>
      </c>
      <c r="BC268" s="35">
        <f t="shared" si="299"/>
        <v>0</v>
      </c>
      <c r="BD268" s="35">
        <f t="shared" si="299"/>
        <v>0</v>
      </c>
      <c r="BE268" s="35">
        <f t="shared" si="299"/>
        <v>0</v>
      </c>
      <c r="BF268" s="35">
        <f t="shared" si="299"/>
        <v>0</v>
      </c>
      <c r="BG268" s="35">
        <f t="shared" si="299"/>
        <v>0</v>
      </c>
      <c r="BH268" s="35">
        <f t="shared" si="299"/>
        <v>0</v>
      </c>
      <c r="BI268" s="35">
        <f t="shared" si="299"/>
        <v>0</v>
      </c>
      <c r="BJ268" s="35">
        <f t="shared" si="299"/>
        <v>49.019305607547771</v>
      </c>
      <c r="BK268" s="35">
        <f t="shared" si="299"/>
        <v>46.568340327170382</v>
      </c>
      <c r="BL268" s="35">
        <f t="shared" si="299"/>
        <v>44.239923310811861</v>
      </c>
      <c r="BM268" s="35">
        <f t="shared" si="299"/>
        <v>42.027927145271271</v>
      </c>
      <c r="BN268" s="35">
        <f t="shared" si="299"/>
        <v>39.92653078800771</v>
      </c>
      <c r="BO268" s="35">
        <f t="shared" si="299"/>
        <v>37.930204248607325</v>
      </c>
      <c r="BP268" s="35">
        <f t="shared" si="299"/>
        <v>36.033694036176961</v>
      </c>
      <c r="BQ268" s="35">
        <f t="shared" si="299"/>
        <v>34.232009334368108</v>
      </c>
      <c r="BR268" s="35">
        <f t="shared" si="299"/>
        <v>32.520408867649707</v>
      </c>
      <c r="BS268" s="35">
        <f t="shared" si="299"/>
        <v>30.89438842426722</v>
      </c>
    </row>
    <row r="269" spans="6:71" hidden="1" outlineLevel="1">
      <c r="F269" t="s">
        <v>195</v>
      </c>
      <c r="L269" s="22" t="s">
        <v>196</v>
      </c>
      <c r="O269" s="22">
        <v>46</v>
      </c>
      <c r="R269" s="35">
        <f t="shared" ref="R269:BS269" si="300">IF($O269=R$2,R$186,IF(R$2&gt;$O269,Q269-Q270,0))</f>
        <v>0</v>
      </c>
      <c r="S269" s="35">
        <f t="shared" si="300"/>
        <v>0</v>
      </c>
      <c r="T269" s="35">
        <f t="shared" si="300"/>
        <v>0</v>
      </c>
      <c r="U269" s="35">
        <f t="shared" si="300"/>
        <v>0</v>
      </c>
      <c r="V269" s="35">
        <f t="shared" si="300"/>
        <v>0</v>
      </c>
      <c r="W269" s="35">
        <f t="shared" si="300"/>
        <v>0</v>
      </c>
      <c r="X269" s="35">
        <f t="shared" si="300"/>
        <v>0</v>
      </c>
      <c r="Y269" s="35">
        <f t="shared" si="300"/>
        <v>0</v>
      </c>
      <c r="Z269" s="35">
        <f t="shared" si="300"/>
        <v>0</v>
      </c>
      <c r="AA269" s="35">
        <f t="shared" si="300"/>
        <v>0</v>
      </c>
      <c r="AB269" s="35">
        <f t="shared" si="300"/>
        <v>0</v>
      </c>
      <c r="AC269" s="35">
        <f t="shared" si="300"/>
        <v>0</v>
      </c>
      <c r="AD269" s="35">
        <f t="shared" si="300"/>
        <v>0</v>
      </c>
      <c r="AE269" s="35">
        <f t="shared" si="300"/>
        <v>0</v>
      </c>
      <c r="AF269" s="35">
        <f t="shared" si="300"/>
        <v>0</v>
      </c>
      <c r="AG269" s="35">
        <f t="shared" si="300"/>
        <v>0</v>
      </c>
      <c r="AH269" s="35">
        <f t="shared" si="300"/>
        <v>0</v>
      </c>
      <c r="AI269" s="35">
        <f t="shared" si="300"/>
        <v>0</v>
      </c>
      <c r="AJ269" s="35">
        <f t="shared" si="300"/>
        <v>0</v>
      </c>
      <c r="AK269" s="35">
        <f t="shared" si="300"/>
        <v>0</v>
      </c>
      <c r="AL269" s="35">
        <f t="shared" si="300"/>
        <v>0</v>
      </c>
      <c r="AM269" s="35">
        <f t="shared" si="300"/>
        <v>0</v>
      </c>
      <c r="AN269" s="35">
        <f t="shared" si="300"/>
        <v>0</v>
      </c>
      <c r="AO269" s="35">
        <f t="shared" si="300"/>
        <v>0</v>
      </c>
      <c r="AP269" s="35">
        <f t="shared" si="300"/>
        <v>0</v>
      </c>
      <c r="AQ269" s="35">
        <f t="shared" si="300"/>
        <v>0</v>
      </c>
      <c r="AR269" s="35">
        <f t="shared" si="300"/>
        <v>0</v>
      </c>
      <c r="AS269" s="35">
        <f t="shared" si="300"/>
        <v>0</v>
      </c>
      <c r="AT269" s="35">
        <f t="shared" si="300"/>
        <v>0</v>
      </c>
      <c r="AU269" s="35">
        <f t="shared" si="300"/>
        <v>0</v>
      </c>
      <c r="AV269" s="35">
        <f t="shared" si="300"/>
        <v>0</v>
      </c>
      <c r="AW269" s="35">
        <f t="shared" si="300"/>
        <v>0</v>
      </c>
      <c r="AX269" s="35">
        <f t="shared" si="300"/>
        <v>0</v>
      </c>
      <c r="AY269" s="35">
        <f t="shared" si="300"/>
        <v>0</v>
      </c>
      <c r="AZ269" s="35">
        <f t="shared" si="300"/>
        <v>0</v>
      </c>
      <c r="BA269" s="35">
        <f t="shared" si="300"/>
        <v>0</v>
      </c>
      <c r="BB269" s="35">
        <f t="shared" si="300"/>
        <v>0</v>
      </c>
      <c r="BC269" s="35">
        <f t="shared" si="300"/>
        <v>0</v>
      </c>
      <c r="BD269" s="35">
        <f t="shared" si="300"/>
        <v>0</v>
      </c>
      <c r="BE269" s="35">
        <f t="shared" si="300"/>
        <v>0</v>
      </c>
      <c r="BF269" s="35">
        <f t="shared" si="300"/>
        <v>0</v>
      </c>
      <c r="BG269" s="35">
        <f t="shared" si="300"/>
        <v>0</v>
      </c>
      <c r="BH269" s="35">
        <f t="shared" si="300"/>
        <v>0</v>
      </c>
      <c r="BI269" s="35">
        <f t="shared" si="300"/>
        <v>0</v>
      </c>
      <c r="BJ269" s="35">
        <f t="shared" si="300"/>
        <v>0</v>
      </c>
      <c r="BK269" s="35">
        <f t="shared" si="300"/>
        <v>1024.5456467551662</v>
      </c>
      <c r="BL269" s="35">
        <f t="shared" si="300"/>
        <v>973.31836441740791</v>
      </c>
      <c r="BM269" s="35">
        <f t="shared" si="300"/>
        <v>924.65244619653754</v>
      </c>
      <c r="BN269" s="35">
        <f t="shared" si="300"/>
        <v>878.41982388671067</v>
      </c>
      <c r="BO269" s="35">
        <f t="shared" si="300"/>
        <v>834.49883269237512</v>
      </c>
      <c r="BP269" s="35">
        <f t="shared" si="300"/>
        <v>792.77389105775637</v>
      </c>
      <c r="BQ269" s="35">
        <f t="shared" si="300"/>
        <v>753.13519650486853</v>
      </c>
      <c r="BR269" s="35">
        <f t="shared" si="300"/>
        <v>715.47843667962513</v>
      </c>
      <c r="BS269" s="35">
        <f t="shared" si="300"/>
        <v>679.70451484564387</v>
      </c>
    </row>
    <row r="270" spans="6:71" hidden="1" outlineLevel="1">
      <c r="F270" t="s">
        <v>197</v>
      </c>
      <c r="L270" s="22" t="s">
        <v>190</v>
      </c>
      <c r="O270" s="22">
        <v>46</v>
      </c>
      <c r="R270" s="35">
        <f t="shared" ref="R270:AW270" si="301">IF(R$2&gt;=$O270,IF(R269-(R269*HLOOKUP($O270,$R$2:$BS$34,32,FALSE))&lt;=0,R269,R269*HLOOKUP($O270,$R$2:$BS$34,32,FALSE)),0)</f>
        <v>0</v>
      </c>
      <c r="S270" s="35">
        <f t="shared" si="301"/>
        <v>0</v>
      </c>
      <c r="T270" s="35">
        <f t="shared" si="301"/>
        <v>0</v>
      </c>
      <c r="U270" s="35">
        <f t="shared" si="301"/>
        <v>0</v>
      </c>
      <c r="V270" s="35">
        <f t="shared" si="301"/>
        <v>0</v>
      </c>
      <c r="W270" s="35">
        <f t="shared" si="301"/>
        <v>0</v>
      </c>
      <c r="X270" s="35">
        <f t="shared" si="301"/>
        <v>0</v>
      </c>
      <c r="Y270" s="35">
        <f t="shared" si="301"/>
        <v>0</v>
      </c>
      <c r="Z270" s="35">
        <f t="shared" si="301"/>
        <v>0</v>
      </c>
      <c r="AA270" s="35">
        <f t="shared" si="301"/>
        <v>0</v>
      </c>
      <c r="AB270" s="35">
        <f t="shared" si="301"/>
        <v>0</v>
      </c>
      <c r="AC270" s="35">
        <f t="shared" si="301"/>
        <v>0</v>
      </c>
      <c r="AD270" s="35">
        <f t="shared" si="301"/>
        <v>0</v>
      </c>
      <c r="AE270" s="35">
        <f t="shared" si="301"/>
        <v>0</v>
      </c>
      <c r="AF270" s="35">
        <f t="shared" si="301"/>
        <v>0</v>
      </c>
      <c r="AG270" s="35">
        <f t="shared" si="301"/>
        <v>0</v>
      </c>
      <c r="AH270" s="35">
        <f t="shared" si="301"/>
        <v>0</v>
      </c>
      <c r="AI270" s="35">
        <f t="shared" si="301"/>
        <v>0</v>
      </c>
      <c r="AJ270" s="35">
        <f t="shared" si="301"/>
        <v>0</v>
      </c>
      <c r="AK270" s="35">
        <f t="shared" si="301"/>
        <v>0</v>
      </c>
      <c r="AL270" s="35">
        <f t="shared" si="301"/>
        <v>0</v>
      </c>
      <c r="AM270" s="35">
        <f t="shared" si="301"/>
        <v>0</v>
      </c>
      <c r="AN270" s="35">
        <f t="shared" si="301"/>
        <v>0</v>
      </c>
      <c r="AO270" s="35">
        <f t="shared" si="301"/>
        <v>0</v>
      </c>
      <c r="AP270" s="35">
        <f t="shared" si="301"/>
        <v>0</v>
      </c>
      <c r="AQ270" s="35">
        <f t="shared" si="301"/>
        <v>0</v>
      </c>
      <c r="AR270" s="35">
        <f t="shared" si="301"/>
        <v>0</v>
      </c>
      <c r="AS270" s="35">
        <f t="shared" si="301"/>
        <v>0</v>
      </c>
      <c r="AT270" s="35">
        <f t="shared" si="301"/>
        <v>0</v>
      </c>
      <c r="AU270" s="35">
        <f t="shared" si="301"/>
        <v>0</v>
      </c>
      <c r="AV270" s="35">
        <f t="shared" si="301"/>
        <v>0</v>
      </c>
      <c r="AW270" s="35">
        <f t="shared" si="301"/>
        <v>0</v>
      </c>
      <c r="AX270" s="35">
        <f t="shared" ref="AX270:BS270" si="302">IF(AX$2&gt;=$O270,IF(AX269-(AX269*HLOOKUP($O270,$R$2:$BS$34,32,FALSE))&lt;=0,AX269,AX269*HLOOKUP($O270,$R$2:$BS$34,32,FALSE)),0)</f>
        <v>0</v>
      </c>
      <c r="AY270" s="35">
        <f t="shared" si="302"/>
        <v>0</v>
      </c>
      <c r="AZ270" s="35">
        <f t="shared" si="302"/>
        <v>0</v>
      </c>
      <c r="BA270" s="35">
        <f t="shared" si="302"/>
        <v>0</v>
      </c>
      <c r="BB270" s="35">
        <f t="shared" si="302"/>
        <v>0</v>
      </c>
      <c r="BC270" s="35">
        <f t="shared" si="302"/>
        <v>0</v>
      </c>
      <c r="BD270" s="35">
        <f t="shared" si="302"/>
        <v>0</v>
      </c>
      <c r="BE270" s="35">
        <f t="shared" si="302"/>
        <v>0</v>
      </c>
      <c r="BF270" s="35">
        <f t="shared" si="302"/>
        <v>0</v>
      </c>
      <c r="BG270" s="35">
        <f t="shared" si="302"/>
        <v>0</v>
      </c>
      <c r="BH270" s="35">
        <f t="shared" si="302"/>
        <v>0</v>
      </c>
      <c r="BI270" s="35">
        <f t="shared" si="302"/>
        <v>0</v>
      </c>
      <c r="BJ270" s="35">
        <f t="shared" si="302"/>
        <v>0</v>
      </c>
      <c r="BK270" s="35">
        <f t="shared" si="302"/>
        <v>51.227282337758311</v>
      </c>
      <c r="BL270" s="35">
        <f t="shared" si="302"/>
        <v>48.665918220870395</v>
      </c>
      <c r="BM270" s="35">
        <f t="shared" si="302"/>
        <v>46.23262230982688</v>
      </c>
      <c r="BN270" s="35">
        <f t="shared" si="302"/>
        <v>43.920991194335535</v>
      </c>
      <c r="BO270" s="35">
        <f t="shared" si="302"/>
        <v>41.724941634618759</v>
      </c>
      <c r="BP270" s="35">
        <f t="shared" si="302"/>
        <v>39.63869455288782</v>
      </c>
      <c r="BQ270" s="35">
        <f t="shared" si="302"/>
        <v>37.656759825243427</v>
      </c>
      <c r="BR270" s="35">
        <f t="shared" si="302"/>
        <v>35.773921833981255</v>
      </c>
      <c r="BS270" s="35">
        <f t="shared" si="302"/>
        <v>33.985225742282196</v>
      </c>
    </row>
    <row r="271" spans="6:71" hidden="1" outlineLevel="1">
      <c r="F271" t="s">
        <v>195</v>
      </c>
      <c r="L271" s="22" t="s">
        <v>196</v>
      </c>
      <c r="O271" s="22">
        <v>47</v>
      </c>
      <c r="R271" s="35">
        <f t="shared" ref="R271:BS271" si="303">IF($O271=R$2,R$186,IF(R$2&gt;$O271,Q271-Q272,0))</f>
        <v>0</v>
      </c>
      <c r="S271" s="35">
        <f t="shared" si="303"/>
        <v>0</v>
      </c>
      <c r="T271" s="35">
        <f t="shared" si="303"/>
        <v>0</v>
      </c>
      <c r="U271" s="35">
        <f t="shared" si="303"/>
        <v>0</v>
      </c>
      <c r="V271" s="35">
        <f t="shared" si="303"/>
        <v>0</v>
      </c>
      <c r="W271" s="35">
        <f t="shared" si="303"/>
        <v>0</v>
      </c>
      <c r="X271" s="35">
        <f t="shared" si="303"/>
        <v>0</v>
      </c>
      <c r="Y271" s="35">
        <f t="shared" si="303"/>
        <v>0</v>
      </c>
      <c r="Z271" s="35">
        <f t="shared" si="303"/>
        <v>0</v>
      </c>
      <c r="AA271" s="35">
        <f t="shared" si="303"/>
        <v>0</v>
      </c>
      <c r="AB271" s="35">
        <f t="shared" si="303"/>
        <v>0</v>
      </c>
      <c r="AC271" s="35">
        <f t="shared" si="303"/>
        <v>0</v>
      </c>
      <c r="AD271" s="35">
        <f t="shared" si="303"/>
        <v>0</v>
      </c>
      <c r="AE271" s="35">
        <f t="shared" si="303"/>
        <v>0</v>
      </c>
      <c r="AF271" s="35">
        <f t="shared" si="303"/>
        <v>0</v>
      </c>
      <c r="AG271" s="35">
        <f t="shared" si="303"/>
        <v>0</v>
      </c>
      <c r="AH271" s="35">
        <f t="shared" si="303"/>
        <v>0</v>
      </c>
      <c r="AI271" s="35">
        <f t="shared" si="303"/>
        <v>0</v>
      </c>
      <c r="AJ271" s="35">
        <f t="shared" si="303"/>
        <v>0</v>
      </c>
      <c r="AK271" s="35">
        <f t="shared" si="303"/>
        <v>0</v>
      </c>
      <c r="AL271" s="35">
        <f t="shared" si="303"/>
        <v>0</v>
      </c>
      <c r="AM271" s="35">
        <f t="shared" si="303"/>
        <v>0</v>
      </c>
      <c r="AN271" s="35">
        <f t="shared" si="303"/>
        <v>0</v>
      </c>
      <c r="AO271" s="35">
        <f t="shared" si="303"/>
        <v>0</v>
      </c>
      <c r="AP271" s="35">
        <f t="shared" si="303"/>
        <v>0</v>
      </c>
      <c r="AQ271" s="35">
        <f t="shared" si="303"/>
        <v>0</v>
      </c>
      <c r="AR271" s="35">
        <f t="shared" si="303"/>
        <v>0</v>
      </c>
      <c r="AS271" s="35">
        <f t="shared" si="303"/>
        <v>0</v>
      </c>
      <c r="AT271" s="35">
        <f t="shared" si="303"/>
        <v>0</v>
      </c>
      <c r="AU271" s="35">
        <f t="shared" si="303"/>
        <v>0</v>
      </c>
      <c r="AV271" s="35">
        <f t="shared" si="303"/>
        <v>0</v>
      </c>
      <c r="AW271" s="35">
        <f t="shared" si="303"/>
        <v>0</v>
      </c>
      <c r="AX271" s="35">
        <f t="shared" si="303"/>
        <v>0</v>
      </c>
      <c r="AY271" s="35">
        <f t="shared" si="303"/>
        <v>0</v>
      </c>
      <c r="AZ271" s="35">
        <f t="shared" si="303"/>
        <v>0</v>
      </c>
      <c r="BA271" s="35">
        <f t="shared" si="303"/>
        <v>0</v>
      </c>
      <c r="BB271" s="35">
        <f t="shared" si="303"/>
        <v>0</v>
      </c>
      <c r="BC271" s="35">
        <f t="shared" si="303"/>
        <v>0</v>
      </c>
      <c r="BD271" s="35">
        <f t="shared" si="303"/>
        <v>0</v>
      </c>
      <c r="BE271" s="35">
        <f t="shared" si="303"/>
        <v>0</v>
      </c>
      <c r="BF271" s="35">
        <f t="shared" si="303"/>
        <v>0</v>
      </c>
      <c r="BG271" s="35">
        <f t="shared" si="303"/>
        <v>0</v>
      </c>
      <c r="BH271" s="35">
        <f t="shared" si="303"/>
        <v>0</v>
      </c>
      <c r="BI271" s="35">
        <f t="shared" si="303"/>
        <v>0</v>
      </c>
      <c r="BJ271" s="35">
        <f t="shared" si="303"/>
        <v>0</v>
      </c>
      <c r="BK271" s="35">
        <f t="shared" si="303"/>
        <v>0</v>
      </c>
      <c r="BL271" s="35">
        <f t="shared" si="303"/>
        <v>1070.7332430277233</v>
      </c>
      <c r="BM271" s="35">
        <f t="shared" si="303"/>
        <v>1017.1965808763372</v>
      </c>
      <c r="BN271" s="35">
        <f t="shared" si="303"/>
        <v>966.33675183252035</v>
      </c>
      <c r="BO271" s="35">
        <f t="shared" si="303"/>
        <v>918.01991424089431</v>
      </c>
      <c r="BP271" s="35">
        <f t="shared" si="303"/>
        <v>872.11891852884958</v>
      </c>
      <c r="BQ271" s="35">
        <f t="shared" si="303"/>
        <v>828.5129726024071</v>
      </c>
      <c r="BR271" s="35">
        <f t="shared" si="303"/>
        <v>787.08732397228675</v>
      </c>
      <c r="BS271" s="35">
        <f t="shared" si="303"/>
        <v>747.73295777367241</v>
      </c>
    </row>
    <row r="272" spans="6:71" hidden="1" outlineLevel="1">
      <c r="F272" t="s">
        <v>197</v>
      </c>
      <c r="L272" s="22" t="s">
        <v>190</v>
      </c>
      <c r="O272" s="22">
        <v>47</v>
      </c>
      <c r="R272" s="35">
        <f t="shared" ref="R272:AW272" si="304">IF(R$2&gt;=$O272,IF(R271-(R271*HLOOKUP($O272,$R$2:$BS$34,32,FALSE))&lt;=0,R271,R271*HLOOKUP($O272,$R$2:$BS$34,32,FALSE)),0)</f>
        <v>0</v>
      </c>
      <c r="S272" s="35">
        <f t="shared" si="304"/>
        <v>0</v>
      </c>
      <c r="T272" s="35">
        <f t="shared" si="304"/>
        <v>0</v>
      </c>
      <c r="U272" s="35">
        <f t="shared" si="304"/>
        <v>0</v>
      </c>
      <c r="V272" s="35">
        <f t="shared" si="304"/>
        <v>0</v>
      </c>
      <c r="W272" s="35">
        <f t="shared" si="304"/>
        <v>0</v>
      </c>
      <c r="X272" s="35">
        <f t="shared" si="304"/>
        <v>0</v>
      </c>
      <c r="Y272" s="35">
        <f t="shared" si="304"/>
        <v>0</v>
      </c>
      <c r="Z272" s="35">
        <f t="shared" si="304"/>
        <v>0</v>
      </c>
      <c r="AA272" s="35">
        <f t="shared" si="304"/>
        <v>0</v>
      </c>
      <c r="AB272" s="35">
        <f t="shared" si="304"/>
        <v>0</v>
      </c>
      <c r="AC272" s="35">
        <f t="shared" si="304"/>
        <v>0</v>
      </c>
      <c r="AD272" s="35">
        <f t="shared" si="304"/>
        <v>0</v>
      </c>
      <c r="AE272" s="35">
        <f t="shared" si="304"/>
        <v>0</v>
      </c>
      <c r="AF272" s="35">
        <f t="shared" si="304"/>
        <v>0</v>
      </c>
      <c r="AG272" s="35">
        <f t="shared" si="304"/>
        <v>0</v>
      </c>
      <c r="AH272" s="35">
        <f t="shared" si="304"/>
        <v>0</v>
      </c>
      <c r="AI272" s="35">
        <f t="shared" si="304"/>
        <v>0</v>
      </c>
      <c r="AJ272" s="35">
        <f t="shared" si="304"/>
        <v>0</v>
      </c>
      <c r="AK272" s="35">
        <f t="shared" si="304"/>
        <v>0</v>
      </c>
      <c r="AL272" s="35">
        <f t="shared" si="304"/>
        <v>0</v>
      </c>
      <c r="AM272" s="35">
        <f t="shared" si="304"/>
        <v>0</v>
      </c>
      <c r="AN272" s="35">
        <f t="shared" si="304"/>
        <v>0</v>
      </c>
      <c r="AO272" s="35">
        <f t="shared" si="304"/>
        <v>0</v>
      </c>
      <c r="AP272" s="35">
        <f t="shared" si="304"/>
        <v>0</v>
      </c>
      <c r="AQ272" s="35">
        <f t="shared" si="304"/>
        <v>0</v>
      </c>
      <c r="AR272" s="35">
        <f t="shared" si="304"/>
        <v>0</v>
      </c>
      <c r="AS272" s="35">
        <f t="shared" si="304"/>
        <v>0</v>
      </c>
      <c r="AT272" s="35">
        <f t="shared" si="304"/>
        <v>0</v>
      </c>
      <c r="AU272" s="35">
        <f t="shared" si="304"/>
        <v>0</v>
      </c>
      <c r="AV272" s="35">
        <f t="shared" si="304"/>
        <v>0</v>
      </c>
      <c r="AW272" s="35">
        <f t="shared" si="304"/>
        <v>0</v>
      </c>
      <c r="AX272" s="35">
        <f t="shared" ref="AX272:BS272" si="305">IF(AX$2&gt;=$O272,IF(AX271-(AX271*HLOOKUP($O272,$R$2:$BS$34,32,FALSE))&lt;=0,AX271,AX271*HLOOKUP($O272,$R$2:$BS$34,32,FALSE)),0)</f>
        <v>0</v>
      </c>
      <c r="AY272" s="35">
        <f t="shared" si="305"/>
        <v>0</v>
      </c>
      <c r="AZ272" s="35">
        <f t="shared" si="305"/>
        <v>0</v>
      </c>
      <c r="BA272" s="35">
        <f t="shared" si="305"/>
        <v>0</v>
      </c>
      <c r="BB272" s="35">
        <f t="shared" si="305"/>
        <v>0</v>
      </c>
      <c r="BC272" s="35">
        <f t="shared" si="305"/>
        <v>0</v>
      </c>
      <c r="BD272" s="35">
        <f t="shared" si="305"/>
        <v>0</v>
      </c>
      <c r="BE272" s="35">
        <f t="shared" si="305"/>
        <v>0</v>
      </c>
      <c r="BF272" s="35">
        <f t="shared" si="305"/>
        <v>0</v>
      </c>
      <c r="BG272" s="35">
        <f t="shared" si="305"/>
        <v>0</v>
      </c>
      <c r="BH272" s="35">
        <f t="shared" si="305"/>
        <v>0</v>
      </c>
      <c r="BI272" s="35">
        <f t="shared" si="305"/>
        <v>0</v>
      </c>
      <c r="BJ272" s="35">
        <f t="shared" si="305"/>
        <v>0</v>
      </c>
      <c r="BK272" s="35">
        <f t="shared" si="305"/>
        <v>0</v>
      </c>
      <c r="BL272" s="35">
        <f t="shared" si="305"/>
        <v>53.536662151386167</v>
      </c>
      <c r="BM272" s="35">
        <f t="shared" si="305"/>
        <v>50.859829043816859</v>
      </c>
      <c r="BN272" s="35">
        <f t="shared" si="305"/>
        <v>48.316837591626019</v>
      </c>
      <c r="BO272" s="35">
        <f t="shared" si="305"/>
        <v>45.900995712044718</v>
      </c>
      <c r="BP272" s="35">
        <f t="shared" si="305"/>
        <v>43.60594592644248</v>
      </c>
      <c r="BQ272" s="35">
        <f t="shared" si="305"/>
        <v>41.425648630120357</v>
      </c>
      <c r="BR272" s="35">
        <f t="shared" si="305"/>
        <v>39.354366198614343</v>
      </c>
      <c r="BS272" s="35">
        <f t="shared" si="305"/>
        <v>37.386647888683619</v>
      </c>
    </row>
    <row r="273" spans="6:71" hidden="1" outlineLevel="1">
      <c r="F273" t="s">
        <v>195</v>
      </c>
      <c r="L273" s="22" t="s">
        <v>196</v>
      </c>
      <c r="O273" s="22">
        <v>48</v>
      </c>
      <c r="R273" s="35">
        <f t="shared" ref="R273:BS273" si="306">IF($O273=R$2,R$186,IF(R$2&gt;$O273,Q273-Q274,0))</f>
        <v>0</v>
      </c>
      <c r="S273" s="35">
        <f t="shared" si="306"/>
        <v>0</v>
      </c>
      <c r="T273" s="35">
        <f t="shared" si="306"/>
        <v>0</v>
      </c>
      <c r="U273" s="35">
        <f t="shared" si="306"/>
        <v>0</v>
      </c>
      <c r="V273" s="35">
        <f t="shared" si="306"/>
        <v>0</v>
      </c>
      <c r="W273" s="35">
        <f t="shared" si="306"/>
        <v>0</v>
      </c>
      <c r="X273" s="35">
        <f t="shared" si="306"/>
        <v>0</v>
      </c>
      <c r="Y273" s="35">
        <f t="shared" si="306"/>
        <v>0</v>
      </c>
      <c r="Z273" s="35">
        <f t="shared" si="306"/>
        <v>0</v>
      </c>
      <c r="AA273" s="35">
        <f t="shared" si="306"/>
        <v>0</v>
      </c>
      <c r="AB273" s="35">
        <f t="shared" si="306"/>
        <v>0</v>
      </c>
      <c r="AC273" s="35">
        <f t="shared" si="306"/>
        <v>0</v>
      </c>
      <c r="AD273" s="35">
        <f t="shared" si="306"/>
        <v>0</v>
      </c>
      <c r="AE273" s="35">
        <f t="shared" si="306"/>
        <v>0</v>
      </c>
      <c r="AF273" s="35">
        <f t="shared" si="306"/>
        <v>0</v>
      </c>
      <c r="AG273" s="35">
        <f t="shared" si="306"/>
        <v>0</v>
      </c>
      <c r="AH273" s="35">
        <f t="shared" si="306"/>
        <v>0</v>
      </c>
      <c r="AI273" s="35">
        <f t="shared" si="306"/>
        <v>0</v>
      </c>
      <c r="AJ273" s="35">
        <f t="shared" si="306"/>
        <v>0</v>
      </c>
      <c r="AK273" s="35">
        <f t="shared" si="306"/>
        <v>0</v>
      </c>
      <c r="AL273" s="35">
        <f t="shared" si="306"/>
        <v>0</v>
      </c>
      <c r="AM273" s="35">
        <f t="shared" si="306"/>
        <v>0</v>
      </c>
      <c r="AN273" s="35">
        <f t="shared" si="306"/>
        <v>0</v>
      </c>
      <c r="AO273" s="35">
        <f t="shared" si="306"/>
        <v>0</v>
      </c>
      <c r="AP273" s="35">
        <f t="shared" si="306"/>
        <v>0</v>
      </c>
      <c r="AQ273" s="35">
        <f t="shared" si="306"/>
        <v>0</v>
      </c>
      <c r="AR273" s="35">
        <f t="shared" si="306"/>
        <v>0</v>
      </c>
      <c r="AS273" s="35">
        <f t="shared" si="306"/>
        <v>0</v>
      </c>
      <c r="AT273" s="35">
        <f t="shared" si="306"/>
        <v>0</v>
      </c>
      <c r="AU273" s="35">
        <f t="shared" si="306"/>
        <v>0</v>
      </c>
      <c r="AV273" s="35">
        <f t="shared" si="306"/>
        <v>0</v>
      </c>
      <c r="AW273" s="35">
        <f t="shared" si="306"/>
        <v>0</v>
      </c>
      <c r="AX273" s="35">
        <f t="shared" si="306"/>
        <v>0</v>
      </c>
      <c r="AY273" s="35">
        <f t="shared" si="306"/>
        <v>0</v>
      </c>
      <c r="AZ273" s="35">
        <f t="shared" si="306"/>
        <v>0</v>
      </c>
      <c r="BA273" s="35">
        <f t="shared" si="306"/>
        <v>0</v>
      </c>
      <c r="BB273" s="35">
        <f t="shared" si="306"/>
        <v>0</v>
      </c>
      <c r="BC273" s="35">
        <f t="shared" si="306"/>
        <v>0</v>
      </c>
      <c r="BD273" s="35">
        <f t="shared" si="306"/>
        <v>0</v>
      </c>
      <c r="BE273" s="35">
        <f t="shared" si="306"/>
        <v>0</v>
      </c>
      <c r="BF273" s="35">
        <f t="shared" si="306"/>
        <v>0</v>
      </c>
      <c r="BG273" s="35">
        <f t="shared" si="306"/>
        <v>0</v>
      </c>
      <c r="BH273" s="35">
        <f t="shared" si="306"/>
        <v>0</v>
      </c>
      <c r="BI273" s="35">
        <f t="shared" si="306"/>
        <v>0</v>
      </c>
      <c r="BJ273" s="35">
        <f t="shared" si="306"/>
        <v>0</v>
      </c>
      <c r="BK273" s="35">
        <f t="shared" si="306"/>
        <v>0</v>
      </c>
      <c r="BL273" s="35">
        <f t="shared" si="306"/>
        <v>0</v>
      </c>
      <c r="BM273" s="35">
        <f t="shared" si="306"/>
        <v>1119.2182614589456</v>
      </c>
      <c r="BN273" s="35">
        <f t="shared" si="306"/>
        <v>1063.2573483859983</v>
      </c>
      <c r="BO273" s="35">
        <f t="shared" si="306"/>
        <v>1010.0944809666984</v>
      </c>
      <c r="BP273" s="35">
        <f t="shared" si="306"/>
        <v>959.58975691836349</v>
      </c>
      <c r="BQ273" s="35">
        <f t="shared" si="306"/>
        <v>911.61026907244536</v>
      </c>
      <c r="BR273" s="35">
        <f t="shared" si="306"/>
        <v>866.02975561882306</v>
      </c>
      <c r="BS273" s="35">
        <f t="shared" si="306"/>
        <v>822.72826783788196</v>
      </c>
    </row>
    <row r="274" spans="6:71" hidden="1" outlineLevel="1">
      <c r="F274" t="s">
        <v>197</v>
      </c>
      <c r="L274" s="22" t="s">
        <v>190</v>
      </c>
      <c r="O274" s="22">
        <v>48</v>
      </c>
      <c r="R274" s="35">
        <f t="shared" ref="R274:AW274" si="307">IF(R$2&gt;=$O274,IF(R273-(R273*HLOOKUP($O274,$R$2:$BS$34,32,FALSE))&lt;=0,R273,R273*HLOOKUP($O274,$R$2:$BS$34,32,FALSE)),0)</f>
        <v>0</v>
      </c>
      <c r="S274" s="35">
        <f t="shared" si="307"/>
        <v>0</v>
      </c>
      <c r="T274" s="35">
        <f t="shared" si="307"/>
        <v>0</v>
      </c>
      <c r="U274" s="35">
        <f t="shared" si="307"/>
        <v>0</v>
      </c>
      <c r="V274" s="35">
        <f t="shared" si="307"/>
        <v>0</v>
      </c>
      <c r="W274" s="35">
        <f t="shared" si="307"/>
        <v>0</v>
      </c>
      <c r="X274" s="35">
        <f t="shared" si="307"/>
        <v>0</v>
      </c>
      <c r="Y274" s="35">
        <f t="shared" si="307"/>
        <v>0</v>
      </c>
      <c r="Z274" s="35">
        <f t="shared" si="307"/>
        <v>0</v>
      </c>
      <c r="AA274" s="35">
        <f t="shared" si="307"/>
        <v>0</v>
      </c>
      <c r="AB274" s="35">
        <f t="shared" si="307"/>
        <v>0</v>
      </c>
      <c r="AC274" s="35">
        <f t="shared" si="307"/>
        <v>0</v>
      </c>
      <c r="AD274" s="35">
        <f t="shared" si="307"/>
        <v>0</v>
      </c>
      <c r="AE274" s="35">
        <f t="shared" si="307"/>
        <v>0</v>
      </c>
      <c r="AF274" s="35">
        <f t="shared" si="307"/>
        <v>0</v>
      </c>
      <c r="AG274" s="35">
        <f t="shared" si="307"/>
        <v>0</v>
      </c>
      <c r="AH274" s="35">
        <f t="shared" si="307"/>
        <v>0</v>
      </c>
      <c r="AI274" s="35">
        <f t="shared" si="307"/>
        <v>0</v>
      </c>
      <c r="AJ274" s="35">
        <f t="shared" si="307"/>
        <v>0</v>
      </c>
      <c r="AK274" s="35">
        <f t="shared" si="307"/>
        <v>0</v>
      </c>
      <c r="AL274" s="35">
        <f t="shared" si="307"/>
        <v>0</v>
      </c>
      <c r="AM274" s="35">
        <f t="shared" si="307"/>
        <v>0</v>
      </c>
      <c r="AN274" s="35">
        <f t="shared" si="307"/>
        <v>0</v>
      </c>
      <c r="AO274" s="35">
        <f t="shared" si="307"/>
        <v>0</v>
      </c>
      <c r="AP274" s="35">
        <f t="shared" si="307"/>
        <v>0</v>
      </c>
      <c r="AQ274" s="35">
        <f t="shared" si="307"/>
        <v>0</v>
      </c>
      <c r="AR274" s="35">
        <f t="shared" si="307"/>
        <v>0</v>
      </c>
      <c r="AS274" s="35">
        <f t="shared" si="307"/>
        <v>0</v>
      </c>
      <c r="AT274" s="35">
        <f t="shared" si="307"/>
        <v>0</v>
      </c>
      <c r="AU274" s="35">
        <f t="shared" si="307"/>
        <v>0</v>
      </c>
      <c r="AV274" s="35">
        <f t="shared" si="307"/>
        <v>0</v>
      </c>
      <c r="AW274" s="35">
        <f t="shared" si="307"/>
        <v>0</v>
      </c>
      <c r="AX274" s="35">
        <f t="shared" ref="AX274:BS274" si="308">IF(AX$2&gt;=$O274,IF(AX273-(AX273*HLOOKUP($O274,$R$2:$BS$34,32,FALSE))&lt;=0,AX273,AX273*HLOOKUP($O274,$R$2:$BS$34,32,FALSE)),0)</f>
        <v>0</v>
      </c>
      <c r="AY274" s="35">
        <f t="shared" si="308"/>
        <v>0</v>
      </c>
      <c r="AZ274" s="35">
        <f t="shared" si="308"/>
        <v>0</v>
      </c>
      <c r="BA274" s="35">
        <f t="shared" si="308"/>
        <v>0</v>
      </c>
      <c r="BB274" s="35">
        <f t="shared" si="308"/>
        <v>0</v>
      </c>
      <c r="BC274" s="35">
        <f t="shared" si="308"/>
        <v>0</v>
      </c>
      <c r="BD274" s="35">
        <f t="shared" si="308"/>
        <v>0</v>
      </c>
      <c r="BE274" s="35">
        <f t="shared" si="308"/>
        <v>0</v>
      </c>
      <c r="BF274" s="35">
        <f t="shared" si="308"/>
        <v>0</v>
      </c>
      <c r="BG274" s="35">
        <f t="shared" si="308"/>
        <v>0</v>
      </c>
      <c r="BH274" s="35">
        <f t="shared" si="308"/>
        <v>0</v>
      </c>
      <c r="BI274" s="35">
        <f t="shared" si="308"/>
        <v>0</v>
      </c>
      <c r="BJ274" s="35">
        <f t="shared" si="308"/>
        <v>0</v>
      </c>
      <c r="BK274" s="35">
        <f t="shared" si="308"/>
        <v>0</v>
      </c>
      <c r="BL274" s="35">
        <f t="shared" si="308"/>
        <v>0</v>
      </c>
      <c r="BM274" s="35">
        <f t="shared" si="308"/>
        <v>55.960913072947278</v>
      </c>
      <c r="BN274" s="35">
        <f t="shared" si="308"/>
        <v>53.162867419299914</v>
      </c>
      <c r="BO274" s="35">
        <f t="shared" si="308"/>
        <v>50.504724048334921</v>
      </c>
      <c r="BP274" s="35">
        <f t="shared" si="308"/>
        <v>47.979487845918179</v>
      </c>
      <c r="BQ274" s="35">
        <f t="shared" si="308"/>
        <v>45.580513453622274</v>
      </c>
      <c r="BR274" s="35">
        <f t="shared" si="308"/>
        <v>43.301487780941159</v>
      </c>
      <c r="BS274" s="35">
        <f t="shared" si="308"/>
        <v>41.136413391894102</v>
      </c>
    </row>
    <row r="275" spans="6:71" hidden="1" outlineLevel="1">
      <c r="F275" t="s">
        <v>195</v>
      </c>
      <c r="L275" s="22" t="s">
        <v>196</v>
      </c>
      <c r="O275" s="22">
        <v>49</v>
      </c>
      <c r="R275" s="35">
        <f t="shared" ref="R275:BS275" si="309">IF($O275=R$2,R$186,IF(R$2&gt;$O275,Q275-Q276,0))</f>
        <v>0</v>
      </c>
      <c r="S275" s="35">
        <f t="shared" si="309"/>
        <v>0</v>
      </c>
      <c r="T275" s="35">
        <f t="shared" si="309"/>
        <v>0</v>
      </c>
      <c r="U275" s="35">
        <f t="shared" si="309"/>
        <v>0</v>
      </c>
      <c r="V275" s="35">
        <f t="shared" si="309"/>
        <v>0</v>
      </c>
      <c r="W275" s="35">
        <f t="shared" si="309"/>
        <v>0</v>
      </c>
      <c r="X275" s="35">
        <f t="shared" si="309"/>
        <v>0</v>
      </c>
      <c r="Y275" s="35">
        <f t="shared" si="309"/>
        <v>0</v>
      </c>
      <c r="Z275" s="35">
        <f t="shared" si="309"/>
        <v>0</v>
      </c>
      <c r="AA275" s="35">
        <f t="shared" si="309"/>
        <v>0</v>
      </c>
      <c r="AB275" s="35">
        <f t="shared" si="309"/>
        <v>0</v>
      </c>
      <c r="AC275" s="35">
        <f t="shared" si="309"/>
        <v>0</v>
      </c>
      <c r="AD275" s="35">
        <f t="shared" si="309"/>
        <v>0</v>
      </c>
      <c r="AE275" s="35">
        <f t="shared" si="309"/>
        <v>0</v>
      </c>
      <c r="AF275" s="35">
        <f t="shared" si="309"/>
        <v>0</v>
      </c>
      <c r="AG275" s="35">
        <f t="shared" si="309"/>
        <v>0</v>
      </c>
      <c r="AH275" s="35">
        <f t="shared" si="309"/>
        <v>0</v>
      </c>
      <c r="AI275" s="35">
        <f t="shared" si="309"/>
        <v>0</v>
      </c>
      <c r="AJ275" s="35">
        <f t="shared" si="309"/>
        <v>0</v>
      </c>
      <c r="AK275" s="35">
        <f t="shared" si="309"/>
        <v>0</v>
      </c>
      <c r="AL275" s="35">
        <f t="shared" si="309"/>
        <v>0</v>
      </c>
      <c r="AM275" s="35">
        <f t="shared" si="309"/>
        <v>0</v>
      </c>
      <c r="AN275" s="35">
        <f t="shared" si="309"/>
        <v>0</v>
      </c>
      <c r="AO275" s="35">
        <f t="shared" si="309"/>
        <v>0</v>
      </c>
      <c r="AP275" s="35">
        <f t="shared" si="309"/>
        <v>0</v>
      </c>
      <c r="AQ275" s="35">
        <f t="shared" si="309"/>
        <v>0</v>
      </c>
      <c r="AR275" s="35">
        <f t="shared" si="309"/>
        <v>0</v>
      </c>
      <c r="AS275" s="35">
        <f t="shared" si="309"/>
        <v>0</v>
      </c>
      <c r="AT275" s="35">
        <f t="shared" si="309"/>
        <v>0</v>
      </c>
      <c r="AU275" s="35">
        <f t="shared" si="309"/>
        <v>0</v>
      </c>
      <c r="AV275" s="35">
        <f t="shared" si="309"/>
        <v>0</v>
      </c>
      <c r="AW275" s="35">
        <f t="shared" si="309"/>
        <v>0</v>
      </c>
      <c r="AX275" s="35">
        <f t="shared" si="309"/>
        <v>0</v>
      </c>
      <c r="AY275" s="35">
        <f t="shared" si="309"/>
        <v>0</v>
      </c>
      <c r="AZ275" s="35">
        <f t="shared" si="309"/>
        <v>0</v>
      </c>
      <c r="BA275" s="35">
        <f t="shared" si="309"/>
        <v>0</v>
      </c>
      <c r="BB275" s="35">
        <f t="shared" si="309"/>
        <v>0</v>
      </c>
      <c r="BC275" s="35">
        <f t="shared" si="309"/>
        <v>0</v>
      </c>
      <c r="BD275" s="35">
        <f t="shared" si="309"/>
        <v>0</v>
      </c>
      <c r="BE275" s="35">
        <f t="shared" si="309"/>
        <v>0</v>
      </c>
      <c r="BF275" s="35">
        <f t="shared" si="309"/>
        <v>0</v>
      </c>
      <c r="BG275" s="35">
        <f t="shared" si="309"/>
        <v>0</v>
      </c>
      <c r="BH275" s="35">
        <f t="shared" si="309"/>
        <v>0</v>
      </c>
      <c r="BI275" s="35">
        <f t="shared" si="309"/>
        <v>0</v>
      </c>
      <c r="BJ275" s="35">
        <f t="shared" si="309"/>
        <v>0</v>
      </c>
      <c r="BK275" s="35">
        <f t="shared" si="309"/>
        <v>0</v>
      </c>
      <c r="BL275" s="35">
        <f t="shared" si="309"/>
        <v>0</v>
      </c>
      <c r="BM275" s="35">
        <f t="shared" si="309"/>
        <v>0</v>
      </c>
      <c r="BN275" s="35">
        <f t="shared" si="309"/>
        <v>1170.218070697845</v>
      </c>
      <c r="BO275" s="35">
        <f t="shared" si="309"/>
        <v>1111.7071671629526</v>
      </c>
      <c r="BP275" s="35">
        <f t="shared" si="309"/>
        <v>1056.1218088048049</v>
      </c>
      <c r="BQ275" s="35">
        <f t="shared" si="309"/>
        <v>1003.3157183645646</v>
      </c>
      <c r="BR275" s="35">
        <f t="shared" si="309"/>
        <v>953.14993244633638</v>
      </c>
      <c r="BS275" s="35">
        <f t="shared" si="309"/>
        <v>905.49243582401959</v>
      </c>
    </row>
    <row r="276" spans="6:71" hidden="1" outlineLevel="1">
      <c r="F276" t="s">
        <v>197</v>
      </c>
      <c r="L276" s="22" t="s">
        <v>190</v>
      </c>
      <c r="O276" s="22">
        <v>49</v>
      </c>
      <c r="R276" s="35">
        <f t="shared" ref="R276:AW276" si="310">IF(R$2&gt;=$O276,IF(R275-(R275*HLOOKUP($O276,$R$2:$BS$34,32,FALSE))&lt;=0,R275,R275*HLOOKUP($O276,$R$2:$BS$34,32,FALSE)),0)</f>
        <v>0</v>
      </c>
      <c r="S276" s="35">
        <f t="shared" si="310"/>
        <v>0</v>
      </c>
      <c r="T276" s="35">
        <f t="shared" si="310"/>
        <v>0</v>
      </c>
      <c r="U276" s="35">
        <f t="shared" si="310"/>
        <v>0</v>
      </c>
      <c r="V276" s="35">
        <f t="shared" si="310"/>
        <v>0</v>
      </c>
      <c r="W276" s="35">
        <f t="shared" si="310"/>
        <v>0</v>
      </c>
      <c r="X276" s="35">
        <f t="shared" si="310"/>
        <v>0</v>
      </c>
      <c r="Y276" s="35">
        <f t="shared" si="310"/>
        <v>0</v>
      </c>
      <c r="Z276" s="35">
        <f t="shared" si="310"/>
        <v>0</v>
      </c>
      <c r="AA276" s="35">
        <f t="shared" si="310"/>
        <v>0</v>
      </c>
      <c r="AB276" s="35">
        <f t="shared" si="310"/>
        <v>0</v>
      </c>
      <c r="AC276" s="35">
        <f t="shared" si="310"/>
        <v>0</v>
      </c>
      <c r="AD276" s="35">
        <f t="shared" si="310"/>
        <v>0</v>
      </c>
      <c r="AE276" s="35">
        <f t="shared" si="310"/>
        <v>0</v>
      </c>
      <c r="AF276" s="35">
        <f t="shared" si="310"/>
        <v>0</v>
      </c>
      <c r="AG276" s="35">
        <f t="shared" si="310"/>
        <v>0</v>
      </c>
      <c r="AH276" s="35">
        <f t="shared" si="310"/>
        <v>0</v>
      </c>
      <c r="AI276" s="35">
        <f t="shared" si="310"/>
        <v>0</v>
      </c>
      <c r="AJ276" s="35">
        <f t="shared" si="310"/>
        <v>0</v>
      </c>
      <c r="AK276" s="35">
        <f t="shared" si="310"/>
        <v>0</v>
      </c>
      <c r="AL276" s="35">
        <f t="shared" si="310"/>
        <v>0</v>
      </c>
      <c r="AM276" s="35">
        <f t="shared" si="310"/>
        <v>0</v>
      </c>
      <c r="AN276" s="35">
        <f t="shared" si="310"/>
        <v>0</v>
      </c>
      <c r="AO276" s="35">
        <f t="shared" si="310"/>
        <v>0</v>
      </c>
      <c r="AP276" s="35">
        <f t="shared" si="310"/>
        <v>0</v>
      </c>
      <c r="AQ276" s="35">
        <f t="shared" si="310"/>
        <v>0</v>
      </c>
      <c r="AR276" s="35">
        <f t="shared" si="310"/>
        <v>0</v>
      </c>
      <c r="AS276" s="35">
        <f t="shared" si="310"/>
        <v>0</v>
      </c>
      <c r="AT276" s="35">
        <f t="shared" si="310"/>
        <v>0</v>
      </c>
      <c r="AU276" s="35">
        <f t="shared" si="310"/>
        <v>0</v>
      </c>
      <c r="AV276" s="35">
        <f t="shared" si="310"/>
        <v>0</v>
      </c>
      <c r="AW276" s="35">
        <f t="shared" si="310"/>
        <v>0</v>
      </c>
      <c r="AX276" s="35">
        <f t="shared" ref="AX276:BS276" si="311">IF(AX$2&gt;=$O276,IF(AX275-(AX275*HLOOKUP($O276,$R$2:$BS$34,32,FALSE))&lt;=0,AX275,AX275*HLOOKUP($O276,$R$2:$BS$34,32,FALSE)),0)</f>
        <v>0</v>
      </c>
      <c r="AY276" s="35">
        <f t="shared" si="311"/>
        <v>0</v>
      </c>
      <c r="AZ276" s="35">
        <f t="shared" si="311"/>
        <v>0</v>
      </c>
      <c r="BA276" s="35">
        <f t="shared" si="311"/>
        <v>0</v>
      </c>
      <c r="BB276" s="35">
        <f t="shared" si="311"/>
        <v>0</v>
      </c>
      <c r="BC276" s="35">
        <f t="shared" si="311"/>
        <v>0</v>
      </c>
      <c r="BD276" s="35">
        <f t="shared" si="311"/>
        <v>0</v>
      </c>
      <c r="BE276" s="35">
        <f t="shared" si="311"/>
        <v>0</v>
      </c>
      <c r="BF276" s="35">
        <f t="shared" si="311"/>
        <v>0</v>
      </c>
      <c r="BG276" s="35">
        <f t="shared" si="311"/>
        <v>0</v>
      </c>
      <c r="BH276" s="35">
        <f t="shared" si="311"/>
        <v>0</v>
      </c>
      <c r="BI276" s="35">
        <f t="shared" si="311"/>
        <v>0</v>
      </c>
      <c r="BJ276" s="35">
        <f t="shared" si="311"/>
        <v>0</v>
      </c>
      <c r="BK276" s="35">
        <f t="shared" si="311"/>
        <v>0</v>
      </c>
      <c r="BL276" s="35">
        <f t="shared" si="311"/>
        <v>0</v>
      </c>
      <c r="BM276" s="35">
        <f t="shared" si="311"/>
        <v>0</v>
      </c>
      <c r="BN276" s="35">
        <f t="shared" si="311"/>
        <v>58.51090353489225</v>
      </c>
      <c r="BO276" s="35">
        <f t="shared" si="311"/>
        <v>55.58535835814763</v>
      </c>
      <c r="BP276" s="35">
        <f t="shared" si="311"/>
        <v>52.806090440240247</v>
      </c>
      <c r="BQ276" s="35">
        <f t="shared" si="311"/>
        <v>50.165785918228238</v>
      </c>
      <c r="BR276" s="35">
        <f t="shared" si="311"/>
        <v>47.65749662231682</v>
      </c>
      <c r="BS276" s="35">
        <f t="shared" si="311"/>
        <v>45.274621791200985</v>
      </c>
    </row>
    <row r="277" spans="6:71" hidden="1" outlineLevel="1">
      <c r="F277" t="s">
        <v>195</v>
      </c>
      <c r="L277" s="22" t="s">
        <v>196</v>
      </c>
      <c r="O277" s="22">
        <v>50</v>
      </c>
      <c r="R277" s="35">
        <f t="shared" ref="R277:BS277" si="312">IF($O277=R$2,R$186,IF(R$2&gt;$O277,Q277-Q278,0))</f>
        <v>0</v>
      </c>
      <c r="S277" s="35">
        <f t="shared" si="312"/>
        <v>0</v>
      </c>
      <c r="T277" s="35">
        <f t="shared" si="312"/>
        <v>0</v>
      </c>
      <c r="U277" s="35">
        <f t="shared" si="312"/>
        <v>0</v>
      </c>
      <c r="V277" s="35">
        <f t="shared" si="312"/>
        <v>0</v>
      </c>
      <c r="W277" s="35">
        <f t="shared" si="312"/>
        <v>0</v>
      </c>
      <c r="X277" s="35">
        <f t="shared" si="312"/>
        <v>0</v>
      </c>
      <c r="Y277" s="35">
        <f t="shared" si="312"/>
        <v>0</v>
      </c>
      <c r="Z277" s="35">
        <f t="shared" si="312"/>
        <v>0</v>
      </c>
      <c r="AA277" s="35">
        <f t="shared" si="312"/>
        <v>0</v>
      </c>
      <c r="AB277" s="35">
        <f t="shared" si="312"/>
        <v>0</v>
      </c>
      <c r="AC277" s="35">
        <f t="shared" si="312"/>
        <v>0</v>
      </c>
      <c r="AD277" s="35">
        <f t="shared" si="312"/>
        <v>0</v>
      </c>
      <c r="AE277" s="35">
        <f t="shared" si="312"/>
        <v>0</v>
      </c>
      <c r="AF277" s="35">
        <f t="shared" si="312"/>
        <v>0</v>
      </c>
      <c r="AG277" s="35">
        <f t="shared" si="312"/>
        <v>0</v>
      </c>
      <c r="AH277" s="35">
        <f t="shared" si="312"/>
        <v>0</v>
      </c>
      <c r="AI277" s="35">
        <f t="shared" si="312"/>
        <v>0</v>
      </c>
      <c r="AJ277" s="35">
        <f t="shared" si="312"/>
        <v>0</v>
      </c>
      <c r="AK277" s="35">
        <f t="shared" si="312"/>
        <v>0</v>
      </c>
      <c r="AL277" s="35">
        <f t="shared" si="312"/>
        <v>0</v>
      </c>
      <c r="AM277" s="35">
        <f t="shared" si="312"/>
        <v>0</v>
      </c>
      <c r="AN277" s="35">
        <f t="shared" si="312"/>
        <v>0</v>
      </c>
      <c r="AO277" s="35">
        <f t="shared" si="312"/>
        <v>0</v>
      </c>
      <c r="AP277" s="35">
        <f t="shared" si="312"/>
        <v>0</v>
      </c>
      <c r="AQ277" s="35">
        <f t="shared" si="312"/>
        <v>0</v>
      </c>
      <c r="AR277" s="35">
        <f t="shared" si="312"/>
        <v>0</v>
      </c>
      <c r="AS277" s="35">
        <f t="shared" si="312"/>
        <v>0</v>
      </c>
      <c r="AT277" s="35">
        <f t="shared" si="312"/>
        <v>0</v>
      </c>
      <c r="AU277" s="35">
        <f t="shared" si="312"/>
        <v>0</v>
      </c>
      <c r="AV277" s="35">
        <f t="shared" si="312"/>
        <v>0</v>
      </c>
      <c r="AW277" s="35">
        <f t="shared" si="312"/>
        <v>0</v>
      </c>
      <c r="AX277" s="35">
        <f t="shared" si="312"/>
        <v>0</v>
      </c>
      <c r="AY277" s="35">
        <f t="shared" si="312"/>
        <v>0</v>
      </c>
      <c r="AZ277" s="35">
        <f t="shared" si="312"/>
        <v>0</v>
      </c>
      <c r="BA277" s="35">
        <f t="shared" si="312"/>
        <v>0</v>
      </c>
      <c r="BB277" s="35">
        <f t="shared" si="312"/>
        <v>0</v>
      </c>
      <c r="BC277" s="35">
        <f t="shared" si="312"/>
        <v>0</v>
      </c>
      <c r="BD277" s="35">
        <f t="shared" si="312"/>
        <v>0</v>
      </c>
      <c r="BE277" s="35">
        <f t="shared" si="312"/>
        <v>0</v>
      </c>
      <c r="BF277" s="35">
        <f t="shared" si="312"/>
        <v>0</v>
      </c>
      <c r="BG277" s="35">
        <f t="shared" si="312"/>
        <v>0</v>
      </c>
      <c r="BH277" s="35">
        <f t="shared" si="312"/>
        <v>0</v>
      </c>
      <c r="BI277" s="35">
        <f t="shared" si="312"/>
        <v>0</v>
      </c>
      <c r="BJ277" s="35">
        <f t="shared" si="312"/>
        <v>0</v>
      </c>
      <c r="BK277" s="35">
        <f t="shared" si="312"/>
        <v>0</v>
      </c>
      <c r="BL277" s="35">
        <f t="shared" si="312"/>
        <v>0</v>
      </c>
      <c r="BM277" s="35">
        <f t="shared" si="312"/>
        <v>0</v>
      </c>
      <c r="BN277" s="35">
        <f t="shared" si="312"/>
        <v>0</v>
      </c>
      <c r="BO277" s="35">
        <f t="shared" si="312"/>
        <v>1223.9167840960611</v>
      </c>
      <c r="BP277" s="35">
        <f t="shared" si="312"/>
        <v>1162.7209448912581</v>
      </c>
      <c r="BQ277" s="35">
        <f t="shared" si="312"/>
        <v>1104.5848976466953</v>
      </c>
      <c r="BR277" s="35">
        <f t="shared" si="312"/>
        <v>1049.3556527643605</v>
      </c>
      <c r="BS277" s="35">
        <f t="shared" si="312"/>
        <v>996.88787012614239</v>
      </c>
    </row>
    <row r="278" spans="6:71" hidden="1" outlineLevel="1">
      <c r="F278" t="s">
        <v>197</v>
      </c>
      <c r="L278" s="22" t="s">
        <v>190</v>
      </c>
      <c r="O278" s="22">
        <v>50</v>
      </c>
      <c r="R278" s="35">
        <f t="shared" ref="R278:AW278" si="313">IF(R$2&gt;=$O278,IF(R277-(R277*HLOOKUP($O278,$R$2:$BS$34,32,FALSE))&lt;=0,R277,R277*HLOOKUP($O278,$R$2:$BS$34,32,FALSE)),0)</f>
        <v>0</v>
      </c>
      <c r="S278" s="35">
        <f t="shared" si="313"/>
        <v>0</v>
      </c>
      <c r="T278" s="35">
        <f t="shared" si="313"/>
        <v>0</v>
      </c>
      <c r="U278" s="35">
        <f t="shared" si="313"/>
        <v>0</v>
      </c>
      <c r="V278" s="35">
        <f t="shared" si="313"/>
        <v>0</v>
      </c>
      <c r="W278" s="35">
        <f t="shared" si="313"/>
        <v>0</v>
      </c>
      <c r="X278" s="35">
        <f t="shared" si="313"/>
        <v>0</v>
      </c>
      <c r="Y278" s="35">
        <f t="shared" si="313"/>
        <v>0</v>
      </c>
      <c r="Z278" s="35">
        <f t="shared" si="313"/>
        <v>0</v>
      </c>
      <c r="AA278" s="35">
        <f t="shared" si="313"/>
        <v>0</v>
      </c>
      <c r="AB278" s="35">
        <f t="shared" si="313"/>
        <v>0</v>
      </c>
      <c r="AC278" s="35">
        <f t="shared" si="313"/>
        <v>0</v>
      </c>
      <c r="AD278" s="35">
        <f t="shared" si="313"/>
        <v>0</v>
      </c>
      <c r="AE278" s="35">
        <f t="shared" si="313"/>
        <v>0</v>
      </c>
      <c r="AF278" s="35">
        <f t="shared" si="313"/>
        <v>0</v>
      </c>
      <c r="AG278" s="35">
        <f t="shared" si="313"/>
        <v>0</v>
      </c>
      <c r="AH278" s="35">
        <f t="shared" si="313"/>
        <v>0</v>
      </c>
      <c r="AI278" s="35">
        <f t="shared" si="313"/>
        <v>0</v>
      </c>
      <c r="AJ278" s="35">
        <f t="shared" si="313"/>
        <v>0</v>
      </c>
      <c r="AK278" s="35">
        <f t="shared" si="313"/>
        <v>0</v>
      </c>
      <c r="AL278" s="35">
        <f t="shared" si="313"/>
        <v>0</v>
      </c>
      <c r="AM278" s="35">
        <f t="shared" si="313"/>
        <v>0</v>
      </c>
      <c r="AN278" s="35">
        <f t="shared" si="313"/>
        <v>0</v>
      </c>
      <c r="AO278" s="35">
        <f t="shared" si="313"/>
        <v>0</v>
      </c>
      <c r="AP278" s="35">
        <f t="shared" si="313"/>
        <v>0</v>
      </c>
      <c r="AQ278" s="35">
        <f t="shared" si="313"/>
        <v>0</v>
      </c>
      <c r="AR278" s="35">
        <f t="shared" si="313"/>
        <v>0</v>
      </c>
      <c r="AS278" s="35">
        <f t="shared" si="313"/>
        <v>0</v>
      </c>
      <c r="AT278" s="35">
        <f t="shared" si="313"/>
        <v>0</v>
      </c>
      <c r="AU278" s="35">
        <f t="shared" si="313"/>
        <v>0</v>
      </c>
      <c r="AV278" s="35">
        <f t="shared" si="313"/>
        <v>0</v>
      </c>
      <c r="AW278" s="35">
        <f t="shared" si="313"/>
        <v>0</v>
      </c>
      <c r="AX278" s="35">
        <f t="shared" ref="AX278:BS278" si="314">IF(AX$2&gt;=$O278,IF(AX277-(AX277*HLOOKUP($O278,$R$2:$BS$34,32,FALSE))&lt;=0,AX277,AX277*HLOOKUP($O278,$R$2:$BS$34,32,FALSE)),0)</f>
        <v>0</v>
      </c>
      <c r="AY278" s="35">
        <f t="shared" si="314"/>
        <v>0</v>
      </c>
      <c r="AZ278" s="35">
        <f t="shared" si="314"/>
        <v>0</v>
      </c>
      <c r="BA278" s="35">
        <f t="shared" si="314"/>
        <v>0</v>
      </c>
      <c r="BB278" s="35">
        <f t="shared" si="314"/>
        <v>0</v>
      </c>
      <c r="BC278" s="35">
        <f t="shared" si="314"/>
        <v>0</v>
      </c>
      <c r="BD278" s="35">
        <f t="shared" si="314"/>
        <v>0</v>
      </c>
      <c r="BE278" s="35">
        <f t="shared" si="314"/>
        <v>0</v>
      </c>
      <c r="BF278" s="35">
        <f t="shared" si="314"/>
        <v>0</v>
      </c>
      <c r="BG278" s="35">
        <f t="shared" si="314"/>
        <v>0</v>
      </c>
      <c r="BH278" s="35">
        <f t="shared" si="314"/>
        <v>0</v>
      </c>
      <c r="BI278" s="35">
        <f t="shared" si="314"/>
        <v>0</v>
      </c>
      <c r="BJ278" s="35">
        <f t="shared" si="314"/>
        <v>0</v>
      </c>
      <c r="BK278" s="35">
        <f t="shared" si="314"/>
        <v>0</v>
      </c>
      <c r="BL278" s="35">
        <f t="shared" si="314"/>
        <v>0</v>
      </c>
      <c r="BM278" s="35">
        <f t="shared" si="314"/>
        <v>0</v>
      </c>
      <c r="BN278" s="35">
        <f t="shared" si="314"/>
        <v>0</v>
      </c>
      <c r="BO278" s="35">
        <f t="shared" si="314"/>
        <v>61.195839204803057</v>
      </c>
      <c r="BP278" s="35">
        <f t="shared" si="314"/>
        <v>58.13604724456291</v>
      </c>
      <c r="BQ278" s="35">
        <f t="shared" si="314"/>
        <v>55.229244882334768</v>
      </c>
      <c r="BR278" s="35">
        <f t="shared" si="314"/>
        <v>52.467782638218026</v>
      </c>
      <c r="BS278" s="35">
        <f t="shared" si="314"/>
        <v>49.844393506307121</v>
      </c>
    </row>
    <row r="279" spans="6:71" hidden="1" outlineLevel="1">
      <c r="F279" t="s">
        <v>195</v>
      </c>
      <c r="L279" s="22" t="s">
        <v>196</v>
      </c>
      <c r="O279" s="22">
        <v>51</v>
      </c>
      <c r="R279" s="35">
        <f t="shared" ref="R279:BS279" si="315">IF($O279=R$2,R$186,IF(R$2&gt;$O279,Q279-Q280,0))</f>
        <v>0</v>
      </c>
      <c r="S279" s="35">
        <f t="shared" si="315"/>
        <v>0</v>
      </c>
      <c r="T279" s="35">
        <f t="shared" si="315"/>
        <v>0</v>
      </c>
      <c r="U279" s="35">
        <f t="shared" si="315"/>
        <v>0</v>
      </c>
      <c r="V279" s="35">
        <f t="shared" si="315"/>
        <v>0</v>
      </c>
      <c r="W279" s="35">
        <f t="shared" si="315"/>
        <v>0</v>
      </c>
      <c r="X279" s="35">
        <f t="shared" si="315"/>
        <v>0</v>
      </c>
      <c r="Y279" s="35">
        <f t="shared" si="315"/>
        <v>0</v>
      </c>
      <c r="Z279" s="35">
        <f t="shared" si="315"/>
        <v>0</v>
      </c>
      <c r="AA279" s="35">
        <f t="shared" si="315"/>
        <v>0</v>
      </c>
      <c r="AB279" s="35">
        <f t="shared" si="315"/>
        <v>0</v>
      </c>
      <c r="AC279" s="35">
        <f t="shared" si="315"/>
        <v>0</v>
      </c>
      <c r="AD279" s="35">
        <f t="shared" si="315"/>
        <v>0</v>
      </c>
      <c r="AE279" s="35">
        <f t="shared" si="315"/>
        <v>0</v>
      </c>
      <c r="AF279" s="35">
        <f t="shared" si="315"/>
        <v>0</v>
      </c>
      <c r="AG279" s="35">
        <f t="shared" si="315"/>
        <v>0</v>
      </c>
      <c r="AH279" s="35">
        <f t="shared" si="315"/>
        <v>0</v>
      </c>
      <c r="AI279" s="35">
        <f t="shared" si="315"/>
        <v>0</v>
      </c>
      <c r="AJ279" s="35">
        <f t="shared" si="315"/>
        <v>0</v>
      </c>
      <c r="AK279" s="35">
        <f t="shared" si="315"/>
        <v>0</v>
      </c>
      <c r="AL279" s="35">
        <f t="shared" si="315"/>
        <v>0</v>
      </c>
      <c r="AM279" s="35">
        <f t="shared" si="315"/>
        <v>0</v>
      </c>
      <c r="AN279" s="35">
        <f t="shared" si="315"/>
        <v>0</v>
      </c>
      <c r="AO279" s="35">
        <f t="shared" si="315"/>
        <v>0</v>
      </c>
      <c r="AP279" s="35">
        <f t="shared" si="315"/>
        <v>0</v>
      </c>
      <c r="AQ279" s="35">
        <f t="shared" si="315"/>
        <v>0</v>
      </c>
      <c r="AR279" s="35">
        <f t="shared" si="315"/>
        <v>0</v>
      </c>
      <c r="AS279" s="35">
        <f t="shared" si="315"/>
        <v>0</v>
      </c>
      <c r="AT279" s="35">
        <f t="shared" si="315"/>
        <v>0</v>
      </c>
      <c r="AU279" s="35">
        <f t="shared" si="315"/>
        <v>0</v>
      </c>
      <c r="AV279" s="35">
        <f t="shared" si="315"/>
        <v>0</v>
      </c>
      <c r="AW279" s="35">
        <f t="shared" si="315"/>
        <v>0</v>
      </c>
      <c r="AX279" s="35">
        <f t="shared" si="315"/>
        <v>0</v>
      </c>
      <c r="AY279" s="35">
        <f t="shared" si="315"/>
        <v>0</v>
      </c>
      <c r="AZ279" s="35">
        <f t="shared" si="315"/>
        <v>0</v>
      </c>
      <c r="BA279" s="35">
        <f t="shared" si="315"/>
        <v>0</v>
      </c>
      <c r="BB279" s="35">
        <f t="shared" si="315"/>
        <v>0</v>
      </c>
      <c r="BC279" s="35">
        <f t="shared" si="315"/>
        <v>0</v>
      </c>
      <c r="BD279" s="35">
        <f t="shared" si="315"/>
        <v>0</v>
      </c>
      <c r="BE279" s="35">
        <f t="shared" si="315"/>
        <v>0</v>
      </c>
      <c r="BF279" s="35">
        <f t="shared" si="315"/>
        <v>0</v>
      </c>
      <c r="BG279" s="35">
        <f t="shared" si="315"/>
        <v>0</v>
      </c>
      <c r="BH279" s="35">
        <f t="shared" si="315"/>
        <v>0</v>
      </c>
      <c r="BI279" s="35">
        <f t="shared" si="315"/>
        <v>0</v>
      </c>
      <c r="BJ279" s="35">
        <f t="shared" si="315"/>
        <v>0</v>
      </c>
      <c r="BK279" s="35">
        <f t="shared" si="315"/>
        <v>0</v>
      </c>
      <c r="BL279" s="35">
        <f t="shared" si="315"/>
        <v>0</v>
      </c>
      <c r="BM279" s="35">
        <f t="shared" si="315"/>
        <v>0</v>
      </c>
      <c r="BN279" s="35">
        <f t="shared" si="315"/>
        <v>0</v>
      </c>
      <c r="BO279" s="35">
        <f t="shared" si="315"/>
        <v>0</v>
      </c>
      <c r="BP279" s="35">
        <f t="shared" si="315"/>
        <v>1280.3956575787324</v>
      </c>
      <c r="BQ279" s="35">
        <f t="shared" si="315"/>
        <v>1216.3758746997958</v>
      </c>
      <c r="BR279" s="35">
        <f t="shared" si="315"/>
        <v>1155.5570809648059</v>
      </c>
      <c r="BS279" s="35">
        <f t="shared" si="315"/>
        <v>1097.7792269165657</v>
      </c>
    </row>
    <row r="280" spans="6:71" hidden="1" outlineLevel="1">
      <c r="F280" t="s">
        <v>197</v>
      </c>
      <c r="L280" s="22" t="s">
        <v>190</v>
      </c>
      <c r="O280" s="22">
        <v>51</v>
      </c>
      <c r="R280" s="35">
        <f t="shared" ref="R280:AW280" si="316">IF(R$2&gt;=$O280,IF(R279-(R279*HLOOKUP($O280,$R$2:$BS$34,32,FALSE))&lt;=0,R279,R279*HLOOKUP($O280,$R$2:$BS$34,32,FALSE)),0)</f>
        <v>0</v>
      </c>
      <c r="S280" s="35">
        <f t="shared" si="316"/>
        <v>0</v>
      </c>
      <c r="T280" s="35">
        <f t="shared" si="316"/>
        <v>0</v>
      </c>
      <c r="U280" s="35">
        <f t="shared" si="316"/>
        <v>0</v>
      </c>
      <c r="V280" s="35">
        <f t="shared" si="316"/>
        <v>0</v>
      </c>
      <c r="W280" s="35">
        <f t="shared" si="316"/>
        <v>0</v>
      </c>
      <c r="X280" s="35">
        <f t="shared" si="316"/>
        <v>0</v>
      </c>
      <c r="Y280" s="35">
        <f t="shared" si="316"/>
        <v>0</v>
      </c>
      <c r="Z280" s="35">
        <f t="shared" si="316"/>
        <v>0</v>
      </c>
      <c r="AA280" s="35">
        <f t="shared" si="316"/>
        <v>0</v>
      </c>
      <c r="AB280" s="35">
        <f t="shared" si="316"/>
        <v>0</v>
      </c>
      <c r="AC280" s="35">
        <f t="shared" si="316"/>
        <v>0</v>
      </c>
      <c r="AD280" s="35">
        <f t="shared" si="316"/>
        <v>0</v>
      </c>
      <c r="AE280" s="35">
        <f t="shared" si="316"/>
        <v>0</v>
      </c>
      <c r="AF280" s="35">
        <f t="shared" si="316"/>
        <v>0</v>
      </c>
      <c r="AG280" s="35">
        <f t="shared" si="316"/>
        <v>0</v>
      </c>
      <c r="AH280" s="35">
        <f t="shared" si="316"/>
        <v>0</v>
      </c>
      <c r="AI280" s="35">
        <f t="shared" si="316"/>
        <v>0</v>
      </c>
      <c r="AJ280" s="35">
        <f t="shared" si="316"/>
        <v>0</v>
      </c>
      <c r="AK280" s="35">
        <f t="shared" si="316"/>
        <v>0</v>
      </c>
      <c r="AL280" s="35">
        <f t="shared" si="316"/>
        <v>0</v>
      </c>
      <c r="AM280" s="35">
        <f t="shared" si="316"/>
        <v>0</v>
      </c>
      <c r="AN280" s="35">
        <f t="shared" si="316"/>
        <v>0</v>
      </c>
      <c r="AO280" s="35">
        <f t="shared" si="316"/>
        <v>0</v>
      </c>
      <c r="AP280" s="35">
        <f t="shared" si="316"/>
        <v>0</v>
      </c>
      <c r="AQ280" s="35">
        <f t="shared" si="316"/>
        <v>0</v>
      </c>
      <c r="AR280" s="35">
        <f t="shared" si="316"/>
        <v>0</v>
      </c>
      <c r="AS280" s="35">
        <f t="shared" si="316"/>
        <v>0</v>
      </c>
      <c r="AT280" s="35">
        <f t="shared" si="316"/>
        <v>0</v>
      </c>
      <c r="AU280" s="35">
        <f t="shared" si="316"/>
        <v>0</v>
      </c>
      <c r="AV280" s="35">
        <f t="shared" si="316"/>
        <v>0</v>
      </c>
      <c r="AW280" s="35">
        <f t="shared" si="316"/>
        <v>0</v>
      </c>
      <c r="AX280" s="35">
        <f t="shared" ref="AX280:BS280" si="317">IF(AX$2&gt;=$O280,IF(AX279-(AX279*HLOOKUP($O280,$R$2:$BS$34,32,FALSE))&lt;=0,AX279,AX279*HLOOKUP($O280,$R$2:$BS$34,32,FALSE)),0)</f>
        <v>0</v>
      </c>
      <c r="AY280" s="35">
        <f t="shared" si="317"/>
        <v>0</v>
      </c>
      <c r="AZ280" s="35">
        <f t="shared" si="317"/>
        <v>0</v>
      </c>
      <c r="BA280" s="35">
        <f t="shared" si="317"/>
        <v>0</v>
      </c>
      <c r="BB280" s="35">
        <f t="shared" si="317"/>
        <v>0</v>
      </c>
      <c r="BC280" s="35">
        <f t="shared" si="317"/>
        <v>0</v>
      </c>
      <c r="BD280" s="35">
        <f t="shared" si="317"/>
        <v>0</v>
      </c>
      <c r="BE280" s="35">
        <f t="shared" si="317"/>
        <v>0</v>
      </c>
      <c r="BF280" s="35">
        <f t="shared" si="317"/>
        <v>0</v>
      </c>
      <c r="BG280" s="35">
        <f t="shared" si="317"/>
        <v>0</v>
      </c>
      <c r="BH280" s="35">
        <f t="shared" si="317"/>
        <v>0</v>
      </c>
      <c r="BI280" s="35">
        <f t="shared" si="317"/>
        <v>0</v>
      </c>
      <c r="BJ280" s="35">
        <f t="shared" si="317"/>
        <v>0</v>
      </c>
      <c r="BK280" s="35">
        <f t="shared" si="317"/>
        <v>0</v>
      </c>
      <c r="BL280" s="35">
        <f t="shared" si="317"/>
        <v>0</v>
      </c>
      <c r="BM280" s="35">
        <f t="shared" si="317"/>
        <v>0</v>
      </c>
      <c r="BN280" s="35">
        <f t="shared" si="317"/>
        <v>0</v>
      </c>
      <c r="BO280" s="35">
        <f t="shared" si="317"/>
        <v>0</v>
      </c>
      <c r="BP280" s="35">
        <f t="shared" si="317"/>
        <v>64.019782878936624</v>
      </c>
      <c r="BQ280" s="35">
        <f t="shared" si="317"/>
        <v>60.818793734989789</v>
      </c>
      <c r="BR280" s="35">
        <f t="shared" si="317"/>
        <v>57.7778540482403</v>
      </c>
      <c r="BS280" s="35">
        <f t="shared" si="317"/>
        <v>54.888961345828285</v>
      </c>
    </row>
    <row r="281" spans="6:71" hidden="1" outlineLevel="1">
      <c r="F281" t="s">
        <v>195</v>
      </c>
      <c r="L281" s="22" t="s">
        <v>196</v>
      </c>
      <c r="O281" s="22">
        <v>52</v>
      </c>
      <c r="R281" s="35">
        <f t="shared" ref="R281:BS281" si="318">IF($O281=R$2,R$186,IF(R$2&gt;$O281,Q281-Q282,0))</f>
        <v>0</v>
      </c>
      <c r="S281" s="35">
        <f t="shared" si="318"/>
        <v>0</v>
      </c>
      <c r="T281" s="35">
        <f t="shared" si="318"/>
        <v>0</v>
      </c>
      <c r="U281" s="35">
        <f t="shared" si="318"/>
        <v>0</v>
      </c>
      <c r="V281" s="35">
        <f t="shared" si="318"/>
        <v>0</v>
      </c>
      <c r="W281" s="35">
        <f t="shared" si="318"/>
        <v>0</v>
      </c>
      <c r="X281" s="35">
        <f t="shared" si="318"/>
        <v>0</v>
      </c>
      <c r="Y281" s="35">
        <f t="shared" si="318"/>
        <v>0</v>
      </c>
      <c r="Z281" s="35">
        <f t="shared" si="318"/>
        <v>0</v>
      </c>
      <c r="AA281" s="35">
        <f t="shared" si="318"/>
        <v>0</v>
      </c>
      <c r="AB281" s="35">
        <f t="shared" si="318"/>
        <v>0</v>
      </c>
      <c r="AC281" s="35">
        <f t="shared" si="318"/>
        <v>0</v>
      </c>
      <c r="AD281" s="35">
        <f t="shared" si="318"/>
        <v>0</v>
      </c>
      <c r="AE281" s="35">
        <f t="shared" si="318"/>
        <v>0</v>
      </c>
      <c r="AF281" s="35">
        <f t="shared" si="318"/>
        <v>0</v>
      </c>
      <c r="AG281" s="35">
        <f t="shared" si="318"/>
        <v>0</v>
      </c>
      <c r="AH281" s="35">
        <f t="shared" si="318"/>
        <v>0</v>
      </c>
      <c r="AI281" s="35">
        <f t="shared" si="318"/>
        <v>0</v>
      </c>
      <c r="AJ281" s="35">
        <f t="shared" si="318"/>
        <v>0</v>
      </c>
      <c r="AK281" s="35">
        <f t="shared" si="318"/>
        <v>0</v>
      </c>
      <c r="AL281" s="35">
        <f t="shared" si="318"/>
        <v>0</v>
      </c>
      <c r="AM281" s="35">
        <f t="shared" si="318"/>
        <v>0</v>
      </c>
      <c r="AN281" s="35">
        <f t="shared" si="318"/>
        <v>0</v>
      </c>
      <c r="AO281" s="35">
        <f t="shared" si="318"/>
        <v>0</v>
      </c>
      <c r="AP281" s="35">
        <f t="shared" si="318"/>
        <v>0</v>
      </c>
      <c r="AQ281" s="35">
        <f t="shared" si="318"/>
        <v>0</v>
      </c>
      <c r="AR281" s="35">
        <f t="shared" si="318"/>
        <v>0</v>
      </c>
      <c r="AS281" s="35">
        <f t="shared" si="318"/>
        <v>0</v>
      </c>
      <c r="AT281" s="35">
        <f t="shared" si="318"/>
        <v>0</v>
      </c>
      <c r="AU281" s="35">
        <f t="shared" si="318"/>
        <v>0</v>
      </c>
      <c r="AV281" s="35">
        <f t="shared" si="318"/>
        <v>0</v>
      </c>
      <c r="AW281" s="35">
        <f t="shared" si="318"/>
        <v>0</v>
      </c>
      <c r="AX281" s="35">
        <f t="shared" si="318"/>
        <v>0</v>
      </c>
      <c r="AY281" s="35">
        <f t="shared" si="318"/>
        <v>0</v>
      </c>
      <c r="AZ281" s="35">
        <f t="shared" si="318"/>
        <v>0</v>
      </c>
      <c r="BA281" s="35">
        <f t="shared" si="318"/>
        <v>0</v>
      </c>
      <c r="BB281" s="35">
        <f t="shared" si="318"/>
        <v>0</v>
      </c>
      <c r="BC281" s="35">
        <f t="shared" si="318"/>
        <v>0</v>
      </c>
      <c r="BD281" s="35">
        <f t="shared" si="318"/>
        <v>0</v>
      </c>
      <c r="BE281" s="35">
        <f t="shared" si="318"/>
        <v>0</v>
      </c>
      <c r="BF281" s="35">
        <f t="shared" si="318"/>
        <v>0</v>
      </c>
      <c r="BG281" s="35">
        <f t="shared" si="318"/>
        <v>0</v>
      </c>
      <c r="BH281" s="35">
        <f t="shared" si="318"/>
        <v>0</v>
      </c>
      <c r="BI281" s="35">
        <f t="shared" si="318"/>
        <v>0</v>
      </c>
      <c r="BJ281" s="35">
        <f t="shared" si="318"/>
        <v>0</v>
      </c>
      <c r="BK281" s="35">
        <f t="shared" si="318"/>
        <v>0</v>
      </c>
      <c r="BL281" s="35">
        <f t="shared" si="318"/>
        <v>0</v>
      </c>
      <c r="BM281" s="35">
        <f t="shared" si="318"/>
        <v>0</v>
      </c>
      <c r="BN281" s="35">
        <f t="shared" si="318"/>
        <v>0</v>
      </c>
      <c r="BO281" s="35">
        <f t="shared" si="318"/>
        <v>0</v>
      </c>
      <c r="BP281" s="35">
        <f t="shared" si="318"/>
        <v>0</v>
      </c>
      <c r="BQ281" s="35">
        <f t="shared" si="318"/>
        <v>1339.6978134325195</v>
      </c>
      <c r="BR281" s="35">
        <f t="shared" si="318"/>
        <v>1272.7129227608934</v>
      </c>
      <c r="BS281" s="35">
        <f t="shared" si="318"/>
        <v>1209.0772766228488</v>
      </c>
    </row>
    <row r="282" spans="6:71" hidden="1" outlineLevel="1">
      <c r="F282" t="s">
        <v>197</v>
      </c>
      <c r="L282" s="22" t="s">
        <v>190</v>
      </c>
      <c r="O282" s="22">
        <v>52</v>
      </c>
      <c r="R282" s="35">
        <f t="shared" ref="R282:AW282" si="319">IF(R$2&gt;=$O282,IF(R281-(R281*HLOOKUP($O282,$R$2:$BS$34,32,FALSE))&lt;=0,R281,R281*HLOOKUP($O282,$R$2:$BS$34,32,FALSE)),0)</f>
        <v>0</v>
      </c>
      <c r="S282" s="35">
        <f t="shared" si="319"/>
        <v>0</v>
      </c>
      <c r="T282" s="35">
        <f t="shared" si="319"/>
        <v>0</v>
      </c>
      <c r="U282" s="35">
        <f t="shared" si="319"/>
        <v>0</v>
      </c>
      <c r="V282" s="35">
        <f t="shared" si="319"/>
        <v>0</v>
      </c>
      <c r="W282" s="35">
        <f t="shared" si="319"/>
        <v>0</v>
      </c>
      <c r="X282" s="35">
        <f t="shared" si="319"/>
        <v>0</v>
      </c>
      <c r="Y282" s="35">
        <f t="shared" si="319"/>
        <v>0</v>
      </c>
      <c r="Z282" s="35">
        <f t="shared" si="319"/>
        <v>0</v>
      </c>
      <c r="AA282" s="35">
        <f t="shared" si="319"/>
        <v>0</v>
      </c>
      <c r="AB282" s="35">
        <f t="shared" si="319"/>
        <v>0</v>
      </c>
      <c r="AC282" s="35">
        <f t="shared" si="319"/>
        <v>0</v>
      </c>
      <c r="AD282" s="35">
        <f t="shared" si="319"/>
        <v>0</v>
      </c>
      <c r="AE282" s="35">
        <f t="shared" si="319"/>
        <v>0</v>
      </c>
      <c r="AF282" s="35">
        <f t="shared" si="319"/>
        <v>0</v>
      </c>
      <c r="AG282" s="35">
        <f t="shared" si="319"/>
        <v>0</v>
      </c>
      <c r="AH282" s="35">
        <f t="shared" si="319"/>
        <v>0</v>
      </c>
      <c r="AI282" s="35">
        <f t="shared" si="319"/>
        <v>0</v>
      </c>
      <c r="AJ282" s="35">
        <f t="shared" si="319"/>
        <v>0</v>
      </c>
      <c r="AK282" s="35">
        <f t="shared" si="319"/>
        <v>0</v>
      </c>
      <c r="AL282" s="35">
        <f t="shared" si="319"/>
        <v>0</v>
      </c>
      <c r="AM282" s="35">
        <f t="shared" si="319"/>
        <v>0</v>
      </c>
      <c r="AN282" s="35">
        <f t="shared" si="319"/>
        <v>0</v>
      </c>
      <c r="AO282" s="35">
        <f t="shared" si="319"/>
        <v>0</v>
      </c>
      <c r="AP282" s="35">
        <f t="shared" si="319"/>
        <v>0</v>
      </c>
      <c r="AQ282" s="35">
        <f t="shared" si="319"/>
        <v>0</v>
      </c>
      <c r="AR282" s="35">
        <f t="shared" si="319"/>
        <v>0</v>
      </c>
      <c r="AS282" s="35">
        <f t="shared" si="319"/>
        <v>0</v>
      </c>
      <c r="AT282" s="35">
        <f t="shared" si="319"/>
        <v>0</v>
      </c>
      <c r="AU282" s="35">
        <f t="shared" si="319"/>
        <v>0</v>
      </c>
      <c r="AV282" s="35">
        <f t="shared" si="319"/>
        <v>0</v>
      </c>
      <c r="AW282" s="35">
        <f t="shared" si="319"/>
        <v>0</v>
      </c>
      <c r="AX282" s="35">
        <f t="shared" ref="AX282:BS282" si="320">IF(AX$2&gt;=$O282,IF(AX281-(AX281*HLOOKUP($O282,$R$2:$BS$34,32,FALSE))&lt;=0,AX281,AX281*HLOOKUP($O282,$R$2:$BS$34,32,FALSE)),0)</f>
        <v>0</v>
      </c>
      <c r="AY282" s="35">
        <f t="shared" si="320"/>
        <v>0</v>
      </c>
      <c r="AZ282" s="35">
        <f t="shared" si="320"/>
        <v>0</v>
      </c>
      <c r="BA282" s="35">
        <f t="shared" si="320"/>
        <v>0</v>
      </c>
      <c r="BB282" s="35">
        <f t="shared" si="320"/>
        <v>0</v>
      </c>
      <c r="BC282" s="35">
        <f t="shared" si="320"/>
        <v>0</v>
      </c>
      <c r="BD282" s="35">
        <f t="shared" si="320"/>
        <v>0</v>
      </c>
      <c r="BE282" s="35">
        <f t="shared" si="320"/>
        <v>0</v>
      </c>
      <c r="BF282" s="35">
        <f t="shared" si="320"/>
        <v>0</v>
      </c>
      <c r="BG282" s="35">
        <f t="shared" si="320"/>
        <v>0</v>
      </c>
      <c r="BH282" s="35">
        <f t="shared" si="320"/>
        <v>0</v>
      </c>
      <c r="BI282" s="35">
        <f t="shared" si="320"/>
        <v>0</v>
      </c>
      <c r="BJ282" s="35">
        <f t="shared" si="320"/>
        <v>0</v>
      </c>
      <c r="BK282" s="35">
        <f t="shared" si="320"/>
        <v>0</v>
      </c>
      <c r="BL282" s="35">
        <f t="shared" si="320"/>
        <v>0</v>
      </c>
      <c r="BM282" s="35">
        <f t="shared" si="320"/>
        <v>0</v>
      </c>
      <c r="BN282" s="35">
        <f t="shared" si="320"/>
        <v>0</v>
      </c>
      <c r="BO282" s="35">
        <f t="shared" si="320"/>
        <v>0</v>
      </c>
      <c r="BP282" s="35">
        <f t="shared" si="320"/>
        <v>0</v>
      </c>
      <c r="BQ282" s="35">
        <f t="shared" si="320"/>
        <v>66.984890671625976</v>
      </c>
      <c r="BR282" s="35">
        <f t="shared" si="320"/>
        <v>63.635646138044677</v>
      </c>
      <c r="BS282" s="35">
        <f t="shared" si="320"/>
        <v>60.453863831142442</v>
      </c>
    </row>
    <row r="283" spans="6:71" hidden="1" outlineLevel="1">
      <c r="F283" t="s">
        <v>195</v>
      </c>
      <c r="L283" s="22" t="s">
        <v>196</v>
      </c>
      <c r="O283" s="22">
        <v>53</v>
      </c>
      <c r="R283" s="35">
        <f t="shared" ref="R283:BS283" si="321">IF($O283=R$2,R$186,IF(R$2&gt;$O283,Q283-Q284,0))</f>
        <v>0</v>
      </c>
      <c r="S283" s="35">
        <f t="shared" si="321"/>
        <v>0</v>
      </c>
      <c r="T283" s="35">
        <f t="shared" si="321"/>
        <v>0</v>
      </c>
      <c r="U283" s="35">
        <f t="shared" si="321"/>
        <v>0</v>
      </c>
      <c r="V283" s="35">
        <f t="shared" si="321"/>
        <v>0</v>
      </c>
      <c r="W283" s="35">
        <f t="shared" si="321"/>
        <v>0</v>
      </c>
      <c r="X283" s="35">
        <f t="shared" si="321"/>
        <v>0</v>
      </c>
      <c r="Y283" s="35">
        <f t="shared" si="321"/>
        <v>0</v>
      </c>
      <c r="Z283" s="35">
        <f t="shared" si="321"/>
        <v>0</v>
      </c>
      <c r="AA283" s="35">
        <f t="shared" si="321"/>
        <v>0</v>
      </c>
      <c r="AB283" s="35">
        <f t="shared" si="321"/>
        <v>0</v>
      </c>
      <c r="AC283" s="35">
        <f t="shared" si="321"/>
        <v>0</v>
      </c>
      <c r="AD283" s="35">
        <f t="shared" si="321"/>
        <v>0</v>
      </c>
      <c r="AE283" s="35">
        <f t="shared" si="321"/>
        <v>0</v>
      </c>
      <c r="AF283" s="35">
        <f t="shared" si="321"/>
        <v>0</v>
      </c>
      <c r="AG283" s="35">
        <f t="shared" si="321"/>
        <v>0</v>
      </c>
      <c r="AH283" s="35">
        <f t="shared" si="321"/>
        <v>0</v>
      </c>
      <c r="AI283" s="35">
        <f t="shared" si="321"/>
        <v>0</v>
      </c>
      <c r="AJ283" s="35">
        <f t="shared" si="321"/>
        <v>0</v>
      </c>
      <c r="AK283" s="35">
        <f t="shared" si="321"/>
        <v>0</v>
      </c>
      <c r="AL283" s="35">
        <f t="shared" si="321"/>
        <v>0</v>
      </c>
      <c r="AM283" s="35">
        <f t="shared" si="321"/>
        <v>0</v>
      </c>
      <c r="AN283" s="35">
        <f t="shared" si="321"/>
        <v>0</v>
      </c>
      <c r="AO283" s="35">
        <f t="shared" si="321"/>
        <v>0</v>
      </c>
      <c r="AP283" s="35">
        <f t="shared" si="321"/>
        <v>0</v>
      </c>
      <c r="AQ283" s="35">
        <f t="shared" si="321"/>
        <v>0</v>
      </c>
      <c r="AR283" s="35">
        <f t="shared" si="321"/>
        <v>0</v>
      </c>
      <c r="AS283" s="35">
        <f t="shared" si="321"/>
        <v>0</v>
      </c>
      <c r="AT283" s="35">
        <f t="shared" si="321"/>
        <v>0</v>
      </c>
      <c r="AU283" s="35">
        <f t="shared" si="321"/>
        <v>0</v>
      </c>
      <c r="AV283" s="35">
        <f t="shared" si="321"/>
        <v>0</v>
      </c>
      <c r="AW283" s="35">
        <f t="shared" si="321"/>
        <v>0</v>
      </c>
      <c r="AX283" s="35">
        <f t="shared" si="321"/>
        <v>0</v>
      </c>
      <c r="AY283" s="35">
        <f t="shared" si="321"/>
        <v>0</v>
      </c>
      <c r="AZ283" s="35">
        <f t="shared" si="321"/>
        <v>0</v>
      </c>
      <c r="BA283" s="35">
        <f t="shared" si="321"/>
        <v>0</v>
      </c>
      <c r="BB283" s="35">
        <f t="shared" si="321"/>
        <v>0</v>
      </c>
      <c r="BC283" s="35">
        <f t="shared" si="321"/>
        <v>0</v>
      </c>
      <c r="BD283" s="35">
        <f t="shared" si="321"/>
        <v>0</v>
      </c>
      <c r="BE283" s="35">
        <f t="shared" si="321"/>
        <v>0</v>
      </c>
      <c r="BF283" s="35">
        <f t="shared" si="321"/>
        <v>0</v>
      </c>
      <c r="BG283" s="35">
        <f t="shared" si="321"/>
        <v>0</v>
      </c>
      <c r="BH283" s="35">
        <f t="shared" si="321"/>
        <v>0</v>
      </c>
      <c r="BI283" s="35">
        <f t="shared" si="321"/>
        <v>0</v>
      </c>
      <c r="BJ283" s="35">
        <f t="shared" si="321"/>
        <v>0</v>
      </c>
      <c r="BK283" s="35">
        <f t="shared" si="321"/>
        <v>0</v>
      </c>
      <c r="BL283" s="35">
        <f t="shared" si="321"/>
        <v>0</v>
      </c>
      <c r="BM283" s="35">
        <f t="shared" si="321"/>
        <v>0</v>
      </c>
      <c r="BN283" s="35">
        <f t="shared" si="321"/>
        <v>0</v>
      </c>
      <c r="BO283" s="35">
        <f t="shared" si="321"/>
        <v>0</v>
      </c>
      <c r="BP283" s="35">
        <f t="shared" si="321"/>
        <v>0</v>
      </c>
      <c r="BQ283" s="35">
        <f t="shared" si="321"/>
        <v>0</v>
      </c>
      <c r="BR283" s="35">
        <f t="shared" si="321"/>
        <v>1401.9968620226612</v>
      </c>
      <c r="BS283" s="35">
        <f t="shared" si="321"/>
        <v>1331.8970189215281</v>
      </c>
    </row>
    <row r="284" spans="6:71" hidden="1" outlineLevel="1">
      <c r="F284" t="s">
        <v>197</v>
      </c>
      <c r="L284" s="22" t="s">
        <v>190</v>
      </c>
      <c r="O284" s="22">
        <v>53</v>
      </c>
      <c r="R284" s="35">
        <f t="shared" ref="R284:AW284" si="322">IF(R$2&gt;=$O284,IF(R283-(R283*HLOOKUP($O284,$R$2:$BS$34,32,FALSE))&lt;=0,R283,R283*HLOOKUP($O284,$R$2:$BS$34,32,FALSE)),0)</f>
        <v>0</v>
      </c>
      <c r="S284" s="35">
        <f t="shared" si="322"/>
        <v>0</v>
      </c>
      <c r="T284" s="35">
        <f t="shared" si="322"/>
        <v>0</v>
      </c>
      <c r="U284" s="35">
        <f t="shared" si="322"/>
        <v>0</v>
      </c>
      <c r="V284" s="35">
        <f t="shared" si="322"/>
        <v>0</v>
      </c>
      <c r="W284" s="35">
        <f t="shared" si="322"/>
        <v>0</v>
      </c>
      <c r="X284" s="35">
        <f t="shared" si="322"/>
        <v>0</v>
      </c>
      <c r="Y284" s="35">
        <f t="shared" si="322"/>
        <v>0</v>
      </c>
      <c r="Z284" s="35">
        <f t="shared" si="322"/>
        <v>0</v>
      </c>
      <c r="AA284" s="35">
        <f t="shared" si="322"/>
        <v>0</v>
      </c>
      <c r="AB284" s="35">
        <f t="shared" si="322"/>
        <v>0</v>
      </c>
      <c r="AC284" s="35">
        <f t="shared" si="322"/>
        <v>0</v>
      </c>
      <c r="AD284" s="35">
        <f t="shared" si="322"/>
        <v>0</v>
      </c>
      <c r="AE284" s="35">
        <f t="shared" si="322"/>
        <v>0</v>
      </c>
      <c r="AF284" s="35">
        <f t="shared" si="322"/>
        <v>0</v>
      </c>
      <c r="AG284" s="35">
        <f t="shared" si="322"/>
        <v>0</v>
      </c>
      <c r="AH284" s="35">
        <f t="shared" si="322"/>
        <v>0</v>
      </c>
      <c r="AI284" s="35">
        <f t="shared" si="322"/>
        <v>0</v>
      </c>
      <c r="AJ284" s="35">
        <f t="shared" si="322"/>
        <v>0</v>
      </c>
      <c r="AK284" s="35">
        <f t="shared" si="322"/>
        <v>0</v>
      </c>
      <c r="AL284" s="35">
        <f t="shared" si="322"/>
        <v>0</v>
      </c>
      <c r="AM284" s="35">
        <f t="shared" si="322"/>
        <v>0</v>
      </c>
      <c r="AN284" s="35">
        <f t="shared" si="322"/>
        <v>0</v>
      </c>
      <c r="AO284" s="35">
        <f t="shared" si="322"/>
        <v>0</v>
      </c>
      <c r="AP284" s="35">
        <f t="shared" si="322"/>
        <v>0</v>
      </c>
      <c r="AQ284" s="35">
        <f t="shared" si="322"/>
        <v>0</v>
      </c>
      <c r="AR284" s="35">
        <f t="shared" si="322"/>
        <v>0</v>
      </c>
      <c r="AS284" s="35">
        <f t="shared" si="322"/>
        <v>0</v>
      </c>
      <c r="AT284" s="35">
        <f t="shared" si="322"/>
        <v>0</v>
      </c>
      <c r="AU284" s="35">
        <f t="shared" si="322"/>
        <v>0</v>
      </c>
      <c r="AV284" s="35">
        <f t="shared" si="322"/>
        <v>0</v>
      </c>
      <c r="AW284" s="35">
        <f t="shared" si="322"/>
        <v>0</v>
      </c>
      <c r="AX284" s="35">
        <f t="shared" ref="AX284:BS284" si="323">IF(AX$2&gt;=$O284,IF(AX283-(AX283*HLOOKUP($O284,$R$2:$BS$34,32,FALSE))&lt;=0,AX283,AX283*HLOOKUP($O284,$R$2:$BS$34,32,FALSE)),0)</f>
        <v>0</v>
      </c>
      <c r="AY284" s="35">
        <f t="shared" si="323"/>
        <v>0</v>
      </c>
      <c r="AZ284" s="35">
        <f t="shared" si="323"/>
        <v>0</v>
      </c>
      <c r="BA284" s="35">
        <f t="shared" si="323"/>
        <v>0</v>
      </c>
      <c r="BB284" s="35">
        <f t="shared" si="323"/>
        <v>0</v>
      </c>
      <c r="BC284" s="35">
        <f t="shared" si="323"/>
        <v>0</v>
      </c>
      <c r="BD284" s="35">
        <f t="shared" si="323"/>
        <v>0</v>
      </c>
      <c r="BE284" s="35">
        <f t="shared" si="323"/>
        <v>0</v>
      </c>
      <c r="BF284" s="35">
        <f t="shared" si="323"/>
        <v>0</v>
      </c>
      <c r="BG284" s="35">
        <f t="shared" si="323"/>
        <v>0</v>
      </c>
      <c r="BH284" s="35">
        <f t="shared" si="323"/>
        <v>0</v>
      </c>
      <c r="BI284" s="35">
        <f t="shared" si="323"/>
        <v>0</v>
      </c>
      <c r="BJ284" s="35">
        <f t="shared" si="323"/>
        <v>0</v>
      </c>
      <c r="BK284" s="35">
        <f t="shared" si="323"/>
        <v>0</v>
      </c>
      <c r="BL284" s="35">
        <f t="shared" si="323"/>
        <v>0</v>
      </c>
      <c r="BM284" s="35">
        <f t="shared" si="323"/>
        <v>0</v>
      </c>
      <c r="BN284" s="35">
        <f t="shared" si="323"/>
        <v>0</v>
      </c>
      <c r="BO284" s="35">
        <f t="shared" si="323"/>
        <v>0</v>
      </c>
      <c r="BP284" s="35">
        <f t="shared" si="323"/>
        <v>0</v>
      </c>
      <c r="BQ284" s="35">
        <f t="shared" si="323"/>
        <v>0</v>
      </c>
      <c r="BR284" s="35">
        <f t="shared" si="323"/>
        <v>70.099843101133061</v>
      </c>
      <c r="BS284" s="35">
        <f t="shared" si="323"/>
        <v>66.594850946076406</v>
      </c>
    </row>
    <row r="285" spans="6:71" hidden="1" outlineLevel="1">
      <c r="F285" t="s">
        <v>195</v>
      </c>
      <c r="L285" s="22" t="s">
        <v>196</v>
      </c>
      <c r="O285" s="22">
        <v>54</v>
      </c>
      <c r="R285" s="35">
        <f t="shared" ref="R285:BS285" si="324">IF($O285=R$2,R$186,IF(R$2&gt;$O285,Q285-Q286,0))</f>
        <v>0</v>
      </c>
      <c r="S285" s="35">
        <f t="shared" si="324"/>
        <v>0</v>
      </c>
      <c r="T285" s="35">
        <f t="shared" si="324"/>
        <v>0</v>
      </c>
      <c r="U285" s="35">
        <f t="shared" si="324"/>
        <v>0</v>
      </c>
      <c r="V285" s="35">
        <f t="shared" si="324"/>
        <v>0</v>
      </c>
      <c r="W285" s="35">
        <f t="shared" si="324"/>
        <v>0</v>
      </c>
      <c r="X285" s="35">
        <f t="shared" si="324"/>
        <v>0</v>
      </c>
      <c r="Y285" s="35">
        <f t="shared" si="324"/>
        <v>0</v>
      </c>
      <c r="Z285" s="35">
        <f t="shared" si="324"/>
        <v>0</v>
      </c>
      <c r="AA285" s="35">
        <f t="shared" si="324"/>
        <v>0</v>
      </c>
      <c r="AB285" s="35">
        <f t="shared" si="324"/>
        <v>0</v>
      </c>
      <c r="AC285" s="35">
        <f t="shared" si="324"/>
        <v>0</v>
      </c>
      <c r="AD285" s="35">
        <f t="shared" si="324"/>
        <v>0</v>
      </c>
      <c r="AE285" s="35">
        <f t="shared" si="324"/>
        <v>0</v>
      </c>
      <c r="AF285" s="35">
        <f t="shared" si="324"/>
        <v>0</v>
      </c>
      <c r="AG285" s="35">
        <f t="shared" si="324"/>
        <v>0</v>
      </c>
      <c r="AH285" s="35">
        <f t="shared" si="324"/>
        <v>0</v>
      </c>
      <c r="AI285" s="35">
        <f t="shared" si="324"/>
        <v>0</v>
      </c>
      <c r="AJ285" s="35">
        <f t="shared" si="324"/>
        <v>0</v>
      </c>
      <c r="AK285" s="35">
        <f t="shared" si="324"/>
        <v>0</v>
      </c>
      <c r="AL285" s="35">
        <f t="shared" si="324"/>
        <v>0</v>
      </c>
      <c r="AM285" s="35">
        <f t="shared" si="324"/>
        <v>0</v>
      </c>
      <c r="AN285" s="35">
        <f t="shared" si="324"/>
        <v>0</v>
      </c>
      <c r="AO285" s="35">
        <f t="shared" si="324"/>
        <v>0</v>
      </c>
      <c r="AP285" s="35">
        <f t="shared" si="324"/>
        <v>0</v>
      </c>
      <c r="AQ285" s="35">
        <f t="shared" si="324"/>
        <v>0</v>
      </c>
      <c r="AR285" s="35">
        <f t="shared" si="324"/>
        <v>0</v>
      </c>
      <c r="AS285" s="35">
        <f t="shared" si="324"/>
        <v>0</v>
      </c>
      <c r="AT285" s="35">
        <f t="shared" si="324"/>
        <v>0</v>
      </c>
      <c r="AU285" s="35">
        <f t="shared" si="324"/>
        <v>0</v>
      </c>
      <c r="AV285" s="35">
        <f t="shared" si="324"/>
        <v>0</v>
      </c>
      <c r="AW285" s="35">
        <f t="shared" si="324"/>
        <v>0</v>
      </c>
      <c r="AX285" s="35">
        <f t="shared" si="324"/>
        <v>0</v>
      </c>
      <c r="AY285" s="35">
        <f t="shared" si="324"/>
        <v>0</v>
      </c>
      <c r="AZ285" s="35">
        <f t="shared" si="324"/>
        <v>0</v>
      </c>
      <c r="BA285" s="35">
        <f t="shared" si="324"/>
        <v>0</v>
      </c>
      <c r="BB285" s="35">
        <f t="shared" si="324"/>
        <v>0</v>
      </c>
      <c r="BC285" s="35">
        <f t="shared" si="324"/>
        <v>0</v>
      </c>
      <c r="BD285" s="35">
        <f t="shared" si="324"/>
        <v>0</v>
      </c>
      <c r="BE285" s="35">
        <f t="shared" si="324"/>
        <v>0</v>
      </c>
      <c r="BF285" s="35">
        <f t="shared" si="324"/>
        <v>0</v>
      </c>
      <c r="BG285" s="35">
        <f t="shared" si="324"/>
        <v>0</v>
      </c>
      <c r="BH285" s="35">
        <f t="shared" si="324"/>
        <v>0</v>
      </c>
      <c r="BI285" s="35">
        <f t="shared" si="324"/>
        <v>0</v>
      </c>
      <c r="BJ285" s="35">
        <f t="shared" si="324"/>
        <v>0</v>
      </c>
      <c r="BK285" s="35">
        <f t="shared" si="324"/>
        <v>0</v>
      </c>
      <c r="BL285" s="35">
        <f t="shared" si="324"/>
        <v>0</v>
      </c>
      <c r="BM285" s="35">
        <f t="shared" si="324"/>
        <v>0</v>
      </c>
      <c r="BN285" s="35">
        <f t="shared" si="324"/>
        <v>0</v>
      </c>
      <c r="BO285" s="35">
        <f t="shared" si="324"/>
        <v>0</v>
      </c>
      <c r="BP285" s="35">
        <f t="shared" si="324"/>
        <v>0</v>
      </c>
      <c r="BQ285" s="35">
        <f t="shared" si="324"/>
        <v>0</v>
      </c>
      <c r="BR285" s="35">
        <f t="shared" si="324"/>
        <v>0</v>
      </c>
      <c r="BS285" s="35">
        <f t="shared" si="324"/>
        <v>1467.4411273952173</v>
      </c>
    </row>
    <row r="286" spans="6:71" hidden="1" outlineLevel="1">
      <c r="F286" t="s">
        <v>197</v>
      </c>
      <c r="L286" s="22" t="s">
        <v>190</v>
      </c>
      <c r="O286" s="22">
        <v>54</v>
      </c>
      <c r="R286" s="35">
        <f t="shared" ref="R286:AW286" si="325">IF(R$2&gt;=$O286,IF(R285-(R285*HLOOKUP($O286,$R$2:$BS$34,32,FALSE))&lt;=0,R285,R285*HLOOKUP($O286,$R$2:$BS$34,32,FALSE)),0)</f>
        <v>0</v>
      </c>
      <c r="S286" s="35">
        <f t="shared" si="325"/>
        <v>0</v>
      </c>
      <c r="T286" s="35">
        <f t="shared" si="325"/>
        <v>0</v>
      </c>
      <c r="U286" s="35">
        <f t="shared" si="325"/>
        <v>0</v>
      </c>
      <c r="V286" s="35">
        <f t="shared" si="325"/>
        <v>0</v>
      </c>
      <c r="W286" s="35">
        <f t="shared" si="325"/>
        <v>0</v>
      </c>
      <c r="X286" s="35">
        <f t="shared" si="325"/>
        <v>0</v>
      </c>
      <c r="Y286" s="35">
        <f t="shared" si="325"/>
        <v>0</v>
      </c>
      <c r="Z286" s="35">
        <f t="shared" si="325"/>
        <v>0</v>
      </c>
      <c r="AA286" s="35">
        <f t="shared" si="325"/>
        <v>0</v>
      </c>
      <c r="AB286" s="35">
        <f t="shared" si="325"/>
        <v>0</v>
      </c>
      <c r="AC286" s="35">
        <f t="shared" si="325"/>
        <v>0</v>
      </c>
      <c r="AD286" s="35">
        <f t="shared" si="325"/>
        <v>0</v>
      </c>
      <c r="AE286" s="35">
        <f t="shared" si="325"/>
        <v>0</v>
      </c>
      <c r="AF286" s="35">
        <f t="shared" si="325"/>
        <v>0</v>
      </c>
      <c r="AG286" s="35">
        <f t="shared" si="325"/>
        <v>0</v>
      </c>
      <c r="AH286" s="35">
        <f t="shared" si="325"/>
        <v>0</v>
      </c>
      <c r="AI286" s="35">
        <f t="shared" si="325"/>
        <v>0</v>
      </c>
      <c r="AJ286" s="35">
        <f t="shared" si="325"/>
        <v>0</v>
      </c>
      <c r="AK286" s="35">
        <f t="shared" si="325"/>
        <v>0</v>
      </c>
      <c r="AL286" s="35">
        <f t="shared" si="325"/>
        <v>0</v>
      </c>
      <c r="AM286" s="35">
        <f t="shared" si="325"/>
        <v>0</v>
      </c>
      <c r="AN286" s="35">
        <f t="shared" si="325"/>
        <v>0</v>
      </c>
      <c r="AO286" s="35">
        <f t="shared" si="325"/>
        <v>0</v>
      </c>
      <c r="AP286" s="35">
        <f t="shared" si="325"/>
        <v>0</v>
      </c>
      <c r="AQ286" s="35">
        <f t="shared" si="325"/>
        <v>0</v>
      </c>
      <c r="AR286" s="35">
        <f t="shared" si="325"/>
        <v>0</v>
      </c>
      <c r="AS286" s="35">
        <f t="shared" si="325"/>
        <v>0</v>
      </c>
      <c r="AT286" s="35">
        <f t="shared" si="325"/>
        <v>0</v>
      </c>
      <c r="AU286" s="35">
        <f t="shared" si="325"/>
        <v>0</v>
      </c>
      <c r="AV286" s="35">
        <f t="shared" si="325"/>
        <v>0</v>
      </c>
      <c r="AW286" s="35">
        <f t="shared" si="325"/>
        <v>0</v>
      </c>
      <c r="AX286" s="35">
        <f t="shared" ref="AX286:BS286" si="326">IF(AX$2&gt;=$O286,IF(AX285-(AX285*HLOOKUP($O286,$R$2:$BS$34,32,FALSE))&lt;=0,AX285,AX285*HLOOKUP($O286,$R$2:$BS$34,32,FALSE)),0)</f>
        <v>0</v>
      </c>
      <c r="AY286" s="35">
        <f t="shared" si="326"/>
        <v>0</v>
      </c>
      <c r="AZ286" s="35">
        <f t="shared" si="326"/>
        <v>0</v>
      </c>
      <c r="BA286" s="35">
        <f t="shared" si="326"/>
        <v>0</v>
      </c>
      <c r="BB286" s="35">
        <f t="shared" si="326"/>
        <v>0</v>
      </c>
      <c r="BC286" s="35">
        <f t="shared" si="326"/>
        <v>0</v>
      </c>
      <c r="BD286" s="35">
        <f t="shared" si="326"/>
        <v>0</v>
      </c>
      <c r="BE286" s="35">
        <f t="shared" si="326"/>
        <v>0</v>
      </c>
      <c r="BF286" s="35">
        <f t="shared" si="326"/>
        <v>0</v>
      </c>
      <c r="BG286" s="35">
        <f t="shared" si="326"/>
        <v>0</v>
      </c>
      <c r="BH286" s="35">
        <f t="shared" si="326"/>
        <v>0</v>
      </c>
      <c r="BI286" s="35">
        <f t="shared" si="326"/>
        <v>0</v>
      </c>
      <c r="BJ286" s="35">
        <f t="shared" si="326"/>
        <v>0</v>
      </c>
      <c r="BK286" s="35">
        <f t="shared" si="326"/>
        <v>0</v>
      </c>
      <c r="BL286" s="35">
        <f t="shared" si="326"/>
        <v>0</v>
      </c>
      <c r="BM286" s="35">
        <f t="shared" si="326"/>
        <v>0</v>
      </c>
      <c r="BN286" s="35">
        <f t="shared" si="326"/>
        <v>0</v>
      </c>
      <c r="BO286" s="35">
        <f t="shared" si="326"/>
        <v>0</v>
      </c>
      <c r="BP286" s="35">
        <f t="shared" si="326"/>
        <v>0</v>
      </c>
      <c r="BQ286" s="35">
        <f t="shared" si="326"/>
        <v>0</v>
      </c>
      <c r="BR286" s="35">
        <f t="shared" si="326"/>
        <v>0</v>
      </c>
      <c r="BS286" s="35">
        <f t="shared" si="326"/>
        <v>73.37205636976087</v>
      </c>
    </row>
    <row r="287" spans="6:71" hidden="1" outlineLevel="1">
      <c r="F287" t="s">
        <v>195</v>
      </c>
      <c r="L287" s="22" t="s">
        <v>196</v>
      </c>
      <c r="O287" s="22">
        <v>55</v>
      </c>
      <c r="R287" s="35">
        <f t="shared" ref="R287:BS287" si="327">IF($O287=R$2,R$186,IF(R$2&gt;$O287,Q287-Q288,0))</f>
        <v>0</v>
      </c>
      <c r="S287" s="35">
        <f t="shared" si="327"/>
        <v>0</v>
      </c>
      <c r="T287" s="35">
        <f t="shared" si="327"/>
        <v>0</v>
      </c>
      <c r="U287" s="35">
        <f t="shared" si="327"/>
        <v>0</v>
      </c>
      <c r="V287" s="35">
        <f t="shared" si="327"/>
        <v>0</v>
      </c>
      <c r="W287" s="35">
        <f t="shared" si="327"/>
        <v>0</v>
      </c>
      <c r="X287" s="35">
        <f t="shared" si="327"/>
        <v>0</v>
      </c>
      <c r="Y287" s="35">
        <f t="shared" si="327"/>
        <v>0</v>
      </c>
      <c r="Z287" s="35">
        <f t="shared" si="327"/>
        <v>0</v>
      </c>
      <c r="AA287" s="35">
        <f t="shared" si="327"/>
        <v>0</v>
      </c>
      <c r="AB287" s="35">
        <f t="shared" si="327"/>
        <v>0</v>
      </c>
      <c r="AC287" s="35">
        <f t="shared" si="327"/>
        <v>0</v>
      </c>
      <c r="AD287" s="35">
        <f t="shared" si="327"/>
        <v>0</v>
      </c>
      <c r="AE287" s="35">
        <f t="shared" si="327"/>
        <v>0</v>
      </c>
      <c r="AF287" s="35">
        <f t="shared" si="327"/>
        <v>0</v>
      </c>
      <c r="AG287" s="35">
        <f t="shared" si="327"/>
        <v>0</v>
      </c>
      <c r="AH287" s="35">
        <f t="shared" si="327"/>
        <v>0</v>
      </c>
      <c r="AI287" s="35">
        <f t="shared" si="327"/>
        <v>0</v>
      </c>
      <c r="AJ287" s="35">
        <f t="shared" si="327"/>
        <v>0</v>
      </c>
      <c r="AK287" s="35">
        <f t="shared" si="327"/>
        <v>0</v>
      </c>
      <c r="AL287" s="35">
        <f t="shared" si="327"/>
        <v>0</v>
      </c>
      <c r="AM287" s="35">
        <f t="shared" si="327"/>
        <v>0</v>
      </c>
      <c r="AN287" s="35">
        <f t="shared" si="327"/>
        <v>0</v>
      </c>
      <c r="AO287" s="35">
        <f t="shared" si="327"/>
        <v>0</v>
      </c>
      <c r="AP287" s="35">
        <f t="shared" si="327"/>
        <v>0</v>
      </c>
      <c r="AQ287" s="35">
        <f t="shared" si="327"/>
        <v>0</v>
      </c>
      <c r="AR287" s="35">
        <f t="shared" si="327"/>
        <v>0</v>
      </c>
      <c r="AS287" s="35">
        <f t="shared" si="327"/>
        <v>0</v>
      </c>
      <c r="AT287" s="35">
        <f t="shared" si="327"/>
        <v>0</v>
      </c>
      <c r="AU287" s="35">
        <f t="shared" si="327"/>
        <v>0</v>
      </c>
      <c r="AV287" s="35">
        <f t="shared" si="327"/>
        <v>0</v>
      </c>
      <c r="AW287" s="35">
        <f t="shared" si="327"/>
        <v>0</v>
      </c>
      <c r="AX287" s="35">
        <f t="shared" si="327"/>
        <v>0</v>
      </c>
      <c r="AY287" s="35">
        <f t="shared" si="327"/>
        <v>0</v>
      </c>
      <c r="AZ287" s="35">
        <f t="shared" si="327"/>
        <v>0</v>
      </c>
      <c r="BA287" s="35">
        <f t="shared" si="327"/>
        <v>0</v>
      </c>
      <c r="BB287" s="35">
        <f t="shared" si="327"/>
        <v>0</v>
      </c>
      <c r="BC287" s="35">
        <f t="shared" si="327"/>
        <v>0</v>
      </c>
      <c r="BD287" s="35">
        <f t="shared" si="327"/>
        <v>0</v>
      </c>
      <c r="BE287" s="35">
        <f t="shared" si="327"/>
        <v>0</v>
      </c>
      <c r="BF287" s="35">
        <f t="shared" si="327"/>
        <v>0</v>
      </c>
      <c r="BG287" s="35">
        <f t="shared" si="327"/>
        <v>0</v>
      </c>
      <c r="BH287" s="35">
        <f t="shared" si="327"/>
        <v>0</v>
      </c>
      <c r="BI287" s="35">
        <f t="shared" si="327"/>
        <v>0</v>
      </c>
      <c r="BJ287" s="35">
        <f t="shared" si="327"/>
        <v>0</v>
      </c>
      <c r="BK287" s="35">
        <f t="shared" si="327"/>
        <v>0</v>
      </c>
      <c r="BL287" s="35">
        <f t="shared" si="327"/>
        <v>0</v>
      </c>
      <c r="BM287" s="35">
        <f t="shared" si="327"/>
        <v>0</v>
      </c>
      <c r="BN287" s="35">
        <f t="shared" si="327"/>
        <v>0</v>
      </c>
      <c r="BO287" s="35">
        <f t="shared" si="327"/>
        <v>0</v>
      </c>
      <c r="BP287" s="35">
        <f t="shared" si="327"/>
        <v>0</v>
      </c>
      <c r="BQ287" s="35">
        <f t="shared" si="327"/>
        <v>0</v>
      </c>
      <c r="BR287" s="35">
        <f t="shared" si="327"/>
        <v>0</v>
      </c>
      <c r="BS287" s="35">
        <f t="shared" si="327"/>
        <v>0</v>
      </c>
    </row>
    <row r="288" spans="6:71" hidden="1" outlineLevel="1">
      <c r="F288" t="s">
        <v>197</v>
      </c>
      <c r="L288" s="22" t="s">
        <v>190</v>
      </c>
      <c r="O288" s="22">
        <v>55</v>
      </c>
      <c r="R288" s="35">
        <f t="shared" ref="R288:AW288" si="328">IF(R$2&gt;=$O288,IF(R287-(R287*HLOOKUP($O288,$R$2:$BS$34,32,FALSE))&lt;=0,R287,R287*HLOOKUP($O288,$R$2:$BS$34,32,FALSE)),0)</f>
        <v>0</v>
      </c>
      <c r="S288" s="35">
        <f t="shared" si="328"/>
        <v>0</v>
      </c>
      <c r="T288" s="35">
        <f t="shared" si="328"/>
        <v>0</v>
      </c>
      <c r="U288" s="35">
        <f t="shared" si="328"/>
        <v>0</v>
      </c>
      <c r="V288" s="35">
        <f t="shared" si="328"/>
        <v>0</v>
      </c>
      <c r="W288" s="35">
        <f t="shared" si="328"/>
        <v>0</v>
      </c>
      <c r="X288" s="35">
        <f t="shared" si="328"/>
        <v>0</v>
      </c>
      <c r="Y288" s="35">
        <f t="shared" si="328"/>
        <v>0</v>
      </c>
      <c r="Z288" s="35">
        <f t="shared" si="328"/>
        <v>0</v>
      </c>
      <c r="AA288" s="35">
        <f t="shared" si="328"/>
        <v>0</v>
      </c>
      <c r="AB288" s="35">
        <f t="shared" si="328"/>
        <v>0</v>
      </c>
      <c r="AC288" s="35">
        <f t="shared" si="328"/>
        <v>0</v>
      </c>
      <c r="AD288" s="35">
        <f t="shared" si="328"/>
        <v>0</v>
      </c>
      <c r="AE288" s="35">
        <f t="shared" si="328"/>
        <v>0</v>
      </c>
      <c r="AF288" s="35">
        <f t="shared" si="328"/>
        <v>0</v>
      </c>
      <c r="AG288" s="35">
        <f t="shared" si="328"/>
        <v>0</v>
      </c>
      <c r="AH288" s="35">
        <f t="shared" si="328"/>
        <v>0</v>
      </c>
      <c r="AI288" s="35">
        <f t="shared" si="328"/>
        <v>0</v>
      </c>
      <c r="AJ288" s="35">
        <f t="shared" si="328"/>
        <v>0</v>
      </c>
      <c r="AK288" s="35">
        <f t="shared" si="328"/>
        <v>0</v>
      </c>
      <c r="AL288" s="35">
        <f t="shared" si="328"/>
        <v>0</v>
      </c>
      <c r="AM288" s="35">
        <f t="shared" si="328"/>
        <v>0</v>
      </c>
      <c r="AN288" s="35">
        <f t="shared" si="328"/>
        <v>0</v>
      </c>
      <c r="AO288" s="35">
        <f t="shared" si="328"/>
        <v>0</v>
      </c>
      <c r="AP288" s="35">
        <f t="shared" si="328"/>
        <v>0</v>
      </c>
      <c r="AQ288" s="35">
        <f t="shared" si="328"/>
        <v>0</v>
      </c>
      <c r="AR288" s="35">
        <f t="shared" si="328"/>
        <v>0</v>
      </c>
      <c r="AS288" s="35">
        <f t="shared" si="328"/>
        <v>0</v>
      </c>
      <c r="AT288" s="35">
        <f t="shared" si="328"/>
        <v>0</v>
      </c>
      <c r="AU288" s="35">
        <f t="shared" si="328"/>
        <v>0</v>
      </c>
      <c r="AV288" s="35">
        <f t="shared" si="328"/>
        <v>0</v>
      </c>
      <c r="AW288" s="35">
        <f t="shared" si="328"/>
        <v>0</v>
      </c>
      <c r="AX288" s="35">
        <f t="shared" ref="AX288:BS288" si="329">IF(AX$2&gt;=$O288,IF(AX287-(AX287*HLOOKUP($O288,$R$2:$BS$34,32,FALSE))&lt;=0,AX287,AX287*HLOOKUP($O288,$R$2:$BS$34,32,FALSE)),0)</f>
        <v>0</v>
      </c>
      <c r="AY288" s="35">
        <f t="shared" si="329"/>
        <v>0</v>
      </c>
      <c r="AZ288" s="35">
        <f t="shared" si="329"/>
        <v>0</v>
      </c>
      <c r="BA288" s="35">
        <f t="shared" si="329"/>
        <v>0</v>
      </c>
      <c r="BB288" s="35">
        <f t="shared" si="329"/>
        <v>0</v>
      </c>
      <c r="BC288" s="35">
        <f t="shared" si="329"/>
        <v>0</v>
      </c>
      <c r="BD288" s="35">
        <f t="shared" si="329"/>
        <v>0</v>
      </c>
      <c r="BE288" s="35">
        <f t="shared" si="329"/>
        <v>0</v>
      </c>
      <c r="BF288" s="35">
        <f t="shared" si="329"/>
        <v>0</v>
      </c>
      <c r="BG288" s="35">
        <f t="shared" si="329"/>
        <v>0</v>
      </c>
      <c r="BH288" s="35">
        <f t="shared" si="329"/>
        <v>0</v>
      </c>
      <c r="BI288" s="35">
        <f t="shared" si="329"/>
        <v>0</v>
      </c>
      <c r="BJ288" s="35">
        <f t="shared" si="329"/>
        <v>0</v>
      </c>
      <c r="BK288" s="35">
        <f t="shared" si="329"/>
        <v>0</v>
      </c>
      <c r="BL288" s="35">
        <f t="shared" si="329"/>
        <v>0</v>
      </c>
      <c r="BM288" s="35">
        <f t="shared" si="329"/>
        <v>0</v>
      </c>
      <c r="BN288" s="35">
        <f t="shared" si="329"/>
        <v>0</v>
      </c>
      <c r="BO288" s="35">
        <f t="shared" si="329"/>
        <v>0</v>
      </c>
      <c r="BP288" s="35">
        <f t="shared" si="329"/>
        <v>0</v>
      </c>
      <c r="BQ288" s="35">
        <f t="shared" si="329"/>
        <v>0</v>
      </c>
      <c r="BR288" s="35">
        <f t="shared" si="329"/>
        <v>0</v>
      </c>
      <c r="BS288" s="35">
        <f t="shared" si="329"/>
        <v>0</v>
      </c>
    </row>
    <row r="289" spans="1:71" collapsed="1">
      <c r="L289" s="22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</row>
    <row r="290" spans="1:71">
      <c r="F290" t="s">
        <v>198</v>
      </c>
      <c r="L290" s="22" t="s">
        <v>196</v>
      </c>
      <c r="R290" s="35">
        <f>SUMIF($L$189:$L$288,"TAB",R189:R288)-SUMIF($L$189:$L$288,"TaxDep",R189:R288)</f>
        <v>0</v>
      </c>
      <c r="S290" s="35">
        <f t="shared" ref="S290:BS290" si="330">SUMIF($L$189:$L$288,"TAB",S189:S288)-SUMIF($L$189:$L$288,"TaxDep",S189:S288)</f>
        <v>0</v>
      </c>
      <c r="T290" s="35">
        <f t="shared" si="330"/>
        <v>0</v>
      </c>
      <c r="U290" s="35">
        <f t="shared" si="330"/>
        <v>0</v>
      </c>
      <c r="V290" s="35">
        <f t="shared" si="330"/>
        <v>0</v>
      </c>
      <c r="W290" s="35">
        <f t="shared" si="330"/>
        <v>148.49925801613966</v>
      </c>
      <c r="X290" s="35">
        <f t="shared" si="330"/>
        <v>293.03749161260839</v>
      </c>
      <c r="Y290" s="35">
        <f t="shared" si="330"/>
        <v>434.17261257046516</v>
      </c>
      <c r="Z290" s="35">
        <f t="shared" si="330"/>
        <v>572.3458271002014</v>
      </c>
      <c r="AA290" s="35">
        <f t="shared" si="330"/>
        <v>707.90656581449048</v>
      </c>
      <c r="AB290" s="35">
        <f t="shared" si="330"/>
        <v>841.11120855753438</v>
      </c>
      <c r="AC290" s="35">
        <f t="shared" si="330"/>
        <v>972.16118021494742</v>
      </c>
      <c r="AD290" s="35">
        <f t="shared" si="330"/>
        <v>1106.0662415316187</v>
      </c>
      <c r="AE290" s="35">
        <f t="shared" si="330"/>
        <v>1243.5925075774169</v>
      </c>
      <c r="AF290" s="35">
        <f t="shared" si="330"/>
        <v>1385.6765594690039</v>
      </c>
      <c r="AG290" s="35">
        <f t="shared" si="330"/>
        <v>1532.7302812669911</v>
      </c>
      <c r="AH290" s="35">
        <f t="shared" si="330"/>
        <v>1685.1781246765499</v>
      </c>
      <c r="AI290" s="35">
        <f t="shared" si="330"/>
        <v>1843.4150446313358</v>
      </c>
      <c r="AJ290" s="35">
        <f t="shared" si="330"/>
        <v>2007.8469119827819</v>
      </c>
      <c r="AK290" s="35">
        <f t="shared" si="330"/>
        <v>2178.8893326535281</v>
      </c>
      <c r="AL290" s="35">
        <f t="shared" si="330"/>
        <v>2356.9157413835928</v>
      </c>
      <c r="AM290" s="35">
        <f t="shared" si="330"/>
        <v>2542.3047487920408</v>
      </c>
      <c r="AN290" s="35">
        <f t="shared" si="330"/>
        <v>2735.4399641258651</v>
      </c>
      <c r="AO290" s="35">
        <f t="shared" si="330"/>
        <v>2936.7097498676585</v>
      </c>
      <c r="AP290" s="35">
        <f t="shared" si="330"/>
        <v>3146.5069224781205</v>
      </c>
      <c r="AQ290" s="35">
        <f t="shared" si="330"/>
        <v>3365.2261703953163</v>
      </c>
      <c r="AR290" s="35">
        <f t="shared" si="330"/>
        <v>3593.2658366718474</v>
      </c>
      <c r="AS290" s="35">
        <f t="shared" si="330"/>
        <v>3831.0290645338364</v>
      </c>
      <c r="AT290" s="35">
        <f t="shared" si="330"/>
        <v>4078.9212449011361</v>
      </c>
      <c r="AU290" s="35">
        <f t="shared" si="330"/>
        <v>4337.3492653968433</v>
      </c>
      <c r="AV290" s="35">
        <f t="shared" si="330"/>
        <v>4606.7206122466641</v>
      </c>
      <c r="AW290" s="35">
        <f t="shared" si="330"/>
        <v>4887.4423482144593</v>
      </c>
      <c r="AX290" s="35">
        <f t="shared" si="330"/>
        <v>5179.9199571941517</v>
      </c>
      <c r="AY290" s="35">
        <f t="shared" si="330"/>
        <v>5484.556045445157</v>
      </c>
      <c r="AZ290" s="35">
        <f t="shared" si="330"/>
        <v>5801.7488887920572</v>
      </c>
      <c r="BA290" s="35">
        <f t="shared" si="330"/>
        <v>6131.8908144082379</v>
      </c>
      <c r="BB290" s="35">
        <f t="shared" si="330"/>
        <v>6475.3664050658563</v>
      </c>
      <c r="BC290" s="35">
        <f t="shared" si="330"/>
        <v>6832.5505129594048</v>
      </c>
      <c r="BD290" s="35">
        <f t="shared" si="330"/>
        <v>7203.8157693662451</v>
      </c>
      <c r="BE290" s="35">
        <f t="shared" si="330"/>
        <v>7589.4409570548396</v>
      </c>
      <c r="BF290" s="35">
        <f t="shared" si="330"/>
        <v>7989.7883867358305</v>
      </c>
      <c r="BG290" s="35">
        <f t="shared" si="330"/>
        <v>8405.5943863785997</v>
      </c>
      <c r="BH290" s="35">
        <f t="shared" si="330"/>
        <v>8837.6623141742821</v>
      </c>
      <c r="BI290" s="35">
        <f t="shared" si="330"/>
        <v>9286.8047422100644</v>
      </c>
      <c r="BJ290" s="35">
        <f t="shared" si="330"/>
        <v>9753.8313116429672</v>
      </c>
      <c r="BK290" s="35">
        <f t="shared" si="330"/>
        <v>10239.458110478226</v>
      </c>
      <c r="BL290" s="35">
        <f t="shared" si="330"/>
        <v>10744.681785830655</v>
      </c>
      <c r="BM290" s="35">
        <f t="shared" si="330"/>
        <v>11270.705044925122</v>
      </c>
      <c r="BN290" s="35">
        <f t="shared" si="330"/>
        <v>11818.876959841813</v>
      </c>
      <c r="BO290" s="35">
        <f t="shared" si="330"/>
        <v>12390.654056740985</v>
      </c>
      <c r="BP290" s="35">
        <f t="shared" si="330"/>
        <v>12987.497228603728</v>
      </c>
      <c r="BQ290" s="35">
        <f t="shared" si="330"/>
        <v>13610.835289934437</v>
      </c>
      <c r="BR290" s="35">
        <f t="shared" si="330"/>
        <v>14262.19054435924</v>
      </c>
      <c r="BS290" s="35">
        <f t="shared" si="330"/>
        <v>14943.150088166736</v>
      </c>
    </row>
    <row r="291" spans="1:71" s="39" customFormat="1">
      <c r="A291"/>
      <c r="B291"/>
      <c r="C291"/>
      <c r="D291"/>
      <c r="E291"/>
      <c r="F291"/>
      <c r="G291"/>
      <c r="H291"/>
      <c r="I291"/>
      <c r="J291"/>
      <c r="K291"/>
      <c r="L291" s="22"/>
      <c r="M291"/>
      <c r="N291"/>
      <c r="O291"/>
      <c r="P291"/>
      <c r="Q291"/>
    </row>
    <row r="292" spans="1:71">
      <c r="F292" t="s">
        <v>199</v>
      </c>
      <c r="L292" s="22"/>
      <c r="Q292" s="39"/>
      <c r="R292" s="35">
        <f>R184+R290</f>
        <v>1845.8009342055223</v>
      </c>
      <c r="S292" s="35">
        <f t="shared" ref="S292:BS292" si="331">S184+S290</f>
        <v>1914.0799802611295</v>
      </c>
      <c r="T292" s="35">
        <f t="shared" si="331"/>
        <v>1959.8280399293508</v>
      </c>
      <c r="U292" s="35">
        <f t="shared" si="331"/>
        <v>1996.0961732300668</v>
      </c>
      <c r="V292" s="35">
        <f t="shared" si="331"/>
        <v>2018.839638806845</v>
      </c>
      <c r="W292" s="35">
        <f t="shared" si="331"/>
        <v>2069.6920956680779</v>
      </c>
      <c r="X292" s="35">
        <f t="shared" si="331"/>
        <v>2124.164254798769</v>
      </c>
      <c r="Y292" s="35">
        <f t="shared" si="331"/>
        <v>2183.3935527728281</v>
      </c>
      <c r="Z292" s="35">
        <f t="shared" si="331"/>
        <v>2245.7305326472597</v>
      </c>
      <c r="AA292" s="35">
        <f t="shared" si="331"/>
        <v>2309.4720814221314</v>
      </c>
      <c r="AB292" s="35">
        <f t="shared" si="331"/>
        <v>2373.6631611695693</v>
      </c>
      <c r="AC292" s="35">
        <f t="shared" si="331"/>
        <v>2436.0386826650983</v>
      </c>
      <c r="AD292" s="35">
        <f t="shared" si="331"/>
        <v>2502.5233737093281</v>
      </c>
      <c r="AE292" s="35">
        <f t="shared" si="331"/>
        <v>2573.8226619541406</v>
      </c>
      <c r="AF292" s="35">
        <f t="shared" si="331"/>
        <v>2650.4267987511103</v>
      </c>
      <c r="AG292" s="35">
        <f t="shared" si="331"/>
        <v>2732.8019615196326</v>
      </c>
      <c r="AH292" s="35">
        <f t="shared" si="331"/>
        <v>2821.7545418894456</v>
      </c>
      <c r="AI292" s="35">
        <f t="shared" si="331"/>
        <v>2917.1063867645175</v>
      </c>
      <c r="AJ292" s="35">
        <f t="shared" si="331"/>
        <v>3019.2337216433521</v>
      </c>
      <c r="AK292" s="35">
        <f t="shared" si="331"/>
        <v>3128.7762590449884</v>
      </c>
      <c r="AL292" s="35">
        <f t="shared" si="331"/>
        <v>3245.7729164834191</v>
      </c>
      <c r="AM292" s="35">
        <f t="shared" si="331"/>
        <v>3370.5822681989248</v>
      </c>
      <c r="AN292" s="35">
        <f t="shared" si="331"/>
        <v>3503.568744281255</v>
      </c>
      <c r="AO292" s="35">
        <f t="shared" si="331"/>
        <v>3645.1023484556358</v>
      </c>
      <c r="AP292" s="35">
        <f t="shared" si="331"/>
        <v>3795.5583235917916</v>
      </c>
      <c r="AQ292" s="35">
        <f t="shared" si="331"/>
        <v>3955.3145359891164</v>
      </c>
      <c r="AR292" s="35">
        <f t="shared" si="331"/>
        <v>4124.7532257533503</v>
      </c>
      <c r="AS292" s="35">
        <f t="shared" si="331"/>
        <v>4304.2621214857299</v>
      </c>
      <c r="AT292" s="35">
        <f t="shared" si="331"/>
        <v>4494.2318582638291</v>
      </c>
      <c r="AU292" s="35">
        <f t="shared" si="331"/>
        <v>4695.0551983845762</v>
      </c>
      <c r="AV292" s="35">
        <f t="shared" si="331"/>
        <v>4907.1261062149306</v>
      </c>
      <c r="AW292" s="35">
        <f t="shared" si="331"/>
        <v>5130.838700243844</v>
      </c>
      <c r="AX292" s="35">
        <f t="shared" si="331"/>
        <v>5382.1959781551641</v>
      </c>
      <c r="AY292" s="35">
        <f t="shared" si="331"/>
        <v>5680.7834917943383</v>
      </c>
      <c r="AZ292" s="35">
        <f t="shared" si="331"/>
        <v>5992.1834478861319</v>
      </c>
      <c r="BA292" s="35">
        <f t="shared" si="331"/>
        <v>6316.7773024122944</v>
      </c>
      <c r="BB292" s="35">
        <f t="shared" si="331"/>
        <v>6654.9392309067571</v>
      </c>
      <c r="BC292" s="35">
        <f t="shared" si="331"/>
        <v>7007.0341224013318</v>
      </c>
      <c r="BD292" s="35">
        <f t="shared" si="331"/>
        <v>7373.4250700634875</v>
      </c>
      <c r="BE292" s="35">
        <f t="shared" si="331"/>
        <v>7754.3817253999969</v>
      </c>
      <c r="BF292" s="35">
        <f t="shared" si="331"/>
        <v>8150.2576572862636</v>
      </c>
      <c r="BG292" s="35">
        <f t="shared" si="331"/>
        <v>8561.7808246101649</v>
      </c>
      <c r="BH292" s="35">
        <f t="shared" si="331"/>
        <v>8989.746573279037</v>
      </c>
      <c r="BI292" s="35">
        <f t="shared" si="331"/>
        <v>9434.9598046237061</v>
      </c>
      <c r="BJ292" s="35">
        <f t="shared" si="331"/>
        <v>9898.2313096649377</v>
      </c>
      <c r="BK292" s="35">
        <f t="shared" si="331"/>
        <v>10380.266514475108</v>
      </c>
      <c r="BL292" s="35">
        <f t="shared" si="331"/>
        <v>10882.05047210486</v>
      </c>
      <c r="BM292" s="35">
        <f t="shared" si="331"/>
        <v>11404.779445135709</v>
      </c>
      <c r="BN292" s="35">
        <f t="shared" si="331"/>
        <v>11949.796335474906</v>
      </c>
      <c r="BO292" s="35">
        <f t="shared" si="331"/>
        <v>12518.551761845973</v>
      </c>
      <c r="BP292" s="35">
        <f t="shared" si="331"/>
        <v>13102.891907076993</v>
      </c>
      <c r="BQ292" s="35">
        <f t="shared" si="331"/>
        <v>13711.158821972087</v>
      </c>
      <c r="BR292" s="35">
        <f t="shared" si="331"/>
        <v>14348.70060445707</v>
      </c>
      <c r="BS292" s="35">
        <f t="shared" si="331"/>
        <v>15016.864907472514</v>
      </c>
    </row>
    <row r="293" spans="1:71"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>
      <c r="F294" t="s">
        <v>200</v>
      </c>
      <c r="L294" s="22" t="s">
        <v>190</v>
      </c>
      <c r="Q294" s="39"/>
      <c r="R294" s="35">
        <f>SUMIF($L$180:$L$288,$L$294,R180:R288)</f>
        <v>110.60081310218889</v>
      </c>
      <c r="S294" s="35">
        <f t="shared" ref="S294:BS294" si="332">SUMIF($L$180:$L$288,$L$294,S180:S288)</f>
        <v>125.82802837817248</v>
      </c>
      <c r="T294" s="35">
        <f t="shared" si="332"/>
        <v>136.3692951044417</v>
      </c>
      <c r="U294" s="35">
        <f t="shared" si="332"/>
        <v>136.17105537282774</v>
      </c>
      <c r="V294" s="35">
        <f t="shared" si="332"/>
        <v>142.95210487258262</v>
      </c>
      <c r="W294" s="35">
        <f t="shared" si="332"/>
        <v>105.46255157680901</v>
      </c>
      <c r="X294" s="35">
        <f t="shared" si="332"/>
        <v>105.48910034012526</v>
      </c>
      <c r="Y294" s="35">
        <f t="shared" si="332"/>
        <v>104.75701311908543</v>
      </c>
      <c r="Z294" s="35">
        <f t="shared" si="332"/>
        <v>105.95969923952575</v>
      </c>
      <c r="AA294" s="35">
        <f t="shared" si="332"/>
        <v>109.07743024544303</v>
      </c>
      <c r="AB294" s="35">
        <f t="shared" si="332"/>
        <v>113.28257397231806</v>
      </c>
      <c r="AC294" s="35">
        <f t="shared" si="332"/>
        <v>119.84082806793414</v>
      </c>
      <c r="AD294" s="35">
        <f t="shared" si="332"/>
        <v>125.63438298463197</v>
      </c>
      <c r="AE294" s="35">
        <f t="shared" si="332"/>
        <v>131.67921504190241</v>
      </c>
      <c r="AF294" s="35">
        <f t="shared" si="332"/>
        <v>138.41026032982793</v>
      </c>
      <c r="AG294" s="35">
        <f t="shared" si="332"/>
        <v>145.34857383299078</v>
      </c>
      <c r="AH294" s="35">
        <f t="shared" si="332"/>
        <v>152.18884854903811</v>
      </c>
      <c r="AI294" s="35">
        <f t="shared" si="332"/>
        <v>159.90691953399471</v>
      </c>
      <c r="AJ294" s="35">
        <f t="shared" si="332"/>
        <v>167.98068573486313</v>
      </c>
      <c r="AK294" s="35">
        <f t="shared" si="332"/>
        <v>176.1782691982429</v>
      </c>
      <c r="AL294" s="35">
        <f t="shared" si="332"/>
        <v>185.07794820656011</v>
      </c>
      <c r="AM294" s="35">
        <f t="shared" si="332"/>
        <v>194.38516878726031</v>
      </c>
      <c r="AN294" s="35">
        <f t="shared" si="332"/>
        <v>204.11926367917087</v>
      </c>
      <c r="AO294" s="35">
        <f t="shared" si="332"/>
        <v>214.29985261307897</v>
      </c>
      <c r="AP294" s="35">
        <f t="shared" si="332"/>
        <v>224.94682497315469</v>
      </c>
      <c r="AQ294" s="35">
        <f t="shared" si="332"/>
        <v>236.08020238278237</v>
      </c>
      <c r="AR294" s="35">
        <f t="shared" si="332"/>
        <v>247.72023107397371</v>
      </c>
      <c r="AS294" s="35">
        <f t="shared" si="332"/>
        <v>259.8874407892846</v>
      </c>
      <c r="AT294" s="35">
        <f t="shared" si="332"/>
        <v>272.60250911031301</v>
      </c>
      <c r="AU294" s="35">
        <f t="shared" si="332"/>
        <v>285.8862206590041</v>
      </c>
      <c r="AV294" s="35">
        <f t="shared" si="332"/>
        <v>299.75941861139677</v>
      </c>
      <c r="AW294" s="35">
        <f t="shared" si="332"/>
        <v>314.24294973964248</v>
      </c>
      <c r="AX294" s="35">
        <f t="shared" si="332"/>
        <v>313.74769723648592</v>
      </c>
      <c r="AY294" s="35">
        <f t="shared" si="332"/>
        <v>294.70941910894442</v>
      </c>
      <c r="AZ294" s="35">
        <f t="shared" si="332"/>
        <v>311.14809192837288</v>
      </c>
      <c r="BA294" s="35">
        <f t="shared" si="332"/>
        <v>328.27916658518848</v>
      </c>
      <c r="BB294" s="35">
        <f t="shared" si="332"/>
        <v>346.12242032451633</v>
      </c>
      <c r="BC294" s="35">
        <f t="shared" si="332"/>
        <v>364.69713813367946</v>
      </c>
      <c r="BD294" s="35">
        <f t="shared" si="332"/>
        <v>384.02250713238209</v>
      </c>
      <c r="BE294" s="35">
        <f t="shared" si="332"/>
        <v>404.11279324970855</v>
      </c>
      <c r="BF294" s="35">
        <f t="shared" si="332"/>
        <v>424.98667604397775</v>
      </c>
      <c r="BG294" s="35">
        <f t="shared" si="332"/>
        <v>446.68253686510957</v>
      </c>
      <c r="BH294" s="35">
        <f t="shared" si="332"/>
        <v>469.24230092545702</v>
      </c>
      <c r="BI294" s="35">
        <f t="shared" si="332"/>
        <v>492.70839364953787</v>
      </c>
      <c r="BJ294" s="35">
        <f t="shared" si="332"/>
        <v>517.11460710972301</v>
      </c>
      <c r="BK294" s="35">
        <f t="shared" si="332"/>
        <v>542.510441944994</v>
      </c>
      <c r="BL294" s="35">
        <f t="shared" si="332"/>
        <v>568.94928539797399</v>
      </c>
      <c r="BM294" s="35">
        <f t="shared" si="332"/>
        <v>596.48928842809789</v>
      </c>
      <c r="BN294" s="35">
        <f t="shared" si="332"/>
        <v>625.20118035864368</v>
      </c>
      <c r="BO294" s="35">
        <f t="shared" si="332"/>
        <v>655.16135772499763</v>
      </c>
      <c r="BP294" s="35">
        <f t="shared" si="332"/>
        <v>696.0555123477094</v>
      </c>
      <c r="BQ294" s="35">
        <f t="shared" si="332"/>
        <v>731.4308985374272</v>
      </c>
      <c r="BR294" s="35">
        <f t="shared" si="332"/>
        <v>764.45507953767651</v>
      </c>
      <c r="BS294" s="35">
        <f t="shared" si="332"/>
        <v>799.2768243797741</v>
      </c>
    </row>
    <row r="295" spans="1:71"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</row>
    <row r="296" spans="1:71">
      <c r="F296" t="s">
        <v>201</v>
      </c>
      <c r="Q296" s="39"/>
      <c r="R296" s="35">
        <f>R163+R166+R294+R325</f>
        <v>280.14549504411337</v>
      </c>
      <c r="S296" s="35">
        <f t="shared" ref="S296:BS296" si="333">S163+S166+S294+S325</f>
        <v>290.78979579935384</v>
      </c>
      <c r="T296" s="35">
        <f t="shared" si="333"/>
        <v>298.69177900258296</v>
      </c>
      <c r="U296" s="35">
        <f t="shared" si="333"/>
        <v>296.43917700777354</v>
      </c>
      <c r="V296" s="35">
        <f t="shared" si="333"/>
        <v>307.28007594294695</v>
      </c>
      <c r="W296" s="35">
        <f t="shared" si="333"/>
        <v>256.45745510592292</v>
      </c>
      <c r="X296" s="35">
        <f t="shared" si="333"/>
        <v>259.10491562523242</v>
      </c>
      <c r="Y296" s="35">
        <f t="shared" si="333"/>
        <v>261.12185735153798</v>
      </c>
      <c r="Z296" s="35">
        <f t="shared" si="333"/>
        <v>265.17643717720284</v>
      </c>
      <c r="AA296" s="35">
        <f t="shared" si="333"/>
        <v>271.22918749868933</v>
      </c>
      <c r="AB296" s="35">
        <f t="shared" si="333"/>
        <v>278.43105110997874</v>
      </c>
      <c r="AC296" s="35">
        <f t="shared" si="333"/>
        <v>288.03595288151951</v>
      </c>
      <c r="AD296" s="35">
        <f t="shared" si="333"/>
        <v>298.3163283218837</v>
      </c>
      <c r="AE296" s="35">
        <f t="shared" si="333"/>
        <v>309.13672966390186</v>
      </c>
      <c r="AF296" s="35">
        <f t="shared" si="333"/>
        <v>320.99271137766175</v>
      </c>
      <c r="AG296" s="35">
        <f t="shared" si="333"/>
        <v>333.26789318359397</v>
      </c>
      <c r="AH296" s="35">
        <f t="shared" si="333"/>
        <v>345.66694422933847</v>
      </c>
      <c r="AI296" s="35">
        <f t="shared" si="333"/>
        <v>359.16372975314414</v>
      </c>
      <c r="AJ296" s="35">
        <f t="shared" si="333"/>
        <v>373.24541666511811</v>
      </c>
      <c r="AK296" s="35">
        <f t="shared" si="333"/>
        <v>387.68921814003841</v>
      </c>
      <c r="AL296" s="35">
        <f t="shared" si="333"/>
        <v>403.0676781947011</v>
      </c>
      <c r="AM296" s="35">
        <f t="shared" si="333"/>
        <v>419.09356406525455</v>
      </c>
      <c r="AN296" s="35">
        <f t="shared" si="333"/>
        <v>435.79355985366215</v>
      </c>
      <c r="AO296" s="35">
        <f t="shared" si="333"/>
        <v>453.19464469618924</v>
      </c>
      <c r="AP296" s="35">
        <f t="shared" si="333"/>
        <v>471.32405644935909</v>
      </c>
      <c r="AQ296" s="35">
        <f t="shared" si="333"/>
        <v>490.20849161037603</v>
      </c>
      <c r="AR296" s="35">
        <f t="shared" si="333"/>
        <v>509.87541952139082</v>
      </c>
      <c r="AS296" s="35">
        <f t="shared" si="333"/>
        <v>530.35298332316438</v>
      </c>
      <c r="AT296" s="35">
        <f t="shared" si="333"/>
        <v>551.66881422189294</v>
      </c>
      <c r="AU296" s="35">
        <f t="shared" si="333"/>
        <v>573.85047362174066</v>
      </c>
      <c r="AV296" s="35">
        <f t="shared" si="333"/>
        <v>596.92535148433046</v>
      </c>
      <c r="AW296" s="35">
        <f t="shared" si="333"/>
        <v>620.92056277297706</v>
      </c>
      <c r="AX296" s="35">
        <f t="shared" si="333"/>
        <v>630.25292718763535</v>
      </c>
      <c r="AY296" s="35">
        <f t="shared" si="333"/>
        <v>621.363749659424</v>
      </c>
      <c r="AZ296" s="35">
        <f t="shared" si="333"/>
        <v>648.27810105532353</v>
      </c>
      <c r="BA296" s="35">
        <f t="shared" si="333"/>
        <v>676.21600538510688</v>
      </c>
      <c r="BB296" s="35">
        <f t="shared" si="333"/>
        <v>705.20121740998206</v>
      </c>
      <c r="BC296" s="35">
        <f t="shared" si="333"/>
        <v>735.25632332554778</v>
      </c>
      <c r="BD296" s="35">
        <f t="shared" si="333"/>
        <v>766.40584568257214</v>
      </c>
      <c r="BE296" s="35">
        <f t="shared" si="333"/>
        <v>798.64293259214901</v>
      </c>
      <c r="BF296" s="35">
        <f t="shared" si="333"/>
        <v>832.01496476355283</v>
      </c>
      <c r="BG296" s="35">
        <f t="shared" si="333"/>
        <v>866.67402912513614</v>
      </c>
      <c r="BH296" s="35">
        <f t="shared" si="333"/>
        <v>902.69260993813259</v>
      </c>
      <c r="BI296" s="35">
        <f t="shared" si="333"/>
        <v>940.12799049673572</v>
      </c>
      <c r="BJ296" s="35">
        <f t="shared" si="333"/>
        <v>979.02545968632</v>
      </c>
      <c r="BK296" s="35">
        <f t="shared" si="333"/>
        <v>1019.4198422643517</v>
      </c>
      <c r="BL296" s="35">
        <f t="shared" si="333"/>
        <v>1061.456421608314</v>
      </c>
      <c r="BM296" s="35">
        <f t="shared" si="333"/>
        <v>1105.2678117068438</v>
      </c>
      <c r="BN296" s="35">
        <f t="shared" si="333"/>
        <v>1150.9849676031329</v>
      </c>
      <c r="BO296" s="35">
        <f t="shared" si="333"/>
        <v>1198.735408675715</v>
      </c>
      <c r="BP296" s="35">
        <f t="shared" si="333"/>
        <v>1258.227774119604</v>
      </c>
      <c r="BQ296" s="35">
        <f t="shared" si="333"/>
        <v>1313.0218262540593</v>
      </c>
      <c r="BR296" s="35">
        <f t="shared" si="333"/>
        <v>1366.3334037260404</v>
      </c>
      <c r="BS296" s="35">
        <f t="shared" si="333"/>
        <v>1422.3526324028651</v>
      </c>
    </row>
    <row r="297" spans="1:71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>
      <c r="F298" s="38" t="s">
        <v>202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>
      <c r="F300" t="s">
        <v>203</v>
      </c>
      <c r="Q300" s="39"/>
      <c r="R300" s="35">
        <f>R173-R296</f>
        <v>66.026184553340727</v>
      </c>
      <c r="S300" s="35">
        <f t="shared" ref="S300:BS300" si="334">S173-S296</f>
        <v>59.413260549762811</v>
      </c>
      <c r="T300" s="35">
        <f t="shared" si="334"/>
        <v>49.189534749847553</v>
      </c>
      <c r="U300" s="35">
        <f t="shared" si="334"/>
        <v>57.674950030486116</v>
      </c>
      <c r="V300" s="35">
        <f t="shared" si="334"/>
        <v>59.324755168086256</v>
      </c>
      <c r="W300" s="35">
        <f t="shared" si="334"/>
        <v>50.184288487151775</v>
      </c>
      <c r="X300" s="35">
        <f t="shared" si="334"/>
        <v>49.448883510875362</v>
      </c>
      <c r="Y300" s="35">
        <f t="shared" si="334"/>
        <v>51.625636039387359</v>
      </c>
      <c r="Z300" s="35">
        <f t="shared" si="334"/>
        <v>53.180673578379071</v>
      </c>
      <c r="AA300" s="35">
        <f t="shared" si="334"/>
        <v>54.127572864340607</v>
      </c>
      <c r="AB300" s="35">
        <f t="shared" si="334"/>
        <v>54.733675378835983</v>
      </c>
      <c r="AC300" s="35">
        <f t="shared" si="334"/>
        <v>-24.621689581644034</v>
      </c>
      <c r="AD300" s="35">
        <f t="shared" si="334"/>
        <v>-31.08532552303086</v>
      </c>
      <c r="AE300" s="35">
        <f t="shared" si="334"/>
        <v>-39.64319008217285</v>
      </c>
      <c r="AF300" s="35">
        <f t="shared" si="334"/>
        <v>-40.354879993897612</v>
      </c>
      <c r="AG300" s="35">
        <f t="shared" si="334"/>
        <v>-40.898294839845278</v>
      </c>
      <c r="AH300" s="35">
        <f t="shared" si="334"/>
        <v>-40.314277337113253</v>
      </c>
      <c r="AI300" s="35">
        <f t="shared" si="334"/>
        <v>-40.162216706964955</v>
      </c>
      <c r="AJ300" s="35">
        <f t="shared" si="334"/>
        <v>-39.869312537189899</v>
      </c>
      <c r="AK300" s="35">
        <f t="shared" si="334"/>
        <v>-38.407304643790837</v>
      </c>
      <c r="AL300" s="35">
        <f t="shared" si="334"/>
        <v>-37.048339948698469</v>
      </c>
      <c r="AM300" s="35">
        <f t="shared" si="334"/>
        <v>-35.466893726215631</v>
      </c>
      <c r="AN300" s="35">
        <f t="shared" si="334"/>
        <v>-33.650085996431869</v>
      </c>
      <c r="AO300" s="35">
        <f t="shared" si="334"/>
        <v>-31.584345456453832</v>
      </c>
      <c r="AP300" s="35">
        <f t="shared" si="334"/>
        <v>-29.222676899668897</v>
      </c>
      <c r="AQ300" s="35">
        <f t="shared" si="334"/>
        <v>-26.583663042814408</v>
      </c>
      <c r="AR300" s="35">
        <f t="shared" si="334"/>
        <v>-23.675525348017402</v>
      </c>
      <c r="AS300" s="35">
        <f t="shared" si="334"/>
        <v>-20.451457214093978</v>
      </c>
      <c r="AT300" s="35">
        <f t="shared" si="334"/>
        <v>-16.892525394121094</v>
      </c>
      <c r="AU300" s="35">
        <f t="shared" si="334"/>
        <v>-12.978050607799673</v>
      </c>
      <c r="AV300" s="35">
        <f t="shared" si="334"/>
        <v>-8.6860402805432386</v>
      </c>
      <c r="AW300" s="35">
        <f t="shared" si="334"/>
        <v>-3.9931323840171444</v>
      </c>
      <c r="AX300" s="35">
        <f t="shared" si="334"/>
        <v>16.735368127969878</v>
      </c>
      <c r="AY300" s="35">
        <f t="shared" si="334"/>
        <v>57.110641968595132</v>
      </c>
      <c r="AZ300" s="35">
        <f t="shared" si="334"/>
        <v>63.160996890923002</v>
      </c>
      <c r="BA300" s="35">
        <f t="shared" si="334"/>
        <v>69.720590518460313</v>
      </c>
      <c r="BB300" s="35">
        <f t="shared" si="334"/>
        <v>76.820549692754639</v>
      </c>
      <c r="BC300" s="35">
        <f t="shared" si="334"/>
        <v>84.351161433393031</v>
      </c>
      <c r="BD300" s="35">
        <f t="shared" si="334"/>
        <v>93.664098339817656</v>
      </c>
      <c r="BE300" s="35">
        <f t="shared" si="334"/>
        <v>102.10514715508089</v>
      </c>
      <c r="BF300" s="35">
        <f t="shared" si="334"/>
        <v>113.06836142927318</v>
      </c>
      <c r="BG300" s="35">
        <f t="shared" si="334"/>
        <v>123.86467399229684</v>
      </c>
      <c r="BH300" s="35">
        <f t="shared" si="334"/>
        <v>127.89045304211822</v>
      </c>
      <c r="BI300" s="35">
        <f t="shared" si="334"/>
        <v>132.75286137177272</v>
      </c>
      <c r="BJ300" s="35">
        <f t="shared" si="334"/>
        <v>139.99544659028436</v>
      </c>
      <c r="BK300" s="35">
        <f t="shared" si="334"/>
        <v>143.27687336193026</v>
      </c>
      <c r="BL300" s="35">
        <f t="shared" si="334"/>
        <v>144.03895555113513</v>
      </c>
      <c r="BM300" s="35">
        <f t="shared" si="334"/>
        <v>143.43887343675851</v>
      </c>
      <c r="BN300" s="35">
        <f t="shared" si="334"/>
        <v>142.24446961255876</v>
      </c>
      <c r="BO300" s="35">
        <f t="shared" si="334"/>
        <v>142.27866385741254</v>
      </c>
      <c r="BP300" s="35">
        <f t="shared" si="334"/>
        <v>133.20562586287883</v>
      </c>
      <c r="BQ300" s="35">
        <f t="shared" si="334"/>
        <v>131.79945216989563</v>
      </c>
      <c r="BR300" s="35">
        <f t="shared" si="334"/>
        <v>135.09960317107834</v>
      </c>
      <c r="BS300" s="35">
        <f t="shared" si="334"/>
        <v>138.48423507708026</v>
      </c>
    </row>
    <row r="301" spans="1:71">
      <c r="F301" t="s">
        <v>204</v>
      </c>
      <c r="L301" s="40"/>
      <c r="Q301" s="36">
        <v>0</v>
      </c>
      <c r="R301" s="35">
        <f>IF(R302&lt;0,R302,0)</f>
        <v>0</v>
      </c>
      <c r="S301" s="35">
        <f t="shared" ref="S301:BS301" si="335">IF(S302&lt;0,S302,0)</f>
        <v>0</v>
      </c>
      <c r="T301" s="35">
        <f t="shared" si="335"/>
        <v>0</v>
      </c>
      <c r="U301" s="35">
        <f t="shared" si="335"/>
        <v>0</v>
      </c>
      <c r="V301" s="35">
        <f t="shared" si="335"/>
        <v>0</v>
      </c>
      <c r="W301" s="35">
        <f t="shared" si="335"/>
        <v>0</v>
      </c>
      <c r="X301" s="35">
        <f t="shared" si="335"/>
        <v>0</v>
      </c>
      <c r="Y301" s="35">
        <f t="shared" si="335"/>
        <v>0</v>
      </c>
      <c r="Z301" s="35">
        <f t="shared" si="335"/>
        <v>0</v>
      </c>
      <c r="AA301" s="35">
        <f t="shared" si="335"/>
        <v>0</v>
      </c>
      <c r="AB301" s="35">
        <f t="shared" si="335"/>
        <v>0</v>
      </c>
      <c r="AC301" s="35">
        <f t="shared" si="335"/>
        <v>-24.621689581644034</v>
      </c>
      <c r="AD301" s="35">
        <f t="shared" si="335"/>
        <v>-55.707015104674895</v>
      </c>
      <c r="AE301" s="35">
        <f t="shared" si="335"/>
        <v>-95.350205186847745</v>
      </c>
      <c r="AF301" s="35">
        <f t="shared" si="335"/>
        <v>-135.70508518074536</v>
      </c>
      <c r="AG301" s="35">
        <f t="shared" si="335"/>
        <v>-176.60338002059063</v>
      </c>
      <c r="AH301" s="35">
        <f t="shared" si="335"/>
        <v>-216.91765735770389</v>
      </c>
      <c r="AI301" s="35">
        <f t="shared" si="335"/>
        <v>-257.07987406466884</v>
      </c>
      <c r="AJ301" s="35">
        <f t="shared" si="335"/>
        <v>-296.94918660185874</v>
      </c>
      <c r="AK301" s="35">
        <f t="shared" si="335"/>
        <v>-335.35649124564958</v>
      </c>
      <c r="AL301" s="35">
        <f t="shared" si="335"/>
        <v>-372.40483119434805</v>
      </c>
      <c r="AM301" s="35">
        <f t="shared" si="335"/>
        <v>-407.87172492056368</v>
      </c>
      <c r="AN301" s="35">
        <f t="shared" si="335"/>
        <v>-441.52181091699555</v>
      </c>
      <c r="AO301" s="35">
        <f t="shared" si="335"/>
        <v>-473.10615637344938</v>
      </c>
      <c r="AP301" s="35">
        <f t="shared" si="335"/>
        <v>-502.32883327311828</v>
      </c>
      <c r="AQ301" s="35">
        <f t="shared" si="335"/>
        <v>-528.91249631593269</v>
      </c>
      <c r="AR301" s="35">
        <f t="shared" si="335"/>
        <v>-552.58802166395003</v>
      </c>
      <c r="AS301" s="35">
        <f t="shared" si="335"/>
        <v>-573.03947887804406</v>
      </c>
      <c r="AT301" s="35">
        <f t="shared" si="335"/>
        <v>-589.93200427216516</v>
      </c>
      <c r="AU301" s="35">
        <f t="shared" si="335"/>
        <v>-602.91005487996483</v>
      </c>
      <c r="AV301" s="35">
        <f t="shared" si="335"/>
        <v>-611.59609516050807</v>
      </c>
      <c r="AW301" s="35">
        <f t="shared" si="335"/>
        <v>-615.58922754452522</v>
      </c>
      <c r="AX301" s="35">
        <f t="shared" si="335"/>
        <v>-598.85385941655534</v>
      </c>
      <c r="AY301" s="35">
        <f t="shared" si="335"/>
        <v>-541.74321744796021</v>
      </c>
      <c r="AZ301" s="35">
        <f t="shared" si="335"/>
        <v>-478.5822205570372</v>
      </c>
      <c r="BA301" s="35">
        <f t="shared" si="335"/>
        <v>-408.86163003857689</v>
      </c>
      <c r="BB301" s="35">
        <f t="shared" si="335"/>
        <v>-332.04108034582225</v>
      </c>
      <c r="BC301" s="35">
        <f t="shared" si="335"/>
        <v>-247.68991891242922</v>
      </c>
      <c r="BD301" s="35">
        <f t="shared" si="335"/>
        <v>-154.02582057261156</v>
      </c>
      <c r="BE301" s="35">
        <f t="shared" si="335"/>
        <v>-51.920673417530679</v>
      </c>
      <c r="BF301" s="35">
        <f t="shared" si="335"/>
        <v>0</v>
      </c>
      <c r="BG301" s="35">
        <f t="shared" si="335"/>
        <v>0</v>
      </c>
      <c r="BH301" s="35">
        <f t="shared" si="335"/>
        <v>0</v>
      </c>
      <c r="BI301" s="35">
        <f t="shared" si="335"/>
        <v>0</v>
      </c>
      <c r="BJ301" s="35">
        <f t="shared" si="335"/>
        <v>0</v>
      </c>
      <c r="BK301" s="35">
        <f t="shared" si="335"/>
        <v>0</v>
      </c>
      <c r="BL301" s="35">
        <f t="shared" si="335"/>
        <v>0</v>
      </c>
      <c r="BM301" s="35">
        <f t="shared" si="335"/>
        <v>0</v>
      </c>
      <c r="BN301" s="35">
        <f t="shared" si="335"/>
        <v>0</v>
      </c>
      <c r="BO301" s="35">
        <f t="shared" si="335"/>
        <v>0</v>
      </c>
      <c r="BP301" s="35">
        <f t="shared" si="335"/>
        <v>0</v>
      </c>
      <c r="BQ301" s="35">
        <f t="shared" si="335"/>
        <v>0</v>
      </c>
      <c r="BR301" s="35">
        <f t="shared" si="335"/>
        <v>0</v>
      </c>
      <c r="BS301" s="35">
        <f t="shared" si="335"/>
        <v>0</v>
      </c>
    </row>
    <row r="302" spans="1:71">
      <c r="F302" t="s">
        <v>205</v>
      </c>
      <c r="Q302" s="39"/>
      <c r="R302" s="35">
        <f>R300+Q301</f>
        <v>66.026184553340727</v>
      </c>
      <c r="S302" s="35">
        <f t="shared" ref="S302:BS302" si="336">S300+R301</f>
        <v>59.413260549762811</v>
      </c>
      <c r="T302" s="35">
        <f t="shared" si="336"/>
        <v>49.189534749847553</v>
      </c>
      <c r="U302" s="35">
        <f t="shared" si="336"/>
        <v>57.674950030486116</v>
      </c>
      <c r="V302" s="35">
        <f>V300+U301</f>
        <v>59.324755168086256</v>
      </c>
      <c r="W302" s="35">
        <f t="shared" si="336"/>
        <v>50.184288487151775</v>
      </c>
      <c r="X302" s="35">
        <f t="shared" si="336"/>
        <v>49.448883510875362</v>
      </c>
      <c r="Y302" s="35">
        <f t="shared" si="336"/>
        <v>51.625636039387359</v>
      </c>
      <c r="Z302" s="35">
        <f t="shared" si="336"/>
        <v>53.180673578379071</v>
      </c>
      <c r="AA302" s="35">
        <f t="shared" si="336"/>
        <v>54.127572864340607</v>
      </c>
      <c r="AB302" s="35">
        <f t="shared" si="336"/>
        <v>54.733675378835983</v>
      </c>
      <c r="AC302" s="35">
        <f t="shared" si="336"/>
        <v>-24.621689581644034</v>
      </c>
      <c r="AD302" s="35">
        <f t="shared" si="336"/>
        <v>-55.707015104674895</v>
      </c>
      <c r="AE302" s="35">
        <f t="shared" si="336"/>
        <v>-95.350205186847745</v>
      </c>
      <c r="AF302" s="35">
        <f t="shared" si="336"/>
        <v>-135.70508518074536</v>
      </c>
      <c r="AG302" s="35">
        <f t="shared" si="336"/>
        <v>-176.60338002059063</v>
      </c>
      <c r="AH302" s="35">
        <f t="shared" si="336"/>
        <v>-216.91765735770389</v>
      </c>
      <c r="AI302" s="35">
        <f t="shared" si="336"/>
        <v>-257.07987406466884</v>
      </c>
      <c r="AJ302" s="35">
        <f t="shared" si="336"/>
        <v>-296.94918660185874</v>
      </c>
      <c r="AK302" s="35">
        <f t="shared" si="336"/>
        <v>-335.35649124564958</v>
      </c>
      <c r="AL302" s="35">
        <f t="shared" si="336"/>
        <v>-372.40483119434805</v>
      </c>
      <c r="AM302" s="35">
        <f t="shared" si="336"/>
        <v>-407.87172492056368</v>
      </c>
      <c r="AN302" s="35">
        <f t="shared" si="336"/>
        <v>-441.52181091699555</v>
      </c>
      <c r="AO302" s="35">
        <f t="shared" si="336"/>
        <v>-473.10615637344938</v>
      </c>
      <c r="AP302" s="35">
        <f t="shared" si="336"/>
        <v>-502.32883327311828</v>
      </c>
      <c r="AQ302" s="35">
        <f t="shared" si="336"/>
        <v>-528.91249631593269</v>
      </c>
      <c r="AR302" s="35">
        <f t="shared" si="336"/>
        <v>-552.58802166395003</v>
      </c>
      <c r="AS302" s="35">
        <f t="shared" si="336"/>
        <v>-573.03947887804406</v>
      </c>
      <c r="AT302" s="35">
        <f t="shared" si="336"/>
        <v>-589.93200427216516</v>
      </c>
      <c r="AU302" s="35">
        <f t="shared" si="336"/>
        <v>-602.91005487996483</v>
      </c>
      <c r="AV302" s="35">
        <f t="shared" si="336"/>
        <v>-611.59609516050807</v>
      </c>
      <c r="AW302" s="35">
        <f t="shared" si="336"/>
        <v>-615.58922754452522</v>
      </c>
      <c r="AX302" s="35">
        <f t="shared" si="336"/>
        <v>-598.85385941655534</v>
      </c>
      <c r="AY302" s="35">
        <f t="shared" si="336"/>
        <v>-541.74321744796021</v>
      </c>
      <c r="AZ302" s="35">
        <f t="shared" si="336"/>
        <v>-478.5822205570372</v>
      </c>
      <c r="BA302" s="35">
        <f t="shared" si="336"/>
        <v>-408.86163003857689</v>
      </c>
      <c r="BB302" s="35">
        <f t="shared" si="336"/>
        <v>-332.04108034582225</v>
      </c>
      <c r="BC302" s="35">
        <f t="shared" si="336"/>
        <v>-247.68991891242922</v>
      </c>
      <c r="BD302" s="35">
        <f t="shared" si="336"/>
        <v>-154.02582057261156</v>
      </c>
      <c r="BE302" s="35">
        <f t="shared" si="336"/>
        <v>-51.920673417530679</v>
      </c>
      <c r="BF302" s="35">
        <f t="shared" si="336"/>
        <v>61.147688011742503</v>
      </c>
      <c r="BG302" s="35">
        <f t="shared" si="336"/>
        <v>123.86467399229684</v>
      </c>
      <c r="BH302" s="35">
        <f t="shared" si="336"/>
        <v>127.89045304211822</v>
      </c>
      <c r="BI302" s="35">
        <f t="shared" si="336"/>
        <v>132.75286137177272</v>
      </c>
      <c r="BJ302" s="35">
        <f t="shared" si="336"/>
        <v>139.99544659028436</v>
      </c>
      <c r="BK302" s="35">
        <f t="shared" si="336"/>
        <v>143.27687336193026</v>
      </c>
      <c r="BL302" s="35">
        <f t="shared" si="336"/>
        <v>144.03895555113513</v>
      </c>
      <c r="BM302" s="35">
        <f t="shared" si="336"/>
        <v>143.43887343675851</v>
      </c>
      <c r="BN302" s="35">
        <f t="shared" si="336"/>
        <v>142.24446961255876</v>
      </c>
      <c r="BO302" s="35">
        <f t="shared" si="336"/>
        <v>142.27866385741254</v>
      </c>
      <c r="BP302" s="35">
        <f t="shared" si="336"/>
        <v>133.20562586287883</v>
      </c>
      <c r="BQ302" s="35">
        <f t="shared" si="336"/>
        <v>131.79945216989563</v>
      </c>
      <c r="BR302" s="35">
        <f t="shared" si="336"/>
        <v>135.09960317107834</v>
      </c>
      <c r="BS302" s="35">
        <f t="shared" si="336"/>
        <v>138.48423507708026</v>
      </c>
    </row>
    <row r="303" spans="1:71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>
      <c r="F304" t="s">
        <v>184</v>
      </c>
      <c r="Q304" s="39"/>
      <c r="R304" s="35">
        <f>IF(R302&gt;0,R302*$O$16,0)</f>
        <v>19.807855366002219</v>
      </c>
      <c r="S304" s="35">
        <f t="shared" ref="S304:BS304" si="337">IF(S302&gt;0,S302*$O$16,0)</f>
        <v>17.823978164928842</v>
      </c>
      <c r="T304" s="35">
        <f t="shared" si="337"/>
        <v>14.756860424954265</v>
      </c>
      <c r="U304" s="35">
        <f t="shared" si="337"/>
        <v>17.302485009145833</v>
      </c>
      <c r="V304" s="35">
        <f>IF(V302&gt;0,V302*$O$16,0)</f>
        <v>17.797426550425875</v>
      </c>
      <c r="W304" s="35">
        <f t="shared" si="337"/>
        <v>15.055286546145531</v>
      </c>
      <c r="X304" s="35">
        <f t="shared" si="337"/>
        <v>14.834665053262608</v>
      </c>
      <c r="Y304" s="35">
        <f t="shared" si="337"/>
        <v>15.487690811816208</v>
      </c>
      <c r="Z304" s="35">
        <f t="shared" si="337"/>
        <v>15.95420207351372</v>
      </c>
      <c r="AA304" s="35">
        <f t="shared" si="337"/>
        <v>16.238271859302181</v>
      </c>
      <c r="AB304" s="35">
        <f t="shared" si="337"/>
        <v>16.420102613650794</v>
      </c>
      <c r="AC304" s="35">
        <f t="shared" si="337"/>
        <v>0</v>
      </c>
      <c r="AD304" s="35">
        <f t="shared" si="337"/>
        <v>0</v>
      </c>
      <c r="AE304" s="35">
        <f t="shared" si="337"/>
        <v>0</v>
      </c>
      <c r="AF304" s="35">
        <f>IF(AF302&gt;0,AF302*$O$16,0)</f>
        <v>0</v>
      </c>
      <c r="AG304" s="35">
        <f t="shared" si="337"/>
        <v>0</v>
      </c>
      <c r="AH304" s="35">
        <f t="shared" si="337"/>
        <v>0</v>
      </c>
      <c r="AI304" s="35">
        <f t="shared" si="337"/>
        <v>0</v>
      </c>
      <c r="AJ304" s="35">
        <f t="shared" si="337"/>
        <v>0</v>
      </c>
      <c r="AK304" s="35">
        <f t="shared" si="337"/>
        <v>0</v>
      </c>
      <c r="AL304" s="35">
        <f t="shared" si="337"/>
        <v>0</v>
      </c>
      <c r="AM304" s="35">
        <f t="shared" si="337"/>
        <v>0</v>
      </c>
      <c r="AN304" s="35">
        <f t="shared" si="337"/>
        <v>0</v>
      </c>
      <c r="AO304" s="35">
        <f t="shared" si="337"/>
        <v>0</v>
      </c>
      <c r="AP304" s="35">
        <f t="shared" si="337"/>
        <v>0</v>
      </c>
      <c r="AQ304" s="35">
        <f t="shared" si="337"/>
        <v>0</v>
      </c>
      <c r="AR304" s="35">
        <f t="shared" si="337"/>
        <v>0</v>
      </c>
      <c r="AS304" s="35">
        <f t="shared" si="337"/>
        <v>0</v>
      </c>
      <c r="AT304" s="35">
        <f t="shared" si="337"/>
        <v>0</v>
      </c>
      <c r="AU304" s="35">
        <f t="shared" si="337"/>
        <v>0</v>
      </c>
      <c r="AV304" s="35">
        <f t="shared" si="337"/>
        <v>0</v>
      </c>
      <c r="AW304" s="35">
        <f t="shared" si="337"/>
        <v>0</v>
      </c>
      <c r="AX304" s="35">
        <f t="shared" si="337"/>
        <v>0</v>
      </c>
      <c r="AY304" s="35">
        <f t="shared" si="337"/>
        <v>0</v>
      </c>
      <c r="AZ304" s="35">
        <f t="shared" si="337"/>
        <v>0</v>
      </c>
      <c r="BA304" s="35">
        <f t="shared" si="337"/>
        <v>0</v>
      </c>
      <c r="BB304" s="35">
        <f t="shared" si="337"/>
        <v>0</v>
      </c>
      <c r="BC304" s="35">
        <f t="shared" si="337"/>
        <v>0</v>
      </c>
      <c r="BD304" s="35">
        <f t="shared" si="337"/>
        <v>0</v>
      </c>
      <c r="BE304" s="35">
        <f t="shared" si="337"/>
        <v>0</v>
      </c>
      <c r="BF304" s="35">
        <f t="shared" si="337"/>
        <v>18.344306403522751</v>
      </c>
      <c r="BG304" s="35">
        <f t="shared" si="337"/>
        <v>37.159402197689055</v>
      </c>
      <c r="BH304" s="35">
        <f t="shared" si="337"/>
        <v>38.367135912635469</v>
      </c>
      <c r="BI304" s="35">
        <f t="shared" si="337"/>
        <v>39.825858411531819</v>
      </c>
      <c r="BJ304" s="35">
        <f t="shared" si="337"/>
        <v>41.998633977085305</v>
      </c>
      <c r="BK304" s="35">
        <f t="shared" si="337"/>
        <v>42.983062008579076</v>
      </c>
      <c r="BL304" s="35">
        <f t="shared" si="337"/>
        <v>43.211686665340537</v>
      </c>
      <c r="BM304" s="35">
        <f t="shared" si="337"/>
        <v>43.031662031027551</v>
      </c>
      <c r="BN304" s="35">
        <f t="shared" si="337"/>
        <v>42.673340883767629</v>
      </c>
      <c r="BO304" s="35">
        <f t="shared" si="337"/>
        <v>42.68359915722376</v>
      </c>
      <c r="BP304" s="35">
        <f t="shared" si="337"/>
        <v>39.961687758863647</v>
      </c>
      <c r="BQ304" s="35">
        <f t="shared" si="337"/>
        <v>39.539835650968691</v>
      </c>
      <c r="BR304" s="35">
        <f t="shared" si="337"/>
        <v>40.529880951323499</v>
      </c>
      <c r="BS304" s="35">
        <f t="shared" si="337"/>
        <v>41.545270523124074</v>
      </c>
    </row>
    <row r="305" spans="3:71">
      <c r="F305" t="s">
        <v>147</v>
      </c>
      <c r="Q305" s="39"/>
      <c r="R305" s="35">
        <f>R170</f>
        <v>11.587595389111291</v>
      </c>
      <c r="S305" s="35">
        <f t="shared" ref="S305:BS305" si="338">S170</f>
        <v>10.427027226483379</v>
      </c>
      <c r="T305" s="35">
        <f t="shared" si="338"/>
        <v>8.6327633485982442</v>
      </c>
      <c r="U305" s="35">
        <f t="shared" si="338"/>
        <v>10.121953730350311</v>
      </c>
      <c r="V305" s="35">
        <f t="shared" si="338"/>
        <v>10.411494531999136</v>
      </c>
      <c r="W305" s="35">
        <f t="shared" si="338"/>
        <v>8.8073426294951354</v>
      </c>
      <c r="X305" s="35">
        <f t="shared" si="338"/>
        <v>8.6782790561586243</v>
      </c>
      <c r="Y305" s="35">
        <f t="shared" si="338"/>
        <v>9.0602991249124827</v>
      </c>
      <c r="Z305" s="35">
        <f t="shared" si="338"/>
        <v>9.3332082130055181</v>
      </c>
      <c r="AA305" s="35">
        <f t="shared" si="338"/>
        <v>9.4993890376917687</v>
      </c>
      <c r="AB305" s="35">
        <f t="shared" si="338"/>
        <v>9.6057600289857099</v>
      </c>
      <c r="AC305" s="35">
        <f t="shared" si="338"/>
        <v>0</v>
      </c>
      <c r="AD305" s="35">
        <f t="shared" si="338"/>
        <v>0</v>
      </c>
      <c r="AE305" s="35">
        <f t="shared" si="338"/>
        <v>0</v>
      </c>
      <c r="AF305" s="35">
        <f t="shared" si="338"/>
        <v>0</v>
      </c>
      <c r="AG305" s="35">
        <f t="shared" si="338"/>
        <v>0</v>
      </c>
      <c r="AH305" s="35">
        <f t="shared" si="338"/>
        <v>0</v>
      </c>
      <c r="AI305" s="35">
        <f t="shared" si="338"/>
        <v>0</v>
      </c>
      <c r="AJ305" s="35">
        <f t="shared" si="338"/>
        <v>0</v>
      </c>
      <c r="AK305" s="35">
        <f t="shared" si="338"/>
        <v>0</v>
      </c>
      <c r="AL305" s="35">
        <f t="shared" si="338"/>
        <v>0</v>
      </c>
      <c r="AM305" s="35">
        <f t="shared" si="338"/>
        <v>0</v>
      </c>
      <c r="AN305" s="35">
        <f t="shared" si="338"/>
        <v>0</v>
      </c>
      <c r="AO305" s="35">
        <f t="shared" si="338"/>
        <v>0</v>
      </c>
      <c r="AP305" s="35">
        <f t="shared" si="338"/>
        <v>0</v>
      </c>
      <c r="AQ305" s="35">
        <f t="shared" si="338"/>
        <v>0</v>
      </c>
      <c r="AR305" s="35">
        <f t="shared" si="338"/>
        <v>0</v>
      </c>
      <c r="AS305" s="35">
        <f t="shared" si="338"/>
        <v>0</v>
      </c>
      <c r="AT305" s="35">
        <f t="shared" si="338"/>
        <v>0</v>
      </c>
      <c r="AU305" s="35">
        <f t="shared" si="338"/>
        <v>0</v>
      </c>
      <c r="AV305" s="35">
        <f t="shared" si="338"/>
        <v>0</v>
      </c>
      <c r="AW305" s="35">
        <f t="shared" si="338"/>
        <v>0</v>
      </c>
      <c r="AX305" s="35">
        <f t="shared" si="338"/>
        <v>0</v>
      </c>
      <c r="AY305" s="35">
        <f t="shared" si="338"/>
        <v>0</v>
      </c>
      <c r="AZ305" s="35">
        <f t="shared" si="338"/>
        <v>0</v>
      </c>
      <c r="BA305" s="35">
        <f t="shared" si="338"/>
        <v>0</v>
      </c>
      <c r="BB305" s="35">
        <f t="shared" si="338"/>
        <v>0</v>
      </c>
      <c r="BC305" s="35">
        <f t="shared" si="338"/>
        <v>0</v>
      </c>
      <c r="BD305" s="35">
        <f t="shared" si="338"/>
        <v>0</v>
      </c>
      <c r="BE305" s="35">
        <f t="shared" si="338"/>
        <v>0</v>
      </c>
      <c r="BF305" s="35">
        <f t="shared" si="338"/>
        <v>10.731419246060806</v>
      </c>
      <c r="BG305" s="35">
        <f t="shared" si="338"/>
        <v>21.738250285648096</v>
      </c>
      <c r="BH305" s="35">
        <f t="shared" si="338"/>
        <v>22.444774508891747</v>
      </c>
      <c r="BI305" s="35">
        <f t="shared" si="338"/>
        <v>23.298127170746117</v>
      </c>
      <c r="BJ305" s="35">
        <f t="shared" si="338"/>
        <v>24.569200876594923</v>
      </c>
      <c r="BK305" s="35">
        <f t="shared" si="338"/>
        <v>25.145091275018771</v>
      </c>
      <c r="BL305" s="35">
        <f t="shared" si="338"/>
        <v>25.278836699224232</v>
      </c>
      <c r="BM305" s="35">
        <f t="shared" si="338"/>
        <v>25.173522288151137</v>
      </c>
      <c r="BN305" s="35">
        <f t="shared" si="338"/>
        <v>24.963904417004077</v>
      </c>
      <c r="BO305" s="35">
        <f t="shared" si="338"/>
        <v>24.969905506975884</v>
      </c>
      <c r="BP305" s="35">
        <f t="shared" si="338"/>
        <v>23.377587338935211</v>
      </c>
      <c r="BQ305" s="35">
        <f t="shared" si="338"/>
        <v>23.13080385581668</v>
      </c>
      <c r="BR305" s="35">
        <f t="shared" si="338"/>
        <v>23.709980356524248</v>
      </c>
      <c r="BS305" s="35">
        <f t="shared" si="338"/>
        <v>24.303983256027564</v>
      </c>
    </row>
    <row r="306" spans="3:71">
      <c r="F306" t="s">
        <v>206</v>
      </c>
      <c r="Q306" s="39"/>
      <c r="R306" s="35">
        <f>MAX(0,(R163+R164+R166+R167-R296+Q301+R317+R172)*$O$16/(1-(1-$O$17)*$O$16))</f>
        <v>19.807855366002208</v>
      </c>
      <c r="S306" s="35">
        <f t="shared" ref="S306:BS306" si="339">MAX(0,(S163+S164+S166+S167-S296+R301+S317+S172)*$O$16/(1-(1-$O$17)*$O$16))</f>
        <v>17.823978164928853</v>
      </c>
      <c r="T306" s="35">
        <f t="shared" si="339"/>
        <v>14.756860424954265</v>
      </c>
      <c r="U306" s="35">
        <f t="shared" si="339"/>
        <v>17.302485009145833</v>
      </c>
      <c r="V306" s="35">
        <f t="shared" si="339"/>
        <v>17.797426550425875</v>
      </c>
      <c r="W306" s="35">
        <f t="shared" si="339"/>
        <v>15.055286546145531</v>
      </c>
      <c r="X306" s="35">
        <f t="shared" si="339"/>
        <v>14.834665053262606</v>
      </c>
      <c r="Y306" s="35">
        <f t="shared" si="339"/>
        <v>15.487690811816211</v>
      </c>
      <c r="Z306" s="35">
        <f t="shared" si="339"/>
        <v>15.954202073513708</v>
      </c>
      <c r="AA306" s="35">
        <f t="shared" si="339"/>
        <v>16.23827185930217</v>
      </c>
      <c r="AB306" s="35">
        <f t="shared" si="339"/>
        <v>16.420102613650787</v>
      </c>
      <c r="AC306" s="35">
        <f t="shared" si="339"/>
        <v>0</v>
      </c>
      <c r="AD306" s="35">
        <f t="shared" si="339"/>
        <v>0</v>
      </c>
      <c r="AE306" s="35">
        <f t="shared" si="339"/>
        <v>0</v>
      </c>
      <c r="AF306" s="35">
        <f t="shared" si="339"/>
        <v>0</v>
      </c>
      <c r="AG306" s="35">
        <f t="shared" si="339"/>
        <v>0</v>
      </c>
      <c r="AH306" s="35">
        <f t="shared" si="339"/>
        <v>0</v>
      </c>
      <c r="AI306" s="35">
        <f t="shared" si="339"/>
        <v>0</v>
      </c>
      <c r="AJ306" s="35">
        <f t="shared" si="339"/>
        <v>0</v>
      </c>
      <c r="AK306" s="35">
        <f t="shared" si="339"/>
        <v>0</v>
      </c>
      <c r="AL306" s="35">
        <f t="shared" si="339"/>
        <v>0</v>
      </c>
      <c r="AM306" s="35">
        <f t="shared" si="339"/>
        <v>0</v>
      </c>
      <c r="AN306" s="35">
        <f t="shared" si="339"/>
        <v>0</v>
      </c>
      <c r="AO306" s="35">
        <f t="shared" si="339"/>
        <v>0</v>
      </c>
      <c r="AP306" s="35">
        <f t="shared" si="339"/>
        <v>0</v>
      </c>
      <c r="AQ306" s="35">
        <f t="shared" si="339"/>
        <v>0</v>
      </c>
      <c r="AR306" s="35">
        <f t="shared" si="339"/>
        <v>0</v>
      </c>
      <c r="AS306" s="35">
        <f t="shared" si="339"/>
        <v>0</v>
      </c>
      <c r="AT306" s="35">
        <f t="shared" si="339"/>
        <v>0</v>
      </c>
      <c r="AU306" s="35">
        <f t="shared" si="339"/>
        <v>0</v>
      </c>
      <c r="AV306" s="35">
        <f t="shared" si="339"/>
        <v>0</v>
      </c>
      <c r="AW306" s="35">
        <f t="shared" si="339"/>
        <v>0</v>
      </c>
      <c r="AX306" s="35">
        <f t="shared" si="339"/>
        <v>0</v>
      </c>
      <c r="AY306" s="35">
        <f t="shared" si="339"/>
        <v>0</v>
      </c>
      <c r="AZ306" s="35">
        <f t="shared" si="339"/>
        <v>0</v>
      </c>
      <c r="BA306" s="35">
        <f t="shared" si="339"/>
        <v>0</v>
      </c>
      <c r="BB306" s="35">
        <f t="shared" si="339"/>
        <v>0</v>
      </c>
      <c r="BC306" s="35">
        <f t="shared" si="339"/>
        <v>0</v>
      </c>
      <c r="BD306" s="35">
        <f t="shared" si="339"/>
        <v>0</v>
      </c>
      <c r="BE306" s="35">
        <f t="shared" si="339"/>
        <v>0</v>
      </c>
      <c r="BF306" s="35">
        <f t="shared" si="339"/>
        <v>18.344306403522747</v>
      </c>
      <c r="BG306" s="35">
        <f t="shared" si="339"/>
        <v>37.159402197689055</v>
      </c>
      <c r="BH306" s="35">
        <f t="shared" si="339"/>
        <v>38.367135912635469</v>
      </c>
      <c r="BI306" s="35">
        <f t="shared" si="339"/>
        <v>39.825858411531826</v>
      </c>
      <c r="BJ306" s="35">
        <f t="shared" si="339"/>
        <v>41.998633977085341</v>
      </c>
      <c r="BK306" s="35">
        <f t="shared" si="339"/>
        <v>42.983062008579097</v>
      </c>
      <c r="BL306" s="35">
        <f t="shared" si="339"/>
        <v>43.211686665340572</v>
      </c>
      <c r="BM306" s="35">
        <f t="shared" si="339"/>
        <v>43.031662031027587</v>
      </c>
      <c r="BN306" s="35">
        <f t="shared" si="339"/>
        <v>42.673340883767658</v>
      </c>
      <c r="BO306" s="35">
        <f t="shared" si="339"/>
        <v>42.683599157223739</v>
      </c>
      <c r="BP306" s="35">
        <f t="shared" si="339"/>
        <v>39.961687758863611</v>
      </c>
      <c r="BQ306" s="35">
        <f t="shared" si="339"/>
        <v>39.539835650968683</v>
      </c>
      <c r="BR306" s="35">
        <f t="shared" si="339"/>
        <v>40.529880951323506</v>
      </c>
      <c r="BS306" s="35">
        <f t="shared" si="339"/>
        <v>41.545270523124046</v>
      </c>
    </row>
    <row r="307" spans="3:71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9" spans="3:71" ht="15" thickBot="1">
      <c r="C309" s="28" t="s">
        <v>207</v>
      </c>
      <c r="D309" s="28"/>
      <c r="E309" s="28"/>
      <c r="F309" s="29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</row>
    <row r="311" spans="3:71">
      <c r="F311" s="38" t="s">
        <v>208</v>
      </c>
    </row>
    <row r="312" spans="3:71">
      <c r="F312" t="s">
        <v>273</v>
      </c>
      <c r="K312" s="47" t="s">
        <v>272</v>
      </c>
      <c r="R312" s="36">
        <v>5.2502267207725541</v>
      </c>
      <c r="S312" s="36">
        <v>1.8049912132940875</v>
      </c>
      <c r="T312" s="36">
        <v>-2.9307783098146984</v>
      </c>
      <c r="U312" s="36">
        <v>-3.7852270365326106</v>
      </c>
      <c r="V312" s="36">
        <v>0</v>
      </c>
    </row>
    <row r="313" spans="3:71">
      <c r="F313" t="s">
        <v>274</v>
      </c>
      <c r="K313" s="47" t="s">
        <v>272</v>
      </c>
      <c r="R313" s="36">
        <v>13.651595014998703</v>
      </c>
      <c r="S313" s="36">
        <v>13.651595014998703</v>
      </c>
      <c r="T313" s="36">
        <v>13.651595014998703</v>
      </c>
      <c r="U313" s="36">
        <v>13.651595014998703</v>
      </c>
      <c r="V313" s="36">
        <v>13.651595014998703</v>
      </c>
    </row>
    <row r="314" spans="3:71">
      <c r="F314" t="s">
        <v>275</v>
      </c>
      <c r="K314" s="47" t="s">
        <v>272</v>
      </c>
      <c r="R314" s="36">
        <v>-0.29925969182712242</v>
      </c>
      <c r="S314" s="36">
        <v>-0.29925969182712242</v>
      </c>
      <c r="T314" s="36">
        <v>-0.29925969182712242</v>
      </c>
      <c r="U314" s="36">
        <v>-0.29925969182712242</v>
      </c>
      <c r="V314" s="36">
        <v>-0.29925969182712242</v>
      </c>
    </row>
    <row r="315" spans="3:71">
      <c r="F315" t="s">
        <v>276</v>
      </c>
      <c r="K315" s="47" t="s">
        <v>272</v>
      </c>
      <c r="R315" s="36">
        <v>0.42994536744453205</v>
      </c>
      <c r="S315" s="36">
        <v>0.43166501354836262</v>
      </c>
      <c r="T315" s="36">
        <v>0.43502121674474198</v>
      </c>
      <c r="U315" s="36">
        <v>0.43996449767196089</v>
      </c>
      <c r="V315" s="36">
        <v>0.44814557189643334</v>
      </c>
    </row>
    <row r="316" spans="3:71">
      <c r="K316" s="47" t="s">
        <v>272</v>
      </c>
      <c r="R316" s="36"/>
      <c r="S316" s="36"/>
      <c r="T316" s="36"/>
      <c r="U316" s="36"/>
      <c r="V316" s="36"/>
    </row>
    <row r="317" spans="3:71">
      <c r="F317" t="s">
        <v>214</v>
      </c>
      <c r="R317" s="35">
        <f>SUM(R312:R316)*R8</f>
        <v>19.413040938019542</v>
      </c>
      <c r="S317" s="35">
        <f>SUM(S312:S316)*S8</f>
        <v>16.218591945420794</v>
      </c>
      <c r="T317" s="35">
        <f>SUM(T312:T316)*T8</f>
        <v>11.520880038101566</v>
      </c>
      <c r="U317" s="35">
        <f>SUM(U312:U316)*U8</f>
        <v>10.831717125704852</v>
      </c>
      <c r="V317" s="35">
        <f>SUM(V312:V316)*V8</f>
        <v>15.236388371474593</v>
      </c>
    </row>
    <row r="319" spans="3:71">
      <c r="F319" s="38" t="s">
        <v>215</v>
      </c>
    </row>
    <row r="321" spans="3:71">
      <c r="F321" t="s">
        <v>216</v>
      </c>
      <c r="R321" s="35">
        <f t="shared" ref="R321:BS321" si="340">R163+R164</f>
        <v>93.063942430297772</v>
      </c>
      <c r="S321" s="35">
        <f t="shared" si="340"/>
        <v>92.246667704649411</v>
      </c>
      <c r="T321" s="35">
        <f t="shared" si="340"/>
        <v>91.006114506975422</v>
      </c>
      <c r="U321" s="35">
        <f t="shared" si="340"/>
        <v>89.021373901234341</v>
      </c>
      <c r="V321" s="35">
        <f t="shared" si="340"/>
        <v>86.219187920667039</v>
      </c>
      <c r="W321" s="35">
        <f t="shared" si="340"/>
        <v>86.838595869735428</v>
      </c>
      <c r="X321" s="35">
        <f t="shared" si="340"/>
        <v>88.864219148259167</v>
      </c>
      <c r="Y321" s="35">
        <f t="shared" si="340"/>
        <v>91.100279745886922</v>
      </c>
      <c r="Z321" s="35">
        <f t="shared" si="340"/>
        <v>93.494843840207807</v>
      </c>
      <c r="AA321" s="35">
        <f t="shared" si="340"/>
        <v>96.007143701200221</v>
      </c>
      <c r="AB321" s="35">
        <f t="shared" si="340"/>
        <v>98.592982509442976</v>
      </c>
      <c r="AC321" s="35">
        <f t="shared" si="340"/>
        <v>101.22772022157992</v>
      </c>
      <c r="AD321" s="35">
        <f t="shared" si="340"/>
        <v>106.7290389781916</v>
      </c>
      <c r="AE321" s="35">
        <f t="shared" si="340"/>
        <v>112.76184157419095</v>
      </c>
      <c r="AF321" s="35">
        <f t="shared" si="340"/>
        <v>119.44821245792011</v>
      </c>
      <c r="AG321" s="35">
        <f t="shared" si="340"/>
        <v>126.50870655534754</v>
      </c>
      <c r="AH321" s="35">
        <f t="shared" si="340"/>
        <v>133.96271607300372</v>
      </c>
      <c r="AI321" s="35">
        <f t="shared" si="340"/>
        <v>141.80540247683902</v>
      </c>
      <c r="AJ321" s="35">
        <f t="shared" si="340"/>
        <v>150.0546970993141</v>
      </c>
      <c r="AK321" s="35">
        <f t="shared" si="340"/>
        <v>158.72815991137696</v>
      </c>
      <c r="AL321" s="35">
        <f t="shared" si="340"/>
        <v>167.81328206569782</v>
      </c>
      <c r="AM321" s="35">
        <f t="shared" si="340"/>
        <v>177.32400904267837</v>
      </c>
      <c r="AN321" s="35">
        <f t="shared" si="340"/>
        <v>187.27433400689995</v>
      </c>
      <c r="AO321" s="35">
        <f t="shared" si="340"/>
        <v>197.67825277727604</v>
      </c>
      <c r="AP321" s="35">
        <f t="shared" si="340"/>
        <v>208.54972515310831</v>
      </c>
      <c r="AQ321" s="35">
        <f t="shared" si="340"/>
        <v>219.90133127388947</v>
      </c>
      <c r="AR321" s="35">
        <f t="shared" si="340"/>
        <v>231.74674845430934</v>
      </c>
      <c r="AS321" s="35">
        <f t="shared" si="340"/>
        <v>244.10043075915576</v>
      </c>
      <c r="AT321" s="35">
        <f t="shared" si="340"/>
        <v>256.97547997882418</v>
      </c>
      <c r="AU321" s="35">
        <f t="shared" si="340"/>
        <v>270.38462446324729</v>
      </c>
      <c r="AV321" s="35">
        <f t="shared" si="340"/>
        <v>284.34011113761539</v>
      </c>
      <c r="AW321" s="35">
        <f t="shared" si="340"/>
        <v>298.85360675214861</v>
      </c>
      <c r="AX321" s="35">
        <f t="shared" si="340"/>
        <v>313.93609002227106</v>
      </c>
      <c r="AY321" s="35">
        <f t="shared" si="340"/>
        <v>329.59773401470119</v>
      </c>
      <c r="AZ321" s="35">
        <f t="shared" si="340"/>
        <v>345.84777809703434</v>
      </c>
      <c r="BA321" s="35">
        <f t="shared" si="340"/>
        <v>362.69438872860229</v>
      </c>
      <c r="BB321" s="35">
        <f t="shared" si="340"/>
        <v>380.14450832870273</v>
      </c>
      <c r="BC321" s="35">
        <f t="shared" si="340"/>
        <v>398.20369141461731</v>
      </c>
      <c r="BD321" s="35">
        <f t="shared" si="340"/>
        <v>416.88159945271121</v>
      </c>
      <c r="BE321" s="35">
        <f t="shared" si="340"/>
        <v>436.13424748319432</v>
      </c>
      <c r="BF321" s="35">
        <f t="shared" si="340"/>
        <v>456.01863178023507</v>
      </c>
      <c r="BG321" s="35">
        <f t="shared" si="340"/>
        <v>476.76406164613843</v>
      </c>
      <c r="BH321" s="35">
        <f t="shared" si="340"/>
        <v>498.43126394787191</v>
      </c>
      <c r="BI321" s="35">
        <f t="shared" si="340"/>
        <v>521.04911591160976</v>
      </c>
      <c r="BJ321" s="35">
        <f t="shared" si="340"/>
        <v>544.63966218012172</v>
      </c>
      <c r="BK321" s="35">
        <f t="shared" si="340"/>
        <v>569.17186812508464</v>
      </c>
      <c r="BL321" s="35">
        <f t="shared" si="340"/>
        <v>594.83073509496262</v>
      </c>
      <c r="BM321" s="35">
        <f t="shared" si="340"/>
        <v>621.76590250695472</v>
      </c>
      <c r="BN321" s="35">
        <f t="shared" si="340"/>
        <v>650.09812644491251</v>
      </c>
      <c r="BO321" s="35">
        <f t="shared" si="340"/>
        <v>679.92968848177691</v>
      </c>
      <c r="BP321" s="35">
        <f t="shared" si="340"/>
        <v>711.30572919947701</v>
      </c>
      <c r="BQ321" s="35">
        <f t="shared" si="340"/>
        <v>744.2502045755075</v>
      </c>
      <c r="BR321" s="35">
        <f t="shared" si="340"/>
        <v>778.85956139700966</v>
      </c>
      <c r="BS321" s="35">
        <f t="shared" si="340"/>
        <v>815.21619899353163</v>
      </c>
    </row>
    <row r="322" spans="3:71">
      <c r="F322" t="s">
        <v>217</v>
      </c>
      <c r="R322" s="35">
        <f t="shared" ref="R322:BS322" si="341">R155</f>
        <v>70.608716705832961</v>
      </c>
      <c r="S322" s="35">
        <f t="shared" si="341"/>
        <v>77.035971153048195</v>
      </c>
      <c r="T322" s="35">
        <f t="shared" si="341"/>
        <v>84.23935562765557</v>
      </c>
      <c r="U322" s="35">
        <f t="shared" si="341"/>
        <v>90.899695694171839</v>
      </c>
      <c r="V322" s="35">
        <f t="shared" si="341"/>
        <v>96.943529424193059</v>
      </c>
      <c r="W322" s="35">
        <f t="shared" si="341"/>
        <v>105.3945589496022</v>
      </c>
      <c r="X322" s="35">
        <f t="shared" si="341"/>
        <v>103.75080221462871</v>
      </c>
      <c r="Y322" s="35">
        <f t="shared" si="341"/>
        <v>103.79136699645046</v>
      </c>
      <c r="Z322" s="35">
        <f t="shared" si="341"/>
        <v>105.14207404607393</v>
      </c>
      <c r="AA322" s="35">
        <f t="shared" si="341"/>
        <v>107.8157398610891</v>
      </c>
      <c r="AB322" s="35">
        <f t="shared" si="341"/>
        <v>111.24118591165866</v>
      </c>
      <c r="AC322" s="35">
        <f t="shared" si="341"/>
        <v>43.923298315547392</v>
      </c>
      <c r="AD322" s="35">
        <f t="shared" si="341"/>
        <v>40.465495043930829</v>
      </c>
      <c r="AE322" s="35">
        <f t="shared" si="341"/>
        <v>34.895417722037216</v>
      </c>
      <c r="AF322" s="35">
        <f t="shared" si="341"/>
        <v>37.526540987277464</v>
      </c>
      <c r="AG322" s="35">
        <f t="shared" si="341"/>
        <v>40.343625425666701</v>
      </c>
      <c r="AH322" s="35">
        <f t="shared" si="341"/>
        <v>43.990694567487168</v>
      </c>
      <c r="AI322" s="35">
        <f t="shared" si="341"/>
        <v>47.886646112154963</v>
      </c>
      <c r="AJ322" s="35">
        <f t="shared" si="341"/>
        <v>52.073092947687684</v>
      </c>
      <c r="AK322" s="35">
        <f t="shared" si="341"/>
        <v>57.337519016138558</v>
      </c>
      <c r="AL322" s="35">
        <f t="shared" si="341"/>
        <v>62.992394374873314</v>
      </c>
      <c r="AM322" s="35">
        <f t="shared" si="341"/>
        <v>69.061623084904781</v>
      </c>
      <c r="AN322" s="35">
        <f t="shared" si="341"/>
        <v>75.570327009499053</v>
      </c>
      <c r="AO322" s="35">
        <f t="shared" si="341"/>
        <v>82.54460498181605</v>
      </c>
      <c r="AP322" s="35">
        <f t="shared" si="341"/>
        <v>90.04426764459123</v>
      </c>
      <c r="AQ322" s="35">
        <f t="shared" si="341"/>
        <v>98.06437908121822</v>
      </c>
      <c r="AR322" s="35">
        <f t="shared" si="341"/>
        <v>106.61003325896412</v>
      </c>
      <c r="AS322" s="35">
        <f t="shared" si="341"/>
        <v>115.74124211086807</v>
      </c>
      <c r="AT322" s="35">
        <f t="shared" si="341"/>
        <v>125.49097730233871</v>
      </c>
      <c r="AU322" s="35">
        <f t="shared" si="341"/>
        <v>135.89425280863998</v>
      </c>
      <c r="AV322" s="35">
        <f t="shared" si="341"/>
        <v>146.98769840918942</v>
      </c>
      <c r="AW322" s="35">
        <f t="shared" si="341"/>
        <v>158.80961092943997</v>
      </c>
      <c r="AX322" s="35">
        <f t="shared" si="341"/>
        <v>171.40000528604352</v>
      </c>
      <c r="AY322" s="35">
        <f t="shared" si="341"/>
        <v>184.80066512898983</v>
      </c>
      <c r="AZ322" s="35">
        <f t="shared" si="341"/>
        <v>199.05519285246774</v>
      </c>
      <c r="BA322" s="35">
        <f t="shared" si="341"/>
        <v>214.20905872257998</v>
      </c>
      <c r="BB322" s="35">
        <f t="shared" si="341"/>
        <v>230.30964884466104</v>
      </c>
      <c r="BC322" s="35">
        <f t="shared" si="341"/>
        <v>247.26372054570814</v>
      </c>
      <c r="BD322" s="35">
        <f t="shared" si="341"/>
        <v>266.43723772153595</v>
      </c>
      <c r="BE322" s="35">
        <f t="shared" si="341"/>
        <v>285.21254185472117</v>
      </c>
      <c r="BF322" s="35">
        <f t="shared" si="341"/>
        <v>299.36059677021206</v>
      </c>
      <c r="BG322" s="35">
        <f t="shared" si="341"/>
        <v>313.53202668007248</v>
      </c>
      <c r="BH322" s="35">
        <f t="shared" si="341"/>
        <v>328.63678529888426</v>
      </c>
      <c r="BI322" s="35">
        <f t="shared" si="341"/>
        <v>344.89861207448342</v>
      </c>
      <c r="BJ322" s="35">
        <f t="shared" si="341"/>
        <v>363.69150417285869</v>
      </c>
      <c r="BK322" s="35">
        <f t="shared" si="341"/>
        <v>379.52884954374957</v>
      </c>
      <c r="BL322" s="35">
        <f t="shared" si="341"/>
        <v>393.6325964234855</v>
      </c>
      <c r="BM322" s="35">
        <f t="shared" si="341"/>
        <v>406.9981792631196</v>
      </c>
      <c r="BN322" s="35">
        <f t="shared" si="341"/>
        <v>420.30738199047522</v>
      </c>
      <c r="BO322" s="35">
        <f t="shared" si="341"/>
        <v>435.18073754091671</v>
      </c>
      <c r="BP322" s="35">
        <f t="shared" si="341"/>
        <v>452.23204389291527</v>
      </c>
      <c r="BQ322" s="35">
        <f t="shared" si="341"/>
        <v>469.68213749643513</v>
      </c>
      <c r="BR322" s="35">
        <f t="shared" si="341"/>
        <v>488.057756004672</v>
      </c>
      <c r="BS322" s="35">
        <f t="shared" si="341"/>
        <v>507.41948941506092</v>
      </c>
    </row>
    <row r="323" spans="3:71">
      <c r="F323" t="s">
        <v>183</v>
      </c>
      <c r="R323" s="35">
        <f t="shared" ref="R323:BS323" si="342">R166</f>
        <v>96.756793205622444</v>
      </c>
      <c r="S323" s="35">
        <f t="shared" si="342"/>
        <v>97.459152632965768</v>
      </c>
      <c r="T323" s="35">
        <f t="shared" si="342"/>
        <v>101.9451809238052</v>
      </c>
      <c r="U323" s="35">
        <f t="shared" si="342"/>
        <v>103.49829469020212</v>
      </c>
      <c r="V323" s="35">
        <f t="shared" si="342"/>
        <v>106.56285499553108</v>
      </c>
      <c r="W323" s="35">
        <f t="shared" si="342"/>
        <v>108.16064485708665</v>
      </c>
      <c r="X323" s="35">
        <f t="shared" si="342"/>
        <v>109.78239177611593</v>
      </c>
      <c r="Y323" s="35">
        <f t="shared" si="342"/>
        <v>111.42845496168425</v>
      </c>
      <c r="Z323" s="35">
        <f>Z166</f>
        <v>113.09919900879191</v>
      </c>
      <c r="AA323" s="35">
        <f t="shared" si="342"/>
        <v>114.79499397913014</v>
      </c>
      <c r="AB323" s="35">
        <f t="shared" si="342"/>
        <v>116.51621548304799</v>
      </c>
      <c r="AC323" s="35">
        <f t="shared" si="342"/>
        <v>118.26324476274817</v>
      </c>
      <c r="AD323" s="35">
        <f t="shared" si="342"/>
        <v>120.03646877673042</v>
      </c>
      <c r="AE323" s="35">
        <f t="shared" si="342"/>
        <v>121.83628028550085</v>
      </c>
      <c r="AF323" s="35">
        <f t="shared" si="342"/>
        <v>123.66307793856654</v>
      </c>
      <c r="AG323" s="35">
        <f t="shared" si="342"/>
        <v>125.51726636273446</v>
      </c>
      <c r="AH323" s="35">
        <f t="shared" si="342"/>
        <v>127.39925625173431</v>
      </c>
      <c r="AI323" s="35">
        <f t="shared" si="342"/>
        <v>129.30946445718524</v>
      </c>
      <c r="AJ323" s="35">
        <f t="shared" si="342"/>
        <v>131.24831408092641</v>
      </c>
      <c r="AK323" s="35">
        <f t="shared" si="342"/>
        <v>133.21623456873203</v>
      </c>
      <c r="AL323" s="35">
        <f t="shared" si="342"/>
        <v>135.21366180543149</v>
      </c>
      <c r="AM323" s="35">
        <f t="shared" si="342"/>
        <v>137.24103821145573</v>
      </c>
      <c r="AN323" s="35">
        <f t="shared" si="342"/>
        <v>139.29881284083123</v>
      </c>
      <c r="AO323" s="35">
        <f t="shared" si="342"/>
        <v>141.3874414806433</v>
      </c>
      <c r="AP323" s="35">
        <f t="shared" si="342"/>
        <v>143.50738675199068</v>
      </c>
      <c r="AQ323" s="35">
        <f t="shared" si="342"/>
        <v>145.6591182124539</v>
      </c>
      <c r="AR323" s="35">
        <f t="shared" si="342"/>
        <v>147.84311246009997</v>
      </c>
      <c r="AS323" s="35">
        <f t="shared" si="342"/>
        <v>150.05985323904659</v>
      </c>
      <c r="AT323" s="35">
        <f t="shared" si="342"/>
        <v>152.30983154660902</v>
      </c>
      <c r="AU323" s="35">
        <f t="shared" si="342"/>
        <v>154.59354574205372</v>
      </c>
      <c r="AV323" s="35">
        <f t="shared" si="342"/>
        <v>156.91150165698241</v>
      </c>
      <c r="AW323" s="35">
        <f t="shared" si="342"/>
        <v>159.2642127073714</v>
      </c>
      <c r="AX323" s="35">
        <f t="shared" si="342"/>
        <v>161.65220000729067</v>
      </c>
      <c r="AY323" s="35">
        <f t="shared" si="342"/>
        <v>164.07599248432814</v>
      </c>
      <c r="AZ323" s="35">
        <f t="shared" si="342"/>
        <v>166.53612699674451</v>
      </c>
      <c r="BA323" s="35">
        <f t="shared" si="342"/>
        <v>169.03314845238484</v>
      </c>
      <c r="BB323" s="35">
        <f t="shared" si="342"/>
        <v>171.56760992937291</v>
      </c>
      <c r="BC323" s="35">
        <f t="shared" si="342"/>
        <v>174.14007279861536</v>
      </c>
      <c r="BD323" s="35">
        <f t="shared" si="342"/>
        <v>176.75110684814271</v>
      </c>
      <c r="BE323" s="35">
        <f t="shared" si="342"/>
        <v>179.40129040931447</v>
      </c>
      <c r="BF323" s="35">
        <f t="shared" si="342"/>
        <v>182.0912104849169</v>
      </c>
      <c r="BG323" s="35">
        <f t="shared" si="342"/>
        <v>184.82146287918113</v>
      </c>
      <c r="BH323" s="35">
        <f t="shared" si="342"/>
        <v>187.59265232975102</v>
      </c>
      <c r="BI323" s="35">
        <f t="shared" si="342"/>
        <v>190.40539264162953</v>
      </c>
      <c r="BJ323" s="35">
        <f t="shared" si="342"/>
        <v>193.26030682313359</v>
      </c>
      <c r="BK323" s="35">
        <f t="shared" si="342"/>
        <v>196.15802722388742</v>
      </c>
      <c r="BL323" s="35">
        <f t="shared" si="342"/>
        <v>199.09919567488484</v>
      </c>
      <c r="BM323" s="35">
        <f t="shared" si="342"/>
        <v>202.08446363065178</v>
      </c>
      <c r="BN323" s="35">
        <f t="shared" si="342"/>
        <v>205.11449231354032</v>
      </c>
      <c r="BO323" s="35">
        <f t="shared" si="342"/>
        <v>208.18995286018611</v>
      </c>
      <c r="BP323" s="35">
        <f t="shared" si="342"/>
        <v>211.31152647016199</v>
      </c>
      <c r="BQ323" s="35">
        <f t="shared" si="342"/>
        <v>214.47990455686036</v>
      </c>
      <c r="BR323" s="35">
        <f t="shared" si="342"/>
        <v>217.69578890063784</v>
      </c>
      <c r="BS323" s="35">
        <f t="shared" si="342"/>
        <v>220.95989180425624</v>
      </c>
    </row>
    <row r="324" spans="3:71">
      <c r="F324" t="s">
        <v>218</v>
      </c>
      <c r="R324" s="35">
        <f t="shared" ref="R324:BS324" si="343">R304-R305</f>
        <v>8.2202599768909277</v>
      </c>
      <c r="S324" s="35">
        <f t="shared" si="343"/>
        <v>7.3969509384454639</v>
      </c>
      <c r="T324" s="35">
        <f t="shared" si="343"/>
        <v>6.124097076356021</v>
      </c>
      <c r="U324" s="35">
        <f t="shared" si="343"/>
        <v>7.180531278795522</v>
      </c>
      <c r="V324" s="35">
        <f t="shared" si="343"/>
        <v>7.3859320184267396</v>
      </c>
      <c r="W324" s="35">
        <f t="shared" si="343"/>
        <v>6.2479439166503958</v>
      </c>
      <c r="X324" s="35">
        <f t="shared" si="343"/>
        <v>6.1563859971039836</v>
      </c>
      <c r="Y324" s="35">
        <f t="shared" si="343"/>
        <v>6.4273916869037251</v>
      </c>
      <c r="Z324" s="35">
        <f t="shared" si="343"/>
        <v>6.6209938605082019</v>
      </c>
      <c r="AA324" s="35">
        <f t="shared" si="343"/>
        <v>6.738882821610412</v>
      </c>
      <c r="AB324" s="35">
        <f t="shared" si="343"/>
        <v>6.8143425846650842</v>
      </c>
      <c r="AC324" s="35">
        <f t="shared" si="343"/>
        <v>0</v>
      </c>
      <c r="AD324" s="35">
        <f t="shared" si="343"/>
        <v>0</v>
      </c>
      <c r="AE324" s="35">
        <f t="shared" si="343"/>
        <v>0</v>
      </c>
      <c r="AF324" s="35">
        <f t="shared" si="343"/>
        <v>0</v>
      </c>
      <c r="AG324" s="35">
        <f t="shared" si="343"/>
        <v>0</v>
      </c>
      <c r="AH324" s="35">
        <f t="shared" si="343"/>
        <v>0</v>
      </c>
      <c r="AI324" s="35">
        <f t="shared" si="343"/>
        <v>0</v>
      </c>
      <c r="AJ324" s="35">
        <f t="shared" si="343"/>
        <v>0</v>
      </c>
      <c r="AK324" s="35">
        <f t="shared" si="343"/>
        <v>0</v>
      </c>
      <c r="AL324" s="35">
        <f t="shared" si="343"/>
        <v>0</v>
      </c>
      <c r="AM324" s="35">
        <f t="shared" si="343"/>
        <v>0</v>
      </c>
      <c r="AN324" s="35">
        <f t="shared" si="343"/>
        <v>0</v>
      </c>
      <c r="AO324" s="35">
        <f t="shared" si="343"/>
        <v>0</v>
      </c>
      <c r="AP324" s="35">
        <f t="shared" si="343"/>
        <v>0</v>
      </c>
      <c r="AQ324" s="35">
        <f t="shared" si="343"/>
        <v>0</v>
      </c>
      <c r="AR324" s="35">
        <f t="shared" si="343"/>
        <v>0</v>
      </c>
      <c r="AS324" s="35">
        <f t="shared" si="343"/>
        <v>0</v>
      </c>
      <c r="AT324" s="35">
        <f t="shared" si="343"/>
        <v>0</v>
      </c>
      <c r="AU324" s="35">
        <f t="shared" si="343"/>
        <v>0</v>
      </c>
      <c r="AV324" s="35">
        <f t="shared" si="343"/>
        <v>0</v>
      </c>
      <c r="AW324" s="35">
        <f t="shared" si="343"/>
        <v>0</v>
      </c>
      <c r="AX324" s="35">
        <f t="shared" si="343"/>
        <v>0</v>
      </c>
      <c r="AY324" s="35">
        <f t="shared" si="343"/>
        <v>0</v>
      </c>
      <c r="AZ324" s="35">
        <f t="shared" si="343"/>
        <v>0</v>
      </c>
      <c r="BA324" s="35">
        <f t="shared" si="343"/>
        <v>0</v>
      </c>
      <c r="BB324" s="35">
        <f t="shared" si="343"/>
        <v>0</v>
      </c>
      <c r="BC324" s="35">
        <f t="shared" si="343"/>
        <v>0</v>
      </c>
      <c r="BD324" s="35">
        <f t="shared" si="343"/>
        <v>0</v>
      </c>
      <c r="BE324" s="35">
        <f t="shared" si="343"/>
        <v>0</v>
      </c>
      <c r="BF324" s="35">
        <f t="shared" si="343"/>
        <v>7.6128871574619446</v>
      </c>
      <c r="BG324" s="35">
        <f t="shared" si="343"/>
        <v>15.421151912040958</v>
      </c>
      <c r="BH324" s="35">
        <f t="shared" si="343"/>
        <v>15.922361403743722</v>
      </c>
      <c r="BI324" s="35">
        <f t="shared" si="343"/>
        <v>16.527731240785702</v>
      </c>
      <c r="BJ324" s="35">
        <f t="shared" si="343"/>
        <v>17.429433100490382</v>
      </c>
      <c r="BK324" s="35">
        <f t="shared" si="343"/>
        <v>17.837970733560304</v>
      </c>
      <c r="BL324" s="35">
        <f t="shared" si="343"/>
        <v>17.932849966116304</v>
      </c>
      <c r="BM324" s="35">
        <f t="shared" si="343"/>
        <v>17.858139742876414</v>
      </c>
      <c r="BN324" s="35">
        <f t="shared" si="343"/>
        <v>17.709436466763552</v>
      </c>
      <c r="BO324" s="35">
        <f t="shared" si="343"/>
        <v>17.713693650247876</v>
      </c>
      <c r="BP324" s="35">
        <f t="shared" si="343"/>
        <v>16.584100419928436</v>
      </c>
      <c r="BQ324" s="35">
        <f t="shared" si="343"/>
        <v>16.409031795152011</v>
      </c>
      <c r="BR324" s="35">
        <f t="shared" si="343"/>
        <v>16.81990059479925</v>
      </c>
      <c r="BS324" s="35">
        <f t="shared" si="343"/>
        <v>17.24128726709651</v>
      </c>
    </row>
    <row r="325" spans="3:71">
      <c r="F325" t="s">
        <v>219</v>
      </c>
      <c r="R325" s="35">
        <f>R317</f>
        <v>19.413040938019542</v>
      </c>
      <c r="S325" s="35">
        <f t="shared" ref="S325:BS325" si="344">S317</f>
        <v>16.218591945420794</v>
      </c>
      <c r="T325" s="35">
        <f t="shared" si="344"/>
        <v>11.520880038101566</v>
      </c>
      <c r="U325" s="35">
        <f t="shared" si="344"/>
        <v>10.831717125704852</v>
      </c>
      <c r="V325" s="35">
        <f t="shared" si="344"/>
        <v>15.236388371474593</v>
      </c>
      <c r="W325" s="35">
        <f t="shared" si="344"/>
        <v>0</v>
      </c>
      <c r="X325" s="35">
        <f t="shared" si="344"/>
        <v>0</v>
      </c>
      <c r="Y325" s="35">
        <f t="shared" si="344"/>
        <v>0</v>
      </c>
      <c r="Z325" s="35">
        <f t="shared" si="344"/>
        <v>0</v>
      </c>
      <c r="AA325" s="35">
        <f t="shared" si="344"/>
        <v>0</v>
      </c>
      <c r="AB325" s="35">
        <f t="shared" si="344"/>
        <v>0</v>
      </c>
      <c r="AC325" s="35">
        <f t="shared" si="344"/>
        <v>0</v>
      </c>
      <c r="AD325" s="35">
        <f t="shared" si="344"/>
        <v>0</v>
      </c>
      <c r="AE325" s="35">
        <f t="shared" si="344"/>
        <v>0</v>
      </c>
      <c r="AF325" s="35">
        <f t="shared" si="344"/>
        <v>0</v>
      </c>
      <c r="AG325" s="35">
        <f t="shared" si="344"/>
        <v>0</v>
      </c>
      <c r="AH325" s="35">
        <f t="shared" si="344"/>
        <v>0</v>
      </c>
      <c r="AI325" s="35">
        <f t="shared" si="344"/>
        <v>0</v>
      </c>
      <c r="AJ325" s="35">
        <f t="shared" si="344"/>
        <v>0</v>
      </c>
      <c r="AK325" s="35">
        <f t="shared" si="344"/>
        <v>0</v>
      </c>
      <c r="AL325" s="35">
        <f t="shared" si="344"/>
        <v>0</v>
      </c>
      <c r="AM325" s="35">
        <f t="shared" si="344"/>
        <v>0</v>
      </c>
      <c r="AN325" s="35">
        <f t="shared" si="344"/>
        <v>0</v>
      </c>
      <c r="AO325" s="35">
        <f t="shared" si="344"/>
        <v>0</v>
      </c>
      <c r="AP325" s="35">
        <f t="shared" si="344"/>
        <v>0</v>
      </c>
      <c r="AQ325" s="35">
        <f t="shared" si="344"/>
        <v>0</v>
      </c>
      <c r="AR325" s="35">
        <f t="shared" si="344"/>
        <v>0</v>
      </c>
      <c r="AS325" s="35">
        <f t="shared" si="344"/>
        <v>0</v>
      </c>
      <c r="AT325" s="35">
        <f t="shared" si="344"/>
        <v>0</v>
      </c>
      <c r="AU325" s="35">
        <f t="shared" si="344"/>
        <v>0</v>
      </c>
      <c r="AV325" s="35">
        <f t="shared" si="344"/>
        <v>0</v>
      </c>
      <c r="AW325" s="35">
        <f t="shared" si="344"/>
        <v>0</v>
      </c>
      <c r="AX325" s="35">
        <f t="shared" si="344"/>
        <v>0</v>
      </c>
      <c r="AY325" s="35">
        <f t="shared" si="344"/>
        <v>0</v>
      </c>
      <c r="AZ325" s="35">
        <f t="shared" si="344"/>
        <v>0</v>
      </c>
      <c r="BA325" s="35">
        <f t="shared" si="344"/>
        <v>0</v>
      </c>
      <c r="BB325" s="35">
        <f t="shared" si="344"/>
        <v>0</v>
      </c>
      <c r="BC325" s="35">
        <f t="shared" si="344"/>
        <v>0</v>
      </c>
      <c r="BD325" s="35">
        <f t="shared" si="344"/>
        <v>0</v>
      </c>
      <c r="BE325" s="35">
        <f t="shared" si="344"/>
        <v>0</v>
      </c>
      <c r="BF325" s="35">
        <f t="shared" si="344"/>
        <v>0</v>
      </c>
      <c r="BG325" s="35">
        <f t="shared" si="344"/>
        <v>0</v>
      </c>
      <c r="BH325" s="35">
        <f t="shared" si="344"/>
        <v>0</v>
      </c>
      <c r="BI325" s="35">
        <f t="shared" si="344"/>
        <v>0</v>
      </c>
      <c r="BJ325" s="35">
        <f t="shared" si="344"/>
        <v>0</v>
      </c>
      <c r="BK325" s="35">
        <f t="shared" si="344"/>
        <v>0</v>
      </c>
      <c r="BL325" s="35">
        <f t="shared" si="344"/>
        <v>0</v>
      </c>
      <c r="BM325" s="35">
        <f t="shared" si="344"/>
        <v>0</v>
      </c>
      <c r="BN325" s="35">
        <f t="shared" si="344"/>
        <v>0</v>
      </c>
      <c r="BO325" s="35">
        <f t="shared" si="344"/>
        <v>0</v>
      </c>
      <c r="BP325" s="35">
        <f t="shared" si="344"/>
        <v>0</v>
      </c>
      <c r="BQ325" s="35">
        <f t="shared" si="344"/>
        <v>0</v>
      </c>
      <c r="BR325" s="35">
        <f t="shared" si="344"/>
        <v>0</v>
      </c>
      <c r="BS325" s="35">
        <f t="shared" si="344"/>
        <v>0</v>
      </c>
    </row>
    <row r="326" spans="3:71" s="27" customFormat="1">
      <c r="F326" s="27" t="s">
        <v>220</v>
      </c>
      <c r="R326" s="35">
        <f>SUM(R321:R325)</f>
        <v>288.06275325666365</v>
      </c>
      <c r="S326" s="35">
        <f t="shared" ref="S326:BS326" si="345">SUM(S321:S325)</f>
        <v>290.35733437452961</v>
      </c>
      <c r="T326" s="35">
        <f t="shared" si="345"/>
        <v>294.83562817289373</v>
      </c>
      <c r="U326" s="35">
        <f t="shared" si="345"/>
        <v>301.43161269010869</v>
      </c>
      <c r="V326" s="35">
        <f t="shared" si="345"/>
        <v>312.34789273029253</v>
      </c>
      <c r="W326" s="35">
        <f t="shared" si="345"/>
        <v>306.64174359307469</v>
      </c>
      <c r="X326" s="35">
        <f t="shared" si="345"/>
        <v>308.55379913610778</v>
      </c>
      <c r="Y326" s="35">
        <f t="shared" si="345"/>
        <v>312.7474933909254</v>
      </c>
      <c r="Z326" s="35">
        <f t="shared" si="345"/>
        <v>318.35711075558186</v>
      </c>
      <c r="AA326" s="35">
        <f t="shared" si="345"/>
        <v>325.35676036302988</v>
      </c>
      <c r="AB326" s="35">
        <f t="shared" si="345"/>
        <v>333.16472648881472</v>
      </c>
      <c r="AC326" s="35">
        <f t="shared" si="345"/>
        <v>263.41426329987547</v>
      </c>
      <c r="AD326" s="35">
        <f t="shared" si="345"/>
        <v>267.23100279885284</v>
      </c>
      <c r="AE326" s="35">
        <f t="shared" si="345"/>
        <v>269.49353958172901</v>
      </c>
      <c r="AF326" s="35">
        <f t="shared" si="345"/>
        <v>280.63783138376414</v>
      </c>
      <c r="AG326" s="35">
        <f t="shared" si="345"/>
        <v>292.36959834374869</v>
      </c>
      <c r="AH326" s="35">
        <f t="shared" si="345"/>
        <v>305.35266689222522</v>
      </c>
      <c r="AI326" s="35">
        <f t="shared" si="345"/>
        <v>319.00151304617924</v>
      </c>
      <c r="AJ326" s="35">
        <f t="shared" si="345"/>
        <v>333.37610412792822</v>
      </c>
      <c r="AK326" s="35">
        <f t="shared" si="345"/>
        <v>349.28191349624757</v>
      </c>
      <c r="AL326" s="35">
        <f t="shared" si="345"/>
        <v>366.01933824600258</v>
      </c>
      <c r="AM326" s="35">
        <f t="shared" si="345"/>
        <v>383.62667033903892</v>
      </c>
      <c r="AN326" s="35">
        <f t="shared" si="345"/>
        <v>402.14347385723022</v>
      </c>
      <c r="AO326" s="35">
        <f t="shared" si="345"/>
        <v>421.61029923973541</v>
      </c>
      <c r="AP326" s="35">
        <f t="shared" si="345"/>
        <v>442.10137954969025</v>
      </c>
      <c r="AQ326" s="35">
        <f t="shared" si="345"/>
        <v>463.62482856756162</v>
      </c>
      <c r="AR326" s="35">
        <f t="shared" si="345"/>
        <v>486.19989417337342</v>
      </c>
      <c r="AS326" s="35">
        <f t="shared" si="345"/>
        <v>509.90152610907046</v>
      </c>
      <c r="AT326" s="35">
        <f t="shared" si="345"/>
        <v>534.77628882777185</v>
      </c>
      <c r="AU326" s="35">
        <f t="shared" si="345"/>
        <v>560.87242301394099</v>
      </c>
      <c r="AV326" s="35">
        <f t="shared" si="345"/>
        <v>588.23931120378722</v>
      </c>
      <c r="AW326" s="35">
        <f t="shared" si="345"/>
        <v>616.92743038895992</v>
      </c>
      <c r="AX326" s="35">
        <f t="shared" si="345"/>
        <v>646.98829531560523</v>
      </c>
      <c r="AY326" s="35">
        <f t="shared" si="345"/>
        <v>678.47439162801913</v>
      </c>
      <c r="AZ326" s="35">
        <f t="shared" si="345"/>
        <v>711.43909794624665</v>
      </c>
      <c r="BA326" s="35">
        <f t="shared" si="345"/>
        <v>745.93659590356708</v>
      </c>
      <c r="BB326" s="35">
        <f t="shared" si="345"/>
        <v>782.0217671027367</v>
      </c>
      <c r="BC326" s="35">
        <f t="shared" si="345"/>
        <v>819.60748475894081</v>
      </c>
      <c r="BD326" s="35">
        <f t="shared" si="345"/>
        <v>860.0699440223899</v>
      </c>
      <c r="BE326" s="35">
        <f t="shared" si="345"/>
        <v>900.74807974722989</v>
      </c>
      <c r="BF326" s="35">
        <f t="shared" si="345"/>
        <v>945.08332619282601</v>
      </c>
      <c r="BG326" s="35">
        <f t="shared" si="345"/>
        <v>990.53870311743299</v>
      </c>
      <c r="BH326" s="35">
        <f t="shared" si="345"/>
        <v>1030.5830629802508</v>
      </c>
      <c r="BI326" s="35">
        <f t="shared" si="345"/>
        <v>1072.8808518685084</v>
      </c>
      <c r="BJ326" s="35">
        <f t="shared" si="345"/>
        <v>1119.0209062766044</v>
      </c>
      <c r="BK326" s="35">
        <f t="shared" si="345"/>
        <v>1162.6967156262817</v>
      </c>
      <c r="BL326" s="35">
        <f t="shared" si="345"/>
        <v>1205.4953771594492</v>
      </c>
      <c r="BM326" s="35">
        <f t="shared" si="345"/>
        <v>1248.7066851436025</v>
      </c>
      <c r="BN326" s="35">
        <f t="shared" si="345"/>
        <v>1293.2294372156914</v>
      </c>
      <c r="BO326" s="35">
        <f t="shared" si="345"/>
        <v>1341.0140725331278</v>
      </c>
      <c r="BP326" s="35">
        <f t="shared" si="345"/>
        <v>1391.4333999824828</v>
      </c>
      <c r="BQ326" s="35">
        <f t="shared" si="345"/>
        <v>1444.8212784239552</v>
      </c>
      <c r="BR326" s="35">
        <f t="shared" si="345"/>
        <v>1501.4330068971187</v>
      </c>
      <c r="BS326" s="35">
        <f t="shared" si="345"/>
        <v>1560.8368674799453</v>
      </c>
    </row>
    <row r="327" spans="3:71" s="27" customFormat="1"/>
    <row r="329" spans="3:71" ht="15" thickBot="1">
      <c r="C329" s="28" t="s">
        <v>221</v>
      </c>
      <c r="D329" s="28"/>
      <c r="E329" s="28"/>
      <c r="F329" s="29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</row>
    <row r="331" spans="3:71">
      <c r="F331" t="s">
        <v>37</v>
      </c>
      <c r="O331" s="46">
        <f>Controls!$K$15</f>
        <v>0.6</v>
      </c>
    </row>
    <row r="332" spans="3:71">
      <c r="F332" t="s">
        <v>38</v>
      </c>
      <c r="O332" s="46">
        <f>Controls!$K$16</f>
        <v>0.4</v>
      </c>
    </row>
    <row r="333" spans="3:71">
      <c r="F333" t="s">
        <v>44</v>
      </c>
      <c r="O333" s="63">
        <f>Controls!$K$27</f>
        <v>50</v>
      </c>
      <c r="R333" s="32">
        <f>R10-($O$333/10000)</f>
        <v>4.0181781312518178E-2</v>
      </c>
      <c r="S333" s="32">
        <f t="shared" ref="S333:BS333" si="346">S10-($O$333/10000)</f>
        <v>3.7062200224605914E-2</v>
      </c>
      <c r="T333" s="32">
        <f t="shared" si="346"/>
        <v>3.3942619136693657E-2</v>
      </c>
      <c r="U333" s="32">
        <f t="shared" si="346"/>
        <v>3.0823038048781382E-2</v>
      </c>
      <c r="V333" s="32">
        <f t="shared" si="346"/>
        <v>2.7703456960869125E-2</v>
      </c>
      <c r="W333" s="32">
        <f t="shared" si="346"/>
        <v>2.7703456960869125E-2</v>
      </c>
      <c r="X333" s="32">
        <f t="shared" si="346"/>
        <v>2.7703456960869125E-2</v>
      </c>
      <c r="Y333" s="32">
        <f t="shared" si="346"/>
        <v>2.7703456960869125E-2</v>
      </c>
      <c r="Z333" s="32">
        <f t="shared" si="346"/>
        <v>2.7703456960869125E-2</v>
      </c>
      <c r="AA333" s="32">
        <f t="shared" si="346"/>
        <v>2.7703456960869125E-2</v>
      </c>
      <c r="AB333" s="32">
        <f t="shared" si="346"/>
        <v>2.7703456960869125E-2</v>
      </c>
      <c r="AC333" s="32">
        <f t="shared" si="346"/>
        <v>2.7703456960869125E-2</v>
      </c>
      <c r="AD333" s="32">
        <f t="shared" si="346"/>
        <v>2.7703456960869125E-2</v>
      </c>
      <c r="AE333" s="32">
        <f t="shared" si="346"/>
        <v>2.7703456960869125E-2</v>
      </c>
      <c r="AF333" s="32">
        <f t="shared" si="346"/>
        <v>2.7703456960869125E-2</v>
      </c>
      <c r="AG333" s="32">
        <f t="shared" si="346"/>
        <v>2.7703456960869125E-2</v>
      </c>
      <c r="AH333" s="32">
        <f t="shared" si="346"/>
        <v>2.7703456960869125E-2</v>
      </c>
      <c r="AI333" s="32">
        <f t="shared" si="346"/>
        <v>2.7703456960869125E-2</v>
      </c>
      <c r="AJ333" s="32">
        <f t="shared" si="346"/>
        <v>2.7703456960869125E-2</v>
      </c>
      <c r="AK333" s="32">
        <f t="shared" si="346"/>
        <v>2.7703456960869125E-2</v>
      </c>
      <c r="AL333" s="32">
        <f t="shared" si="346"/>
        <v>2.7703456960869125E-2</v>
      </c>
      <c r="AM333" s="32">
        <f t="shared" si="346"/>
        <v>2.7703456960869125E-2</v>
      </c>
      <c r="AN333" s="32">
        <f t="shared" si="346"/>
        <v>2.7703456960869125E-2</v>
      </c>
      <c r="AO333" s="32">
        <f t="shared" si="346"/>
        <v>2.7703456960869125E-2</v>
      </c>
      <c r="AP333" s="32">
        <f t="shared" si="346"/>
        <v>2.7703456960869125E-2</v>
      </c>
      <c r="AQ333" s="32">
        <f t="shared" si="346"/>
        <v>2.7703456960869125E-2</v>
      </c>
      <c r="AR333" s="32">
        <f t="shared" si="346"/>
        <v>2.7703456960869125E-2</v>
      </c>
      <c r="AS333" s="32">
        <f t="shared" si="346"/>
        <v>2.7703456960869125E-2</v>
      </c>
      <c r="AT333" s="32">
        <f t="shared" si="346"/>
        <v>2.7703456960869125E-2</v>
      </c>
      <c r="AU333" s="32">
        <f t="shared" si="346"/>
        <v>2.7703456960869125E-2</v>
      </c>
      <c r="AV333" s="32">
        <f t="shared" si="346"/>
        <v>2.7703456960869125E-2</v>
      </c>
      <c r="AW333" s="32">
        <f t="shared" si="346"/>
        <v>2.7703456960869125E-2</v>
      </c>
      <c r="AX333" s="32">
        <f t="shared" si="346"/>
        <v>2.7703456960869125E-2</v>
      </c>
      <c r="AY333" s="32">
        <f t="shared" si="346"/>
        <v>2.7703456960869125E-2</v>
      </c>
      <c r="AZ333" s="32">
        <f t="shared" si="346"/>
        <v>2.7703456960869125E-2</v>
      </c>
      <c r="BA333" s="32">
        <f t="shared" si="346"/>
        <v>2.7703456960869125E-2</v>
      </c>
      <c r="BB333" s="32">
        <f t="shared" si="346"/>
        <v>2.7703456960869125E-2</v>
      </c>
      <c r="BC333" s="32">
        <f t="shared" si="346"/>
        <v>2.7703456960869125E-2</v>
      </c>
      <c r="BD333" s="32">
        <f t="shared" si="346"/>
        <v>2.7703456960869125E-2</v>
      </c>
      <c r="BE333" s="32">
        <f t="shared" si="346"/>
        <v>2.7703456960869125E-2</v>
      </c>
      <c r="BF333" s="32">
        <f t="shared" si="346"/>
        <v>2.7703456960869125E-2</v>
      </c>
      <c r="BG333" s="32">
        <f t="shared" si="346"/>
        <v>2.7703456960869125E-2</v>
      </c>
      <c r="BH333" s="32">
        <f t="shared" si="346"/>
        <v>2.7703456960869125E-2</v>
      </c>
      <c r="BI333" s="32">
        <f t="shared" si="346"/>
        <v>2.7703456960869125E-2</v>
      </c>
      <c r="BJ333" s="32">
        <f t="shared" si="346"/>
        <v>2.7703456960869125E-2</v>
      </c>
      <c r="BK333" s="32">
        <f t="shared" si="346"/>
        <v>2.7703456960869125E-2</v>
      </c>
      <c r="BL333" s="32">
        <f t="shared" si="346"/>
        <v>2.7703456960869125E-2</v>
      </c>
      <c r="BM333" s="32">
        <f t="shared" si="346"/>
        <v>2.7703456960869125E-2</v>
      </c>
      <c r="BN333" s="32">
        <f t="shared" si="346"/>
        <v>2.7703456960869125E-2</v>
      </c>
      <c r="BO333" s="32">
        <f t="shared" si="346"/>
        <v>2.7703456960869125E-2</v>
      </c>
      <c r="BP333" s="32">
        <f t="shared" si="346"/>
        <v>2.7703456960869125E-2</v>
      </c>
      <c r="BQ333" s="32">
        <f t="shared" si="346"/>
        <v>2.7703456960869125E-2</v>
      </c>
      <c r="BR333" s="32">
        <f t="shared" si="346"/>
        <v>2.7703456960869125E-2</v>
      </c>
      <c r="BS333" s="32">
        <f t="shared" si="346"/>
        <v>2.7703456960869125E-2</v>
      </c>
    </row>
    <row r="334" spans="3:71">
      <c r="F334" t="s">
        <v>313</v>
      </c>
      <c r="O334" s="46">
        <f>Controls!K26</f>
        <v>0</v>
      </c>
    </row>
    <row r="335" spans="3:71">
      <c r="F335" t="s">
        <v>43</v>
      </c>
      <c r="O335" s="32">
        <f>R11-O334</f>
        <v>5.0395197404570095E-2</v>
      </c>
    </row>
    <row r="336" spans="3:71">
      <c r="F336" t="s">
        <v>223</v>
      </c>
      <c r="O336" s="46">
        <f>O16-Controls!$K$31</f>
        <v>0.3</v>
      </c>
    </row>
    <row r="337" spans="6:71">
      <c r="F337" s="38"/>
    </row>
    <row r="338" spans="6:71">
      <c r="F338" t="s">
        <v>142</v>
      </c>
      <c r="R338" s="35">
        <f>(Q156*$O$331)*R333</f>
        <v>47.468169680714084</v>
      </c>
      <c r="S338" s="35">
        <f t="shared" ref="S338:AW338" si="347">(R156*$O$331)*S333</f>
        <v>45.187810261314823</v>
      </c>
      <c r="T338" s="35">
        <f t="shared" si="347"/>
        <v>42.583549665340477</v>
      </c>
      <c r="U338" s="35">
        <f t="shared" si="347"/>
        <v>39.526298827954882</v>
      </c>
      <c r="V338" s="35">
        <f t="shared" si="347"/>
        <v>36.026551533688568</v>
      </c>
      <c r="W338" s="35">
        <f t="shared" si="347"/>
        <v>36.285370167169802</v>
      </c>
      <c r="X338" s="35">
        <f t="shared" si="347"/>
        <v>37.131773655668468</v>
      </c>
      <c r="Y338" s="35">
        <f t="shared" si="347"/>
        <v>38.066108045676991</v>
      </c>
      <c r="Z338" s="35">
        <f t="shared" si="347"/>
        <v>39.066672871503812</v>
      </c>
      <c r="AA338" s="35">
        <f t="shared" si="347"/>
        <v>40.116433401531097</v>
      </c>
      <c r="AB338" s="35">
        <f t="shared" si="347"/>
        <v>41.196922064549916</v>
      </c>
      <c r="AC338" s="35">
        <f t="shared" si="347"/>
        <v>42.297843057350185</v>
      </c>
      <c r="AD338" s="35">
        <f t="shared" si="347"/>
        <v>44.596560413290511</v>
      </c>
      <c r="AE338" s="35">
        <f t="shared" si="347"/>
        <v>47.117357452313001</v>
      </c>
      <c r="AF338" s="35">
        <f t="shared" si="347"/>
        <v>49.911246968387672</v>
      </c>
      <c r="AG338" s="35">
        <f t="shared" si="347"/>
        <v>52.86146327857054</v>
      </c>
      <c r="AH338" s="35">
        <f t="shared" si="347"/>
        <v>55.976109385740315</v>
      </c>
      <c r="AI338" s="35">
        <f t="shared" si="347"/>
        <v>59.253163516084363</v>
      </c>
      <c r="AJ338" s="35">
        <f t="shared" si="347"/>
        <v>62.700118248558006</v>
      </c>
      <c r="AK338" s="35">
        <f t="shared" si="347"/>
        <v>66.324310989294929</v>
      </c>
      <c r="AL338" s="35">
        <f t="shared" si="347"/>
        <v>70.120514936189693</v>
      </c>
      <c r="AM338" s="35">
        <f t="shared" si="347"/>
        <v>74.094557186208377</v>
      </c>
      <c r="AN338" s="35">
        <f t="shared" si="347"/>
        <v>78.252284761076297</v>
      </c>
      <c r="AO338" s="35">
        <f t="shared" si="347"/>
        <v>82.599545791627222</v>
      </c>
      <c r="AP338" s="35">
        <f t="shared" si="347"/>
        <v>87.142173357957049</v>
      </c>
      <c r="AQ338" s="35">
        <f t="shared" si="347"/>
        <v>91.885424051488911</v>
      </c>
      <c r="AR338" s="35">
        <f t="shared" si="347"/>
        <v>96.835012916569639</v>
      </c>
      <c r="AS338" s="35">
        <f t="shared" si="347"/>
        <v>101.99697956134804</v>
      </c>
      <c r="AT338" s="35">
        <f t="shared" si="347"/>
        <v>107.37679854825336</v>
      </c>
      <c r="AU338" s="35">
        <f t="shared" si="347"/>
        <v>112.97978839820702</v>
      </c>
      <c r="AV338" s="35">
        <f t="shared" si="347"/>
        <v>118.81106646956208</v>
      </c>
      <c r="AW338" s="35">
        <f t="shared" si="347"/>
        <v>124.87550769547637</v>
      </c>
      <c r="AX338" s="35">
        <f t="shared" ref="AX338:BS338" si="348">(AW156*$O$331)*AX333</f>
        <v>131.1776995148546</v>
      </c>
      <c r="AY338" s="35">
        <f t="shared" si="348"/>
        <v>137.72189272756194</v>
      </c>
      <c r="AZ338" s="35">
        <f t="shared" si="348"/>
        <v>144.51194798875926</v>
      </c>
      <c r="BA338" s="35">
        <f t="shared" si="348"/>
        <v>151.55127764058363</v>
      </c>
      <c r="BB338" s="35">
        <f t="shared" si="348"/>
        <v>158.84278256197661</v>
      </c>
      <c r="BC338" s="35">
        <f t="shared" si="348"/>
        <v>166.38878369921377</v>
      </c>
      <c r="BD338" s="35">
        <f t="shared" si="348"/>
        <v>174.19331808076049</v>
      </c>
      <c r="BE338" s="35">
        <f t="shared" si="348"/>
        <v>182.23800666062021</v>
      </c>
      <c r="BF338" s="35">
        <f t="shared" si="348"/>
        <v>190.54666524195775</v>
      </c>
      <c r="BG338" s="35">
        <f t="shared" si="348"/>
        <v>199.21511035466497</v>
      </c>
      <c r="BH338" s="35">
        <f t="shared" si="348"/>
        <v>208.26871662421726</v>
      </c>
      <c r="BI338" s="35">
        <f t="shared" si="348"/>
        <v>217.71955035397471</v>
      </c>
      <c r="BJ338" s="35">
        <f t="shared" si="348"/>
        <v>227.57682286311061</v>
      </c>
      <c r="BK338" s="35">
        <f t="shared" si="348"/>
        <v>237.82756638118329</v>
      </c>
      <c r="BL338" s="35">
        <f t="shared" si="348"/>
        <v>248.54908342953379</v>
      </c>
      <c r="BM338" s="35">
        <f t="shared" si="348"/>
        <v>259.8039006023601</v>
      </c>
      <c r="BN338" s="35">
        <f t="shared" si="348"/>
        <v>271.64247563862733</v>
      </c>
      <c r="BO338" s="35">
        <f t="shared" si="348"/>
        <v>284.1075467320876</v>
      </c>
      <c r="BP338" s="35">
        <f t="shared" si="348"/>
        <v>297.21797580362352</v>
      </c>
      <c r="BQ338" s="35">
        <f t="shared" si="348"/>
        <v>310.98377282060517</v>
      </c>
      <c r="BR338" s="35">
        <f t="shared" si="348"/>
        <v>325.44523792075125</v>
      </c>
      <c r="BS338" s="35">
        <f t="shared" si="348"/>
        <v>340.63680153380602</v>
      </c>
    </row>
    <row r="340" spans="6:71">
      <c r="F340" s="38" t="s">
        <v>222</v>
      </c>
    </row>
    <row r="342" spans="6:71">
      <c r="F342" t="s">
        <v>312</v>
      </c>
      <c r="M342" s="22" t="s">
        <v>311</v>
      </c>
      <c r="O342" s="22"/>
      <c r="Q342" s="63">
        <f>Controls!K32</f>
        <v>0</v>
      </c>
      <c r="R342" s="35">
        <f t="shared" ref="R342" si="349">IF($O342=R$2,R$186,IF(R$2&gt;$O342,Q342-Q343,0))</f>
        <v>0</v>
      </c>
      <c r="S342" s="35">
        <f t="shared" ref="S342" si="350">IF($O342=S$2,S$186,IF(S$2&gt;$O342,R342-R343,0))</f>
        <v>0</v>
      </c>
      <c r="T342" s="35">
        <f t="shared" ref="T342" si="351">IF($O342=T$2,T$186,IF(T$2&gt;$O342,S342-S343,0))</f>
        <v>0</v>
      </c>
      <c r="U342" s="35">
        <f t="shared" ref="U342" si="352">IF($O342=U$2,U$186,IF(U$2&gt;$O342,T342-T343,0))</f>
        <v>0</v>
      </c>
      <c r="V342" s="35">
        <f t="shared" ref="V342" si="353">IF($O342=V$2,V$186,IF(V$2&gt;$O342,U342-U343,0))</f>
        <v>0</v>
      </c>
      <c r="W342" s="35">
        <f t="shared" ref="W342" si="354">IF($O342=W$2,W$186,IF(W$2&gt;$O342,V342-V343,0))</f>
        <v>0</v>
      </c>
      <c r="X342" s="35">
        <f t="shared" ref="X342" si="355">IF($O342=X$2,X$186,IF(X$2&gt;$O342,W342-W343,0))</f>
        <v>0</v>
      </c>
      <c r="Y342" s="35">
        <f t="shared" ref="Y342" si="356">IF($O342=Y$2,Y$186,IF(Y$2&gt;$O342,X342-X343,0))</f>
        <v>0</v>
      </c>
      <c r="Z342" s="35">
        <f t="shared" ref="Z342" si="357">IF($O342=Z$2,Z$186,IF(Z$2&gt;$O342,Y342-Y343,0))</f>
        <v>0</v>
      </c>
      <c r="AA342" s="35">
        <f t="shared" ref="AA342" si="358">IF($O342=AA$2,AA$186,IF(AA$2&gt;$O342,Z342-Z343,0))</f>
        <v>0</v>
      </c>
      <c r="AB342" s="35">
        <f t="shared" ref="AB342" si="359">IF($O342=AB$2,AB$186,IF(AB$2&gt;$O342,AA342-AA343,0))</f>
        <v>0</v>
      </c>
      <c r="AC342" s="35">
        <f t="shared" ref="AC342" si="360">IF($O342=AC$2,AC$186,IF(AC$2&gt;$O342,AB342-AB343,0))</f>
        <v>0</v>
      </c>
      <c r="AD342" s="35">
        <f t="shared" ref="AD342" si="361">IF($O342=AD$2,AD$186,IF(AD$2&gt;$O342,AC342-AC343,0))</f>
        <v>0</v>
      </c>
      <c r="AE342" s="35">
        <f t="shared" ref="AE342" si="362">IF($O342=AE$2,AE$186,IF(AE$2&gt;$O342,AD342-AD343,0))</f>
        <v>0</v>
      </c>
      <c r="AF342" s="35">
        <f t="shared" ref="AF342" si="363">IF($O342=AF$2,AF$186,IF(AF$2&gt;$O342,AE342-AE343,0))</f>
        <v>0</v>
      </c>
      <c r="AG342" s="35">
        <f t="shared" ref="AG342" si="364">IF($O342=AG$2,AG$186,IF(AG$2&gt;$O342,AF342-AF343,0))</f>
        <v>0</v>
      </c>
      <c r="AH342" s="35">
        <f t="shared" ref="AH342" si="365">IF($O342=AH$2,AH$186,IF(AH$2&gt;$O342,AG342-AG343,0))</f>
        <v>0</v>
      </c>
      <c r="AI342" s="35">
        <f t="shared" ref="AI342" si="366">IF($O342=AI$2,AI$186,IF(AI$2&gt;$O342,AH342-AH343,0))</f>
        <v>0</v>
      </c>
      <c r="AJ342" s="35">
        <f t="shared" ref="AJ342" si="367">IF($O342=AJ$2,AJ$186,IF(AJ$2&gt;$O342,AI342-AI343,0))</f>
        <v>0</v>
      </c>
      <c r="AK342" s="35">
        <f t="shared" ref="AK342" si="368">IF($O342=AK$2,AK$186,IF(AK$2&gt;$O342,AJ342-AJ343,0))</f>
        <v>0</v>
      </c>
      <c r="AL342" s="35">
        <f t="shared" ref="AL342" si="369">IF($O342=AL$2,AL$186,IF(AL$2&gt;$O342,AK342-AK343,0))</f>
        <v>0</v>
      </c>
      <c r="AM342" s="35">
        <f t="shared" ref="AM342" si="370">IF($O342=AM$2,AM$186,IF(AM$2&gt;$O342,AL342-AL343,0))</f>
        <v>0</v>
      </c>
      <c r="AN342" s="35">
        <f t="shared" ref="AN342" si="371">IF($O342=AN$2,AN$186,IF(AN$2&gt;$O342,AM342-AM343,0))</f>
        <v>0</v>
      </c>
      <c r="AO342" s="35">
        <f t="shared" ref="AO342" si="372">IF($O342=AO$2,AO$186,IF(AO$2&gt;$O342,AN342-AN343,0))</f>
        <v>0</v>
      </c>
      <c r="AP342" s="35">
        <f t="shared" ref="AP342" si="373">IF($O342=AP$2,AP$186,IF(AP$2&gt;$O342,AO342-AO343,0))</f>
        <v>0</v>
      </c>
      <c r="AQ342" s="35">
        <f t="shared" ref="AQ342" si="374">IF($O342=AQ$2,AQ$186,IF(AQ$2&gt;$O342,AP342-AP343,0))</f>
        <v>0</v>
      </c>
      <c r="AR342" s="35">
        <f t="shared" ref="AR342" si="375">IF($O342=AR$2,AR$186,IF(AR$2&gt;$O342,AQ342-AQ343,0))</f>
        <v>0</v>
      </c>
      <c r="AS342" s="35">
        <f t="shared" ref="AS342" si="376">IF($O342=AS$2,AS$186,IF(AS$2&gt;$O342,AR342-AR343,0))</f>
        <v>0</v>
      </c>
      <c r="AT342" s="35">
        <f t="shared" ref="AT342" si="377">IF($O342=AT$2,AT$186,IF(AT$2&gt;$O342,AS342-AS343,0))</f>
        <v>0</v>
      </c>
      <c r="AU342" s="35">
        <f t="shared" ref="AU342" si="378">IF($O342=AU$2,AU$186,IF(AU$2&gt;$O342,AT342-AT343,0))</f>
        <v>0</v>
      </c>
      <c r="AV342" s="35">
        <f t="shared" ref="AV342" si="379">IF($O342=AV$2,AV$186,IF(AV$2&gt;$O342,AU342-AU343,0))</f>
        <v>0</v>
      </c>
      <c r="AW342" s="35">
        <f t="shared" ref="AW342" si="380">IF($O342=AW$2,AW$186,IF(AW$2&gt;$O342,AV342-AV343,0))</f>
        <v>0</v>
      </c>
      <c r="AX342" s="35">
        <f t="shared" ref="AX342" si="381">IF($O342=AX$2,AX$186,IF(AX$2&gt;$O342,AW342-AW343,0))</f>
        <v>0</v>
      </c>
      <c r="AY342" s="35">
        <f t="shared" ref="AY342" si="382">IF($O342=AY$2,AY$186,IF(AY$2&gt;$O342,AX342-AX343,0))</f>
        <v>0</v>
      </c>
      <c r="AZ342" s="35">
        <f t="shared" ref="AZ342" si="383">IF($O342=AZ$2,AZ$186,IF(AZ$2&gt;$O342,AY342-AY343,0))</f>
        <v>0</v>
      </c>
      <c r="BA342" s="35">
        <f t="shared" ref="BA342" si="384">IF($O342=BA$2,BA$186,IF(BA$2&gt;$O342,AZ342-AZ343,0))</f>
        <v>0</v>
      </c>
      <c r="BB342" s="35">
        <f t="shared" ref="BB342" si="385">IF($O342=BB$2,BB$186,IF(BB$2&gt;$O342,BA342-BA343,0))</f>
        <v>0</v>
      </c>
      <c r="BC342" s="35">
        <f t="shared" ref="BC342" si="386">IF($O342=BC$2,BC$186,IF(BC$2&gt;$O342,BB342-BB343,0))</f>
        <v>0</v>
      </c>
      <c r="BD342" s="35">
        <f t="shared" ref="BD342" si="387">IF($O342=BD$2,BD$186,IF(BD$2&gt;$O342,BC342-BC343,0))</f>
        <v>0</v>
      </c>
      <c r="BE342" s="35">
        <f t="shared" ref="BE342" si="388">IF($O342=BE$2,BE$186,IF(BE$2&gt;$O342,BD342-BD343,0))</f>
        <v>0</v>
      </c>
      <c r="BF342" s="35">
        <f t="shared" ref="BF342" si="389">IF($O342=BF$2,BF$186,IF(BF$2&gt;$O342,BE342-BE343,0))</f>
        <v>0</v>
      </c>
      <c r="BG342" s="35">
        <f t="shared" ref="BG342" si="390">IF($O342=BG$2,BG$186,IF(BG$2&gt;$O342,BF342-BF343,0))</f>
        <v>0</v>
      </c>
      <c r="BH342" s="35">
        <f t="shared" ref="BH342" si="391">IF($O342=BH$2,BH$186,IF(BH$2&gt;$O342,BG342-BG343,0))</f>
        <v>0</v>
      </c>
      <c r="BI342" s="35">
        <f t="shared" ref="BI342" si="392">IF($O342=BI$2,BI$186,IF(BI$2&gt;$O342,BH342-BH343,0))</f>
        <v>0</v>
      </c>
      <c r="BJ342" s="35">
        <f t="shared" ref="BJ342" si="393">IF($O342=BJ$2,BJ$186,IF(BJ$2&gt;$O342,BI342-BI343,0))</f>
        <v>0</v>
      </c>
      <c r="BK342" s="35">
        <f t="shared" ref="BK342" si="394">IF($O342=BK$2,BK$186,IF(BK$2&gt;$O342,BJ342-BJ343,0))</f>
        <v>0</v>
      </c>
      <c r="BL342" s="35">
        <f t="shared" ref="BL342" si="395">IF($O342=BL$2,BL$186,IF(BL$2&gt;$O342,BK342-BK343,0))</f>
        <v>0</v>
      </c>
      <c r="BM342" s="35">
        <f t="shared" ref="BM342" si="396">IF($O342=BM$2,BM$186,IF(BM$2&gt;$O342,BL342-BL343,0))</f>
        <v>0</v>
      </c>
      <c r="BN342" s="35">
        <f t="shared" ref="BN342" si="397">IF($O342=BN$2,BN$186,IF(BN$2&gt;$O342,BM342-BM343,0))</f>
        <v>0</v>
      </c>
      <c r="BO342" s="35">
        <f t="shared" ref="BO342" si="398">IF($O342=BO$2,BO$186,IF(BO$2&gt;$O342,BN342-BN343,0))</f>
        <v>0</v>
      </c>
      <c r="BP342" s="35">
        <f t="shared" ref="BP342" si="399">IF($O342=BP$2,BP$186,IF(BP$2&gt;$O342,BO342-BO343,0))</f>
        <v>0</v>
      </c>
      <c r="BQ342" s="35">
        <f t="shared" ref="BQ342" si="400">IF($O342=BQ$2,BQ$186,IF(BQ$2&gt;$O342,BP342-BP343,0))</f>
        <v>0</v>
      </c>
      <c r="BR342" s="35">
        <f t="shared" ref="BR342" si="401">IF($O342=BR$2,BR$186,IF(BR$2&gt;$O342,BQ342-BQ343,0))</f>
        <v>0</v>
      </c>
      <c r="BS342" s="35">
        <f t="shared" ref="BS342" si="402">IF($O342=BS$2,BS$186,IF(BS$2&gt;$O342,BR342-BR343,0))</f>
        <v>0</v>
      </c>
    </row>
    <row r="343" spans="6:71">
      <c r="F343" t="s">
        <v>187</v>
      </c>
      <c r="M343" s="22" t="s">
        <v>311</v>
      </c>
      <c r="O343" s="22">
        <v>1</v>
      </c>
      <c r="R343" s="35">
        <f t="shared" ref="R343:BS343" si="403">IF(R$2&gt;=$O343,IF(R342-(R342*HLOOKUP($O343,$R$2:$BS$34,32,FALSE))&lt;=0,R342,R342*HLOOKUP($O343,$R$2:$BS$34,32,FALSE)),0)</f>
        <v>0</v>
      </c>
      <c r="S343" s="35">
        <f t="shared" si="403"/>
        <v>0</v>
      </c>
      <c r="T343" s="35">
        <f t="shared" si="403"/>
        <v>0</v>
      </c>
      <c r="U343" s="35">
        <f t="shared" si="403"/>
        <v>0</v>
      </c>
      <c r="V343" s="35">
        <f t="shared" si="403"/>
        <v>0</v>
      </c>
      <c r="W343" s="35">
        <f t="shared" si="403"/>
        <v>0</v>
      </c>
      <c r="X343" s="35">
        <f t="shared" si="403"/>
        <v>0</v>
      </c>
      <c r="Y343" s="35">
        <f t="shared" si="403"/>
        <v>0</v>
      </c>
      <c r="Z343" s="35">
        <f t="shared" si="403"/>
        <v>0</v>
      </c>
      <c r="AA343" s="35">
        <f t="shared" si="403"/>
        <v>0</v>
      </c>
      <c r="AB343" s="35">
        <f t="shared" si="403"/>
        <v>0</v>
      </c>
      <c r="AC343" s="35">
        <f t="shared" si="403"/>
        <v>0</v>
      </c>
      <c r="AD343" s="35">
        <f t="shared" si="403"/>
        <v>0</v>
      </c>
      <c r="AE343" s="35">
        <f t="shared" si="403"/>
        <v>0</v>
      </c>
      <c r="AF343" s="35">
        <f t="shared" si="403"/>
        <v>0</v>
      </c>
      <c r="AG343" s="35">
        <f t="shared" si="403"/>
        <v>0</v>
      </c>
      <c r="AH343" s="35">
        <f t="shared" si="403"/>
        <v>0</v>
      </c>
      <c r="AI343" s="35">
        <f t="shared" si="403"/>
        <v>0</v>
      </c>
      <c r="AJ343" s="35">
        <f t="shared" si="403"/>
        <v>0</v>
      </c>
      <c r="AK343" s="35">
        <f t="shared" si="403"/>
        <v>0</v>
      </c>
      <c r="AL343" s="35">
        <f t="shared" si="403"/>
        <v>0</v>
      </c>
      <c r="AM343" s="35">
        <f t="shared" si="403"/>
        <v>0</v>
      </c>
      <c r="AN343" s="35">
        <f t="shared" si="403"/>
        <v>0</v>
      </c>
      <c r="AO343" s="35">
        <f t="shared" si="403"/>
        <v>0</v>
      </c>
      <c r="AP343" s="35">
        <f t="shared" si="403"/>
        <v>0</v>
      </c>
      <c r="AQ343" s="35">
        <f t="shared" si="403"/>
        <v>0</v>
      </c>
      <c r="AR343" s="35">
        <f t="shared" si="403"/>
        <v>0</v>
      </c>
      <c r="AS343" s="35">
        <f t="shared" si="403"/>
        <v>0</v>
      </c>
      <c r="AT343" s="35">
        <f t="shared" si="403"/>
        <v>0</v>
      </c>
      <c r="AU343" s="35">
        <f t="shared" si="403"/>
        <v>0</v>
      </c>
      <c r="AV343" s="35">
        <f t="shared" si="403"/>
        <v>0</v>
      </c>
      <c r="AW343" s="35">
        <f t="shared" si="403"/>
        <v>0</v>
      </c>
      <c r="AX343" s="35">
        <f t="shared" si="403"/>
        <v>0</v>
      </c>
      <c r="AY343" s="35">
        <f t="shared" si="403"/>
        <v>0</v>
      </c>
      <c r="AZ343" s="35">
        <f t="shared" si="403"/>
        <v>0</v>
      </c>
      <c r="BA343" s="35">
        <f t="shared" si="403"/>
        <v>0</v>
      </c>
      <c r="BB343" s="35">
        <f t="shared" si="403"/>
        <v>0</v>
      </c>
      <c r="BC343" s="35">
        <f t="shared" si="403"/>
        <v>0</v>
      </c>
      <c r="BD343" s="35">
        <f t="shared" si="403"/>
        <v>0</v>
      </c>
      <c r="BE343" s="35">
        <f t="shared" si="403"/>
        <v>0</v>
      </c>
      <c r="BF343" s="35">
        <f t="shared" si="403"/>
        <v>0</v>
      </c>
      <c r="BG343" s="35">
        <f t="shared" si="403"/>
        <v>0</v>
      </c>
      <c r="BH343" s="35">
        <f t="shared" si="403"/>
        <v>0</v>
      </c>
      <c r="BI343" s="35">
        <f t="shared" si="403"/>
        <v>0</v>
      </c>
      <c r="BJ343" s="35">
        <f t="shared" si="403"/>
        <v>0</v>
      </c>
      <c r="BK343" s="35">
        <f t="shared" si="403"/>
        <v>0</v>
      </c>
      <c r="BL343" s="35">
        <f t="shared" si="403"/>
        <v>0</v>
      </c>
      <c r="BM343" s="35">
        <f t="shared" si="403"/>
        <v>0</v>
      </c>
      <c r="BN343" s="35">
        <f t="shared" si="403"/>
        <v>0</v>
      </c>
      <c r="BO343" s="35">
        <f t="shared" si="403"/>
        <v>0</v>
      </c>
      <c r="BP343" s="35">
        <f t="shared" si="403"/>
        <v>0</v>
      </c>
      <c r="BQ343" s="35">
        <f t="shared" si="403"/>
        <v>0</v>
      </c>
      <c r="BR343" s="35">
        <f t="shared" si="403"/>
        <v>0</v>
      </c>
      <c r="BS343" s="35">
        <f t="shared" si="403"/>
        <v>0</v>
      </c>
    </row>
    <row r="345" spans="6:71">
      <c r="F345" t="s">
        <v>185</v>
      </c>
      <c r="R345" s="35">
        <f t="shared" ref="R345:AW345" si="404">R163+R164+R166+R167+R169-R170+R317+R172</f>
        <v>346.1716795974541</v>
      </c>
      <c r="S345" s="35">
        <f t="shared" si="404"/>
        <v>350.20305634911665</v>
      </c>
      <c r="T345" s="35">
        <f t="shared" si="404"/>
        <v>347.88131375243051</v>
      </c>
      <c r="U345" s="35">
        <f t="shared" si="404"/>
        <v>354.11412703825965</v>
      </c>
      <c r="V345" s="35">
        <f t="shared" si="404"/>
        <v>366.60483111103321</v>
      </c>
      <c r="W345" s="35">
        <f t="shared" si="404"/>
        <v>306.64174359307469</v>
      </c>
      <c r="X345" s="35">
        <f t="shared" si="404"/>
        <v>308.55379913610778</v>
      </c>
      <c r="Y345" s="35">
        <f t="shared" si="404"/>
        <v>312.74749339092534</v>
      </c>
      <c r="Z345" s="35">
        <f t="shared" si="404"/>
        <v>318.35711075558191</v>
      </c>
      <c r="AA345" s="35">
        <f t="shared" si="404"/>
        <v>325.35676036302993</v>
      </c>
      <c r="AB345" s="35">
        <f t="shared" si="404"/>
        <v>333.16472648881472</v>
      </c>
      <c r="AC345" s="35">
        <f t="shared" si="404"/>
        <v>263.41426329987547</v>
      </c>
      <c r="AD345" s="35">
        <f t="shared" si="404"/>
        <v>267.23100279885284</v>
      </c>
      <c r="AE345" s="35">
        <f t="shared" si="404"/>
        <v>269.49353958172901</v>
      </c>
      <c r="AF345" s="35">
        <f t="shared" si="404"/>
        <v>280.63783138376414</v>
      </c>
      <c r="AG345" s="35">
        <f t="shared" si="404"/>
        <v>292.36959834374869</v>
      </c>
      <c r="AH345" s="35">
        <f t="shared" si="404"/>
        <v>305.35266689222522</v>
      </c>
      <c r="AI345" s="35">
        <f t="shared" si="404"/>
        <v>319.00151304617918</v>
      </c>
      <c r="AJ345" s="35">
        <f t="shared" si="404"/>
        <v>333.37610412792822</v>
      </c>
      <c r="AK345" s="35">
        <f t="shared" si="404"/>
        <v>349.28191349624757</v>
      </c>
      <c r="AL345" s="35">
        <f t="shared" si="404"/>
        <v>366.01933824600263</v>
      </c>
      <c r="AM345" s="35">
        <f t="shared" si="404"/>
        <v>383.62667033903892</v>
      </c>
      <c r="AN345" s="35">
        <f t="shared" si="404"/>
        <v>402.14347385723028</v>
      </c>
      <c r="AO345" s="35">
        <f t="shared" si="404"/>
        <v>421.61029923973541</v>
      </c>
      <c r="AP345" s="35">
        <f t="shared" si="404"/>
        <v>442.10137954969019</v>
      </c>
      <c r="AQ345" s="35">
        <f t="shared" si="404"/>
        <v>463.62482856756162</v>
      </c>
      <c r="AR345" s="35">
        <f t="shared" si="404"/>
        <v>486.19989417337342</v>
      </c>
      <c r="AS345" s="35">
        <f t="shared" si="404"/>
        <v>509.9015261090704</v>
      </c>
      <c r="AT345" s="35">
        <f t="shared" si="404"/>
        <v>534.77628882777185</v>
      </c>
      <c r="AU345" s="35">
        <f t="shared" si="404"/>
        <v>560.87242301394099</v>
      </c>
      <c r="AV345" s="35">
        <f t="shared" si="404"/>
        <v>588.23931120378722</v>
      </c>
      <c r="AW345" s="35">
        <f t="shared" si="404"/>
        <v>616.92743038895992</v>
      </c>
      <c r="AX345" s="35">
        <f t="shared" ref="AX345:BS345" si="405">AX163+AX164+AX166+AX167+AX169-AX170+AX317+AX172</f>
        <v>646.98829531560523</v>
      </c>
      <c r="AY345" s="35">
        <f t="shared" si="405"/>
        <v>678.47439162801913</v>
      </c>
      <c r="AZ345" s="35">
        <f t="shared" si="405"/>
        <v>711.43909794624653</v>
      </c>
      <c r="BA345" s="35">
        <f t="shared" si="405"/>
        <v>745.93659590356719</v>
      </c>
      <c r="BB345" s="35">
        <f t="shared" si="405"/>
        <v>782.0217671027367</v>
      </c>
      <c r="BC345" s="35">
        <f t="shared" si="405"/>
        <v>819.60748475894081</v>
      </c>
      <c r="BD345" s="35">
        <f t="shared" si="405"/>
        <v>860.06994402238979</v>
      </c>
      <c r="BE345" s="35">
        <f t="shared" si="405"/>
        <v>900.74807974722989</v>
      </c>
      <c r="BF345" s="35">
        <f t="shared" si="405"/>
        <v>945.08332619282601</v>
      </c>
      <c r="BG345" s="35">
        <f t="shared" si="405"/>
        <v>990.53870311743299</v>
      </c>
      <c r="BH345" s="35">
        <f t="shared" si="405"/>
        <v>1030.5830629802508</v>
      </c>
      <c r="BI345" s="35">
        <f t="shared" si="405"/>
        <v>1072.8808518685084</v>
      </c>
      <c r="BJ345" s="35">
        <f t="shared" si="405"/>
        <v>1119.0209062766044</v>
      </c>
      <c r="BK345" s="35">
        <f t="shared" si="405"/>
        <v>1162.696715626282</v>
      </c>
      <c r="BL345" s="35">
        <f t="shared" si="405"/>
        <v>1205.4953771594492</v>
      </c>
      <c r="BM345" s="35">
        <f t="shared" si="405"/>
        <v>1248.7066851436023</v>
      </c>
      <c r="BN345" s="35">
        <f t="shared" si="405"/>
        <v>1293.2294372156916</v>
      </c>
      <c r="BO345" s="35">
        <f t="shared" si="405"/>
        <v>1341.0140725331275</v>
      </c>
      <c r="BP345" s="35">
        <f t="shared" si="405"/>
        <v>1391.4333999824828</v>
      </c>
      <c r="BQ345" s="35">
        <f t="shared" si="405"/>
        <v>1444.8212784239549</v>
      </c>
      <c r="BR345" s="35">
        <f t="shared" si="405"/>
        <v>1501.4330068971187</v>
      </c>
      <c r="BS345" s="35">
        <f t="shared" si="405"/>
        <v>1560.8368674799453</v>
      </c>
    </row>
    <row r="346" spans="6:71">
      <c r="F346" t="s">
        <v>201</v>
      </c>
      <c r="R346" s="35">
        <f t="shared" ref="R346:AW346" si="406">R338+R166+R294+R325+R343</f>
        <v>274.23881692654498</v>
      </c>
      <c r="S346" s="35">
        <f t="shared" si="406"/>
        <v>284.69358321787382</v>
      </c>
      <c r="T346" s="35">
        <f t="shared" si="406"/>
        <v>292.41890573168894</v>
      </c>
      <c r="U346" s="35">
        <f t="shared" si="406"/>
        <v>290.0273660166896</v>
      </c>
      <c r="V346" s="35">
        <f t="shared" si="406"/>
        <v>300.77789977327689</v>
      </c>
      <c r="W346" s="35">
        <f t="shared" si="406"/>
        <v>249.90856660106544</v>
      </c>
      <c r="X346" s="35">
        <f t="shared" si="406"/>
        <v>252.40326577190967</v>
      </c>
      <c r="Y346" s="35">
        <f t="shared" si="406"/>
        <v>254.25157612644668</v>
      </c>
      <c r="Z346" s="35">
        <f t="shared" si="406"/>
        <v>258.12557111982147</v>
      </c>
      <c r="AA346" s="35">
        <f t="shared" si="406"/>
        <v>263.98885762610428</v>
      </c>
      <c r="AB346" s="35">
        <f t="shared" si="406"/>
        <v>270.99571151991597</v>
      </c>
      <c r="AC346" s="35">
        <f t="shared" si="406"/>
        <v>280.40191588803248</v>
      </c>
      <c r="AD346" s="35">
        <f t="shared" si="406"/>
        <v>290.26741217465292</v>
      </c>
      <c r="AE346" s="35">
        <f t="shared" si="406"/>
        <v>300.63285277971625</v>
      </c>
      <c r="AF346" s="35">
        <f t="shared" si="406"/>
        <v>311.98458523678215</v>
      </c>
      <c r="AG346" s="35">
        <f t="shared" si="406"/>
        <v>323.72730347429581</v>
      </c>
      <c r="AH346" s="35">
        <f t="shared" si="406"/>
        <v>335.56421418651274</v>
      </c>
      <c r="AI346" s="35">
        <f t="shared" si="406"/>
        <v>348.46954750726434</v>
      </c>
      <c r="AJ346" s="35">
        <f t="shared" si="406"/>
        <v>361.92911806434756</v>
      </c>
      <c r="AK346" s="35">
        <f t="shared" si="406"/>
        <v>375.71881475626986</v>
      </c>
      <c r="AL346" s="35">
        <f t="shared" si="406"/>
        <v>390.41212494818126</v>
      </c>
      <c r="AM346" s="35">
        <f t="shared" si="406"/>
        <v>405.72076418492441</v>
      </c>
      <c r="AN346" s="35">
        <f t="shared" si="406"/>
        <v>421.67036128107839</v>
      </c>
      <c r="AO346" s="35">
        <f t="shared" si="406"/>
        <v>438.28683988534954</v>
      </c>
      <c r="AP346" s="35">
        <f t="shared" si="406"/>
        <v>455.5963850831024</v>
      </c>
      <c r="AQ346" s="35">
        <f t="shared" si="406"/>
        <v>473.62474464672516</v>
      </c>
      <c r="AR346" s="35">
        <f t="shared" si="406"/>
        <v>492.39835645064329</v>
      </c>
      <c r="AS346" s="35">
        <f t="shared" si="406"/>
        <v>511.94427358967926</v>
      </c>
      <c r="AT346" s="35">
        <f t="shared" si="406"/>
        <v>532.28913920517539</v>
      </c>
      <c r="AU346" s="35">
        <f t="shared" si="406"/>
        <v>553.45955479926488</v>
      </c>
      <c r="AV346" s="35">
        <f t="shared" si="406"/>
        <v>575.48198673794127</v>
      </c>
      <c r="AW346" s="35">
        <f t="shared" si="406"/>
        <v>598.38267014249027</v>
      </c>
      <c r="AX346" s="35">
        <f t="shared" ref="AX346:BS346" si="407">AX338+AX166+AX294+AX325+AX343</f>
        <v>606.57759675863122</v>
      </c>
      <c r="AY346" s="35">
        <f t="shared" si="407"/>
        <v>596.50730432083446</v>
      </c>
      <c r="AZ346" s="35">
        <f t="shared" si="407"/>
        <v>622.1961669138766</v>
      </c>
      <c r="BA346" s="35">
        <f t="shared" si="407"/>
        <v>648.86359267815692</v>
      </c>
      <c r="BB346" s="35">
        <f t="shared" si="407"/>
        <v>676.53281281586578</v>
      </c>
      <c r="BC346" s="35">
        <f t="shared" si="407"/>
        <v>705.22599463150857</v>
      </c>
      <c r="BD346" s="35">
        <f t="shared" si="407"/>
        <v>734.96693206128532</v>
      </c>
      <c r="BE346" s="35">
        <f t="shared" si="407"/>
        <v>765.75209031964323</v>
      </c>
      <c r="BF346" s="35">
        <f t="shared" si="407"/>
        <v>797.62455177085235</v>
      </c>
      <c r="BG346" s="35">
        <f t="shared" si="407"/>
        <v>830.71911009895564</v>
      </c>
      <c r="BH346" s="35">
        <f t="shared" si="407"/>
        <v>865.1036698794253</v>
      </c>
      <c r="BI346" s="35">
        <f t="shared" si="407"/>
        <v>900.83333664514203</v>
      </c>
      <c r="BJ346" s="35">
        <f t="shared" si="407"/>
        <v>937.95173679596724</v>
      </c>
      <c r="BK346" s="35">
        <f t="shared" si="407"/>
        <v>976.49603555006468</v>
      </c>
      <c r="BL346" s="35">
        <f t="shared" si="407"/>
        <v>1016.5975645023926</v>
      </c>
      <c r="BM346" s="35">
        <f t="shared" si="407"/>
        <v>1058.3776526611098</v>
      </c>
      <c r="BN346" s="35">
        <f t="shared" si="407"/>
        <v>1101.9581483108113</v>
      </c>
      <c r="BO346" s="35">
        <f t="shared" si="407"/>
        <v>1147.4588573172714</v>
      </c>
      <c r="BP346" s="35">
        <f t="shared" si="407"/>
        <v>1204.5850146214948</v>
      </c>
      <c r="BQ346" s="35">
        <f t="shared" si="407"/>
        <v>1256.8945759148928</v>
      </c>
      <c r="BR346" s="35">
        <f t="shared" si="407"/>
        <v>1307.5961063590657</v>
      </c>
      <c r="BS346" s="35">
        <f t="shared" si="407"/>
        <v>1360.8735177178364</v>
      </c>
    </row>
    <row r="347" spans="6:71">
      <c r="F347" t="s">
        <v>203</v>
      </c>
      <c r="R347" s="35">
        <f>R345-R346</f>
        <v>71.932862670909117</v>
      </c>
      <c r="S347" s="35">
        <f t="shared" ref="S347:BS347" si="408">S345-S346</f>
        <v>65.509473131242828</v>
      </c>
      <c r="T347" s="35">
        <f t="shared" si="408"/>
        <v>55.462408020741577</v>
      </c>
      <c r="U347" s="35">
        <f t="shared" si="408"/>
        <v>64.086761021570055</v>
      </c>
      <c r="V347" s="35">
        <f t="shared" si="408"/>
        <v>65.826931337756321</v>
      </c>
      <c r="W347" s="35">
        <f t="shared" si="408"/>
        <v>56.733176992009248</v>
      </c>
      <c r="X347" s="35">
        <f t="shared" si="408"/>
        <v>56.150533364198111</v>
      </c>
      <c r="Y347" s="35">
        <f t="shared" si="408"/>
        <v>58.495917264478663</v>
      </c>
      <c r="Z347" s="35">
        <f t="shared" si="408"/>
        <v>60.231539635760441</v>
      </c>
      <c r="AA347" s="35">
        <f t="shared" si="408"/>
        <v>61.367902736925657</v>
      </c>
      <c r="AB347" s="35">
        <f t="shared" si="408"/>
        <v>62.16901496889875</v>
      </c>
      <c r="AC347" s="35">
        <f t="shared" si="408"/>
        <v>-16.987652588157005</v>
      </c>
      <c r="AD347" s="35">
        <f t="shared" si="408"/>
        <v>-23.036409375800076</v>
      </c>
      <c r="AE347" s="35">
        <f t="shared" si="408"/>
        <v>-31.139313197987235</v>
      </c>
      <c r="AF347" s="35">
        <f t="shared" si="408"/>
        <v>-31.346753853018015</v>
      </c>
      <c r="AG347" s="35">
        <f t="shared" si="408"/>
        <v>-31.357705130547117</v>
      </c>
      <c r="AH347" s="35">
        <f t="shared" si="408"/>
        <v>-30.211547294287527</v>
      </c>
      <c r="AI347" s="35">
        <f t="shared" si="408"/>
        <v>-29.468034461085153</v>
      </c>
      <c r="AJ347" s="35">
        <f t="shared" si="408"/>
        <v>-28.553013936419347</v>
      </c>
      <c r="AK347" s="35">
        <f t="shared" si="408"/>
        <v>-26.436901260022296</v>
      </c>
      <c r="AL347" s="35">
        <f t="shared" si="408"/>
        <v>-24.392786702178626</v>
      </c>
      <c r="AM347" s="35">
        <f t="shared" si="408"/>
        <v>-22.094093845885482</v>
      </c>
      <c r="AN347" s="35">
        <f t="shared" si="408"/>
        <v>-19.526887423848109</v>
      </c>
      <c r="AO347" s="35">
        <f t="shared" si="408"/>
        <v>-16.676540645614125</v>
      </c>
      <c r="AP347" s="35">
        <f t="shared" si="408"/>
        <v>-13.495005533412211</v>
      </c>
      <c r="AQ347" s="35">
        <f t="shared" si="408"/>
        <v>-9.9999160791635404</v>
      </c>
      <c r="AR347" s="35">
        <f t="shared" si="408"/>
        <v>-6.1984622772698685</v>
      </c>
      <c r="AS347" s="35">
        <f t="shared" si="408"/>
        <v>-2.0427474806088526</v>
      </c>
      <c r="AT347" s="35">
        <f t="shared" si="408"/>
        <v>2.487149622596462</v>
      </c>
      <c r="AU347" s="35">
        <f t="shared" si="408"/>
        <v>7.4128682146761093</v>
      </c>
      <c r="AV347" s="35">
        <f t="shared" si="408"/>
        <v>12.757324465845954</v>
      </c>
      <c r="AW347" s="35">
        <f t="shared" si="408"/>
        <v>18.54476024646965</v>
      </c>
      <c r="AX347" s="35">
        <f t="shared" si="408"/>
        <v>40.410698556974012</v>
      </c>
      <c r="AY347" s="35">
        <f t="shared" si="408"/>
        <v>81.96708730718467</v>
      </c>
      <c r="AZ347" s="35">
        <f t="shared" si="408"/>
        <v>89.242931032369938</v>
      </c>
      <c r="BA347" s="35">
        <f t="shared" si="408"/>
        <v>97.073003225410275</v>
      </c>
      <c r="BB347" s="35">
        <f t="shared" si="408"/>
        <v>105.48895428687092</v>
      </c>
      <c r="BC347" s="35">
        <f t="shared" si="408"/>
        <v>114.38149012743224</v>
      </c>
      <c r="BD347" s="35">
        <f t="shared" si="408"/>
        <v>125.10301196110447</v>
      </c>
      <c r="BE347" s="35">
        <f t="shared" si="408"/>
        <v>134.99598942758666</v>
      </c>
      <c r="BF347" s="35">
        <f t="shared" si="408"/>
        <v>147.45877442197366</v>
      </c>
      <c r="BG347" s="35">
        <f t="shared" si="408"/>
        <v>159.81959301847735</v>
      </c>
      <c r="BH347" s="35">
        <f t="shared" si="408"/>
        <v>165.47939310082552</v>
      </c>
      <c r="BI347" s="35">
        <f t="shared" si="408"/>
        <v>172.04751522336642</v>
      </c>
      <c r="BJ347" s="35">
        <f t="shared" si="408"/>
        <v>181.06916948063713</v>
      </c>
      <c r="BK347" s="35">
        <f t="shared" si="408"/>
        <v>186.20068007621728</v>
      </c>
      <c r="BL347" s="35">
        <f t="shared" si="408"/>
        <v>188.89781265705653</v>
      </c>
      <c r="BM347" s="35">
        <f t="shared" si="408"/>
        <v>190.32903248249249</v>
      </c>
      <c r="BN347" s="35">
        <f t="shared" si="408"/>
        <v>191.27128890488029</v>
      </c>
      <c r="BO347" s="35">
        <f t="shared" si="408"/>
        <v>193.55521521585615</v>
      </c>
      <c r="BP347" s="35">
        <f t="shared" si="408"/>
        <v>186.848385360988</v>
      </c>
      <c r="BQ347" s="35">
        <f t="shared" si="408"/>
        <v>187.92670250906212</v>
      </c>
      <c r="BR347" s="35">
        <f t="shared" si="408"/>
        <v>193.83690053805299</v>
      </c>
      <c r="BS347" s="35">
        <f t="shared" si="408"/>
        <v>199.96334976210892</v>
      </c>
    </row>
    <row r="348" spans="6:71">
      <c r="F348" t="s">
        <v>224</v>
      </c>
      <c r="Q348" s="36">
        <f>Q301</f>
        <v>0</v>
      </c>
      <c r="R348" s="35">
        <f>IF(R349&lt;0,R349,0)</f>
        <v>0</v>
      </c>
      <c r="S348" s="35">
        <f t="shared" ref="S348:BS348" si="409">IF(S349&lt;0,S349,0)</f>
        <v>0</v>
      </c>
      <c r="T348" s="35">
        <f t="shared" si="409"/>
        <v>0</v>
      </c>
      <c r="U348" s="35">
        <f t="shared" si="409"/>
        <v>0</v>
      </c>
      <c r="V348" s="35">
        <f t="shared" si="409"/>
        <v>0</v>
      </c>
      <c r="W348" s="35">
        <f t="shared" si="409"/>
        <v>0</v>
      </c>
      <c r="X348" s="35">
        <f t="shared" si="409"/>
        <v>0</v>
      </c>
      <c r="Y348" s="35">
        <f t="shared" si="409"/>
        <v>0</v>
      </c>
      <c r="Z348" s="35">
        <f t="shared" si="409"/>
        <v>0</v>
      </c>
      <c r="AA348" s="35">
        <f t="shared" si="409"/>
        <v>0</v>
      </c>
      <c r="AB348" s="35">
        <f t="shared" si="409"/>
        <v>0</v>
      </c>
      <c r="AC348" s="35">
        <f t="shared" si="409"/>
        <v>-16.987652588157005</v>
      </c>
      <c r="AD348" s="35">
        <f t="shared" si="409"/>
        <v>-40.024061963957081</v>
      </c>
      <c r="AE348" s="35">
        <f t="shared" si="409"/>
        <v>-71.163375161944316</v>
      </c>
      <c r="AF348" s="35">
        <f t="shared" si="409"/>
        <v>-102.51012901496233</v>
      </c>
      <c r="AG348" s="35">
        <f t="shared" si="409"/>
        <v>-133.86783414550945</v>
      </c>
      <c r="AH348" s="35">
        <f t="shared" si="409"/>
        <v>-164.07938143979698</v>
      </c>
      <c r="AI348" s="35">
        <f t="shared" si="409"/>
        <v>-193.54741590088213</v>
      </c>
      <c r="AJ348" s="35">
        <f t="shared" si="409"/>
        <v>-222.10042983730148</v>
      </c>
      <c r="AK348" s="35">
        <f t="shared" si="409"/>
        <v>-248.53733109732377</v>
      </c>
      <c r="AL348" s="35">
        <f t="shared" si="409"/>
        <v>-272.9301177995024</v>
      </c>
      <c r="AM348" s="35">
        <f t="shared" si="409"/>
        <v>-295.02421164538788</v>
      </c>
      <c r="AN348" s="35">
        <f t="shared" si="409"/>
        <v>-314.55109906923599</v>
      </c>
      <c r="AO348" s="35">
        <f t="shared" si="409"/>
        <v>-331.22763971485011</v>
      </c>
      <c r="AP348" s="35">
        <f t="shared" si="409"/>
        <v>-344.72264524826232</v>
      </c>
      <c r="AQ348" s="35">
        <f t="shared" si="409"/>
        <v>-354.72256132742586</v>
      </c>
      <c r="AR348" s="35">
        <f t="shared" si="409"/>
        <v>-360.92102360469573</v>
      </c>
      <c r="AS348" s="35">
        <f t="shared" si="409"/>
        <v>-362.96377108530459</v>
      </c>
      <c r="AT348" s="35">
        <f t="shared" si="409"/>
        <v>-360.47662146270812</v>
      </c>
      <c r="AU348" s="35">
        <f t="shared" si="409"/>
        <v>-353.06375324803201</v>
      </c>
      <c r="AV348" s="35">
        <f t="shared" si="409"/>
        <v>-340.30642878218606</v>
      </c>
      <c r="AW348" s="35">
        <f t="shared" si="409"/>
        <v>-321.76166853571641</v>
      </c>
      <c r="AX348" s="35">
        <f t="shared" si="409"/>
        <v>-281.3509699787424</v>
      </c>
      <c r="AY348" s="35">
        <f t="shared" si="409"/>
        <v>-199.38388267155773</v>
      </c>
      <c r="AZ348" s="35">
        <f t="shared" si="409"/>
        <v>-110.14095163918779</v>
      </c>
      <c r="BA348" s="35">
        <f t="shared" si="409"/>
        <v>-13.067948413777515</v>
      </c>
      <c r="BB348" s="35">
        <f t="shared" si="409"/>
        <v>0</v>
      </c>
      <c r="BC348" s="35">
        <f t="shared" si="409"/>
        <v>0</v>
      </c>
      <c r="BD348" s="35">
        <f t="shared" si="409"/>
        <v>0</v>
      </c>
      <c r="BE348" s="35">
        <f t="shared" si="409"/>
        <v>0</v>
      </c>
      <c r="BF348" s="35">
        <f t="shared" si="409"/>
        <v>0</v>
      </c>
      <c r="BG348" s="35">
        <f t="shared" si="409"/>
        <v>0</v>
      </c>
      <c r="BH348" s="35">
        <f t="shared" si="409"/>
        <v>0</v>
      </c>
      <c r="BI348" s="35">
        <f t="shared" si="409"/>
        <v>0</v>
      </c>
      <c r="BJ348" s="35">
        <f t="shared" si="409"/>
        <v>0</v>
      </c>
      <c r="BK348" s="35">
        <f t="shared" si="409"/>
        <v>0</v>
      </c>
      <c r="BL348" s="35">
        <f t="shared" si="409"/>
        <v>0</v>
      </c>
      <c r="BM348" s="35">
        <f t="shared" si="409"/>
        <v>0</v>
      </c>
      <c r="BN348" s="35">
        <f t="shared" si="409"/>
        <v>0</v>
      </c>
      <c r="BO348" s="35">
        <f t="shared" si="409"/>
        <v>0</v>
      </c>
      <c r="BP348" s="35">
        <f t="shared" si="409"/>
        <v>0</v>
      </c>
      <c r="BQ348" s="35">
        <f t="shared" si="409"/>
        <v>0</v>
      </c>
      <c r="BR348" s="35">
        <f t="shared" si="409"/>
        <v>0</v>
      </c>
      <c r="BS348" s="35">
        <f t="shared" si="409"/>
        <v>0</v>
      </c>
    </row>
    <row r="349" spans="6:71">
      <c r="F349" t="s">
        <v>205</v>
      </c>
      <c r="R349" s="35">
        <f>R347+Q348</f>
        <v>71.932862670909117</v>
      </c>
      <c r="S349" s="35">
        <f t="shared" ref="S349:BS349" si="410">S347+R348</f>
        <v>65.509473131242828</v>
      </c>
      <c r="T349" s="35">
        <f t="shared" si="410"/>
        <v>55.462408020741577</v>
      </c>
      <c r="U349" s="35">
        <f t="shared" si="410"/>
        <v>64.086761021570055</v>
      </c>
      <c r="V349" s="35">
        <f t="shared" si="410"/>
        <v>65.826931337756321</v>
      </c>
      <c r="W349" s="35">
        <f t="shared" si="410"/>
        <v>56.733176992009248</v>
      </c>
      <c r="X349" s="35">
        <f t="shared" si="410"/>
        <v>56.150533364198111</v>
      </c>
      <c r="Y349" s="35">
        <f t="shared" si="410"/>
        <v>58.495917264478663</v>
      </c>
      <c r="Z349" s="35">
        <f t="shared" si="410"/>
        <v>60.231539635760441</v>
      </c>
      <c r="AA349" s="35">
        <f t="shared" si="410"/>
        <v>61.367902736925657</v>
      </c>
      <c r="AB349" s="35">
        <f t="shared" si="410"/>
        <v>62.16901496889875</v>
      </c>
      <c r="AC349" s="35">
        <f t="shared" si="410"/>
        <v>-16.987652588157005</v>
      </c>
      <c r="AD349" s="35">
        <f t="shared" si="410"/>
        <v>-40.024061963957081</v>
      </c>
      <c r="AE349" s="35">
        <f t="shared" si="410"/>
        <v>-71.163375161944316</v>
      </c>
      <c r="AF349" s="35">
        <f t="shared" si="410"/>
        <v>-102.51012901496233</v>
      </c>
      <c r="AG349" s="35">
        <f t="shared" si="410"/>
        <v>-133.86783414550945</v>
      </c>
      <c r="AH349" s="35">
        <f t="shared" si="410"/>
        <v>-164.07938143979698</v>
      </c>
      <c r="AI349" s="35">
        <f t="shared" si="410"/>
        <v>-193.54741590088213</v>
      </c>
      <c r="AJ349" s="35">
        <f t="shared" si="410"/>
        <v>-222.10042983730148</v>
      </c>
      <c r="AK349" s="35">
        <f t="shared" si="410"/>
        <v>-248.53733109732377</v>
      </c>
      <c r="AL349" s="35">
        <f t="shared" si="410"/>
        <v>-272.9301177995024</v>
      </c>
      <c r="AM349" s="35">
        <f t="shared" si="410"/>
        <v>-295.02421164538788</v>
      </c>
      <c r="AN349" s="35">
        <f t="shared" si="410"/>
        <v>-314.55109906923599</v>
      </c>
      <c r="AO349" s="35">
        <f t="shared" si="410"/>
        <v>-331.22763971485011</v>
      </c>
      <c r="AP349" s="35">
        <f t="shared" si="410"/>
        <v>-344.72264524826232</v>
      </c>
      <c r="AQ349" s="35">
        <f t="shared" si="410"/>
        <v>-354.72256132742586</v>
      </c>
      <c r="AR349" s="35">
        <f t="shared" si="410"/>
        <v>-360.92102360469573</v>
      </c>
      <c r="AS349" s="35">
        <f t="shared" si="410"/>
        <v>-362.96377108530459</v>
      </c>
      <c r="AT349" s="35">
        <f t="shared" si="410"/>
        <v>-360.47662146270812</v>
      </c>
      <c r="AU349" s="35">
        <f t="shared" si="410"/>
        <v>-353.06375324803201</v>
      </c>
      <c r="AV349" s="35">
        <f t="shared" si="410"/>
        <v>-340.30642878218606</v>
      </c>
      <c r="AW349" s="35">
        <f t="shared" si="410"/>
        <v>-321.76166853571641</v>
      </c>
      <c r="AX349" s="35">
        <f t="shared" si="410"/>
        <v>-281.3509699787424</v>
      </c>
      <c r="AY349" s="35">
        <f t="shared" si="410"/>
        <v>-199.38388267155773</v>
      </c>
      <c r="AZ349" s="35">
        <f t="shared" si="410"/>
        <v>-110.14095163918779</v>
      </c>
      <c r="BA349" s="35">
        <f t="shared" si="410"/>
        <v>-13.067948413777515</v>
      </c>
      <c r="BB349" s="35">
        <f t="shared" si="410"/>
        <v>92.421005873093407</v>
      </c>
      <c r="BC349" s="35">
        <f t="shared" si="410"/>
        <v>114.38149012743224</v>
      </c>
      <c r="BD349" s="35">
        <f t="shared" si="410"/>
        <v>125.10301196110447</v>
      </c>
      <c r="BE349" s="35">
        <f t="shared" si="410"/>
        <v>134.99598942758666</v>
      </c>
      <c r="BF349" s="35">
        <f t="shared" si="410"/>
        <v>147.45877442197366</v>
      </c>
      <c r="BG349" s="35">
        <f t="shared" si="410"/>
        <v>159.81959301847735</v>
      </c>
      <c r="BH349" s="35">
        <f t="shared" si="410"/>
        <v>165.47939310082552</v>
      </c>
      <c r="BI349" s="35">
        <f t="shared" si="410"/>
        <v>172.04751522336642</v>
      </c>
      <c r="BJ349" s="35">
        <f t="shared" si="410"/>
        <v>181.06916948063713</v>
      </c>
      <c r="BK349" s="35">
        <f t="shared" si="410"/>
        <v>186.20068007621728</v>
      </c>
      <c r="BL349" s="35">
        <f t="shared" si="410"/>
        <v>188.89781265705653</v>
      </c>
      <c r="BM349" s="35">
        <f t="shared" si="410"/>
        <v>190.32903248249249</v>
      </c>
      <c r="BN349" s="35">
        <f t="shared" si="410"/>
        <v>191.27128890488029</v>
      </c>
      <c r="BO349" s="35">
        <f t="shared" si="410"/>
        <v>193.55521521585615</v>
      </c>
      <c r="BP349" s="35">
        <f t="shared" si="410"/>
        <v>186.848385360988</v>
      </c>
      <c r="BQ349" s="35">
        <f t="shared" si="410"/>
        <v>187.92670250906212</v>
      </c>
      <c r="BR349" s="35">
        <f t="shared" si="410"/>
        <v>193.83690053805299</v>
      </c>
      <c r="BS349" s="35">
        <f t="shared" si="410"/>
        <v>199.96334976210892</v>
      </c>
    </row>
    <row r="350" spans="6:71">
      <c r="F350" t="s">
        <v>202</v>
      </c>
      <c r="R350" s="35">
        <f t="shared" ref="R350:AW350" si="411">MAX(0,(R163+R164+R166+R167-R346+Q348+R317)*$O$336/(1-(1-$O$17)*$O$336))</f>
        <v>1.9201632278336038</v>
      </c>
      <c r="S350" s="35">
        <f t="shared" si="411"/>
        <v>0</v>
      </c>
      <c r="T350" s="35">
        <f t="shared" si="411"/>
        <v>0</v>
      </c>
      <c r="U350" s="35">
        <f t="shared" si="411"/>
        <v>1.4473039616071608</v>
      </c>
      <c r="V350" s="35">
        <f t="shared" si="411"/>
        <v>1.4337159127089283</v>
      </c>
      <c r="W350" s="35">
        <f t="shared" si="411"/>
        <v>17.299337433018454</v>
      </c>
      <c r="X350" s="35">
        <f t="shared" si="411"/>
        <v>17.131061347947728</v>
      </c>
      <c r="Y350" s="35">
        <f t="shared" si="411"/>
        <v>17.841870557707008</v>
      </c>
      <c r="Z350" s="35">
        <f t="shared" si="411"/>
        <v>18.370261259366831</v>
      </c>
      <c r="AA350" s="35">
        <f t="shared" si="411"/>
        <v>18.719252969268489</v>
      </c>
      <c r="AB350" s="35">
        <f t="shared" si="411"/>
        <v>18.967906014014957</v>
      </c>
      <c r="AC350" s="35">
        <f t="shared" si="411"/>
        <v>0</v>
      </c>
      <c r="AD350" s="35">
        <f t="shared" si="411"/>
        <v>0</v>
      </c>
      <c r="AE350" s="35">
        <f t="shared" si="411"/>
        <v>0</v>
      </c>
      <c r="AF350" s="35">
        <f t="shared" si="411"/>
        <v>0</v>
      </c>
      <c r="AG350" s="35">
        <f t="shared" si="411"/>
        <v>0</v>
      </c>
      <c r="AH350" s="35">
        <f t="shared" si="411"/>
        <v>0</v>
      </c>
      <c r="AI350" s="35">
        <f t="shared" si="411"/>
        <v>0</v>
      </c>
      <c r="AJ350" s="35">
        <f t="shared" si="411"/>
        <v>0</v>
      </c>
      <c r="AK350" s="35">
        <f t="shared" si="411"/>
        <v>0</v>
      </c>
      <c r="AL350" s="35">
        <f t="shared" si="411"/>
        <v>0</v>
      </c>
      <c r="AM350" s="35">
        <f t="shared" si="411"/>
        <v>0</v>
      </c>
      <c r="AN350" s="35">
        <f t="shared" si="411"/>
        <v>0</v>
      </c>
      <c r="AO350" s="35">
        <f t="shared" si="411"/>
        <v>0</v>
      </c>
      <c r="AP350" s="35">
        <f t="shared" si="411"/>
        <v>0</v>
      </c>
      <c r="AQ350" s="35">
        <f t="shared" si="411"/>
        <v>0</v>
      </c>
      <c r="AR350" s="35">
        <f t="shared" si="411"/>
        <v>0</v>
      </c>
      <c r="AS350" s="35">
        <f t="shared" si="411"/>
        <v>0</v>
      </c>
      <c r="AT350" s="35">
        <f t="shared" si="411"/>
        <v>0</v>
      </c>
      <c r="AU350" s="35">
        <f t="shared" si="411"/>
        <v>0</v>
      </c>
      <c r="AV350" s="35">
        <f t="shared" si="411"/>
        <v>0</v>
      </c>
      <c r="AW350" s="35">
        <f t="shared" si="411"/>
        <v>0</v>
      </c>
      <c r="AX350" s="35">
        <f t="shared" ref="AX350:BS350" si="412">MAX(0,(AX163+AX164+AX166+AX167-AX346+AW348+AX317)*$O$336/(1-(1-$O$17)*$O$336))</f>
        <v>0</v>
      </c>
      <c r="AY350" s="35">
        <f t="shared" si="412"/>
        <v>0</v>
      </c>
      <c r="AZ350" s="35">
        <f t="shared" si="412"/>
        <v>0</v>
      </c>
      <c r="BA350" s="35">
        <f t="shared" si="412"/>
        <v>0</v>
      </c>
      <c r="BB350" s="35">
        <f t="shared" si="412"/>
        <v>31.669105381985176</v>
      </c>
      <c r="BC350" s="35">
        <f t="shared" si="412"/>
        <v>39.194114264111562</v>
      </c>
      <c r="BD350" s="35">
        <f t="shared" si="412"/>
        <v>42.867965263656586</v>
      </c>
      <c r="BE350" s="35">
        <f t="shared" si="412"/>
        <v>46.257906143090807</v>
      </c>
      <c r="BF350" s="35">
        <f t="shared" si="412"/>
        <v>47.91977861719419</v>
      </c>
      <c r="BG350" s="35">
        <f t="shared" si="412"/>
        <v>49.479762800606416</v>
      </c>
      <c r="BH350" s="35">
        <f t="shared" si="412"/>
        <v>51.247412346230199</v>
      </c>
      <c r="BI350" s="35">
        <f t="shared" si="412"/>
        <v>53.290617012877469</v>
      </c>
      <c r="BJ350" s="35">
        <f t="shared" si="412"/>
        <v>56.073010752763047</v>
      </c>
      <c r="BK350" s="35">
        <f t="shared" si="412"/>
        <v>57.691390979779676</v>
      </c>
      <c r="BL350" s="35">
        <f t="shared" si="412"/>
        <v>58.583082589699707</v>
      </c>
      <c r="BM350" s="35">
        <f t="shared" si="412"/>
        <v>59.099106592672577</v>
      </c>
      <c r="BN350" s="35">
        <f t="shared" si="412"/>
        <v>59.472936300896691</v>
      </c>
      <c r="BO350" s="35">
        <f t="shared" si="412"/>
        <v>60.254090770625318</v>
      </c>
      <c r="BP350" s="35">
        <f t="shared" si="412"/>
        <v>58.342987415554362</v>
      </c>
      <c r="BQ350" s="35">
        <f t="shared" si="412"/>
        <v>58.772474259478045</v>
      </c>
      <c r="BR350" s="35">
        <f t="shared" si="412"/>
        <v>60.656881762394192</v>
      </c>
      <c r="BS350" s="35">
        <f t="shared" si="412"/>
        <v>62.611786120506792</v>
      </c>
    </row>
    <row r="351" spans="6:71">
      <c r="F351" t="s">
        <v>184</v>
      </c>
      <c r="R351" s="35">
        <f>IF(R349&gt;0,R349*$O$336,0)</f>
        <v>21.579858801272735</v>
      </c>
      <c r="S351" s="35">
        <f t="shared" ref="S351:BS351" si="413">IF(S349&gt;0,S349*$O$336,0)</f>
        <v>19.652841939372848</v>
      </c>
      <c r="T351" s="35">
        <f t="shared" si="413"/>
        <v>16.638722406222474</v>
      </c>
      <c r="U351" s="35">
        <f t="shared" si="413"/>
        <v>19.226028306471015</v>
      </c>
      <c r="V351" s="35">
        <f t="shared" si="413"/>
        <v>19.748079401326894</v>
      </c>
      <c r="W351" s="35">
        <f t="shared" si="413"/>
        <v>17.019953097602773</v>
      </c>
      <c r="X351" s="35">
        <f t="shared" si="413"/>
        <v>16.845160009259434</v>
      </c>
      <c r="Y351" s="35">
        <f t="shared" si="413"/>
        <v>17.548775179343597</v>
      </c>
      <c r="Z351" s="35">
        <f t="shared" si="413"/>
        <v>18.069461890728132</v>
      </c>
      <c r="AA351" s="35">
        <f t="shared" si="413"/>
        <v>18.410370821077695</v>
      </c>
      <c r="AB351" s="35">
        <f t="shared" si="413"/>
        <v>18.650704490669625</v>
      </c>
      <c r="AC351" s="35">
        <f t="shared" si="413"/>
        <v>0</v>
      </c>
      <c r="AD351" s="35">
        <f t="shared" si="413"/>
        <v>0</v>
      </c>
      <c r="AE351" s="35">
        <f t="shared" si="413"/>
        <v>0</v>
      </c>
      <c r="AF351" s="35">
        <f t="shared" si="413"/>
        <v>0</v>
      </c>
      <c r="AG351" s="35">
        <f t="shared" si="413"/>
        <v>0</v>
      </c>
      <c r="AH351" s="35">
        <f t="shared" si="413"/>
        <v>0</v>
      </c>
      <c r="AI351" s="35">
        <f t="shared" si="413"/>
        <v>0</v>
      </c>
      <c r="AJ351" s="35">
        <f t="shared" si="413"/>
        <v>0</v>
      </c>
      <c r="AK351" s="35">
        <f t="shared" si="413"/>
        <v>0</v>
      </c>
      <c r="AL351" s="35">
        <f t="shared" si="413"/>
        <v>0</v>
      </c>
      <c r="AM351" s="35">
        <f t="shared" si="413"/>
        <v>0</v>
      </c>
      <c r="AN351" s="35">
        <f t="shared" si="413"/>
        <v>0</v>
      </c>
      <c r="AO351" s="35">
        <f t="shared" si="413"/>
        <v>0</v>
      </c>
      <c r="AP351" s="35">
        <f t="shared" si="413"/>
        <v>0</v>
      </c>
      <c r="AQ351" s="35">
        <f t="shared" si="413"/>
        <v>0</v>
      </c>
      <c r="AR351" s="35">
        <f t="shared" si="413"/>
        <v>0</v>
      </c>
      <c r="AS351" s="35">
        <f t="shared" si="413"/>
        <v>0</v>
      </c>
      <c r="AT351" s="35">
        <f t="shared" si="413"/>
        <v>0</v>
      </c>
      <c r="AU351" s="35">
        <f t="shared" si="413"/>
        <v>0</v>
      </c>
      <c r="AV351" s="35">
        <f t="shared" si="413"/>
        <v>0</v>
      </c>
      <c r="AW351" s="35">
        <f t="shared" si="413"/>
        <v>0</v>
      </c>
      <c r="AX351" s="35">
        <f t="shared" si="413"/>
        <v>0</v>
      </c>
      <c r="AY351" s="35">
        <f t="shared" si="413"/>
        <v>0</v>
      </c>
      <c r="AZ351" s="35">
        <f t="shared" si="413"/>
        <v>0</v>
      </c>
      <c r="BA351" s="35">
        <f t="shared" si="413"/>
        <v>0</v>
      </c>
      <c r="BB351" s="35">
        <f t="shared" si="413"/>
        <v>27.726301761928021</v>
      </c>
      <c r="BC351" s="35">
        <f t="shared" si="413"/>
        <v>34.314447038229673</v>
      </c>
      <c r="BD351" s="35">
        <f t="shared" si="413"/>
        <v>37.530903588331341</v>
      </c>
      <c r="BE351" s="35">
        <f t="shared" si="413"/>
        <v>40.498796828275999</v>
      </c>
      <c r="BF351" s="35">
        <f t="shared" si="413"/>
        <v>44.237632326592099</v>
      </c>
      <c r="BG351" s="35">
        <f t="shared" si="413"/>
        <v>47.945877905543206</v>
      </c>
      <c r="BH351" s="35">
        <f t="shared" si="413"/>
        <v>49.643817930247657</v>
      </c>
      <c r="BI351" s="35">
        <f t="shared" si="413"/>
        <v>51.614254567009922</v>
      </c>
      <c r="BJ351" s="35">
        <f t="shared" si="413"/>
        <v>54.320750844191139</v>
      </c>
      <c r="BK351" s="35">
        <f t="shared" si="413"/>
        <v>55.860204022865183</v>
      </c>
      <c r="BL351" s="35">
        <f t="shared" si="413"/>
        <v>56.669343797116959</v>
      </c>
      <c r="BM351" s="35">
        <f t="shared" si="413"/>
        <v>57.098709744747744</v>
      </c>
      <c r="BN351" s="35">
        <f t="shared" si="413"/>
        <v>57.381386671464085</v>
      </c>
      <c r="BO351" s="35">
        <f t="shared" si="413"/>
        <v>58.066564564756845</v>
      </c>
      <c r="BP351" s="35">
        <f t="shared" si="413"/>
        <v>56.054515608296398</v>
      </c>
      <c r="BQ351" s="35">
        <f t="shared" si="413"/>
        <v>56.378010752718637</v>
      </c>
      <c r="BR351" s="35">
        <f t="shared" si="413"/>
        <v>58.151070161415895</v>
      </c>
      <c r="BS351" s="35">
        <f t="shared" si="413"/>
        <v>59.989004928632674</v>
      </c>
    </row>
    <row r="352" spans="6:71">
      <c r="F352" t="s">
        <v>225</v>
      </c>
      <c r="R352" s="35">
        <f t="shared" ref="R352:AW352" si="414">R304-R351</f>
        <v>-1.7720034352705163</v>
      </c>
      <c r="S352" s="35">
        <f t="shared" si="414"/>
        <v>-1.8288637744440059</v>
      </c>
      <c r="T352" s="35">
        <f t="shared" si="414"/>
        <v>-1.8818619812682087</v>
      </c>
      <c r="U352" s="35">
        <f t="shared" si="414"/>
        <v>-1.9235432973251818</v>
      </c>
      <c r="V352" s="35">
        <f t="shared" si="414"/>
        <v>-1.9506528509010188</v>
      </c>
      <c r="W352" s="35">
        <f t="shared" si="414"/>
        <v>-1.9646665514572419</v>
      </c>
      <c r="X352" s="35">
        <f t="shared" si="414"/>
        <v>-2.0104949559968261</v>
      </c>
      <c r="Y352" s="35">
        <f t="shared" si="414"/>
        <v>-2.0610843675273891</v>
      </c>
      <c r="Z352" s="35">
        <f t="shared" si="414"/>
        <v>-2.1152598172144117</v>
      </c>
      <c r="AA352" s="35">
        <f t="shared" si="414"/>
        <v>-2.1720989617755144</v>
      </c>
      <c r="AB352" s="35">
        <f t="shared" si="414"/>
        <v>-2.2306018770188309</v>
      </c>
      <c r="AC352" s="35">
        <f t="shared" si="414"/>
        <v>0</v>
      </c>
      <c r="AD352" s="35">
        <f t="shared" si="414"/>
        <v>0</v>
      </c>
      <c r="AE352" s="35">
        <f t="shared" si="414"/>
        <v>0</v>
      </c>
      <c r="AF352" s="35">
        <f t="shared" si="414"/>
        <v>0</v>
      </c>
      <c r="AG352" s="35">
        <f t="shared" si="414"/>
        <v>0</v>
      </c>
      <c r="AH352" s="35">
        <f t="shared" si="414"/>
        <v>0</v>
      </c>
      <c r="AI352" s="35">
        <f t="shared" si="414"/>
        <v>0</v>
      </c>
      <c r="AJ352" s="35">
        <f t="shared" si="414"/>
        <v>0</v>
      </c>
      <c r="AK352" s="35">
        <f t="shared" si="414"/>
        <v>0</v>
      </c>
      <c r="AL352" s="35">
        <f t="shared" si="414"/>
        <v>0</v>
      </c>
      <c r="AM352" s="35">
        <f t="shared" si="414"/>
        <v>0</v>
      </c>
      <c r="AN352" s="35">
        <f t="shared" si="414"/>
        <v>0</v>
      </c>
      <c r="AO352" s="35">
        <f t="shared" si="414"/>
        <v>0</v>
      </c>
      <c r="AP352" s="35">
        <f t="shared" si="414"/>
        <v>0</v>
      </c>
      <c r="AQ352" s="35">
        <f t="shared" si="414"/>
        <v>0</v>
      </c>
      <c r="AR352" s="35">
        <f t="shared" si="414"/>
        <v>0</v>
      </c>
      <c r="AS352" s="35">
        <f t="shared" si="414"/>
        <v>0</v>
      </c>
      <c r="AT352" s="35">
        <f t="shared" si="414"/>
        <v>0</v>
      </c>
      <c r="AU352" s="35">
        <f t="shared" si="414"/>
        <v>0</v>
      </c>
      <c r="AV352" s="35">
        <f t="shared" si="414"/>
        <v>0</v>
      </c>
      <c r="AW352" s="35">
        <f t="shared" si="414"/>
        <v>0</v>
      </c>
      <c r="AX352" s="35">
        <f t="shared" ref="AX352:BS352" si="415">AX304-AX351</f>
        <v>0</v>
      </c>
      <c r="AY352" s="35">
        <f t="shared" si="415"/>
        <v>0</v>
      </c>
      <c r="AZ352" s="35">
        <f t="shared" si="415"/>
        <v>0</v>
      </c>
      <c r="BA352" s="35">
        <f t="shared" si="415"/>
        <v>0</v>
      </c>
      <c r="BB352" s="35">
        <f t="shared" si="415"/>
        <v>-27.726301761928021</v>
      </c>
      <c r="BC352" s="35">
        <f t="shared" si="415"/>
        <v>-34.314447038229673</v>
      </c>
      <c r="BD352" s="35">
        <f t="shared" si="415"/>
        <v>-37.530903588331341</v>
      </c>
      <c r="BE352" s="35">
        <f t="shared" si="415"/>
        <v>-40.498796828275999</v>
      </c>
      <c r="BF352" s="35">
        <f t="shared" si="415"/>
        <v>-25.893325923069348</v>
      </c>
      <c r="BG352" s="35">
        <f t="shared" si="415"/>
        <v>-10.786475707854152</v>
      </c>
      <c r="BH352" s="35">
        <f t="shared" si="415"/>
        <v>-11.276682017612188</v>
      </c>
      <c r="BI352" s="35">
        <f t="shared" si="415"/>
        <v>-11.788396155478104</v>
      </c>
      <c r="BJ352" s="35">
        <f t="shared" si="415"/>
        <v>-12.322116867105834</v>
      </c>
      <c r="BK352" s="35">
        <f t="shared" si="415"/>
        <v>-12.877142014286107</v>
      </c>
      <c r="BL352" s="35">
        <f t="shared" si="415"/>
        <v>-13.457657131776422</v>
      </c>
      <c r="BM352" s="35">
        <f t="shared" si="415"/>
        <v>-14.067047713720193</v>
      </c>
      <c r="BN352" s="35">
        <f t="shared" si="415"/>
        <v>-14.708045787696456</v>
      </c>
      <c r="BO352" s="35">
        <f t="shared" si="415"/>
        <v>-15.382965407533085</v>
      </c>
      <c r="BP352" s="35">
        <f t="shared" si="415"/>
        <v>-16.092827849432751</v>
      </c>
      <c r="BQ352" s="35">
        <f t="shared" si="415"/>
        <v>-16.838175101749947</v>
      </c>
      <c r="BR352" s="35">
        <f t="shared" si="415"/>
        <v>-17.621189210092396</v>
      </c>
      <c r="BS352" s="35">
        <f t="shared" si="415"/>
        <v>-18.4437344055086</v>
      </c>
    </row>
    <row r="354" spans="6:71">
      <c r="F354" t="s">
        <v>226</v>
      </c>
      <c r="R354" s="35">
        <f t="shared" ref="R354:AW354" si="416">((R304*$O$17)-(R351*$O$17))*-1</f>
        <v>1.0366220096332537</v>
      </c>
      <c r="S354" s="35">
        <f t="shared" si="416"/>
        <v>1.069885308049745</v>
      </c>
      <c r="T354" s="35">
        <f t="shared" si="416"/>
        <v>1.100889259041903</v>
      </c>
      <c r="U354" s="35">
        <f t="shared" si="416"/>
        <v>1.1252728289352323</v>
      </c>
      <c r="V354" s="35">
        <f t="shared" si="416"/>
        <v>1.1411319177770967</v>
      </c>
      <c r="W354" s="35">
        <f t="shared" si="416"/>
        <v>1.1493299326024857</v>
      </c>
      <c r="X354" s="35">
        <f t="shared" si="416"/>
        <v>1.1761395492581439</v>
      </c>
      <c r="Y354" s="35">
        <f t="shared" si="416"/>
        <v>1.2057343550035231</v>
      </c>
      <c r="Z354" s="35">
        <f t="shared" si="416"/>
        <v>1.2374269930704305</v>
      </c>
      <c r="AA354" s="35">
        <f t="shared" si="416"/>
        <v>1.270677892638675</v>
      </c>
      <c r="AB354" s="35">
        <f t="shared" si="416"/>
        <v>1.3049020980560169</v>
      </c>
      <c r="AC354" s="35">
        <f t="shared" si="416"/>
        <v>0</v>
      </c>
      <c r="AD354" s="35">
        <f t="shared" si="416"/>
        <v>0</v>
      </c>
      <c r="AE354" s="35">
        <f t="shared" si="416"/>
        <v>0</v>
      </c>
      <c r="AF354" s="35">
        <f t="shared" si="416"/>
        <v>0</v>
      </c>
      <c r="AG354" s="35">
        <f t="shared" si="416"/>
        <v>0</v>
      </c>
      <c r="AH354" s="35">
        <f t="shared" si="416"/>
        <v>0</v>
      </c>
      <c r="AI354" s="35">
        <f t="shared" si="416"/>
        <v>0</v>
      </c>
      <c r="AJ354" s="35">
        <f t="shared" si="416"/>
        <v>0</v>
      </c>
      <c r="AK354" s="35">
        <f t="shared" si="416"/>
        <v>0</v>
      </c>
      <c r="AL354" s="35">
        <f t="shared" si="416"/>
        <v>0</v>
      </c>
      <c r="AM354" s="35">
        <f t="shared" si="416"/>
        <v>0</v>
      </c>
      <c r="AN354" s="35">
        <f t="shared" si="416"/>
        <v>0</v>
      </c>
      <c r="AO354" s="35">
        <f t="shared" si="416"/>
        <v>0</v>
      </c>
      <c r="AP354" s="35">
        <f t="shared" si="416"/>
        <v>0</v>
      </c>
      <c r="AQ354" s="35">
        <f t="shared" si="416"/>
        <v>0</v>
      </c>
      <c r="AR354" s="35">
        <f t="shared" si="416"/>
        <v>0</v>
      </c>
      <c r="AS354" s="35">
        <f t="shared" si="416"/>
        <v>0</v>
      </c>
      <c r="AT354" s="35">
        <f t="shared" si="416"/>
        <v>0</v>
      </c>
      <c r="AU354" s="35">
        <f t="shared" si="416"/>
        <v>0</v>
      </c>
      <c r="AV354" s="35">
        <f t="shared" si="416"/>
        <v>0</v>
      </c>
      <c r="AW354" s="35">
        <f t="shared" si="416"/>
        <v>0</v>
      </c>
      <c r="AX354" s="35">
        <f t="shared" ref="AX354:BS354" si="417">((AX304*$O$17)-(AX351*$O$17))*-1</f>
        <v>0</v>
      </c>
      <c r="AY354" s="35">
        <f t="shared" si="417"/>
        <v>0</v>
      </c>
      <c r="AZ354" s="35">
        <f t="shared" si="417"/>
        <v>0</v>
      </c>
      <c r="BA354" s="35">
        <f t="shared" si="417"/>
        <v>0</v>
      </c>
      <c r="BB354" s="35">
        <f t="shared" si="417"/>
        <v>16.219886530727891</v>
      </c>
      <c r="BC354" s="35">
        <f t="shared" si="417"/>
        <v>20.073951517364357</v>
      </c>
      <c r="BD354" s="35">
        <f t="shared" si="417"/>
        <v>21.955578599173833</v>
      </c>
      <c r="BE354" s="35">
        <f t="shared" si="417"/>
        <v>23.69179614454146</v>
      </c>
      <c r="BF354" s="35">
        <f t="shared" si="417"/>
        <v>15.147595664995569</v>
      </c>
      <c r="BG354" s="35">
        <f t="shared" si="417"/>
        <v>6.3100882890946792</v>
      </c>
      <c r="BH354" s="35">
        <f t="shared" si="417"/>
        <v>6.5968589803031321</v>
      </c>
      <c r="BI354" s="35">
        <f t="shared" si="417"/>
        <v>6.8962117509546879</v>
      </c>
      <c r="BJ354" s="35">
        <f t="shared" si="417"/>
        <v>7.2084383672569139</v>
      </c>
      <c r="BK354" s="35">
        <f t="shared" si="417"/>
        <v>7.5331280783573717</v>
      </c>
      <c r="BL354" s="35">
        <f t="shared" si="417"/>
        <v>7.8727294220892112</v>
      </c>
      <c r="BM354" s="35">
        <f t="shared" si="417"/>
        <v>8.2292229125263141</v>
      </c>
      <c r="BN354" s="35">
        <f t="shared" si="417"/>
        <v>8.6042067858024218</v>
      </c>
      <c r="BO354" s="35">
        <f t="shared" si="417"/>
        <v>8.9990347634068542</v>
      </c>
      <c r="BP354" s="35">
        <f t="shared" si="417"/>
        <v>9.4143042919181603</v>
      </c>
      <c r="BQ354" s="35">
        <f t="shared" si="417"/>
        <v>9.8503324345237182</v>
      </c>
      <c r="BR354" s="35">
        <f t="shared" si="417"/>
        <v>10.308395687904049</v>
      </c>
      <c r="BS354" s="35">
        <f t="shared" si="417"/>
        <v>10.789584627222528</v>
      </c>
    </row>
    <row r="356" spans="6:71">
      <c r="F356" t="s">
        <v>227</v>
      </c>
      <c r="R356" s="35">
        <f>R352+R354</f>
        <v>-0.73538142563726261</v>
      </c>
      <c r="S356" s="35">
        <f>S352+S354</f>
        <v>-0.75897846639426092</v>
      </c>
      <c r="T356" s="35">
        <f>T352+T354</f>
        <v>-0.78097272222630565</v>
      </c>
      <c r="U356" s="35">
        <f t="shared" ref="U356:BS356" si="418">U352+U354</f>
        <v>-0.79827046838994953</v>
      </c>
      <c r="V356" s="35">
        <f t="shared" si="418"/>
        <v>-0.80952093312392215</v>
      </c>
      <c r="W356" s="35">
        <f t="shared" si="418"/>
        <v>-0.81533661885475617</v>
      </c>
      <c r="X356" s="35">
        <f t="shared" si="418"/>
        <v>-0.83435540673868225</v>
      </c>
      <c r="Y356" s="35">
        <f t="shared" si="418"/>
        <v>-0.855350012523866</v>
      </c>
      <c r="Z356" s="35">
        <f t="shared" si="418"/>
        <v>-0.87783282414398123</v>
      </c>
      <c r="AA356" s="35">
        <f t="shared" si="418"/>
        <v>-0.90142106913683939</v>
      </c>
      <c r="AB356" s="35">
        <f t="shared" si="418"/>
        <v>-0.92569977896281408</v>
      </c>
      <c r="AC356" s="35">
        <f t="shared" si="418"/>
        <v>0</v>
      </c>
      <c r="AD356" s="35">
        <f t="shared" si="418"/>
        <v>0</v>
      </c>
      <c r="AE356" s="35">
        <f t="shared" si="418"/>
        <v>0</v>
      </c>
      <c r="AF356" s="35">
        <f t="shared" si="418"/>
        <v>0</v>
      </c>
      <c r="AG356" s="35">
        <f t="shared" si="418"/>
        <v>0</v>
      </c>
      <c r="AH356" s="35">
        <f t="shared" si="418"/>
        <v>0</v>
      </c>
      <c r="AI356" s="35">
        <f t="shared" si="418"/>
        <v>0</v>
      </c>
      <c r="AJ356" s="35">
        <f t="shared" si="418"/>
        <v>0</v>
      </c>
      <c r="AK356" s="35">
        <f t="shared" si="418"/>
        <v>0</v>
      </c>
      <c r="AL356" s="35">
        <f t="shared" si="418"/>
        <v>0</v>
      </c>
      <c r="AM356" s="35">
        <f t="shared" si="418"/>
        <v>0</v>
      </c>
      <c r="AN356" s="35">
        <f t="shared" si="418"/>
        <v>0</v>
      </c>
      <c r="AO356" s="35">
        <f t="shared" si="418"/>
        <v>0</v>
      </c>
      <c r="AP356" s="35">
        <f t="shared" si="418"/>
        <v>0</v>
      </c>
      <c r="AQ356" s="35">
        <f t="shared" si="418"/>
        <v>0</v>
      </c>
      <c r="AR356" s="35">
        <f t="shared" si="418"/>
        <v>0</v>
      </c>
      <c r="AS356" s="35">
        <f t="shared" si="418"/>
        <v>0</v>
      </c>
      <c r="AT356" s="35">
        <f t="shared" si="418"/>
        <v>0</v>
      </c>
      <c r="AU356" s="35">
        <f t="shared" si="418"/>
        <v>0</v>
      </c>
      <c r="AV356" s="35">
        <f t="shared" si="418"/>
        <v>0</v>
      </c>
      <c r="AW356" s="35">
        <f t="shared" si="418"/>
        <v>0</v>
      </c>
      <c r="AX356" s="35">
        <f t="shared" si="418"/>
        <v>0</v>
      </c>
      <c r="AY356" s="35">
        <f t="shared" si="418"/>
        <v>0</v>
      </c>
      <c r="AZ356" s="35">
        <f t="shared" si="418"/>
        <v>0</v>
      </c>
      <c r="BA356" s="35">
        <f t="shared" si="418"/>
        <v>0</v>
      </c>
      <c r="BB356" s="35">
        <f t="shared" si="418"/>
        <v>-11.50641523120013</v>
      </c>
      <c r="BC356" s="35">
        <f t="shared" si="418"/>
        <v>-14.240495520865316</v>
      </c>
      <c r="BD356" s="35">
        <f t="shared" si="418"/>
        <v>-15.575324989157508</v>
      </c>
      <c r="BE356" s="35">
        <f t="shared" si="418"/>
        <v>-16.80700068373454</v>
      </c>
      <c r="BF356" s="35">
        <f t="shared" si="418"/>
        <v>-10.745730258073779</v>
      </c>
      <c r="BG356" s="35">
        <f t="shared" si="418"/>
        <v>-4.4763874187594723</v>
      </c>
      <c r="BH356" s="35">
        <f t="shared" si="418"/>
        <v>-4.6798230373090561</v>
      </c>
      <c r="BI356" s="35">
        <f t="shared" si="418"/>
        <v>-4.892184404523416</v>
      </c>
      <c r="BJ356" s="35">
        <f t="shared" si="418"/>
        <v>-5.1136784998489198</v>
      </c>
      <c r="BK356" s="35">
        <f t="shared" si="418"/>
        <v>-5.3440139359287357</v>
      </c>
      <c r="BL356" s="35">
        <f t="shared" si="418"/>
        <v>-5.5849277096872108</v>
      </c>
      <c r="BM356" s="35">
        <f t="shared" si="418"/>
        <v>-5.8378248011938787</v>
      </c>
      <c r="BN356" s="35">
        <f t="shared" si="418"/>
        <v>-6.1038390018940341</v>
      </c>
      <c r="BO356" s="35">
        <f t="shared" si="418"/>
        <v>-6.3839306441262309</v>
      </c>
      <c r="BP356" s="35">
        <f t="shared" si="418"/>
        <v>-6.6785235575145911</v>
      </c>
      <c r="BQ356" s="35">
        <f t="shared" si="418"/>
        <v>-6.9878426672262286</v>
      </c>
      <c r="BR356" s="35">
        <f t="shared" si="418"/>
        <v>-7.3127935221883469</v>
      </c>
      <c r="BS356" s="35">
        <f t="shared" si="418"/>
        <v>-7.6541497782860723</v>
      </c>
    </row>
    <row r="357" spans="6:71">
      <c r="F357" t="s">
        <v>228</v>
      </c>
      <c r="L357" s="47" t="s">
        <v>229</v>
      </c>
      <c r="R357" s="35">
        <f>R356*R24</f>
        <v>-0.702190866215613</v>
      </c>
      <c r="S357" s="35">
        <f t="shared" ref="S357:AW357" si="419">S356*S24</f>
        <v>-0.6932524128585329</v>
      </c>
      <c r="T357" s="35">
        <f t="shared" si="419"/>
        <v>-0.68358969034253636</v>
      </c>
      <c r="U357" s="35">
        <f t="shared" si="419"/>
        <v>-0.67079078995435382</v>
      </c>
      <c r="V357" s="35">
        <f t="shared" si="419"/>
        <v>-0.65421965539278804</v>
      </c>
      <c r="W357" s="35">
        <f t="shared" si="419"/>
        <v>-0.63371053775030772</v>
      </c>
      <c r="X357" s="35">
        <f t="shared" si="419"/>
        <v>-0.62368247646300368</v>
      </c>
      <c r="Y357" s="35">
        <f t="shared" si="419"/>
        <v>-0.61491459314757035</v>
      </c>
      <c r="Z357" s="35">
        <f t="shared" si="419"/>
        <v>-0.60693366352752376</v>
      </c>
      <c r="AA357" s="35">
        <f t="shared" si="419"/>
        <v>-0.59939841662570914</v>
      </c>
      <c r="AB357" s="35">
        <f t="shared" si="419"/>
        <v>-0.59199293412017207</v>
      </c>
      <c r="AC357" s="35">
        <f t="shared" si="419"/>
        <v>0</v>
      </c>
      <c r="AD357" s="35">
        <f t="shared" si="419"/>
        <v>0</v>
      </c>
      <c r="AE357" s="35">
        <f t="shared" si="419"/>
        <v>0</v>
      </c>
      <c r="AF357" s="35">
        <f t="shared" si="419"/>
        <v>0</v>
      </c>
      <c r="AG357" s="35">
        <f t="shared" si="419"/>
        <v>0</v>
      </c>
      <c r="AH357" s="35">
        <f t="shared" si="419"/>
        <v>0</v>
      </c>
      <c r="AI357" s="35">
        <f t="shared" si="419"/>
        <v>0</v>
      </c>
      <c r="AJ357" s="35">
        <f t="shared" si="419"/>
        <v>0</v>
      </c>
      <c r="AK357" s="35">
        <f t="shared" si="419"/>
        <v>0</v>
      </c>
      <c r="AL357" s="35">
        <f t="shared" si="419"/>
        <v>0</v>
      </c>
      <c r="AM357" s="35">
        <f t="shared" si="419"/>
        <v>0</v>
      </c>
      <c r="AN357" s="35">
        <f t="shared" si="419"/>
        <v>0</v>
      </c>
      <c r="AO357" s="35">
        <f t="shared" si="419"/>
        <v>0</v>
      </c>
      <c r="AP357" s="35">
        <f t="shared" si="419"/>
        <v>0</v>
      </c>
      <c r="AQ357" s="35">
        <f t="shared" si="419"/>
        <v>0</v>
      </c>
      <c r="AR357" s="35">
        <f t="shared" si="419"/>
        <v>0</v>
      </c>
      <c r="AS357" s="35">
        <f t="shared" si="419"/>
        <v>0</v>
      </c>
      <c r="AT357" s="35">
        <f t="shared" si="419"/>
        <v>0</v>
      </c>
      <c r="AU357" s="35">
        <f t="shared" si="419"/>
        <v>0</v>
      </c>
      <c r="AV357" s="35">
        <f t="shared" si="419"/>
        <v>0</v>
      </c>
      <c r="AW357" s="35">
        <f t="shared" si="419"/>
        <v>0</v>
      </c>
      <c r="AX357" s="35">
        <f t="shared" ref="AX357:BS357" si="420">AX356*AX24</f>
        <v>0</v>
      </c>
      <c r="AY357" s="35">
        <f t="shared" si="420"/>
        <v>0</v>
      </c>
      <c r="AZ357" s="35">
        <f t="shared" si="420"/>
        <v>0</v>
      </c>
      <c r="BA357" s="35">
        <f t="shared" si="420"/>
        <v>0</v>
      </c>
      <c r="BB357" s="35">
        <f t="shared" si="420"/>
        <v>-2.6687432440589487</v>
      </c>
      <c r="BC357" s="35">
        <f t="shared" si="420"/>
        <v>-3.1765107440303892</v>
      </c>
      <c r="BD357" s="35">
        <f t="shared" si="420"/>
        <v>-3.3413411617162336</v>
      </c>
      <c r="BE357" s="35">
        <f t="shared" si="420"/>
        <v>-3.4676271744782508</v>
      </c>
      <c r="BF357" s="35">
        <f t="shared" si="420"/>
        <v>-2.132242477980864</v>
      </c>
      <c r="BG357" s="35">
        <f t="shared" si="420"/>
        <v>-0.85425356383015527</v>
      </c>
      <c r="BH357" s="35">
        <f t="shared" si="420"/>
        <v>-0.85890877610445704</v>
      </c>
      <c r="BI357" s="35">
        <f t="shared" si="420"/>
        <v>-0.86353293187669644</v>
      </c>
      <c r="BJ357" s="35">
        <f t="shared" si="420"/>
        <v>-0.86809645427469073</v>
      </c>
      <c r="BK357" s="35">
        <f t="shared" si="420"/>
        <v>-0.87249032667395421</v>
      </c>
      <c r="BL357" s="35">
        <f t="shared" si="420"/>
        <v>-0.87693836653815416</v>
      </c>
      <c r="BM357" s="35">
        <f t="shared" si="420"/>
        <v>-0.88157861919236147</v>
      </c>
      <c r="BN357" s="35">
        <f t="shared" si="420"/>
        <v>-0.88648529894518757</v>
      </c>
      <c r="BO357" s="35">
        <f t="shared" si="420"/>
        <v>-0.89169248091702025</v>
      </c>
      <c r="BP357" s="35">
        <f t="shared" si="420"/>
        <v>-0.89715169720598464</v>
      </c>
      <c r="BQ357" s="35">
        <f t="shared" si="420"/>
        <v>-0.90279057293120213</v>
      </c>
      <c r="BR357" s="35">
        <f t="shared" si="420"/>
        <v>-0.90862709863840041</v>
      </c>
      <c r="BS357" s="35">
        <f t="shared" si="420"/>
        <v>-0.91465603978231358</v>
      </c>
    </row>
    <row r="359" spans="6:71">
      <c r="F359" s="38" t="s">
        <v>230</v>
      </c>
    </row>
    <row r="361" spans="6:71">
      <c r="F361" t="s">
        <v>149</v>
      </c>
      <c r="R361" s="32">
        <f>(R333*$O$331)+($O$335*$O$332)</f>
        <v>4.4267147749338945E-2</v>
      </c>
      <c r="S361" s="32">
        <f t="shared" ref="S361:BS361" si="421">(S333*$O$331)+($O$335*$O$332)</f>
        <v>4.2395399096591589E-2</v>
      </c>
      <c r="T361" s="32">
        <f t="shared" si="421"/>
        <v>4.0523650443844234E-2</v>
      </c>
      <c r="U361" s="32">
        <f t="shared" si="421"/>
        <v>3.8651901791096871E-2</v>
      </c>
      <c r="V361" s="32">
        <f t="shared" si="421"/>
        <v>3.6780153138349515E-2</v>
      </c>
      <c r="W361" s="32">
        <f t="shared" si="421"/>
        <v>3.6780153138349515E-2</v>
      </c>
      <c r="X361" s="32">
        <f t="shared" si="421"/>
        <v>3.6780153138349515E-2</v>
      </c>
      <c r="Y361" s="32">
        <f t="shared" si="421"/>
        <v>3.6780153138349515E-2</v>
      </c>
      <c r="Z361" s="32">
        <f t="shared" si="421"/>
        <v>3.6780153138349515E-2</v>
      </c>
      <c r="AA361" s="32">
        <f t="shared" si="421"/>
        <v>3.6780153138349515E-2</v>
      </c>
      <c r="AB361" s="32">
        <f t="shared" si="421"/>
        <v>3.6780153138349515E-2</v>
      </c>
      <c r="AC361" s="32">
        <f t="shared" si="421"/>
        <v>3.6780153138349515E-2</v>
      </c>
      <c r="AD361" s="32">
        <f t="shared" si="421"/>
        <v>3.6780153138349515E-2</v>
      </c>
      <c r="AE361" s="32">
        <f t="shared" si="421"/>
        <v>3.6780153138349515E-2</v>
      </c>
      <c r="AF361" s="32">
        <f t="shared" si="421"/>
        <v>3.6780153138349515E-2</v>
      </c>
      <c r="AG361" s="32">
        <f t="shared" si="421"/>
        <v>3.6780153138349515E-2</v>
      </c>
      <c r="AH361" s="32">
        <f t="shared" si="421"/>
        <v>3.6780153138349515E-2</v>
      </c>
      <c r="AI361" s="32">
        <f t="shared" si="421"/>
        <v>3.6780153138349515E-2</v>
      </c>
      <c r="AJ361" s="32">
        <f t="shared" si="421"/>
        <v>3.6780153138349515E-2</v>
      </c>
      <c r="AK361" s="32">
        <f t="shared" si="421"/>
        <v>3.6780153138349515E-2</v>
      </c>
      <c r="AL361" s="32">
        <f t="shared" si="421"/>
        <v>3.6780153138349515E-2</v>
      </c>
      <c r="AM361" s="32">
        <f t="shared" si="421"/>
        <v>3.6780153138349515E-2</v>
      </c>
      <c r="AN361" s="32">
        <f t="shared" si="421"/>
        <v>3.6780153138349515E-2</v>
      </c>
      <c r="AO361" s="32">
        <f t="shared" si="421"/>
        <v>3.6780153138349515E-2</v>
      </c>
      <c r="AP361" s="32">
        <f t="shared" si="421"/>
        <v>3.6780153138349515E-2</v>
      </c>
      <c r="AQ361" s="32">
        <f t="shared" si="421"/>
        <v>3.6780153138349515E-2</v>
      </c>
      <c r="AR361" s="32">
        <f t="shared" si="421"/>
        <v>3.6780153138349515E-2</v>
      </c>
      <c r="AS361" s="32">
        <f t="shared" si="421"/>
        <v>3.6780153138349515E-2</v>
      </c>
      <c r="AT361" s="32">
        <f t="shared" si="421"/>
        <v>3.6780153138349515E-2</v>
      </c>
      <c r="AU361" s="32">
        <f t="shared" si="421"/>
        <v>3.6780153138349515E-2</v>
      </c>
      <c r="AV361" s="32">
        <f t="shared" si="421"/>
        <v>3.6780153138349515E-2</v>
      </c>
      <c r="AW361" s="32">
        <f t="shared" si="421"/>
        <v>3.6780153138349515E-2</v>
      </c>
      <c r="AX361" s="32">
        <f t="shared" si="421"/>
        <v>3.6780153138349515E-2</v>
      </c>
      <c r="AY361" s="32">
        <f t="shared" si="421"/>
        <v>3.6780153138349515E-2</v>
      </c>
      <c r="AZ361" s="32">
        <f t="shared" si="421"/>
        <v>3.6780153138349515E-2</v>
      </c>
      <c r="BA361" s="32">
        <f t="shared" si="421"/>
        <v>3.6780153138349515E-2</v>
      </c>
      <c r="BB361" s="32">
        <f t="shared" si="421"/>
        <v>3.6780153138349515E-2</v>
      </c>
      <c r="BC361" s="32">
        <f t="shared" si="421"/>
        <v>3.6780153138349515E-2</v>
      </c>
      <c r="BD361" s="32">
        <f t="shared" si="421"/>
        <v>3.6780153138349515E-2</v>
      </c>
      <c r="BE361" s="32">
        <f t="shared" si="421"/>
        <v>3.6780153138349515E-2</v>
      </c>
      <c r="BF361" s="32">
        <f t="shared" si="421"/>
        <v>3.6780153138349515E-2</v>
      </c>
      <c r="BG361" s="32">
        <f t="shared" si="421"/>
        <v>3.6780153138349515E-2</v>
      </c>
      <c r="BH361" s="32">
        <f t="shared" si="421"/>
        <v>3.6780153138349515E-2</v>
      </c>
      <c r="BI361" s="32">
        <f t="shared" si="421"/>
        <v>3.6780153138349515E-2</v>
      </c>
      <c r="BJ361" s="32">
        <f t="shared" si="421"/>
        <v>3.6780153138349515E-2</v>
      </c>
      <c r="BK361" s="32">
        <f t="shared" si="421"/>
        <v>3.6780153138349515E-2</v>
      </c>
      <c r="BL361" s="32">
        <f t="shared" si="421"/>
        <v>3.6780153138349515E-2</v>
      </c>
      <c r="BM361" s="32">
        <f t="shared" si="421"/>
        <v>3.6780153138349515E-2</v>
      </c>
      <c r="BN361" s="32">
        <f t="shared" si="421"/>
        <v>3.6780153138349515E-2</v>
      </c>
      <c r="BO361" s="32">
        <f t="shared" si="421"/>
        <v>3.6780153138349515E-2</v>
      </c>
      <c r="BP361" s="32">
        <f t="shared" si="421"/>
        <v>3.6780153138349515E-2</v>
      </c>
      <c r="BQ361" s="32">
        <f t="shared" si="421"/>
        <v>3.6780153138349515E-2</v>
      </c>
      <c r="BR361" s="32">
        <f t="shared" si="421"/>
        <v>3.6780153138349515E-2</v>
      </c>
      <c r="BS361" s="32">
        <f t="shared" si="421"/>
        <v>3.6780153138349515E-2</v>
      </c>
    </row>
    <row r="362" spans="6:71">
      <c r="F362" t="s">
        <v>151</v>
      </c>
      <c r="Q362" s="30">
        <v>1</v>
      </c>
      <c r="R362" s="35">
        <f>Q362*(1+R361)</f>
        <v>1.044267147749339</v>
      </c>
      <c r="S362" s="35">
        <f t="shared" ref="S362:BS362" si="422">R362*(1+S361)</f>
        <v>1.0885392702416317</v>
      </c>
      <c r="T362" s="35">
        <f t="shared" si="422"/>
        <v>1.1326508551233008</v>
      </c>
      <c r="U362" s="35">
        <f t="shared" si="422"/>
        <v>1.1764299647391285</v>
      </c>
      <c r="V362" s="35">
        <f t="shared" si="422"/>
        <v>1.2196992389987769</v>
      </c>
      <c r="W362" s="35">
        <f t="shared" si="422"/>
        <v>1.2645599637918803</v>
      </c>
      <c r="X362" s="35">
        <f t="shared" si="422"/>
        <v>1.3110706729127715</v>
      </c>
      <c r="Y362" s="35">
        <f t="shared" si="422"/>
        <v>1.3592920530377022</v>
      </c>
      <c r="Z362" s="35">
        <f t="shared" si="422"/>
        <v>1.4092870229081704</v>
      </c>
      <c r="AA362" s="35">
        <f t="shared" si="422"/>
        <v>1.4611208154266218</v>
      </c>
      <c r="AB362" s="35">
        <f t="shared" si="422"/>
        <v>1.5148610627716432</v>
      </c>
      <c r="AC362" s="35">
        <f t="shared" si="422"/>
        <v>1.5705778846437073</v>
      </c>
      <c r="AD362" s="35">
        <f t="shared" si="422"/>
        <v>1.6283439797566079</v>
      </c>
      <c r="AE362" s="35">
        <f t="shared" si="422"/>
        <v>1.6882347206939656</v>
      </c>
      <c r="AF362" s="35">
        <f t="shared" si="422"/>
        <v>1.7503282522545685</v>
      </c>
      <c r="AG362" s="35">
        <f t="shared" si="422"/>
        <v>1.8147055934148713</v>
      </c>
      <c r="AH362" s="35">
        <f t="shared" si="422"/>
        <v>1.8814507430416898</v>
      </c>
      <c r="AI362" s="35">
        <f t="shared" si="422"/>
        <v>1.9506507894930247</v>
      </c>
      <c r="AJ362" s="35">
        <f t="shared" si="422"/>
        <v>2.0223960242500207</v>
      </c>
      <c r="AK362" s="35">
        <f t="shared" si="422"/>
        <v>2.0967800597283257</v>
      </c>
      <c r="AL362" s="35">
        <f t="shared" si="422"/>
        <v>2.1738999514225714</v>
      </c>
      <c r="AM362" s="35">
        <f t="shared" si="422"/>
        <v>2.2538563245433445</v>
      </c>
      <c r="AN362" s="35">
        <f t="shared" si="422"/>
        <v>2.3367535053118864</v>
      </c>
      <c r="AO362" s="35">
        <f t="shared" si="422"/>
        <v>2.4226996570838328</v>
      </c>
      <c r="AP362" s="35">
        <f t="shared" si="422"/>
        <v>2.5118069214796033</v>
      </c>
      <c r="AQ362" s="35">
        <f t="shared" si="422"/>
        <v>2.6041915647055895</v>
      </c>
      <c r="AR362" s="35">
        <f t="shared" si="422"/>
        <v>2.6999741292570594</v>
      </c>
      <c r="AS362" s="35">
        <f t="shared" si="422"/>
        <v>2.7992795912007162</v>
      </c>
      <c r="AT362" s="35">
        <f t="shared" si="422"/>
        <v>2.9022375232421354</v>
      </c>
      <c r="AU362" s="35">
        <f t="shared" si="422"/>
        <v>3.0089822637908457</v>
      </c>
      <c r="AV362" s="35">
        <f t="shared" si="422"/>
        <v>3.1196530922436509</v>
      </c>
      <c r="AW362" s="35">
        <f t="shared" si="422"/>
        <v>3.2343944107148981</v>
      </c>
      <c r="AX362" s="35">
        <f t="shared" si="422"/>
        <v>3.353355932450814</v>
      </c>
      <c r="AY362" s="35">
        <f t="shared" si="422"/>
        <v>3.4766928771737482</v>
      </c>
      <c r="AZ362" s="35">
        <f t="shared" si="422"/>
        <v>3.6045661736112078</v>
      </c>
      <c r="BA362" s="35">
        <f t="shared" si="422"/>
        <v>3.7371426694739429</v>
      </c>
      <c r="BB362" s="35">
        <f t="shared" si="422"/>
        <v>3.8745953491570551</v>
      </c>
      <c r="BC362" s="35">
        <f t="shared" si="422"/>
        <v>4.0171035594481888</v>
      </c>
      <c r="BD362" s="35">
        <f t="shared" si="422"/>
        <v>4.1648532435373022</v>
      </c>
      <c r="BE362" s="35">
        <f t="shared" si="422"/>
        <v>4.318037183633356</v>
      </c>
      <c r="BF362" s="35">
        <f t="shared" si="422"/>
        <v>4.4768552525044782</v>
      </c>
      <c r="BG362" s="35">
        <f t="shared" si="422"/>
        <v>4.6415146742698177</v>
      </c>
      <c r="BH362" s="35">
        <f t="shared" si="422"/>
        <v>4.8122302947833582</v>
      </c>
      <c r="BI362" s="35">
        <f t="shared" si="422"/>
        <v>4.9892248619624953</v>
      </c>
      <c r="BJ362" s="35">
        <f t="shared" si="422"/>
        <v>5.1727293164271373</v>
      </c>
      <c r="BK362" s="35">
        <f t="shared" si="422"/>
        <v>5.362983092828558</v>
      </c>
      <c r="BL362" s="35">
        <f t="shared" si="422"/>
        <v>5.5602344322611721</v>
      </c>
      <c r="BM362" s="35">
        <f t="shared" si="422"/>
        <v>5.7647407061648623</v>
      </c>
      <c r="BN362" s="35">
        <f t="shared" si="422"/>
        <v>5.976768752140484</v>
      </c>
      <c r="BO362" s="35">
        <f t="shared" si="422"/>
        <v>6.1965952221167138</v>
      </c>
      <c r="BP362" s="35">
        <f t="shared" si="422"/>
        <v>6.4245069433225321</v>
      </c>
      <c r="BQ362" s="35">
        <f t="shared" si="422"/>
        <v>6.6608012925363251</v>
      </c>
      <c r="BR362" s="35">
        <f t="shared" si="422"/>
        <v>6.9057865840999284</v>
      </c>
      <c r="BS362" s="35">
        <f t="shared" si="422"/>
        <v>7.1597824722038839</v>
      </c>
    </row>
    <row r="363" spans="6:71">
      <c r="F363" t="s">
        <v>152</v>
      </c>
      <c r="Q363" s="35">
        <f>1/Q362</f>
        <v>1</v>
      </c>
      <c r="R363" s="35">
        <f>1/R362</f>
        <v>0.95760936476384806</v>
      </c>
      <c r="S363" s="35">
        <f t="shared" ref="S363:BS363" si="423">1/S362</f>
        <v>0.91866230951688321</v>
      </c>
      <c r="T363" s="35">
        <f t="shared" si="423"/>
        <v>0.88288460250280709</v>
      </c>
      <c r="U363" s="35">
        <f t="shared" si="423"/>
        <v>0.85002935148948577</v>
      </c>
      <c r="V363" s="35">
        <f t="shared" si="423"/>
        <v>0.81987425098410083</v>
      </c>
      <c r="W363" s="35">
        <f t="shared" si="423"/>
        <v>0.79078891364030146</v>
      </c>
      <c r="X363" s="35">
        <f t="shared" si="423"/>
        <v>0.76273538922072459</v>
      </c>
      <c r="Y363" s="35">
        <f t="shared" si="423"/>
        <v>0.73567707378648473</v>
      </c>
      <c r="Z363" s="35">
        <f t="shared" si="423"/>
        <v>0.70957866193674612</v>
      </c>
      <c r="AA363" s="35">
        <f t="shared" si="423"/>
        <v>0.6844061007426121</v>
      </c>
      <c r="AB363" s="35">
        <f t="shared" si="423"/>
        <v>0.6601265453152283</v>
      </c>
      <c r="AC363" s="35">
        <f t="shared" si="423"/>
        <v>0.63670831595012212</v>
      </c>
      <c r="AD363" s="35">
        <f t="shared" si="423"/>
        <v>0.6141208567918629</v>
      </c>
      <c r="AE363" s="35">
        <f t="shared" si="423"/>
        <v>0.59233469596510846</v>
      </c>
      <c r="AF363" s="35">
        <f t="shared" si="423"/>
        <v>0.57132140712001689</v>
      </c>
      <c r="AG363" s="35">
        <f t="shared" si="423"/>
        <v>0.55105357234184915</v>
      </c>
      <c r="AH363" s="35">
        <f t="shared" si="423"/>
        <v>0.53150474637636669</v>
      </c>
      <c r="AI363" s="35">
        <f t="shared" si="423"/>
        <v>0.51264942212434683</v>
      </c>
      <c r="AJ363" s="35">
        <f t="shared" si="423"/>
        <v>0.49446299736019161</v>
      </c>
      <c r="AK363" s="35">
        <f t="shared" si="423"/>
        <v>0.47692174263120729</v>
      </c>
      <c r="AL363" s="35">
        <f t="shared" si="423"/>
        <v>0.46000277029566755</v>
      </c>
      <c r="AM363" s="35">
        <f t="shared" si="423"/>
        <v>0.44368400465926361</v>
      </c>
      <c r="AN363" s="35">
        <f t="shared" si="423"/>
        <v>0.42794415317097384</v>
      </c>
      <c r="AO363" s="35">
        <f t="shared" si="423"/>
        <v>0.41276267864077093</v>
      </c>
      <c r="AP363" s="35">
        <f t="shared" si="423"/>
        <v>0.39811977244291558</v>
      </c>
      <c r="AQ363" s="35">
        <f t="shared" si="423"/>
        <v>0.3839963286698736</v>
      </c>
      <c r="AR363" s="35">
        <f t="shared" si="423"/>
        <v>0.37037391920313173</v>
      </c>
      <c r="AS363" s="35">
        <f t="shared" si="423"/>
        <v>0.35723476966838541</v>
      </c>
      <c r="AT363" s="35">
        <f t="shared" si="423"/>
        <v>0.34456173624372555</v>
      </c>
      <c r="AU363" s="35">
        <f t="shared" si="423"/>
        <v>0.33233828329056248</v>
      </c>
      <c r="AV363" s="35">
        <f t="shared" si="423"/>
        <v>0.32054846177810148</v>
      </c>
      <c r="AW363" s="35">
        <f t="shared" si="423"/>
        <v>0.30917688847321811</v>
      </c>
      <c r="AX363" s="35">
        <f t="shared" si="423"/>
        <v>0.2982087258685796</v>
      </c>
      <c r="AY363" s="35">
        <f t="shared" si="423"/>
        <v>0.28762966282282426</v>
      </c>
      <c r="AZ363" s="35">
        <f t="shared" si="423"/>
        <v>0.27742589588753686</v>
      </c>
      <c r="BA363" s="35">
        <f t="shared" si="423"/>
        <v>0.26758411129665666</v>
      </c>
      <c r="BB363" s="35">
        <f t="shared" si="423"/>
        <v>0.25809146759481782</v>
      </c>
      <c r="BC363" s="35">
        <f t="shared" si="423"/>
        <v>0.2489355788819558</v>
      </c>
      <c r="BD363" s="35">
        <f t="shared" si="423"/>
        <v>0.24010449865231692</v>
      </c>
      <c r="BE363" s="35">
        <f t="shared" si="423"/>
        <v>0.2315867042067857</v>
      </c>
      <c r="BF363" s="35">
        <f t="shared" si="423"/>
        <v>0.22337108161818992</v>
      </c>
      <c r="BG363" s="35">
        <f t="shared" si="423"/>
        <v>0.21544691122996731</v>
      </c>
      <c r="BH363" s="35">
        <f t="shared" si="423"/>
        <v>0.20780385366927229</v>
      </c>
      <c r="BI363" s="35">
        <f t="shared" si="423"/>
        <v>0.20043193635627263</v>
      </c>
      <c r="BJ363" s="35">
        <f t="shared" si="423"/>
        <v>0.19332154049203396</v>
      </c>
      <c r="BK363" s="35">
        <f t="shared" si="423"/>
        <v>0.18646338850801364</v>
      </c>
      <c r="BL363" s="35">
        <f t="shared" si="423"/>
        <v>0.17984853196078848</v>
      </c>
      <c r="BM363" s="35">
        <f t="shared" si="423"/>
        <v>0.1734683398562214</v>
      </c>
      <c r="BN363" s="35">
        <f t="shared" si="423"/>
        <v>0.16731448738783244</v>
      </c>
      <c r="BO363" s="35">
        <f t="shared" si="423"/>
        <v>0.16137894507468037</v>
      </c>
      <c r="BP363" s="35">
        <f t="shared" si="423"/>
        <v>0.15565396828458164</v>
      </c>
      <c r="BQ363" s="35">
        <f t="shared" si="423"/>
        <v>0.15013208712899709</v>
      </c>
      <c r="BR363" s="35">
        <f t="shared" si="423"/>
        <v>0.14480609671640118</v>
      </c>
      <c r="BS363" s="35">
        <f t="shared" si="423"/>
        <v>0.13966904775141661</v>
      </c>
    </row>
    <row r="365" spans="6:71">
      <c r="F365" s="38" t="s">
        <v>231</v>
      </c>
    </row>
    <row r="367" spans="6:71">
      <c r="F367" t="s">
        <v>290</v>
      </c>
      <c r="R367" s="35">
        <f>R326*Controls!$K$22</f>
        <v>0</v>
      </c>
      <c r="S367" s="35">
        <f>S326*Controls!$K$22</f>
        <v>0</v>
      </c>
      <c r="T367" s="35">
        <f>T326*Controls!$K$22</f>
        <v>0</v>
      </c>
      <c r="U367" s="35">
        <f>U326*Controls!$K$22</f>
        <v>0</v>
      </c>
      <c r="V367" s="35">
        <f>V326*Controls!$K$22</f>
        <v>0</v>
      </c>
      <c r="W367" s="35">
        <f>W326*Controls!$K$22</f>
        <v>0</v>
      </c>
      <c r="X367" s="35">
        <f>X326*Controls!$K$22</f>
        <v>0</v>
      </c>
      <c r="Y367" s="35">
        <f>Y326*Controls!$K$22</f>
        <v>0</v>
      </c>
      <c r="Z367" s="35">
        <f>Z326*Controls!$K$22</f>
        <v>0</v>
      </c>
      <c r="AA367" s="35">
        <f>AA326*Controls!$K$22</f>
        <v>0</v>
      </c>
      <c r="AB367" s="35">
        <f>AB326*Controls!$K$22</f>
        <v>0</v>
      </c>
      <c r="AC367" s="35">
        <f>AC326*Controls!$K$22</f>
        <v>0</v>
      </c>
      <c r="AD367" s="35">
        <f>AD326*Controls!$K$22</f>
        <v>0</v>
      </c>
      <c r="AE367" s="35">
        <f>AE326*Controls!$K$22</f>
        <v>0</v>
      </c>
      <c r="AF367" s="35">
        <f>AF326*Controls!$K$22</f>
        <v>0</v>
      </c>
      <c r="AG367" s="35">
        <f>AG326*Controls!$K$22</f>
        <v>0</v>
      </c>
      <c r="AH367" s="35">
        <f>AH326*Controls!$K$22</f>
        <v>0</v>
      </c>
      <c r="AI367" s="35">
        <f>AI326*Controls!$K$22</f>
        <v>0</v>
      </c>
      <c r="AJ367" s="35">
        <f>AJ326*Controls!$K$22</f>
        <v>0</v>
      </c>
      <c r="AK367" s="35">
        <f>AK326*Controls!$K$22</f>
        <v>0</v>
      </c>
      <c r="AL367" s="35">
        <f>AL326*Controls!$K$22</f>
        <v>0</v>
      </c>
      <c r="AM367" s="35">
        <f>AM326*Controls!$K$22</f>
        <v>0</v>
      </c>
      <c r="AN367" s="35">
        <f>AN326*Controls!$K$22</f>
        <v>0</v>
      </c>
      <c r="AO367" s="35">
        <f>AO326*Controls!$K$22</f>
        <v>0</v>
      </c>
      <c r="AP367" s="35">
        <f>AP326*Controls!$K$22</f>
        <v>0</v>
      </c>
      <c r="AQ367" s="35">
        <f>AQ326*Controls!$K$22</f>
        <v>0</v>
      </c>
      <c r="AR367" s="35">
        <f>AR326*Controls!$K$22</f>
        <v>0</v>
      </c>
      <c r="AS367" s="35">
        <f>AS326*Controls!$K$22</f>
        <v>0</v>
      </c>
      <c r="AT367" s="35">
        <f>AT326*Controls!$K$22</f>
        <v>0</v>
      </c>
      <c r="AU367" s="35">
        <f>AU326*Controls!$K$22</f>
        <v>0</v>
      </c>
      <c r="AV367" s="35">
        <f>AV326*Controls!$K$22</f>
        <v>0</v>
      </c>
      <c r="AW367" s="35">
        <f>AW326*Controls!$K$22</f>
        <v>0</v>
      </c>
      <c r="AX367" s="35">
        <f>AX326*Controls!$K$22</f>
        <v>0</v>
      </c>
      <c r="AY367" s="35">
        <f>AY326*Controls!$K$22</f>
        <v>0</v>
      </c>
      <c r="AZ367" s="35">
        <f>AZ326*Controls!$K$22</f>
        <v>0</v>
      </c>
      <c r="BA367" s="35">
        <f>BA326*Controls!$K$22</f>
        <v>0</v>
      </c>
      <c r="BB367" s="35">
        <f>BB326*Controls!$K$22</f>
        <v>0</v>
      </c>
      <c r="BC367" s="35">
        <f>BC326*Controls!$K$22</f>
        <v>0</v>
      </c>
      <c r="BD367" s="35">
        <f>BD326*Controls!$K$22</f>
        <v>0</v>
      </c>
      <c r="BE367" s="35">
        <f>BE326*Controls!$K$22</f>
        <v>0</v>
      </c>
      <c r="BF367" s="35">
        <f>BF326*Controls!$K$22</f>
        <v>0</v>
      </c>
      <c r="BG367" s="35">
        <f>BG326*Controls!$K$22</f>
        <v>0</v>
      </c>
      <c r="BH367" s="35">
        <f>BH326*Controls!$K$22</f>
        <v>0</v>
      </c>
      <c r="BI367" s="35">
        <f>BI326*Controls!$K$22</f>
        <v>0</v>
      </c>
      <c r="BJ367" s="35">
        <f>BJ326*Controls!$K$22</f>
        <v>0</v>
      </c>
      <c r="BK367" s="35">
        <f>BK326*Controls!$K$22</f>
        <v>0</v>
      </c>
      <c r="BL367" s="35">
        <f>BL326*Controls!$K$22</f>
        <v>0</v>
      </c>
      <c r="BM367" s="35">
        <f>BM326*Controls!$K$22</f>
        <v>0</v>
      </c>
      <c r="BN367" s="35">
        <f>BN326*Controls!$K$22</f>
        <v>0</v>
      </c>
      <c r="BO367" s="35">
        <f>BO326*Controls!$K$22</f>
        <v>0</v>
      </c>
      <c r="BP367" s="35">
        <f>BP326*Controls!$K$22</f>
        <v>0</v>
      </c>
      <c r="BQ367" s="35">
        <f>BQ326*Controls!$K$22</f>
        <v>0</v>
      </c>
      <c r="BR367" s="35">
        <f>BR326*Controls!$K$22</f>
        <v>0</v>
      </c>
      <c r="BS367" s="35">
        <f>BS326*Controls!$K$22</f>
        <v>0</v>
      </c>
    </row>
    <row r="368" spans="6:71">
      <c r="F368" t="s">
        <v>294</v>
      </c>
      <c r="L368" s="47" t="s">
        <v>229</v>
      </c>
      <c r="R368" s="35">
        <f t="shared" ref="R368:AW368" si="424">R367*R24</f>
        <v>0</v>
      </c>
      <c r="S368" s="35">
        <f t="shared" si="424"/>
        <v>0</v>
      </c>
      <c r="T368" s="35">
        <f t="shared" si="424"/>
        <v>0</v>
      </c>
      <c r="U368" s="35">
        <f t="shared" si="424"/>
        <v>0</v>
      </c>
      <c r="V368" s="35">
        <f t="shared" si="424"/>
        <v>0</v>
      </c>
      <c r="W368" s="35">
        <f t="shared" si="424"/>
        <v>0</v>
      </c>
      <c r="X368" s="35">
        <f t="shared" si="424"/>
        <v>0</v>
      </c>
      <c r="Y368" s="35">
        <f t="shared" si="424"/>
        <v>0</v>
      </c>
      <c r="Z368" s="35">
        <f t="shared" si="424"/>
        <v>0</v>
      </c>
      <c r="AA368" s="35">
        <f t="shared" si="424"/>
        <v>0</v>
      </c>
      <c r="AB368" s="35">
        <f t="shared" si="424"/>
        <v>0</v>
      </c>
      <c r="AC368" s="35">
        <f t="shared" si="424"/>
        <v>0</v>
      </c>
      <c r="AD368" s="35">
        <f t="shared" si="424"/>
        <v>0</v>
      </c>
      <c r="AE368" s="35">
        <f t="shared" si="424"/>
        <v>0</v>
      </c>
      <c r="AF368" s="35">
        <f t="shared" si="424"/>
        <v>0</v>
      </c>
      <c r="AG368" s="35">
        <f t="shared" si="424"/>
        <v>0</v>
      </c>
      <c r="AH368" s="35">
        <f t="shared" si="424"/>
        <v>0</v>
      </c>
      <c r="AI368" s="35">
        <f t="shared" si="424"/>
        <v>0</v>
      </c>
      <c r="AJ368" s="35">
        <f t="shared" si="424"/>
        <v>0</v>
      </c>
      <c r="AK368" s="35">
        <f t="shared" si="424"/>
        <v>0</v>
      </c>
      <c r="AL368" s="35">
        <f t="shared" si="424"/>
        <v>0</v>
      </c>
      <c r="AM368" s="35">
        <f t="shared" si="424"/>
        <v>0</v>
      </c>
      <c r="AN368" s="35">
        <f t="shared" si="424"/>
        <v>0</v>
      </c>
      <c r="AO368" s="35">
        <f t="shared" si="424"/>
        <v>0</v>
      </c>
      <c r="AP368" s="35">
        <f t="shared" si="424"/>
        <v>0</v>
      </c>
      <c r="AQ368" s="35">
        <f t="shared" si="424"/>
        <v>0</v>
      </c>
      <c r="AR368" s="35">
        <f t="shared" si="424"/>
        <v>0</v>
      </c>
      <c r="AS368" s="35">
        <f t="shared" si="424"/>
        <v>0</v>
      </c>
      <c r="AT368" s="35">
        <f t="shared" si="424"/>
        <v>0</v>
      </c>
      <c r="AU368" s="35">
        <f t="shared" si="424"/>
        <v>0</v>
      </c>
      <c r="AV368" s="35">
        <f t="shared" si="424"/>
        <v>0</v>
      </c>
      <c r="AW368" s="35">
        <f t="shared" si="424"/>
        <v>0</v>
      </c>
      <c r="AX368" s="35">
        <f t="shared" ref="AX368:BS368" si="425">AX367*AX24</f>
        <v>0</v>
      </c>
      <c r="AY368" s="35">
        <f t="shared" si="425"/>
        <v>0</v>
      </c>
      <c r="AZ368" s="35">
        <f t="shared" si="425"/>
        <v>0</v>
      </c>
      <c r="BA368" s="35">
        <f t="shared" si="425"/>
        <v>0</v>
      </c>
      <c r="BB368" s="35">
        <f t="shared" si="425"/>
        <v>0</v>
      </c>
      <c r="BC368" s="35">
        <f t="shared" si="425"/>
        <v>0</v>
      </c>
      <c r="BD368" s="35">
        <f t="shared" si="425"/>
        <v>0</v>
      </c>
      <c r="BE368" s="35">
        <f t="shared" si="425"/>
        <v>0</v>
      </c>
      <c r="BF368" s="35">
        <f t="shared" si="425"/>
        <v>0</v>
      </c>
      <c r="BG368" s="35">
        <f t="shared" si="425"/>
        <v>0</v>
      </c>
      <c r="BH368" s="35">
        <f t="shared" si="425"/>
        <v>0</v>
      </c>
      <c r="BI368" s="35">
        <f t="shared" si="425"/>
        <v>0</v>
      </c>
      <c r="BJ368" s="35">
        <f t="shared" si="425"/>
        <v>0</v>
      </c>
      <c r="BK368" s="35">
        <f t="shared" si="425"/>
        <v>0</v>
      </c>
      <c r="BL368" s="35">
        <f t="shared" si="425"/>
        <v>0</v>
      </c>
      <c r="BM368" s="35">
        <f t="shared" si="425"/>
        <v>0</v>
      </c>
      <c r="BN368" s="35">
        <f t="shared" si="425"/>
        <v>0</v>
      </c>
      <c r="BO368" s="35">
        <f t="shared" si="425"/>
        <v>0</v>
      </c>
      <c r="BP368" s="35">
        <f t="shared" si="425"/>
        <v>0</v>
      </c>
      <c r="BQ368" s="35">
        <f t="shared" si="425"/>
        <v>0</v>
      </c>
      <c r="BR368" s="35">
        <f t="shared" si="425"/>
        <v>0</v>
      </c>
      <c r="BS368" s="35">
        <f t="shared" si="425"/>
        <v>0</v>
      </c>
    </row>
    <row r="370" spans="3:71">
      <c r="F370" t="s">
        <v>232</v>
      </c>
      <c r="R370" s="35">
        <f>R323*Controls!$K$21</f>
        <v>7.8663272876171044</v>
      </c>
      <c r="S370" s="35">
        <f>S323*Controls!$K$21</f>
        <v>7.923429109060117</v>
      </c>
      <c r="T370" s="35">
        <f>T323*Controls!$K$21</f>
        <v>8.2881432091053622</v>
      </c>
      <c r="U370" s="35">
        <f>U323*Controls!$K$21</f>
        <v>8.4144113583134317</v>
      </c>
      <c r="V370" s="35">
        <f>V323*Controls!$K$21</f>
        <v>8.6635601111366771</v>
      </c>
      <c r="W370" s="35">
        <f>W323*Controls!$K$21</f>
        <v>8.7934604268811452</v>
      </c>
      <c r="X370" s="35">
        <f>X323*Controls!$K$21</f>
        <v>8.9253084513982248</v>
      </c>
      <c r="Y370" s="35">
        <f>Y323*Controls!$K$21</f>
        <v>9.0591333883849288</v>
      </c>
      <c r="Z370" s="35">
        <f>Z323*Controls!$K$21</f>
        <v>9.1949648794147816</v>
      </c>
      <c r="AA370" s="35">
        <f>AA323*Controls!$K$21</f>
        <v>9.3328330105032808</v>
      </c>
      <c r="AB370" s="35">
        <f>AB323*Controls!$K$21</f>
        <v>9.4727683187718004</v>
      </c>
      <c r="AC370" s="35">
        <f>AC323*Controls!$K$21</f>
        <v>9.6148017992114259</v>
      </c>
      <c r="AD370" s="35">
        <f>AD323*Controls!$K$21</f>
        <v>9.7589649115481834</v>
      </c>
      <c r="AE370" s="35">
        <f>AE323*Controls!$K$21</f>
        <v>9.9052895872112181</v>
      </c>
      <c r="AF370" s="35">
        <f>AF323*Controls!$K$21</f>
        <v>10.053808236405461</v>
      </c>
      <c r="AG370" s="35">
        <f>AG323*Controls!$K$21</f>
        <v>10.204553755290311</v>
      </c>
      <c r="AH370" s="35">
        <f>AH323*Controls!$K$21</f>
        <v>10.357559533265999</v>
      </c>
      <c r="AI370" s="35">
        <f>AI323*Controls!$K$21</f>
        <v>10.51285946036916</v>
      </c>
      <c r="AJ370" s="35">
        <f>AJ323*Controls!$K$21</f>
        <v>10.670487934779317</v>
      </c>
      <c r="AK370" s="35">
        <f>AK323*Controls!$K$21</f>
        <v>10.830479870437914</v>
      </c>
      <c r="AL370" s="35">
        <f>AL323*Controls!$K$21</f>
        <v>10.992870704781579</v>
      </c>
      <c r="AM370" s="35">
        <f>AM323*Controls!$K$21</f>
        <v>11.15769640659135</v>
      </c>
      <c r="AN370" s="35">
        <f>AN323*Controls!$K$21</f>
        <v>11.324993483959579</v>
      </c>
      <c r="AO370" s="35">
        <f>AO323*Controls!$K$21</f>
        <v>11.4947989923763</v>
      </c>
      <c r="AP370" s="35">
        <f>AP323*Controls!$K$21</f>
        <v>11.667150542936842</v>
      </c>
      <c r="AQ370" s="35">
        <f>AQ323*Controls!$K$21</f>
        <v>11.842086310672501</v>
      </c>
      <c r="AR370" s="35">
        <f>AR323*Controls!$K$21</f>
        <v>12.019645043006127</v>
      </c>
      <c r="AS370" s="35">
        <f>AS323*Controls!$K$21</f>
        <v>12.199866068334487</v>
      </c>
      <c r="AT370" s="35">
        <f>AT323*Controls!$K$21</f>
        <v>12.382789304739314</v>
      </c>
      <c r="AU370" s="35">
        <f>AU323*Controls!$K$21</f>
        <v>12.568455268828966</v>
      </c>
      <c r="AV370" s="35">
        <f>AV323*Controls!$K$21</f>
        <v>12.756905084712669</v>
      </c>
      <c r="AW370" s="35">
        <f>AW323*Controls!$K$21</f>
        <v>12.948180493109295</v>
      </c>
      <c r="AX370" s="35">
        <f>AX323*Controls!$K$21</f>
        <v>13.142323860592731</v>
      </c>
      <c r="AY370" s="35">
        <f>AY323*Controls!$K$21</f>
        <v>13.339378188975877</v>
      </c>
      <c r="AZ370" s="35">
        <f>AZ323*Controls!$K$21</f>
        <v>13.539387124835329</v>
      </c>
      <c r="BA370" s="35">
        <f>BA323*Controls!$K$21</f>
        <v>13.742394969178887</v>
      </c>
      <c r="BB370" s="35">
        <f>BB323*Controls!$K$21</f>
        <v>13.948446687258016</v>
      </c>
      <c r="BC370" s="35">
        <f>BC323*Controls!$K$21</f>
        <v>14.157587918527428</v>
      </c>
      <c r="BD370" s="35">
        <f>BD323*Controls!$K$21</f>
        <v>14.369864986754003</v>
      </c>
      <c r="BE370" s="35">
        <f>BE323*Controls!$K$21</f>
        <v>14.585324910277265</v>
      </c>
      <c r="BF370" s="35">
        <f>BF323*Controls!$K$21</f>
        <v>14.804015412423743</v>
      </c>
      <c r="BG370" s="35">
        <f>BG323*Controls!$K$21</f>
        <v>15.025984932077424</v>
      </c>
      <c r="BH370" s="35">
        <f>BH323*Controls!$K$21</f>
        <v>15.251282634408756</v>
      </c>
      <c r="BI370" s="35">
        <f>BI323*Controls!$K$21</f>
        <v>15.479958421764481</v>
      </c>
      <c r="BJ370" s="35">
        <f>BJ323*Controls!$K$21</f>
        <v>15.71206294472076</v>
      </c>
      <c r="BK370" s="35">
        <f>BK323*Controls!$K$21</f>
        <v>15.947647613302045</v>
      </c>
      <c r="BL370" s="35">
        <f>BL323*Controls!$K$21</f>
        <v>16.186764608368136</v>
      </c>
      <c r="BM370" s="35">
        <f>BM323*Controls!$K$21</f>
        <v>16.429466893171991</v>
      </c>
      <c r="BN370" s="35">
        <f>BN323*Controls!$K$21</f>
        <v>16.675808225090829</v>
      </c>
      <c r="BO370" s="35">
        <f>BO323*Controls!$K$21</f>
        <v>16.925843167533131</v>
      </c>
      <c r="BP370" s="35">
        <f>BP323*Controls!$K$21</f>
        <v>17.17962710202417</v>
      </c>
      <c r="BQ370" s="35">
        <f>BQ323*Controls!$K$21</f>
        <v>17.437216240472747</v>
      </c>
      <c r="BR370" s="35">
        <f>BR323*Controls!$K$21</f>
        <v>17.698667637621856</v>
      </c>
      <c r="BS370" s="35">
        <f>BS323*Controls!$K$21</f>
        <v>17.964039203686031</v>
      </c>
    </row>
    <row r="371" spans="3:71">
      <c r="F371" t="s">
        <v>183</v>
      </c>
      <c r="R371" s="35">
        <f>R323-R370</f>
        <v>88.890465918005333</v>
      </c>
      <c r="S371" s="35">
        <f t="shared" ref="S371:AW371" si="426">S323-S370</f>
        <v>89.535723523905645</v>
      </c>
      <c r="T371" s="35">
        <f t="shared" si="426"/>
        <v>93.65703771469984</v>
      </c>
      <c r="U371" s="35">
        <f t="shared" si="426"/>
        <v>95.083883331888686</v>
      </c>
      <c r="V371" s="35">
        <f t="shared" si="426"/>
        <v>97.899294884394408</v>
      </c>
      <c r="W371" s="35">
        <f t="shared" si="426"/>
        <v>99.367184430205512</v>
      </c>
      <c r="X371" s="35">
        <f t="shared" si="426"/>
        <v>100.85708332471771</v>
      </c>
      <c r="Y371" s="35">
        <f t="shared" si="426"/>
        <v>102.36932157329932</v>
      </c>
      <c r="Z371" s="35">
        <f t="shared" si="426"/>
        <v>103.90423412937713</v>
      </c>
      <c r="AA371" s="35">
        <f t="shared" si="426"/>
        <v>105.46216096862686</v>
      </c>
      <c r="AB371" s="35">
        <f t="shared" si="426"/>
        <v>107.04344716427619</v>
      </c>
      <c r="AC371" s="35">
        <f t="shared" si="426"/>
        <v>108.64844296353675</v>
      </c>
      <c r="AD371" s="35">
        <f t="shared" si="426"/>
        <v>110.27750386518224</v>
      </c>
      <c r="AE371" s="35">
        <f t="shared" si="426"/>
        <v>111.93099069828963</v>
      </c>
      <c r="AF371" s="35">
        <f t="shared" si="426"/>
        <v>113.60926970216109</v>
      </c>
      <c r="AG371" s="35">
        <f t="shared" si="426"/>
        <v>115.31271260744415</v>
      </c>
      <c r="AH371" s="35">
        <f t="shared" si="426"/>
        <v>117.04169671846832</v>
      </c>
      <c r="AI371" s="35">
        <f t="shared" si="426"/>
        <v>118.79660499681609</v>
      </c>
      <c r="AJ371" s="35">
        <f t="shared" si="426"/>
        <v>120.57782614614709</v>
      </c>
      <c r="AK371" s="35">
        <f t="shared" si="426"/>
        <v>122.38575469829412</v>
      </c>
      <c r="AL371" s="35">
        <f t="shared" si="426"/>
        <v>124.2207911006499</v>
      </c>
      <c r="AM371" s="35">
        <f t="shared" si="426"/>
        <v>126.08334180486438</v>
      </c>
      <c r="AN371" s="35">
        <f t="shared" si="426"/>
        <v>127.97381935687166</v>
      </c>
      <c r="AO371" s="35">
        <f t="shared" si="426"/>
        <v>129.892642488267</v>
      </c>
      <c r="AP371" s="35">
        <f t="shared" si="426"/>
        <v>131.84023620905384</v>
      </c>
      <c r="AQ371" s="35">
        <f t="shared" si="426"/>
        <v>133.81703190178141</v>
      </c>
      <c r="AR371" s="35">
        <f t="shared" si="426"/>
        <v>135.82346741709384</v>
      </c>
      <c r="AS371" s="35">
        <f t="shared" si="426"/>
        <v>137.85998717071209</v>
      </c>
      <c r="AT371" s="35">
        <f t="shared" si="426"/>
        <v>139.92704224186971</v>
      </c>
      <c r="AU371" s="35">
        <f t="shared" si="426"/>
        <v>142.02509047322476</v>
      </c>
      <c r="AV371" s="35">
        <f t="shared" si="426"/>
        <v>144.15459657226975</v>
      </c>
      <c r="AW371" s="35">
        <f t="shared" si="426"/>
        <v>146.31603221426209</v>
      </c>
      <c r="AX371" s="35">
        <f t="shared" ref="AX371:BS371" si="427">AX323-AX370</f>
        <v>148.50987614669793</v>
      </c>
      <c r="AY371" s="35">
        <f t="shared" si="427"/>
        <v>150.73661429535227</v>
      </c>
      <c r="AZ371" s="35">
        <f t="shared" si="427"/>
        <v>152.9967398719092</v>
      </c>
      <c r="BA371" s="35">
        <f t="shared" si="427"/>
        <v>155.29075348320595</v>
      </c>
      <c r="BB371" s="35">
        <f t="shared" si="427"/>
        <v>157.61916324211489</v>
      </c>
      <c r="BC371" s="35">
        <f t="shared" si="427"/>
        <v>159.98248488008792</v>
      </c>
      <c r="BD371" s="35">
        <f t="shared" si="427"/>
        <v>162.3812418613887</v>
      </c>
      <c r="BE371" s="35">
        <f t="shared" si="427"/>
        <v>164.81596549903719</v>
      </c>
      <c r="BF371" s="35">
        <f t="shared" si="427"/>
        <v>167.28719507249315</v>
      </c>
      <c r="BG371" s="35">
        <f t="shared" si="427"/>
        <v>169.79547794710371</v>
      </c>
      <c r="BH371" s="35">
        <f t="shared" si="427"/>
        <v>172.34136969534225</v>
      </c>
      <c r="BI371" s="35">
        <f t="shared" si="427"/>
        <v>174.92543421986505</v>
      </c>
      <c r="BJ371" s="35">
        <f t="shared" si="427"/>
        <v>177.54824387841282</v>
      </c>
      <c r="BK371" s="35">
        <f t="shared" si="427"/>
        <v>180.21037961058536</v>
      </c>
      <c r="BL371" s="35">
        <f t="shared" si="427"/>
        <v>182.91243106651672</v>
      </c>
      <c r="BM371" s="35">
        <f t="shared" si="427"/>
        <v>185.65499673747979</v>
      </c>
      <c r="BN371" s="35">
        <f t="shared" si="427"/>
        <v>188.43868408844949</v>
      </c>
      <c r="BO371" s="35">
        <f t="shared" si="427"/>
        <v>191.26410969265299</v>
      </c>
      <c r="BP371" s="35">
        <f t="shared" si="427"/>
        <v>194.13189936813782</v>
      </c>
      <c r="BQ371" s="35">
        <f t="shared" si="427"/>
        <v>197.04268831638763</v>
      </c>
      <c r="BR371" s="35">
        <f t="shared" si="427"/>
        <v>199.99712126301597</v>
      </c>
      <c r="BS371" s="35">
        <f t="shared" si="427"/>
        <v>202.9958526005702</v>
      </c>
    </row>
    <row r="372" spans="3:71">
      <c r="F372" t="s">
        <v>233</v>
      </c>
      <c r="L372" s="47" t="s">
        <v>229</v>
      </c>
      <c r="R372" s="35">
        <f t="shared" ref="R372:AW372" si="428">R370*R24</f>
        <v>7.5112900318915496</v>
      </c>
      <c r="S372" s="35">
        <f t="shared" si="428"/>
        <v>7.237275616085908</v>
      </c>
      <c r="T372" s="35">
        <f t="shared" si="428"/>
        <v>7.2546570303708506</v>
      </c>
      <c r="U372" s="35">
        <f t="shared" si="428"/>
        <v>7.0706732436539896</v>
      </c>
      <c r="V372" s="35">
        <f t="shared" si="428"/>
        <v>7.0015129670709806</v>
      </c>
      <c r="W372" s="35">
        <f t="shared" si="428"/>
        <v>6.8346108919187234</v>
      </c>
      <c r="X372" s="35">
        <f t="shared" si="428"/>
        <v>6.671687428649518</v>
      </c>
      <c r="Y372" s="35">
        <f t="shared" si="428"/>
        <v>6.5126477351081569</v>
      </c>
      <c r="Z372" s="35">
        <f t="shared" si="428"/>
        <v>6.3573992299868509</v>
      </c>
      <c r="AA372" s="35">
        <f t="shared" si="428"/>
        <v>6.2058515389311486</v>
      </c>
      <c r="AB372" s="35">
        <f t="shared" si="428"/>
        <v>6.0579164419305718</v>
      </c>
      <c r="AC372" s="35">
        <f t="shared" si="428"/>
        <v>5.9135078219633694</v>
      </c>
      <c r="AD372" s="35">
        <f t="shared" si="428"/>
        <v>5.7725416148654647</v>
      </c>
      <c r="AE372" s="35">
        <f t="shared" si="428"/>
        <v>5.6349357603944323</v>
      </c>
      <c r="AF372" s="35">
        <f t="shared" si="428"/>
        <v>5.5006101544600146</v>
      </c>
      <c r="AG372" s="35">
        <f t="shared" si="428"/>
        <v>5.3694866024933567</v>
      </c>
      <c r="AH372" s="35">
        <f t="shared" si="428"/>
        <v>5.2414887739278413</v>
      </c>
      <c r="AI372" s="35">
        <f t="shared" si="428"/>
        <v>5.1165421577649948</v>
      </c>
      <c r="AJ372" s="35">
        <f t="shared" si="428"/>
        <v>4.994574019199618</v>
      </c>
      <c r="AK372" s="35">
        <f t="shared" si="428"/>
        <v>4.8755133572788996</v>
      </c>
      <c r="AL372" s="35">
        <f t="shared" si="428"/>
        <v>4.7592908635708255</v>
      </c>
      <c r="AM372" s="35">
        <f t="shared" si="428"/>
        <v>4.6458388818178804</v>
      </c>
      <c r="AN372" s="35">
        <f t="shared" si="428"/>
        <v>4.5350913685524965</v>
      </c>
      <c r="AO372" s="35">
        <f t="shared" si="428"/>
        <v>4.4269838546513753</v>
      </c>
      <c r="AP372" s="35">
        <f t="shared" si="428"/>
        <v>4.3214534078062616</v>
      </c>
      <c r="AQ372" s="35">
        <f t="shared" si="428"/>
        <v>4.2184385958893458</v>
      </c>
      <c r="AR372" s="35">
        <f t="shared" si="428"/>
        <v>4.1178794511919605</v>
      </c>
      <c r="AS372" s="35">
        <f t="shared" si="428"/>
        <v>4.0197174355157559</v>
      </c>
      <c r="AT372" s="35">
        <f t="shared" si="428"/>
        <v>3.9238954060960265</v>
      </c>
      <c r="AU372" s="35">
        <f t="shared" si="428"/>
        <v>3.8303575823373692</v>
      </c>
      <c r="AV372" s="35">
        <f t="shared" si="428"/>
        <v>3.7390495133422847</v>
      </c>
      <c r="AW372" s="35">
        <f t="shared" si="428"/>
        <v>3.6499180462138407</v>
      </c>
      <c r="AX372" s="35">
        <f t="shared" ref="AX372:BS372" si="429">AX370*AX24</f>
        <v>3.5629112951139268</v>
      </c>
      <c r="AY372" s="35">
        <f t="shared" si="429"/>
        <v>3.4779786110591111</v>
      </c>
      <c r="AZ372" s="35">
        <f t="shared" si="429"/>
        <v>3.3950705524364948</v>
      </c>
      <c r="BA372" s="35">
        <f t="shared" si="429"/>
        <v>3.3141388562224088</v>
      </c>
      <c r="BB372" s="35">
        <f t="shared" si="429"/>
        <v>3.2351364098872057</v>
      </c>
      <c r="BC372" s="35">
        <f t="shared" si="429"/>
        <v>3.1580172239697823</v>
      </c>
      <c r="BD372" s="35">
        <f t="shared" si="429"/>
        <v>3.0827364053058663</v>
      </c>
      <c r="BE372" s="35">
        <f t="shared" si="429"/>
        <v>3.0092501308944932</v>
      </c>
      <c r="BF372" s="35">
        <f t="shared" si="429"/>
        <v>2.9375156223874548</v>
      </c>
      <c r="BG372" s="35">
        <f t="shared" si="429"/>
        <v>2.8674911211868599</v>
      </c>
      <c r="BH372" s="35">
        <f t="shared" si="429"/>
        <v>2.7991358641363289</v>
      </c>
      <c r="BI372" s="35">
        <f t="shared" si="429"/>
        <v>2.7324100597916572</v>
      </c>
      <c r="BJ372" s="35">
        <f t="shared" si="429"/>
        <v>2.6672748652571374</v>
      </c>
      <c r="BK372" s="35">
        <f t="shared" si="429"/>
        <v>2.6036923635740603</v>
      </c>
      <c r="BL372" s="35">
        <f t="shared" si="429"/>
        <v>2.5416255416482283</v>
      </c>
      <c r="BM372" s="35">
        <f t="shared" si="429"/>
        <v>2.4810382687036312</v>
      </c>
      <c r="BN372" s="35">
        <f t="shared" si="429"/>
        <v>2.4218952752497418</v>
      </c>
      <c r="BO372" s="35">
        <f t="shared" si="429"/>
        <v>2.3641621325501956</v>
      </c>
      <c r="BP372" s="35">
        <f t="shared" si="429"/>
        <v>2.3078052325808902</v>
      </c>
      <c r="BQ372" s="35">
        <f t="shared" si="429"/>
        <v>2.2527917684658436</v>
      </c>
      <c r="BR372" s="35">
        <f t="shared" si="429"/>
        <v>2.1990897153794284</v>
      </c>
      <c r="BS372" s="35">
        <f t="shared" si="429"/>
        <v>2.1466678119038485</v>
      </c>
    </row>
    <row r="374" spans="3:71">
      <c r="F374" t="s">
        <v>234</v>
      </c>
      <c r="R374" s="35">
        <f>R367+R370</f>
        <v>7.8663272876171044</v>
      </c>
      <c r="S374" s="35">
        <f t="shared" ref="S374:U374" si="430">S367+S370</f>
        <v>7.923429109060117</v>
      </c>
      <c r="T374" s="35">
        <f t="shared" si="430"/>
        <v>8.2881432091053622</v>
      </c>
      <c r="U374" s="35">
        <f t="shared" si="430"/>
        <v>8.4144113583134317</v>
      </c>
      <c r="V374" s="35">
        <f>V367+V370</f>
        <v>8.6635601111366771</v>
      </c>
      <c r="W374" s="35">
        <f t="shared" ref="W374:BS374" si="431">W367+W370</f>
        <v>8.7934604268811452</v>
      </c>
      <c r="X374" s="35">
        <f t="shared" si="431"/>
        <v>8.9253084513982248</v>
      </c>
      <c r="Y374" s="35">
        <f t="shared" si="431"/>
        <v>9.0591333883849288</v>
      </c>
      <c r="Z374" s="35">
        <f t="shared" si="431"/>
        <v>9.1949648794147816</v>
      </c>
      <c r="AA374" s="35">
        <f t="shared" si="431"/>
        <v>9.3328330105032808</v>
      </c>
      <c r="AB374" s="35">
        <f t="shared" si="431"/>
        <v>9.4727683187718004</v>
      </c>
      <c r="AC374" s="35">
        <f t="shared" si="431"/>
        <v>9.6148017992114259</v>
      </c>
      <c r="AD374" s="35">
        <f t="shared" si="431"/>
        <v>9.7589649115481834</v>
      </c>
      <c r="AE374" s="35">
        <f t="shared" si="431"/>
        <v>9.9052895872112181</v>
      </c>
      <c r="AF374" s="35">
        <f t="shared" si="431"/>
        <v>10.053808236405461</v>
      </c>
      <c r="AG374" s="35">
        <f t="shared" si="431"/>
        <v>10.204553755290311</v>
      </c>
      <c r="AH374" s="35">
        <f t="shared" si="431"/>
        <v>10.357559533265999</v>
      </c>
      <c r="AI374" s="35">
        <f t="shared" si="431"/>
        <v>10.51285946036916</v>
      </c>
      <c r="AJ374" s="35">
        <f t="shared" si="431"/>
        <v>10.670487934779317</v>
      </c>
      <c r="AK374" s="35">
        <f t="shared" si="431"/>
        <v>10.830479870437914</v>
      </c>
      <c r="AL374" s="35">
        <f t="shared" si="431"/>
        <v>10.992870704781579</v>
      </c>
      <c r="AM374" s="35">
        <f t="shared" si="431"/>
        <v>11.15769640659135</v>
      </c>
      <c r="AN374" s="35">
        <f t="shared" si="431"/>
        <v>11.324993483959579</v>
      </c>
      <c r="AO374" s="35">
        <f t="shared" si="431"/>
        <v>11.4947989923763</v>
      </c>
      <c r="AP374" s="35">
        <f t="shared" si="431"/>
        <v>11.667150542936842</v>
      </c>
      <c r="AQ374" s="35">
        <f t="shared" si="431"/>
        <v>11.842086310672501</v>
      </c>
      <c r="AR374" s="35">
        <f t="shared" si="431"/>
        <v>12.019645043006127</v>
      </c>
      <c r="AS374" s="35">
        <f t="shared" si="431"/>
        <v>12.199866068334487</v>
      </c>
      <c r="AT374" s="35">
        <f t="shared" si="431"/>
        <v>12.382789304739314</v>
      </c>
      <c r="AU374" s="35">
        <f t="shared" si="431"/>
        <v>12.568455268828966</v>
      </c>
      <c r="AV374" s="35">
        <f t="shared" si="431"/>
        <v>12.756905084712669</v>
      </c>
      <c r="AW374" s="35">
        <f t="shared" si="431"/>
        <v>12.948180493109295</v>
      </c>
      <c r="AX374" s="35">
        <f t="shared" si="431"/>
        <v>13.142323860592731</v>
      </c>
      <c r="AY374" s="35">
        <f t="shared" si="431"/>
        <v>13.339378188975877</v>
      </c>
      <c r="AZ374" s="35">
        <f t="shared" si="431"/>
        <v>13.539387124835329</v>
      </c>
      <c r="BA374" s="35">
        <f t="shared" si="431"/>
        <v>13.742394969178887</v>
      </c>
      <c r="BB374" s="35">
        <f t="shared" si="431"/>
        <v>13.948446687258016</v>
      </c>
      <c r="BC374" s="35">
        <f t="shared" si="431"/>
        <v>14.157587918527428</v>
      </c>
      <c r="BD374" s="35">
        <f t="shared" si="431"/>
        <v>14.369864986754003</v>
      </c>
      <c r="BE374" s="35">
        <f t="shared" si="431"/>
        <v>14.585324910277265</v>
      </c>
      <c r="BF374" s="35">
        <f t="shared" si="431"/>
        <v>14.804015412423743</v>
      </c>
      <c r="BG374" s="35">
        <f t="shared" si="431"/>
        <v>15.025984932077424</v>
      </c>
      <c r="BH374" s="35">
        <f t="shared" si="431"/>
        <v>15.251282634408756</v>
      </c>
      <c r="BI374" s="35">
        <f t="shared" si="431"/>
        <v>15.479958421764481</v>
      </c>
      <c r="BJ374" s="35">
        <f t="shared" si="431"/>
        <v>15.71206294472076</v>
      </c>
      <c r="BK374" s="35">
        <f t="shared" si="431"/>
        <v>15.947647613302045</v>
      </c>
      <c r="BL374" s="35">
        <f t="shared" si="431"/>
        <v>16.186764608368136</v>
      </c>
      <c r="BM374" s="35">
        <f t="shared" si="431"/>
        <v>16.429466893171991</v>
      </c>
      <c r="BN374" s="35">
        <f t="shared" si="431"/>
        <v>16.675808225090829</v>
      </c>
      <c r="BO374" s="35">
        <f t="shared" si="431"/>
        <v>16.925843167533131</v>
      </c>
      <c r="BP374" s="35">
        <f t="shared" si="431"/>
        <v>17.17962710202417</v>
      </c>
      <c r="BQ374" s="35">
        <f t="shared" si="431"/>
        <v>17.437216240472747</v>
      </c>
      <c r="BR374" s="35">
        <f t="shared" si="431"/>
        <v>17.698667637621856</v>
      </c>
      <c r="BS374" s="35">
        <f t="shared" si="431"/>
        <v>17.964039203686031</v>
      </c>
    </row>
    <row r="376" spans="3:71" ht="15" thickBot="1">
      <c r="C376" s="28" t="s">
        <v>235</v>
      </c>
      <c r="D376" s="28"/>
      <c r="E376" s="28"/>
      <c r="F376" s="29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</row>
    <row r="378" spans="3:71">
      <c r="F378" t="s">
        <v>236</v>
      </c>
      <c r="R378" s="35">
        <f t="shared" ref="R378:AW378" si="432">R326-R323</f>
        <v>191.30596005104121</v>
      </c>
      <c r="S378" s="35">
        <f t="shared" si="432"/>
        <v>192.89818174156386</v>
      </c>
      <c r="T378" s="35">
        <f t="shared" si="432"/>
        <v>192.89044724908854</v>
      </c>
      <c r="U378" s="35">
        <f t="shared" si="432"/>
        <v>197.93331799990659</v>
      </c>
      <c r="V378" s="35">
        <f t="shared" si="432"/>
        <v>205.78503773476143</v>
      </c>
      <c r="W378" s="35">
        <f t="shared" si="432"/>
        <v>198.48109873598804</v>
      </c>
      <c r="X378" s="35">
        <f t="shared" si="432"/>
        <v>198.77140735999185</v>
      </c>
      <c r="Y378" s="35">
        <f t="shared" si="432"/>
        <v>201.31903842924115</v>
      </c>
      <c r="Z378" s="35">
        <f t="shared" si="432"/>
        <v>205.25791174678994</v>
      </c>
      <c r="AA378" s="35">
        <f t="shared" si="432"/>
        <v>210.56176638389974</v>
      </c>
      <c r="AB378" s="35">
        <f t="shared" si="432"/>
        <v>216.64851100576675</v>
      </c>
      <c r="AC378" s="35">
        <f t="shared" si="432"/>
        <v>145.1510185371273</v>
      </c>
      <c r="AD378" s="35">
        <f t="shared" si="432"/>
        <v>147.19453402212241</v>
      </c>
      <c r="AE378" s="35">
        <f t="shared" si="432"/>
        <v>147.65725929622818</v>
      </c>
      <c r="AF378" s="35">
        <f t="shared" si="432"/>
        <v>156.97475344519759</v>
      </c>
      <c r="AG378" s="35">
        <f t="shared" si="432"/>
        <v>166.85233198101423</v>
      </c>
      <c r="AH378" s="35">
        <f t="shared" si="432"/>
        <v>177.95341064049092</v>
      </c>
      <c r="AI378" s="35">
        <f t="shared" si="432"/>
        <v>189.692048588994</v>
      </c>
      <c r="AJ378" s="35">
        <f t="shared" si="432"/>
        <v>202.12779004700181</v>
      </c>
      <c r="AK378" s="35">
        <f t="shared" si="432"/>
        <v>216.06567892751553</v>
      </c>
      <c r="AL378" s="35">
        <f t="shared" si="432"/>
        <v>230.80567644057109</v>
      </c>
      <c r="AM378" s="35">
        <f t="shared" si="432"/>
        <v>246.38563212758319</v>
      </c>
      <c r="AN378" s="35">
        <f t="shared" si="432"/>
        <v>262.84466101639896</v>
      </c>
      <c r="AO378" s="35">
        <f t="shared" si="432"/>
        <v>280.22285775909211</v>
      </c>
      <c r="AP378" s="35">
        <f t="shared" si="432"/>
        <v>298.59399279769957</v>
      </c>
      <c r="AQ378" s="35">
        <f t="shared" si="432"/>
        <v>317.96571035510772</v>
      </c>
      <c r="AR378" s="35">
        <f t="shared" si="432"/>
        <v>338.35678171327345</v>
      </c>
      <c r="AS378" s="35">
        <f t="shared" si="432"/>
        <v>359.8416728700239</v>
      </c>
      <c r="AT378" s="35">
        <f t="shared" si="432"/>
        <v>382.46645728116283</v>
      </c>
      <c r="AU378" s="35">
        <f t="shared" si="432"/>
        <v>406.27887727188727</v>
      </c>
      <c r="AV378" s="35">
        <f t="shared" si="432"/>
        <v>431.32780954680481</v>
      </c>
      <c r="AW378" s="35">
        <f t="shared" si="432"/>
        <v>457.66321768158855</v>
      </c>
      <c r="AX378" s="35">
        <f t="shared" ref="AX378:BS378" si="433">AX326-AX323</f>
        <v>485.33609530831455</v>
      </c>
      <c r="AY378" s="35">
        <f t="shared" si="433"/>
        <v>514.39839914369099</v>
      </c>
      <c r="AZ378" s="35">
        <f t="shared" si="433"/>
        <v>544.90297094950211</v>
      </c>
      <c r="BA378" s="35">
        <f t="shared" si="433"/>
        <v>576.90344745118227</v>
      </c>
      <c r="BB378" s="35">
        <f t="shared" si="433"/>
        <v>610.4541571733638</v>
      </c>
      <c r="BC378" s="35">
        <f t="shared" si="433"/>
        <v>645.46741196032542</v>
      </c>
      <c r="BD378" s="35">
        <f t="shared" si="433"/>
        <v>683.31883717424716</v>
      </c>
      <c r="BE378" s="35">
        <f t="shared" si="433"/>
        <v>721.34678933791542</v>
      </c>
      <c r="BF378" s="35">
        <f t="shared" si="433"/>
        <v>762.99211570790908</v>
      </c>
      <c r="BG378" s="35">
        <f t="shared" si="433"/>
        <v>805.71724023825186</v>
      </c>
      <c r="BH378" s="35">
        <f t="shared" si="433"/>
        <v>842.99041065049983</v>
      </c>
      <c r="BI378" s="35">
        <f t="shared" si="433"/>
        <v>882.47545922687891</v>
      </c>
      <c r="BJ378" s="35">
        <f t="shared" si="433"/>
        <v>925.76059945347083</v>
      </c>
      <c r="BK378" s="35">
        <f t="shared" si="433"/>
        <v>966.53868840239431</v>
      </c>
      <c r="BL378" s="35">
        <f t="shared" si="433"/>
        <v>1006.3961814845643</v>
      </c>
      <c r="BM378" s="35">
        <f t="shared" si="433"/>
        <v>1046.6222215129508</v>
      </c>
      <c r="BN378" s="35">
        <f t="shared" si="433"/>
        <v>1088.1149449021511</v>
      </c>
      <c r="BO378" s="35">
        <f t="shared" si="433"/>
        <v>1132.8241196729416</v>
      </c>
      <c r="BP378" s="35">
        <f t="shared" si="433"/>
        <v>1180.1218735123207</v>
      </c>
      <c r="BQ378" s="35">
        <f t="shared" si="433"/>
        <v>1230.3413738670947</v>
      </c>
      <c r="BR378" s="35">
        <f t="shared" si="433"/>
        <v>1283.7372179964809</v>
      </c>
      <c r="BS378" s="35">
        <f t="shared" si="433"/>
        <v>1339.8769756756892</v>
      </c>
    </row>
    <row r="379" spans="3:71">
      <c r="F379" t="s">
        <v>237</v>
      </c>
      <c r="R379" s="35">
        <f t="shared" ref="R379:AW379" si="434">R378-R155</f>
        <v>120.69724334520825</v>
      </c>
      <c r="S379" s="35">
        <f t="shared" si="434"/>
        <v>115.86221058851567</v>
      </c>
      <c r="T379" s="35">
        <f t="shared" si="434"/>
        <v>108.65109162143297</v>
      </c>
      <c r="U379" s="35">
        <f t="shared" si="434"/>
        <v>107.03362230573475</v>
      </c>
      <c r="V379" s="35">
        <f t="shared" si="434"/>
        <v>108.84150831056837</v>
      </c>
      <c r="W379" s="35">
        <f t="shared" si="434"/>
        <v>93.086539786385842</v>
      </c>
      <c r="X379" s="35">
        <f t="shared" si="434"/>
        <v>95.020605145363149</v>
      </c>
      <c r="Y379" s="35">
        <f t="shared" si="434"/>
        <v>97.527671432790683</v>
      </c>
      <c r="Z379" s="35">
        <f t="shared" si="434"/>
        <v>100.11583770071601</v>
      </c>
      <c r="AA379" s="35">
        <f t="shared" si="434"/>
        <v>102.74602652281064</v>
      </c>
      <c r="AB379" s="35">
        <f t="shared" si="434"/>
        <v>105.40732509410809</v>
      </c>
      <c r="AC379" s="35">
        <f t="shared" si="434"/>
        <v>101.22772022157992</v>
      </c>
      <c r="AD379" s="35">
        <f t="shared" si="434"/>
        <v>106.72903897819158</v>
      </c>
      <c r="AE379" s="35">
        <f t="shared" si="434"/>
        <v>112.76184157419095</v>
      </c>
      <c r="AF379" s="35">
        <f t="shared" si="434"/>
        <v>119.44821245792014</v>
      </c>
      <c r="AG379" s="35">
        <f t="shared" si="434"/>
        <v>126.50870655534753</v>
      </c>
      <c r="AH379" s="35">
        <f t="shared" si="434"/>
        <v>133.96271607300375</v>
      </c>
      <c r="AI379" s="35">
        <f t="shared" si="434"/>
        <v>141.80540247683905</v>
      </c>
      <c r="AJ379" s="35">
        <f t="shared" si="434"/>
        <v>150.05469709931413</v>
      </c>
      <c r="AK379" s="35">
        <f t="shared" si="434"/>
        <v>158.72815991137696</v>
      </c>
      <c r="AL379" s="35">
        <f t="shared" si="434"/>
        <v>167.81328206569776</v>
      </c>
      <c r="AM379" s="35">
        <f t="shared" si="434"/>
        <v>177.32400904267843</v>
      </c>
      <c r="AN379" s="35">
        <f t="shared" si="434"/>
        <v>187.27433400689989</v>
      </c>
      <c r="AO379" s="35">
        <f t="shared" si="434"/>
        <v>197.67825277727604</v>
      </c>
      <c r="AP379" s="35">
        <f t="shared" si="434"/>
        <v>208.54972515310834</v>
      </c>
      <c r="AQ379" s="35">
        <f t="shared" si="434"/>
        <v>219.9013312738895</v>
      </c>
      <c r="AR379" s="35">
        <f t="shared" si="434"/>
        <v>231.74674845430934</v>
      </c>
      <c r="AS379" s="35">
        <f t="shared" si="434"/>
        <v>244.10043075915581</v>
      </c>
      <c r="AT379" s="35">
        <f t="shared" si="434"/>
        <v>256.97547997882413</v>
      </c>
      <c r="AU379" s="35">
        <f t="shared" si="434"/>
        <v>270.38462446324729</v>
      </c>
      <c r="AV379" s="35">
        <f t="shared" si="434"/>
        <v>284.34011113761539</v>
      </c>
      <c r="AW379" s="35">
        <f t="shared" si="434"/>
        <v>298.85360675214861</v>
      </c>
      <c r="AX379" s="35">
        <f t="shared" ref="AX379:BS379" si="435">AX378-AX155</f>
        <v>313.93609002227106</v>
      </c>
      <c r="AY379" s="35">
        <f t="shared" si="435"/>
        <v>329.59773401470113</v>
      </c>
      <c r="AZ379" s="35">
        <f t="shared" si="435"/>
        <v>345.84777809703439</v>
      </c>
      <c r="BA379" s="35">
        <f t="shared" si="435"/>
        <v>362.69438872860229</v>
      </c>
      <c r="BB379" s="35">
        <f t="shared" si="435"/>
        <v>380.14450832870273</v>
      </c>
      <c r="BC379" s="35">
        <f t="shared" si="435"/>
        <v>398.20369141461731</v>
      </c>
      <c r="BD379" s="35">
        <f t="shared" si="435"/>
        <v>416.88159945271121</v>
      </c>
      <c r="BE379" s="35">
        <f t="shared" si="435"/>
        <v>436.13424748319426</v>
      </c>
      <c r="BF379" s="35">
        <f t="shared" si="435"/>
        <v>463.63151893769702</v>
      </c>
      <c r="BG379" s="35">
        <f t="shared" si="435"/>
        <v>492.18521355817938</v>
      </c>
      <c r="BH379" s="35">
        <f t="shared" si="435"/>
        <v>514.35362535161562</v>
      </c>
      <c r="BI379" s="35">
        <f t="shared" si="435"/>
        <v>537.57684715239543</v>
      </c>
      <c r="BJ379" s="35">
        <f t="shared" si="435"/>
        <v>562.06909528061215</v>
      </c>
      <c r="BK379" s="35">
        <f t="shared" si="435"/>
        <v>587.0098388586448</v>
      </c>
      <c r="BL379" s="35">
        <f t="shared" si="435"/>
        <v>612.76358506107886</v>
      </c>
      <c r="BM379" s="35">
        <f t="shared" si="435"/>
        <v>639.62404224983118</v>
      </c>
      <c r="BN379" s="35">
        <f t="shared" si="435"/>
        <v>667.80756291167586</v>
      </c>
      <c r="BO379" s="35">
        <f t="shared" si="435"/>
        <v>697.64338213202495</v>
      </c>
      <c r="BP379" s="35">
        <f t="shared" si="435"/>
        <v>727.88982961940542</v>
      </c>
      <c r="BQ379" s="35">
        <f t="shared" si="435"/>
        <v>760.65923637065953</v>
      </c>
      <c r="BR379" s="35">
        <f t="shared" si="435"/>
        <v>795.67946199180892</v>
      </c>
      <c r="BS379" s="35">
        <f t="shared" si="435"/>
        <v>832.45748626062823</v>
      </c>
    </row>
    <row r="380" spans="3:71">
      <c r="F380" t="s">
        <v>238</v>
      </c>
      <c r="R380" s="35">
        <f>R379-R304</f>
        <v>100.88938797920603</v>
      </c>
      <c r="S380" s="35">
        <f t="shared" ref="S380:AW380" si="436">S379-S304</f>
        <v>98.03823242358682</v>
      </c>
      <c r="T380" s="35">
        <f t="shared" si="436"/>
        <v>93.8942311964787</v>
      </c>
      <c r="U380" s="35">
        <f t="shared" si="436"/>
        <v>89.731137296588912</v>
      </c>
      <c r="V380" s="35">
        <f t="shared" si="436"/>
        <v>91.04408176014249</v>
      </c>
      <c r="W380" s="35">
        <f t="shared" si="436"/>
        <v>78.031253240240318</v>
      </c>
      <c r="X380" s="35">
        <f t="shared" si="436"/>
        <v>80.185940092100537</v>
      </c>
      <c r="Y380" s="35">
        <f t="shared" si="436"/>
        <v>82.039980620974475</v>
      </c>
      <c r="Z380" s="35">
        <f t="shared" si="436"/>
        <v>84.161635627202287</v>
      </c>
      <c r="AA380" s="35">
        <f t="shared" si="436"/>
        <v>86.50775466350845</v>
      </c>
      <c r="AB380" s="35">
        <f t="shared" si="436"/>
        <v>88.987222480457291</v>
      </c>
      <c r="AC380" s="35">
        <f t="shared" si="436"/>
        <v>101.22772022157992</v>
      </c>
      <c r="AD380" s="35">
        <f t="shared" si="436"/>
        <v>106.72903897819158</v>
      </c>
      <c r="AE380" s="35">
        <f t="shared" si="436"/>
        <v>112.76184157419095</v>
      </c>
      <c r="AF380" s="35">
        <f t="shared" si="436"/>
        <v>119.44821245792014</v>
      </c>
      <c r="AG380" s="35">
        <f t="shared" si="436"/>
        <v>126.50870655534753</v>
      </c>
      <c r="AH380" s="35">
        <f t="shared" si="436"/>
        <v>133.96271607300375</v>
      </c>
      <c r="AI380" s="35">
        <f t="shared" si="436"/>
        <v>141.80540247683905</v>
      </c>
      <c r="AJ380" s="35">
        <f t="shared" si="436"/>
        <v>150.05469709931413</v>
      </c>
      <c r="AK380" s="35">
        <f t="shared" si="436"/>
        <v>158.72815991137696</v>
      </c>
      <c r="AL380" s="35">
        <f t="shared" si="436"/>
        <v>167.81328206569776</v>
      </c>
      <c r="AM380" s="35">
        <f t="shared" si="436"/>
        <v>177.32400904267843</v>
      </c>
      <c r="AN380" s="35">
        <f t="shared" si="436"/>
        <v>187.27433400689989</v>
      </c>
      <c r="AO380" s="35">
        <f t="shared" si="436"/>
        <v>197.67825277727604</v>
      </c>
      <c r="AP380" s="35">
        <f t="shared" si="436"/>
        <v>208.54972515310834</v>
      </c>
      <c r="AQ380" s="35">
        <f t="shared" si="436"/>
        <v>219.9013312738895</v>
      </c>
      <c r="AR380" s="35">
        <f t="shared" si="436"/>
        <v>231.74674845430934</v>
      </c>
      <c r="AS380" s="35">
        <f t="shared" si="436"/>
        <v>244.10043075915581</v>
      </c>
      <c r="AT380" s="35">
        <f t="shared" si="436"/>
        <v>256.97547997882413</v>
      </c>
      <c r="AU380" s="35">
        <f t="shared" si="436"/>
        <v>270.38462446324729</v>
      </c>
      <c r="AV380" s="35">
        <f t="shared" si="436"/>
        <v>284.34011113761539</v>
      </c>
      <c r="AW380" s="35">
        <f t="shared" si="436"/>
        <v>298.85360675214861</v>
      </c>
      <c r="AX380" s="35">
        <f t="shared" ref="AX380:BS380" si="437">AX379-AX304</f>
        <v>313.93609002227106</v>
      </c>
      <c r="AY380" s="35">
        <f t="shared" si="437"/>
        <v>329.59773401470113</v>
      </c>
      <c r="AZ380" s="35">
        <f t="shared" si="437"/>
        <v>345.84777809703439</v>
      </c>
      <c r="BA380" s="35">
        <f t="shared" si="437"/>
        <v>362.69438872860229</v>
      </c>
      <c r="BB380" s="35">
        <f t="shared" si="437"/>
        <v>380.14450832870273</v>
      </c>
      <c r="BC380" s="35">
        <f t="shared" si="437"/>
        <v>398.20369141461731</v>
      </c>
      <c r="BD380" s="35">
        <f t="shared" si="437"/>
        <v>416.88159945271121</v>
      </c>
      <c r="BE380" s="35">
        <f t="shared" si="437"/>
        <v>436.13424748319426</v>
      </c>
      <c r="BF380" s="35">
        <f t="shared" si="437"/>
        <v>445.28721253417427</v>
      </c>
      <c r="BG380" s="35">
        <f t="shared" si="437"/>
        <v>455.02581136049031</v>
      </c>
      <c r="BH380" s="35">
        <f t="shared" si="437"/>
        <v>475.98648943898013</v>
      </c>
      <c r="BI380" s="35">
        <f t="shared" si="437"/>
        <v>497.75098874086359</v>
      </c>
      <c r="BJ380" s="35">
        <f t="shared" si="437"/>
        <v>520.07046130352683</v>
      </c>
      <c r="BK380" s="35">
        <f t="shared" si="437"/>
        <v>544.02677685006574</v>
      </c>
      <c r="BL380" s="35">
        <f t="shared" si="437"/>
        <v>569.55189839573836</v>
      </c>
      <c r="BM380" s="35">
        <f t="shared" si="437"/>
        <v>596.59238021880367</v>
      </c>
      <c r="BN380" s="35">
        <f t="shared" si="437"/>
        <v>625.13422202790821</v>
      </c>
      <c r="BO380" s="35">
        <f t="shared" si="437"/>
        <v>654.95978297480121</v>
      </c>
      <c r="BP380" s="35">
        <f t="shared" si="437"/>
        <v>687.92814186054181</v>
      </c>
      <c r="BQ380" s="35">
        <f t="shared" si="437"/>
        <v>721.11940071969082</v>
      </c>
      <c r="BR380" s="35">
        <f t="shared" si="437"/>
        <v>755.14958104048537</v>
      </c>
      <c r="BS380" s="35">
        <f t="shared" si="437"/>
        <v>790.9122157375042</v>
      </c>
    </row>
    <row r="381" spans="3:71">
      <c r="F381" s="42" t="s">
        <v>239</v>
      </c>
      <c r="R381" s="35">
        <f t="shared" ref="R381:AW381" si="438">R155</f>
        <v>70.608716705832961</v>
      </c>
      <c r="S381" s="35">
        <f t="shared" si="438"/>
        <v>77.035971153048195</v>
      </c>
      <c r="T381" s="35">
        <f t="shared" si="438"/>
        <v>84.23935562765557</v>
      </c>
      <c r="U381" s="35">
        <f t="shared" si="438"/>
        <v>90.899695694171839</v>
      </c>
      <c r="V381" s="35">
        <f t="shared" si="438"/>
        <v>96.943529424193059</v>
      </c>
      <c r="W381" s="35">
        <f t="shared" si="438"/>
        <v>105.3945589496022</v>
      </c>
      <c r="X381" s="35">
        <f t="shared" si="438"/>
        <v>103.75080221462871</v>
      </c>
      <c r="Y381" s="35">
        <f t="shared" si="438"/>
        <v>103.79136699645046</v>
      </c>
      <c r="Z381" s="35">
        <f t="shared" si="438"/>
        <v>105.14207404607393</v>
      </c>
      <c r="AA381" s="35">
        <f t="shared" si="438"/>
        <v>107.8157398610891</v>
      </c>
      <c r="AB381" s="35">
        <f t="shared" si="438"/>
        <v>111.24118591165866</v>
      </c>
      <c r="AC381" s="35">
        <f t="shared" si="438"/>
        <v>43.923298315547392</v>
      </c>
      <c r="AD381" s="35">
        <f t="shared" si="438"/>
        <v>40.465495043930829</v>
      </c>
      <c r="AE381" s="35">
        <f t="shared" si="438"/>
        <v>34.895417722037216</v>
      </c>
      <c r="AF381" s="35">
        <f t="shared" si="438"/>
        <v>37.526540987277464</v>
      </c>
      <c r="AG381" s="35">
        <f t="shared" si="438"/>
        <v>40.343625425666701</v>
      </c>
      <c r="AH381" s="35">
        <f t="shared" si="438"/>
        <v>43.990694567487168</v>
      </c>
      <c r="AI381" s="35">
        <f t="shared" si="438"/>
        <v>47.886646112154963</v>
      </c>
      <c r="AJ381" s="35">
        <f t="shared" si="438"/>
        <v>52.073092947687684</v>
      </c>
      <c r="AK381" s="35">
        <f t="shared" si="438"/>
        <v>57.337519016138558</v>
      </c>
      <c r="AL381" s="35">
        <f t="shared" si="438"/>
        <v>62.992394374873314</v>
      </c>
      <c r="AM381" s="35">
        <f t="shared" si="438"/>
        <v>69.061623084904781</v>
      </c>
      <c r="AN381" s="35">
        <f t="shared" si="438"/>
        <v>75.570327009499053</v>
      </c>
      <c r="AO381" s="35">
        <f t="shared" si="438"/>
        <v>82.54460498181605</v>
      </c>
      <c r="AP381" s="35">
        <f t="shared" si="438"/>
        <v>90.04426764459123</v>
      </c>
      <c r="AQ381" s="35">
        <f t="shared" si="438"/>
        <v>98.06437908121822</v>
      </c>
      <c r="AR381" s="35">
        <f t="shared" si="438"/>
        <v>106.61003325896412</v>
      </c>
      <c r="AS381" s="35">
        <f t="shared" si="438"/>
        <v>115.74124211086807</v>
      </c>
      <c r="AT381" s="35">
        <f t="shared" si="438"/>
        <v>125.49097730233871</v>
      </c>
      <c r="AU381" s="35">
        <f t="shared" si="438"/>
        <v>135.89425280863998</v>
      </c>
      <c r="AV381" s="35">
        <f t="shared" si="438"/>
        <v>146.98769840918942</v>
      </c>
      <c r="AW381" s="35">
        <f t="shared" si="438"/>
        <v>158.80961092943997</v>
      </c>
      <c r="AX381" s="35">
        <f t="shared" ref="AX381:BS381" si="439">AX155</f>
        <v>171.40000528604352</v>
      </c>
      <c r="AY381" s="35">
        <f t="shared" si="439"/>
        <v>184.80066512898983</v>
      </c>
      <c r="AZ381" s="35">
        <f t="shared" si="439"/>
        <v>199.05519285246774</v>
      </c>
      <c r="BA381" s="35">
        <f t="shared" si="439"/>
        <v>214.20905872257998</v>
      </c>
      <c r="BB381" s="35">
        <f t="shared" si="439"/>
        <v>230.30964884466104</v>
      </c>
      <c r="BC381" s="35">
        <f t="shared" si="439"/>
        <v>247.26372054570814</v>
      </c>
      <c r="BD381" s="35">
        <f t="shared" si="439"/>
        <v>266.43723772153595</v>
      </c>
      <c r="BE381" s="35">
        <f t="shared" si="439"/>
        <v>285.21254185472117</v>
      </c>
      <c r="BF381" s="35">
        <f t="shared" si="439"/>
        <v>299.36059677021206</v>
      </c>
      <c r="BG381" s="35">
        <f t="shared" si="439"/>
        <v>313.53202668007248</v>
      </c>
      <c r="BH381" s="35">
        <f t="shared" si="439"/>
        <v>328.63678529888426</v>
      </c>
      <c r="BI381" s="35">
        <f t="shared" si="439"/>
        <v>344.89861207448342</v>
      </c>
      <c r="BJ381" s="35">
        <f t="shared" si="439"/>
        <v>363.69150417285869</v>
      </c>
      <c r="BK381" s="35">
        <f t="shared" si="439"/>
        <v>379.52884954374957</v>
      </c>
      <c r="BL381" s="35">
        <f t="shared" si="439"/>
        <v>393.6325964234855</v>
      </c>
      <c r="BM381" s="35">
        <f t="shared" si="439"/>
        <v>406.9981792631196</v>
      </c>
      <c r="BN381" s="35">
        <f t="shared" si="439"/>
        <v>420.30738199047522</v>
      </c>
      <c r="BO381" s="35">
        <f t="shared" si="439"/>
        <v>435.18073754091671</v>
      </c>
      <c r="BP381" s="35">
        <f t="shared" si="439"/>
        <v>452.23204389291527</v>
      </c>
      <c r="BQ381" s="35">
        <f t="shared" si="439"/>
        <v>469.68213749643513</v>
      </c>
      <c r="BR381" s="35">
        <f t="shared" si="439"/>
        <v>488.057756004672</v>
      </c>
      <c r="BS381" s="35">
        <f t="shared" si="439"/>
        <v>507.41948941506092</v>
      </c>
    </row>
    <row r="382" spans="3:71">
      <c r="F382" s="42" t="s">
        <v>240</v>
      </c>
      <c r="R382" s="35">
        <f t="shared" ref="R382:AW382" si="440">R152</f>
        <v>133.78687134303505</v>
      </c>
      <c r="S382" s="35">
        <f t="shared" si="440"/>
        <v>135.92286762439102</v>
      </c>
      <c r="T382" s="35">
        <f t="shared" si="440"/>
        <v>130.55192902428112</v>
      </c>
      <c r="U382" s="35">
        <f t="shared" si="440"/>
        <v>121.02142188954492</v>
      </c>
      <c r="V382" s="35">
        <f t="shared" si="440"/>
        <v>112.51430781999736</v>
      </c>
      <c r="W382" s="35">
        <f t="shared" si="440"/>
        <v>156.31500843804176</v>
      </c>
      <c r="X382" s="35">
        <f t="shared" si="440"/>
        <v>159.96125947081649</v>
      </c>
      <c r="Y382" s="35">
        <f t="shared" si="440"/>
        <v>163.98631109314445</v>
      </c>
      <c r="Z382" s="35">
        <f t="shared" si="440"/>
        <v>168.29667911395734</v>
      </c>
      <c r="AA382" s="35">
        <f t="shared" si="440"/>
        <v>172.8189790203148</v>
      </c>
      <c r="AB382" s="35">
        <f t="shared" si="440"/>
        <v>177.4736537197563</v>
      </c>
      <c r="AC382" s="35">
        <f t="shared" si="440"/>
        <v>182.21634956346287</v>
      </c>
      <c r="AD382" s="35">
        <f t="shared" si="440"/>
        <v>192.11907402886175</v>
      </c>
      <c r="AE382" s="35">
        <f t="shared" si="440"/>
        <v>202.97850328671473</v>
      </c>
      <c r="AF382" s="35">
        <f t="shared" si="440"/>
        <v>215.01439712679772</v>
      </c>
      <c r="AG382" s="35">
        <f t="shared" si="440"/>
        <v>227.72373660151339</v>
      </c>
      <c r="AH382" s="35">
        <f t="shared" si="440"/>
        <v>241.14142891885027</v>
      </c>
      <c r="AI382" s="35">
        <f t="shared" si="440"/>
        <v>255.25876440906728</v>
      </c>
      <c r="AJ382" s="35">
        <f t="shared" si="440"/>
        <v>270.10802061369799</v>
      </c>
      <c r="AK382" s="35">
        <f t="shared" si="440"/>
        <v>285.72080659987904</v>
      </c>
      <c r="AL382" s="35">
        <f t="shared" si="440"/>
        <v>302.07460564499064</v>
      </c>
      <c r="AM382" s="35">
        <f t="shared" si="440"/>
        <v>319.19452050276584</v>
      </c>
      <c r="AN382" s="35">
        <f t="shared" si="440"/>
        <v>337.10573976150135</v>
      </c>
      <c r="AO382" s="35">
        <f t="shared" si="440"/>
        <v>355.83345678746059</v>
      </c>
      <c r="AP382" s="35">
        <f t="shared" si="440"/>
        <v>375.40280010930974</v>
      </c>
      <c r="AQ382" s="35">
        <f t="shared" si="440"/>
        <v>395.83641478010674</v>
      </c>
      <c r="AR382" s="35">
        <f t="shared" si="440"/>
        <v>417.15892083820808</v>
      </c>
      <c r="AS382" s="35">
        <f t="shared" si="440"/>
        <v>439.39633652166413</v>
      </c>
      <c r="AT382" s="35">
        <f t="shared" si="440"/>
        <v>462.5722458884124</v>
      </c>
      <c r="AU382" s="35">
        <f t="shared" si="440"/>
        <v>486.70956077975137</v>
      </c>
      <c r="AV382" s="35">
        <f t="shared" si="440"/>
        <v>511.83032644175216</v>
      </c>
      <c r="AW382" s="35">
        <f t="shared" si="440"/>
        <v>537.95554376855512</v>
      </c>
      <c r="AX382" s="35">
        <f t="shared" ref="AX382:BS382" si="441">AX152</f>
        <v>565.10497514780513</v>
      </c>
      <c r="AY382" s="35">
        <f t="shared" si="441"/>
        <v>593.29693274811848</v>
      </c>
      <c r="AZ382" s="35">
        <f t="shared" si="441"/>
        <v>622.5480480201669</v>
      </c>
      <c r="BA382" s="35">
        <f t="shared" si="441"/>
        <v>652.87302111135114</v>
      </c>
      <c r="BB382" s="35">
        <f t="shared" si="441"/>
        <v>684.2843488189792</v>
      </c>
      <c r="BC382" s="35">
        <f t="shared" si="441"/>
        <v>716.79202962825298</v>
      </c>
      <c r="BD382" s="35">
        <f t="shared" si="441"/>
        <v>750.41345479453844</v>
      </c>
      <c r="BE382" s="35">
        <f t="shared" si="441"/>
        <v>785.06944858621705</v>
      </c>
      <c r="BF382" s="35">
        <f t="shared" si="441"/>
        <v>820.86260793024576</v>
      </c>
      <c r="BG382" s="35">
        <f t="shared" si="441"/>
        <v>858.20570418901048</v>
      </c>
      <c r="BH382" s="35">
        <f t="shared" si="441"/>
        <v>897.20804959432837</v>
      </c>
      <c r="BI382" s="35">
        <f t="shared" si="441"/>
        <v>937.92162499420681</v>
      </c>
      <c r="BJ382" s="35">
        <f t="shared" si="441"/>
        <v>980.38611215095534</v>
      </c>
      <c r="BK382" s="35">
        <f t="shared" si="441"/>
        <v>1024.5456467551662</v>
      </c>
      <c r="BL382" s="35">
        <f t="shared" si="441"/>
        <v>1070.7332430277233</v>
      </c>
      <c r="BM382" s="35">
        <f t="shared" si="441"/>
        <v>1119.2182614589456</v>
      </c>
      <c r="BN382" s="35">
        <f t="shared" si="441"/>
        <v>1170.218070697845</v>
      </c>
      <c r="BO382" s="35">
        <f t="shared" si="441"/>
        <v>1223.9167840960611</v>
      </c>
      <c r="BP382" s="35">
        <f t="shared" si="441"/>
        <v>1280.3956575787324</v>
      </c>
      <c r="BQ382" s="35">
        <f t="shared" si="441"/>
        <v>1339.6978134325195</v>
      </c>
      <c r="BR382" s="35">
        <f t="shared" si="441"/>
        <v>1401.9968620226612</v>
      </c>
      <c r="BS382" s="35">
        <f t="shared" si="441"/>
        <v>1467.4411273952173</v>
      </c>
    </row>
    <row r="383" spans="3:71">
      <c r="F383" s="42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</row>
    <row r="384" spans="3:71">
      <c r="F384" t="s">
        <v>241</v>
      </c>
      <c r="R384" s="35">
        <f>R380+R381-R382</f>
        <v>37.711233342003936</v>
      </c>
      <c r="S384" s="35">
        <f t="shared" ref="S384:BS384" si="442">S380+S381-S382</f>
        <v>39.151335952243983</v>
      </c>
      <c r="T384" s="35">
        <f t="shared" si="442"/>
        <v>47.581657799853161</v>
      </c>
      <c r="U384" s="35">
        <f t="shared" si="442"/>
        <v>59.609411101215827</v>
      </c>
      <c r="V384" s="35">
        <f t="shared" si="442"/>
        <v>75.473303364338193</v>
      </c>
      <c r="W384" s="35">
        <f t="shared" si="442"/>
        <v>27.110803751800773</v>
      </c>
      <c r="X384" s="35">
        <f t="shared" si="442"/>
        <v>23.975482835912743</v>
      </c>
      <c r="Y384" s="35">
        <f t="shared" si="442"/>
        <v>21.845036524280488</v>
      </c>
      <c r="Z384" s="35">
        <f t="shared" si="442"/>
        <v>21.007030559318878</v>
      </c>
      <c r="AA384" s="35">
        <f t="shared" si="442"/>
        <v>21.50451550428275</v>
      </c>
      <c r="AB384" s="35">
        <f t="shared" si="442"/>
        <v>22.754754672359667</v>
      </c>
      <c r="AC384" s="35">
        <f t="shared" si="442"/>
        <v>-37.065331026335571</v>
      </c>
      <c r="AD384" s="35">
        <f t="shared" si="442"/>
        <v>-44.924540006739335</v>
      </c>
      <c r="AE384" s="35">
        <f t="shared" si="442"/>
        <v>-55.321243990486551</v>
      </c>
      <c r="AF384" s="35">
        <f t="shared" si="442"/>
        <v>-58.039643681600126</v>
      </c>
      <c r="AG384" s="35">
        <f t="shared" si="442"/>
        <v>-60.871404620499163</v>
      </c>
      <c r="AH384" s="35">
        <f t="shared" si="442"/>
        <v>-63.188018278359351</v>
      </c>
      <c r="AI384" s="35">
        <f t="shared" si="442"/>
        <v>-65.566715820073284</v>
      </c>
      <c r="AJ384" s="35">
        <f t="shared" si="442"/>
        <v>-67.980230566696179</v>
      </c>
      <c r="AK384" s="35">
        <f t="shared" si="442"/>
        <v>-69.655127672363506</v>
      </c>
      <c r="AL384" s="35">
        <f t="shared" si="442"/>
        <v>-71.268929204419578</v>
      </c>
      <c r="AM384" s="35">
        <f t="shared" si="442"/>
        <v>-72.808888375182619</v>
      </c>
      <c r="AN384" s="35">
        <f t="shared" si="442"/>
        <v>-74.261078745102395</v>
      </c>
      <c r="AO384" s="35">
        <f t="shared" si="442"/>
        <v>-75.610599028368483</v>
      </c>
      <c r="AP384" s="35">
        <f t="shared" si="442"/>
        <v>-76.808807311610167</v>
      </c>
      <c r="AQ384" s="35">
        <f t="shared" si="442"/>
        <v>-77.870704424999019</v>
      </c>
      <c r="AR384" s="35">
        <f t="shared" si="442"/>
        <v>-78.802139124934627</v>
      </c>
      <c r="AS384" s="35">
        <f t="shared" si="442"/>
        <v>-79.554663651640226</v>
      </c>
      <c r="AT384" s="35">
        <f t="shared" si="442"/>
        <v>-80.105788607249565</v>
      </c>
      <c r="AU384" s="35">
        <f t="shared" si="442"/>
        <v>-80.430683507864103</v>
      </c>
      <c r="AV384" s="35">
        <f t="shared" si="442"/>
        <v>-80.502516894947348</v>
      </c>
      <c r="AW384" s="35">
        <f t="shared" si="442"/>
        <v>-80.292326086966568</v>
      </c>
      <c r="AX384" s="35">
        <f t="shared" si="442"/>
        <v>-79.768879839490523</v>
      </c>
      <c r="AY384" s="35">
        <f t="shared" si="442"/>
        <v>-78.898533604427485</v>
      </c>
      <c r="AZ384" s="35">
        <f t="shared" si="442"/>
        <v>-77.645077070664797</v>
      </c>
      <c r="BA384" s="35">
        <f t="shared" si="442"/>
        <v>-75.969573660168862</v>
      </c>
      <c r="BB384" s="35">
        <f t="shared" si="442"/>
        <v>-73.8301916456154</v>
      </c>
      <c r="BC384" s="35">
        <f t="shared" si="442"/>
        <v>-71.324617667927555</v>
      </c>
      <c r="BD384" s="35">
        <f t="shared" si="442"/>
        <v>-67.094617620291274</v>
      </c>
      <c r="BE384" s="35">
        <f t="shared" si="442"/>
        <v>-63.722659248301625</v>
      </c>
      <c r="BF384" s="35">
        <f t="shared" si="442"/>
        <v>-76.21479862585943</v>
      </c>
      <c r="BG384" s="35">
        <f t="shared" si="442"/>
        <v>-89.647866148447747</v>
      </c>
      <c r="BH384" s="35">
        <f t="shared" si="442"/>
        <v>-92.584774856463923</v>
      </c>
      <c r="BI384" s="35">
        <f t="shared" si="442"/>
        <v>-95.272024178859851</v>
      </c>
      <c r="BJ384" s="35">
        <f t="shared" si="442"/>
        <v>-96.624146674569829</v>
      </c>
      <c r="BK384" s="35">
        <f t="shared" si="442"/>
        <v>-100.99002036135084</v>
      </c>
      <c r="BL384" s="35">
        <f t="shared" si="442"/>
        <v>-107.54874820849955</v>
      </c>
      <c r="BM384" s="35">
        <f t="shared" si="442"/>
        <v>-115.6277019770223</v>
      </c>
      <c r="BN384" s="35">
        <f t="shared" si="442"/>
        <v>-124.77646667946146</v>
      </c>
      <c r="BO384" s="35">
        <f t="shared" si="442"/>
        <v>-133.77626358034308</v>
      </c>
      <c r="BP384" s="35">
        <f t="shared" si="442"/>
        <v>-140.23547182527545</v>
      </c>
      <c r="BQ384" s="35">
        <f t="shared" si="442"/>
        <v>-148.89627521639363</v>
      </c>
      <c r="BR384" s="35">
        <f t="shared" si="442"/>
        <v>-158.78952497750379</v>
      </c>
      <c r="BS384" s="35">
        <f t="shared" si="442"/>
        <v>-169.10942224265227</v>
      </c>
    </row>
    <row r="385" spans="3:71">
      <c r="F385" t="s">
        <v>242</v>
      </c>
      <c r="R385" s="35">
        <f t="shared" ref="R385:AW385" si="443">R384*R24</f>
        <v>36.009182015351477</v>
      </c>
      <c r="S385" s="35">
        <f t="shared" si="443"/>
        <v>35.760906688792723</v>
      </c>
      <c r="T385" s="35">
        <f t="shared" si="443"/>
        <v>41.648485018354926</v>
      </c>
      <c r="U385" s="35">
        <f t="shared" si="443"/>
        <v>50.090095455924825</v>
      </c>
      <c r="V385" s="35">
        <f t="shared" si="443"/>
        <v>60.994245482734343</v>
      </c>
      <c r="W385" s="35">
        <f t="shared" si="443"/>
        <v>21.071544717970333</v>
      </c>
      <c r="X385" s="35">
        <f t="shared" si="443"/>
        <v>17.921725428671625</v>
      </c>
      <c r="Y385" s="35">
        <f t="shared" si="443"/>
        <v>15.704485356802339</v>
      </c>
      <c r="Z385" s="35">
        <f t="shared" si="443"/>
        <v>14.524262099261433</v>
      </c>
      <c r="AA385" s="35">
        <f t="shared" si="443"/>
        <v>14.299391244441139</v>
      </c>
      <c r="AB385" s="35">
        <f t="shared" si="443"/>
        <v>14.551860430136299</v>
      </c>
      <c r="AC385" s="35">
        <f t="shared" si="443"/>
        <v>-22.796738770618642</v>
      </c>
      <c r="AD385" s="35">
        <f t="shared" si="443"/>
        <v>-26.573389603104001</v>
      </c>
      <c r="AE385" s="35">
        <f t="shared" si="443"/>
        <v>-31.471230934426892</v>
      </c>
      <c r="AF385" s="35">
        <f t="shared" si="443"/>
        <v>-31.754480082503882</v>
      </c>
      <c r="AG385" s="35">
        <f t="shared" si="443"/>
        <v>-32.029640827290045</v>
      </c>
      <c r="AH385" s="35">
        <f t="shared" si="443"/>
        <v>-31.976575890202231</v>
      </c>
      <c r="AI385" s="35">
        <f t="shared" si="443"/>
        <v>-31.910905582278346</v>
      </c>
      <c r="AJ385" s="35">
        <f t="shared" si="443"/>
        <v>-31.819753274913623</v>
      </c>
      <c r="AK385" s="35">
        <f t="shared" si="443"/>
        <v>-31.356367347723438</v>
      </c>
      <c r="AL385" s="35">
        <f t="shared" si="443"/>
        <v>-30.855412815101381</v>
      </c>
      <c r="AM385" s="35">
        <f t="shared" si="443"/>
        <v>-30.316147010016952</v>
      </c>
      <c r="AN385" s="35">
        <f t="shared" si="443"/>
        <v>-29.73783408470111</v>
      </c>
      <c r="AO385" s="35">
        <f t="shared" si="443"/>
        <v>-29.119856846657978</v>
      </c>
      <c r="AP385" s="35">
        <f t="shared" si="443"/>
        <v>-28.449592802009075</v>
      </c>
      <c r="AQ385" s="35">
        <f t="shared" si="443"/>
        <v>-27.73943513141413</v>
      </c>
      <c r="AR385" s="35">
        <f t="shared" si="443"/>
        <v>-26.99727889230422</v>
      </c>
      <c r="AS385" s="35">
        <f t="shared" si="443"/>
        <v>-26.212358952621418</v>
      </c>
      <c r="AT385" s="35">
        <f t="shared" si="443"/>
        <v>-25.384162500235909</v>
      </c>
      <c r="AU385" s="35">
        <f t="shared" si="443"/>
        <v>-24.512024098219101</v>
      </c>
      <c r="AV385" s="35">
        <f t="shared" si="443"/>
        <v>-23.595291696540958</v>
      </c>
      <c r="AW385" s="35">
        <f t="shared" si="443"/>
        <v>-22.633327525304825</v>
      </c>
      <c r="AX385" s="35">
        <f t="shared" ref="AX385:BS385" si="444">AX384*AX24</f>
        <v>-21.62550900384586</v>
      </c>
      <c r="AY385" s="35">
        <f t="shared" si="444"/>
        <v>-20.57122966548074</v>
      </c>
      <c r="AZ385" s="35">
        <f t="shared" si="444"/>
        <v>-19.4699000976739</v>
      </c>
      <c r="BA385" s="35">
        <f t="shared" si="444"/>
        <v>-18.3209488973711</v>
      </c>
      <c r="BB385" s="35">
        <f t="shared" si="444"/>
        <v>-17.123823641228242</v>
      </c>
      <c r="BC385" s="35">
        <f t="shared" si="444"/>
        <v>-15.909798504136925</v>
      </c>
      <c r="BD385" s="35">
        <f t="shared" si="444"/>
        <v>-14.393664834624877</v>
      </c>
      <c r="BE385" s="35">
        <f t="shared" si="444"/>
        <v>-13.147284812886049</v>
      </c>
      <c r="BF385" s="35">
        <f t="shared" si="444"/>
        <v>-15.123070017388043</v>
      </c>
      <c r="BG385" s="35">
        <f t="shared" si="444"/>
        <v>-17.107994010112549</v>
      </c>
      <c r="BH385" s="35">
        <f t="shared" si="444"/>
        <v>-16.992496302509334</v>
      </c>
      <c r="BI385" s="35">
        <f t="shared" si="444"/>
        <v>-16.816727163622307</v>
      </c>
      <c r="BJ385" s="35">
        <f t="shared" si="444"/>
        <v>-16.402884758592052</v>
      </c>
      <c r="BK385" s="35">
        <f t="shared" si="444"/>
        <v>-16.488133622460541</v>
      </c>
      <c r="BL385" s="35">
        <f t="shared" si="444"/>
        <v>-16.887169983166523</v>
      </c>
      <c r="BM385" s="35">
        <f t="shared" si="444"/>
        <v>-17.461111513391554</v>
      </c>
      <c r="BN385" s="35">
        <f t="shared" si="444"/>
        <v>-18.121792421350452</v>
      </c>
      <c r="BO385" s="35">
        <f t="shared" si="444"/>
        <v>-18.68555518683775</v>
      </c>
      <c r="BP385" s="35">
        <f t="shared" si="444"/>
        <v>-18.838369060623478</v>
      </c>
      <c r="BQ385" s="35">
        <f t="shared" si="444"/>
        <v>-19.236574149041026</v>
      </c>
      <c r="BR385" s="35">
        <f t="shared" si="444"/>
        <v>-19.729869978785246</v>
      </c>
      <c r="BS385" s="35">
        <f t="shared" si="444"/>
        <v>-20.208247672019674</v>
      </c>
    </row>
    <row r="387" spans="3:71">
      <c r="F387" t="s">
        <v>147</v>
      </c>
      <c r="R387" s="35">
        <f>R305</f>
        <v>11.587595389111291</v>
      </c>
      <c r="S387" s="35">
        <f t="shared" ref="S387:AW387" si="445">S305</f>
        <v>10.427027226483379</v>
      </c>
      <c r="T387" s="35">
        <f t="shared" si="445"/>
        <v>8.6327633485982442</v>
      </c>
      <c r="U387" s="35">
        <f t="shared" si="445"/>
        <v>10.121953730350311</v>
      </c>
      <c r="V387" s="35">
        <f t="shared" si="445"/>
        <v>10.411494531999136</v>
      </c>
      <c r="W387" s="35">
        <f t="shared" si="445"/>
        <v>8.8073426294951354</v>
      </c>
      <c r="X387" s="35">
        <f t="shared" si="445"/>
        <v>8.6782790561586243</v>
      </c>
      <c r="Y387" s="35">
        <f t="shared" si="445"/>
        <v>9.0602991249124827</v>
      </c>
      <c r="Z387" s="35">
        <f t="shared" si="445"/>
        <v>9.3332082130055181</v>
      </c>
      <c r="AA387" s="35">
        <f t="shared" si="445"/>
        <v>9.4993890376917687</v>
      </c>
      <c r="AB387" s="35">
        <f t="shared" si="445"/>
        <v>9.6057600289857099</v>
      </c>
      <c r="AC387" s="35">
        <f t="shared" si="445"/>
        <v>0</v>
      </c>
      <c r="AD387" s="35">
        <f t="shared" si="445"/>
        <v>0</v>
      </c>
      <c r="AE387" s="35">
        <f t="shared" si="445"/>
        <v>0</v>
      </c>
      <c r="AF387" s="35">
        <f t="shared" si="445"/>
        <v>0</v>
      </c>
      <c r="AG387" s="35">
        <f t="shared" si="445"/>
        <v>0</v>
      </c>
      <c r="AH387" s="35">
        <f t="shared" si="445"/>
        <v>0</v>
      </c>
      <c r="AI387" s="35">
        <f t="shared" si="445"/>
        <v>0</v>
      </c>
      <c r="AJ387" s="35">
        <f t="shared" si="445"/>
        <v>0</v>
      </c>
      <c r="AK387" s="35">
        <f t="shared" si="445"/>
        <v>0</v>
      </c>
      <c r="AL387" s="35">
        <f t="shared" si="445"/>
        <v>0</v>
      </c>
      <c r="AM387" s="35">
        <f t="shared" si="445"/>
        <v>0</v>
      </c>
      <c r="AN387" s="35">
        <f t="shared" si="445"/>
        <v>0</v>
      </c>
      <c r="AO387" s="35">
        <f t="shared" si="445"/>
        <v>0</v>
      </c>
      <c r="AP387" s="35">
        <f t="shared" si="445"/>
        <v>0</v>
      </c>
      <c r="AQ387" s="35">
        <f t="shared" si="445"/>
        <v>0</v>
      </c>
      <c r="AR387" s="35">
        <f t="shared" si="445"/>
        <v>0</v>
      </c>
      <c r="AS387" s="35">
        <f t="shared" si="445"/>
        <v>0</v>
      </c>
      <c r="AT387" s="35">
        <f t="shared" si="445"/>
        <v>0</v>
      </c>
      <c r="AU387" s="35">
        <f t="shared" si="445"/>
        <v>0</v>
      </c>
      <c r="AV387" s="35">
        <f t="shared" si="445"/>
        <v>0</v>
      </c>
      <c r="AW387" s="35">
        <f t="shared" si="445"/>
        <v>0</v>
      </c>
      <c r="AX387" s="35">
        <f t="shared" ref="AX387:BS387" si="446">AX305</f>
        <v>0</v>
      </c>
      <c r="AY387" s="35">
        <f t="shared" si="446"/>
        <v>0</v>
      </c>
      <c r="AZ387" s="35">
        <f t="shared" si="446"/>
        <v>0</v>
      </c>
      <c r="BA387" s="35">
        <f t="shared" si="446"/>
        <v>0</v>
      </c>
      <c r="BB387" s="35">
        <f t="shared" si="446"/>
        <v>0</v>
      </c>
      <c r="BC387" s="35">
        <f t="shared" si="446"/>
        <v>0</v>
      </c>
      <c r="BD387" s="35">
        <f t="shared" si="446"/>
        <v>0</v>
      </c>
      <c r="BE387" s="35">
        <f t="shared" si="446"/>
        <v>0</v>
      </c>
      <c r="BF387" s="35">
        <f t="shared" si="446"/>
        <v>10.731419246060806</v>
      </c>
      <c r="BG387" s="35">
        <f t="shared" si="446"/>
        <v>21.738250285648096</v>
      </c>
      <c r="BH387" s="35">
        <f t="shared" si="446"/>
        <v>22.444774508891747</v>
      </c>
      <c r="BI387" s="35">
        <f t="shared" si="446"/>
        <v>23.298127170746117</v>
      </c>
      <c r="BJ387" s="35">
        <f t="shared" si="446"/>
        <v>24.569200876594923</v>
      </c>
      <c r="BK387" s="35">
        <f t="shared" si="446"/>
        <v>25.145091275018771</v>
      </c>
      <c r="BL387" s="35">
        <f t="shared" si="446"/>
        <v>25.278836699224232</v>
      </c>
      <c r="BM387" s="35">
        <f t="shared" si="446"/>
        <v>25.173522288151137</v>
      </c>
      <c r="BN387" s="35">
        <f t="shared" si="446"/>
        <v>24.963904417004077</v>
      </c>
      <c r="BO387" s="35">
        <f t="shared" si="446"/>
        <v>24.969905506975884</v>
      </c>
      <c r="BP387" s="35">
        <f t="shared" si="446"/>
        <v>23.377587338935211</v>
      </c>
      <c r="BQ387" s="35">
        <f t="shared" si="446"/>
        <v>23.13080385581668</v>
      </c>
      <c r="BR387" s="35">
        <f t="shared" si="446"/>
        <v>23.709980356524248</v>
      </c>
      <c r="BS387" s="35">
        <f t="shared" si="446"/>
        <v>24.303983256027564</v>
      </c>
    </row>
    <row r="388" spans="3:71">
      <c r="F388" t="s">
        <v>243</v>
      </c>
      <c r="R388" s="35">
        <f t="shared" ref="R388:AW388" si="447">(R384+R387)*R24</f>
        <v>47.073785172257494</v>
      </c>
      <c r="S388" s="35">
        <f t="shared" si="447"/>
        <v>45.28497371277895</v>
      </c>
      <c r="T388" s="35">
        <f t="shared" si="447"/>
        <v>49.204789939538379</v>
      </c>
      <c r="U388" s="35">
        <f t="shared" si="447"/>
        <v>58.595625357785579</v>
      </c>
      <c r="V388" s="35">
        <f t="shared" si="447"/>
        <v>69.408363124588675</v>
      </c>
      <c r="W388" s="35">
        <f t="shared" si="447"/>
        <v>27.916945384173978</v>
      </c>
      <c r="X388" s="35">
        <f t="shared" si="447"/>
        <v>24.408757848510916</v>
      </c>
      <c r="Y388" s="35">
        <f t="shared" si="447"/>
        <v>22.217971144628169</v>
      </c>
      <c r="Z388" s="35">
        <f t="shared" si="447"/>
        <v>20.977242777796079</v>
      </c>
      <c r="AA388" s="35">
        <f t="shared" si="447"/>
        <v>20.61599393219095</v>
      </c>
      <c r="AB388" s="35">
        <f t="shared" si="447"/>
        <v>20.694826209370813</v>
      </c>
      <c r="AC388" s="35">
        <f t="shared" si="447"/>
        <v>-22.796738770618642</v>
      </c>
      <c r="AD388" s="35">
        <f t="shared" si="447"/>
        <v>-26.573389603104001</v>
      </c>
      <c r="AE388" s="35">
        <f t="shared" si="447"/>
        <v>-31.471230934426892</v>
      </c>
      <c r="AF388" s="35">
        <f t="shared" si="447"/>
        <v>-31.754480082503882</v>
      </c>
      <c r="AG388" s="35">
        <f t="shared" si="447"/>
        <v>-32.029640827290045</v>
      </c>
      <c r="AH388" s="35">
        <f t="shared" si="447"/>
        <v>-31.976575890202231</v>
      </c>
      <c r="AI388" s="35">
        <f t="shared" si="447"/>
        <v>-31.910905582278346</v>
      </c>
      <c r="AJ388" s="35">
        <f t="shared" si="447"/>
        <v>-31.819753274913623</v>
      </c>
      <c r="AK388" s="35">
        <f t="shared" si="447"/>
        <v>-31.356367347723438</v>
      </c>
      <c r="AL388" s="35">
        <f t="shared" si="447"/>
        <v>-30.855412815101381</v>
      </c>
      <c r="AM388" s="35">
        <f t="shared" si="447"/>
        <v>-30.316147010016952</v>
      </c>
      <c r="AN388" s="35">
        <f t="shared" si="447"/>
        <v>-29.73783408470111</v>
      </c>
      <c r="AO388" s="35">
        <f t="shared" si="447"/>
        <v>-29.119856846657978</v>
      </c>
      <c r="AP388" s="35">
        <f t="shared" si="447"/>
        <v>-28.449592802009075</v>
      </c>
      <c r="AQ388" s="35">
        <f t="shared" si="447"/>
        <v>-27.73943513141413</v>
      </c>
      <c r="AR388" s="35">
        <f t="shared" si="447"/>
        <v>-26.99727889230422</v>
      </c>
      <c r="AS388" s="35">
        <f t="shared" si="447"/>
        <v>-26.212358952621418</v>
      </c>
      <c r="AT388" s="35">
        <f t="shared" si="447"/>
        <v>-25.384162500235909</v>
      </c>
      <c r="AU388" s="35">
        <f t="shared" si="447"/>
        <v>-24.512024098219101</v>
      </c>
      <c r="AV388" s="35">
        <f t="shared" si="447"/>
        <v>-23.595291696540958</v>
      </c>
      <c r="AW388" s="35">
        <f t="shared" si="447"/>
        <v>-22.633327525304825</v>
      </c>
      <c r="AX388" s="35">
        <f t="shared" ref="AX388:BS388" si="448">(AX384+AX387)*AX24</f>
        <v>-21.62550900384586</v>
      </c>
      <c r="AY388" s="35">
        <f t="shared" si="448"/>
        <v>-20.57122966548074</v>
      </c>
      <c r="AZ388" s="35">
        <f t="shared" si="448"/>
        <v>-19.4699000976739</v>
      </c>
      <c r="BA388" s="35">
        <f t="shared" si="448"/>
        <v>-18.3209488973711</v>
      </c>
      <c r="BB388" s="35">
        <f t="shared" si="448"/>
        <v>-17.123823641228242</v>
      </c>
      <c r="BC388" s="35">
        <f t="shared" si="448"/>
        <v>-15.909798504136925</v>
      </c>
      <c r="BD388" s="35">
        <f t="shared" si="448"/>
        <v>-14.393664834624877</v>
      </c>
      <c r="BE388" s="35">
        <f t="shared" si="448"/>
        <v>-13.147284812886049</v>
      </c>
      <c r="BF388" s="35">
        <f t="shared" si="448"/>
        <v>-12.993667229868796</v>
      </c>
      <c r="BG388" s="35">
        <f t="shared" si="448"/>
        <v>-12.959564475143249</v>
      </c>
      <c r="BH388" s="35">
        <f t="shared" si="448"/>
        <v>-12.873106819257041</v>
      </c>
      <c r="BI388" s="35">
        <f t="shared" si="448"/>
        <v>-12.704310623397793</v>
      </c>
      <c r="BJ388" s="35">
        <f t="shared" si="448"/>
        <v>-12.232024942910483</v>
      </c>
      <c r="BK388" s="35">
        <f t="shared" si="448"/>
        <v>-12.382820806322689</v>
      </c>
      <c r="BL388" s="35">
        <f t="shared" si="448"/>
        <v>-12.917918648981576</v>
      </c>
      <c r="BM388" s="35">
        <f t="shared" si="448"/>
        <v>-13.659620414436702</v>
      </c>
      <c r="BN388" s="35">
        <f t="shared" si="448"/>
        <v>-14.496183314838976</v>
      </c>
      <c r="BO388" s="35">
        <f t="shared" si="448"/>
        <v>-15.197817266272295</v>
      </c>
      <c r="BP388" s="35">
        <f t="shared" si="448"/>
        <v>-15.697968045775212</v>
      </c>
      <c r="BQ388" s="35">
        <f t="shared" si="448"/>
        <v>-16.248202392577159</v>
      </c>
      <c r="BR388" s="35">
        <f t="shared" si="448"/>
        <v>-16.783864379863971</v>
      </c>
      <c r="BS388" s="35">
        <f t="shared" si="448"/>
        <v>-17.303968853364058</v>
      </c>
    </row>
    <row r="390" spans="3:71">
      <c r="F390" s="27" t="s">
        <v>244</v>
      </c>
      <c r="H390" s="44">
        <f>SUM(R388:BS388)</f>
        <v>-529.85572773482579</v>
      </c>
    </row>
    <row r="391" spans="3:71">
      <c r="F391" s="27" t="s">
        <v>245</v>
      </c>
      <c r="H391" s="44">
        <f>H390+H397</f>
        <v>2033.743280245099</v>
      </c>
    </row>
    <row r="392" spans="3:71">
      <c r="F392" s="27" t="s">
        <v>246</v>
      </c>
      <c r="H392" s="44" t="b">
        <f>H391=Q147</f>
        <v>0</v>
      </c>
    </row>
    <row r="393" spans="3:71">
      <c r="J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</row>
    <row r="394" spans="3:71">
      <c r="F394" t="s">
        <v>247</v>
      </c>
      <c r="R394" s="35">
        <f t="shared" ref="R394:AW394" si="449">R321+R322</f>
        <v>163.67265913613073</v>
      </c>
      <c r="S394" s="35">
        <f t="shared" si="449"/>
        <v>169.28263885769761</v>
      </c>
      <c r="T394" s="35">
        <f t="shared" si="449"/>
        <v>175.24547013463098</v>
      </c>
      <c r="U394" s="35">
        <f t="shared" si="449"/>
        <v>179.92106959540618</v>
      </c>
      <c r="V394" s="35">
        <f t="shared" si="449"/>
        <v>183.16271734486008</v>
      </c>
      <c r="W394" s="35">
        <f t="shared" si="449"/>
        <v>192.23315481933764</v>
      </c>
      <c r="X394" s="35">
        <f t="shared" si="449"/>
        <v>192.61502136288789</v>
      </c>
      <c r="Y394" s="35">
        <f t="shared" si="449"/>
        <v>194.8916467423374</v>
      </c>
      <c r="Z394" s="35">
        <f t="shared" si="449"/>
        <v>198.63691788628174</v>
      </c>
      <c r="AA394" s="35">
        <f t="shared" si="449"/>
        <v>203.82288356228932</v>
      </c>
      <c r="AB394" s="35">
        <f t="shared" si="449"/>
        <v>209.83416842110165</v>
      </c>
      <c r="AC394" s="35">
        <f t="shared" si="449"/>
        <v>145.1510185371273</v>
      </c>
      <c r="AD394" s="35">
        <f t="shared" si="449"/>
        <v>147.19453402212241</v>
      </c>
      <c r="AE394" s="35">
        <f t="shared" si="449"/>
        <v>147.65725929622818</v>
      </c>
      <c r="AF394" s="35">
        <f t="shared" si="449"/>
        <v>156.97475344519756</v>
      </c>
      <c r="AG394" s="35">
        <f t="shared" si="449"/>
        <v>166.85233198101423</v>
      </c>
      <c r="AH394" s="35">
        <f t="shared" si="449"/>
        <v>177.95341064049089</v>
      </c>
      <c r="AI394" s="35">
        <f t="shared" si="449"/>
        <v>189.692048588994</v>
      </c>
      <c r="AJ394" s="35">
        <f t="shared" si="449"/>
        <v>202.12779004700178</v>
      </c>
      <c r="AK394" s="35">
        <f t="shared" si="449"/>
        <v>216.06567892751553</v>
      </c>
      <c r="AL394" s="35">
        <f t="shared" si="449"/>
        <v>230.80567644057112</v>
      </c>
      <c r="AM394" s="35">
        <f t="shared" si="449"/>
        <v>246.38563212758316</v>
      </c>
      <c r="AN394" s="35">
        <f t="shared" si="449"/>
        <v>262.84466101639902</v>
      </c>
      <c r="AO394" s="35">
        <f t="shared" si="449"/>
        <v>280.22285775909211</v>
      </c>
      <c r="AP394" s="35">
        <f t="shared" si="449"/>
        <v>298.59399279769957</v>
      </c>
      <c r="AQ394" s="35">
        <f t="shared" si="449"/>
        <v>317.96571035510772</v>
      </c>
      <c r="AR394" s="35">
        <f t="shared" si="449"/>
        <v>338.35678171327345</v>
      </c>
      <c r="AS394" s="35">
        <f t="shared" si="449"/>
        <v>359.84167287002384</v>
      </c>
      <c r="AT394" s="35">
        <f t="shared" si="449"/>
        <v>382.46645728116289</v>
      </c>
      <c r="AU394" s="35">
        <f t="shared" si="449"/>
        <v>406.27887727188727</v>
      </c>
      <c r="AV394" s="35">
        <f t="shared" si="449"/>
        <v>431.32780954680481</v>
      </c>
      <c r="AW394" s="35">
        <f t="shared" si="449"/>
        <v>457.66321768158855</v>
      </c>
      <c r="AX394" s="35">
        <f t="shared" ref="AX394:BS394" si="450">AX321+AX322</f>
        <v>485.33609530831461</v>
      </c>
      <c r="AY394" s="35">
        <f t="shared" si="450"/>
        <v>514.39839914369099</v>
      </c>
      <c r="AZ394" s="35">
        <f t="shared" si="450"/>
        <v>544.90297094950211</v>
      </c>
      <c r="BA394" s="35">
        <f t="shared" si="450"/>
        <v>576.90344745118227</v>
      </c>
      <c r="BB394" s="35">
        <f t="shared" si="450"/>
        <v>610.4541571733638</v>
      </c>
      <c r="BC394" s="35">
        <f t="shared" si="450"/>
        <v>645.46741196032542</v>
      </c>
      <c r="BD394" s="35">
        <f t="shared" si="450"/>
        <v>683.31883717424716</v>
      </c>
      <c r="BE394" s="35">
        <f t="shared" si="450"/>
        <v>721.34678933791542</v>
      </c>
      <c r="BF394" s="35">
        <f t="shared" si="450"/>
        <v>755.37922855044712</v>
      </c>
      <c r="BG394" s="35">
        <f t="shared" si="450"/>
        <v>790.29608832621091</v>
      </c>
      <c r="BH394" s="35">
        <f t="shared" si="450"/>
        <v>827.06804924675612</v>
      </c>
      <c r="BI394" s="35">
        <f t="shared" si="450"/>
        <v>865.94772798609324</v>
      </c>
      <c r="BJ394" s="35">
        <f t="shared" si="450"/>
        <v>908.3311663529804</v>
      </c>
      <c r="BK394" s="35">
        <f t="shared" si="450"/>
        <v>948.70071766883416</v>
      </c>
      <c r="BL394" s="35">
        <f t="shared" si="450"/>
        <v>988.46333151844806</v>
      </c>
      <c r="BM394" s="35">
        <f t="shared" si="450"/>
        <v>1028.7640817700744</v>
      </c>
      <c r="BN394" s="35">
        <f t="shared" si="450"/>
        <v>1070.4055084353877</v>
      </c>
      <c r="BO394" s="35">
        <f t="shared" si="450"/>
        <v>1115.1104260226937</v>
      </c>
      <c r="BP394" s="35">
        <f t="shared" si="450"/>
        <v>1163.5377730923924</v>
      </c>
      <c r="BQ394" s="35">
        <f t="shared" si="450"/>
        <v>1213.9323420719427</v>
      </c>
      <c r="BR394" s="35">
        <f t="shared" si="450"/>
        <v>1266.9173174016817</v>
      </c>
      <c r="BS394" s="35">
        <f t="shared" si="450"/>
        <v>1322.6356884085926</v>
      </c>
    </row>
    <row r="395" spans="3:71">
      <c r="M395" s="31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</row>
    <row r="396" spans="3:71">
      <c r="F396" t="s">
        <v>47</v>
      </c>
      <c r="H396" s="31">
        <f>BS156</f>
        <v>21453.059866323059</v>
      </c>
    </row>
    <row r="397" spans="3:71">
      <c r="F397" t="s">
        <v>248</v>
      </c>
      <c r="H397" s="31">
        <f>H396*BS24</f>
        <v>2563.5990079799249</v>
      </c>
    </row>
    <row r="399" spans="3:71" ht="15" thickBot="1">
      <c r="C399" s="28" t="s">
        <v>249</v>
      </c>
      <c r="D399" s="28"/>
      <c r="E399" s="28"/>
      <c r="F399" s="29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</row>
    <row r="401" spans="6:71">
      <c r="F401" t="s">
        <v>236</v>
      </c>
      <c r="R401" s="35">
        <f>(R326+R374)-R323</f>
        <v>199.17228733865829</v>
      </c>
      <c r="S401" s="35">
        <f t="shared" ref="S401:AW401" si="451">(S326+S374)-S323</f>
        <v>200.82161085062398</v>
      </c>
      <c r="T401" s="35">
        <f t="shared" si="451"/>
        <v>201.17859045819392</v>
      </c>
      <c r="U401" s="35">
        <f t="shared" si="451"/>
        <v>206.34772935822002</v>
      </c>
      <c r="V401" s="35">
        <f t="shared" si="451"/>
        <v>214.44859784589812</v>
      </c>
      <c r="W401" s="35">
        <f t="shared" si="451"/>
        <v>207.2745591628692</v>
      </c>
      <c r="X401" s="35">
        <f t="shared" si="451"/>
        <v>207.69671581139008</v>
      </c>
      <c r="Y401" s="35">
        <f t="shared" si="451"/>
        <v>210.37817181762605</v>
      </c>
      <c r="Z401" s="35">
        <f t="shared" si="451"/>
        <v>214.45287662620473</v>
      </c>
      <c r="AA401" s="35">
        <f t="shared" si="451"/>
        <v>219.89459939440303</v>
      </c>
      <c r="AB401" s="35">
        <f t="shared" si="451"/>
        <v>226.12127932453853</v>
      </c>
      <c r="AC401" s="35">
        <f t="shared" si="451"/>
        <v>154.76582033633872</v>
      </c>
      <c r="AD401" s="35">
        <f t="shared" si="451"/>
        <v>156.95349893367057</v>
      </c>
      <c r="AE401" s="35">
        <f t="shared" si="451"/>
        <v>157.56254888343938</v>
      </c>
      <c r="AF401" s="35">
        <f t="shared" si="451"/>
        <v>167.02856168160307</v>
      </c>
      <c r="AG401" s="35">
        <f t="shared" si="451"/>
        <v>177.05688573630454</v>
      </c>
      <c r="AH401" s="35">
        <f t="shared" si="451"/>
        <v>188.31097017375691</v>
      </c>
      <c r="AI401" s="35">
        <f t="shared" si="451"/>
        <v>200.20490804936315</v>
      </c>
      <c r="AJ401" s="35">
        <f t="shared" si="451"/>
        <v>212.79827798178113</v>
      </c>
      <c r="AK401" s="35">
        <f t="shared" si="451"/>
        <v>226.89615879795343</v>
      </c>
      <c r="AL401" s="35">
        <f t="shared" si="451"/>
        <v>241.79854714535267</v>
      </c>
      <c r="AM401" s="35">
        <f t="shared" si="451"/>
        <v>257.54332853417452</v>
      </c>
      <c r="AN401" s="35">
        <f t="shared" si="451"/>
        <v>274.16965450035855</v>
      </c>
      <c r="AO401" s="35">
        <f t="shared" si="451"/>
        <v>291.71765675146838</v>
      </c>
      <c r="AP401" s="35">
        <f t="shared" si="451"/>
        <v>310.26114334063641</v>
      </c>
      <c r="AQ401" s="35">
        <f t="shared" si="451"/>
        <v>329.80779666578024</v>
      </c>
      <c r="AR401" s="35">
        <f t="shared" si="451"/>
        <v>350.37642675627956</v>
      </c>
      <c r="AS401" s="35">
        <f t="shared" si="451"/>
        <v>372.04153893835837</v>
      </c>
      <c r="AT401" s="35">
        <f t="shared" si="451"/>
        <v>394.84924658590211</v>
      </c>
      <c r="AU401" s="35">
        <f t="shared" si="451"/>
        <v>418.84733254071625</v>
      </c>
      <c r="AV401" s="35">
        <f t="shared" si="451"/>
        <v>444.0847146315175</v>
      </c>
      <c r="AW401" s="35">
        <f t="shared" si="451"/>
        <v>470.6113981746978</v>
      </c>
      <c r="AX401" s="35">
        <f t="shared" ref="AX401:BS401" si="452">(AX326+AX374)-AX323</f>
        <v>498.47841916890724</v>
      </c>
      <c r="AY401" s="35">
        <f t="shared" si="452"/>
        <v>527.73777733266684</v>
      </c>
      <c r="AZ401" s="35">
        <f t="shared" si="452"/>
        <v>558.44235807433745</v>
      </c>
      <c r="BA401" s="35">
        <f t="shared" si="452"/>
        <v>590.64584242036119</v>
      </c>
      <c r="BB401" s="35">
        <f t="shared" si="452"/>
        <v>624.40260386062187</v>
      </c>
      <c r="BC401" s="35">
        <f t="shared" si="452"/>
        <v>659.6249998788528</v>
      </c>
      <c r="BD401" s="35">
        <f t="shared" si="452"/>
        <v>697.68870216100117</v>
      </c>
      <c r="BE401" s="35">
        <f t="shared" si="452"/>
        <v>735.93211424819265</v>
      </c>
      <c r="BF401" s="35">
        <f t="shared" si="452"/>
        <v>777.7961311203328</v>
      </c>
      <c r="BG401" s="35">
        <f t="shared" si="452"/>
        <v>820.74322517032931</v>
      </c>
      <c r="BH401" s="35">
        <f t="shared" si="452"/>
        <v>858.24169328490848</v>
      </c>
      <c r="BI401" s="35">
        <f t="shared" si="452"/>
        <v>897.95541764864333</v>
      </c>
      <c r="BJ401" s="35">
        <f t="shared" si="452"/>
        <v>941.47266239819169</v>
      </c>
      <c r="BK401" s="35">
        <f t="shared" si="452"/>
        <v>982.48633601569634</v>
      </c>
      <c r="BL401" s="35">
        <f t="shared" si="452"/>
        <v>1022.5829460929324</v>
      </c>
      <c r="BM401" s="35">
        <f t="shared" si="452"/>
        <v>1063.0516884061228</v>
      </c>
      <c r="BN401" s="35">
        <f t="shared" si="452"/>
        <v>1104.7907531272419</v>
      </c>
      <c r="BO401" s="35">
        <f t="shared" si="452"/>
        <v>1149.7499628404748</v>
      </c>
      <c r="BP401" s="35">
        <f t="shared" si="452"/>
        <v>1197.3015006143451</v>
      </c>
      <c r="BQ401" s="35">
        <f t="shared" si="452"/>
        <v>1247.7785901075674</v>
      </c>
      <c r="BR401" s="35">
        <f t="shared" si="452"/>
        <v>1301.4358856341028</v>
      </c>
      <c r="BS401" s="35">
        <f t="shared" si="452"/>
        <v>1357.8410148793751</v>
      </c>
    </row>
    <row r="402" spans="6:71">
      <c r="F402" t="s">
        <v>237</v>
      </c>
      <c r="R402" s="35">
        <f>R401-R155</f>
        <v>128.56357063282533</v>
      </c>
      <c r="S402" s="35">
        <f t="shared" ref="S402:AW402" si="453">S401-S155</f>
        <v>123.78563969757579</v>
      </c>
      <c r="T402" s="35">
        <f t="shared" si="453"/>
        <v>116.93923483053835</v>
      </c>
      <c r="U402" s="35">
        <f t="shared" si="453"/>
        <v>115.44803366404818</v>
      </c>
      <c r="V402" s="35">
        <f t="shared" si="453"/>
        <v>117.50506842170506</v>
      </c>
      <c r="W402" s="35">
        <f t="shared" si="453"/>
        <v>101.880000213267</v>
      </c>
      <c r="X402" s="35">
        <f t="shared" si="453"/>
        <v>103.94591359676137</v>
      </c>
      <c r="Y402" s="35">
        <f t="shared" si="453"/>
        <v>106.58680482117559</v>
      </c>
      <c r="Z402" s="35">
        <f t="shared" si="453"/>
        <v>109.3108025801308</v>
      </c>
      <c r="AA402" s="35">
        <f t="shared" si="453"/>
        <v>112.07885953331393</v>
      </c>
      <c r="AB402" s="35">
        <f t="shared" si="453"/>
        <v>114.88009341287987</v>
      </c>
      <c r="AC402" s="35">
        <f t="shared" si="453"/>
        <v>110.84252202079134</v>
      </c>
      <c r="AD402" s="35">
        <f t="shared" si="453"/>
        <v>116.48800388973974</v>
      </c>
      <c r="AE402" s="35">
        <f t="shared" si="453"/>
        <v>122.66713116140215</v>
      </c>
      <c r="AF402" s="35">
        <f t="shared" si="453"/>
        <v>129.50202069432561</v>
      </c>
      <c r="AG402" s="35">
        <f t="shared" si="453"/>
        <v>136.71326031063785</v>
      </c>
      <c r="AH402" s="35">
        <f t="shared" si="453"/>
        <v>144.32027560626975</v>
      </c>
      <c r="AI402" s="35">
        <f t="shared" si="453"/>
        <v>152.31826193720821</v>
      </c>
      <c r="AJ402" s="35">
        <f t="shared" si="453"/>
        <v>160.72518503409344</v>
      </c>
      <c r="AK402" s="35">
        <f t="shared" si="453"/>
        <v>169.55863978181486</v>
      </c>
      <c r="AL402" s="35">
        <f t="shared" si="453"/>
        <v>178.80615277047934</v>
      </c>
      <c r="AM402" s="35">
        <f t="shared" si="453"/>
        <v>188.48170544926973</v>
      </c>
      <c r="AN402" s="35">
        <f t="shared" si="453"/>
        <v>198.59932749085948</v>
      </c>
      <c r="AO402" s="35">
        <f t="shared" si="453"/>
        <v>209.17305176965232</v>
      </c>
      <c r="AP402" s="35">
        <f t="shared" si="453"/>
        <v>220.21687569604518</v>
      </c>
      <c r="AQ402" s="35">
        <f t="shared" si="453"/>
        <v>231.74341758456202</v>
      </c>
      <c r="AR402" s="35">
        <f t="shared" si="453"/>
        <v>243.76639349731545</v>
      </c>
      <c r="AS402" s="35">
        <f t="shared" si="453"/>
        <v>256.30029682749029</v>
      </c>
      <c r="AT402" s="35">
        <f t="shared" si="453"/>
        <v>269.3582692835634</v>
      </c>
      <c r="AU402" s="35">
        <f t="shared" si="453"/>
        <v>282.95307973207628</v>
      </c>
      <c r="AV402" s="35">
        <f t="shared" si="453"/>
        <v>297.09701622232808</v>
      </c>
      <c r="AW402" s="35">
        <f t="shared" si="453"/>
        <v>311.80178724525786</v>
      </c>
      <c r="AX402" s="35">
        <f t="shared" ref="AX402:BS402" si="454">AX401-AX155</f>
        <v>327.07841388286374</v>
      </c>
      <c r="AY402" s="35">
        <f t="shared" si="454"/>
        <v>342.93711220367697</v>
      </c>
      <c r="AZ402" s="35">
        <f t="shared" si="454"/>
        <v>359.38716522186974</v>
      </c>
      <c r="BA402" s="35">
        <f t="shared" si="454"/>
        <v>376.43678369778121</v>
      </c>
      <c r="BB402" s="35">
        <f t="shared" si="454"/>
        <v>394.0929550159608</v>
      </c>
      <c r="BC402" s="35">
        <f t="shared" si="454"/>
        <v>412.36127933314469</v>
      </c>
      <c r="BD402" s="35">
        <f t="shared" si="454"/>
        <v>431.25146443946522</v>
      </c>
      <c r="BE402" s="35">
        <f t="shared" si="454"/>
        <v>450.71957239347148</v>
      </c>
      <c r="BF402" s="35">
        <f t="shared" si="454"/>
        <v>478.43553435012075</v>
      </c>
      <c r="BG402" s="35">
        <f t="shared" si="454"/>
        <v>507.21119849025683</v>
      </c>
      <c r="BH402" s="35">
        <f t="shared" si="454"/>
        <v>529.60490798602427</v>
      </c>
      <c r="BI402" s="35">
        <f t="shared" si="454"/>
        <v>553.05680557415985</v>
      </c>
      <c r="BJ402" s="35">
        <f t="shared" si="454"/>
        <v>577.781158225333</v>
      </c>
      <c r="BK402" s="35">
        <f t="shared" si="454"/>
        <v>602.95748647194682</v>
      </c>
      <c r="BL402" s="35">
        <f t="shared" si="454"/>
        <v>628.95034966944695</v>
      </c>
      <c r="BM402" s="35">
        <f t="shared" si="454"/>
        <v>656.05350914300323</v>
      </c>
      <c r="BN402" s="35">
        <f t="shared" si="454"/>
        <v>684.48337113676666</v>
      </c>
      <c r="BO402" s="35">
        <f t="shared" si="454"/>
        <v>714.56922529955818</v>
      </c>
      <c r="BP402" s="35">
        <f t="shared" si="454"/>
        <v>745.06945672142979</v>
      </c>
      <c r="BQ402" s="35">
        <f t="shared" si="454"/>
        <v>778.09645261113224</v>
      </c>
      <c r="BR402" s="35">
        <f t="shared" si="454"/>
        <v>813.37812962943076</v>
      </c>
      <c r="BS402" s="35">
        <f t="shared" si="454"/>
        <v>850.42152546431407</v>
      </c>
    </row>
    <row r="403" spans="6:71">
      <c r="F403" t="s">
        <v>238</v>
      </c>
      <c r="R403" s="35">
        <f>R402-R351</f>
        <v>106.9837118315526</v>
      </c>
      <c r="S403" s="35">
        <f t="shared" ref="S403:BS403" si="455">S402-S351</f>
        <v>104.13279775820294</v>
      </c>
      <c r="T403" s="35">
        <f t="shared" si="455"/>
        <v>100.30051242431588</v>
      </c>
      <c r="U403" s="35">
        <f t="shared" si="455"/>
        <v>96.22200535757716</v>
      </c>
      <c r="V403" s="35">
        <f t="shared" si="455"/>
        <v>97.756989020378171</v>
      </c>
      <c r="W403" s="35">
        <f t="shared" si="455"/>
        <v>84.86004711566423</v>
      </c>
      <c r="X403" s="35">
        <f t="shared" si="455"/>
        <v>87.100753587501941</v>
      </c>
      <c r="Y403" s="35">
        <f t="shared" si="455"/>
        <v>89.038029641831997</v>
      </c>
      <c r="Z403" s="35">
        <f t="shared" si="455"/>
        <v>91.241340689402662</v>
      </c>
      <c r="AA403" s="35">
        <f t="shared" si="455"/>
        <v>93.66848871223624</v>
      </c>
      <c r="AB403" s="35">
        <f t="shared" si="455"/>
        <v>96.229388922210248</v>
      </c>
      <c r="AC403" s="35">
        <f t="shared" si="455"/>
        <v>110.84252202079134</v>
      </c>
      <c r="AD403" s="35">
        <f t="shared" si="455"/>
        <v>116.48800388973974</v>
      </c>
      <c r="AE403" s="35">
        <f t="shared" si="455"/>
        <v>122.66713116140215</v>
      </c>
      <c r="AF403" s="35">
        <f t="shared" si="455"/>
        <v>129.50202069432561</v>
      </c>
      <c r="AG403" s="35">
        <f t="shared" si="455"/>
        <v>136.71326031063785</v>
      </c>
      <c r="AH403" s="35">
        <f t="shared" si="455"/>
        <v>144.32027560626975</v>
      </c>
      <c r="AI403" s="35">
        <f t="shared" si="455"/>
        <v>152.31826193720821</v>
      </c>
      <c r="AJ403" s="35">
        <f t="shared" si="455"/>
        <v>160.72518503409344</v>
      </c>
      <c r="AK403" s="35">
        <f t="shared" si="455"/>
        <v>169.55863978181486</v>
      </c>
      <c r="AL403" s="35">
        <f t="shared" si="455"/>
        <v>178.80615277047934</v>
      </c>
      <c r="AM403" s="35">
        <f t="shared" si="455"/>
        <v>188.48170544926973</v>
      </c>
      <c r="AN403" s="35">
        <f t="shared" si="455"/>
        <v>198.59932749085948</v>
      </c>
      <c r="AO403" s="35">
        <f t="shared" si="455"/>
        <v>209.17305176965232</v>
      </c>
      <c r="AP403" s="35">
        <f t="shared" si="455"/>
        <v>220.21687569604518</v>
      </c>
      <c r="AQ403" s="35">
        <f t="shared" si="455"/>
        <v>231.74341758456202</v>
      </c>
      <c r="AR403" s="35">
        <f t="shared" si="455"/>
        <v>243.76639349731545</v>
      </c>
      <c r="AS403" s="35">
        <f t="shared" si="455"/>
        <v>256.30029682749029</v>
      </c>
      <c r="AT403" s="35">
        <f t="shared" si="455"/>
        <v>269.3582692835634</v>
      </c>
      <c r="AU403" s="35">
        <f t="shared" si="455"/>
        <v>282.95307973207628</v>
      </c>
      <c r="AV403" s="35">
        <f t="shared" si="455"/>
        <v>297.09701622232808</v>
      </c>
      <c r="AW403" s="35">
        <f t="shared" si="455"/>
        <v>311.80178724525786</v>
      </c>
      <c r="AX403" s="35">
        <f t="shared" si="455"/>
        <v>327.07841388286374</v>
      </c>
      <c r="AY403" s="35">
        <f t="shared" si="455"/>
        <v>342.93711220367697</v>
      </c>
      <c r="AZ403" s="35">
        <f t="shared" si="455"/>
        <v>359.38716522186974</v>
      </c>
      <c r="BA403" s="35">
        <f t="shared" si="455"/>
        <v>376.43678369778121</v>
      </c>
      <c r="BB403" s="35">
        <f t="shared" si="455"/>
        <v>366.36665325403277</v>
      </c>
      <c r="BC403" s="35">
        <f t="shared" si="455"/>
        <v>378.04683229491502</v>
      </c>
      <c r="BD403" s="35">
        <f t="shared" si="455"/>
        <v>393.72056085113388</v>
      </c>
      <c r="BE403" s="35">
        <f t="shared" si="455"/>
        <v>410.22077556519548</v>
      </c>
      <c r="BF403" s="35">
        <f t="shared" si="455"/>
        <v>434.19790202352863</v>
      </c>
      <c r="BG403" s="35">
        <f t="shared" si="455"/>
        <v>459.26532058471361</v>
      </c>
      <c r="BH403" s="35">
        <f t="shared" si="455"/>
        <v>479.96109005577659</v>
      </c>
      <c r="BI403" s="35">
        <f t="shared" si="455"/>
        <v>501.44255100714992</v>
      </c>
      <c r="BJ403" s="35">
        <f t="shared" si="455"/>
        <v>523.46040738114186</v>
      </c>
      <c r="BK403" s="35">
        <f t="shared" si="455"/>
        <v>547.0972824490816</v>
      </c>
      <c r="BL403" s="35">
        <f t="shared" si="455"/>
        <v>572.28100587232996</v>
      </c>
      <c r="BM403" s="35">
        <f t="shared" si="455"/>
        <v>598.95479939825543</v>
      </c>
      <c r="BN403" s="35">
        <f t="shared" si="455"/>
        <v>627.10198446530262</v>
      </c>
      <c r="BO403" s="35">
        <f t="shared" si="455"/>
        <v>656.50266073480134</v>
      </c>
      <c r="BP403" s="35">
        <f t="shared" si="455"/>
        <v>689.01494111313343</v>
      </c>
      <c r="BQ403" s="35">
        <f t="shared" si="455"/>
        <v>721.7184418584136</v>
      </c>
      <c r="BR403" s="35">
        <f t="shared" si="455"/>
        <v>755.22705946801489</v>
      </c>
      <c r="BS403" s="35">
        <f t="shared" si="455"/>
        <v>790.43252053568142</v>
      </c>
    </row>
    <row r="404" spans="6:71">
      <c r="F404" s="42" t="s">
        <v>239</v>
      </c>
      <c r="R404" s="35">
        <f>R155</f>
        <v>70.608716705832961</v>
      </c>
      <c r="S404" s="35">
        <f t="shared" ref="S404:AW404" si="456">S155</f>
        <v>77.035971153048195</v>
      </c>
      <c r="T404" s="35">
        <f t="shared" si="456"/>
        <v>84.23935562765557</v>
      </c>
      <c r="U404" s="35">
        <f t="shared" si="456"/>
        <v>90.899695694171839</v>
      </c>
      <c r="V404" s="35">
        <f t="shared" si="456"/>
        <v>96.943529424193059</v>
      </c>
      <c r="W404" s="35">
        <f t="shared" si="456"/>
        <v>105.3945589496022</v>
      </c>
      <c r="X404" s="35">
        <f t="shared" si="456"/>
        <v>103.75080221462871</v>
      </c>
      <c r="Y404" s="35">
        <f t="shared" si="456"/>
        <v>103.79136699645046</v>
      </c>
      <c r="Z404" s="35">
        <f t="shared" si="456"/>
        <v>105.14207404607393</v>
      </c>
      <c r="AA404" s="35">
        <f t="shared" si="456"/>
        <v>107.8157398610891</v>
      </c>
      <c r="AB404" s="35">
        <f t="shared" si="456"/>
        <v>111.24118591165866</v>
      </c>
      <c r="AC404" s="35">
        <f t="shared" si="456"/>
        <v>43.923298315547392</v>
      </c>
      <c r="AD404" s="35">
        <f t="shared" si="456"/>
        <v>40.465495043930829</v>
      </c>
      <c r="AE404" s="35">
        <f t="shared" si="456"/>
        <v>34.895417722037216</v>
      </c>
      <c r="AF404" s="35">
        <f t="shared" si="456"/>
        <v>37.526540987277464</v>
      </c>
      <c r="AG404" s="35">
        <f t="shared" si="456"/>
        <v>40.343625425666701</v>
      </c>
      <c r="AH404" s="35">
        <f t="shared" si="456"/>
        <v>43.990694567487168</v>
      </c>
      <c r="AI404" s="35">
        <f t="shared" si="456"/>
        <v>47.886646112154963</v>
      </c>
      <c r="AJ404" s="35">
        <f t="shared" si="456"/>
        <v>52.073092947687684</v>
      </c>
      <c r="AK404" s="35">
        <f t="shared" si="456"/>
        <v>57.337519016138558</v>
      </c>
      <c r="AL404" s="35">
        <f t="shared" si="456"/>
        <v>62.992394374873314</v>
      </c>
      <c r="AM404" s="35">
        <f t="shared" si="456"/>
        <v>69.061623084904781</v>
      </c>
      <c r="AN404" s="35">
        <f t="shared" si="456"/>
        <v>75.570327009499053</v>
      </c>
      <c r="AO404" s="35">
        <f t="shared" si="456"/>
        <v>82.54460498181605</v>
      </c>
      <c r="AP404" s="35">
        <f t="shared" si="456"/>
        <v>90.04426764459123</v>
      </c>
      <c r="AQ404" s="35">
        <f t="shared" si="456"/>
        <v>98.06437908121822</v>
      </c>
      <c r="AR404" s="35">
        <f t="shared" si="456"/>
        <v>106.61003325896412</v>
      </c>
      <c r="AS404" s="35">
        <f t="shared" si="456"/>
        <v>115.74124211086807</v>
      </c>
      <c r="AT404" s="35">
        <f t="shared" si="456"/>
        <v>125.49097730233871</v>
      </c>
      <c r="AU404" s="35">
        <f t="shared" si="456"/>
        <v>135.89425280863998</v>
      </c>
      <c r="AV404" s="35">
        <f t="shared" si="456"/>
        <v>146.98769840918942</v>
      </c>
      <c r="AW404" s="35">
        <f t="shared" si="456"/>
        <v>158.80961092943997</v>
      </c>
      <c r="AX404" s="35">
        <f t="shared" ref="AX404:BS404" si="457">AX155</f>
        <v>171.40000528604352</v>
      </c>
      <c r="AY404" s="35">
        <f t="shared" si="457"/>
        <v>184.80066512898983</v>
      </c>
      <c r="AZ404" s="35">
        <f t="shared" si="457"/>
        <v>199.05519285246774</v>
      </c>
      <c r="BA404" s="35">
        <f t="shared" si="457"/>
        <v>214.20905872257998</v>
      </c>
      <c r="BB404" s="35">
        <f t="shared" si="457"/>
        <v>230.30964884466104</v>
      </c>
      <c r="BC404" s="35">
        <f t="shared" si="457"/>
        <v>247.26372054570814</v>
      </c>
      <c r="BD404" s="35">
        <f t="shared" si="457"/>
        <v>266.43723772153595</v>
      </c>
      <c r="BE404" s="35">
        <f t="shared" si="457"/>
        <v>285.21254185472117</v>
      </c>
      <c r="BF404" s="35">
        <f t="shared" si="457"/>
        <v>299.36059677021206</v>
      </c>
      <c r="BG404" s="35">
        <f t="shared" si="457"/>
        <v>313.53202668007248</v>
      </c>
      <c r="BH404" s="35">
        <f t="shared" si="457"/>
        <v>328.63678529888426</v>
      </c>
      <c r="BI404" s="35">
        <f t="shared" si="457"/>
        <v>344.89861207448342</v>
      </c>
      <c r="BJ404" s="35">
        <f t="shared" si="457"/>
        <v>363.69150417285869</v>
      </c>
      <c r="BK404" s="35">
        <f t="shared" si="457"/>
        <v>379.52884954374957</v>
      </c>
      <c r="BL404" s="35">
        <f t="shared" si="457"/>
        <v>393.6325964234855</v>
      </c>
      <c r="BM404" s="35">
        <f t="shared" si="457"/>
        <v>406.9981792631196</v>
      </c>
      <c r="BN404" s="35">
        <f t="shared" si="457"/>
        <v>420.30738199047522</v>
      </c>
      <c r="BO404" s="35">
        <f t="shared" si="457"/>
        <v>435.18073754091671</v>
      </c>
      <c r="BP404" s="35">
        <f t="shared" si="457"/>
        <v>452.23204389291527</v>
      </c>
      <c r="BQ404" s="35">
        <f t="shared" si="457"/>
        <v>469.68213749643513</v>
      </c>
      <c r="BR404" s="35">
        <f t="shared" si="457"/>
        <v>488.057756004672</v>
      </c>
      <c r="BS404" s="35">
        <f t="shared" si="457"/>
        <v>507.41948941506092</v>
      </c>
    </row>
    <row r="405" spans="6:71">
      <c r="F405" s="42" t="s">
        <v>240</v>
      </c>
      <c r="R405" s="35">
        <f>R152</f>
        <v>133.78687134303505</v>
      </c>
      <c r="S405" s="35">
        <f t="shared" ref="S405:AW405" si="458">S152</f>
        <v>135.92286762439102</v>
      </c>
      <c r="T405" s="35">
        <f t="shared" si="458"/>
        <v>130.55192902428112</v>
      </c>
      <c r="U405" s="35">
        <f t="shared" si="458"/>
        <v>121.02142188954492</v>
      </c>
      <c r="V405" s="35">
        <f t="shared" si="458"/>
        <v>112.51430781999736</v>
      </c>
      <c r="W405" s="35">
        <f t="shared" si="458"/>
        <v>156.31500843804176</v>
      </c>
      <c r="X405" s="35">
        <f t="shared" si="458"/>
        <v>159.96125947081649</v>
      </c>
      <c r="Y405" s="35">
        <f t="shared" si="458"/>
        <v>163.98631109314445</v>
      </c>
      <c r="Z405" s="35">
        <f t="shared" si="458"/>
        <v>168.29667911395734</v>
      </c>
      <c r="AA405" s="35">
        <f t="shared" si="458"/>
        <v>172.8189790203148</v>
      </c>
      <c r="AB405" s="35">
        <f t="shared" si="458"/>
        <v>177.4736537197563</v>
      </c>
      <c r="AC405" s="35">
        <f t="shared" si="458"/>
        <v>182.21634956346287</v>
      </c>
      <c r="AD405" s="35">
        <f t="shared" si="458"/>
        <v>192.11907402886175</v>
      </c>
      <c r="AE405" s="35">
        <f t="shared" si="458"/>
        <v>202.97850328671473</v>
      </c>
      <c r="AF405" s="35">
        <f t="shared" si="458"/>
        <v>215.01439712679772</v>
      </c>
      <c r="AG405" s="35">
        <f t="shared" si="458"/>
        <v>227.72373660151339</v>
      </c>
      <c r="AH405" s="35">
        <f t="shared" si="458"/>
        <v>241.14142891885027</v>
      </c>
      <c r="AI405" s="35">
        <f t="shared" si="458"/>
        <v>255.25876440906728</v>
      </c>
      <c r="AJ405" s="35">
        <f t="shared" si="458"/>
        <v>270.10802061369799</v>
      </c>
      <c r="AK405" s="35">
        <f t="shared" si="458"/>
        <v>285.72080659987904</v>
      </c>
      <c r="AL405" s="35">
        <f t="shared" si="458"/>
        <v>302.07460564499064</v>
      </c>
      <c r="AM405" s="35">
        <f t="shared" si="458"/>
        <v>319.19452050276584</v>
      </c>
      <c r="AN405" s="35">
        <f t="shared" si="458"/>
        <v>337.10573976150135</v>
      </c>
      <c r="AO405" s="35">
        <f t="shared" si="458"/>
        <v>355.83345678746059</v>
      </c>
      <c r="AP405" s="35">
        <f t="shared" si="458"/>
        <v>375.40280010930974</v>
      </c>
      <c r="AQ405" s="35">
        <f t="shared" si="458"/>
        <v>395.83641478010674</v>
      </c>
      <c r="AR405" s="35">
        <f t="shared" si="458"/>
        <v>417.15892083820808</v>
      </c>
      <c r="AS405" s="35">
        <f t="shared" si="458"/>
        <v>439.39633652166413</v>
      </c>
      <c r="AT405" s="35">
        <f t="shared" si="458"/>
        <v>462.5722458884124</v>
      </c>
      <c r="AU405" s="35">
        <f t="shared" si="458"/>
        <v>486.70956077975137</v>
      </c>
      <c r="AV405" s="35">
        <f t="shared" si="458"/>
        <v>511.83032644175216</v>
      </c>
      <c r="AW405" s="35">
        <f t="shared" si="458"/>
        <v>537.95554376855512</v>
      </c>
      <c r="AX405" s="35">
        <f t="shared" ref="AX405:BS405" si="459">AX152</f>
        <v>565.10497514780513</v>
      </c>
      <c r="AY405" s="35">
        <f t="shared" si="459"/>
        <v>593.29693274811848</v>
      </c>
      <c r="AZ405" s="35">
        <f t="shared" si="459"/>
        <v>622.5480480201669</v>
      </c>
      <c r="BA405" s="35">
        <f t="shared" si="459"/>
        <v>652.87302111135114</v>
      </c>
      <c r="BB405" s="35">
        <f t="shared" si="459"/>
        <v>684.2843488189792</v>
      </c>
      <c r="BC405" s="35">
        <f t="shared" si="459"/>
        <v>716.79202962825298</v>
      </c>
      <c r="BD405" s="35">
        <f t="shared" si="459"/>
        <v>750.41345479453844</v>
      </c>
      <c r="BE405" s="35">
        <f t="shared" si="459"/>
        <v>785.06944858621705</v>
      </c>
      <c r="BF405" s="35">
        <f t="shared" si="459"/>
        <v>820.86260793024576</v>
      </c>
      <c r="BG405" s="35">
        <f t="shared" si="459"/>
        <v>858.20570418901048</v>
      </c>
      <c r="BH405" s="35">
        <f t="shared" si="459"/>
        <v>897.20804959432837</v>
      </c>
      <c r="BI405" s="35">
        <f t="shared" si="459"/>
        <v>937.92162499420681</v>
      </c>
      <c r="BJ405" s="35">
        <f t="shared" si="459"/>
        <v>980.38611215095534</v>
      </c>
      <c r="BK405" s="35">
        <f t="shared" si="459"/>
        <v>1024.5456467551662</v>
      </c>
      <c r="BL405" s="35">
        <f t="shared" si="459"/>
        <v>1070.7332430277233</v>
      </c>
      <c r="BM405" s="35">
        <f t="shared" si="459"/>
        <v>1119.2182614589456</v>
      </c>
      <c r="BN405" s="35">
        <f t="shared" si="459"/>
        <v>1170.218070697845</v>
      </c>
      <c r="BO405" s="35">
        <f t="shared" si="459"/>
        <v>1223.9167840960611</v>
      </c>
      <c r="BP405" s="35">
        <f t="shared" si="459"/>
        <v>1280.3956575787324</v>
      </c>
      <c r="BQ405" s="35">
        <f t="shared" si="459"/>
        <v>1339.6978134325195</v>
      </c>
      <c r="BR405" s="35">
        <f t="shared" si="459"/>
        <v>1401.9968620226612</v>
      </c>
      <c r="BS405" s="35">
        <f t="shared" si="459"/>
        <v>1467.4411273952173</v>
      </c>
    </row>
    <row r="406" spans="6:71">
      <c r="F406" s="42"/>
    </row>
    <row r="407" spans="6:71">
      <c r="F407" t="s">
        <v>241</v>
      </c>
      <c r="R407" s="35">
        <f>R403+R404-R405</f>
        <v>43.805557194350513</v>
      </c>
      <c r="S407" s="35">
        <f t="shared" ref="S407:BR407" si="460">S403+S404-S405</f>
        <v>45.245901286860118</v>
      </c>
      <c r="T407" s="35">
        <f t="shared" si="460"/>
        <v>53.987939027690317</v>
      </c>
      <c r="U407" s="35">
        <f t="shared" si="460"/>
        <v>66.100279162204075</v>
      </c>
      <c r="V407" s="35">
        <f t="shared" si="460"/>
        <v>82.186210624573874</v>
      </c>
      <c r="W407" s="35">
        <f t="shared" si="460"/>
        <v>33.939597627224686</v>
      </c>
      <c r="X407" s="35">
        <f t="shared" si="460"/>
        <v>30.890296331314147</v>
      </c>
      <c r="Y407" s="35">
        <f t="shared" si="460"/>
        <v>28.843085545137995</v>
      </c>
      <c r="Z407" s="35">
        <f t="shared" si="460"/>
        <v>28.086735621519267</v>
      </c>
      <c r="AA407" s="35">
        <f t="shared" si="460"/>
        <v>28.66524955301054</v>
      </c>
      <c r="AB407" s="35">
        <f t="shared" si="460"/>
        <v>29.99692111411261</v>
      </c>
      <c r="AC407" s="35">
        <f t="shared" si="460"/>
        <v>-27.45052922712415</v>
      </c>
      <c r="AD407" s="35">
        <f t="shared" si="460"/>
        <v>-35.165575095191173</v>
      </c>
      <c r="AE407" s="35">
        <f t="shared" si="460"/>
        <v>-45.41595440327535</v>
      </c>
      <c r="AF407" s="35">
        <f t="shared" si="460"/>
        <v>-47.985835445194652</v>
      </c>
      <c r="AG407" s="35">
        <f t="shared" si="460"/>
        <v>-50.666850865208858</v>
      </c>
      <c r="AH407" s="35">
        <f t="shared" si="460"/>
        <v>-52.830458745093352</v>
      </c>
      <c r="AI407" s="35">
        <f t="shared" si="460"/>
        <v>-55.053856359704127</v>
      </c>
      <c r="AJ407" s="35">
        <f t="shared" si="460"/>
        <v>-57.309742631916862</v>
      </c>
      <c r="AK407" s="35">
        <f t="shared" si="460"/>
        <v>-58.824647801925607</v>
      </c>
      <c r="AL407" s="35">
        <f t="shared" si="460"/>
        <v>-60.276058499637998</v>
      </c>
      <c r="AM407" s="35">
        <f t="shared" si="460"/>
        <v>-61.65119196859132</v>
      </c>
      <c r="AN407" s="35">
        <f t="shared" si="460"/>
        <v>-62.936085261142807</v>
      </c>
      <c r="AO407" s="35">
        <f t="shared" si="460"/>
        <v>-64.115800035992208</v>
      </c>
      <c r="AP407" s="35">
        <f t="shared" si="460"/>
        <v>-65.141656768673329</v>
      </c>
      <c r="AQ407" s="35">
        <f t="shared" si="460"/>
        <v>-66.028618114326491</v>
      </c>
      <c r="AR407" s="35">
        <f t="shared" si="460"/>
        <v>-66.782494081928519</v>
      </c>
      <c r="AS407" s="35">
        <f t="shared" si="460"/>
        <v>-67.354797583305754</v>
      </c>
      <c r="AT407" s="35">
        <f t="shared" si="460"/>
        <v>-67.722999302510289</v>
      </c>
      <c r="AU407" s="35">
        <f t="shared" si="460"/>
        <v>-67.862228239035119</v>
      </c>
      <c r="AV407" s="35">
        <f t="shared" si="460"/>
        <v>-67.745611810234664</v>
      </c>
      <c r="AW407" s="35">
        <f t="shared" si="460"/>
        <v>-67.34414559385732</v>
      </c>
      <c r="AX407" s="35">
        <f t="shared" si="460"/>
        <v>-66.626555978897841</v>
      </c>
      <c r="AY407" s="35">
        <f t="shared" si="460"/>
        <v>-65.559155415451642</v>
      </c>
      <c r="AZ407" s="35">
        <f t="shared" si="460"/>
        <v>-64.105689945829454</v>
      </c>
      <c r="BA407" s="35">
        <f t="shared" si="460"/>
        <v>-62.227178690989945</v>
      </c>
      <c r="BB407" s="35">
        <f t="shared" si="460"/>
        <v>-87.608046720285415</v>
      </c>
      <c r="BC407" s="35">
        <f t="shared" si="460"/>
        <v>-91.481476787629845</v>
      </c>
      <c r="BD407" s="35">
        <f t="shared" si="460"/>
        <v>-90.255656221868549</v>
      </c>
      <c r="BE407" s="35">
        <f t="shared" si="460"/>
        <v>-89.636131166300402</v>
      </c>
      <c r="BF407" s="35">
        <f t="shared" si="460"/>
        <v>-87.304109136505076</v>
      </c>
      <c r="BG407" s="35">
        <f t="shared" si="460"/>
        <v>-85.408356924224336</v>
      </c>
      <c r="BH407" s="35">
        <f t="shared" si="460"/>
        <v>-88.610174239667572</v>
      </c>
      <c r="BI407" s="35">
        <f t="shared" si="460"/>
        <v>-91.580461912573469</v>
      </c>
      <c r="BJ407" s="35">
        <f t="shared" si="460"/>
        <v>-93.234200596954793</v>
      </c>
      <c r="BK407" s="35">
        <f t="shared" si="460"/>
        <v>-97.919514762334984</v>
      </c>
      <c r="BL407" s="35">
        <f t="shared" si="460"/>
        <v>-104.81964073190784</v>
      </c>
      <c r="BM407" s="35">
        <f t="shared" si="460"/>
        <v>-113.26528279757053</v>
      </c>
      <c r="BN407" s="35">
        <f t="shared" si="460"/>
        <v>-122.80870424206705</v>
      </c>
      <c r="BO407" s="35">
        <f t="shared" si="460"/>
        <v>-132.23338582034307</v>
      </c>
      <c r="BP407" s="35">
        <f t="shared" si="460"/>
        <v>-139.14867257268361</v>
      </c>
      <c r="BQ407" s="35">
        <f t="shared" si="460"/>
        <v>-148.29723407767074</v>
      </c>
      <c r="BR407" s="35">
        <f t="shared" si="460"/>
        <v>-158.71204654997427</v>
      </c>
      <c r="BS407" s="35">
        <f>BS403+BS404-BS405</f>
        <v>-169.58911744447505</v>
      </c>
    </row>
    <row r="408" spans="6:71">
      <c r="F408" t="s">
        <v>242</v>
      </c>
      <c r="R408" s="35">
        <f t="shared" ref="R408:BS408" si="461">R407*R363</f>
        <v>41.948611798008407</v>
      </c>
      <c r="S408" s="35">
        <f t="shared" si="461"/>
        <v>41.565704172359837</v>
      </c>
      <c r="T408" s="35">
        <f t="shared" si="461"/>
        <v>47.665120088408152</v>
      </c>
      <c r="U408" s="35">
        <f t="shared" si="461"/>
        <v>56.187177429522301</v>
      </c>
      <c r="V408" s="35">
        <f t="shared" si="461"/>
        <v>67.382357877044058</v>
      </c>
      <c r="W408" s="35">
        <f t="shared" si="461"/>
        <v>26.839057537021962</v>
      </c>
      <c r="X408" s="35">
        <f t="shared" si="461"/>
        <v>23.561122195408416</v>
      </c>
      <c r="Y408" s="35">
        <f t="shared" si="461"/>
        <v>21.219196772820375</v>
      </c>
      <c r="Z408" s="35">
        <f t="shared" si="461"/>
        <v>19.929748280488784</v>
      </c>
      <c r="AA408" s="35">
        <f t="shared" si="461"/>
        <v>19.618671673389848</v>
      </c>
      <c r="AB408" s="35">
        <f t="shared" si="461"/>
        <v>19.801763905152587</v>
      </c>
      <c r="AC408" s="35">
        <f t="shared" si="461"/>
        <v>-17.477980236141825</v>
      </c>
      <c r="AD408" s="35">
        <f t="shared" si="461"/>
        <v>-21.595913107037397</v>
      </c>
      <c r="AE408" s="35">
        <f t="shared" si="461"/>
        <v>-26.901445543429332</v>
      </c>
      <c r="AF408" s="35">
        <f t="shared" si="461"/>
        <v>-27.415335028378191</v>
      </c>
      <c r="AG408" s="35">
        <f t="shared" si="461"/>
        <v>-27.920149168585052</v>
      </c>
      <c r="AH408" s="35">
        <f t="shared" si="461"/>
        <v>-28.079639576257946</v>
      </c>
      <c r="AI408" s="35">
        <f t="shared" si="461"/>
        <v>-28.223327648519117</v>
      </c>
      <c r="AJ408" s="35">
        <f t="shared" si="461"/>
        <v>-28.337547119718767</v>
      </c>
      <c r="AK408" s="35">
        <f t="shared" si="461"/>
        <v>-28.054753539361379</v>
      </c>
      <c r="AL408" s="35">
        <f t="shared" si="461"/>
        <v>-27.727153892337199</v>
      </c>
      <c r="AM408" s="35">
        <f t="shared" si="461"/>
        <v>-27.353647744641627</v>
      </c>
      <c r="AN408" s="35">
        <f t="shared" si="461"/>
        <v>-26.933129710975965</v>
      </c>
      <c r="AO408" s="35">
        <f t="shared" si="461"/>
        <v>-26.46460936605218</v>
      </c>
      <c r="AP408" s="35">
        <f t="shared" si="461"/>
        <v>-25.934181569298737</v>
      </c>
      <c r="AQ408" s="35">
        <f t="shared" si="461"/>
        <v>-25.354746943046486</v>
      </c>
      <c r="AR408" s="35">
        <f t="shared" si="461"/>
        <v>-24.734494067283816</v>
      </c>
      <c r="AS408" s="35">
        <f t="shared" si="461"/>
        <v>-24.061475600732955</v>
      </c>
      <c r="AT408" s="35">
        <f t="shared" si="461"/>
        <v>-23.334754223305559</v>
      </c>
      <c r="AU408" s="35">
        <f t="shared" si="461"/>
        <v>-22.553216433233263</v>
      </c>
      <c r="AV408" s="35">
        <f t="shared" si="461"/>
        <v>-21.715751657987106</v>
      </c>
      <c r="AW408" s="35">
        <f t="shared" si="461"/>
        <v>-20.821253391596187</v>
      </c>
      <c r="AX408" s="35">
        <f t="shared" si="461"/>
        <v>-19.868620367478719</v>
      </c>
      <c r="AY408" s="35">
        <f t="shared" si="461"/>
        <v>-18.856757767095488</v>
      </c>
      <c r="AZ408" s="35">
        <f t="shared" si="461"/>
        <v>-17.7845784647104</v>
      </c>
      <c r="BA408" s="35">
        <f t="shared" si="461"/>
        <v>-16.651004308526794</v>
      </c>
      <c r="BB408" s="35">
        <f t="shared" si="461"/>
        <v>-22.61088935115383</v>
      </c>
      <c r="BC408" s="35">
        <f t="shared" si="461"/>
        <v>-22.772994381104837</v>
      </c>
      <c r="BD408" s="35">
        <f t="shared" si="461"/>
        <v>-21.670789087687616</v>
      </c>
      <c r="BE408" s="35">
        <f t="shared" si="461"/>
        <v>-20.758536194650656</v>
      </c>
      <c r="BF408" s="35">
        <f t="shared" si="461"/>
        <v>-19.501213287533634</v>
      </c>
      <c r="BG408" s="35">
        <f t="shared" si="461"/>
        <v>-18.400966692550725</v>
      </c>
      <c r="BH408" s="35">
        <f t="shared" si="461"/>
        <v>-18.413535681308602</v>
      </c>
      <c r="BI408" s="35">
        <f t="shared" si="461"/>
        <v>-18.355649313538976</v>
      </c>
      <c r="BJ408" s="35">
        <f t="shared" si="461"/>
        <v>-18.024179285946612</v>
      </c>
      <c r="BK408" s="35">
        <f t="shared" si="461"/>
        <v>-18.258404523645446</v>
      </c>
      <c r="BL408" s="35">
        <f t="shared" si="461"/>
        <v>-18.851658506290892</v>
      </c>
      <c r="BM408" s="35">
        <f t="shared" si="461"/>
        <v>-19.647940570239992</v>
      </c>
      <c r="BN408" s="35">
        <f t="shared" si="461"/>
        <v>-20.547675397025372</v>
      </c>
      <c r="BO408" s="35">
        <f t="shared" si="461"/>
        <v>-21.339684307340164</v>
      </c>
      <c r="BP408" s="35">
        <f t="shared" si="461"/>
        <v>-21.65904306747013</v>
      </c>
      <c r="BQ408" s="35">
        <f t="shared" si="461"/>
        <v>-22.264173267538141</v>
      </c>
      <c r="BR408" s="35">
        <f t="shared" si="461"/>
        <v>-22.982471962773541</v>
      </c>
      <c r="BS408" s="35">
        <f t="shared" si="461"/>
        <v>-23.686350542472987</v>
      </c>
    </row>
    <row r="410" spans="6:71">
      <c r="F410" t="s">
        <v>147</v>
      </c>
      <c r="R410" s="35">
        <f t="shared" ref="R410:AW410" si="462">R305+R354</f>
        <v>12.624217398744545</v>
      </c>
      <c r="S410" s="35">
        <f t="shared" si="462"/>
        <v>11.496912534533124</v>
      </c>
      <c r="T410" s="35">
        <f t="shared" si="462"/>
        <v>9.7336526076401473</v>
      </c>
      <c r="U410" s="35">
        <f t="shared" si="462"/>
        <v>11.247226559285544</v>
      </c>
      <c r="V410" s="35">
        <f t="shared" si="462"/>
        <v>11.552626449776232</v>
      </c>
      <c r="W410" s="35">
        <f t="shared" si="462"/>
        <v>9.9566725620976211</v>
      </c>
      <c r="X410" s="35">
        <f t="shared" si="462"/>
        <v>9.8544186054167682</v>
      </c>
      <c r="Y410" s="35">
        <f t="shared" si="462"/>
        <v>10.266033479916006</v>
      </c>
      <c r="Z410" s="35">
        <f t="shared" si="462"/>
        <v>10.570635206075949</v>
      </c>
      <c r="AA410" s="35">
        <f t="shared" si="462"/>
        <v>10.770066930330444</v>
      </c>
      <c r="AB410" s="35">
        <f t="shared" si="462"/>
        <v>10.910662127041727</v>
      </c>
      <c r="AC410" s="35">
        <f t="shared" si="462"/>
        <v>0</v>
      </c>
      <c r="AD410" s="35">
        <f t="shared" si="462"/>
        <v>0</v>
      </c>
      <c r="AE410" s="35">
        <f t="shared" si="462"/>
        <v>0</v>
      </c>
      <c r="AF410" s="35">
        <f t="shared" si="462"/>
        <v>0</v>
      </c>
      <c r="AG410" s="35">
        <f t="shared" si="462"/>
        <v>0</v>
      </c>
      <c r="AH410" s="35">
        <f t="shared" si="462"/>
        <v>0</v>
      </c>
      <c r="AI410" s="35">
        <f t="shared" si="462"/>
        <v>0</v>
      </c>
      <c r="AJ410" s="35">
        <f t="shared" si="462"/>
        <v>0</v>
      </c>
      <c r="AK410" s="35">
        <f t="shared" si="462"/>
        <v>0</v>
      </c>
      <c r="AL410" s="35">
        <f t="shared" si="462"/>
        <v>0</v>
      </c>
      <c r="AM410" s="35">
        <f t="shared" si="462"/>
        <v>0</v>
      </c>
      <c r="AN410" s="35">
        <f t="shared" si="462"/>
        <v>0</v>
      </c>
      <c r="AO410" s="35">
        <f t="shared" si="462"/>
        <v>0</v>
      </c>
      <c r="AP410" s="35">
        <f t="shared" si="462"/>
        <v>0</v>
      </c>
      <c r="AQ410" s="35">
        <f t="shared" si="462"/>
        <v>0</v>
      </c>
      <c r="AR410" s="35">
        <f t="shared" si="462"/>
        <v>0</v>
      </c>
      <c r="AS410" s="35">
        <f t="shared" si="462"/>
        <v>0</v>
      </c>
      <c r="AT410" s="35">
        <f t="shared" si="462"/>
        <v>0</v>
      </c>
      <c r="AU410" s="35">
        <f t="shared" si="462"/>
        <v>0</v>
      </c>
      <c r="AV410" s="35">
        <f t="shared" si="462"/>
        <v>0</v>
      </c>
      <c r="AW410" s="35">
        <f t="shared" si="462"/>
        <v>0</v>
      </c>
      <c r="AX410" s="35">
        <f t="shared" ref="AX410:BS410" si="463">AX305+AX354</f>
        <v>0</v>
      </c>
      <c r="AY410" s="35">
        <f t="shared" si="463"/>
        <v>0</v>
      </c>
      <c r="AZ410" s="35">
        <f t="shared" si="463"/>
        <v>0</v>
      </c>
      <c r="BA410" s="35">
        <f t="shared" si="463"/>
        <v>0</v>
      </c>
      <c r="BB410" s="35">
        <f t="shared" si="463"/>
        <v>16.219886530727891</v>
      </c>
      <c r="BC410" s="35">
        <f t="shared" si="463"/>
        <v>20.073951517364357</v>
      </c>
      <c r="BD410" s="35">
        <f t="shared" si="463"/>
        <v>21.955578599173833</v>
      </c>
      <c r="BE410" s="35">
        <f t="shared" si="463"/>
        <v>23.69179614454146</v>
      </c>
      <c r="BF410" s="35">
        <f t="shared" si="463"/>
        <v>25.879014911056373</v>
      </c>
      <c r="BG410" s="35">
        <f t="shared" si="463"/>
        <v>28.048338574742775</v>
      </c>
      <c r="BH410" s="35">
        <f t="shared" si="463"/>
        <v>29.041633489194879</v>
      </c>
      <c r="BI410" s="35">
        <f t="shared" si="463"/>
        <v>30.194338921700805</v>
      </c>
      <c r="BJ410" s="35">
        <f t="shared" si="463"/>
        <v>31.777639243851837</v>
      </c>
      <c r="BK410" s="35">
        <f t="shared" si="463"/>
        <v>32.678219353376143</v>
      </c>
      <c r="BL410" s="35">
        <f t="shared" si="463"/>
        <v>33.151566121313444</v>
      </c>
      <c r="BM410" s="35">
        <f t="shared" si="463"/>
        <v>33.402745200677451</v>
      </c>
      <c r="BN410" s="35">
        <f t="shared" si="463"/>
        <v>33.568111202806499</v>
      </c>
      <c r="BO410" s="35">
        <f t="shared" si="463"/>
        <v>33.968940270382738</v>
      </c>
      <c r="BP410" s="35">
        <f t="shared" si="463"/>
        <v>32.791891630853371</v>
      </c>
      <c r="BQ410" s="35">
        <f t="shared" si="463"/>
        <v>32.981136290340402</v>
      </c>
      <c r="BR410" s="35">
        <f t="shared" si="463"/>
        <v>34.018376044428294</v>
      </c>
      <c r="BS410" s="35">
        <f t="shared" si="463"/>
        <v>35.093567883250088</v>
      </c>
    </row>
    <row r="411" spans="6:71">
      <c r="F411" t="s">
        <v>243</v>
      </c>
      <c r="R411" s="35">
        <f>(R407+R410)*R363</f>
        <v>54.037680601860892</v>
      </c>
      <c r="S411" s="35">
        <f t="shared" ref="S411:BS411" si="464">(S407+S410)*S363</f>
        <v>52.127484393647634</v>
      </c>
      <c r="T411" s="35">
        <f t="shared" si="464"/>
        <v>56.258812101804935</v>
      </c>
      <c r="U411" s="35">
        <f t="shared" si="464"/>
        <v>65.747650127767116</v>
      </c>
      <c r="V411" s="35">
        <f t="shared" si="464"/>
        <v>76.854058834453454</v>
      </c>
      <c r="W411" s="35">
        <f t="shared" si="464"/>
        <v>34.712683815875337</v>
      </c>
      <c r="X411" s="35">
        <f t="shared" si="464"/>
        <v>31.077436005954926</v>
      </c>
      <c r="Y411" s="35">
        <f t="shared" si="464"/>
        <v>28.771682242719066</v>
      </c>
      <c r="Z411" s="35">
        <f t="shared" si="464"/>
        <v>27.430445465837618</v>
      </c>
      <c r="AA411" s="35">
        <f t="shared" si="464"/>
        <v>26.989771185914261</v>
      </c>
      <c r="AB411" s="35">
        <f t="shared" si="464"/>
        <v>27.004181602178342</v>
      </c>
      <c r="AC411" s="35">
        <f t="shared" si="464"/>
        <v>-17.477980236141825</v>
      </c>
      <c r="AD411" s="35">
        <f t="shared" si="464"/>
        <v>-21.595913107037397</v>
      </c>
      <c r="AE411" s="35">
        <f t="shared" si="464"/>
        <v>-26.901445543429332</v>
      </c>
      <c r="AF411" s="35">
        <f t="shared" si="464"/>
        <v>-27.415335028378191</v>
      </c>
      <c r="AG411" s="35">
        <f t="shared" si="464"/>
        <v>-27.920149168585052</v>
      </c>
      <c r="AH411" s="35">
        <f t="shared" si="464"/>
        <v>-28.079639576257946</v>
      </c>
      <c r="AI411" s="35">
        <f t="shared" si="464"/>
        <v>-28.223327648519117</v>
      </c>
      <c r="AJ411" s="35">
        <f t="shared" si="464"/>
        <v>-28.337547119718767</v>
      </c>
      <c r="AK411" s="35">
        <f t="shared" si="464"/>
        <v>-28.054753539361379</v>
      </c>
      <c r="AL411" s="35">
        <f t="shared" si="464"/>
        <v>-27.727153892337199</v>
      </c>
      <c r="AM411" s="35">
        <f t="shared" si="464"/>
        <v>-27.353647744641627</v>
      </c>
      <c r="AN411" s="35">
        <f t="shared" si="464"/>
        <v>-26.933129710975965</v>
      </c>
      <c r="AO411" s="35">
        <f t="shared" si="464"/>
        <v>-26.46460936605218</v>
      </c>
      <c r="AP411" s="35">
        <f t="shared" si="464"/>
        <v>-25.934181569298737</v>
      </c>
      <c r="AQ411" s="35">
        <f t="shared" si="464"/>
        <v>-25.354746943046486</v>
      </c>
      <c r="AR411" s="35">
        <f t="shared" si="464"/>
        <v>-24.734494067283816</v>
      </c>
      <c r="AS411" s="35">
        <f t="shared" si="464"/>
        <v>-24.061475600732955</v>
      </c>
      <c r="AT411" s="35">
        <f t="shared" si="464"/>
        <v>-23.334754223305559</v>
      </c>
      <c r="AU411" s="35">
        <f t="shared" si="464"/>
        <v>-22.553216433233263</v>
      </c>
      <c r="AV411" s="35">
        <f t="shared" si="464"/>
        <v>-21.715751657987106</v>
      </c>
      <c r="AW411" s="35">
        <f t="shared" si="464"/>
        <v>-20.821253391596187</v>
      </c>
      <c r="AX411" s="35">
        <f t="shared" si="464"/>
        <v>-19.868620367478719</v>
      </c>
      <c r="AY411" s="35">
        <f t="shared" si="464"/>
        <v>-18.856757767095488</v>
      </c>
      <c r="AZ411" s="35">
        <f t="shared" si="464"/>
        <v>-17.7845784647104</v>
      </c>
      <c r="BA411" s="35">
        <f t="shared" si="464"/>
        <v>-16.651004308526794</v>
      </c>
      <c r="BB411" s="35">
        <f t="shared" si="464"/>
        <v>-18.42467503221685</v>
      </c>
      <c r="BC411" s="35">
        <f t="shared" si="464"/>
        <v>-17.775873639681429</v>
      </c>
      <c r="BD411" s="35">
        <f t="shared" si="464"/>
        <v>-16.399155895511445</v>
      </c>
      <c r="BE411" s="35">
        <f t="shared" si="464"/>
        <v>-15.271831208797268</v>
      </c>
      <c r="BF411" s="35">
        <f t="shared" si="464"/>
        <v>-13.720589735637708</v>
      </c>
      <c r="BG411" s="35">
        <f t="shared" si="464"/>
        <v>-12.35803878149005</v>
      </c>
      <c r="BH411" s="35">
        <f t="shared" si="464"/>
        <v>-12.37857232540331</v>
      </c>
      <c r="BI411" s="35">
        <f t="shared" si="464"/>
        <v>-12.303739496464914</v>
      </c>
      <c r="BJ411" s="35">
        <f t="shared" si="464"/>
        <v>-11.880877114125061</v>
      </c>
      <c r="BK411" s="35">
        <f t="shared" si="464"/>
        <v>-12.165113012606779</v>
      </c>
      <c r="BL411" s="35">
        <f t="shared" si="464"/>
        <v>-12.889398007171661</v>
      </c>
      <c r="BM411" s="35">
        <f t="shared" si="464"/>
        <v>-13.853621813638107</v>
      </c>
      <c r="BN411" s="35">
        <f t="shared" si="464"/>
        <v>-14.931244078550046</v>
      </c>
      <c r="BO411" s="35">
        <f t="shared" si="464"/>
        <v>-15.857812561200967</v>
      </c>
      <c r="BP411" s="35">
        <f t="shared" si="464"/>
        <v>-16.554855007569842</v>
      </c>
      <c r="BQ411" s="35">
        <f t="shared" si="464"/>
        <v>-17.312646440383425</v>
      </c>
      <c r="BR411" s="35">
        <f t="shared" si="464"/>
        <v>-18.056403711149152</v>
      </c>
      <c r="BS411" s="35">
        <f t="shared" si="464"/>
        <v>-18.784865334019749</v>
      </c>
    </row>
    <row r="413" spans="6:71">
      <c r="F413" s="27" t="s">
        <v>244</v>
      </c>
      <c r="H413" s="44">
        <f>SUM(R411:BS411)</f>
        <v>-394.06289329333555</v>
      </c>
    </row>
    <row r="414" spans="6:71">
      <c r="Q414" s="60"/>
    </row>
    <row r="415" spans="6:71">
      <c r="F415" t="s">
        <v>247</v>
      </c>
    </row>
    <row r="417" spans="3:71">
      <c r="F417" t="s">
        <v>47</v>
      </c>
      <c r="H417" s="31">
        <f>BS156</f>
        <v>21453.059866323059</v>
      </c>
    </row>
    <row r="418" spans="3:71">
      <c r="F418" t="s">
        <v>251</v>
      </c>
      <c r="H418" s="31">
        <f>(H396*BS363)*Controls!$K$36</f>
        <v>3295.9612871718223</v>
      </c>
    </row>
    <row r="420" spans="3:71">
      <c r="F420" s="27" t="s">
        <v>252</v>
      </c>
      <c r="H420" s="44">
        <f>H413+H418</f>
        <v>2901.8983938784868</v>
      </c>
    </row>
    <row r="422" spans="3:71" ht="15" thickBot="1">
      <c r="C422" s="28" t="s">
        <v>304</v>
      </c>
      <c r="D422" s="28"/>
      <c r="E422" s="28"/>
      <c r="F422" s="29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</row>
    <row r="424" spans="3:71">
      <c r="F424" t="s">
        <v>300</v>
      </c>
      <c r="R424" s="32">
        <f>R20</f>
        <v>4.7267147749338947E-2</v>
      </c>
      <c r="S424" s="32">
        <f t="shared" ref="S424:AW424" si="465">S20</f>
        <v>4.5395399096591585E-2</v>
      </c>
      <c r="T424" s="32">
        <f t="shared" si="465"/>
        <v>4.3523650443844236E-2</v>
      </c>
      <c r="U424" s="32">
        <f t="shared" si="465"/>
        <v>4.1651901791096874E-2</v>
      </c>
      <c r="V424" s="32">
        <f t="shared" si="465"/>
        <v>3.9780153138349511E-2</v>
      </c>
      <c r="W424" s="32">
        <f t="shared" si="465"/>
        <v>3.9780153138349511E-2</v>
      </c>
      <c r="X424" s="32">
        <f t="shared" si="465"/>
        <v>3.9780153138349511E-2</v>
      </c>
      <c r="Y424" s="32">
        <f t="shared" si="465"/>
        <v>3.9780153138349511E-2</v>
      </c>
      <c r="Z424" s="32">
        <f t="shared" si="465"/>
        <v>3.9780153138349511E-2</v>
      </c>
      <c r="AA424" s="32">
        <f t="shared" si="465"/>
        <v>3.9780153138349511E-2</v>
      </c>
      <c r="AB424" s="32">
        <f t="shared" si="465"/>
        <v>3.9780153138349511E-2</v>
      </c>
      <c r="AC424" s="32">
        <f t="shared" si="465"/>
        <v>3.9780153138349511E-2</v>
      </c>
      <c r="AD424" s="32">
        <f t="shared" si="465"/>
        <v>3.9780153138349511E-2</v>
      </c>
      <c r="AE424" s="32">
        <f t="shared" si="465"/>
        <v>3.9780153138349511E-2</v>
      </c>
      <c r="AF424" s="32">
        <f t="shared" si="465"/>
        <v>3.9780153138349511E-2</v>
      </c>
      <c r="AG424" s="32">
        <f t="shared" si="465"/>
        <v>3.9780153138349511E-2</v>
      </c>
      <c r="AH424" s="32">
        <f t="shared" si="465"/>
        <v>3.9780153138349511E-2</v>
      </c>
      <c r="AI424" s="32">
        <f t="shared" si="465"/>
        <v>3.9780153138349511E-2</v>
      </c>
      <c r="AJ424" s="32">
        <f t="shared" si="465"/>
        <v>3.9780153138349511E-2</v>
      </c>
      <c r="AK424" s="32">
        <f t="shared" si="465"/>
        <v>3.9780153138349511E-2</v>
      </c>
      <c r="AL424" s="32">
        <f t="shared" si="465"/>
        <v>3.9780153138349511E-2</v>
      </c>
      <c r="AM424" s="32">
        <f t="shared" si="465"/>
        <v>3.9780153138349511E-2</v>
      </c>
      <c r="AN424" s="32">
        <f t="shared" si="465"/>
        <v>3.9780153138349511E-2</v>
      </c>
      <c r="AO424" s="32">
        <f t="shared" si="465"/>
        <v>3.9780153138349511E-2</v>
      </c>
      <c r="AP424" s="32">
        <f t="shared" si="465"/>
        <v>3.9780153138349511E-2</v>
      </c>
      <c r="AQ424" s="32">
        <f t="shared" si="465"/>
        <v>3.9780153138349511E-2</v>
      </c>
      <c r="AR424" s="32">
        <f t="shared" si="465"/>
        <v>3.9780153138349511E-2</v>
      </c>
      <c r="AS424" s="32">
        <f t="shared" si="465"/>
        <v>3.9780153138349511E-2</v>
      </c>
      <c r="AT424" s="32">
        <f t="shared" si="465"/>
        <v>3.9780153138349511E-2</v>
      </c>
      <c r="AU424" s="32">
        <f t="shared" si="465"/>
        <v>3.9780153138349511E-2</v>
      </c>
      <c r="AV424" s="32">
        <f t="shared" si="465"/>
        <v>3.9780153138349511E-2</v>
      </c>
      <c r="AW424" s="32">
        <f t="shared" si="465"/>
        <v>3.9780153138349511E-2</v>
      </c>
      <c r="AX424" s="32">
        <f t="shared" ref="AX424:BS424" si="466">AX20</f>
        <v>3.9780153138349511E-2</v>
      </c>
      <c r="AY424" s="32">
        <f t="shared" si="466"/>
        <v>3.9780153138349511E-2</v>
      </c>
      <c r="AZ424" s="32">
        <f t="shared" si="466"/>
        <v>3.9780153138349511E-2</v>
      </c>
      <c r="BA424" s="32">
        <f t="shared" si="466"/>
        <v>3.9780153138349511E-2</v>
      </c>
      <c r="BB424" s="32">
        <f t="shared" si="466"/>
        <v>3.9780153138349511E-2</v>
      </c>
      <c r="BC424" s="32">
        <f t="shared" si="466"/>
        <v>3.9780153138349511E-2</v>
      </c>
      <c r="BD424" s="32">
        <f t="shared" si="466"/>
        <v>3.9780153138349511E-2</v>
      </c>
      <c r="BE424" s="32">
        <f t="shared" si="466"/>
        <v>3.9780153138349511E-2</v>
      </c>
      <c r="BF424" s="32">
        <f t="shared" si="466"/>
        <v>3.9780153138349511E-2</v>
      </c>
      <c r="BG424" s="32">
        <f t="shared" si="466"/>
        <v>3.9780153138349511E-2</v>
      </c>
      <c r="BH424" s="32">
        <f t="shared" si="466"/>
        <v>3.9780153138349511E-2</v>
      </c>
      <c r="BI424" s="32">
        <f t="shared" si="466"/>
        <v>3.9780153138349511E-2</v>
      </c>
      <c r="BJ424" s="32">
        <f t="shared" si="466"/>
        <v>3.9780153138349511E-2</v>
      </c>
      <c r="BK424" s="32">
        <f t="shared" si="466"/>
        <v>3.9780153138349511E-2</v>
      </c>
      <c r="BL424" s="32">
        <f t="shared" si="466"/>
        <v>3.9780153138349511E-2</v>
      </c>
      <c r="BM424" s="32">
        <f t="shared" si="466"/>
        <v>3.9780153138349511E-2</v>
      </c>
      <c r="BN424" s="32">
        <f t="shared" si="466"/>
        <v>3.9780153138349511E-2</v>
      </c>
      <c r="BO424" s="32">
        <f t="shared" si="466"/>
        <v>3.9780153138349511E-2</v>
      </c>
      <c r="BP424" s="32">
        <f t="shared" si="466"/>
        <v>3.9780153138349511E-2</v>
      </c>
      <c r="BQ424" s="32">
        <f t="shared" si="466"/>
        <v>3.9780153138349511E-2</v>
      </c>
      <c r="BR424" s="32">
        <f t="shared" si="466"/>
        <v>3.9780153138349511E-2</v>
      </c>
      <c r="BS424" s="32">
        <f t="shared" si="466"/>
        <v>3.9780153138349511E-2</v>
      </c>
    </row>
    <row r="425" spans="3:71">
      <c r="F425" t="s">
        <v>301</v>
      </c>
      <c r="H425" s="44"/>
      <c r="R425" s="32">
        <f>R379/Q156</f>
        <v>6.1302092788608951E-2</v>
      </c>
      <c r="S425" s="32">
        <f t="shared" ref="S425:AW425" si="467">S379/R156</f>
        <v>5.7016816116533961E-2</v>
      </c>
      <c r="T425" s="32">
        <f t="shared" si="467"/>
        <v>5.1962356130596937E-2</v>
      </c>
      <c r="U425" s="32">
        <f t="shared" si="467"/>
        <v>5.0079590206841371E-2</v>
      </c>
      <c r="V425" s="32">
        <f t="shared" si="467"/>
        <v>5.0217729635626727E-2</v>
      </c>
      <c r="W425" s="32">
        <f t="shared" si="467"/>
        <v>4.264229252827019E-2</v>
      </c>
      <c r="X425" s="32">
        <f t="shared" si="467"/>
        <v>4.2536065248880726E-2</v>
      </c>
      <c r="Y425" s="32">
        <f t="shared" si="467"/>
        <v>4.2586759509903822E-2</v>
      </c>
      <c r="Z425" s="32">
        <f t="shared" si="467"/>
        <v>4.259725126783822E-2</v>
      </c>
      <c r="AA425" s="32">
        <f t="shared" si="467"/>
        <v>4.2572380677785251E-2</v>
      </c>
      <c r="AB425" s="32">
        <f t="shared" si="467"/>
        <v>4.2529594170110485E-2</v>
      </c>
      <c r="AC425" s="32">
        <f t="shared" si="467"/>
        <v>3.9780153138349518E-2</v>
      </c>
      <c r="AD425" s="32">
        <f t="shared" si="467"/>
        <v>3.9780153138349511E-2</v>
      </c>
      <c r="AE425" s="32">
        <f t="shared" si="467"/>
        <v>3.9780153138349518E-2</v>
      </c>
      <c r="AF425" s="32">
        <f t="shared" si="467"/>
        <v>3.9780153138349525E-2</v>
      </c>
      <c r="AG425" s="32">
        <f t="shared" si="467"/>
        <v>3.9780153138349511E-2</v>
      </c>
      <c r="AH425" s="32">
        <f t="shared" si="467"/>
        <v>3.9780153138349525E-2</v>
      </c>
      <c r="AI425" s="32">
        <f t="shared" si="467"/>
        <v>3.9780153138349525E-2</v>
      </c>
      <c r="AJ425" s="32">
        <f t="shared" si="467"/>
        <v>3.9780153138349525E-2</v>
      </c>
      <c r="AK425" s="32">
        <f t="shared" si="467"/>
        <v>3.9780153138349518E-2</v>
      </c>
      <c r="AL425" s="32">
        <f t="shared" si="467"/>
        <v>3.9780153138349497E-2</v>
      </c>
      <c r="AM425" s="32">
        <f t="shared" si="467"/>
        <v>3.9780153138349525E-2</v>
      </c>
      <c r="AN425" s="32">
        <f t="shared" si="467"/>
        <v>3.9780153138349504E-2</v>
      </c>
      <c r="AO425" s="32">
        <f t="shared" si="467"/>
        <v>3.9780153138349518E-2</v>
      </c>
      <c r="AP425" s="32">
        <f t="shared" si="467"/>
        <v>3.9780153138349518E-2</v>
      </c>
      <c r="AQ425" s="32">
        <f t="shared" si="467"/>
        <v>3.9780153138349518E-2</v>
      </c>
      <c r="AR425" s="32">
        <f t="shared" si="467"/>
        <v>3.9780153138349511E-2</v>
      </c>
      <c r="AS425" s="32">
        <f t="shared" si="467"/>
        <v>3.9780153138349525E-2</v>
      </c>
      <c r="AT425" s="32">
        <f t="shared" si="467"/>
        <v>3.9780153138349511E-2</v>
      </c>
      <c r="AU425" s="32">
        <f t="shared" si="467"/>
        <v>3.9780153138349511E-2</v>
      </c>
      <c r="AV425" s="32">
        <f t="shared" si="467"/>
        <v>3.9780153138349518E-2</v>
      </c>
      <c r="AW425" s="32">
        <f t="shared" si="467"/>
        <v>3.9780153138349511E-2</v>
      </c>
      <c r="AX425" s="32">
        <f t="shared" ref="AX425:BS425" si="468">AX379/AW156</f>
        <v>3.9780153138349518E-2</v>
      </c>
      <c r="AY425" s="32">
        <f t="shared" si="468"/>
        <v>3.9780153138349504E-2</v>
      </c>
      <c r="AZ425" s="32">
        <f t="shared" si="468"/>
        <v>3.9780153138349525E-2</v>
      </c>
      <c r="BA425" s="32">
        <f t="shared" si="468"/>
        <v>3.9780153138349511E-2</v>
      </c>
      <c r="BB425" s="32">
        <f t="shared" si="468"/>
        <v>3.9780153138349511E-2</v>
      </c>
      <c r="BC425" s="32">
        <f t="shared" si="468"/>
        <v>3.9780153138349511E-2</v>
      </c>
      <c r="BD425" s="32">
        <f t="shared" si="468"/>
        <v>3.9780153138349518E-2</v>
      </c>
      <c r="BE425" s="32">
        <f t="shared" si="468"/>
        <v>3.9780153138349504E-2</v>
      </c>
      <c r="BF425" s="32">
        <f t="shared" si="468"/>
        <v>4.0444252795345019E-2</v>
      </c>
      <c r="BG425" s="32">
        <f t="shared" si="468"/>
        <v>4.1066860409263856E-2</v>
      </c>
      <c r="BH425" s="32">
        <f t="shared" si="468"/>
        <v>4.1050928109301804E-2</v>
      </c>
      <c r="BI425" s="32">
        <f t="shared" si="468"/>
        <v>4.1041983663937569E-2</v>
      </c>
      <c r="BJ425" s="32">
        <f t="shared" si="468"/>
        <v>4.1053188442236044E-2</v>
      </c>
      <c r="BK425" s="32">
        <f t="shared" si="468"/>
        <v>4.1026871831239077E-2</v>
      </c>
      <c r="BL425" s="32">
        <f t="shared" si="468"/>
        <v>4.0979438037011082E-2</v>
      </c>
      <c r="BM425" s="32">
        <f t="shared" si="468"/>
        <v>4.0922704588780216E-2</v>
      </c>
      <c r="BN425" s="32">
        <f t="shared" si="468"/>
        <v>4.0863811229312208E-2</v>
      </c>
      <c r="BO425" s="32">
        <f t="shared" si="468"/>
        <v>4.0816515365194039E-2</v>
      </c>
      <c r="BP425" s="32">
        <f t="shared" si="468"/>
        <v>4.0707627819467275E-2</v>
      </c>
      <c r="BQ425" s="32">
        <f t="shared" si="468"/>
        <v>4.0657215440314885E-2</v>
      </c>
      <c r="BR425" s="32">
        <f t="shared" si="468"/>
        <v>4.0639227424133201E-2</v>
      </c>
      <c r="BS425" s="32">
        <f t="shared" si="468"/>
        <v>4.062147725412904E-2</v>
      </c>
    </row>
    <row r="426" spans="3:71">
      <c r="F426" t="s">
        <v>303</v>
      </c>
      <c r="H426" s="44"/>
      <c r="L426" s="40"/>
      <c r="R426" s="32">
        <f t="shared" ref="R426:AW426" si="469">(R379-R317)/Q156</f>
        <v>5.1442215264415399E-2</v>
      </c>
      <c r="S426" s="32">
        <f t="shared" si="469"/>
        <v>4.9035503918846472E-2</v>
      </c>
      <c r="T426" s="32">
        <f t="shared" si="469"/>
        <v>4.645249826774573E-2</v>
      </c>
      <c r="U426" s="32">
        <f t="shared" si="469"/>
        <v>4.50115756595783E-2</v>
      </c>
      <c r="V426" s="32">
        <f t="shared" si="469"/>
        <v>4.3187903940094502E-2</v>
      </c>
      <c r="W426" s="32">
        <f t="shared" si="469"/>
        <v>4.264229252827019E-2</v>
      </c>
      <c r="X426" s="32">
        <f t="shared" si="469"/>
        <v>4.2536065248880726E-2</v>
      </c>
      <c r="Y426" s="32">
        <f t="shared" si="469"/>
        <v>4.2586759509903822E-2</v>
      </c>
      <c r="Z426" s="32">
        <f t="shared" si="469"/>
        <v>4.259725126783822E-2</v>
      </c>
      <c r="AA426" s="32">
        <f t="shared" si="469"/>
        <v>4.2572380677785251E-2</v>
      </c>
      <c r="AB426" s="32">
        <f t="shared" si="469"/>
        <v>4.2529594170110485E-2</v>
      </c>
      <c r="AC426" s="32">
        <f t="shared" si="469"/>
        <v>3.9780153138349518E-2</v>
      </c>
      <c r="AD426" s="32">
        <f t="shared" si="469"/>
        <v>3.9780153138349511E-2</v>
      </c>
      <c r="AE426" s="32">
        <f t="shared" si="469"/>
        <v>3.9780153138349518E-2</v>
      </c>
      <c r="AF426" s="32">
        <f t="shared" si="469"/>
        <v>3.9780153138349525E-2</v>
      </c>
      <c r="AG426" s="32">
        <f t="shared" si="469"/>
        <v>3.9780153138349511E-2</v>
      </c>
      <c r="AH426" s="32">
        <f t="shared" si="469"/>
        <v>3.9780153138349525E-2</v>
      </c>
      <c r="AI426" s="32">
        <f t="shared" si="469"/>
        <v>3.9780153138349525E-2</v>
      </c>
      <c r="AJ426" s="32">
        <f t="shared" si="469"/>
        <v>3.9780153138349525E-2</v>
      </c>
      <c r="AK426" s="32">
        <f t="shared" si="469"/>
        <v>3.9780153138349518E-2</v>
      </c>
      <c r="AL426" s="32">
        <f t="shared" si="469"/>
        <v>3.9780153138349497E-2</v>
      </c>
      <c r="AM426" s="32">
        <f t="shared" si="469"/>
        <v>3.9780153138349525E-2</v>
      </c>
      <c r="AN426" s="32">
        <f t="shared" si="469"/>
        <v>3.9780153138349504E-2</v>
      </c>
      <c r="AO426" s="32">
        <f t="shared" si="469"/>
        <v>3.9780153138349518E-2</v>
      </c>
      <c r="AP426" s="32">
        <f t="shared" si="469"/>
        <v>3.9780153138349518E-2</v>
      </c>
      <c r="AQ426" s="32">
        <f t="shared" si="469"/>
        <v>3.9780153138349518E-2</v>
      </c>
      <c r="AR426" s="32">
        <f t="shared" si="469"/>
        <v>3.9780153138349511E-2</v>
      </c>
      <c r="AS426" s="32">
        <f t="shared" si="469"/>
        <v>3.9780153138349525E-2</v>
      </c>
      <c r="AT426" s="32">
        <f t="shared" si="469"/>
        <v>3.9780153138349511E-2</v>
      </c>
      <c r="AU426" s="32">
        <f t="shared" si="469"/>
        <v>3.9780153138349511E-2</v>
      </c>
      <c r="AV426" s="32">
        <f t="shared" si="469"/>
        <v>3.9780153138349518E-2</v>
      </c>
      <c r="AW426" s="32">
        <f t="shared" si="469"/>
        <v>3.9780153138349511E-2</v>
      </c>
      <c r="AX426" s="32">
        <f t="shared" ref="AX426:BS426" si="470">(AX379-AX317)/AW156</f>
        <v>3.9780153138349518E-2</v>
      </c>
      <c r="AY426" s="32">
        <f t="shared" si="470"/>
        <v>3.9780153138349504E-2</v>
      </c>
      <c r="AZ426" s="32">
        <f t="shared" si="470"/>
        <v>3.9780153138349525E-2</v>
      </c>
      <c r="BA426" s="32">
        <f t="shared" si="470"/>
        <v>3.9780153138349511E-2</v>
      </c>
      <c r="BB426" s="32">
        <f t="shared" si="470"/>
        <v>3.9780153138349511E-2</v>
      </c>
      <c r="BC426" s="32">
        <f t="shared" si="470"/>
        <v>3.9780153138349511E-2</v>
      </c>
      <c r="BD426" s="32">
        <f t="shared" si="470"/>
        <v>3.9780153138349518E-2</v>
      </c>
      <c r="BE426" s="32">
        <f t="shared" si="470"/>
        <v>3.9780153138349504E-2</v>
      </c>
      <c r="BF426" s="32">
        <f t="shared" si="470"/>
        <v>4.0444252795345019E-2</v>
      </c>
      <c r="BG426" s="32">
        <f t="shared" si="470"/>
        <v>4.1066860409263856E-2</v>
      </c>
      <c r="BH426" s="32">
        <f t="shared" si="470"/>
        <v>4.1050928109301804E-2</v>
      </c>
      <c r="BI426" s="32">
        <f t="shared" si="470"/>
        <v>4.1041983663937569E-2</v>
      </c>
      <c r="BJ426" s="32">
        <f t="shared" si="470"/>
        <v>4.1053188442236044E-2</v>
      </c>
      <c r="BK426" s="32">
        <f t="shared" si="470"/>
        <v>4.1026871831239077E-2</v>
      </c>
      <c r="BL426" s="32">
        <f t="shared" si="470"/>
        <v>4.0979438037011082E-2</v>
      </c>
      <c r="BM426" s="32">
        <f t="shared" si="470"/>
        <v>4.0922704588780216E-2</v>
      </c>
      <c r="BN426" s="32">
        <f t="shared" si="470"/>
        <v>4.0863811229312208E-2</v>
      </c>
      <c r="BO426" s="32">
        <f t="shared" si="470"/>
        <v>4.0816515365194039E-2</v>
      </c>
      <c r="BP426" s="32">
        <f t="shared" si="470"/>
        <v>4.0707627819467275E-2</v>
      </c>
      <c r="BQ426" s="32">
        <f t="shared" si="470"/>
        <v>4.0657215440314885E-2</v>
      </c>
      <c r="BR426" s="32">
        <f t="shared" si="470"/>
        <v>4.0639227424133201E-2</v>
      </c>
      <c r="BS426" s="32">
        <f t="shared" si="470"/>
        <v>4.062147725412904E-2</v>
      </c>
    </row>
    <row r="427" spans="3:71">
      <c r="F427" t="s">
        <v>302</v>
      </c>
      <c r="R427" s="32">
        <f t="shared" ref="R427:AW427" si="471">R402/Q156</f>
        <v>6.5297397999614107E-2</v>
      </c>
      <c r="S427" s="32">
        <f t="shared" si="471"/>
        <v>6.0916005491818102E-2</v>
      </c>
      <c r="T427" s="32">
        <f t="shared" si="471"/>
        <v>5.592615845108799E-2</v>
      </c>
      <c r="U427" s="32">
        <f t="shared" si="471"/>
        <v>5.4016579945004702E-2</v>
      </c>
      <c r="V427" s="32">
        <f t="shared" si="471"/>
        <v>5.4214957587500105E-2</v>
      </c>
      <c r="W427" s="32">
        <f t="shared" si="471"/>
        <v>4.6670515219964598E-2</v>
      </c>
      <c r="X427" s="32">
        <f t="shared" si="471"/>
        <v>4.6531488158198915E-2</v>
      </c>
      <c r="Y427" s="32">
        <f t="shared" si="471"/>
        <v>4.654255102334269E-2</v>
      </c>
      <c r="Z427" s="32">
        <f t="shared" si="471"/>
        <v>4.6509521677423761E-2</v>
      </c>
      <c r="AA427" s="32">
        <f t="shared" si="471"/>
        <v>4.6439400485477157E-2</v>
      </c>
      <c r="AB427" s="32">
        <f t="shared" si="471"/>
        <v>4.6351652949281265E-2</v>
      </c>
      <c r="AC427" s="32">
        <f t="shared" si="471"/>
        <v>4.3558547901466696E-2</v>
      </c>
      <c r="AD427" s="32">
        <f t="shared" si="471"/>
        <v>4.3417524207834082E-2</v>
      </c>
      <c r="AE427" s="32">
        <f t="shared" si="471"/>
        <v>4.3274543892864718E-2</v>
      </c>
      <c r="AF427" s="32">
        <f t="shared" si="471"/>
        <v>4.3128399403723337E-2</v>
      </c>
      <c r="AG427" s="32">
        <f t="shared" si="471"/>
        <v>4.2988933957844887E-2</v>
      </c>
      <c r="AH427" s="32">
        <f t="shared" si="471"/>
        <v>4.2855824612107622E-2</v>
      </c>
      <c r="AI427" s="32">
        <f t="shared" si="471"/>
        <v>4.2729287317660757E-2</v>
      </c>
      <c r="AJ427" s="32">
        <f t="shared" si="471"/>
        <v>4.2608945920660717E-2</v>
      </c>
      <c r="AK427" s="32">
        <f t="shared" si="471"/>
        <v>4.2494467649702654E-2</v>
      </c>
      <c r="AL427" s="32">
        <f t="shared" si="471"/>
        <v>4.2386014096930165E-2</v>
      </c>
      <c r="AM427" s="32">
        <f t="shared" si="471"/>
        <v>4.2283225757346013E-2</v>
      </c>
      <c r="AN427" s="32">
        <f t="shared" si="471"/>
        <v>4.2185768288293783E-2</v>
      </c>
      <c r="AO427" s="32">
        <f t="shared" si="471"/>
        <v>4.209333052527469E-2</v>
      </c>
      <c r="AP427" s="32">
        <f t="shared" si="471"/>
        <v>4.2005622555513544E-2</v>
      </c>
      <c r="AQ427" s="32">
        <f t="shared" si="471"/>
        <v>4.19223866763965E-2</v>
      </c>
      <c r="AR427" s="32">
        <f t="shared" si="471"/>
        <v>4.1843367934969004E-2</v>
      </c>
      <c r="AS427" s="32">
        <f t="shared" si="471"/>
        <v>4.1768320627265342E-2</v>
      </c>
      <c r="AT427" s="32">
        <f t="shared" si="471"/>
        <v>4.1697025732042245E-2</v>
      </c>
      <c r="AU427" s="32">
        <f t="shared" si="471"/>
        <v>4.1629278532587577E-2</v>
      </c>
      <c r="AV427" s="32">
        <f t="shared" si="471"/>
        <v>4.1564887750047172E-2</v>
      </c>
      <c r="AW427" s="32">
        <f t="shared" si="471"/>
        <v>4.1503674592470868E-2</v>
      </c>
      <c r="AX427" s="32">
        <f t="shared" ref="AX427:BS427" si="472">AX402/AW156</f>
        <v>4.1445471884375418E-2</v>
      </c>
      <c r="AY427" s="32">
        <f t="shared" si="472"/>
        <v>4.1390123269710151E-2</v>
      </c>
      <c r="AZ427" s="32">
        <f t="shared" si="472"/>
        <v>4.1337482481880058E-2</v>
      </c>
      <c r="BA427" s="32">
        <f t="shared" si="472"/>
        <v>4.1287412675167681E-2</v>
      </c>
      <c r="BB427" s="32">
        <f t="shared" si="472"/>
        <v>4.1239785812515216E-2</v>
      </c>
      <c r="BC427" s="32">
        <f t="shared" si="472"/>
        <v>4.1194482105185386E-2</v>
      </c>
      <c r="BD427" s="32">
        <f t="shared" si="472"/>
        <v>4.1151370842611189E-2</v>
      </c>
      <c r="BE427" s="32">
        <f t="shared" si="472"/>
        <v>4.1110492275556951E-2</v>
      </c>
      <c r="BF427" s="32">
        <f t="shared" si="472"/>
        <v>4.1735660556185168E-2</v>
      </c>
      <c r="BG427" s="32">
        <f t="shared" si="472"/>
        <v>4.2320595809513514E-2</v>
      </c>
      <c r="BH427" s="32">
        <f t="shared" si="472"/>
        <v>4.2268143807104572E-2</v>
      </c>
      <c r="BI427" s="32">
        <f t="shared" si="472"/>
        <v>4.2223820649719031E-2</v>
      </c>
      <c r="BJ427" s="32">
        <f t="shared" si="472"/>
        <v>4.2200788063531482E-2</v>
      </c>
      <c r="BK427" s="32">
        <f t="shared" si="472"/>
        <v>4.2141473412556467E-2</v>
      </c>
      <c r="BL427" s="32">
        <f t="shared" si="472"/>
        <v>4.2061950988922521E-2</v>
      </c>
      <c r="BM427" s="32">
        <f t="shared" si="472"/>
        <v>4.1973850536727267E-2</v>
      </c>
      <c r="BN427" s="32">
        <f t="shared" si="472"/>
        <v>4.1884220576632596E-2</v>
      </c>
      <c r="BO427" s="32">
        <f t="shared" si="472"/>
        <v>4.1806783395265806E-2</v>
      </c>
      <c r="BP427" s="32">
        <f t="shared" si="472"/>
        <v>4.1668407648623708E-2</v>
      </c>
      <c r="BQ427" s="32">
        <f t="shared" si="472"/>
        <v>4.158923417284336E-2</v>
      </c>
      <c r="BR427" s="32">
        <f t="shared" si="472"/>
        <v>4.1543184624975041E-2</v>
      </c>
      <c r="BS427" s="32">
        <f t="shared" si="472"/>
        <v>4.1498069538958758E-2</v>
      </c>
    </row>
    <row r="429" spans="3:71" ht="15" thickBot="1">
      <c r="C429" s="28" t="s">
        <v>345</v>
      </c>
      <c r="D429" s="28"/>
      <c r="E429" s="28"/>
      <c r="F429" s="29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</row>
    <row r="430" spans="3:71">
      <c r="L430" s="44"/>
    </row>
    <row r="431" spans="3:71">
      <c r="F431" t="s">
        <v>342</v>
      </c>
      <c r="R431" s="35">
        <f>$O$14*Q156</f>
        <v>787.55708234245481</v>
      </c>
      <c r="S431" s="35">
        <f t="shared" ref="S431:BS431" si="473">$O$14*R156</f>
        <v>812.82834419733581</v>
      </c>
      <c r="T431" s="35">
        <f t="shared" si="473"/>
        <v>836.38310278587289</v>
      </c>
      <c r="U431" s="35">
        <f t="shared" si="473"/>
        <v>854.90813214452305</v>
      </c>
      <c r="V431" s="35">
        <f t="shared" si="473"/>
        <v>866.95682262267223</v>
      </c>
      <c r="W431" s="35">
        <f t="shared" si="473"/>
        <v>873.1851339809939</v>
      </c>
      <c r="X431" s="35">
        <f t="shared" si="473"/>
        <v>893.55331377636981</v>
      </c>
      <c r="Y431" s="35">
        <f t="shared" si="473"/>
        <v>916.0374966788446</v>
      </c>
      <c r="Z431" s="35">
        <f t="shared" si="473"/>
        <v>940.11547431752228</v>
      </c>
      <c r="AA431" s="35">
        <f t="shared" si="473"/>
        <v>965.37731634467582</v>
      </c>
      <c r="AB431" s="35">
        <f t="shared" si="473"/>
        <v>991.37861200836619</v>
      </c>
      <c r="AC431" s="35">
        <f t="shared" si="473"/>
        <v>1017.8715991316053</v>
      </c>
      <c r="AD431" s="35">
        <f t="shared" si="473"/>
        <v>1073.1888196307714</v>
      </c>
      <c r="AE431" s="35">
        <f t="shared" si="473"/>
        <v>1133.8502512247439</v>
      </c>
      <c r="AF431" s="35">
        <f t="shared" si="473"/>
        <v>1201.0834854506147</v>
      </c>
      <c r="AG431" s="35">
        <f t="shared" si="473"/>
        <v>1272.0786279064225</v>
      </c>
      <c r="AH431" s="35">
        <f t="shared" si="473"/>
        <v>1347.0306723767617</v>
      </c>
      <c r="AI431" s="35">
        <f t="shared" si="473"/>
        <v>1425.890966117307</v>
      </c>
      <c r="AJ431" s="35">
        <f t="shared" si="473"/>
        <v>1508.8398134360716</v>
      </c>
      <c r="AK431" s="35">
        <f t="shared" si="473"/>
        <v>1596.0537845024758</v>
      </c>
      <c r="AL431" s="35">
        <f t="shared" si="473"/>
        <v>1687.4070995359718</v>
      </c>
      <c r="AM431" s="35">
        <f t="shared" si="473"/>
        <v>1783.0399840440191</v>
      </c>
      <c r="AN431" s="35">
        <f t="shared" si="473"/>
        <v>1883.0931430111632</v>
      </c>
      <c r="AO431" s="35">
        <f t="shared" si="473"/>
        <v>1987.7073081119643</v>
      </c>
      <c r="AP431" s="35">
        <f t="shared" si="473"/>
        <v>2097.0228488342223</v>
      </c>
      <c r="AQ431" s="35">
        <f t="shared" si="473"/>
        <v>2211.1662618201094</v>
      </c>
      <c r="AR431" s="35">
        <f t="shared" si="473"/>
        <v>2330.2750760996651</v>
      </c>
      <c r="AS431" s="35">
        <f t="shared" si="473"/>
        <v>2454.4946311313624</v>
      </c>
      <c r="AT431" s="35">
        <f t="shared" si="473"/>
        <v>2583.9566688956807</v>
      </c>
      <c r="AU431" s="35">
        <f t="shared" si="473"/>
        <v>2718.7891763301104</v>
      </c>
      <c r="AV431" s="35">
        <f t="shared" si="473"/>
        <v>2859.1152995185548</v>
      </c>
      <c r="AW431" s="35">
        <f t="shared" si="473"/>
        <v>3005.0523507315802</v>
      </c>
      <c r="AX431" s="35">
        <f t="shared" si="473"/>
        <v>3156.7107238672265</v>
      </c>
      <c r="AY431" s="35">
        <f t="shared" si="473"/>
        <v>3314.1927118119311</v>
      </c>
      <c r="AZ431" s="35">
        <f t="shared" si="473"/>
        <v>3477.5912188595826</v>
      </c>
      <c r="BA431" s="35">
        <f t="shared" si="473"/>
        <v>3646.9883609266626</v>
      </c>
      <c r="BB431" s="35">
        <f t="shared" si="473"/>
        <v>3822.4539458821705</v>
      </c>
      <c r="BC431" s="35">
        <f t="shared" si="473"/>
        <v>4004.0438258718968</v>
      </c>
      <c r="BD431" s="35">
        <f t="shared" si="473"/>
        <v>4191.8551495049142</v>
      </c>
      <c r="BE431" s="35">
        <f t="shared" si="473"/>
        <v>4385.4456363341151</v>
      </c>
      <c r="BF431" s="35">
        <f t="shared" si="473"/>
        <v>4585.388399026715</v>
      </c>
      <c r="BG431" s="35">
        <f t="shared" si="473"/>
        <v>4793.989203490728</v>
      </c>
      <c r="BH431" s="35">
        <f t="shared" si="473"/>
        <v>5011.8586744943032</v>
      </c>
      <c r="BI431" s="35">
        <f t="shared" si="473"/>
        <v>5239.287180212481</v>
      </c>
      <c r="BJ431" s="35">
        <f t="shared" si="473"/>
        <v>5476.4963853803702</v>
      </c>
      <c r="BK431" s="35">
        <f t="shared" si="473"/>
        <v>5723.1742285716073</v>
      </c>
      <c r="BL431" s="35">
        <f t="shared" si="473"/>
        <v>5981.1809474561742</v>
      </c>
      <c r="BM431" s="35">
        <f t="shared" si="473"/>
        <v>6252.0212060978693</v>
      </c>
      <c r="BN431" s="35">
        <f t="shared" si="473"/>
        <v>6536.9092389762</v>
      </c>
      <c r="BO431" s="35">
        <f t="shared" si="473"/>
        <v>6836.8735144591483</v>
      </c>
      <c r="BP431" s="35">
        <f t="shared" si="473"/>
        <v>7152.3679330812074</v>
      </c>
      <c r="BQ431" s="35">
        <f t="shared" si="473"/>
        <v>7483.6333785555316</v>
      </c>
      <c r="BR431" s="35">
        <f t="shared" si="473"/>
        <v>7831.6396489299659</v>
      </c>
      <c r="BS431" s="35">
        <f t="shared" si="473"/>
        <v>8197.2152913371629</v>
      </c>
    </row>
    <row r="432" spans="3:71">
      <c r="F432" t="s">
        <v>343</v>
      </c>
      <c r="R432" s="35">
        <f>$O$13*Q156</f>
        <v>1181.3356235136821</v>
      </c>
      <c r="S432" s="35">
        <f t="shared" ref="S432:BS432" si="474">$O$13*R156</f>
        <v>1219.2425162960035</v>
      </c>
      <c r="T432" s="35">
        <f t="shared" si="474"/>
        <v>1254.5746541788092</v>
      </c>
      <c r="U432" s="35">
        <f t="shared" si="474"/>
        <v>1282.3621982167845</v>
      </c>
      <c r="V432" s="35">
        <f t="shared" si="474"/>
        <v>1300.4352339340082</v>
      </c>
      <c r="W432" s="35">
        <f t="shared" si="474"/>
        <v>1309.7777009714907</v>
      </c>
      <c r="X432" s="35">
        <f t="shared" si="474"/>
        <v>1340.3299706645546</v>
      </c>
      <c r="Y432" s="35">
        <f t="shared" si="474"/>
        <v>1374.0562450182667</v>
      </c>
      <c r="Z432" s="35">
        <f t="shared" si="474"/>
        <v>1410.1732114762833</v>
      </c>
      <c r="AA432" s="35">
        <f t="shared" si="474"/>
        <v>1448.0659745170137</v>
      </c>
      <c r="AB432" s="35">
        <f t="shared" si="474"/>
        <v>1487.0679180125492</v>
      </c>
      <c r="AC432" s="35">
        <f t="shared" si="474"/>
        <v>1526.8073986974077</v>
      </c>
      <c r="AD432" s="35">
        <f t="shared" si="474"/>
        <v>1609.7832294461568</v>
      </c>
      <c r="AE432" s="35">
        <f t="shared" si="474"/>
        <v>1700.7753768371156</v>
      </c>
      <c r="AF432" s="35">
        <f t="shared" si="474"/>
        <v>1801.6252281759221</v>
      </c>
      <c r="AG432" s="35">
        <f t="shared" si="474"/>
        <v>1908.1179418596337</v>
      </c>
      <c r="AH432" s="35">
        <f t="shared" si="474"/>
        <v>2020.5460085651421</v>
      </c>
      <c r="AI432" s="35">
        <f t="shared" si="474"/>
        <v>2138.8364491759603</v>
      </c>
      <c r="AJ432" s="35">
        <f t="shared" si="474"/>
        <v>2263.2597201541071</v>
      </c>
      <c r="AK432" s="35">
        <f t="shared" si="474"/>
        <v>2394.0806767537133</v>
      </c>
      <c r="AL432" s="35">
        <f t="shared" si="474"/>
        <v>2531.1106493039574</v>
      </c>
      <c r="AM432" s="35">
        <f t="shared" si="474"/>
        <v>2674.5599760660284</v>
      </c>
      <c r="AN432" s="35">
        <f t="shared" si="474"/>
        <v>2824.6397145167448</v>
      </c>
      <c r="AO432" s="35">
        <f t="shared" si="474"/>
        <v>2981.5609621679459</v>
      </c>
      <c r="AP432" s="35">
        <f t="shared" si="474"/>
        <v>3145.5342732513332</v>
      </c>
      <c r="AQ432" s="35">
        <f t="shared" si="474"/>
        <v>3316.7493927301643</v>
      </c>
      <c r="AR432" s="35">
        <f t="shared" si="474"/>
        <v>3495.4126141494971</v>
      </c>
      <c r="AS432" s="35">
        <f t="shared" si="474"/>
        <v>3681.7419466970432</v>
      </c>
      <c r="AT432" s="35">
        <f t="shared" si="474"/>
        <v>3875.9350033435207</v>
      </c>
      <c r="AU432" s="35">
        <f t="shared" si="474"/>
        <v>4078.1837644951647</v>
      </c>
      <c r="AV432" s="35">
        <f t="shared" si="474"/>
        <v>4288.6729492778322</v>
      </c>
      <c r="AW432" s="35">
        <f t="shared" si="474"/>
        <v>4507.5785260973698</v>
      </c>
      <c r="AX432" s="35">
        <f t="shared" si="474"/>
        <v>4735.0660858008396</v>
      </c>
      <c r="AY432" s="35">
        <f t="shared" si="474"/>
        <v>4971.2890677178966</v>
      </c>
      <c r="AZ432" s="35">
        <f t="shared" si="474"/>
        <v>5216.3868282893736</v>
      </c>
      <c r="BA432" s="35">
        <f t="shared" si="474"/>
        <v>5470.4825413899935</v>
      </c>
      <c r="BB432" s="35">
        <f t="shared" si="474"/>
        <v>5733.6809188232555</v>
      </c>
      <c r="BC432" s="35">
        <f t="shared" si="474"/>
        <v>6006.0657388078453</v>
      </c>
      <c r="BD432" s="35">
        <f t="shared" si="474"/>
        <v>6287.7827242573712</v>
      </c>
      <c r="BE432" s="35">
        <f t="shared" si="474"/>
        <v>6578.1684545011731</v>
      </c>
      <c r="BF432" s="35">
        <f t="shared" si="474"/>
        <v>6878.0825985400716</v>
      </c>
      <c r="BG432" s="35">
        <f t="shared" si="474"/>
        <v>7190.9838052360919</v>
      </c>
      <c r="BH432" s="35">
        <f t="shared" si="474"/>
        <v>7517.7880117414543</v>
      </c>
      <c r="BI432" s="35">
        <f t="shared" si="474"/>
        <v>7858.9307703187205</v>
      </c>
      <c r="BJ432" s="35">
        <f t="shared" si="474"/>
        <v>8214.7445780705548</v>
      </c>
      <c r="BK432" s="35">
        <f t="shared" si="474"/>
        <v>8584.7613428574095</v>
      </c>
      <c r="BL432" s="35">
        <f t="shared" si="474"/>
        <v>8971.7714211842613</v>
      </c>
      <c r="BM432" s="35">
        <f t="shared" si="474"/>
        <v>9378.0318091468034</v>
      </c>
      <c r="BN432" s="35">
        <f t="shared" si="474"/>
        <v>9805.3638584642995</v>
      </c>
      <c r="BO432" s="35">
        <f t="shared" si="474"/>
        <v>10255.310271688722</v>
      </c>
      <c r="BP432" s="35">
        <f t="shared" si="474"/>
        <v>10728.551899621811</v>
      </c>
      <c r="BQ432" s="35">
        <f t="shared" si="474"/>
        <v>11225.450067833297</v>
      </c>
      <c r="BR432" s="35">
        <f t="shared" si="474"/>
        <v>11747.459473394949</v>
      </c>
      <c r="BS432" s="35">
        <f t="shared" si="474"/>
        <v>12295.822937005743</v>
      </c>
    </row>
    <row r="434" spans="6:72">
      <c r="F434" t="s">
        <v>344</v>
      </c>
      <c r="R434" s="35">
        <f>R432-S432</f>
        <v>-37.906892782321393</v>
      </c>
      <c r="S434" s="35">
        <f t="shared" ref="S434:BS434" si="475">S432-T432</f>
        <v>-35.332137882805682</v>
      </c>
      <c r="T434" s="35">
        <f t="shared" si="475"/>
        <v>-27.787544037975294</v>
      </c>
      <c r="U434" s="35">
        <f t="shared" si="475"/>
        <v>-18.073035717223775</v>
      </c>
      <c r="V434" s="35">
        <f t="shared" si="475"/>
        <v>-9.3424670374824927</v>
      </c>
      <c r="W434" s="35">
        <f t="shared" si="475"/>
        <v>-30.552269693063863</v>
      </c>
      <c r="X434" s="35">
        <f t="shared" si="475"/>
        <v>-33.726274353712142</v>
      </c>
      <c r="Y434" s="35">
        <f t="shared" si="475"/>
        <v>-36.116966458016577</v>
      </c>
      <c r="Z434" s="35">
        <f t="shared" si="475"/>
        <v>-37.892763040730415</v>
      </c>
      <c r="AA434" s="35">
        <f t="shared" si="475"/>
        <v>-39.001943495535443</v>
      </c>
      <c r="AB434" s="35">
        <f t="shared" si="475"/>
        <v>-39.739480684858563</v>
      </c>
      <c r="AC434" s="35">
        <f t="shared" si="475"/>
        <v>-82.975830748749104</v>
      </c>
      <c r="AD434" s="35">
        <f t="shared" si="475"/>
        <v>-90.992147390958735</v>
      </c>
      <c r="AE434" s="35">
        <f t="shared" si="475"/>
        <v>-100.8498513388065</v>
      </c>
      <c r="AF434" s="35">
        <f t="shared" si="475"/>
        <v>-106.4927136837116</v>
      </c>
      <c r="AG434" s="35">
        <f t="shared" si="475"/>
        <v>-112.4280667055084</v>
      </c>
      <c r="AH434" s="35">
        <f t="shared" si="475"/>
        <v>-118.29044061081822</v>
      </c>
      <c r="AI434" s="35">
        <f t="shared" si="475"/>
        <v>-124.42327097814677</v>
      </c>
      <c r="AJ434" s="35">
        <f t="shared" si="475"/>
        <v>-130.82095659960623</v>
      </c>
      <c r="AK434" s="35">
        <f t="shared" si="475"/>
        <v>-137.02997255024411</v>
      </c>
      <c r="AL434" s="35">
        <f t="shared" si="475"/>
        <v>-143.449326762071</v>
      </c>
      <c r="AM434" s="35">
        <f t="shared" si="475"/>
        <v>-150.07973845071638</v>
      </c>
      <c r="AN434" s="35">
        <f t="shared" si="475"/>
        <v>-156.92124765120116</v>
      </c>
      <c r="AO434" s="35">
        <f t="shared" si="475"/>
        <v>-163.97331108338722</v>
      </c>
      <c r="AP434" s="35">
        <f t="shared" si="475"/>
        <v>-171.21511947883118</v>
      </c>
      <c r="AQ434" s="35">
        <f t="shared" si="475"/>
        <v>-178.66322141933279</v>
      </c>
      <c r="AR434" s="35">
        <f t="shared" si="475"/>
        <v>-186.32933254754607</v>
      </c>
      <c r="AS434" s="35">
        <f t="shared" si="475"/>
        <v>-194.19305664647754</v>
      </c>
      <c r="AT434" s="35">
        <f t="shared" si="475"/>
        <v>-202.24876115164398</v>
      </c>
      <c r="AU434" s="35">
        <f t="shared" si="475"/>
        <v>-210.48918478266751</v>
      </c>
      <c r="AV434" s="35">
        <f t="shared" si="475"/>
        <v>-218.9055768195376</v>
      </c>
      <c r="AW434" s="35">
        <f t="shared" si="475"/>
        <v>-227.48755970346974</v>
      </c>
      <c r="AX434" s="35">
        <f t="shared" si="475"/>
        <v>-236.22298191705704</v>
      </c>
      <c r="AY434" s="35">
        <f t="shared" si="475"/>
        <v>-245.09776057147701</v>
      </c>
      <c r="AZ434" s="35">
        <f t="shared" si="475"/>
        <v>-254.09571310061983</v>
      </c>
      <c r="BA434" s="35">
        <f t="shared" si="475"/>
        <v>-263.19837743326207</v>
      </c>
      <c r="BB434" s="35">
        <f t="shared" si="475"/>
        <v>-272.38481998458974</v>
      </c>
      <c r="BC434" s="35">
        <f t="shared" si="475"/>
        <v>-281.71698544952596</v>
      </c>
      <c r="BD434" s="35">
        <f t="shared" si="475"/>
        <v>-290.38573024380185</v>
      </c>
      <c r="BE434" s="35">
        <f t="shared" si="475"/>
        <v>-299.91414403889848</v>
      </c>
      <c r="BF434" s="35">
        <f t="shared" si="475"/>
        <v>-312.90120669602038</v>
      </c>
      <c r="BG434" s="35">
        <f t="shared" si="475"/>
        <v>-326.80420650536234</v>
      </c>
      <c r="BH434" s="35">
        <f t="shared" si="475"/>
        <v>-341.14275857726625</v>
      </c>
      <c r="BI434" s="35">
        <f t="shared" si="475"/>
        <v>-355.81380775183425</v>
      </c>
      <c r="BJ434" s="35">
        <f t="shared" si="475"/>
        <v>-370.01676478685476</v>
      </c>
      <c r="BK434" s="35">
        <f t="shared" si="475"/>
        <v>-387.01007832685173</v>
      </c>
      <c r="BL434" s="35">
        <f t="shared" si="475"/>
        <v>-406.26038796254215</v>
      </c>
      <c r="BM434" s="35">
        <f t="shared" si="475"/>
        <v>-427.33204931749606</v>
      </c>
      <c r="BN434" s="35">
        <f t="shared" si="475"/>
        <v>-449.94641322442294</v>
      </c>
      <c r="BO434" s="35">
        <f t="shared" si="475"/>
        <v>-473.24162793308824</v>
      </c>
      <c r="BP434" s="35">
        <f t="shared" si="475"/>
        <v>-496.89816821148634</v>
      </c>
      <c r="BQ434" s="35">
        <f t="shared" si="475"/>
        <v>-522.00940556165187</v>
      </c>
      <c r="BR434" s="35">
        <f t="shared" si="475"/>
        <v>-548.3634636107945</v>
      </c>
      <c r="BS434" s="35">
        <f t="shared" si="475"/>
        <v>12295.822937005743</v>
      </c>
    </row>
    <row r="436" spans="6:72">
      <c r="F436" t="s">
        <v>346</v>
      </c>
      <c r="R436" s="35">
        <f>R378-R382-R163-R434</f>
        <v>42.05113369204507</v>
      </c>
      <c r="S436" s="35">
        <f t="shared" ref="S436:BS436" si="476">S378-S382-S163-S434</f>
        <v>41.023429157183692</v>
      </c>
      <c r="T436" s="35">
        <f t="shared" si="476"/>
        <v>41.269639326548194</v>
      </c>
      <c r="U436" s="35">
        <f t="shared" si="476"/>
        <v>49.046822008546634</v>
      </c>
      <c r="V436" s="35">
        <f t="shared" si="476"/>
        <v>60.084469248887956</v>
      </c>
      <c r="W436" s="35">
        <f t="shared" si="476"/>
        <v>29.884101318982886</v>
      </c>
      <c r="X436" s="35">
        <f t="shared" si="476"/>
        <v>28.702998733896273</v>
      </c>
      <c r="Y436" s="35">
        <f t="shared" si="476"/>
        <v>28.513304523344942</v>
      </c>
      <c r="Z436" s="35">
        <f t="shared" si="476"/>
        <v>28.736456744677795</v>
      </c>
      <c r="AA436" s="35">
        <f t="shared" si="476"/>
        <v>29.387967585004212</v>
      </c>
      <c r="AB436" s="35">
        <f t="shared" si="476"/>
        <v>30.282076316256351</v>
      </c>
      <c r="AC436" s="35">
        <f t="shared" si="476"/>
        <v>-4.0213803284236889</v>
      </c>
      <c r="AD436" s="35">
        <f t="shared" si="476"/>
        <v>-6.5778691763019026</v>
      </c>
      <c r="AE436" s="35">
        <f t="shared" si="476"/>
        <v>-10.092626988178637</v>
      </c>
      <c r="AF436" s="35">
        <f t="shared" si="476"/>
        <v>-10.466303107155809</v>
      </c>
      <c r="AG436" s="35">
        <f t="shared" si="476"/>
        <v>-10.845390902859464</v>
      </c>
      <c r="AH436" s="35">
        <f>AH378-AH382-AH163-AH434</f>
        <v>-10.976417096107156</v>
      </c>
      <c r="AI436" s="35">
        <f t="shared" si="476"/>
        <v>-11.090790603890667</v>
      </c>
      <c r="AJ436" s="35">
        <f t="shared" si="476"/>
        <v>-11.175690816418495</v>
      </c>
      <c r="AK436" s="35">
        <f t="shared" si="476"/>
        <v>-10.919869495182894</v>
      </c>
      <c r="AL436" s="35">
        <f t="shared" si="476"/>
        <v>-10.595670625058034</v>
      </c>
      <c r="AM436" s="35">
        <f t="shared" si="476"/>
        <v>-10.19650699100481</v>
      </c>
      <c r="AN436" s="35">
        <f t="shared" si="476"/>
        <v>-9.7153144275612533</v>
      </c>
      <c r="AO436" s="35">
        <f t="shared" si="476"/>
        <v>-9.1446385474482099</v>
      </c>
      <c r="AP436" s="35">
        <f t="shared" si="476"/>
        <v>-8.4635325569927033</v>
      </c>
      <c r="AQ436" s="35">
        <f t="shared" si="476"/>
        <v>-7.6766540208059837</v>
      </c>
      <c r="AR436" s="35">
        <f t="shared" si="476"/>
        <v>-6.7848825647056685</v>
      </c>
      <c r="AS436" s="35">
        <f t="shared" si="476"/>
        <v>-5.7672962999959623</v>
      </c>
      <c r="AT436" s="35">
        <f t="shared" si="476"/>
        <v>-4.6135010205765639</v>
      </c>
      <c r="AU436" s="35">
        <f t="shared" si="476"/>
        <v>-3.3122059458794411</v>
      </c>
      <c r="AV436" s="35">
        <f t="shared" si="476"/>
        <v>-1.851371291361005</v>
      </c>
      <c r="AW436" s="35">
        <f t="shared" si="476"/>
        <v>-0.21816670946006411</v>
      </c>
      <c r="AX436" s="35">
        <f t="shared" si="476"/>
        <v>1.6010721337076745</v>
      </c>
      <c r="AY436" s="35">
        <f t="shared" si="476"/>
        <v>3.6208889008980805</v>
      </c>
      <c r="AZ436" s="35">
        <f t="shared" si="476"/>
        <v>5.8567538997488953</v>
      </c>
      <c r="BA436" s="35">
        <f t="shared" si="476"/>
        <v>8.3251134255596071</v>
      </c>
      <c r="BB436" s="35">
        <f t="shared" si="476"/>
        <v>11.043441182881452</v>
      </c>
      <c r="BC436" s="35">
        <f t="shared" si="476"/>
        <v>13.973255388345422</v>
      </c>
      <c r="BD436" s="35">
        <f t="shared" si="476"/>
        <v>17.658880921463208</v>
      </c>
      <c r="BE436" s="35">
        <f t="shared" si="476"/>
        <v>21.062635857470809</v>
      </c>
      <c r="BF436" s="35">
        <f t="shared" si="476"/>
        <v>30.093636239025614</v>
      </c>
      <c r="BG436" s="35">
        <f t="shared" si="476"/>
        <v>39.145713173758281</v>
      </c>
      <c r="BH436" s="35">
        <f t="shared" si="476"/>
        <v>41.067462950513175</v>
      </c>
      <c r="BI436" s="35">
        <f t="shared" si="476"/>
        <v>43.35343777893803</v>
      </c>
      <c r="BJ436" s="35">
        <f t="shared" si="476"/>
        <v>46.74070633590685</v>
      </c>
      <c r="BK436" s="35">
        <f t="shared" si="476"/>
        <v>48.251746878609481</v>
      </c>
      <c r="BL436" s="35">
        <f t="shared" si="476"/>
        <v>48.515385883927991</v>
      </c>
      <c r="BM436" s="35">
        <f t="shared" si="476"/>
        <v>48.041949723407129</v>
      </c>
      <c r="BN436" s="35">
        <f t="shared" si="476"/>
        <v>47.173992497780262</v>
      </c>
      <c r="BO436" s="35">
        <f t="shared" si="476"/>
        <v>46.764865419437569</v>
      </c>
      <c r="BP436" s="35">
        <f t="shared" si="476"/>
        <v>45.763648843342025</v>
      </c>
      <c r="BQ436" s="35">
        <f t="shared" si="476"/>
        <v>45.541942836455405</v>
      </c>
      <c r="BR436" s="35">
        <f t="shared" si="476"/>
        <v>45.921284296888246</v>
      </c>
      <c r="BS436" s="35">
        <f t="shared" si="476"/>
        <v>-12825.503004944107</v>
      </c>
    </row>
    <row r="437" spans="6:72">
      <c r="F437" t="s">
        <v>347</v>
      </c>
      <c r="R437" s="35">
        <f>R436-R304</f>
        <v>22.243278326042851</v>
      </c>
      <c r="S437" s="35">
        <f t="shared" ref="S437:BS437" si="477">S436-S304</f>
        <v>23.19945099225485</v>
      </c>
      <c r="T437" s="35">
        <f t="shared" si="477"/>
        <v>26.512778901593929</v>
      </c>
      <c r="U437" s="35">
        <f t="shared" si="477"/>
        <v>31.744336999400801</v>
      </c>
      <c r="V437" s="35">
        <f t="shared" si="477"/>
        <v>42.287042698462081</v>
      </c>
      <c r="W437" s="35">
        <f t="shared" si="477"/>
        <v>14.828814772837354</v>
      </c>
      <c r="X437" s="35">
        <f t="shared" si="477"/>
        <v>13.868333680633665</v>
      </c>
      <c r="Y437" s="35">
        <f t="shared" si="477"/>
        <v>13.025613711528734</v>
      </c>
      <c r="Z437" s="35">
        <f t="shared" si="477"/>
        <v>12.782254671164075</v>
      </c>
      <c r="AA437" s="35">
        <f t="shared" si="477"/>
        <v>13.149695725702031</v>
      </c>
      <c r="AB437" s="35">
        <f t="shared" si="477"/>
        <v>13.861973702605557</v>
      </c>
      <c r="AC437" s="35">
        <f t="shared" si="477"/>
        <v>-4.0213803284236889</v>
      </c>
      <c r="AD437" s="35">
        <f t="shared" si="477"/>
        <v>-6.5778691763019026</v>
      </c>
      <c r="AE437" s="35">
        <f t="shared" si="477"/>
        <v>-10.092626988178637</v>
      </c>
      <c r="AF437" s="35">
        <f t="shared" si="477"/>
        <v>-10.466303107155809</v>
      </c>
      <c r="AG437" s="35">
        <f t="shared" si="477"/>
        <v>-10.845390902859464</v>
      </c>
      <c r="AH437" s="35">
        <f>AH436-AH304</f>
        <v>-10.976417096107156</v>
      </c>
      <c r="AI437" s="35">
        <f t="shared" si="477"/>
        <v>-11.090790603890667</v>
      </c>
      <c r="AJ437" s="35">
        <f t="shared" si="477"/>
        <v>-11.175690816418495</v>
      </c>
      <c r="AK437" s="35">
        <f t="shared" si="477"/>
        <v>-10.919869495182894</v>
      </c>
      <c r="AL437" s="35">
        <f t="shared" si="477"/>
        <v>-10.595670625058034</v>
      </c>
      <c r="AM437" s="35">
        <f t="shared" si="477"/>
        <v>-10.19650699100481</v>
      </c>
      <c r="AN437" s="35">
        <f t="shared" si="477"/>
        <v>-9.7153144275612533</v>
      </c>
      <c r="AO437" s="35">
        <f t="shared" si="477"/>
        <v>-9.1446385474482099</v>
      </c>
      <c r="AP437" s="35">
        <f t="shared" si="477"/>
        <v>-8.4635325569927033</v>
      </c>
      <c r="AQ437" s="35">
        <f t="shared" si="477"/>
        <v>-7.6766540208059837</v>
      </c>
      <c r="AR437" s="35">
        <f t="shared" si="477"/>
        <v>-6.7848825647056685</v>
      </c>
      <c r="AS437" s="35">
        <f t="shared" si="477"/>
        <v>-5.7672962999959623</v>
      </c>
      <c r="AT437" s="35">
        <f t="shared" si="477"/>
        <v>-4.6135010205765639</v>
      </c>
      <c r="AU437" s="35">
        <f t="shared" si="477"/>
        <v>-3.3122059458794411</v>
      </c>
      <c r="AV437" s="35">
        <f t="shared" si="477"/>
        <v>-1.851371291361005</v>
      </c>
      <c r="AW437" s="35">
        <f t="shared" si="477"/>
        <v>-0.21816670946006411</v>
      </c>
      <c r="AX437" s="35">
        <f t="shared" si="477"/>
        <v>1.6010721337076745</v>
      </c>
      <c r="AY437" s="35">
        <f t="shared" si="477"/>
        <v>3.6208889008980805</v>
      </c>
      <c r="AZ437" s="35">
        <f t="shared" si="477"/>
        <v>5.8567538997488953</v>
      </c>
      <c r="BA437" s="35">
        <f t="shared" si="477"/>
        <v>8.3251134255596071</v>
      </c>
      <c r="BB437" s="35">
        <f t="shared" si="477"/>
        <v>11.043441182881452</v>
      </c>
      <c r="BC437" s="35">
        <f t="shared" si="477"/>
        <v>13.973255388345422</v>
      </c>
      <c r="BD437" s="35">
        <f t="shared" si="477"/>
        <v>17.658880921463208</v>
      </c>
      <c r="BE437" s="35">
        <f t="shared" si="477"/>
        <v>21.062635857470809</v>
      </c>
      <c r="BF437" s="35">
        <f t="shared" si="477"/>
        <v>11.749329835502863</v>
      </c>
      <c r="BG437" s="35">
        <f t="shared" si="477"/>
        <v>1.9863109760692268</v>
      </c>
      <c r="BH437" s="35">
        <f t="shared" si="477"/>
        <v>2.700327037877706</v>
      </c>
      <c r="BI437" s="35">
        <f t="shared" si="477"/>
        <v>3.5275793674062115</v>
      </c>
      <c r="BJ437" s="35">
        <f t="shared" si="477"/>
        <v>4.7420723588215452</v>
      </c>
      <c r="BK437" s="35">
        <f t="shared" si="477"/>
        <v>5.2686848700304054</v>
      </c>
      <c r="BL437" s="35">
        <f t="shared" si="477"/>
        <v>5.3036992185874539</v>
      </c>
      <c r="BM437" s="35">
        <f t="shared" si="477"/>
        <v>5.0102876923795776</v>
      </c>
      <c r="BN437" s="35">
        <f t="shared" si="477"/>
        <v>4.5006516140126323</v>
      </c>
      <c r="BO437" s="35">
        <f t="shared" si="477"/>
        <v>4.0812662622138092</v>
      </c>
      <c r="BP437" s="35">
        <f t="shared" si="477"/>
        <v>5.8019610844783784</v>
      </c>
      <c r="BQ437" s="35">
        <f t="shared" si="477"/>
        <v>6.0021071854867145</v>
      </c>
      <c r="BR437" s="35">
        <f t="shared" si="477"/>
        <v>5.391403345564747</v>
      </c>
      <c r="BS437" s="35">
        <f t="shared" si="477"/>
        <v>-12867.04827546723</v>
      </c>
    </row>
    <row r="438" spans="6:72">
      <c r="F438" t="s">
        <v>348</v>
      </c>
      <c r="R438" s="35">
        <f>R437+R387</f>
        <v>33.830873715154141</v>
      </c>
      <c r="S438" s="35">
        <f t="shared" ref="S438:BS438" si="478">S437+S387</f>
        <v>33.626478218738228</v>
      </c>
      <c r="T438" s="35">
        <f t="shared" si="478"/>
        <v>35.145542250192172</v>
      </c>
      <c r="U438" s="35">
        <f t="shared" si="478"/>
        <v>41.866290729751114</v>
      </c>
      <c r="V438" s="35">
        <f t="shared" si="478"/>
        <v>52.698537230461213</v>
      </c>
      <c r="W438" s="35">
        <f t="shared" si="478"/>
        <v>23.63615740233249</v>
      </c>
      <c r="X438" s="35">
        <f t="shared" si="478"/>
        <v>22.546612736792291</v>
      </c>
      <c r="Y438" s="35">
        <f t="shared" si="478"/>
        <v>22.085912836441217</v>
      </c>
      <c r="Z438" s="35">
        <f t="shared" si="478"/>
        <v>22.115462884169595</v>
      </c>
      <c r="AA438" s="35">
        <f t="shared" si="478"/>
        <v>22.649084763393802</v>
      </c>
      <c r="AB438" s="35">
        <f t="shared" si="478"/>
        <v>23.467733731591267</v>
      </c>
      <c r="AC438" s="35">
        <f t="shared" si="478"/>
        <v>-4.0213803284236889</v>
      </c>
      <c r="AD438" s="35">
        <f t="shared" si="478"/>
        <v>-6.5778691763019026</v>
      </c>
      <c r="AE438" s="35">
        <f t="shared" si="478"/>
        <v>-10.092626988178637</v>
      </c>
      <c r="AF438" s="35">
        <f t="shared" si="478"/>
        <v>-10.466303107155809</v>
      </c>
      <c r="AG438" s="35">
        <f t="shared" si="478"/>
        <v>-10.845390902859464</v>
      </c>
      <c r="AH438" s="35">
        <f>AH437+AH387</f>
        <v>-10.976417096107156</v>
      </c>
      <c r="AI438" s="35">
        <f t="shared" si="478"/>
        <v>-11.090790603890667</v>
      </c>
      <c r="AJ438" s="35">
        <f t="shared" si="478"/>
        <v>-11.175690816418495</v>
      </c>
      <c r="AK438" s="35">
        <f t="shared" si="478"/>
        <v>-10.919869495182894</v>
      </c>
      <c r="AL438" s="35">
        <f t="shared" si="478"/>
        <v>-10.595670625058034</v>
      </c>
      <c r="AM438" s="35">
        <f t="shared" si="478"/>
        <v>-10.19650699100481</v>
      </c>
      <c r="AN438" s="35">
        <f t="shared" si="478"/>
        <v>-9.7153144275612533</v>
      </c>
      <c r="AO438" s="35">
        <f t="shared" si="478"/>
        <v>-9.1446385474482099</v>
      </c>
      <c r="AP438" s="35">
        <f t="shared" si="478"/>
        <v>-8.4635325569927033</v>
      </c>
      <c r="AQ438" s="35">
        <f t="shared" si="478"/>
        <v>-7.6766540208059837</v>
      </c>
      <c r="AR438" s="35">
        <f t="shared" si="478"/>
        <v>-6.7848825647056685</v>
      </c>
      <c r="AS438" s="35">
        <f t="shared" si="478"/>
        <v>-5.7672962999959623</v>
      </c>
      <c r="AT438" s="35">
        <f t="shared" si="478"/>
        <v>-4.6135010205765639</v>
      </c>
      <c r="AU438" s="35">
        <f t="shared" si="478"/>
        <v>-3.3122059458794411</v>
      </c>
      <c r="AV438" s="35">
        <f t="shared" si="478"/>
        <v>-1.851371291361005</v>
      </c>
      <c r="AW438" s="35">
        <f t="shared" si="478"/>
        <v>-0.21816670946006411</v>
      </c>
      <c r="AX438" s="35">
        <f t="shared" si="478"/>
        <v>1.6010721337076745</v>
      </c>
      <c r="AY438" s="35">
        <f t="shared" si="478"/>
        <v>3.6208889008980805</v>
      </c>
      <c r="AZ438" s="35">
        <f t="shared" si="478"/>
        <v>5.8567538997488953</v>
      </c>
      <c r="BA438" s="35">
        <f t="shared" si="478"/>
        <v>8.3251134255596071</v>
      </c>
      <c r="BB438" s="35">
        <f t="shared" si="478"/>
        <v>11.043441182881452</v>
      </c>
      <c r="BC438" s="35">
        <f t="shared" si="478"/>
        <v>13.973255388345422</v>
      </c>
      <c r="BD438" s="35">
        <f t="shared" si="478"/>
        <v>17.658880921463208</v>
      </c>
      <c r="BE438" s="35">
        <f t="shared" si="478"/>
        <v>21.062635857470809</v>
      </c>
      <c r="BF438" s="35">
        <f t="shared" si="478"/>
        <v>22.480749081563669</v>
      </c>
      <c r="BG438" s="35">
        <f t="shared" si="478"/>
        <v>23.724561261717323</v>
      </c>
      <c r="BH438" s="35">
        <f t="shared" si="478"/>
        <v>25.145101546769453</v>
      </c>
      <c r="BI438" s="35">
        <f t="shared" si="478"/>
        <v>26.825706538152328</v>
      </c>
      <c r="BJ438" s="35">
        <f t="shared" si="478"/>
        <v>29.311273235416468</v>
      </c>
      <c r="BK438" s="35">
        <f t="shared" si="478"/>
        <v>30.413776145049177</v>
      </c>
      <c r="BL438" s="35">
        <f t="shared" si="478"/>
        <v>30.582535917811686</v>
      </c>
      <c r="BM438" s="35">
        <f t="shared" si="478"/>
        <v>30.183809980530715</v>
      </c>
      <c r="BN438" s="35">
        <f t="shared" si="478"/>
        <v>29.464556031016709</v>
      </c>
      <c r="BO438" s="35">
        <f t="shared" si="478"/>
        <v>29.051171769189693</v>
      </c>
      <c r="BP438" s="35">
        <f t="shared" si="478"/>
        <v>29.179548423413589</v>
      </c>
      <c r="BQ438" s="35">
        <f t="shared" si="478"/>
        <v>29.132911041303394</v>
      </c>
      <c r="BR438" s="35">
        <f t="shared" si="478"/>
        <v>29.101383702088995</v>
      </c>
      <c r="BS438" s="35">
        <f t="shared" si="478"/>
        <v>-12842.744292211202</v>
      </c>
    </row>
    <row r="440" spans="6:72">
      <c r="F440" t="s">
        <v>349</v>
      </c>
      <c r="R440" s="35">
        <f>R438+R382-R155+R434</f>
        <v>59.102135570034847</v>
      </c>
      <c r="S440" s="35">
        <f t="shared" ref="S440:BS440" si="479">S438+S382-S155+S434</f>
        <v>57.181236807275354</v>
      </c>
      <c r="T440" s="35">
        <f t="shared" si="479"/>
        <v>53.670571608842423</v>
      </c>
      <c r="U440" s="35">
        <f t="shared" si="479"/>
        <v>53.914981207900439</v>
      </c>
      <c r="V440" s="35">
        <f t="shared" si="479"/>
        <v>58.926848588783002</v>
      </c>
      <c r="W440" s="35">
        <f t="shared" si="479"/>
        <v>44.004337197708182</v>
      </c>
      <c r="X440" s="35">
        <f t="shared" si="479"/>
        <v>45.030795639267936</v>
      </c>
      <c r="Y440" s="35">
        <f t="shared" si="479"/>
        <v>46.163890475118635</v>
      </c>
      <c r="Z440" s="35">
        <f t="shared" si="479"/>
        <v>47.377304911322597</v>
      </c>
      <c r="AA440" s="35">
        <f t="shared" si="479"/>
        <v>48.650380427084059</v>
      </c>
      <c r="AB440" s="35">
        <f t="shared" si="479"/>
        <v>49.960720854830342</v>
      </c>
      <c r="AC440" s="35">
        <f t="shared" si="479"/>
        <v>51.295840170742707</v>
      </c>
      <c r="AD440" s="35">
        <f t="shared" si="479"/>
        <v>54.083562417670294</v>
      </c>
      <c r="AE440" s="35">
        <f t="shared" si="479"/>
        <v>57.140607237692365</v>
      </c>
      <c r="AF440" s="35">
        <f t="shared" si="479"/>
        <v>60.528839348652838</v>
      </c>
      <c r="AG440" s="35">
        <f t="shared" si="479"/>
        <v>64.106653567478816</v>
      </c>
      <c r="AH440" s="35">
        <f>AH438+AH382-AH155+AH434</f>
        <v>67.88387664443772</v>
      </c>
      <c r="AI440" s="35">
        <f t="shared" si="479"/>
        <v>71.858056714874863</v>
      </c>
      <c r="AJ440" s="35">
        <f t="shared" si="479"/>
        <v>76.038280249985604</v>
      </c>
      <c r="AK440" s="35">
        <f t="shared" si="479"/>
        <v>80.433445538313435</v>
      </c>
      <c r="AL440" s="35">
        <f t="shared" si="479"/>
        <v>85.037213882988283</v>
      </c>
      <c r="AM440" s="35">
        <f t="shared" si="479"/>
        <v>89.856651976139858</v>
      </c>
      <c r="AN440" s="35">
        <f t="shared" si="479"/>
        <v>94.898850673239906</v>
      </c>
      <c r="AO440" s="35">
        <f t="shared" si="479"/>
        <v>100.1709021748091</v>
      </c>
      <c r="AP440" s="35">
        <f t="shared" si="479"/>
        <v>105.67988042889459</v>
      </c>
      <c r="AQ440" s="35">
        <f t="shared" si="479"/>
        <v>111.43216025874972</v>
      </c>
      <c r="AR440" s="35">
        <f t="shared" si="479"/>
        <v>117.4346724669922</v>
      </c>
      <c r="AS440" s="35">
        <f t="shared" si="479"/>
        <v>123.69474146432253</v>
      </c>
      <c r="AT440" s="35">
        <f t="shared" si="479"/>
        <v>130.21900641385315</v>
      </c>
      <c r="AU440" s="35">
        <f t="shared" si="479"/>
        <v>137.01391724256445</v>
      </c>
      <c r="AV440" s="35">
        <f t="shared" si="479"/>
        <v>144.08567992166411</v>
      </c>
      <c r="AW440" s="35">
        <f t="shared" si="479"/>
        <v>151.44020642618534</v>
      </c>
      <c r="AX440" s="35">
        <f t="shared" si="479"/>
        <v>159.08306007841225</v>
      </c>
      <c r="AY440" s="35">
        <f t="shared" si="479"/>
        <v>167.01939594854969</v>
      </c>
      <c r="AZ440" s="35">
        <f t="shared" si="479"/>
        <v>175.25389596682828</v>
      </c>
      <c r="BA440" s="35">
        <f t="shared" si="479"/>
        <v>183.79069838106869</v>
      </c>
      <c r="BB440" s="35">
        <f t="shared" si="479"/>
        <v>192.63332117260984</v>
      </c>
      <c r="BC440" s="35">
        <f t="shared" si="479"/>
        <v>201.78457902136438</v>
      </c>
      <c r="BD440" s="35">
        <f t="shared" si="479"/>
        <v>211.24936775066379</v>
      </c>
      <c r="BE440" s="35">
        <f t="shared" si="479"/>
        <v>221.00539855006821</v>
      </c>
      <c r="BF440" s="35">
        <f t="shared" si="479"/>
        <v>231.08155354557698</v>
      </c>
      <c r="BG440" s="35">
        <f t="shared" si="479"/>
        <v>241.59403226529298</v>
      </c>
      <c r="BH440" s="35">
        <f t="shared" si="479"/>
        <v>252.57360726494721</v>
      </c>
      <c r="BI440" s="35">
        <f t="shared" si="479"/>
        <v>264.03491170604138</v>
      </c>
      <c r="BJ440" s="35">
        <f t="shared" si="479"/>
        <v>275.98911642665837</v>
      </c>
      <c r="BK440" s="35">
        <f t="shared" si="479"/>
        <v>288.42049502961413</v>
      </c>
      <c r="BL440" s="35">
        <f t="shared" si="479"/>
        <v>301.42279455950734</v>
      </c>
      <c r="BM440" s="35">
        <f t="shared" si="479"/>
        <v>315.07184285886058</v>
      </c>
      <c r="BN440" s="35">
        <f t="shared" si="479"/>
        <v>329.42883151396336</v>
      </c>
      <c r="BO440" s="35">
        <f t="shared" si="479"/>
        <v>344.54559039124592</v>
      </c>
      <c r="BP440" s="35">
        <f t="shared" si="479"/>
        <v>360.44499389774433</v>
      </c>
      <c r="BQ440" s="35">
        <f t="shared" si="479"/>
        <v>377.13918141573595</v>
      </c>
      <c r="BR440" s="35">
        <f t="shared" si="479"/>
        <v>394.67702610928359</v>
      </c>
      <c r="BS440" s="35">
        <f t="shared" si="479"/>
        <v>413.10028277469792</v>
      </c>
    </row>
    <row r="441" spans="6:72">
      <c r="F441" t="s">
        <v>350</v>
      </c>
      <c r="R441" s="32">
        <f>R440/R431</f>
        <v>7.5044891215054005E-2</v>
      </c>
      <c r="S441" s="32">
        <f t="shared" ref="S441:BS441" si="480">S440/S431</f>
        <v>7.0348477898788772E-2</v>
      </c>
      <c r="T441" s="32">
        <f t="shared" si="480"/>
        <v>6.416984206169804E-2</v>
      </c>
      <c r="U441" s="32">
        <f t="shared" si="480"/>
        <v>6.3065233772727824E-2</v>
      </c>
      <c r="V441" s="32">
        <f t="shared" si="480"/>
        <v>6.7969761643400642E-2</v>
      </c>
      <c r="W441" s="32">
        <f t="shared" si="480"/>
        <v>5.0395197404570102E-2</v>
      </c>
      <c r="X441" s="32">
        <f t="shared" si="480"/>
        <v>5.0395197404570116E-2</v>
      </c>
      <c r="Y441" s="32">
        <f t="shared" si="480"/>
        <v>5.0395197404570137E-2</v>
      </c>
      <c r="Z441" s="32">
        <f t="shared" si="480"/>
        <v>5.0395197404570109E-2</v>
      </c>
      <c r="AA441" s="32">
        <f t="shared" si="480"/>
        <v>5.0395197404570102E-2</v>
      </c>
      <c r="AB441" s="32">
        <f t="shared" si="480"/>
        <v>5.0395197404570116E-2</v>
      </c>
      <c r="AC441" s="32">
        <f t="shared" si="480"/>
        <v>5.0395197404570116E-2</v>
      </c>
      <c r="AD441" s="32">
        <f t="shared" si="480"/>
        <v>5.0395197404570095E-2</v>
      </c>
      <c r="AE441" s="32">
        <f t="shared" si="480"/>
        <v>5.0395197404570095E-2</v>
      </c>
      <c r="AF441" s="32">
        <f t="shared" si="480"/>
        <v>5.0395197404570109E-2</v>
      </c>
      <c r="AG441" s="32">
        <f t="shared" si="480"/>
        <v>5.0395197404570082E-2</v>
      </c>
      <c r="AH441" s="32">
        <f>AH440/AH431</f>
        <v>5.0395197404570116E-2</v>
      </c>
      <c r="AI441" s="32">
        <f t="shared" si="480"/>
        <v>5.0395197404570102E-2</v>
      </c>
      <c r="AJ441" s="32">
        <f t="shared" si="480"/>
        <v>5.0395197404570137E-2</v>
      </c>
      <c r="AK441" s="32">
        <f t="shared" si="480"/>
        <v>5.0395197404570088E-2</v>
      </c>
      <c r="AL441" s="32">
        <f t="shared" si="480"/>
        <v>5.0395197404570047E-2</v>
      </c>
      <c r="AM441" s="32">
        <f t="shared" si="480"/>
        <v>5.0395197404570095E-2</v>
      </c>
      <c r="AN441" s="32">
        <f t="shared" si="480"/>
        <v>5.0395197404570088E-2</v>
      </c>
      <c r="AO441" s="32">
        <f t="shared" si="480"/>
        <v>5.0395197404570109E-2</v>
      </c>
      <c r="AP441" s="32">
        <f t="shared" si="480"/>
        <v>5.0395197404570095E-2</v>
      </c>
      <c r="AQ441" s="32">
        <f t="shared" si="480"/>
        <v>5.0395197404570088E-2</v>
      </c>
      <c r="AR441" s="32">
        <f t="shared" si="480"/>
        <v>5.0395197404570082E-2</v>
      </c>
      <c r="AS441" s="32">
        <f t="shared" si="480"/>
        <v>5.0395197404570123E-2</v>
      </c>
      <c r="AT441" s="32">
        <f t="shared" si="480"/>
        <v>5.0395197404570082E-2</v>
      </c>
      <c r="AU441" s="32">
        <f t="shared" si="480"/>
        <v>5.0395197404570095E-2</v>
      </c>
      <c r="AV441" s="32">
        <f t="shared" si="480"/>
        <v>5.0395197404570088E-2</v>
      </c>
      <c r="AW441" s="32">
        <f t="shared" si="480"/>
        <v>5.0395197404570075E-2</v>
      </c>
      <c r="AX441" s="32">
        <f t="shared" si="480"/>
        <v>5.0395197404570095E-2</v>
      </c>
      <c r="AY441" s="32">
        <f t="shared" si="480"/>
        <v>5.0395197404570075E-2</v>
      </c>
      <c r="AZ441" s="32">
        <f t="shared" si="480"/>
        <v>5.0395197404570123E-2</v>
      </c>
      <c r="BA441" s="32">
        <f t="shared" si="480"/>
        <v>5.0395197404570095E-2</v>
      </c>
      <c r="BB441" s="32">
        <f t="shared" si="480"/>
        <v>5.0395197404570088E-2</v>
      </c>
      <c r="BC441" s="32">
        <f t="shared" si="480"/>
        <v>5.0395197404570109E-2</v>
      </c>
      <c r="BD441" s="32">
        <f t="shared" si="480"/>
        <v>5.0395197404570082E-2</v>
      </c>
      <c r="BE441" s="32">
        <f t="shared" si="480"/>
        <v>5.0395197404570088E-2</v>
      </c>
      <c r="BF441" s="32">
        <f t="shared" si="480"/>
        <v>5.0395197404570109E-2</v>
      </c>
      <c r="BG441" s="32">
        <f t="shared" si="480"/>
        <v>5.0395197404570095E-2</v>
      </c>
      <c r="BH441" s="32">
        <f t="shared" si="480"/>
        <v>5.0395197404570054E-2</v>
      </c>
      <c r="BI441" s="32">
        <f t="shared" si="480"/>
        <v>5.0395197404570095E-2</v>
      </c>
      <c r="BJ441" s="32">
        <f t="shared" si="480"/>
        <v>5.0395197404570102E-2</v>
      </c>
      <c r="BK441" s="32">
        <f t="shared" si="480"/>
        <v>5.0395197404570061E-2</v>
      </c>
      <c r="BL441" s="32">
        <f t="shared" si="480"/>
        <v>5.0395197404570068E-2</v>
      </c>
      <c r="BM441" s="32">
        <f t="shared" si="480"/>
        <v>5.0395197404570102E-2</v>
      </c>
      <c r="BN441" s="32">
        <f t="shared" si="480"/>
        <v>5.0395197404570047E-2</v>
      </c>
      <c r="BO441" s="32">
        <f t="shared" si="480"/>
        <v>5.039519740457013E-2</v>
      </c>
      <c r="BP441" s="32">
        <f t="shared" si="480"/>
        <v>5.0395197404570082E-2</v>
      </c>
      <c r="BQ441" s="32">
        <f t="shared" si="480"/>
        <v>5.0395197404570109E-2</v>
      </c>
      <c r="BR441" s="32">
        <f t="shared" si="480"/>
        <v>5.0395197404570082E-2</v>
      </c>
      <c r="BS441" s="32">
        <f t="shared" si="480"/>
        <v>5.039519740457022E-2</v>
      </c>
    </row>
    <row r="443" spans="6:72">
      <c r="F443" s="38" t="s">
        <v>351</v>
      </c>
    </row>
    <row r="445" spans="6:72">
      <c r="F445" t="s">
        <v>290</v>
      </c>
      <c r="K445" s="40"/>
      <c r="L445" s="40"/>
      <c r="M445" s="40"/>
      <c r="N445" s="40"/>
      <c r="O445" s="40"/>
      <c r="R445" s="32">
        <f>R367/R431</f>
        <v>0</v>
      </c>
      <c r="S445" s="32">
        <f t="shared" ref="S445:BS445" si="481">S367/S431</f>
        <v>0</v>
      </c>
      <c r="T445" s="32">
        <f t="shared" si="481"/>
        <v>0</v>
      </c>
      <c r="U445" s="32">
        <f t="shared" si="481"/>
        <v>0</v>
      </c>
      <c r="V445" s="32">
        <f t="shared" si="481"/>
        <v>0</v>
      </c>
      <c r="W445" s="32">
        <f t="shared" si="481"/>
        <v>0</v>
      </c>
      <c r="X445" s="32">
        <f t="shared" si="481"/>
        <v>0</v>
      </c>
      <c r="Y445" s="32">
        <f t="shared" si="481"/>
        <v>0</v>
      </c>
      <c r="Z445" s="32">
        <f t="shared" si="481"/>
        <v>0</v>
      </c>
      <c r="AA445" s="32">
        <f t="shared" si="481"/>
        <v>0</v>
      </c>
      <c r="AB445" s="32">
        <f t="shared" si="481"/>
        <v>0</v>
      </c>
      <c r="AC445" s="32">
        <f t="shared" si="481"/>
        <v>0</v>
      </c>
      <c r="AD445" s="32">
        <f t="shared" si="481"/>
        <v>0</v>
      </c>
      <c r="AE445" s="32">
        <f t="shared" si="481"/>
        <v>0</v>
      </c>
      <c r="AF445" s="32">
        <f t="shared" si="481"/>
        <v>0</v>
      </c>
      <c r="AG445" s="32">
        <f t="shared" si="481"/>
        <v>0</v>
      </c>
      <c r="AH445" s="32">
        <f t="shared" si="481"/>
        <v>0</v>
      </c>
      <c r="AI445" s="32">
        <f t="shared" si="481"/>
        <v>0</v>
      </c>
      <c r="AJ445" s="32">
        <f t="shared" si="481"/>
        <v>0</v>
      </c>
      <c r="AK445" s="32">
        <f t="shared" si="481"/>
        <v>0</v>
      </c>
      <c r="AL445" s="32">
        <f t="shared" si="481"/>
        <v>0</v>
      </c>
      <c r="AM445" s="32">
        <f t="shared" si="481"/>
        <v>0</v>
      </c>
      <c r="AN445" s="32">
        <f t="shared" si="481"/>
        <v>0</v>
      </c>
      <c r="AO445" s="32">
        <f t="shared" si="481"/>
        <v>0</v>
      </c>
      <c r="AP445" s="32">
        <f t="shared" si="481"/>
        <v>0</v>
      </c>
      <c r="AQ445" s="32">
        <f t="shared" si="481"/>
        <v>0</v>
      </c>
      <c r="AR445" s="32">
        <f t="shared" si="481"/>
        <v>0</v>
      </c>
      <c r="AS445" s="32">
        <f t="shared" si="481"/>
        <v>0</v>
      </c>
      <c r="AT445" s="32">
        <f t="shared" si="481"/>
        <v>0</v>
      </c>
      <c r="AU445" s="32">
        <f t="shared" si="481"/>
        <v>0</v>
      </c>
      <c r="AV445" s="32">
        <f t="shared" si="481"/>
        <v>0</v>
      </c>
      <c r="AW445" s="32">
        <f t="shared" si="481"/>
        <v>0</v>
      </c>
      <c r="AX445" s="32">
        <f t="shared" si="481"/>
        <v>0</v>
      </c>
      <c r="AY445" s="32">
        <f t="shared" si="481"/>
        <v>0</v>
      </c>
      <c r="AZ445" s="32">
        <f t="shared" si="481"/>
        <v>0</v>
      </c>
      <c r="BA445" s="32">
        <f t="shared" si="481"/>
        <v>0</v>
      </c>
      <c r="BB445" s="32">
        <f t="shared" si="481"/>
        <v>0</v>
      </c>
      <c r="BC445" s="32">
        <f t="shared" si="481"/>
        <v>0</v>
      </c>
      <c r="BD445" s="32">
        <f t="shared" si="481"/>
        <v>0</v>
      </c>
      <c r="BE445" s="32">
        <f t="shared" si="481"/>
        <v>0</v>
      </c>
      <c r="BF445" s="32">
        <f t="shared" si="481"/>
        <v>0</v>
      </c>
      <c r="BG445" s="32">
        <f t="shared" si="481"/>
        <v>0</v>
      </c>
      <c r="BH445" s="32">
        <f t="shared" si="481"/>
        <v>0</v>
      </c>
      <c r="BI445" s="32">
        <f t="shared" si="481"/>
        <v>0</v>
      </c>
      <c r="BJ445" s="32">
        <f t="shared" si="481"/>
        <v>0</v>
      </c>
      <c r="BK445" s="32">
        <f t="shared" si="481"/>
        <v>0</v>
      </c>
      <c r="BL445" s="32">
        <f t="shared" si="481"/>
        <v>0</v>
      </c>
      <c r="BM445" s="32">
        <f t="shared" si="481"/>
        <v>0</v>
      </c>
      <c r="BN445" s="32">
        <f t="shared" si="481"/>
        <v>0</v>
      </c>
      <c r="BO445" s="32">
        <f t="shared" si="481"/>
        <v>0</v>
      </c>
      <c r="BP445" s="32">
        <f t="shared" si="481"/>
        <v>0</v>
      </c>
      <c r="BQ445" s="32">
        <f t="shared" si="481"/>
        <v>0</v>
      </c>
      <c r="BR445" s="32">
        <f t="shared" si="481"/>
        <v>0</v>
      </c>
      <c r="BS445" s="32">
        <f t="shared" si="481"/>
        <v>0</v>
      </c>
      <c r="BT445" s="60"/>
    </row>
    <row r="446" spans="6:72">
      <c r="F446" t="s">
        <v>183</v>
      </c>
      <c r="K446" s="40"/>
      <c r="L446" s="40"/>
      <c r="M446" s="40"/>
      <c r="N446" s="40"/>
      <c r="O446" s="40"/>
      <c r="R446" s="32">
        <f>R370/R431</f>
        <v>9.9882630275129388E-3</v>
      </c>
      <c r="S446" s="32">
        <f t="shared" ref="S446:BS446" si="482">S370/S431</f>
        <v>9.7479734382103344E-3</v>
      </c>
      <c r="T446" s="32">
        <f t="shared" si="482"/>
        <v>9.909505801227618E-3</v>
      </c>
      <c r="U446" s="32">
        <f t="shared" si="482"/>
        <v>9.8424743454083412E-3</v>
      </c>
      <c r="V446" s="32">
        <f t="shared" si="482"/>
        <v>9.9930698796834305E-3</v>
      </c>
      <c r="W446" s="32">
        <f t="shared" si="482"/>
        <v>1.007055672923601E-2</v>
      </c>
      <c r="X446" s="32">
        <f t="shared" si="482"/>
        <v>9.9885572732954665E-3</v>
      </c>
      <c r="Y446" s="32">
        <f t="shared" si="482"/>
        <v>9.8894787835972046E-3</v>
      </c>
      <c r="Z446" s="32">
        <f t="shared" si="482"/>
        <v>9.7806760239638382E-3</v>
      </c>
      <c r="AA446" s="32">
        <f>AA370/AA431</f>
        <v>9.6675495192297539E-3</v>
      </c>
      <c r="AB446" s="32">
        <f t="shared" si="482"/>
        <v>9.5551469479269544E-3</v>
      </c>
      <c r="AC446" s="32">
        <f t="shared" si="482"/>
        <v>9.4459869077929588E-3</v>
      </c>
      <c r="AD446" s="32">
        <f t="shared" si="482"/>
        <v>9.0934276737114506E-3</v>
      </c>
      <c r="AE446" s="32">
        <f t="shared" si="482"/>
        <v>8.7359768862880112E-3</v>
      </c>
      <c r="AF446" s="32">
        <f t="shared" si="482"/>
        <v>8.3706156634345344E-3</v>
      </c>
      <c r="AG446" s="32">
        <f t="shared" si="482"/>
        <v>8.021952048738441E-3</v>
      </c>
      <c r="AH446" s="32">
        <f t="shared" si="482"/>
        <v>7.689178684395251E-3</v>
      </c>
      <c r="AI446" s="32">
        <f t="shared" si="482"/>
        <v>7.3728354482780799E-3</v>
      </c>
      <c r="AJ446" s="32">
        <f t="shared" si="482"/>
        <v>7.0719819557779834E-3</v>
      </c>
      <c r="AK446" s="32">
        <f t="shared" si="482"/>
        <v>6.7857862783828474E-3</v>
      </c>
      <c r="AL446" s="32">
        <f t="shared" si="482"/>
        <v>6.5146523964516694E-3</v>
      </c>
      <c r="AM446" s="32">
        <f t="shared" si="482"/>
        <v>6.2576815474912496E-3</v>
      </c>
      <c r="AN446" s="32">
        <f t="shared" si="482"/>
        <v>6.0140378748606829E-3</v>
      </c>
      <c r="AO446" s="32">
        <f t="shared" si="482"/>
        <v>5.7829434673129535E-3</v>
      </c>
      <c r="AP446" s="32">
        <f t="shared" si="482"/>
        <v>5.5636735429100588E-3</v>
      </c>
      <c r="AQ446" s="32">
        <f t="shared" si="482"/>
        <v>5.3555838451174419E-3</v>
      </c>
      <c r="AR446" s="32">
        <f t="shared" si="482"/>
        <v>5.1580369915487402E-3</v>
      </c>
      <c r="AS446" s="32">
        <f t="shared" si="482"/>
        <v>4.9704187222895414E-3</v>
      </c>
      <c r="AT446" s="32">
        <f t="shared" si="482"/>
        <v>4.792181484231859E-3</v>
      </c>
      <c r="AU446" s="32">
        <f t="shared" si="482"/>
        <v>4.6228134855951508E-3</v>
      </c>
      <c r="AV446" s="32">
        <f t="shared" si="482"/>
        <v>4.4618365292441332E-3</v>
      </c>
      <c r="AW446" s="32">
        <f t="shared" si="482"/>
        <v>4.3088036353034114E-3</v>
      </c>
      <c r="AX446" s="32">
        <f t="shared" si="482"/>
        <v>4.1632968650647589E-3</v>
      </c>
      <c r="AY446" s="32">
        <f t="shared" si="482"/>
        <v>4.0249253284016153E-3</v>
      </c>
      <c r="AZ446" s="32">
        <f t="shared" si="482"/>
        <v>3.8933233588263265E-3</v>
      </c>
      <c r="BA446" s="32">
        <f t="shared" si="482"/>
        <v>3.7681488420454089E-3</v>
      </c>
      <c r="BB446" s="32">
        <f t="shared" si="482"/>
        <v>3.6490816854142382E-3</v>
      </c>
      <c r="BC446" s="32">
        <f t="shared" si="482"/>
        <v>3.5358224170896919E-3</v>
      </c>
      <c r="BD446" s="32">
        <f t="shared" si="482"/>
        <v>3.428044260654183E-3</v>
      </c>
      <c r="BE446" s="32">
        <f t="shared" si="482"/>
        <v>3.3258478430186265E-3</v>
      </c>
      <c r="BF446" s="32">
        <f t="shared" si="482"/>
        <v>3.2285194021003786E-3</v>
      </c>
      <c r="BG446" s="32">
        <f t="shared" si="482"/>
        <v>3.1343385006241359E-3</v>
      </c>
      <c r="BH446" s="32">
        <f t="shared" si="482"/>
        <v>3.0430392445069516E-3</v>
      </c>
      <c r="BI446" s="32">
        <f t="shared" si="482"/>
        <v>2.9545924644536637E-3</v>
      </c>
      <c r="BJ446" s="32">
        <f t="shared" si="482"/>
        <v>2.8689990532385751E-3</v>
      </c>
      <c r="BK446" s="32">
        <f t="shared" si="482"/>
        <v>2.7865039532934625E-3</v>
      </c>
      <c r="BL446" s="32">
        <f t="shared" si="482"/>
        <v>2.7062823797786035E-3</v>
      </c>
      <c r="BM446" s="32">
        <f t="shared" si="482"/>
        <v>2.6278648698676221E-3</v>
      </c>
      <c r="BN446" s="32">
        <f t="shared" si="482"/>
        <v>2.5510233683009751E-3</v>
      </c>
      <c r="BO446" s="32">
        <f t="shared" si="482"/>
        <v>2.4756700751794006E-3</v>
      </c>
      <c r="BP446" s="32">
        <f t="shared" si="482"/>
        <v>2.4019495728910671E-3</v>
      </c>
      <c r="BQ446" s="32">
        <f t="shared" si="482"/>
        <v>2.3300468313211817E-3</v>
      </c>
      <c r="BR446" s="32">
        <f t="shared" si="482"/>
        <v>2.2598930021046127E-3</v>
      </c>
      <c r="BS446" s="32">
        <f t="shared" si="482"/>
        <v>2.1914807120743153E-3</v>
      </c>
    </row>
    <row r="447" spans="6:72">
      <c r="F447" t="s">
        <v>186</v>
      </c>
      <c r="K447" s="40"/>
      <c r="L447" s="40"/>
      <c r="M447" s="40"/>
      <c r="N447" s="40"/>
      <c r="O447" s="40"/>
      <c r="R447" s="32">
        <f>R356/R431</f>
        <v>-9.3374999999999415E-4</v>
      </c>
      <c r="S447" s="32">
        <f t="shared" ref="S447:BS447" si="483">S356/S431</f>
        <v>-9.3374999999999827E-4</v>
      </c>
      <c r="T447" s="32">
        <f t="shared" si="483"/>
        <v>-9.3374999999999621E-4</v>
      </c>
      <c r="U447" s="32">
        <f t="shared" si="483"/>
        <v>-9.3375000000000131E-4</v>
      </c>
      <c r="V447" s="32">
        <f t="shared" si="483"/>
        <v>-9.3375000000000229E-4</v>
      </c>
      <c r="W447" s="32">
        <f t="shared" si="483"/>
        <v>-9.3375000000000359E-4</v>
      </c>
      <c r="X447" s="32">
        <f t="shared" si="483"/>
        <v>-9.3374999999999654E-4</v>
      </c>
      <c r="Y447" s="32">
        <f t="shared" si="483"/>
        <v>-9.3374999999999437E-4</v>
      </c>
      <c r="Z447" s="32">
        <f t="shared" si="483"/>
        <v>-9.3374999999999448E-4</v>
      </c>
      <c r="AA447" s="32">
        <f t="shared" si="483"/>
        <v>-9.3374999999999827E-4</v>
      </c>
      <c r="AB447" s="32">
        <f t="shared" si="483"/>
        <v>-9.3375000000000218E-4</v>
      </c>
      <c r="AC447" s="32">
        <f t="shared" si="483"/>
        <v>0</v>
      </c>
      <c r="AD447" s="32">
        <f t="shared" si="483"/>
        <v>0</v>
      </c>
      <c r="AE447" s="32">
        <f t="shared" si="483"/>
        <v>0</v>
      </c>
      <c r="AF447" s="32">
        <f t="shared" si="483"/>
        <v>0</v>
      </c>
      <c r="AG447" s="32">
        <f t="shared" si="483"/>
        <v>0</v>
      </c>
      <c r="AH447" s="32">
        <f t="shared" si="483"/>
        <v>0</v>
      </c>
      <c r="AI447" s="32">
        <f t="shared" si="483"/>
        <v>0</v>
      </c>
      <c r="AJ447" s="32">
        <f t="shared" si="483"/>
        <v>0</v>
      </c>
      <c r="AK447" s="32">
        <f t="shared" si="483"/>
        <v>0</v>
      </c>
      <c r="AL447" s="32">
        <f t="shared" si="483"/>
        <v>0</v>
      </c>
      <c r="AM447" s="32">
        <f t="shared" si="483"/>
        <v>0</v>
      </c>
      <c r="AN447" s="32">
        <f t="shared" si="483"/>
        <v>0</v>
      </c>
      <c r="AO447" s="32">
        <f t="shared" si="483"/>
        <v>0</v>
      </c>
      <c r="AP447" s="32">
        <f t="shared" si="483"/>
        <v>0</v>
      </c>
      <c r="AQ447" s="32">
        <f t="shared" si="483"/>
        <v>0</v>
      </c>
      <c r="AR447" s="32">
        <f t="shared" si="483"/>
        <v>0</v>
      </c>
      <c r="AS447" s="32">
        <f t="shared" si="483"/>
        <v>0</v>
      </c>
      <c r="AT447" s="32">
        <f t="shared" si="483"/>
        <v>0</v>
      </c>
      <c r="AU447" s="32">
        <f t="shared" si="483"/>
        <v>0</v>
      </c>
      <c r="AV447" s="32">
        <f t="shared" si="483"/>
        <v>0</v>
      </c>
      <c r="AW447" s="32">
        <f t="shared" si="483"/>
        <v>0</v>
      </c>
      <c r="AX447" s="32">
        <f t="shared" si="483"/>
        <v>0</v>
      </c>
      <c r="AY447" s="32">
        <f t="shared" si="483"/>
        <v>0</v>
      </c>
      <c r="AZ447" s="32">
        <f t="shared" si="483"/>
        <v>0</v>
      </c>
      <c r="BA447" s="32">
        <f t="shared" si="483"/>
        <v>0</v>
      </c>
      <c r="BB447" s="32">
        <f t="shared" si="483"/>
        <v>-3.0102168382161124E-3</v>
      </c>
      <c r="BC447" s="32">
        <f t="shared" si="483"/>
        <v>-3.5565283848421393E-3</v>
      </c>
      <c r="BD447" s="32">
        <f t="shared" si="483"/>
        <v>-3.715616220898534E-3</v>
      </c>
      <c r="BE447" s="32">
        <f t="shared" si="483"/>
        <v>-3.8324498984745959E-3</v>
      </c>
      <c r="BF447" s="32">
        <f t="shared" si="483"/>
        <v>-2.3434722040895479E-3</v>
      </c>
      <c r="BG447" s="32">
        <f t="shared" si="483"/>
        <v>-9.3375000000000109E-4</v>
      </c>
      <c r="BH447" s="32">
        <f t="shared" si="483"/>
        <v>-9.3375000000000012E-4</v>
      </c>
      <c r="BI447" s="32">
        <f t="shared" si="483"/>
        <v>-9.3375000000000229E-4</v>
      </c>
      <c r="BJ447" s="32">
        <f t="shared" si="483"/>
        <v>-9.3374999999999979E-4</v>
      </c>
      <c r="BK447" s="32">
        <f t="shared" si="483"/>
        <v>-9.3374999999999958E-4</v>
      </c>
      <c r="BL447" s="32">
        <f t="shared" si="483"/>
        <v>-9.3375000000000131E-4</v>
      </c>
      <c r="BM447" s="32">
        <f t="shared" si="483"/>
        <v>-9.3374999999999893E-4</v>
      </c>
      <c r="BN447" s="32">
        <f t="shared" si="483"/>
        <v>-9.3375000000000109E-4</v>
      </c>
      <c r="BO447" s="32">
        <f t="shared" si="483"/>
        <v>-9.3375000000000023E-4</v>
      </c>
      <c r="BP447" s="32">
        <f t="shared" si="483"/>
        <v>-9.3375000000000196E-4</v>
      </c>
      <c r="BQ447" s="32">
        <f t="shared" si="483"/>
        <v>-9.3375000000000012E-4</v>
      </c>
      <c r="BR447" s="32">
        <f t="shared" si="483"/>
        <v>-9.3374999999999893E-4</v>
      </c>
      <c r="BS447" s="32">
        <f t="shared" si="483"/>
        <v>-9.3374999999999958E-4</v>
      </c>
    </row>
    <row r="448" spans="6:72">
      <c r="F448" t="s">
        <v>181</v>
      </c>
      <c r="K448" s="40"/>
      <c r="L448" s="40"/>
      <c r="M448" s="40"/>
      <c r="N448" s="40"/>
      <c r="O448" s="40"/>
      <c r="R448" s="32">
        <f>(R163-R338)/R431</f>
        <v>7.499999999999991E-3</v>
      </c>
      <c r="S448" s="32">
        <f t="shared" ref="S448:BS448" si="484">(S163-S338)/S431</f>
        <v>7.4999999999999902E-3</v>
      </c>
      <c r="T448" s="32">
        <f t="shared" si="484"/>
        <v>7.4999999999999902E-3</v>
      </c>
      <c r="U448" s="32">
        <f t="shared" si="484"/>
        <v>7.5000000000000023E-3</v>
      </c>
      <c r="V448" s="32">
        <f t="shared" si="484"/>
        <v>7.5000000000000023E-3</v>
      </c>
      <c r="W448" s="32">
        <f t="shared" si="484"/>
        <v>7.5000000000000049E-3</v>
      </c>
      <c r="X448" s="32">
        <f t="shared" si="484"/>
        <v>7.4999999999999963E-3</v>
      </c>
      <c r="Y448" s="32">
        <f t="shared" si="484"/>
        <v>7.5000000000000058E-3</v>
      </c>
      <c r="Z448" s="32">
        <f t="shared" si="484"/>
        <v>7.4999999999999954E-3</v>
      </c>
      <c r="AA448" s="32">
        <f t="shared" si="484"/>
        <v>7.5000000000000032E-3</v>
      </c>
      <c r="AB448" s="32">
        <f t="shared" si="484"/>
        <v>7.4999999999999997E-3</v>
      </c>
      <c r="AC448" s="32">
        <f t="shared" si="484"/>
        <v>7.4999999999999971E-3</v>
      </c>
      <c r="AD448" s="32">
        <f t="shared" si="484"/>
        <v>7.5000000000000058E-3</v>
      </c>
      <c r="AE448" s="32">
        <f t="shared" si="484"/>
        <v>7.5000000000000006E-3</v>
      </c>
      <c r="AF448" s="32">
        <f t="shared" si="484"/>
        <v>7.5000000000000006E-3</v>
      </c>
      <c r="AG448" s="32">
        <f t="shared" si="484"/>
        <v>7.4999999999999989E-3</v>
      </c>
      <c r="AH448" s="32">
        <f t="shared" si="484"/>
        <v>7.4999999999999997E-3</v>
      </c>
      <c r="AI448" s="32">
        <f t="shared" si="484"/>
        <v>7.4999999999999945E-3</v>
      </c>
      <c r="AJ448" s="32">
        <f t="shared" si="484"/>
        <v>7.5000000000000049E-3</v>
      </c>
      <c r="AK448" s="32">
        <f t="shared" si="484"/>
        <v>7.5000000000000015E-3</v>
      </c>
      <c r="AL448" s="32">
        <f t="shared" si="484"/>
        <v>7.4999999999999989E-3</v>
      </c>
      <c r="AM448" s="32">
        <f t="shared" si="484"/>
        <v>7.5000000000000032E-3</v>
      </c>
      <c r="AN448" s="32">
        <f t="shared" si="484"/>
        <v>7.4999999999999963E-3</v>
      </c>
      <c r="AO448" s="32">
        <f t="shared" si="484"/>
        <v>7.5000000000000015E-3</v>
      </c>
      <c r="AP448" s="32">
        <f t="shared" si="484"/>
        <v>7.5000000000000023E-3</v>
      </c>
      <c r="AQ448" s="32">
        <f t="shared" si="484"/>
        <v>7.5000000000000015E-3</v>
      </c>
      <c r="AR448" s="32">
        <f t="shared" si="484"/>
        <v>7.4999999999999954E-3</v>
      </c>
      <c r="AS448" s="32">
        <f t="shared" si="484"/>
        <v>7.5000000000000023E-3</v>
      </c>
      <c r="AT448" s="32">
        <f t="shared" si="484"/>
        <v>7.499999999999998E-3</v>
      </c>
      <c r="AU448" s="32">
        <f t="shared" si="484"/>
        <v>7.4999999999999989E-3</v>
      </c>
      <c r="AV448" s="32">
        <f t="shared" si="484"/>
        <v>7.5000000000000058E-3</v>
      </c>
      <c r="AW448" s="32">
        <f t="shared" si="484"/>
        <v>7.5000000000000049E-3</v>
      </c>
      <c r="AX448" s="32">
        <f t="shared" si="484"/>
        <v>7.4999999999999971E-3</v>
      </c>
      <c r="AY448" s="32">
        <f t="shared" si="484"/>
        <v>7.5000000000000075E-3</v>
      </c>
      <c r="AZ448" s="32">
        <f t="shared" si="484"/>
        <v>7.5000000000000032E-3</v>
      </c>
      <c r="BA448" s="32">
        <f t="shared" si="484"/>
        <v>7.499999999999998E-3</v>
      </c>
      <c r="BB448" s="32">
        <f t="shared" si="484"/>
        <v>7.5000000000000006E-3</v>
      </c>
      <c r="BC448" s="32">
        <f t="shared" si="484"/>
        <v>7.4999999999999963E-3</v>
      </c>
      <c r="BD448" s="32">
        <f t="shared" si="484"/>
        <v>7.5000000000000041E-3</v>
      </c>
      <c r="BE448" s="32">
        <f t="shared" si="484"/>
        <v>7.5000000000000006E-3</v>
      </c>
      <c r="BF448" s="32">
        <f t="shared" si="484"/>
        <v>7.4999999999999997E-3</v>
      </c>
      <c r="BG448" s="32">
        <f t="shared" si="484"/>
        <v>7.499999999999998E-3</v>
      </c>
      <c r="BH448" s="32">
        <f t="shared" si="484"/>
        <v>7.499999999999998E-3</v>
      </c>
      <c r="BI448" s="32">
        <f t="shared" si="484"/>
        <v>7.5000000000000006E-3</v>
      </c>
      <c r="BJ448" s="32">
        <f t="shared" si="484"/>
        <v>7.5000000000000041E-3</v>
      </c>
      <c r="BK448" s="32">
        <f t="shared" si="484"/>
        <v>7.4999999999999997E-3</v>
      </c>
      <c r="BL448" s="32">
        <f t="shared" si="484"/>
        <v>7.5000000000000015E-3</v>
      </c>
      <c r="BM448" s="32">
        <f t="shared" si="484"/>
        <v>7.5000000000000032E-3</v>
      </c>
      <c r="BN448" s="32">
        <f t="shared" si="484"/>
        <v>7.5000000000000049E-3</v>
      </c>
      <c r="BO448" s="32">
        <f t="shared" si="484"/>
        <v>7.4999999999999997E-3</v>
      </c>
      <c r="BP448" s="32">
        <f t="shared" si="484"/>
        <v>7.5000000000000006E-3</v>
      </c>
      <c r="BQ448" s="32">
        <f t="shared" si="484"/>
        <v>7.5000000000000006E-3</v>
      </c>
      <c r="BR448" s="32">
        <f t="shared" si="484"/>
        <v>7.5000000000000015E-3</v>
      </c>
      <c r="BS448" s="32">
        <f t="shared" si="484"/>
        <v>7.4999999999999997E-3</v>
      </c>
    </row>
    <row r="449" spans="3:71">
      <c r="K449" s="40"/>
      <c r="L449" s="40"/>
      <c r="M449" s="40"/>
      <c r="N449" s="40"/>
      <c r="O449" s="40"/>
    </row>
    <row r="450" spans="3:71" ht="15" thickBot="1">
      <c r="C450" s="28" t="s">
        <v>353</v>
      </c>
      <c r="D450" s="28"/>
      <c r="E450" s="28"/>
      <c r="F450" s="29"/>
      <c r="G450" s="28"/>
      <c r="H450" s="28"/>
      <c r="I450" s="28"/>
      <c r="J450" s="28"/>
      <c r="K450" s="78"/>
      <c r="L450" s="78"/>
      <c r="M450" s="78"/>
      <c r="N450" s="78"/>
      <c r="O450" s="7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</row>
    <row r="452" spans="3:71">
      <c r="F452" t="s">
        <v>342</v>
      </c>
      <c r="R452" s="35">
        <f>$O$332*Q156</f>
        <v>787.55708234245481</v>
      </c>
      <c r="S452" s="35">
        <f t="shared" ref="S452:BS452" si="485">$O$332*R156</f>
        <v>812.82834419733581</v>
      </c>
      <c r="T452" s="35">
        <f t="shared" si="485"/>
        <v>836.38310278587289</v>
      </c>
      <c r="U452" s="35">
        <f t="shared" si="485"/>
        <v>854.90813214452305</v>
      </c>
      <c r="V452" s="35">
        <f t="shared" si="485"/>
        <v>866.95682262267223</v>
      </c>
      <c r="W452" s="35">
        <f t="shared" si="485"/>
        <v>873.1851339809939</v>
      </c>
      <c r="X452" s="35">
        <f t="shared" si="485"/>
        <v>893.55331377636981</v>
      </c>
      <c r="Y452" s="35">
        <f t="shared" si="485"/>
        <v>916.0374966788446</v>
      </c>
      <c r="Z452" s="35">
        <f t="shared" si="485"/>
        <v>940.11547431752228</v>
      </c>
      <c r="AA452" s="35">
        <f t="shared" si="485"/>
        <v>965.37731634467582</v>
      </c>
      <c r="AB452" s="35">
        <f t="shared" si="485"/>
        <v>991.37861200836619</v>
      </c>
      <c r="AC452" s="35">
        <f t="shared" si="485"/>
        <v>1017.8715991316053</v>
      </c>
      <c r="AD452" s="35">
        <f t="shared" si="485"/>
        <v>1073.1888196307714</v>
      </c>
      <c r="AE452" s="35">
        <f t="shared" si="485"/>
        <v>1133.8502512247439</v>
      </c>
      <c r="AF452" s="35">
        <f t="shared" si="485"/>
        <v>1201.0834854506147</v>
      </c>
      <c r="AG452" s="35">
        <f t="shared" si="485"/>
        <v>1272.0786279064225</v>
      </c>
      <c r="AH452" s="35">
        <f t="shared" si="485"/>
        <v>1347.0306723767617</v>
      </c>
      <c r="AI452" s="35">
        <f t="shared" si="485"/>
        <v>1425.890966117307</v>
      </c>
      <c r="AJ452" s="35">
        <f t="shared" si="485"/>
        <v>1508.8398134360716</v>
      </c>
      <c r="AK452" s="35">
        <f t="shared" si="485"/>
        <v>1596.0537845024758</v>
      </c>
      <c r="AL452" s="35">
        <f t="shared" si="485"/>
        <v>1687.4070995359718</v>
      </c>
      <c r="AM452" s="35">
        <f t="shared" si="485"/>
        <v>1783.0399840440191</v>
      </c>
      <c r="AN452" s="35">
        <f t="shared" si="485"/>
        <v>1883.0931430111632</v>
      </c>
      <c r="AO452" s="35">
        <f t="shared" si="485"/>
        <v>1987.7073081119643</v>
      </c>
      <c r="AP452" s="35">
        <f t="shared" si="485"/>
        <v>2097.0228488342223</v>
      </c>
      <c r="AQ452" s="35">
        <f t="shared" si="485"/>
        <v>2211.1662618201094</v>
      </c>
      <c r="AR452" s="35">
        <f t="shared" si="485"/>
        <v>2330.2750760996651</v>
      </c>
      <c r="AS452" s="35">
        <f t="shared" si="485"/>
        <v>2454.4946311313624</v>
      </c>
      <c r="AT452" s="35">
        <f t="shared" si="485"/>
        <v>2583.9566688956807</v>
      </c>
      <c r="AU452" s="35">
        <f t="shared" si="485"/>
        <v>2718.7891763301104</v>
      </c>
      <c r="AV452" s="35">
        <f t="shared" si="485"/>
        <v>2859.1152995185548</v>
      </c>
      <c r="AW452" s="35">
        <f t="shared" si="485"/>
        <v>3005.0523507315802</v>
      </c>
      <c r="AX452" s="35">
        <f t="shared" si="485"/>
        <v>3156.7107238672265</v>
      </c>
      <c r="AY452" s="35">
        <f t="shared" si="485"/>
        <v>3314.1927118119311</v>
      </c>
      <c r="AZ452" s="35">
        <f t="shared" si="485"/>
        <v>3477.5912188595826</v>
      </c>
      <c r="BA452" s="35">
        <f t="shared" si="485"/>
        <v>3646.9883609266626</v>
      </c>
      <c r="BB452" s="35">
        <f t="shared" si="485"/>
        <v>3822.4539458821705</v>
      </c>
      <c r="BC452" s="35">
        <f t="shared" si="485"/>
        <v>4004.0438258718968</v>
      </c>
      <c r="BD452" s="35">
        <f t="shared" si="485"/>
        <v>4191.8551495049142</v>
      </c>
      <c r="BE452" s="35">
        <f t="shared" si="485"/>
        <v>4385.4456363341151</v>
      </c>
      <c r="BF452" s="35">
        <f t="shared" si="485"/>
        <v>4585.388399026715</v>
      </c>
      <c r="BG452" s="35">
        <f t="shared" si="485"/>
        <v>4793.989203490728</v>
      </c>
      <c r="BH452" s="35">
        <f t="shared" si="485"/>
        <v>5011.8586744943032</v>
      </c>
      <c r="BI452" s="35">
        <f t="shared" si="485"/>
        <v>5239.287180212481</v>
      </c>
      <c r="BJ452" s="35">
        <f t="shared" si="485"/>
        <v>5476.4963853803702</v>
      </c>
      <c r="BK452" s="35">
        <f t="shared" si="485"/>
        <v>5723.1742285716073</v>
      </c>
      <c r="BL452" s="35">
        <f t="shared" si="485"/>
        <v>5981.1809474561742</v>
      </c>
      <c r="BM452" s="35">
        <f t="shared" si="485"/>
        <v>6252.0212060978693</v>
      </c>
      <c r="BN452" s="35">
        <f t="shared" si="485"/>
        <v>6536.9092389762</v>
      </c>
      <c r="BO452" s="35">
        <f t="shared" si="485"/>
        <v>6836.8735144591483</v>
      </c>
      <c r="BP452" s="35">
        <f t="shared" si="485"/>
        <v>7152.3679330812074</v>
      </c>
      <c r="BQ452" s="35">
        <f t="shared" si="485"/>
        <v>7483.6333785555316</v>
      </c>
      <c r="BR452" s="35">
        <f t="shared" si="485"/>
        <v>7831.6396489299659</v>
      </c>
      <c r="BS452" s="35">
        <f t="shared" si="485"/>
        <v>8197.2152913371629</v>
      </c>
    </row>
    <row r="453" spans="3:71">
      <c r="F453" t="s">
        <v>343</v>
      </c>
      <c r="R453" s="35">
        <f>$O$331*Q156</f>
        <v>1181.3356235136821</v>
      </c>
      <c r="S453" s="35">
        <f t="shared" ref="S453:BS453" si="486">$O$331*R156</f>
        <v>1219.2425162960035</v>
      </c>
      <c r="T453" s="35">
        <f t="shared" si="486"/>
        <v>1254.5746541788092</v>
      </c>
      <c r="U453" s="35">
        <f t="shared" si="486"/>
        <v>1282.3621982167845</v>
      </c>
      <c r="V453" s="35">
        <f t="shared" si="486"/>
        <v>1300.4352339340082</v>
      </c>
      <c r="W453" s="35">
        <f t="shared" si="486"/>
        <v>1309.7777009714907</v>
      </c>
      <c r="X453" s="35">
        <f t="shared" si="486"/>
        <v>1340.3299706645546</v>
      </c>
      <c r="Y453" s="35">
        <f t="shared" si="486"/>
        <v>1374.0562450182667</v>
      </c>
      <c r="Z453" s="35">
        <f t="shared" si="486"/>
        <v>1410.1732114762833</v>
      </c>
      <c r="AA453" s="35">
        <f t="shared" si="486"/>
        <v>1448.0659745170137</v>
      </c>
      <c r="AB453" s="35">
        <f t="shared" si="486"/>
        <v>1487.0679180125492</v>
      </c>
      <c r="AC453" s="35">
        <f t="shared" si="486"/>
        <v>1526.8073986974077</v>
      </c>
      <c r="AD453" s="35">
        <f t="shared" si="486"/>
        <v>1609.7832294461568</v>
      </c>
      <c r="AE453" s="35">
        <f t="shared" si="486"/>
        <v>1700.7753768371156</v>
      </c>
      <c r="AF453" s="35">
        <f t="shared" si="486"/>
        <v>1801.6252281759221</v>
      </c>
      <c r="AG453" s="35">
        <f t="shared" si="486"/>
        <v>1908.1179418596337</v>
      </c>
      <c r="AH453" s="35">
        <f t="shared" si="486"/>
        <v>2020.5460085651421</v>
      </c>
      <c r="AI453" s="35">
        <f t="shared" si="486"/>
        <v>2138.8364491759603</v>
      </c>
      <c r="AJ453" s="35">
        <f t="shared" si="486"/>
        <v>2263.2597201541071</v>
      </c>
      <c r="AK453" s="35">
        <f t="shared" si="486"/>
        <v>2394.0806767537133</v>
      </c>
      <c r="AL453" s="35">
        <f t="shared" si="486"/>
        <v>2531.1106493039574</v>
      </c>
      <c r="AM453" s="35">
        <f t="shared" si="486"/>
        <v>2674.5599760660284</v>
      </c>
      <c r="AN453" s="35">
        <f t="shared" si="486"/>
        <v>2824.6397145167448</v>
      </c>
      <c r="AO453" s="35">
        <f t="shared" si="486"/>
        <v>2981.5609621679459</v>
      </c>
      <c r="AP453" s="35">
        <f t="shared" si="486"/>
        <v>3145.5342732513332</v>
      </c>
      <c r="AQ453" s="35">
        <f t="shared" si="486"/>
        <v>3316.7493927301643</v>
      </c>
      <c r="AR453" s="35">
        <f t="shared" si="486"/>
        <v>3495.4126141494971</v>
      </c>
      <c r="AS453" s="35">
        <f t="shared" si="486"/>
        <v>3681.7419466970432</v>
      </c>
      <c r="AT453" s="35">
        <f t="shared" si="486"/>
        <v>3875.9350033435207</v>
      </c>
      <c r="AU453" s="35">
        <f t="shared" si="486"/>
        <v>4078.1837644951647</v>
      </c>
      <c r="AV453" s="35">
        <f t="shared" si="486"/>
        <v>4288.6729492778322</v>
      </c>
      <c r="AW453" s="35">
        <f t="shared" si="486"/>
        <v>4507.5785260973698</v>
      </c>
      <c r="AX453" s="35">
        <f t="shared" si="486"/>
        <v>4735.0660858008396</v>
      </c>
      <c r="AY453" s="35">
        <f t="shared" si="486"/>
        <v>4971.2890677178966</v>
      </c>
      <c r="AZ453" s="35">
        <f t="shared" si="486"/>
        <v>5216.3868282893736</v>
      </c>
      <c r="BA453" s="35">
        <f t="shared" si="486"/>
        <v>5470.4825413899935</v>
      </c>
      <c r="BB453" s="35">
        <f t="shared" si="486"/>
        <v>5733.6809188232555</v>
      </c>
      <c r="BC453" s="35">
        <f t="shared" si="486"/>
        <v>6006.0657388078453</v>
      </c>
      <c r="BD453" s="35">
        <f t="shared" si="486"/>
        <v>6287.7827242573712</v>
      </c>
      <c r="BE453" s="35">
        <f t="shared" si="486"/>
        <v>6578.1684545011731</v>
      </c>
      <c r="BF453" s="35">
        <f t="shared" si="486"/>
        <v>6878.0825985400716</v>
      </c>
      <c r="BG453" s="35">
        <f t="shared" si="486"/>
        <v>7190.9838052360919</v>
      </c>
      <c r="BH453" s="35">
        <f t="shared" si="486"/>
        <v>7517.7880117414543</v>
      </c>
      <c r="BI453" s="35">
        <f t="shared" si="486"/>
        <v>7858.9307703187205</v>
      </c>
      <c r="BJ453" s="35">
        <f t="shared" si="486"/>
        <v>8214.7445780705548</v>
      </c>
      <c r="BK453" s="35">
        <f t="shared" si="486"/>
        <v>8584.7613428574095</v>
      </c>
      <c r="BL453" s="35">
        <f t="shared" si="486"/>
        <v>8971.7714211842613</v>
      </c>
      <c r="BM453" s="35">
        <f t="shared" si="486"/>
        <v>9378.0318091468034</v>
      </c>
      <c r="BN453" s="35">
        <f t="shared" si="486"/>
        <v>9805.3638584642995</v>
      </c>
      <c r="BO453" s="35">
        <f t="shared" si="486"/>
        <v>10255.310271688722</v>
      </c>
      <c r="BP453" s="35">
        <f t="shared" si="486"/>
        <v>10728.551899621811</v>
      </c>
      <c r="BQ453" s="35">
        <f t="shared" si="486"/>
        <v>11225.450067833297</v>
      </c>
      <c r="BR453" s="35">
        <f t="shared" si="486"/>
        <v>11747.459473394949</v>
      </c>
      <c r="BS453" s="35">
        <f t="shared" si="486"/>
        <v>12295.822937005743</v>
      </c>
    </row>
    <row r="455" spans="3:71">
      <c r="F455" t="s">
        <v>344</v>
      </c>
      <c r="R455" s="35">
        <f>R453-S453</f>
        <v>-37.906892782321393</v>
      </c>
      <c r="S455" s="35">
        <f t="shared" ref="S455:BS455" si="487">S453-T453</f>
        <v>-35.332137882805682</v>
      </c>
      <c r="T455" s="35">
        <f t="shared" si="487"/>
        <v>-27.787544037975294</v>
      </c>
      <c r="U455" s="35">
        <f t="shared" si="487"/>
        <v>-18.073035717223775</v>
      </c>
      <c r="V455" s="35">
        <f t="shared" si="487"/>
        <v>-9.3424670374824927</v>
      </c>
      <c r="W455" s="35">
        <f t="shared" si="487"/>
        <v>-30.552269693063863</v>
      </c>
      <c r="X455" s="35">
        <f t="shared" si="487"/>
        <v>-33.726274353712142</v>
      </c>
      <c r="Y455" s="35">
        <f t="shared" si="487"/>
        <v>-36.116966458016577</v>
      </c>
      <c r="Z455" s="35">
        <f t="shared" si="487"/>
        <v>-37.892763040730415</v>
      </c>
      <c r="AA455" s="35">
        <f t="shared" si="487"/>
        <v>-39.001943495535443</v>
      </c>
      <c r="AB455" s="35">
        <f t="shared" si="487"/>
        <v>-39.739480684858563</v>
      </c>
      <c r="AC455" s="35">
        <f t="shared" si="487"/>
        <v>-82.975830748749104</v>
      </c>
      <c r="AD455" s="35">
        <f t="shared" si="487"/>
        <v>-90.992147390958735</v>
      </c>
      <c r="AE455" s="35">
        <f t="shared" si="487"/>
        <v>-100.8498513388065</v>
      </c>
      <c r="AF455" s="35">
        <f t="shared" si="487"/>
        <v>-106.4927136837116</v>
      </c>
      <c r="AG455" s="35">
        <f t="shared" si="487"/>
        <v>-112.4280667055084</v>
      </c>
      <c r="AH455" s="35">
        <f t="shared" si="487"/>
        <v>-118.29044061081822</v>
      </c>
      <c r="AI455" s="35">
        <f t="shared" si="487"/>
        <v>-124.42327097814677</v>
      </c>
      <c r="AJ455" s="35">
        <f t="shared" si="487"/>
        <v>-130.82095659960623</v>
      </c>
      <c r="AK455" s="35">
        <f t="shared" si="487"/>
        <v>-137.02997255024411</v>
      </c>
      <c r="AL455" s="35">
        <f t="shared" si="487"/>
        <v>-143.449326762071</v>
      </c>
      <c r="AM455" s="35">
        <f t="shared" si="487"/>
        <v>-150.07973845071638</v>
      </c>
      <c r="AN455" s="35">
        <f t="shared" si="487"/>
        <v>-156.92124765120116</v>
      </c>
      <c r="AO455" s="35">
        <f t="shared" si="487"/>
        <v>-163.97331108338722</v>
      </c>
      <c r="AP455" s="35">
        <f t="shared" si="487"/>
        <v>-171.21511947883118</v>
      </c>
      <c r="AQ455" s="35">
        <f t="shared" si="487"/>
        <v>-178.66322141933279</v>
      </c>
      <c r="AR455" s="35">
        <f t="shared" si="487"/>
        <v>-186.32933254754607</v>
      </c>
      <c r="AS455" s="35">
        <f t="shared" si="487"/>
        <v>-194.19305664647754</v>
      </c>
      <c r="AT455" s="35">
        <f t="shared" si="487"/>
        <v>-202.24876115164398</v>
      </c>
      <c r="AU455" s="35">
        <f t="shared" si="487"/>
        <v>-210.48918478266751</v>
      </c>
      <c r="AV455" s="35">
        <f t="shared" si="487"/>
        <v>-218.9055768195376</v>
      </c>
      <c r="AW455" s="35">
        <f t="shared" si="487"/>
        <v>-227.48755970346974</v>
      </c>
      <c r="AX455" s="35">
        <f t="shared" si="487"/>
        <v>-236.22298191705704</v>
      </c>
      <c r="AY455" s="35">
        <f t="shared" si="487"/>
        <v>-245.09776057147701</v>
      </c>
      <c r="AZ455" s="35">
        <f t="shared" si="487"/>
        <v>-254.09571310061983</v>
      </c>
      <c r="BA455" s="35">
        <f t="shared" si="487"/>
        <v>-263.19837743326207</v>
      </c>
      <c r="BB455" s="35">
        <f t="shared" si="487"/>
        <v>-272.38481998458974</v>
      </c>
      <c r="BC455" s="35">
        <f t="shared" si="487"/>
        <v>-281.71698544952596</v>
      </c>
      <c r="BD455" s="35">
        <f t="shared" si="487"/>
        <v>-290.38573024380185</v>
      </c>
      <c r="BE455" s="35">
        <f t="shared" si="487"/>
        <v>-299.91414403889848</v>
      </c>
      <c r="BF455" s="35">
        <f t="shared" si="487"/>
        <v>-312.90120669602038</v>
      </c>
      <c r="BG455" s="35">
        <f t="shared" si="487"/>
        <v>-326.80420650536234</v>
      </c>
      <c r="BH455" s="35">
        <f t="shared" si="487"/>
        <v>-341.14275857726625</v>
      </c>
      <c r="BI455" s="35">
        <f t="shared" si="487"/>
        <v>-355.81380775183425</v>
      </c>
      <c r="BJ455" s="35">
        <f t="shared" si="487"/>
        <v>-370.01676478685476</v>
      </c>
      <c r="BK455" s="35">
        <f t="shared" si="487"/>
        <v>-387.01007832685173</v>
      </c>
      <c r="BL455" s="35">
        <f t="shared" si="487"/>
        <v>-406.26038796254215</v>
      </c>
      <c r="BM455" s="35">
        <f t="shared" si="487"/>
        <v>-427.33204931749606</v>
      </c>
      <c r="BN455" s="35">
        <f t="shared" si="487"/>
        <v>-449.94641322442294</v>
      </c>
      <c r="BO455" s="35">
        <f t="shared" si="487"/>
        <v>-473.24162793308824</v>
      </c>
      <c r="BP455" s="35">
        <f t="shared" si="487"/>
        <v>-496.89816821148634</v>
      </c>
      <c r="BQ455" s="35">
        <f t="shared" si="487"/>
        <v>-522.00940556165187</v>
      </c>
      <c r="BR455" s="35">
        <f t="shared" si="487"/>
        <v>-548.3634636107945</v>
      </c>
      <c r="BS455" s="35">
        <f t="shared" si="487"/>
        <v>12295.822937005743</v>
      </c>
    </row>
    <row r="457" spans="3:71">
      <c r="F457" t="s">
        <v>346</v>
      </c>
      <c r="R457" s="35">
        <f>R401-R405-R338-R455</f>
        <v>55.824139097230557</v>
      </c>
      <c r="S457" s="35">
        <f t="shared" ref="S457:BS457" si="488">S401-S405-S338-S455</f>
        <v>55.043070847723826</v>
      </c>
      <c r="T457" s="35">
        <f t="shared" si="488"/>
        <v>55.830655806547618</v>
      </c>
      <c r="U457" s="35">
        <f t="shared" si="488"/>
        <v>63.873044357943989</v>
      </c>
      <c r="V457" s="35">
        <f t="shared" si="488"/>
        <v>75.250205529694682</v>
      </c>
      <c r="W457" s="35">
        <f t="shared" si="488"/>
        <v>45.226450250721498</v>
      </c>
      <c r="X457" s="35">
        <f t="shared" si="488"/>
        <v>44.329957038617266</v>
      </c>
      <c r="Y457" s="35">
        <f t="shared" si="488"/>
        <v>44.442719136821189</v>
      </c>
      <c r="Z457" s="35">
        <f t="shared" si="488"/>
        <v>44.982287681473991</v>
      </c>
      <c r="AA457" s="35">
        <f t="shared" si="488"/>
        <v>45.961130468092577</v>
      </c>
      <c r="AB457" s="35">
        <f t="shared" si="488"/>
        <v>47.190184225090881</v>
      </c>
      <c r="AC457" s="35">
        <f t="shared" si="488"/>
        <v>13.227458464274775</v>
      </c>
      <c r="AD457" s="35">
        <f t="shared" si="488"/>
        <v>11.230011882477044</v>
      </c>
      <c r="AE457" s="35">
        <f t="shared" si="488"/>
        <v>8.3165394832181505</v>
      </c>
      <c r="AF457" s="35">
        <f t="shared" si="488"/>
        <v>8.5956312701292745</v>
      </c>
      <c r="AG457" s="35">
        <f t="shared" si="488"/>
        <v>8.8997525617290023</v>
      </c>
      <c r="AH457" s="35">
        <f t="shared" si="488"/>
        <v>9.4838724799845551</v>
      </c>
      <c r="AI457" s="35">
        <f t="shared" si="488"/>
        <v>10.116251102358291</v>
      </c>
      <c r="AJ457" s="35">
        <f t="shared" si="488"/>
        <v>10.811095719131373</v>
      </c>
      <c r="AK457" s="35">
        <f t="shared" si="488"/>
        <v>11.881013759023574</v>
      </c>
      <c r="AL457" s="35">
        <f t="shared" si="488"/>
        <v>13.052753326243334</v>
      </c>
      <c r="AM457" s="35">
        <f t="shared" si="488"/>
        <v>14.333989295916695</v>
      </c>
      <c r="AN457" s="35">
        <f t="shared" si="488"/>
        <v>15.732877628982067</v>
      </c>
      <c r="AO457" s="35">
        <f t="shared" si="488"/>
        <v>17.257965255767772</v>
      </c>
      <c r="AP457" s="35">
        <f t="shared" si="488"/>
        <v>18.931289352200793</v>
      </c>
      <c r="AQ457" s="35">
        <f t="shared" si="488"/>
        <v>20.749179253517383</v>
      </c>
      <c r="AR457" s="35">
        <f t="shared" si="488"/>
        <v>22.711825549047916</v>
      </c>
      <c r="AS457" s="35">
        <f t="shared" si="488"/>
        <v>24.841279501823749</v>
      </c>
      <c r="AT457" s="35">
        <f t="shared" si="488"/>
        <v>27.148963300880325</v>
      </c>
      <c r="AU457" s="35">
        <f t="shared" si="488"/>
        <v>29.647168145425383</v>
      </c>
      <c r="AV457" s="35">
        <f t="shared" si="488"/>
        <v>32.348898539740844</v>
      </c>
      <c r="AW457" s="35">
        <f t="shared" si="488"/>
        <v>35.267906414136064</v>
      </c>
      <c r="AX457" s="35">
        <f t="shared" si="488"/>
        <v>38.418726423304548</v>
      </c>
      <c r="AY457" s="35">
        <f t="shared" si="488"/>
        <v>41.816712428463433</v>
      </c>
      <c r="AZ457" s="35">
        <f t="shared" si="488"/>
        <v>45.478075166031118</v>
      </c>
      <c r="BA457" s="35">
        <f t="shared" si="488"/>
        <v>49.419921101688487</v>
      </c>
      <c r="BB457" s="35">
        <f t="shared" si="488"/>
        <v>53.660292464255804</v>
      </c>
      <c r="BC457" s="35">
        <f t="shared" si="488"/>
        <v>58.161172000912018</v>
      </c>
      <c r="BD457" s="35">
        <f t="shared" si="488"/>
        <v>63.46765952950409</v>
      </c>
      <c r="BE457" s="35">
        <f t="shared" si="488"/>
        <v>68.538803040253867</v>
      </c>
      <c r="BF457" s="35">
        <f t="shared" si="488"/>
        <v>79.288064644149671</v>
      </c>
      <c r="BG457" s="35">
        <f t="shared" si="488"/>
        <v>90.126617132016207</v>
      </c>
      <c r="BH457" s="35">
        <f t="shared" si="488"/>
        <v>93.907685643629094</v>
      </c>
      <c r="BI457" s="35">
        <f t="shared" si="488"/>
        <v>98.128050052296089</v>
      </c>
      <c r="BJ457" s="35">
        <f t="shared" si="488"/>
        <v>103.52649217098053</v>
      </c>
      <c r="BK457" s="35">
        <f t="shared" si="488"/>
        <v>107.12320120619859</v>
      </c>
      <c r="BL457" s="35">
        <f t="shared" si="488"/>
        <v>109.56100759821743</v>
      </c>
      <c r="BM457" s="35">
        <f t="shared" si="488"/>
        <v>111.36157566231321</v>
      </c>
      <c r="BN457" s="35">
        <f t="shared" si="488"/>
        <v>112.8766200151926</v>
      </c>
      <c r="BO457" s="35">
        <f t="shared" si="488"/>
        <v>114.96725994541441</v>
      </c>
      <c r="BP457" s="35">
        <f t="shared" si="488"/>
        <v>116.58603544347545</v>
      </c>
      <c r="BQ457" s="35">
        <f t="shared" si="488"/>
        <v>119.10640941609461</v>
      </c>
      <c r="BR457" s="35">
        <f t="shared" si="488"/>
        <v>122.35724930148484</v>
      </c>
      <c r="BS457" s="35">
        <f t="shared" si="488"/>
        <v>-12746.059851055392</v>
      </c>
    </row>
    <row r="458" spans="3:71">
      <c r="F458" t="s">
        <v>347</v>
      </c>
      <c r="R458" s="35">
        <f>R457-R351</f>
        <v>34.244280295957822</v>
      </c>
      <c r="S458" s="35">
        <f t="shared" ref="S458:BS458" si="489">S457-S351</f>
        <v>35.390228908350977</v>
      </c>
      <c r="T458" s="35">
        <f t="shared" si="489"/>
        <v>39.191933400325141</v>
      </c>
      <c r="U458" s="35">
        <f t="shared" si="489"/>
        <v>44.647016051472974</v>
      </c>
      <c r="V458" s="35">
        <f t="shared" si="489"/>
        <v>55.502126128367792</v>
      </c>
      <c r="W458" s="35">
        <f t="shared" si="489"/>
        <v>28.206497153118725</v>
      </c>
      <c r="X458" s="35">
        <f t="shared" si="489"/>
        <v>27.484797029357832</v>
      </c>
      <c r="Y458" s="35">
        <f t="shared" si="489"/>
        <v>26.893943957477592</v>
      </c>
      <c r="Z458" s="35">
        <f t="shared" si="489"/>
        <v>26.91282579074586</v>
      </c>
      <c r="AA458" s="35">
        <f t="shared" si="489"/>
        <v>27.550759647014882</v>
      </c>
      <c r="AB458" s="35">
        <f t="shared" si="489"/>
        <v>28.539479734421256</v>
      </c>
      <c r="AC458" s="35">
        <f t="shared" si="489"/>
        <v>13.227458464274775</v>
      </c>
      <c r="AD458" s="35">
        <f t="shared" si="489"/>
        <v>11.230011882477044</v>
      </c>
      <c r="AE458" s="35">
        <f t="shared" si="489"/>
        <v>8.3165394832181505</v>
      </c>
      <c r="AF458" s="35">
        <f t="shared" si="489"/>
        <v>8.5956312701292745</v>
      </c>
      <c r="AG458" s="35">
        <f t="shared" si="489"/>
        <v>8.8997525617290023</v>
      </c>
      <c r="AH458" s="35">
        <f t="shared" si="489"/>
        <v>9.4838724799845551</v>
      </c>
      <c r="AI458" s="35">
        <f t="shared" si="489"/>
        <v>10.116251102358291</v>
      </c>
      <c r="AJ458" s="35">
        <f t="shared" si="489"/>
        <v>10.811095719131373</v>
      </c>
      <c r="AK458" s="35">
        <f t="shared" si="489"/>
        <v>11.881013759023574</v>
      </c>
      <c r="AL458" s="35">
        <f t="shared" si="489"/>
        <v>13.052753326243334</v>
      </c>
      <c r="AM458" s="35">
        <f t="shared" si="489"/>
        <v>14.333989295916695</v>
      </c>
      <c r="AN458" s="35">
        <f t="shared" si="489"/>
        <v>15.732877628982067</v>
      </c>
      <c r="AO458" s="35">
        <f t="shared" si="489"/>
        <v>17.257965255767772</v>
      </c>
      <c r="AP458" s="35">
        <f t="shared" si="489"/>
        <v>18.931289352200793</v>
      </c>
      <c r="AQ458" s="35">
        <f t="shared" si="489"/>
        <v>20.749179253517383</v>
      </c>
      <c r="AR458" s="35">
        <f t="shared" si="489"/>
        <v>22.711825549047916</v>
      </c>
      <c r="AS458" s="35">
        <f t="shared" si="489"/>
        <v>24.841279501823749</v>
      </c>
      <c r="AT458" s="35">
        <f t="shared" si="489"/>
        <v>27.148963300880325</v>
      </c>
      <c r="AU458" s="35">
        <f t="shared" si="489"/>
        <v>29.647168145425383</v>
      </c>
      <c r="AV458" s="35">
        <f t="shared" si="489"/>
        <v>32.348898539740844</v>
      </c>
      <c r="AW458" s="35">
        <f t="shared" si="489"/>
        <v>35.267906414136064</v>
      </c>
      <c r="AX458" s="35">
        <f t="shared" si="489"/>
        <v>38.418726423304548</v>
      </c>
      <c r="AY458" s="35">
        <f t="shared" si="489"/>
        <v>41.816712428463433</v>
      </c>
      <c r="AZ458" s="35">
        <f t="shared" si="489"/>
        <v>45.478075166031118</v>
      </c>
      <c r="BA458" s="35">
        <f t="shared" si="489"/>
        <v>49.419921101688487</v>
      </c>
      <c r="BB458" s="35">
        <f t="shared" si="489"/>
        <v>25.933990702327783</v>
      </c>
      <c r="BC458" s="35">
        <f t="shared" si="489"/>
        <v>23.846724962682345</v>
      </c>
      <c r="BD458" s="35">
        <f t="shared" si="489"/>
        <v>25.936755941172748</v>
      </c>
      <c r="BE458" s="35">
        <f t="shared" si="489"/>
        <v>28.040006211977868</v>
      </c>
      <c r="BF458" s="35">
        <f t="shared" si="489"/>
        <v>35.050432317557572</v>
      </c>
      <c r="BG458" s="35">
        <f t="shared" si="489"/>
        <v>42.180739226473001</v>
      </c>
      <c r="BH458" s="35">
        <f t="shared" si="489"/>
        <v>44.263867713381437</v>
      </c>
      <c r="BI458" s="35">
        <f t="shared" si="489"/>
        <v>46.513795485286167</v>
      </c>
      <c r="BJ458" s="35">
        <f t="shared" si="489"/>
        <v>49.205741326789393</v>
      </c>
      <c r="BK458" s="35">
        <f t="shared" si="489"/>
        <v>51.262997183333404</v>
      </c>
      <c r="BL458" s="35">
        <f t="shared" si="489"/>
        <v>52.891663801100471</v>
      </c>
      <c r="BM458" s="35">
        <f t="shared" si="489"/>
        <v>54.26286591756547</v>
      </c>
      <c r="BN458" s="35">
        <f t="shared" si="489"/>
        <v>55.495233343728515</v>
      </c>
      <c r="BO458" s="35">
        <f t="shared" si="489"/>
        <v>56.900695380657567</v>
      </c>
      <c r="BP458" s="35">
        <f t="shared" si="489"/>
        <v>60.531519835179054</v>
      </c>
      <c r="BQ458" s="35">
        <f t="shared" si="489"/>
        <v>62.72839866337597</v>
      </c>
      <c r="BR458" s="35">
        <f t="shared" si="489"/>
        <v>64.20617914006894</v>
      </c>
      <c r="BS458" s="35">
        <f t="shared" si="489"/>
        <v>-12806.048855984025</v>
      </c>
    </row>
    <row r="459" spans="3:71">
      <c r="F459" t="s">
        <v>348</v>
      </c>
      <c r="R459" s="35">
        <f>R458+R410</f>
        <v>46.86849769470237</v>
      </c>
      <c r="S459" s="35">
        <f t="shared" ref="S459:BS459" si="490">S458+S410</f>
        <v>46.887141442884101</v>
      </c>
      <c r="T459" s="35">
        <f t="shared" si="490"/>
        <v>48.925586007965286</v>
      </c>
      <c r="U459" s="35">
        <f t="shared" si="490"/>
        <v>55.894242610758518</v>
      </c>
      <c r="V459" s="35">
        <f t="shared" si="490"/>
        <v>67.054752578144019</v>
      </c>
      <c r="W459" s="35">
        <f t="shared" si="490"/>
        <v>38.163169715216348</v>
      </c>
      <c r="X459" s="35">
        <f t="shared" si="490"/>
        <v>37.339215634774604</v>
      </c>
      <c r="Y459" s="35">
        <f t="shared" si="490"/>
        <v>37.1599774373936</v>
      </c>
      <c r="Z459" s="35">
        <f t="shared" si="490"/>
        <v>37.483460996821805</v>
      </c>
      <c r="AA459" s="35">
        <f t="shared" si="490"/>
        <v>38.320826577345329</v>
      </c>
      <c r="AB459" s="35">
        <f t="shared" si="490"/>
        <v>39.450141861462981</v>
      </c>
      <c r="AC459" s="35">
        <f t="shared" si="490"/>
        <v>13.227458464274775</v>
      </c>
      <c r="AD459" s="35">
        <f t="shared" si="490"/>
        <v>11.230011882477044</v>
      </c>
      <c r="AE459" s="35">
        <f t="shared" si="490"/>
        <v>8.3165394832181505</v>
      </c>
      <c r="AF459" s="35">
        <f t="shared" si="490"/>
        <v>8.5956312701292745</v>
      </c>
      <c r="AG459" s="35">
        <f t="shared" si="490"/>
        <v>8.8997525617290023</v>
      </c>
      <c r="AH459" s="35">
        <f t="shared" si="490"/>
        <v>9.4838724799845551</v>
      </c>
      <c r="AI459" s="35">
        <f t="shared" si="490"/>
        <v>10.116251102358291</v>
      </c>
      <c r="AJ459" s="35">
        <f t="shared" si="490"/>
        <v>10.811095719131373</v>
      </c>
      <c r="AK459" s="35">
        <f t="shared" si="490"/>
        <v>11.881013759023574</v>
      </c>
      <c r="AL459" s="35">
        <f t="shared" si="490"/>
        <v>13.052753326243334</v>
      </c>
      <c r="AM459" s="35">
        <f t="shared" si="490"/>
        <v>14.333989295916695</v>
      </c>
      <c r="AN459" s="35">
        <f t="shared" si="490"/>
        <v>15.732877628982067</v>
      </c>
      <c r="AO459" s="35">
        <f t="shared" si="490"/>
        <v>17.257965255767772</v>
      </c>
      <c r="AP459" s="35">
        <f t="shared" si="490"/>
        <v>18.931289352200793</v>
      </c>
      <c r="AQ459" s="35">
        <f t="shared" si="490"/>
        <v>20.749179253517383</v>
      </c>
      <c r="AR459" s="35">
        <f t="shared" si="490"/>
        <v>22.711825549047916</v>
      </c>
      <c r="AS459" s="35">
        <f t="shared" si="490"/>
        <v>24.841279501823749</v>
      </c>
      <c r="AT459" s="35">
        <f t="shared" si="490"/>
        <v>27.148963300880325</v>
      </c>
      <c r="AU459" s="35">
        <f t="shared" si="490"/>
        <v>29.647168145425383</v>
      </c>
      <c r="AV459" s="35">
        <f t="shared" si="490"/>
        <v>32.348898539740844</v>
      </c>
      <c r="AW459" s="35">
        <f t="shared" si="490"/>
        <v>35.267906414136064</v>
      </c>
      <c r="AX459" s="35">
        <f t="shared" si="490"/>
        <v>38.418726423304548</v>
      </c>
      <c r="AY459" s="35">
        <f t="shared" si="490"/>
        <v>41.816712428463433</v>
      </c>
      <c r="AZ459" s="35">
        <f t="shared" si="490"/>
        <v>45.478075166031118</v>
      </c>
      <c r="BA459" s="35">
        <f t="shared" si="490"/>
        <v>49.419921101688487</v>
      </c>
      <c r="BB459" s="35">
        <f t="shared" si="490"/>
        <v>42.153877233055674</v>
      </c>
      <c r="BC459" s="35">
        <f t="shared" si="490"/>
        <v>43.920676480046701</v>
      </c>
      <c r="BD459" s="35">
        <f t="shared" si="490"/>
        <v>47.892334540346582</v>
      </c>
      <c r="BE459" s="35">
        <f t="shared" si="490"/>
        <v>51.731802356519324</v>
      </c>
      <c r="BF459" s="35">
        <f t="shared" si="490"/>
        <v>60.929447228613945</v>
      </c>
      <c r="BG459" s="35">
        <f t="shared" si="490"/>
        <v>70.22907780121578</v>
      </c>
      <c r="BH459" s="35">
        <f t="shared" si="490"/>
        <v>73.305501202576323</v>
      </c>
      <c r="BI459" s="35">
        <f t="shared" si="490"/>
        <v>76.708134406986971</v>
      </c>
      <c r="BJ459" s="35">
        <f t="shared" si="490"/>
        <v>80.983380570641231</v>
      </c>
      <c r="BK459" s="35">
        <f t="shared" si="490"/>
        <v>83.941216536709547</v>
      </c>
      <c r="BL459" s="35">
        <f t="shared" si="490"/>
        <v>86.043229922413914</v>
      </c>
      <c r="BM459" s="35">
        <f t="shared" si="490"/>
        <v>87.665611118242921</v>
      </c>
      <c r="BN459" s="35">
        <f t="shared" si="490"/>
        <v>89.063344546535006</v>
      </c>
      <c r="BO459" s="35">
        <f t="shared" si="490"/>
        <v>90.869635651040312</v>
      </c>
      <c r="BP459" s="35">
        <f t="shared" si="490"/>
        <v>93.323411466032425</v>
      </c>
      <c r="BQ459" s="35">
        <f t="shared" si="490"/>
        <v>95.709534953716371</v>
      </c>
      <c r="BR459" s="35">
        <f t="shared" si="490"/>
        <v>98.224555184497234</v>
      </c>
      <c r="BS459" s="35">
        <f t="shared" si="490"/>
        <v>-12770.955288100775</v>
      </c>
    </row>
    <row r="461" spans="3:71">
      <c r="F461" t="s">
        <v>349</v>
      </c>
      <c r="R461" s="35">
        <f>R459+R405-R155+R455</f>
        <v>72.139759549583061</v>
      </c>
      <c r="S461" s="35">
        <f t="shared" ref="S461:BS461" si="491">S459+S405-S155+S455</f>
        <v>70.441900031421255</v>
      </c>
      <c r="T461" s="35">
        <f t="shared" si="491"/>
        <v>67.450615366615537</v>
      </c>
      <c r="U461" s="35">
        <f t="shared" si="491"/>
        <v>67.942933088907836</v>
      </c>
      <c r="V461" s="35">
        <f t="shared" si="491"/>
        <v>73.283063936465823</v>
      </c>
      <c r="W461" s="35">
        <f t="shared" si="491"/>
        <v>58.531349510592051</v>
      </c>
      <c r="X461" s="35">
        <f t="shared" si="491"/>
        <v>59.823398537250242</v>
      </c>
      <c r="Y461" s="35">
        <f t="shared" si="491"/>
        <v>61.237955076071003</v>
      </c>
      <c r="Z461" s="35">
        <f t="shared" si="491"/>
        <v>62.745303023974799</v>
      </c>
      <c r="AA461" s="35">
        <f t="shared" si="491"/>
        <v>64.322122241035601</v>
      </c>
      <c r="AB461" s="35">
        <f t="shared" si="491"/>
        <v>65.943128984702057</v>
      </c>
      <c r="AC461" s="35">
        <f t="shared" si="491"/>
        <v>68.544678963441157</v>
      </c>
      <c r="AD461" s="35">
        <f t="shared" si="491"/>
        <v>71.89144347644924</v>
      </c>
      <c r="AE461" s="35">
        <f t="shared" si="491"/>
        <v>75.549773709089152</v>
      </c>
      <c r="AF461" s="35">
        <f t="shared" si="491"/>
        <v>79.590773725937936</v>
      </c>
      <c r="AG461" s="35">
        <f t="shared" si="491"/>
        <v>83.851797032067282</v>
      </c>
      <c r="AH461" s="35">
        <f t="shared" si="491"/>
        <v>88.344166220529445</v>
      </c>
      <c r="AI461" s="35">
        <f t="shared" si="491"/>
        <v>93.065098421123821</v>
      </c>
      <c r="AJ461" s="35">
        <f t="shared" si="491"/>
        <v>98.025066785535472</v>
      </c>
      <c r="AK461" s="35">
        <f t="shared" si="491"/>
        <v>103.23432879251993</v>
      </c>
      <c r="AL461" s="35">
        <f t="shared" si="491"/>
        <v>108.68563783428971</v>
      </c>
      <c r="AM461" s="35">
        <f t="shared" si="491"/>
        <v>114.38714826306136</v>
      </c>
      <c r="AN461" s="35">
        <f t="shared" si="491"/>
        <v>120.3470427297832</v>
      </c>
      <c r="AO461" s="35">
        <f t="shared" si="491"/>
        <v>126.57350597802508</v>
      </c>
      <c r="AP461" s="35">
        <f t="shared" si="491"/>
        <v>133.07470233808812</v>
      </c>
      <c r="AQ461" s="35">
        <f t="shared" si="491"/>
        <v>139.85799353307311</v>
      </c>
      <c r="AR461" s="35">
        <f t="shared" si="491"/>
        <v>146.93138058074578</v>
      </c>
      <c r="AS461" s="35">
        <f t="shared" si="491"/>
        <v>154.30331726614224</v>
      </c>
      <c r="AT461" s="35">
        <f t="shared" si="491"/>
        <v>161.98147073531004</v>
      </c>
      <c r="AU461" s="35">
        <f t="shared" si="491"/>
        <v>169.97329133386927</v>
      </c>
      <c r="AV461" s="35">
        <f t="shared" si="491"/>
        <v>178.28594975276599</v>
      </c>
      <c r="AW461" s="35">
        <f t="shared" si="491"/>
        <v>186.9262795497815</v>
      </c>
      <c r="AX461" s="35">
        <f t="shared" si="491"/>
        <v>195.90071436800906</v>
      </c>
      <c r="AY461" s="35">
        <f t="shared" si="491"/>
        <v>205.21521947611507</v>
      </c>
      <c r="AZ461" s="35">
        <f t="shared" si="491"/>
        <v>214.87521723311045</v>
      </c>
      <c r="BA461" s="35">
        <f t="shared" si="491"/>
        <v>224.88550605719757</v>
      </c>
      <c r="BB461" s="35">
        <f t="shared" si="491"/>
        <v>223.7437572227841</v>
      </c>
      <c r="BC461" s="35">
        <f t="shared" si="491"/>
        <v>231.73200011306562</v>
      </c>
      <c r="BD461" s="35">
        <f t="shared" si="491"/>
        <v>241.48282136954731</v>
      </c>
      <c r="BE461" s="35">
        <f t="shared" si="491"/>
        <v>251.67456504911672</v>
      </c>
      <c r="BF461" s="35">
        <f t="shared" si="491"/>
        <v>269.5302516926273</v>
      </c>
      <c r="BG461" s="35">
        <f t="shared" si="491"/>
        <v>288.09854880479145</v>
      </c>
      <c r="BH461" s="35">
        <f t="shared" si="491"/>
        <v>300.73400692075415</v>
      </c>
      <c r="BI461" s="35">
        <f t="shared" si="491"/>
        <v>313.917339574876</v>
      </c>
      <c r="BJ461" s="35">
        <f t="shared" si="491"/>
        <v>327.66122376188309</v>
      </c>
      <c r="BK461" s="35">
        <f t="shared" si="491"/>
        <v>341.94793542127445</v>
      </c>
      <c r="BL461" s="35">
        <f t="shared" si="491"/>
        <v>356.88348856410971</v>
      </c>
      <c r="BM461" s="35">
        <f t="shared" si="491"/>
        <v>372.55364399657276</v>
      </c>
      <c r="BN461" s="35">
        <f t="shared" si="491"/>
        <v>389.0276200294818</v>
      </c>
      <c r="BO461" s="35">
        <f t="shared" si="491"/>
        <v>406.36405427309637</v>
      </c>
      <c r="BP461" s="35">
        <f t="shared" si="491"/>
        <v>424.58885694036326</v>
      </c>
      <c r="BQ461" s="35">
        <f t="shared" si="491"/>
        <v>443.71580532814892</v>
      </c>
      <c r="BR461" s="35">
        <f t="shared" si="491"/>
        <v>463.80019759169181</v>
      </c>
      <c r="BS461" s="35">
        <f t="shared" si="491"/>
        <v>484.88928688512533</v>
      </c>
    </row>
    <row r="462" spans="3:71">
      <c r="F462" t="s">
        <v>350</v>
      </c>
      <c r="R462" s="32">
        <f>R461/R452</f>
        <v>9.1599404242566893E-2</v>
      </c>
      <c r="S462" s="32">
        <f t="shared" ref="S462:BS462" si="492">S461/S452</f>
        <v>8.6662701336999146E-2</v>
      </c>
      <c r="T462" s="32">
        <f t="shared" si="492"/>
        <v>8.0645597862925675E-2</v>
      </c>
      <c r="U462" s="32">
        <f t="shared" si="492"/>
        <v>7.9473958118136151E-2</v>
      </c>
      <c r="V462" s="32">
        <f t="shared" si="492"/>
        <v>8.4529081523084096E-2</v>
      </c>
      <c r="W462" s="32">
        <f t="shared" si="492"/>
        <v>6.7032004133806139E-2</v>
      </c>
      <c r="X462" s="32">
        <f t="shared" si="492"/>
        <v>6.6950004677865577E-2</v>
      </c>
      <c r="Y462" s="32">
        <f t="shared" si="492"/>
        <v>6.685092618816732E-2</v>
      </c>
      <c r="Z462" s="32">
        <f t="shared" si="492"/>
        <v>6.6742123428533931E-2</v>
      </c>
      <c r="AA462" s="32">
        <f t="shared" si="492"/>
        <v>6.6628996923799894E-2</v>
      </c>
      <c r="AB462" s="32">
        <f t="shared" si="492"/>
        <v>6.6516594352497058E-2</v>
      </c>
      <c r="AC462" s="32">
        <f t="shared" si="492"/>
        <v>6.734118431236305E-2</v>
      </c>
      <c r="AD462" s="32">
        <f t="shared" si="492"/>
        <v>6.698862507828153E-2</v>
      </c>
      <c r="AE462" s="32">
        <f t="shared" si="492"/>
        <v>6.6631174290858103E-2</v>
      </c>
      <c r="AF462" s="32">
        <f t="shared" si="492"/>
        <v>6.6265813068004664E-2</v>
      </c>
      <c r="AG462" s="32">
        <f t="shared" si="492"/>
        <v>6.591714945330851E-2</v>
      </c>
      <c r="AH462" s="32">
        <f t="shared" si="492"/>
        <v>6.5584376088965377E-2</v>
      </c>
      <c r="AI462" s="32">
        <f t="shared" si="492"/>
        <v>6.5268032852848171E-2</v>
      </c>
      <c r="AJ462" s="32">
        <f t="shared" si="492"/>
        <v>6.4967179360348126E-2</v>
      </c>
      <c r="AK462" s="32">
        <f t="shared" si="492"/>
        <v>6.4680983682952942E-2</v>
      </c>
      <c r="AL462" s="32">
        <f t="shared" si="492"/>
        <v>6.4409849801021754E-2</v>
      </c>
      <c r="AM462" s="32">
        <f t="shared" si="492"/>
        <v>6.4152878952061357E-2</v>
      </c>
      <c r="AN462" s="32">
        <f t="shared" si="492"/>
        <v>6.3909235279430765E-2</v>
      </c>
      <c r="AO462" s="32">
        <f t="shared" si="492"/>
        <v>6.3678140871883032E-2</v>
      </c>
      <c r="AP462" s="32">
        <f t="shared" si="492"/>
        <v>6.3458870947480164E-2</v>
      </c>
      <c r="AQ462" s="32">
        <f t="shared" si="492"/>
        <v>6.3250781249687554E-2</v>
      </c>
      <c r="AR462" s="32">
        <f t="shared" si="492"/>
        <v>6.3053234396118818E-2</v>
      </c>
      <c r="AS462" s="32">
        <f t="shared" si="492"/>
        <v>6.2865616126859661E-2</v>
      </c>
      <c r="AT462" s="32">
        <f t="shared" si="492"/>
        <v>6.2687378888801923E-2</v>
      </c>
      <c r="AU462" s="32">
        <f t="shared" si="492"/>
        <v>6.251801089016526E-2</v>
      </c>
      <c r="AV462" s="32">
        <f t="shared" si="492"/>
        <v>6.235703393381424E-2</v>
      </c>
      <c r="AW462" s="32">
        <f t="shared" si="492"/>
        <v>6.2204001039873495E-2</v>
      </c>
      <c r="AX462" s="32">
        <f t="shared" si="492"/>
        <v>6.205849426963482E-2</v>
      </c>
      <c r="AY462" s="32">
        <f t="shared" si="492"/>
        <v>6.1920122732971698E-2</v>
      </c>
      <c r="AZ462" s="32">
        <f t="shared" si="492"/>
        <v>6.1788520763396436E-2</v>
      </c>
      <c r="BA462" s="32">
        <f t="shared" si="492"/>
        <v>6.1663346246615514E-2</v>
      </c>
      <c r="BB462" s="32">
        <f t="shared" si="492"/>
        <v>5.8534062251768236E-2</v>
      </c>
      <c r="BC462" s="32">
        <f t="shared" si="492"/>
        <v>5.7874491436817638E-2</v>
      </c>
      <c r="BD462" s="32">
        <f t="shared" si="492"/>
        <v>5.7607625444325773E-2</v>
      </c>
      <c r="BE462" s="32">
        <f t="shared" si="492"/>
        <v>5.7388595349114099E-2</v>
      </c>
      <c r="BF462" s="32">
        <f t="shared" si="492"/>
        <v>5.8780244602580939E-2</v>
      </c>
      <c r="BG462" s="32">
        <f t="shared" si="492"/>
        <v>6.0095785905194238E-2</v>
      </c>
      <c r="BH462" s="32">
        <f t="shared" si="492"/>
        <v>6.0004486649076996E-2</v>
      </c>
      <c r="BI462" s="32">
        <f t="shared" si="492"/>
        <v>5.9916039869023746E-2</v>
      </c>
      <c r="BJ462" s="32">
        <f t="shared" si="492"/>
        <v>5.9830446457808696E-2</v>
      </c>
      <c r="BK462" s="32">
        <f t="shared" si="492"/>
        <v>5.9747951357863517E-2</v>
      </c>
      <c r="BL462" s="32">
        <f t="shared" si="492"/>
        <v>5.9667729784348693E-2</v>
      </c>
      <c r="BM462" s="32">
        <f t="shared" si="492"/>
        <v>5.9589312274437735E-2</v>
      </c>
      <c r="BN462" s="32">
        <f t="shared" si="492"/>
        <v>5.9512470772871043E-2</v>
      </c>
      <c r="BO462" s="32">
        <f t="shared" si="492"/>
        <v>5.9437117479749522E-2</v>
      </c>
      <c r="BP462" s="32">
        <f t="shared" si="492"/>
        <v>5.9363396977461187E-2</v>
      </c>
      <c r="BQ462" s="32">
        <f t="shared" si="492"/>
        <v>5.9291494235891286E-2</v>
      </c>
      <c r="BR462" s="32">
        <f t="shared" si="492"/>
        <v>5.9221340406674698E-2</v>
      </c>
      <c r="BS462" s="32">
        <f t="shared" si="492"/>
        <v>5.9152928116644382E-2</v>
      </c>
    </row>
    <row r="465" spans="18:41"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</row>
    <row r="466" spans="18:41">
      <c r="R466" s="6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9F21-AC24-4270-B357-5DE8EDC01300}">
  <sheetPr codeName="Sheet11">
    <tabColor theme="6" tint="0.79998168889431442"/>
  </sheetPr>
  <dimension ref="A1:BT463"/>
  <sheetViews>
    <sheetView showGridLines="0" zoomScale="70" zoomScaleNormal="70" workbookViewId="0"/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</cols>
  <sheetData>
    <row r="1" spans="1:71" ht="20.25" thickBot="1">
      <c r="A1" s="20" t="s">
        <v>277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>
      <c r="A2" s="22" t="s">
        <v>278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>
      <c r="Q3" s="23" t="s">
        <v>68</v>
      </c>
      <c r="R3" s="24" t="s">
        <v>69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</row>
    <row r="4" spans="1:71" s="27" customFormat="1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>
      <c r="F8" t="s">
        <v>140</v>
      </c>
      <c r="K8" s="47" t="s">
        <v>279</v>
      </c>
      <c r="O8" s="37">
        <v>1.9993872504847632E-2</v>
      </c>
      <c r="Q8" s="30">
        <v>1</v>
      </c>
      <c r="R8" s="35">
        <f>Q8*(1+$O$8)</f>
        <v>1.0199938725048476</v>
      </c>
      <c r="S8" s="35">
        <f>R8*(1+$O$8)</f>
        <v>1.0403874999474354</v>
      </c>
      <c r="T8" s="35">
        <f t="shared" ref="T8:BS8" si="0">S8*(1+$O$8)</f>
        <v>1.0611888749770215</v>
      </c>
      <c r="U8" s="35">
        <f t="shared" si="0"/>
        <v>1.0824061500468747</v>
      </c>
      <c r="V8" s="35">
        <f t="shared" si="0"/>
        <v>1.1040476406093749</v>
      </c>
      <c r="W8" s="35">
        <f t="shared" si="0"/>
        <v>1.1261218283749965</v>
      </c>
      <c r="X8" s="35">
        <f t="shared" si="0"/>
        <v>1.1486373646364521</v>
      </c>
      <c r="Y8" s="35">
        <f t="shared" si="0"/>
        <v>1.1716030736592975</v>
      </c>
      <c r="Z8" s="35">
        <f t="shared" si="0"/>
        <v>1.1950279561403292</v>
      </c>
      <c r="AA8" s="35">
        <f t="shared" si="0"/>
        <v>1.2189211927351276</v>
      </c>
      <c r="AB8" s="35">
        <f t="shared" si="0"/>
        <v>1.2432921476561305</v>
      </c>
      <c r="AC8" s="35">
        <f t="shared" si="0"/>
        <v>1.2681503723426453</v>
      </c>
      <c r="AD8" s="35">
        <f t="shared" si="0"/>
        <v>1.2935056092042392</v>
      </c>
      <c r="AE8" s="35">
        <f t="shared" si="0"/>
        <v>1.319367795438974</v>
      </c>
      <c r="AF8" s="35">
        <f t="shared" si="0"/>
        <v>1.3457470669279827</v>
      </c>
      <c r="AG8" s="35">
        <f t="shared" si="0"/>
        <v>1.3726537622079136</v>
      </c>
      <c r="AH8" s="35">
        <f t="shared" si="0"/>
        <v>1.400098426522798</v>
      </c>
      <c r="AI8" s="35">
        <f>AH8*(1+$O$8)</f>
        <v>1.4280918159569327</v>
      </c>
      <c r="AJ8" s="35">
        <f>AI8*(1+$O$8)</f>
        <v>1.456644901650392</v>
      </c>
      <c r="AK8" s="35">
        <f t="shared" si="0"/>
        <v>1.4857688740988262</v>
      </c>
      <c r="AL8" s="35">
        <f t="shared" si="0"/>
        <v>1.5154751475392292</v>
      </c>
      <c r="AM8" s="35">
        <f t="shared" si="0"/>
        <v>1.5457753644233936</v>
      </c>
      <c r="AN8" s="35">
        <f t="shared" si="0"/>
        <v>1.5766813999808094</v>
      </c>
      <c r="AO8" s="35">
        <f t="shared" si="0"/>
        <v>1.6082053668727903</v>
      </c>
      <c r="AP8" s="35">
        <f t="shared" si="0"/>
        <v>1.6403596199396566</v>
      </c>
      <c r="AQ8" s="35">
        <f t="shared" si="0"/>
        <v>1.6731567610428304</v>
      </c>
      <c r="AR8" s="35">
        <f t="shared" si="0"/>
        <v>1.7066096440037446</v>
      </c>
      <c r="AS8" s="35">
        <f t="shared" si="0"/>
        <v>1.7407313796414989</v>
      </c>
      <c r="AT8" s="35">
        <f t="shared" si="0"/>
        <v>1.7755353409112387</v>
      </c>
      <c r="AU8" s="35">
        <f t="shared" si="0"/>
        <v>1.8110351681452692</v>
      </c>
      <c r="AV8" s="35">
        <f t="shared" si="0"/>
        <v>1.8472447743989611</v>
      </c>
      <c r="AW8" s="35">
        <f t="shared" si="0"/>
        <v>1.8841783509035399</v>
      </c>
      <c r="AX8" s="35">
        <f t="shared" si="0"/>
        <v>1.9218503726278993</v>
      </c>
      <c r="AY8" s="35">
        <f t="shared" si="0"/>
        <v>1.9602756039516154</v>
      </c>
      <c r="AZ8" s="35">
        <f t="shared" si="0"/>
        <v>1.9994691044513873</v>
      </c>
      <c r="BA8" s="35">
        <f t="shared" si="0"/>
        <v>2.0394462348031701</v>
      </c>
      <c r="BB8" s="35">
        <f t="shared" si="0"/>
        <v>2.0802226628023162</v>
      </c>
      <c r="BC8" s="35">
        <f t="shared" si="0"/>
        <v>2.1218143695040803</v>
      </c>
      <c r="BD8" s="35">
        <f t="shared" si="0"/>
        <v>2.1642376554868985</v>
      </c>
      <c r="BE8" s="35">
        <f t="shared" si="0"/>
        <v>2.2075091472408941</v>
      </c>
      <c r="BF8" s="35">
        <f t="shared" si="0"/>
        <v>2.2516458036841134</v>
      </c>
      <c r="BG8" s="35">
        <f t="shared" si="0"/>
        <v>2.2966649228090485</v>
      </c>
      <c r="BH8" s="35">
        <f t="shared" si="0"/>
        <v>2.3425841484620484</v>
      </c>
      <c r="BI8" s="35">
        <f t="shared" si="0"/>
        <v>2.3894214772582756</v>
      </c>
      <c r="BJ8" s="35">
        <f t="shared" si="0"/>
        <v>2.4371952656349221</v>
      </c>
      <c r="BK8" s="35">
        <f t="shared" si="0"/>
        <v>2.4859242370454449</v>
      </c>
      <c r="BL8" s="35">
        <f t="shared" si="0"/>
        <v>2.5356274892976423</v>
      </c>
      <c r="BM8" s="35">
        <f t="shared" si="0"/>
        <v>2.5863245020384462</v>
      </c>
      <c r="BN8" s="35">
        <f t="shared" si="0"/>
        <v>2.6380351443883665</v>
      </c>
      <c r="BO8" s="35">
        <f t="shared" si="0"/>
        <v>2.690779682728575</v>
      </c>
      <c r="BP8" s="35">
        <f t="shared" si="0"/>
        <v>2.7445787886436843</v>
      </c>
      <c r="BQ8" s="35">
        <f t="shared" si="0"/>
        <v>2.7994535470233353</v>
      </c>
      <c r="BR8" s="35">
        <f t="shared" si="0"/>
        <v>2.8554254643257635</v>
      </c>
      <c r="BS8" s="35">
        <f t="shared" si="0"/>
        <v>2.9125164770065881</v>
      </c>
    </row>
    <row r="10" spans="1:71">
      <c r="F10" t="s">
        <v>142</v>
      </c>
      <c r="K10" s="47" t="s">
        <v>279</v>
      </c>
      <c r="R10" s="37">
        <v>4.5181781312518175E-2</v>
      </c>
      <c r="S10" s="37">
        <v>4.2062200224605911E-2</v>
      </c>
      <c r="T10" s="37">
        <v>3.8942619136693654E-2</v>
      </c>
      <c r="U10" s="37">
        <v>3.5823038048781383E-2</v>
      </c>
      <c r="V10" s="37">
        <v>3.2703456960869126E-2</v>
      </c>
      <c r="W10" s="37">
        <v>3.2703456960869126E-2</v>
      </c>
      <c r="X10" s="37">
        <v>3.2703456960869126E-2</v>
      </c>
      <c r="Y10" s="37">
        <v>3.2703456960869126E-2</v>
      </c>
      <c r="Z10" s="37">
        <v>3.2703456960869126E-2</v>
      </c>
      <c r="AA10" s="37">
        <v>3.2703456960869126E-2</v>
      </c>
      <c r="AB10" s="37">
        <v>3.2703456960869126E-2</v>
      </c>
      <c r="AC10" s="37">
        <v>3.2703456960869126E-2</v>
      </c>
      <c r="AD10" s="37">
        <v>3.2703456960869126E-2</v>
      </c>
      <c r="AE10" s="37">
        <v>3.2703456960869126E-2</v>
      </c>
      <c r="AF10" s="37">
        <v>3.2703456960869126E-2</v>
      </c>
      <c r="AG10" s="37">
        <v>3.2703456960869126E-2</v>
      </c>
      <c r="AH10" s="37">
        <v>3.2703456960869126E-2</v>
      </c>
      <c r="AI10" s="37">
        <v>3.2703456960869126E-2</v>
      </c>
      <c r="AJ10" s="37">
        <v>3.2703456960869126E-2</v>
      </c>
      <c r="AK10" s="37">
        <v>3.2703456960869126E-2</v>
      </c>
      <c r="AL10" s="37">
        <v>3.2703456960869126E-2</v>
      </c>
      <c r="AM10" s="37">
        <v>3.2703456960869126E-2</v>
      </c>
      <c r="AN10" s="37">
        <v>3.2703456960869126E-2</v>
      </c>
      <c r="AO10" s="37">
        <v>3.2703456960869126E-2</v>
      </c>
      <c r="AP10" s="37">
        <v>3.2703456960869126E-2</v>
      </c>
      <c r="AQ10" s="37">
        <v>3.2703456960869126E-2</v>
      </c>
      <c r="AR10" s="37">
        <v>3.2703456960869126E-2</v>
      </c>
      <c r="AS10" s="37">
        <v>3.2703456960869126E-2</v>
      </c>
      <c r="AT10" s="37">
        <v>3.2703456960869126E-2</v>
      </c>
      <c r="AU10" s="37">
        <v>3.2703456960869126E-2</v>
      </c>
      <c r="AV10" s="37">
        <v>3.2703456960869126E-2</v>
      </c>
      <c r="AW10" s="37">
        <v>3.2703456960869126E-2</v>
      </c>
      <c r="AX10" s="37">
        <v>3.2703456960869126E-2</v>
      </c>
      <c r="AY10" s="37">
        <v>3.2703456960869126E-2</v>
      </c>
      <c r="AZ10" s="37">
        <v>3.2703456960869126E-2</v>
      </c>
      <c r="BA10" s="37">
        <v>3.2703456960869126E-2</v>
      </c>
      <c r="BB10" s="37">
        <v>3.2703456960869126E-2</v>
      </c>
      <c r="BC10" s="37">
        <v>3.2703456960869126E-2</v>
      </c>
      <c r="BD10" s="37">
        <v>3.2703456960869126E-2</v>
      </c>
      <c r="BE10" s="37">
        <v>3.2703456960869126E-2</v>
      </c>
      <c r="BF10" s="37">
        <v>3.2703456960869126E-2</v>
      </c>
      <c r="BG10" s="37">
        <v>3.2703456960869126E-2</v>
      </c>
      <c r="BH10" s="37">
        <v>3.2703456960869126E-2</v>
      </c>
      <c r="BI10" s="37">
        <v>3.2703456960869126E-2</v>
      </c>
      <c r="BJ10" s="37">
        <v>3.2703456960869126E-2</v>
      </c>
      <c r="BK10" s="37">
        <v>3.2703456960869126E-2</v>
      </c>
      <c r="BL10" s="37">
        <v>3.2703456960869126E-2</v>
      </c>
      <c r="BM10" s="37">
        <v>3.2703456960869126E-2</v>
      </c>
      <c r="BN10" s="37">
        <v>3.2703456960869126E-2</v>
      </c>
      <c r="BO10" s="37">
        <v>3.2703456960869126E-2</v>
      </c>
      <c r="BP10" s="37">
        <v>3.2703456960869126E-2</v>
      </c>
      <c r="BQ10" s="37">
        <v>3.2703456960869126E-2</v>
      </c>
      <c r="BR10" s="37">
        <v>3.2703456960869126E-2</v>
      </c>
      <c r="BS10" s="37">
        <v>3.2703456960869126E-2</v>
      </c>
    </row>
    <row r="11" spans="1:71">
      <c r="F11" t="s">
        <v>143</v>
      </c>
      <c r="K11" s="47" t="s">
        <v>279</v>
      </c>
      <c r="R11" s="37">
        <v>5.0395197404570095E-2</v>
      </c>
      <c r="S11" s="37">
        <v>5.0395197404570095E-2</v>
      </c>
      <c r="T11" s="37">
        <v>5.0395197404570095E-2</v>
      </c>
      <c r="U11" s="37">
        <v>5.0395197404570095E-2</v>
      </c>
      <c r="V11" s="37">
        <v>5.0395197404570095E-2</v>
      </c>
      <c r="W11" s="37">
        <v>5.0395197404570095E-2</v>
      </c>
      <c r="X11" s="37">
        <v>5.0395197404570095E-2</v>
      </c>
      <c r="Y11" s="37">
        <v>5.0395197404570095E-2</v>
      </c>
      <c r="Z11" s="37">
        <v>5.0395197404570095E-2</v>
      </c>
      <c r="AA11" s="37">
        <v>5.0395197404570095E-2</v>
      </c>
      <c r="AB11" s="37">
        <v>5.0395197404570095E-2</v>
      </c>
      <c r="AC11" s="37">
        <v>5.0395197404570095E-2</v>
      </c>
      <c r="AD11" s="37">
        <v>5.0395197404570095E-2</v>
      </c>
      <c r="AE11" s="37">
        <v>5.0395197404570095E-2</v>
      </c>
      <c r="AF11" s="37">
        <v>5.0395197404570095E-2</v>
      </c>
      <c r="AG11" s="37">
        <v>5.0395197404570095E-2</v>
      </c>
      <c r="AH11" s="37">
        <v>5.0395197404570095E-2</v>
      </c>
      <c r="AI11" s="37">
        <v>5.0395197404570095E-2</v>
      </c>
      <c r="AJ11" s="37">
        <v>5.0395197404570095E-2</v>
      </c>
      <c r="AK11" s="37">
        <v>5.0395197404570095E-2</v>
      </c>
      <c r="AL11" s="37">
        <v>5.0395197404570095E-2</v>
      </c>
      <c r="AM11" s="37">
        <v>5.0395197404570095E-2</v>
      </c>
      <c r="AN11" s="37">
        <v>5.0395197404570095E-2</v>
      </c>
      <c r="AO11" s="37">
        <v>5.0395197404570095E-2</v>
      </c>
      <c r="AP11" s="37">
        <v>5.0395197404570095E-2</v>
      </c>
      <c r="AQ11" s="37">
        <v>5.0395197404570095E-2</v>
      </c>
      <c r="AR11" s="37">
        <v>5.0395197404570095E-2</v>
      </c>
      <c r="AS11" s="37">
        <v>5.0395197404570095E-2</v>
      </c>
      <c r="AT11" s="37">
        <v>5.0395197404570095E-2</v>
      </c>
      <c r="AU11" s="37">
        <v>5.0395197404570095E-2</v>
      </c>
      <c r="AV11" s="37">
        <v>5.0395197404570095E-2</v>
      </c>
      <c r="AW11" s="37">
        <v>5.0395197404570095E-2</v>
      </c>
      <c r="AX11" s="37">
        <v>5.0395197404570095E-2</v>
      </c>
      <c r="AY11" s="37">
        <v>5.0395197404570095E-2</v>
      </c>
      <c r="AZ11" s="37">
        <v>5.0395197404570095E-2</v>
      </c>
      <c r="BA11" s="37">
        <v>5.0395197404570095E-2</v>
      </c>
      <c r="BB11" s="37">
        <v>5.0395197404570095E-2</v>
      </c>
      <c r="BC11" s="37">
        <v>5.0395197404570095E-2</v>
      </c>
      <c r="BD11" s="37">
        <v>5.0395197404570095E-2</v>
      </c>
      <c r="BE11" s="37">
        <v>5.0395197404570095E-2</v>
      </c>
      <c r="BF11" s="37">
        <v>5.0395197404570095E-2</v>
      </c>
      <c r="BG11" s="37">
        <v>5.0395197404570095E-2</v>
      </c>
      <c r="BH11" s="37">
        <v>5.0395197404570095E-2</v>
      </c>
      <c r="BI11" s="37">
        <v>5.0395197404570095E-2</v>
      </c>
      <c r="BJ11" s="37">
        <v>5.0395197404570095E-2</v>
      </c>
      <c r="BK11" s="37">
        <v>5.0395197404570095E-2</v>
      </c>
      <c r="BL11" s="37">
        <v>5.0395197404570095E-2</v>
      </c>
      <c r="BM11" s="37">
        <v>5.0395197404570095E-2</v>
      </c>
      <c r="BN11" s="37">
        <v>5.0395197404570095E-2</v>
      </c>
      <c r="BO11" s="37">
        <v>5.0395197404570095E-2</v>
      </c>
      <c r="BP11" s="37">
        <v>5.0395197404570095E-2</v>
      </c>
      <c r="BQ11" s="37">
        <v>5.0395197404570095E-2</v>
      </c>
      <c r="BR11" s="37">
        <v>5.0395197404570095E-2</v>
      </c>
      <c r="BS11" s="37">
        <v>5.0395197404570095E-2</v>
      </c>
    </row>
    <row r="13" spans="1:71">
      <c r="F13" t="s">
        <v>144</v>
      </c>
      <c r="K13" s="47" t="s">
        <v>279</v>
      </c>
      <c r="O13" s="33">
        <v>0.6</v>
      </c>
    </row>
    <row r="14" spans="1:71">
      <c r="F14" t="s">
        <v>145</v>
      </c>
      <c r="K14" s="47" t="s">
        <v>279</v>
      </c>
      <c r="O14" s="33">
        <v>0.4</v>
      </c>
    </row>
    <row r="16" spans="1:71">
      <c r="F16" t="s">
        <v>146</v>
      </c>
      <c r="K16" s="47" t="s">
        <v>279</v>
      </c>
      <c r="O16" s="34">
        <v>0.3</v>
      </c>
    </row>
    <row r="17" spans="6:71">
      <c r="F17" t="s">
        <v>147</v>
      </c>
      <c r="K17" s="47" t="s">
        <v>279</v>
      </c>
      <c r="O17" s="34">
        <v>0.58499999999999996</v>
      </c>
    </row>
    <row r="18" spans="6:71">
      <c r="F18" t="s">
        <v>148</v>
      </c>
      <c r="K18" s="47" t="s">
        <v>279</v>
      </c>
      <c r="O18" s="34">
        <v>0.9</v>
      </c>
    </row>
    <row r="20" spans="6:71">
      <c r="F20" t="s">
        <v>149</v>
      </c>
      <c r="R20" s="32">
        <f>(R10*$O$13)+(R11*$O$14)</f>
        <v>4.7267147749338947E-2</v>
      </c>
      <c r="S20" s="32">
        <f t="shared" ref="S20:BS20" si="1">(S10*$O$13)+(S11*$O$14)</f>
        <v>4.5395399096591585E-2</v>
      </c>
      <c r="T20" s="32">
        <f t="shared" si="1"/>
        <v>4.3523650443844236E-2</v>
      </c>
      <c r="U20" s="32">
        <f t="shared" si="1"/>
        <v>4.1651901791096874E-2</v>
      </c>
      <c r="V20" s="32">
        <f t="shared" si="1"/>
        <v>3.9780153138349511E-2</v>
      </c>
      <c r="W20" s="32">
        <f t="shared" si="1"/>
        <v>3.9780153138349511E-2</v>
      </c>
      <c r="X20" s="32">
        <f t="shared" si="1"/>
        <v>3.9780153138349511E-2</v>
      </c>
      <c r="Y20" s="32">
        <f t="shared" si="1"/>
        <v>3.9780153138349511E-2</v>
      </c>
      <c r="Z20" s="32">
        <f t="shared" si="1"/>
        <v>3.9780153138349511E-2</v>
      </c>
      <c r="AA20" s="32">
        <f t="shared" si="1"/>
        <v>3.9780153138349511E-2</v>
      </c>
      <c r="AB20" s="32">
        <f t="shared" si="1"/>
        <v>3.9780153138349511E-2</v>
      </c>
      <c r="AC20" s="32">
        <f t="shared" si="1"/>
        <v>3.9780153138349511E-2</v>
      </c>
      <c r="AD20" s="32">
        <f t="shared" si="1"/>
        <v>3.9780153138349511E-2</v>
      </c>
      <c r="AE20" s="32">
        <f t="shared" si="1"/>
        <v>3.9780153138349511E-2</v>
      </c>
      <c r="AF20" s="32">
        <f t="shared" si="1"/>
        <v>3.9780153138349511E-2</v>
      </c>
      <c r="AG20" s="32">
        <f t="shared" si="1"/>
        <v>3.9780153138349511E-2</v>
      </c>
      <c r="AH20" s="32">
        <f t="shared" si="1"/>
        <v>3.9780153138349511E-2</v>
      </c>
      <c r="AI20" s="32">
        <f t="shared" si="1"/>
        <v>3.9780153138349511E-2</v>
      </c>
      <c r="AJ20" s="32">
        <f t="shared" si="1"/>
        <v>3.9780153138349511E-2</v>
      </c>
      <c r="AK20" s="32">
        <f t="shared" si="1"/>
        <v>3.9780153138349511E-2</v>
      </c>
      <c r="AL20" s="32">
        <f t="shared" si="1"/>
        <v>3.9780153138349511E-2</v>
      </c>
      <c r="AM20" s="32">
        <f t="shared" si="1"/>
        <v>3.9780153138349511E-2</v>
      </c>
      <c r="AN20" s="32">
        <f t="shared" si="1"/>
        <v>3.9780153138349511E-2</v>
      </c>
      <c r="AO20" s="32">
        <f t="shared" si="1"/>
        <v>3.9780153138349511E-2</v>
      </c>
      <c r="AP20" s="32">
        <f t="shared" si="1"/>
        <v>3.9780153138349511E-2</v>
      </c>
      <c r="AQ20" s="32">
        <f t="shared" si="1"/>
        <v>3.9780153138349511E-2</v>
      </c>
      <c r="AR20" s="32">
        <f t="shared" si="1"/>
        <v>3.9780153138349511E-2</v>
      </c>
      <c r="AS20" s="32">
        <f t="shared" si="1"/>
        <v>3.9780153138349511E-2</v>
      </c>
      <c r="AT20" s="32">
        <f t="shared" si="1"/>
        <v>3.9780153138349511E-2</v>
      </c>
      <c r="AU20" s="32">
        <f t="shared" si="1"/>
        <v>3.9780153138349511E-2</v>
      </c>
      <c r="AV20" s="32">
        <f t="shared" si="1"/>
        <v>3.9780153138349511E-2</v>
      </c>
      <c r="AW20" s="32">
        <f t="shared" si="1"/>
        <v>3.9780153138349511E-2</v>
      </c>
      <c r="AX20" s="32">
        <f t="shared" si="1"/>
        <v>3.9780153138349511E-2</v>
      </c>
      <c r="AY20" s="32">
        <f t="shared" si="1"/>
        <v>3.9780153138349511E-2</v>
      </c>
      <c r="AZ20" s="32">
        <f t="shared" si="1"/>
        <v>3.9780153138349511E-2</v>
      </c>
      <c r="BA20" s="32">
        <f t="shared" si="1"/>
        <v>3.9780153138349511E-2</v>
      </c>
      <c r="BB20" s="32">
        <f t="shared" si="1"/>
        <v>3.9780153138349511E-2</v>
      </c>
      <c r="BC20" s="32">
        <f t="shared" si="1"/>
        <v>3.9780153138349511E-2</v>
      </c>
      <c r="BD20" s="32">
        <f t="shared" si="1"/>
        <v>3.9780153138349511E-2</v>
      </c>
      <c r="BE20" s="32">
        <f t="shared" si="1"/>
        <v>3.9780153138349511E-2</v>
      </c>
      <c r="BF20" s="32">
        <f t="shared" si="1"/>
        <v>3.9780153138349511E-2</v>
      </c>
      <c r="BG20" s="32">
        <f t="shared" si="1"/>
        <v>3.9780153138349511E-2</v>
      </c>
      <c r="BH20" s="32">
        <f t="shared" si="1"/>
        <v>3.9780153138349511E-2</v>
      </c>
      <c r="BI20" s="32">
        <f t="shared" si="1"/>
        <v>3.9780153138349511E-2</v>
      </c>
      <c r="BJ20" s="32">
        <f t="shared" si="1"/>
        <v>3.9780153138349511E-2</v>
      </c>
      <c r="BK20" s="32">
        <f t="shared" si="1"/>
        <v>3.9780153138349511E-2</v>
      </c>
      <c r="BL20" s="32">
        <f t="shared" si="1"/>
        <v>3.9780153138349511E-2</v>
      </c>
      <c r="BM20" s="32">
        <f t="shared" si="1"/>
        <v>3.9780153138349511E-2</v>
      </c>
      <c r="BN20" s="32">
        <f t="shared" si="1"/>
        <v>3.9780153138349511E-2</v>
      </c>
      <c r="BO20" s="32">
        <f t="shared" si="1"/>
        <v>3.9780153138349511E-2</v>
      </c>
      <c r="BP20" s="32">
        <f t="shared" si="1"/>
        <v>3.9780153138349511E-2</v>
      </c>
      <c r="BQ20" s="32">
        <f t="shared" si="1"/>
        <v>3.9780153138349511E-2</v>
      </c>
      <c r="BR20" s="32">
        <f t="shared" si="1"/>
        <v>3.9780153138349511E-2</v>
      </c>
      <c r="BS20" s="32">
        <f t="shared" si="1"/>
        <v>3.9780153138349511E-2</v>
      </c>
    </row>
    <row r="21" spans="6:71">
      <c r="F21" t="s">
        <v>150</v>
      </c>
      <c r="R21" s="32">
        <f>(1+R20)/(1+$O$8)-1</f>
        <v>2.6738665770133618E-2</v>
      </c>
      <c r="S21" s="32">
        <f t="shared" ref="S21:BR21" si="2">(1+S20)/(1+$O$8)-1</f>
        <v>2.4903607047525034E-2</v>
      </c>
      <c r="T21" s="32">
        <f t="shared" si="2"/>
        <v>2.3068548324916449E-2</v>
      </c>
      <c r="U21" s="32">
        <f t="shared" si="2"/>
        <v>2.1233489602307642E-2</v>
      </c>
      <c r="V21" s="32">
        <f t="shared" si="2"/>
        <v>1.9398430879699058E-2</v>
      </c>
      <c r="W21" s="32">
        <f t="shared" si="2"/>
        <v>1.9398430879699058E-2</v>
      </c>
      <c r="X21" s="32">
        <f t="shared" si="2"/>
        <v>1.9398430879699058E-2</v>
      </c>
      <c r="Y21" s="32">
        <f t="shared" si="2"/>
        <v>1.9398430879699058E-2</v>
      </c>
      <c r="Z21" s="32">
        <f t="shared" si="2"/>
        <v>1.9398430879699058E-2</v>
      </c>
      <c r="AA21" s="32">
        <f t="shared" si="2"/>
        <v>1.9398430879699058E-2</v>
      </c>
      <c r="AB21" s="32">
        <f t="shared" si="2"/>
        <v>1.9398430879699058E-2</v>
      </c>
      <c r="AC21" s="32">
        <f t="shared" si="2"/>
        <v>1.9398430879699058E-2</v>
      </c>
      <c r="AD21" s="32">
        <f t="shared" si="2"/>
        <v>1.9398430879699058E-2</v>
      </c>
      <c r="AE21" s="32">
        <f t="shared" si="2"/>
        <v>1.9398430879699058E-2</v>
      </c>
      <c r="AF21" s="32">
        <f t="shared" si="2"/>
        <v>1.9398430879699058E-2</v>
      </c>
      <c r="AG21" s="32">
        <f t="shared" si="2"/>
        <v>1.9398430879699058E-2</v>
      </c>
      <c r="AH21" s="32">
        <f t="shared" si="2"/>
        <v>1.9398430879699058E-2</v>
      </c>
      <c r="AI21" s="32">
        <f t="shared" si="2"/>
        <v>1.9398430879699058E-2</v>
      </c>
      <c r="AJ21" s="32">
        <f t="shared" si="2"/>
        <v>1.9398430879699058E-2</v>
      </c>
      <c r="AK21" s="32">
        <f t="shared" si="2"/>
        <v>1.9398430879699058E-2</v>
      </c>
      <c r="AL21" s="32">
        <f t="shared" si="2"/>
        <v>1.9398430879699058E-2</v>
      </c>
      <c r="AM21" s="32">
        <f t="shared" si="2"/>
        <v>1.9398430879699058E-2</v>
      </c>
      <c r="AN21" s="32">
        <f t="shared" si="2"/>
        <v>1.9398430879699058E-2</v>
      </c>
      <c r="AO21" s="32">
        <f t="shared" si="2"/>
        <v>1.9398430879699058E-2</v>
      </c>
      <c r="AP21" s="32">
        <f t="shared" si="2"/>
        <v>1.9398430879699058E-2</v>
      </c>
      <c r="AQ21" s="32">
        <f t="shared" si="2"/>
        <v>1.9398430879699058E-2</v>
      </c>
      <c r="AR21" s="32">
        <f t="shared" si="2"/>
        <v>1.9398430879699058E-2</v>
      </c>
      <c r="AS21" s="32">
        <f t="shared" si="2"/>
        <v>1.9398430879699058E-2</v>
      </c>
      <c r="AT21" s="32">
        <f t="shared" si="2"/>
        <v>1.9398430879699058E-2</v>
      </c>
      <c r="AU21" s="32">
        <f t="shared" si="2"/>
        <v>1.9398430879699058E-2</v>
      </c>
      <c r="AV21" s="32">
        <f t="shared" si="2"/>
        <v>1.9398430879699058E-2</v>
      </c>
      <c r="AW21" s="32">
        <f t="shared" si="2"/>
        <v>1.9398430879699058E-2</v>
      </c>
      <c r="AX21" s="32">
        <f t="shared" si="2"/>
        <v>1.9398430879699058E-2</v>
      </c>
      <c r="AY21" s="32">
        <f t="shared" si="2"/>
        <v>1.9398430879699058E-2</v>
      </c>
      <c r="AZ21" s="32">
        <f t="shared" si="2"/>
        <v>1.9398430879699058E-2</v>
      </c>
      <c r="BA21" s="32">
        <f t="shared" si="2"/>
        <v>1.9398430879699058E-2</v>
      </c>
      <c r="BB21" s="32">
        <f t="shared" si="2"/>
        <v>1.9398430879699058E-2</v>
      </c>
      <c r="BC21" s="32">
        <f t="shared" si="2"/>
        <v>1.9398430879699058E-2</v>
      </c>
      <c r="BD21" s="32">
        <f t="shared" si="2"/>
        <v>1.9398430879699058E-2</v>
      </c>
      <c r="BE21" s="32">
        <f t="shared" si="2"/>
        <v>1.9398430879699058E-2</v>
      </c>
      <c r="BF21" s="32">
        <f t="shared" si="2"/>
        <v>1.9398430879699058E-2</v>
      </c>
      <c r="BG21" s="32">
        <f t="shared" si="2"/>
        <v>1.9398430879699058E-2</v>
      </c>
      <c r="BH21" s="32">
        <f t="shared" si="2"/>
        <v>1.9398430879699058E-2</v>
      </c>
      <c r="BI21" s="32">
        <f t="shared" si="2"/>
        <v>1.9398430879699058E-2</v>
      </c>
      <c r="BJ21" s="32">
        <f t="shared" si="2"/>
        <v>1.9398430879699058E-2</v>
      </c>
      <c r="BK21" s="32">
        <f t="shared" si="2"/>
        <v>1.9398430879699058E-2</v>
      </c>
      <c r="BL21" s="32">
        <f t="shared" si="2"/>
        <v>1.9398430879699058E-2</v>
      </c>
      <c r="BM21" s="32">
        <f t="shared" si="2"/>
        <v>1.9398430879699058E-2</v>
      </c>
      <c r="BN21" s="32">
        <f t="shared" si="2"/>
        <v>1.9398430879699058E-2</v>
      </c>
      <c r="BO21" s="32">
        <f t="shared" si="2"/>
        <v>1.9398430879699058E-2</v>
      </c>
      <c r="BP21" s="32">
        <f t="shared" si="2"/>
        <v>1.9398430879699058E-2</v>
      </c>
      <c r="BQ21" s="32">
        <f t="shared" si="2"/>
        <v>1.9398430879699058E-2</v>
      </c>
      <c r="BR21" s="32">
        <f t="shared" si="2"/>
        <v>1.9398430879699058E-2</v>
      </c>
      <c r="BS21" s="32">
        <f>(1+BS20)/(1+$O$8)-1</f>
        <v>1.9398430879699058E-2</v>
      </c>
    </row>
    <row r="23" spans="6:71">
      <c r="F23" t="s">
        <v>151</v>
      </c>
      <c r="Q23" s="30">
        <v>1</v>
      </c>
      <c r="R23" s="35">
        <f>Q23*(1+R20)</f>
        <v>1.0472671477493389</v>
      </c>
      <c r="S23" s="35">
        <f t="shared" ref="S23:BR23" si="3">R23*(1+S20)</f>
        <v>1.0948082578821694</v>
      </c>
      <c r="T23" s="35">
        <f t="shared" si="3"/>
        <v>1.1424583098012671</v>
      </c>
      <c r="U23" s="35">
        <f t="shared" si="3"/>
        <v>1.1900438711215318</v>
      </c>
      <c r="V23" s="35">
        <f t="shared" si="3"/>
        <v>1.2373839985561006</v>
      </c>
      <c r="W23" s="35">
        <f t="shared" si="3"/>
        <v>1.2866073235096054</v>
      </c>
      <c r="X23" s="35">
        <f t="shared" si="3"/>
        <v>1.3377887598677394</v>
      </c>
      <c r="Y23" s="35">
        <f t="shared" si="3"/>
        <v>1.3910062016020406</v>
      </c>
      <c r="Z23" s="35">
        <f t="shared" si="3"/>
        <v>1.4463406413181636</v>
      </c>
      <c r="AA23" s="35">
        <f t="shared" si="3"/>
        <v>1.5038762935200187</v>
      </c>
      <c r="AB23" s="35">
        <f t="shared" si="3"/>
        <v>1.5637007227773785</v>
      </c>
      <c r="AC23" s="35">
        <f t="shared" si="3"/>
        <v>1.6259049769920104</v>
      </c>
      <c r="AD23" s="35">
        <f t="shared" si="3"/>
        <v>1.6905837259651573</v>
      </c>
      <c r="AE23" s="35">
        <f t="shared" si="3"/>
        <v>1.7578354054772527</v>
      </c>
      <c r="AF23" s="35">
        <f t="shared" si="3"/>
        <v>1.8277623670991505</v>
      </c>
      <c r="AG23" s="35">
        <f t="shared" si="3"/>
        <v>1.9004710339628668</v>
      </c>
      <c r="AH23" s="35">
        <f t="shared" si="3"/>
        <v>1.976072062728907</v>
      </c>
      <c r="AI23" s="35">
        <f>AH23*(1+AI20)</f>
        <v>2.0546805119966769</v>
      </c>
      <c r="AJ23" s="35">
        <f>AI23*(1+AJ20)</f>
        <v>2.136416017414287</v>
      </c>
      <c r="AK23" s="35">
        <f t="shared" si="3"/>
        <v>2.22140297375425</v>
      </c>
      <c r="AL23" s="35">
        <f t="shared" si="3"/>
        <v>2.309770724232179</v>
      </c>
      <c r="AM23" s="35">
        <f t="shared" si="3"/>
        <v>2.4016537573566117</v>
      </c>
      <c r="AN23" s="35">
        <f t="shared" si="3"/>
        <v>2.49719191160955</v>
      </c>
      <c r="AO23" s="35">
        <f t="shared" si="3"/>
        <v>2.5965305882692258</v>
      </c>
      <c r="AP23" s="35">
        <f t="shared" si="3"/>
        <v>2.6998209726989844</v>
      </c>
      <c r="AQ23" s="35">
        <f t="shared" si="3"/>
        <v>2.8072202644390778</v>
      </c>
      <c r="AR23" s="35">
        <f t="shared" si="3"/>
        <v>2.9188919164515421</v>
      </c>
      <c r="AS23" s="35">
        <f t="shared" si="3"/>
        <v>3.0350058838822749</v>
      </c>
      <c r="AT23" s="35">
        <f t="shared" si="3"/>
        <v>3.1557388827189037</v>
      </c>
      <c r="AU23" s="35">
        <f t="shared" si="3"/>
        <v>3.2812746587381056</v>
      </c>
      <c r="AV23" s="35">
        <f t="shared" si="3"/>
        <v>3.4118042671516928</v>
      </c>
      <c r="AW23" s="35">
        <f t="shared" si="3"/>
        <v>3.5475263633770613</v>
      </c>
      <c r="AX23" s="35">
        <f t="shared" si="3"/>
        <v>3.6886475053745329</v>
      </c>
      <c r="AY23" s="35">
        <f t="shared" si="3"/>
        <v>3.8353824680117228</v>
      </c>
      <c r="AZ23" s="35">
        <f t="shared" si="3"/>
        <v>3.9879545699333701</v>
      </c>
      <c r="BA23" s="35">
        <f t="shared" si="3"/>
        <v>4.1465960134340998</v>
      </c>
      <c r="BB23" s="35">
        <f t="shared" si="3"/>
        <v>4.3115482378513779</v>
      </c>
      <c r="BC23" s="35">
        <f t="shared" si="3"/>
        <v>4.4830622870164865</v>
      </c>
      <c r="BD23" s="35">
        <f t="shared" si="3"/>
        <v>4.6613991913227615</v>
      </c>
      <c r="BE23" s="35">
        <f t="shared" si="3"/>
        <v>4.8468303649925595</v>
      </c>
      <c r="BF23" s="35">
        <f t="shared" si="3"/>
        <v>5.0396380191475663</v>
      </c>
      <c r="BG23" s="35">
        <f t="shared" si="3"/>
        <v>5.2401155913111044</v>
      </c>
      <c r="BH23" s="35">
        <f t="shared" si="3"/>
        <v>5.4485681919961131</v>
      </c>
      <c r="BI23" s="35">
        <f t="shared" si="3"/>
        <v>5.6653130690584588</v>
      </c>
      <c r="BJ23" s="35">
        <f t="shared" si="3"/>
        <v>5.8906800905222969</v>
      </c>
      <c r="BK23" s="35">
        <f t="shared" si="3"/>
        <v>6.1250122466123003</v>
      </c>
      <c r="BL23" s="35">
        <f t="shared" si="3"/>
        <v>6.3686661717568036</v>
      </c>
      <c r="BM23" s="35">
        <f t="shared" si="3"/>
        <v>6.6220126873563148</v>
      </c>
      <c r="BN23" s="35">
        <f t="shared" si="3"/>
        <v>6.8854373661434423</v>
      </c>
      <c r="BO23" s="35">
        <f t="shared" si="3"/>
        <v>7.159341118993142</v>
      </c>
      <c r="BP23" s="35">
        <f t="shared" si="3"/>
        <v>7.4441408050763718</v>
      </c>
      <c r="BQ23" s="35">
        <f t="shared" si="3"/>
        <v>7.7402698662857459</v>
      </c>
      <c r="BR23" s="35">
        <f t="shared" si="3"/>
        <v>8.0481789868987441</v>
      </c>
      <c r="BS23" s="35">
        <f>BR23*(1+BS20)</f>
        <v>8.3683367794824228</v>
      </c>
    </row>
    <row r="24" spans="6:71">
      <c r="F24" t="s">
        <v>152</v>
      </c>
      <c r="Q24" s="35">
        <f>1/Q23</f>
        <v>1</v>
      </c>
      <c r="R24" s="35">
        <f>1/R23</f>
        <v>0.95486619832301645</v>
      </c>
      <c r="S24" s="35">
        <f t="shared" ref="S24:BS24" si="4">1/S23</f>
        <v>0.91340195216871178</v>
      </c>
      <c r="T24" s="35">
        <f t="shared" si="4"/>
        <v>0.87530546315860924</v>
      </c>
      <c r="U24" s="35">
        <f t="shared" si="4"/>
        <v>0.8403051553532821</v>
      </c>
      <c r="V24" s="35">
        <f t="shared" si="4"/>
        <v>0.80815656349758591</v>
      </c>
      <c r="W24" s="35">
        <f t="shared" si="4"/>
        <v>0.77723792001447778</v>
      </c>
      <c r="X24" s="35">
        <f t="shared" si="4"/>
        <v>0.74750216925044666</v>
      </c>
      <c r="Y24" s="35">
        <f t="shared" si="4"/>
        <v>0.71890405581821748</v>
      </c>
      <c r="Z24" s="35">
        <f t="shared" si="4"/>
        <v>0.69140005572174312</v>
      </c>
      <c r="AA24" s="35">
        <f t="shared" si="4"/>
        <v>0.66494831011623268</v>
      </c>
      <c r="AB24" s="35">
        <f t="shared" si="4"/>
        <v>0.63950856160240344</v>
      </c>
      <c r="AC24" s="35">
        <f t="shared" si="4"/>
        <v>0.61504209295800316</v>
      </c>
      <c r="AD24" s="35">
        <f t="shared" si="4"/>
        <v>0.59151166821335521</v>
      </c>
      <c r="AE24" s="35">
        <f t="shared" si="4"/>
        <v>0.56888147598125083</v>
      </c>
      <c r="AF24" s="35">
        <f t="shared" si="4"/>
        <v>0.54711707495493755</v>
      </c>
      <c r="AG24" s="35">
        <f t="shared" si="4"/>
        <v>0.52618534149126051</v>
      </c>
      <c r="AH24" s="35">
        <f t="shared" si="4"/>
        <v>0.50605441919917871</v>
      </c>
      <c r="AI24" s="35">
        <f>1/AI23</f>
        <v>0.4866936704569364</v>
      </c>
      <c r="AJ24" s="35">
        <f>1/AJ23</f>
        <v>0.46807362978410172</v>
      </c>
      <c r="AK24" s="35">
        <f t="shared" si="4"/>
        <v>0.45016595899750889</v>
      </c>
      <c r="AL24" s="35">
        <f t="shared" si="4"/>
        <v>0.43294340408285459</v>
      </c>
      <c r="AM24" s="35">
        <f t="shared" si="4"/>
        <v>0.41637975371631147</v>
      </c>
      <c r="AN24" s="35">
        <f t="shared" si="4"/>
        <v>0.40044979937303099</v>
      </c>
      <c r="AO24" s="35">
        <f t="shared" si="4"/>
        <v>0.38512929696182469</v>
      </c>
      <c r="AP24" s="35">
        <f t="shared" si="4"/>
        <v>0.37039492992763512</v>
      </c>
      <c r="AQ24" s="35">
        <f t="shared" si="4"/>
        <v>0.35622427376564059</v>
      </c>
      <c r="AR24" s="35">
        <f t="shared" si="4"/>
        <v>0.34259576189298802</v>
      </c>
      <c r="AS24" s="35">
        <f t="shared" si="4"/>
        <v>0.32948865282621281</v>
      </c>
      <c r="AT24" s="35">
        <f t="shared" si="4"/>
        <v>0.31688299861439284</v>
      </c>
      <c r="AU24" s="35">
        <f t="shared" si="4"/>
        <v>0.30475961447999433</v>
      </c>
      <c r="AV24" s="35">
        <f t="shared" si="4"/>
        <v>0.29310004962120495</v>
      </c>
      <c r="AW24" s="35">
        <f t="shared" si="4"/>
        <v>0.28188655913131871</v>
      </c>
      <c r="AX24" s="35">
        <f t="shared" si="4"/>
        <v>0.27110207699243505</v>
      </c>
      <c r="AY24" s="35">
        <f t="shared" si="4"/>
        <v>0.2607301901023717</v>
      </c>
      <c r="AZ24" s="35">
        <f t="shared" si="4"/>
        <v>0.25075511329526201</v>
      </c>
      <c r="BA24" s="35">
        <f t="shared" si="4"/>
        <v>0.24116166531781977</v>
      </c>
      <c r="BB24" s="35">
        <f t="shared" si="4"/>
        <v>0.23193524572471005</v>
      </c>
      <c r="BC24" s="35">
        <f t="shared" si="4"/>
        <v>0.22306181265786248</v>
      </c>
      <c r="BD24" s="35">
        <f t="shared" si="4"/>
        <v>0.21452786147590822</v>
      </c>
      <c r="BE24" s="35">
        <f t="shared" si="4"/>
        <v>0.20632040420121761</v>
      </c>
      <c r="BF24" s="35">
        <f t="shared" si="4"/>
        <v>0.19842694975325745</v>
      </c>
      <c r="BG24" s="35">
        <f t="shared" si="4"/>
        <v>0.19083548493818525</v>
      </c>
      <c r="BH24" s="35">
        <f t="shared" si="4"/>
        <v>0.18353445616574809</v>
      </c>
      <c r="BI24" s="35">
        <f t="shared" si="4"/>
        <v>0.17651275186566062</v>
      </c>
      <c r="BJ24" s="35">
        <f t="shared" si="4"/>
        <v>0.1697596855767014</v>
      </c>
      <c r="BK24" s="35">
        <f t="shared" si="4"/>
        <v>0.16326497968279047</v>
      </c>
      <c r="BL24" s="35">
        <f t="shared" si="4"/>
        <v>0.15701874977129612</v>
      </c>
      <c r="BM24" s="35">
        <f t="shared" si="4"/>
        <v>0.15101148958976501</v>
      </c>
      <c r="BN24" s="35">
        <f t="shared" si="4"/>
        <v>0.14523405657818125</v>
      </c>
      <c r="BO24" s="35">
        <f t="shared" si="4"/>
        <v>0.13967765795473586</v>
      </c>
      <c r="BP24" s="35">
        <f t="shared" si="4"/>
        <v>0.13433383733393001</v>
      </c>
      <c r="BQ24" s="35">
        <f t="shared" si="4"/>
        <v>0.12919446185664596</v>
      </c>
      <c r="BR24" s="35">
        <f t="shared" si="4"/>
        <v>0.12425170981259903</v>
      </c>
      <c r="BS24" s="35">
        <f t="shared" si="4"/>
        <v>0.11949805873633225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>
      <c r="F29" s="38" t="s">
        <v>156</v>
      </c>
    </row>
    <row r="30" spans="6:71">
      <c r="F30" s="38"/>
    </row>
    <row r="31" spans="6:71">
      <c r="F31" t="s">
        <v>157</v>
      </c>
      <c r="K31" s="47" t="s">
        <v>279</v>
      </c>
      <c r="L31" t="s">
        <v>158</v>
      </c>
      <c r="M31" t="s">
        <v>159</v>
      </c>
      <c r="Q31" s="39"/>
      <c r="R31" s="30">
        <v>397.72139989078414</v>
      </c>
      <c r="S31" s="30">
        <v>432.23909886441481</v>
      </c>
      <c r="T31" s="30">
        <v>346.49460105839808</v>
      </c>
      <c r="U31" s="30">
        <v>297.48389902807048</v>
      </c>
      <c r="V31" s="30">
        <v>274.6284111012979</v>
      </c>
      <c r="W31" s="35">
        <f>V147*Controls!$L$11</f>
        <v>352.08751056415446</v>
      </c>
      <c r="X31" s="35">
        <f>W147*Controls!$L$11</f>
        <v>357.57995986981814</v>
      </c>
      <c r="Y31" s="35">
        <f>X147*Controls!$L$11</f>
        <v>363.72830117997427</v>
      </c>
      <c r="Z31" s="35">
        <f>Y147*Controls!$L$11</f>
        <v>370.28179315122958</v>
      </c>
      <c r="AA31" s="35">
        <f>Z147*Controls!$L$11</f>
        <v>377.24796405114284</v>
      </c>
      <c r="AB31" s="35">
        <f>AA147*Controls!$L$11</f>
        <v>384.64257028542488</v>
      </c>
      <c r="AC31" s="35">
        <f>AB147*Controls!$L$11</f>
        <v>392.42999468538926</v>
      </c>
      <c r="AD31" s="35">
        <f>AC147*Controls!$L$11</f>
        <v>400.44558218397759</v>
      </c>
      <c r="AE31" s="35">
        <f>AD147*Controls!$L$11</f>
        <v>408.65495957077525</v>
      </c>
      <c r="AF31" s="35">
        <f>AE147*Controls!$L$11</f>
        <v>417.06813420374561</v>
      </c>
      <c r="AG31" s="35">
        <f>AF147*Controls!$L$11</f>
        <v>425.70116589197517</v>
      </c>
      <c r="AH31" s="35">
        <f>AG147*Controls!$L$11</f>
        <v>439.83184456541437</v>
      </c>
      <c r="AI31" s="35">
        <f>AH147*Controls!$L$11</f>
        <v>455.74686596191469</v>
      </c>
      <c r="AJ31" s="35">
        <f>AI147*Controls!$L$11</f>
        <v>472.39376975610611</v>
      </c>
      <c r="AK31" s="35">
        <f>AJ147*Controls!$L$11</f>
        <v>489.74546905620497</v>
      </c>
      <c r="AL31" s="35">
        <f>AK147*Controls!$L$11</f>
        <v>507.70756783689427</v>
      </c>
      <c r="AM31" s="35">
        <f>AL147*Controls!$L$11</f>
        <v>526.19849499026122</v>
      </c>
      <c r="AN31" s="35">
        <f>AM147*Controls!$L$11</f>
        <v>545.16552814197655</v>
      </c>
      <c r="AO31" s="35">
        <f>AN147*Controls!$L$11</f>
        <v>564.56247255634526</v>
      </c>
      <c r="AP31" s="35">
        <f>AO147*Controls!$L$11</f>
        <v>584.34996737834479</v>
      </c>
      <c r="AQ31" s="35">
        <f>AP147*Controls!$L$11</f>
        <v>604.55536609515423</v>
      </c>
      <c r="AR31" s="35">
        <f>AQ147*Controls!$L$11</f>
        <v>625.19021445018461</v>
      </c>
      <c r="AS31" s="35">
        <f>AR147*Controls!$L$11</f>
        <v>646.18757644627976</v>
      </c>
      <c r="AT31" s="35">
        <f>AS147*Controls!$L$11</f>
        <v>667.53575193836491</v>
      </c>
      <c r="AU31" s="35">
        <f>AT147*Controls!$L$11</f>
        <v>689.22225960921753</v>
      </c>
      <c r="AV31" s="35">
        <f>AU147*Controls!$L$11</f>
        <v>711.23315379055441</v>
      </c>
      <c r="AW31" s="35">
        <f>AV147*Controls!$L$11</f>
        <v>733.55008526193944</v>
      </c>
      <c r="AX31" s="35">
        <f>AW147*Controls!$L$11</f>
        <v>756.13508191697667</v>
      </c>
      <c r="AY31" s="35">
        <f>AX147*Controls!$L$11</f>
        <v>778.97625813710681</v>
      </c>
      <c r="AZ31" s="35">
        <f>AY147*Controls!$L$11</f>
        <v>802.06686286819922</v>
      </c>
      <c r="BA31" s="35">
        <f>AZ147*Controls!$L$11</f>
        <v>825.38426837961401</v>
      </c>
      <c r="BB31" s="35">
        <f>BA147*Controls!$L$11</f>
        <v>848.90706851510106</v>
      </c>
      <c r="BC31" s="35">
        <f>BB147*Controls!$L$11</f>
        <v>872.6126164419652</v>
      </c>
      <c r="BD31" s="35">
        <f>BC147*Controls!$L$11</f>
        <v>896.47660252602054</v>
      </c>
      <c r="BE31" s="35">
        <f>BD147*Controls!$L$11</f>
        <v>920.47167400342028</v>
      </c>
      <c r="BF31" s="35">
        <f>BE147*Controls!$L$11</f>
        <v>944.53685791612077</v>
      </c>
      <c r="BG31" s="35">
        <f>BF147*Controls!$L$11</f>
        <v>968.6796978245128</v>
      </c>
      <c r="BH31" s="35">
        <f>BG147*Controls!$L$11</f>
        <v>993.02330876282133</v>
      </c>
      <c r="BI31" s="35">
        <f>BH147*Controls!$L$11</f>
        <v>1017.734628858415</v>
      </c>
      <c r="BJ31" s="35">
        <f>BI147*Controls!$L$11</f>
        <v>1042.7813558983657</v>
      </c>
      <c r="BK31" s="35">
        <f>BJ147*Controls!$L$11</f>
        <v>1068.1065894922187</v>
      </c>
      <c r="BL31" s="35">
        <f>BK147*Controls!$L$11</f>
        <v>1094.0802415130183</v>
      </c>
      <c r="BM31" s="35">
        <f>BL147*Controls!$L$11</f>
        <v>1120.8789251907717</v>
      </c>
      <c r="BN31" s="35">
        <f>BM147*Controls!$L$11</f>
        <v>1148.5476366831724</v>
      </c>
      <c r="BO31" s="35">
        <f>BN147*Controls!$L$11</f>
        <v>1177.172834274254</v>
      </c>
      <c r="BP31" s="35">
        <f>BO147*Controls!$L$11</f>
        <v>1206.726103594558</v>
      </c>
      <c r="BQ31" s="35">
        <f>BP147*Controls!$L$11</f>
        <v>1237.2692998383486</v>
      </c>
      <c r="BR31" s="35">
        <f>BQ147*Controls!$L$11</f>
        <v>1268.9397841898185</v>
      </c>
      <c r="BS31" s="35">
        <f>BR147*Controls!$L$11</f>
        <v>1301.6990366134276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2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2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400.32063506423771</v>
      </c>
      <c r="X34" s="35">
        <f t="shared" si="7"/>
        <v>414.69432411698784</v>
      </c>
      <c r="Y34" s="35">
        <f t="shared" si="7"/>
        <v>430.25861703553988</v>
      </c>
      <c r="Z34" s="35">
        <f t="shared" si="7"/>
        <v>446.76835467154058</v>
      </c>
      <c r="AA34" s="35">
        <f t="shared" si="7"/>
        <v>464.2741600667714</v>
      </c>
      <c r="AB34" s="35">
        <f t="shared" si="7"/>
        <v>482.83919724409213</v>
      </c>
      <c r="AC34" s="35">
        <f t="shared" si="7"/>
        <v>502.46397349048328</v>
      </c>
      <c r="AD34" s="35">
        <f t="shared" si="7"/>
        <v>522.97846196267403</v>
      </c>
      <c r="AE34" s="35">
        <f t="shared" si="7"/>
        <v>544.37056423750516</v>
      </c>
      <c r="AF34" s="35">
        <f t="shared" si="7"/>
        <v>566.6859320927075</v>
      </c>
      <c r="AG34" s="35">
        <f t="shared" si="7"/>
        <v>589.98072702435661</v>
      </c>
      <c r="AH34" s="35">
        <f t="shared" si="7"/>
        <v>621.75203833704006</v>
      </c>
      <c r="AI34" s="35">
        <f t="shared" si="7"/>
        <v>657.13076715531645</v>
      </c>
      <c r="AJ34" s="35">
        <f t="shared" si="7"/>
        <v>694.75204647390365</v>
      </c>
      <c r="AK34" s="35">
        <f t="shared" si="7"/>
        <v>734.67229575111742</v>
      </c>
      <c r="AL34" s="35">
        <f t="shared" si="7"/>
        <v>776.84510957734449</v>
      </c>
      <c r="AM34" s="35">
        <f t="shared" si="7"/>
        <v>821.23597066201944</v>
      </c>
      <c r="AN34" s="35">
        <f t="shared" si="7"/>
        <v>867.84928789858498</v>
      </c>
      <c r="AO34" s="35">
        <f t="shared" si="7"/>
        <v>916.69633273298427</v>
      </c>
      <c r="AP34" s="35">
        <f t="shared" si="7"/>
        <v>967.79656071110105</v>
      </c>
      <c r="AQ34" s="35">
        <f t="shared" si="7"/>
        <v>1021.2796857160283</v>
      </c>
      <c r="AR34" s="35">
        <f t="shared" si="7"/>
        <v>1077.2545761659014</v>
      </c>
      <c r="AS34" s="35">
        <f t="shared" si="7"/>
        <v>1135.6966447193879</v>
      </c>
      <c r="AT34" s="35">
        <f t="shared" si="7"/>
        <v>1196.6739361786326</v>
      </c>
      <c r="AU34" s="35">
        <f t="shared" si="7"/>
        <v>1260.2542176223797</v>
      </c>
      <c r="AV34" s="35">
        <f t="shared" si="7"/>
        <v>1326.5035601803265</v>
      </c>
      <c r="AW34" s="35">
        <f t="shared" si="7"/>
        <v>1395.4804665298407</v>
      </c>
      <c r="AX34" s="35">
        <f t="shared" si="7"/>
        <v>1467.2054814996332</v>
      </c>
      <c r="AY34" s="35">
        <f t="shared" si="7"/>
        <v>1541.7477978052923</v>
      </c>
      <c r="AZ34" s="35">
        <f t="shared" si="7"/>
        <v>1619.187909216804</v>
      </c>
      <c r="BA34" s="35">
        <f t="shared" si="7"/>
        <v>1699.5753675636481</v>
      </c>
      <c r="BB34" s="35">
        <f t="shared" si="7"/>
        <v>1782.9614515322487</v>
      </c>
      <c r="BC34" s="35">
        <f t="shared" si="7"/>
        <v>1869.3940430817654</v>
      </c>
      <c r="BD34" s="35">
        <f t="shared" si="7"/>
        <v>1958.9163391099357</v>
      </c>
      <c r="BE34" s="35">
        <f t="shared" si="7"/>
        <v>2051.5632957924208</v>
      </c>
      <c r="BF34" s="35">
        <f t="shared" si="7"/>
        <v>2147.2913010909861</v>
      </c>
      <c r="BG34" s="35">
        <f t="shared" si="7"/>
        <v>2246.2072022439202</v>
      </c>
      <c r="BH34" s="35">
        <f t="shared" si="7"/>
        <v>2348.6949998149917</v>
      </c>
      <c r="BI34" s="35">
        <f t="shared" si="7"/>
        <v>2455.2702139564926</v>
      </c>
      <c r="BJ34" s="35">
        <f t="shared" si="7"/>
        <v>2565.9935709416891</v>
      </c>
      <c r="BK34" s="35">
        <f t="shared" si="7"/>
        <v>2680.8620280544442</v>
      </c>
      <c r="BL34" s="35">
        <f t="shared" si="7"/>
        <v>2800.9580650740104</v>
      </c>
      <c r="BM34" s="35">
        <f t="shared" si="7"/>
        <v>2926.9391803302196</v>
      </c>
      <c r="BN34" s="35">
        <f t="shared" si="7"/>
        <v>3059.1556177997527</v>
      </c>
      <c r="BO34" s="35">
        <f t="shared" si="7"/>
        <v>3198.0875703349561</v>
      </c>
      <c r="BP34" s="35">
        <f t="shared" si="7"/>
        <v>3343.9239386284353</v>
      </c>
      <c r="BQ34" s="35">
        <f t="shared" si="7"/>
        <v>3497.111527460499</v>
      </c>
      <c r="BR34" s="35">
        <f t="shared" si="7"/>
        <v>3658.3379503188794</v>
      </c>
      <c r="BS34" s="35">
        <f t="shared" si="7"/>
        <v>3827.8151306285508</v>
      </c>
    </row>
    <row r="35" spans="1:72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2" ht="1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2">
      <c r="N38" s="40"/>
    </row>
    <row r="39" spans="1:72">
      <c r="F39" t="s">
        <v>165</v>
      </c>
      <c r="R39" s="35">
        <f>Q147</f>
        <v>4524.0471979340791</v>
      </c>
      <c r="S39" s="35">
        <f>R147</f>
        <v>4703.398492914147</v>
      </c>
      <c r="T39" s="35">
        <f t="shared" ref="T39:BS39" si="8">S147</f>
        <v>4904.5025104083734</v>
      </c>
      <c r="U39" s="35">
        <f t="shared" si="8"/>
        <v>5005.4203631197106</v>
      </c>
      <c r="V39" s="35">
        <f>U147</f>
        <v>5050.0717427817444</v>
      </c>
      <c r="W39" s="35">
        <f>V147</f>
        <v>5063.6750320161136</v>
      </c>
      <c r="X39" s="35">
        <f>W147</f>
        <v>5142.6666962451</v>
      </c>
      <c r="Y39" s="35">
        <f t="shared" si="8"/>
        <v>5231.0913107128654</v>
      </c>
      <c r="Z39" s="35">
        <f>Y147</f>
        <v>5325.3427472781423</v>
      </c>
      <c r="AA39" s="35">
        <f t="shared" si="8"/>
        <v>5425.5292764683636</v>
      </c>
      <c r="AB39" s="35">
        <f t="shared" si="8"/>
        <v>5531.8775047827612</v>
      </c>
      <c r="AC39" s="35">
        <f t="shared" si="8"/>
        <v>5643.8751909109305</v>
      </c>
      <c r="AD39" s="35">
        <f t="shared" si="8"/>
        <v>5759.1542879130002</v>
      </c>
      <c r="AE39" s="35">
        <f t="shared" si="8"/>
        <v>5877.2204449184483</v>
      </c>
      <c r="AF39" s="35">
        <f t="shared" si="8"/>
        <v>5998.2175863981402</v>
      </c>
      <c r="AG39" s="35">
        <f t="shared" si="8"/>
        <v>6122.3766823576843</v>
      </c>
      <c r="AH39" s="35">
        <f t="shared" si="8"/>
        <v>6325.6021948715652</v>
      </c>
      <c r="AI39" s="35">
        <f t="shared" si="8"/>
        <v>6554.4898834758351</v>
      </c>
      <c r="AJ39" s="35">
        <f t="shared" si="8"/>
        <v>6793.9034058923371</v>
      </c>
      <c r="AK39" s="35">
        <f t="shared" si="8"/>
        <v>7043.4532021011755</v>
      </c>
      <c r="AL39" s="35">
        <f t="shared" si="8"/>
        <v>7301.7816812132187</v>
      </c>
      <c r="AM39" s="35">
        <f t="shared" si="8"/>
        <v>7567.7156985696001</v>
      </c>
      <c r="AN39" s="35">
        <f t="shared" si="8"/>
        <v>7840.4970081021984</v>
      </c>
      <c r="AO39" s="35">
        <f t="shared" si="8"/>
        <v>8119.4612433602588</v>
      </c>
      <c r="AP39" s="35">
        <f t="shared" si="8"/>
        <v>8404.0423218420237</v>
      </c>
      <c r="AQ39" s="35">
        <f t="shared" si="8"/>
        <v>8694.6336377063672</v>
      </c>
      <c r="AR39" s="35">
        <f t="shared" si="8"/>
        <v>8991.4012402759199</v>
      </c>
      <c r="AS39" s="35">
        <f t="shared" si="8"/>
        <v>9293.3824650784318</v>
      </c>
      <c r="AT39" s="35">
        <f t="shared" si="8"/>
        <v>9600.409042207395</v>
      </c>
      <c r="AU39" s="35">
        <f t="shared" si="8"/>
        <v>9912.3014670439552</v>
      </c>
      <c r="AV39" s="35">
        <f t="shared" si="8"/>
        <v>10228.859174870049</v>
      </c>
      <c r="AW39" s="35">
        <f t="shared" si="8"/>
        <v>10549.818269675192</v>
      </c>
      <c r="AX39" s="35">
        <f t="shared" si="8"/>
        <v>10874.632641752843</v>
      </c>
      <c r="AY39" s="35">
        <f t="shared" si="8"/>
        <v>11203.131353741886</v>
      </c>
      <c r="AZ39" s="35">
        <f t="shared" si="8"/>
        <v>11535.217312893457</v>
      </c>
      <c r="BA39" s="35">
        <f t="shared" si="8"/>
        <v>11870.565090241076</v>
      </c>
      <c r="BB39" s="35">
        <f t="shared" si="8"/>
        <v>12208.866825336187</v>
      </c>
      <c r="BC39" s="35">
        <f t="shared" si="8"/>
        <v>12549.796814489127</v>
      </c>
      <c r="BD39" s="35">
        <f t="shared" si="8"/>
        <v>12893.005439823744</v>
      </c>
      <c r="BE39" s="35">
        <f t="shared" si="8"/>
        <v>13238.099317584034</v>
      </c>
      <c r="BF39" s="35">
        <f t="shared" si="8"/>
        <v>13584.201542921031</v>
      </c>
      <c r="BG39" s="35">
        <f t="shared" si="8"/>
        <v>13931.420606301615</v>
      </c>
      <c r="BH39" s="35">
        <f t="shared" si="8"/>
        <v>14281.527131522897</v>
      </c>
      <c r="BI39" s="35">
        <f t="shared" si="8"/>
        <v>14636.92200018983</v>
      </c>
      <c r="BJ39" s="35">
        <f t="shared" si="8"/>
        <v>14997.140646238087</v>
      </c>
      <c r="BK39" s="35">
        <f t="shared" si="8"/>
        <v>15361.364735935818</v>
      </c>
      <c r="BL39" s="35">
        <f t="shared" si="8"/>
        <v>15734.914291889274</v>
      </c>
      <c r="BM39" s="35">
        <f t="shared" si="8"/>
        <v>16120.329341723062</v>
      </c>
      <c r="BN39" s="35">
        <f t="shared" si="8"/>
        <v>16518.257014100971</v>
      </c>
      <c r="BO39" s="35">
        <f t="shared" si="8"/>
        <v>16929.940740388891</v>
      </c>
      <c r="BP39" s="35">
        <f t="shared" si="8"/>
        <v>17354.97186896226</v>
      </c>
      <c r="BQ39" s="35">
        <f t="shared" si="8"/>
        <v>17794.239992872237</v>
      </c>
      <c r="BR39" s="35">
        <f t="shared" si="8"/>
        <v>18249.720622121011</v>
      </c>
      <c r="BS39" s="35">
        <f t="shared" si="8"/>
        <v>18720.85976675908</v>
      </c>
    </row>
    <row r="40" spans="1:72">
      <c r="F40" t="s">
        <v>157</v>
      </c>
      <c r="K40" s="47" t="s">
        <v>279</v>
      </c>
      <c r="L40" s="47"/>
      <c r="N40" s="40"/>
      <c r="Q40" s="39"/>
      <c r="R40" s="35">
        <f>R31*(1+R21)^0.5</f>
        <v>403.00359291271508</v>
      </c>
      <c r="S40" s="35">
        <f t="shared" ref="S40:BS40" si="9">S31*(1+S21)^0.5</f>
        <v>437.58815728368745</v>
      </c>
      <c r="T40" s="35">
        <f t="shared" si="9"/>
        <v>350.46837813019965</v>
      </c>
      <c r="U40" s="35">
        <f t="shared" si="9"/>
        <v>300.62561984479828</v>
      </c>
      <c r="V40" s="35">
        <f t="shared" si="9"/>
        <v>277.27929721661758</v>
      </c>
      <c r="W40" s="35">
        <f t="shared" si="9"/>
        <v>355.48608061518871</v>
      </c>
      <c r="X40" s="35">
        <f t="shared" si="9"/>
        <v>361.03154649530325</v>
      </c>
      <c r="Y40" s="35">
        <f t="shared" si="9"/>
        <v>367.23923546197454</v>
      </c>
      <c r="Z40" s="35">
        <f t="shared" si="9"/>
        <v>373.85598585869207</v>
      </c>
      <c r="AA40" s="35">
        <f t="shared" si="9"/>
        <v>380.88939862058703</v>
      </c>
      <c r="AB40" s="35">
        <f t="shared" si="9"/>
        <v>388.35538224410607</v>
      </c>
      <c r="AC40" s="35">
        <f t="shared" si="9"/>
        <v>396.21797576125385</v>
      </c>
      <c r="AD40" s="35">
        <f t="shared" si="9"/>
        <v>404.31093475072663</v>
      </c>
      <c r="AE40" s="35">
        <f t="shared" si="9"/>
        <v>412.59955421026837</v>
      </c>
      <c r="AF40" s="35">
        <f t="shared" si="9"/>
        <v>421.09393809515433</v>
      </c>
      <c r="AG40" s="35">
        <f t="shared" si="9"/>
        <v>429.81030123384693</v>
      </c>
      <c r="AH40" s="35">
        <f t="shared" si="9"/>
        <v>444.07737810347152</v>
      </c>
      <c r="AI40" s="35">
        <f t="shared" si="9"/>
        <v>460.14602129414749</v>
      </c>
      <c r="AJ40" s="35">
        <f t="shared" si="9"/>
        <v>476.95361147163817</v>
      </c>
      <c r="AK40" s="35">
        <f t="shared" si="9"/>
        <v>494.4728002844476</v>
      </c>
      <c r="AL40" s="35">
        <f t="shared" si="9"/>
        <v>512.60828053746445</v>
      </c>
      <c r="AM40" s="35">
        <f t="shared" si="9"/>
        <v>531.2776937471491</v>
      </c>
      <c r="AN40" s="35">
        <f t="shared" si="9"/>
        <v>550.42780862966231</v>
      </c>
      <c r="AO40" s="35">
        <f t="shared" si="9"/>
        <v>570.01198454867199</v>
      </c>
      <c r="AP40" s="35">
        <f t="shared" si="9"/>
        <v>589.99048071343225</v>
      </c>
      <c r="AQ40" s="35">
        <f t="shared" si="9"/>
        <v>610.39091464418084</v>
      </c>
      <c r="AR40" s="35">
        <f t="shared" si="9"/>
        <v>631.22494353110415</v>
      </c>
      <c r="AS40" s="35">
        <f t="shared" si="9"/>
        <v>652.424985268711</v>
      </c>
      <c r="AT40" s="35">
        <f t="shared" si="9"/>
        <v>673.97922677476913</v>
      </c>
      <c r="AU40" s="35">
        <f t="shared" si="9"/>
        <v>695.87506625453364</v>
      </c>
      <c r="AV40" s="35">
        <f t="shared" si="9"/>
        <v>718.09842342736181</v>
      </c>
      <c r="AW40" s="35">
        <f t="shared" si="9"/>
        <v>740.63077195460357</v>
      </c>
      <c r="AX40" s="35">
        <f t="shared" si="9"/>
        <v>763.43377319921433</v>
      </c>
      <c r="AY40" s="35">
        <f t="shared" si="9"/>
        <v>786.49542681517073</v>
      </c>
      <c r="AZ40" s="35">
        <f t="shared" si="9"/>
        <v>809.80891658292239</v>
      </c>
      <c r="BA40" s="35">
        <f t="shared" si="9"/>
        <v>833.35139635474457</v>
      </c>
      <c r="BB40" s="35">
        <f t="shared" si="9"/>
        <v>857.10125334870645</v>
      </c>
      <c r="BC40" s="35">
        <f t="shared" si="9"/>
        <v>881.03562213064299</v>
      </c>
      <c r="BD40" s="35">
        <f t="shared" si="9"/>
        <v>905.12995841449276</v>
      </c>
      <c r="BE40" s="35">
        <f t="shared" si="9"/>
        <v>929.35664541033236</v>
      </c>
      <c r="BF40" s="35">
        <f t="shared" si="9"/>
        <v>953.65412161078621</v>
      </c>
      <c r="BG40" s="35">
        <f t="shared" si="9"/>
        <v>978.03000339143352</v>
      </c>
      <c r="BH40" s="35">
        <f t="shared" si="9"/>
        <v>1002.6085941702266</v>
      </c>
      <c r="BI40" s="35">
        <f t="shared" si="9"/>
        <v>1027.5584434663133</v>
      </c>
      <c r="BJ40" s="35">
        <f t="shared" si="9"/>
        <v>1052.8469372654938</v>
      </c>
      <c r="BK40" s="35">
        <f t="shared" si="9"/>
        <v>1078.4166259389649</v>
      </c>
      <c r="BL40" s="35">
        <f t="shared" si="9"/>
        <v>1104.640991981777</v>
      </c>
      <c r="BM40" s="35">
        <f t="shared" si="9"/>
        <v>1131.6983534058907</v>
      </c>
      <c r="BN40" s="35">
        <f t="shared" si="9"/>
        <v>1159.634140700208</v>
      </c>
      <c r="BO40" s="35">
        <f t="shared" si="9"/>
        <v>1188.5356466984867</v>
      </c>
      <c r="BP40" s="35">
        <f t="shared" si="9"/>
        <v>1218.374182757907</v>
      </c>
      <c r="BQ40" s="35">
        <f t="shared" si="9"/>
        <v>1249.2122011379631</v>
      </c>
      <c r="BR40" s="35">
        <f t="shared" si="9"/>
        <v>1281.1883889193737</v>
      </c>
      <c r="BS40" s="35">
        <f t="shared" si="9"/>
        <v>1314.2638542469927</v>
      </c>
    </row>
    <row r="41" spans="1:72">
      <c r="F41" t="s">
        <v>166</v>
      </c>
      <c r="K41" s="47" t="s">
        <v>279</v>
      </c>
      <c r="L41" s="40"/>
      <c r="O41" s="39"/>
      <c r="P41" s="39"/>
      <c r="Q41" s="45"/>
      <c r="R41" s="30">
        <v>223.65229793264731</v>
      </c>
      <c r="S41" s="30">
        <v>236.48413978946104</v>
      </c>
      <c r="T41" s="30">
        <v>249.55052541886278</v>
      </c>
      <c r="U41" s="30">
        <v>255.97424018276476</v>
      </c>
      <c r="V41" s="30">
        <v>263.67600798224868</v>
      </c>
      <c r="W41" s="30">
        <v>267.69222862209836</v>
      </c>
      <c r="X41" s="30">
        <v>254.8652452666893</v>
      </c>
      <c r="Y41" s="30">
        <v>246.15290460634881</v>
      </c>
      <c r="Z41" s="30">
        <v>237.57751754934142</v>
      </c>
      <c r="AA41" s="30">
        <v>229.01803208578085</v>
      </c>
      <c r="AB41" s="30">
        <v>221.21849363839399</v>
      </c>
      <c r="AC41" s="30">
        <v>215.98892641450601</v>
      </c>
      <c r="AD41" s="30">
        <v>211.28368584600148</v>
      </c>
      <c r="AE41" s="30">
        <v>206.42494684202975</v>
      </c>
      <c r="AF41" s="30">
        <v>201.33067289196867</v>
      </c>
      <c r="AG41" s="30">
        <v>120.33809032902656</v>
      </c>
      <c r="AH41" s="30">
        <v>97.94719499412588</v>
      </c>
      <c r="AI41" s="30">
        <v>92.09633272352248</v>
      </c>
      <c r="AJ41" s="30">
        <v>86.957804864773976</v>
      </c>
      <c r="AK41" s="30">
        <v>83.454674047973953</v>
      </c>
      <c r="AL41" s="30">
        <v>81.291926860729134</v>
      </c>
      <c r="AM41" s="30">
        <v>79.959085519440947</v>
      </c>
      <c r="AN41" s="30">
        <v>79.297136472942796</v>
      </c>
      <c r="AO41" s="30">
        <v>79.150407354339634</v>
      </c>
      <c r="AP41" s="30">
        <v>78.509916952062525</v>
      </c>
      <c r="AQ41" s="30">
        <v>77.620180025222311</v>
      </c>
      <c r="AR41" s="30">
        <v>77.610831317931328</v>
      </c>
      <c r="AS41" s="30">
        <v>77.610831317931328</v>
      </c>
      <c r="AT41" s="30">
        <v>77.610831317931328</v>
      </c>
      <c r="AU41" s="30">
        <v>77.610831317931328</v>
      </c>
      <c r="AV41" s="30">
        <v>77.6519726669477</v>
      </c>
      <c r="AW41" s="30">
        <v>77.990291790133526</v>
      </c>
      <c r="AX41" s="30">
        <v>78.205576075428226</v>
      </c>
      <c r="AY41" s="30">
        <v>78.205576075428226</v>
      </c>
      <c r="AZ41" s="30">
        <v>78.205576075428226</v>
      </c>
      <c r="BA41" s="30">
        <v>78.159491390268784</v>
      </c>
      <c r="BB41" s="30">
        <v>78.058417613521357</v>
      </c>
      <c r="BC41" s="30">
        <v>77.898834802731912</v>
      </c>
      <c r="BD41" s="30">
        <v>77.696003597758818</v>
      </c>
      <c r="BE41" s="30">
        <v>77.902551166806248</v>
      </c>
      <c r="BF41" s="30">
        <v>77.46976787576908</v>
      </c>
      <c r="BG41" s="30">
        <v>74.741195370106084</v>
      </c>
      <c r="BH41" s="30">
        <v>69.205859984176243</v>
      </c>
      <c r="BI41" s="30">
        <v>63.88856617747922</v>
      </c>
      <c r="BJ41" s="30">
        <v>59.102082429727702</v>
      </c>
      <c r="BK41" s="30">
        <v>54.047257823236464</v>
      </c>
      <c r="BL41" s="30">
        <v>49.940606370187936</v>
      </c>
      <c r="BM41" s="30">
        <v>45.497231993393498</v>
      </c>
      <c r="BN41" s="30">
        <v>40.157060863940281</v>
      </c>
      <c r="BO41" s="30">
        <v>35.645800959214988</v>
      </c>
      <c r="BP41" s="30">
        <v>30.623875960060442</v>
      </c>
      <c r="BQ41" s="30">
        <v>24.053237255308812</v>
      </c>
      <c r="BR41" s="30">
        <v>18.581183106395788</v>
      </c>
      <c r="BS41" s="30">
        <v>13.070092017359787</v>
      </c>
    </row>
    <row r="42" spans="1:72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  <c r="BT42"/>
    </row>
    <row r="43" spans="1:72" s="45" customFormat="1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  <c r="BT43"/>
    </row>
    <row r="44" spans="1:72" hidden="1" outlineLevel="1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>IF($O44=V$2,V$40,IF(V$2&gt;$O44,U44-U45,0))</f>
        <v>0</v>
      </c>
      <c r="W44" s="35">
        <f t="shared" si="10"/>
        <v>355.48608061518871</v>
      </c>
      <c r="X44" s="35">
        <f t="shared" si="10"/>
        <v>346.68389285108486</v>
      </c>
      <c r="Y44" s="35">
        <f t="shared" si="10"/>
        <v>337.88170508698101</v>
      </c>
      <c r="Z44" s="35">
        <f t="shared" si="10"/>
        <v>329.07951732287717</v>
      </c>
      <c r="AA44" s="35">
        <f t="shared" si="10"/>
        <v>320.27732955877332</v>
      </c>
      <c r="AB44" s="35">
        <f t="shared" si="10"/>
        <v>311.47514179466947</v>
      </c>
      <c r="AC44" s="35">
        <f t="shared" si="10"/>
        <v>302.67295403056562</v>
      </c>
      <c r="AD44" s="35">
        <f t="shared" si="10"/>
        <v>293.87076626646177</v>
      </c>
      <c r="AE44" s="35">
        <f t="shared" si="10"/>
        <v>285.06857850235792</v>
      </c>
      <c r="AF44" s="35">
        <f t="shared" si="10"/>
        <v>276.26639073825407</v>
      </c>
      <c r="AG44" s="35">
        <f t="shared" si="10"/>
        <v>267.46420297415023</v>
      </c>
      <c r="AH44" s="35">
        <f t="shared" si="10"/>
        <v>258.66201521004638</v>
      </c>
      <c r="AI44" s="35">
        <f t="shared" si="10"/>
        <v>249.85982744594253</v>
      </c>
      <c r="AJ44" s="35">
        <f t="shared" si="10"/>
        <v>241.05763968183868</v>
      </c>
      <c r="AK44" s="35">
        <f t="shared" si="10"/>
        <v>232.25545191773483</v>
      </c>
      <c r="AL44" s="35">
        <f t="shared" si="10"/>
        <v>223.45326415363098</v>
      </c>
      <c r="AM44" s="35">
        <f t="shared" si="10"/>
        <v>214.65107638952713</v>
      </c>
      <c r="AN44" s="35">
        <f t="shared" si="10"/>
        <v>205.84888862542329</v>
      </c>
      <c r="AO44" s="35">
        <f t="shared" si="10"/>
        <v>197.04670086131944</v>
      </c>
      <c r="AP44" s="35">
        <f t="shared" si="10"/>
        <v>188.24451309721559</v>
      </c>
      <c r="AQ44" s="35">
        <f t="shared" si="10"/>
        <v>179.44232533311174</v>
      </c>
      <c r="AR44" s="35">
        <f t="shared" si="10"/>
        <v>170.64013756900789</v>
      </c>
      <c r="AS44" s="35">
        <f t="shared" si="10"/>
        <v>161.83794980490404</v>
      </c>
      <c r="AT44" s="35">
        <f t="shared" si="10"/>
        <v>153.03576204080019</v>
      </c>
      <c r="AU44" s="35">
        <f t="shared" si="10"/>
        <v>144.23357427669634</v>
      </c>
      <c r="AV44" s="35">
        <f t="shared" si="10"/>
        <v>135.4313865125925</v>
      </c>
      <c r="AW44" s="35">
        <f t="shared" si="10"/>
        <v>126.62919874848863</v>
      </c>
      <c r="AX44" s="35">
        <f t="shared" si="10"/>
        <v>117.82701098438477</v>
      </c>
      <c r="AY44" s="35">
        <f t="shared" si="10"/>
        <v>109.02482322028091</v>
      </c>
      <c r="AZ44" s="35">
        <f t="shared" si="10"/>
        <v>100.22263545617704</v>
      </c>
      <c r="BA44" s="35">
        <f t="shared" si="10"/>
        <v>91.420447692073182</v>
      </c>
      <c r="BB44" s="35">
        <f t="shared" si="10"/>
        <v>82.618259927969319</v>
      </c>
      <c r="BC44" s="35">
        <f t="shared" si="10"/>
        <v>73.816072163865456</v>
      </c>
      <c r="BD44" s="35">
        <f t="shared" si="10"/>
        <v>65.013884399761594</v>
      </c>
      <c r="BE44" s="35">
        <f t="shared" si="10"/>
        <v>56.211696635657731</v>
      </c>
      <c r="BF44" s="35">
        <f t="shared" si="10"/>
        <v>47.409508871553868</v>
      </c>
      <c r="BG44" s="35">
        <f t="shared" si="10"/>
        <v>38.607321107450005</v>
      </c>
      <c r="BH44" s="35">
        <f t="shared" si="10"/>
        <v>29.805133343346142</v>
      </c>
      <c r="BI44" s="35">
        <f t="shared" si="10"/>
        <v>21.002945579242279</v>
      </c>
      <c r="BJ44" s="35">
        <f t="shared" si="10"/>
        <v>12.200757815138418</v>
      </c>
      <c r="BK44" s="35">
        <f t="shared" si="10"/>
        <v>3.3985700510345573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2" hidden="1" outlineLevel="1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8.8021877641038611</v>
      </c>
      <c r="X45" s="35">
        <f t="shared" si="11"/>
        <v>8.8021877641038611</v>
      </c>
      <c r="Y45" s="35">
        <f t="shared" si="11"/>
        <v>8.8021877641038611</v>
      </c>
      <c r="Z45" s="35">
        <f t="shared" si="11"/>
        <v>8.8021877641038611</v>
      </c>
      <c r="AA45" s="35">
        <f t="shared" si="11"/>
        <v>8.8021877641038611</v>
      </c>
      <c r="AB45" s="35">
        <f t="shared" si="11"/>
        <v>8.8021877641038611</v>
      </c>
      <c r="AC45" s="35">
        <f t="shared" si="11"/>
        <v>8.8021877641038611</v>
      </c>
      <c r="AD45" s="35">
        <f t="shared" si="11"/>
        <v>8.8021877641038611</v>
      </c>
      <c r="AE45" s="35">
        <f t="shared" si="11"/>
        <v>8.8021877641038611</v>
      </c>
      <c r="AF45" s="35">
        <f t="shared" si="11"/>
        <v>8.8021877641038611</v>
      </c>
      <c r="AG45" s="35">
        <f t="shared" si="11"/>
        <v>8.8021877641038611</v>
      </c>
      <c r="AH45" s="35">
        <f t="shared" si="11"/>
        <v>8.8021877641038611</v>
      </c>
      <c r="AI45" s="35">
        <f t="shared" si="11"/>
        <v>8.8021877641038611</v>
      </c>
      <c r="AJ45" s="35">
        <f t="shared" si="11"/>
        <v>8.8021877641038611</v>
      </c>
      <c r="AK45" s="35">
        <f t="shared" si="11"/>
        <v>8.8021877641038611</v>
      </c>
      <c r="AL45" s="35">
        <f t="shared" si="11"/>
        <v>8.8021877641038611</v>
      </c>
      <c r="AM45" s="35">
        <f t="shared" si="11"/>
        <v>8.8021877641038611</v>
      </c>
      <c r="AN45" s="35">
        <f t="shared" si="11"/>
        <v>8.8021877641038611</v>
      </c>
      <c r="AO45" s="35">
        <f t="shared" si="11"/>
        <v>8.8021877641038611</v>
      </c>
      <c r="AP45" s="35">
        <f t="shared" si="11"/>
        <v>8.8021877641038611</v>
      </c>
      <c r="AQ45" s="35">
        <f t="shared" si="11"/>
        <v>8.8021877641038611</v>
      </c>
      <c r="AR45" s="35">
        <f t="shared" si="11"/>
        <v>8.8021877641038611</v>
      </c>
      <c r="AS45" s="35">
        <f t="shared" si="11"/>
        <v>8.8021877641038611</v>
      </c>
      <c r="AT45" s="35">
        <f t="shared" si="11"/>
        <v>8.8021877641038611</v>
      </c>
      <c r="AU45" s="35">
        <f t="shared" si="11"/>
        <v>8.8021877641038611</v>
      </c>
      <c r="AV45" s="35">
        <f t="shared" si="11"/>
        <v>8.8021877641038611</v>
      </c>
      <c r="AW45" s="35">
        <f t="shared" si="11"/>
        <v>8.8021877641038611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8.8021877641038611</v>
      </c>
      <c r="AY45" s="35">
        <f t="shared" si="12"/>
        <v>8.8021877641038611</v>
      </c>
      <c r="AZ45" s="35">
        <f t="shared" si="12"/>
        <v>8.8021877641038611</v>
      </c>
      <c r="BA45" s="35">
        <f t="shared" si="12"/>
        <v>8.8021877641038611</v>
      </c>
      <c r="BB45" s="35">
        <f t="shared" si="12"/>
        <v>8.8021877641038611</v>
      </c>
      <c r="BC45" s="35">
        <f t="shared" si="12"/>
        <v>8.8021877641038611</v>
      </c>
      <c r="BD45" s="35">
        <f t="shared" si="12"/>
        <v>8.8021877641038611</v>
      </c>
      <c r="BE45" s="35">
        <f t="shared" si="12"/>
        <v>8.8021877641038611</v>
      </c>
      <c r="BF45" s="35">
        <f t="shared" si="12"/>
        <v>8.8021877641038611</v>
      </c>
      <c r="BG45" s="35">
        <f t="shared" si="12"/>
        <v>8.8021877641038611</v>
      </c>
      <c r="BH45" s="35">
        <f t="shared" si="12"/>
        <v>8.8021877641038611</v>
      </c>
      <c r="BI45" s="35">
        <f t="shared" si="12"/>
        <v>8.8021877641038611</v>
      </c>
      <c r="BJ45" s="35">
        <f t="shared" si="12"/>
        <v>8.8021877641038611</v>
      </c>
      <c r="BK45" s="35">
        <f t="shared" si="12"/>
        <v>3.3985700510345573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2" hidden="1" outlineLevel="1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361.03154649530325</v>
      </c>
      <c r="Y46" s="35">
        <f t="shared" si="13"/>
        <v>352.0920474985578</v>
      </c>
      <c r="Z46" s="35">
        <f t="shared" si="13"/>
        <v>343.15254850181236</v>
      </c>
      <c r="AA46" s="35">
        <f t="shared" si="13"/>
        <v>334.21304950506692</v>
      </c>
      <c r="AB46" s="35">
        <f t="shared" si="13"/>
        <v>325.27355050832148</v>
      </c>
      <c r="AC46" s="35">
        <f t="shared" si="13"/>
        <v>316.33405151157604</v>
      </c>
      <c r="AD46" s="35">
        <f t="shared" si="13"/>
        <v>307.39455251483059</v>
      </c>
      <c r="AE46" s="35">
        <f t="shared" si="13"/>
        <v>298.45505351808515</v>
      </c>
      <c r="AF46" s="35">
        <f t="shared" si="13"/>
        <v>289.51555452133971</v>
      </c>
      <c r="AG46" s="35">
        <f t="shared" si="13"/>
        <v>280.57605552459427</v>
      </c>
      <c r="AH46" s="35">
        <f t="shared" si="13"/>
        <v>271.63655652784882</v>
      </c>
      <c r="AI46" s="35">
        <f t="shared" si="13"/>
        <v>262.69705753110338</v>
      </c>
      <c r="AJ46" s="35">
        <f t="shared" si="13"/>
        <v>253.75755853435794</v>
      </c>
      <c r="AK46" s="35">
        <f t="shared" si="13"/>
        <v>244.8180595376125</v>
      </c>
      <c r="AL46" s="35">
        <f t="shared" si="13"/>
        <v>235.87856054086706</v>
      </c>
      <c r="AM46" s="35">
        <f t="shared" si="13"/>
        <v>226.93906154412161</v>
      </c>
      <c r="AN46" s="35">
        <f t="shared" si="13"/>
        <v>217.99956254737617</v>
      </c>
      <c r="AO46" s="35">
        <f t="shared" si="13"/>
        <v>209.06006355063073</v>
      </c>
      <c r="AP46" s="35">
        <f t="shared" si="13"/>
        <v>200.12056455388529</v>
      </c>
      <c r="AQ46" s="35">
        <f t="shared" si="13"/>
        <v>191.18106555713985</v>
      </c>
      <c r="AR46" s="35">
        <f t="shared" si="13"/>
        <v>182.2415665603944</v>
      </c>
      <c r="AS46" s="35">
        <f t="shared" si="13"/>
        <v>173.30206756364896</v>
      </c>
      <c r="AT46" s="35">
        <f t="shared" si="13"/>
        <v>164.36256856690352</v>
      </c>
      <c r="AU46" s="35">
        <f t="shared" si="13"/>
        <v>155.42306957015808</v>
      </c>
      <c r="AV46" s="35">
        <f t="shared" si="13"/>
        <v>146.48357057341263</v>
      </c>
      <c r="AW46" s="35">
        <f t="shared" si="13"/>
        <v>137.54407157666719</v>
      </c>
      <c r="AX46" s="35">
        <f t="shared" si="13"/>
        <v>128.60457257992175</v>
      </c>
      <c r="AY46" s="35">
        <f t="shared" si="13"/>
        <v>119.66507358317629</v>
      </c>
      <c r="AZ46" s="35">
        <f t="shared" si="13"/>
        <v>110.72557458643084</v>
      </c>
      <c r="BA46" s="35">
        <f t="shared" si="13"/>
        <v>101.78607558968538</v>
      </c>
      <c r="BB46" s="35">
        <f t="shared" si="13"/>
        <v>92.846576592939925</v>
      </c>
      <c r="BC46" s="35">
        <f t="shared" si="13"/>
        <v>83.907077596194469</v>
      </c>
      <c r="BD46" s="35">
        <f t="shared" si="13"/>
        <v>74.967578599449013</v>
      </c>
      <c r="BE46" s="35">
        <f t="shared" si="13"/>
        <v>66.028079602703556</v>
      </c>
      <c r="BF46" s="35">
        <f t="shared" si="13"/>
        <v>57.0885806059581</v>
      </c>
      <c r="BG46" s="35">
        <f t="shared" si="13"/>
        <v>48.149081609212644</v>
      </c>
      <c r="BH46" s="35">
        <f t="shared" si="13"/>
        <v>39.209582612467187</v>
      </c>
      <c r="BI46" s="35">
        <f t="shared" si="13"/>
        <v>30.270083615721735</v>
      </c>
      <c r="BJ46" s="35">
        <f t="shared" si="13"/>
        <v>21.330584618976282</v>
      </c>
      <c r="BK46" s="35">
        <f t="shared" si="13"/>
        <v>12.391085622230829</v>
      </c>
      <c r="BL46" s="35">
        <f t="shared" si="13"/>
        <v>3.4515866254853762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2" hidden="1" outlineLevel="1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8.9394989967454528</v>
      </c>
      <c r="Y47" s="35">
        <f t="shared" si="14"/>
        <v>8.9394989967454528</v>
      </c>
      <c r="Z47" s="35">
        <f t="shared" si="14"/>
        <v>8.9394989967454528</v>
      </c>
      <c r="AA47" s="35">
        <f t="shared" si="14"/>
        <v>8.9394989967454528</v>
      </c>
      <c r="AB47" s="35">
        <f t="shared" si="14"/>
        <v>8.9394989967454528</v>
      </c>
      <c r="AC47" s="35">
        <f t="shared" si="14"/>
        <v>8.9394989967454528</v>
      </c>
      <c r="AD47" s="35">
        <f t="shared" si="14"/>
        <v>8.9394989967454528</v>
      </c>
      <c r="AE47" s="35">
        <f t="shared" si="14"/>
        <v>8.9394989967454528</v>
      </c>
      <c r="AF47" s="35">
        <f t="shared" si="14"/>
        <v>8.9394989967454528</v>
      </c>
      <c r="AG47" s="35">
        <f t="shared" si="14"/>
        <v>8.9394989967454528</v>
      </c>
      <c r="AH47" s="35">
        <f t="shared" si="14"/>
        <v>8.9394989967454528</v>
      </c>
      <c r="AI47" s="35">
        <f t="shared" si="14"/>
        <v>8.9394989967454528</v>
      </c>
      <c r="AJ47" s="35">
        <f t="shared" si="14"/>
        <v>8.9394989967454528</v>
      </c>
      <c r="AK47" s="35">
        <f t="shared" si="14"/>
        <v>8.9394989967454528</v>
      </c>
      <c r="AL47" s="35">
        <f t="shared" si="14"/>
        <v>8.9394989967454528</v>
      </c>
      <c r="AM47" s="35">
        <f t="shared" si="14"/>
        <v>8.9394989967454528</v>
      </c>
      <c r="AN47" s="35">
        <f t="shared" si="14"/>
        <v>8.9394989967454528</v>
      </c>
      <c r="AO47" s="35">
        <f t="shared" si="14"/>
        <v>8.9394989967454528</v>
      </c>
      <c r="AP47" s="35">
        <f t="shared" si="14"/>
        <v>8.9394989967454528</v>
      </c>
      <c r="AQ47" s="35">
        <f t="shared" si="14"/>
        <v>8.9394989967454528</v>
      </c>
      <c r="AR47" s="35">
        <f t="shared" si="14"/>
        <v>8.9394989967454528</v>
      </c>
      <c r="AS47" s="35">
        <f t="shared" si="14"/>
        <v>8.9394989967454528</v>
      </c>
      <c r="AT47" s="35">
        <f t="shared" si="14"/>
        <v>8.9394989967454528</v>
      </c>
      <c r="AU47" s="35">
        <f t="shared" si="14"/>
        <v>8.9394989967454528</v>
      </c>
      <c r="AV47" s="35">
        <f t="shared" si="14"/>
        <v>8.9394989967454528</v>
      </c>
      <c r="AW47" s="35">
        <f t="shared" si="14"/>
        <v>8.9394989967454528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8.9394989967454528</v>
      </c>
      <c r="AY47" s="35">
        <f t="shared" si="15"/>
        <v>8.9394989967454528</v>
      </c>
      <c r="AZ47" s="35">
        <f t="shared" si="15"/>
        <v>8.9394989967454528</v>
      </c>
      <c r="BA47" s="35">
        <f t="shared" si="15"/>
        <v>8.9394989967454528</v>
      </c>
      <c r="BB47" s="35">
        <f t="shared" si="15"/>
        <v>8.9394989967454528</v>
      </c>
      <c r="BC47" s="35">
        <f t="shared" si="15"/>
        <v>8.9394989967454528</v>
      </c>
      <c r="BD47" s="35">
        <f t="shared" si="15"/>
        <v>8.9394989967454528</v>
      </c>
      <c r="BE47" s="35">
        <f t="shared" si="15"/>
        <v>8.9394989967454528</v>
      </c>
      <c r="BF47" s="35">
        <f t="shared" si="15"/>
        <v>8.9394989967454528</v>
      </c>
      <c r="BG47" s="35">
        <f t="shared" si="15"/>
        <v>8.9394989967454528</v>
      </c>
      <c r="BH47" s="35">
        <f t="shared" si="15"/>
        <v>8.9394989967454528</v>
      </c>
      <c r="BI47" s="35">
        <f t="shared" si="15"/>
        <v>8.9394989967454528</v>
      </c>
      <c r="BJ47" s="35">
        <f t="shared" si="15"/>
        <v>8.9394989967454528</v>
      </c>
      <c r="BK47" s="35">
        <f t="shared" si="15"/>
        <v>8.9394989967454528</v>
      </c>
      <c r="BL47" s="35">
        <f t="shared" si="15"/>
        <v>3.4515866254853762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2" hidden="1" outlineLevel="1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367.23923546197454</v>
      </c>
      <c r="Z48" s="35">
        <f t="shared" si="16"/>
        <v>358.14602793247519</v>
      </c>
      <c r="AA48" s="35">
        <f t="shared" si="16"/>
        <v>349.05282040297584</v>
      </c>
      <c r="AB48" s="35">
        <f t="shared" si="16"/>
        <v>339.95961287347649</v>
      </c>
      <c r="AC48" s="35">
        <f t="shared" si="16"/>
        <v>330.86640534397714</v>
      </c>
      <c r="AD48" s="35">
        <f t="shared" si="16"/>
        <v>321.77319781447778</v>
      </c>
      <c r="AE48" s="35">
        <f t="shared" si="16"/>
        <v>312.67999028497843</v>
      </c>
      <c r="AF48" s="35">
        <f t="shared" si="16"/>
        <v>303.58678275547908</v>
      </c>
      <c r="AG48" s="35">
        <f t="shared" si="16"/>
        <v>294.49357522597973</v>
      </c>
      <c r="AH48" s="35">
        <f t="shared" si="16"/>
        <v>285.40036769648037</v>
      </c>
      <c r="AI48" s="35">
        <f t="shared" si="16"/>
        <v>276.30716016698102</v>
      </c>
      <c r="AJ48" s="35">
        <f t="shared" si="16"/>
        <v>267.21395263748167</v>
      </c>
      <c r="AK48" s="35">
        <f t="shared" si="16"/>
        <v>258.12074510798232</v>
      </c>
      <c r="AL48" s="35">
        <f t="shared" si="16"/>
        <v>249.02753757848296</v>
      </c>
      <c r="AM48" s="35">
        <f t="shared" si="16"/>
        <v>239.93433004898361</v>
      </c>
      <c r="AN48" s="35">
        <f t="shared" si="16"/>
        <v>230.84112251948426</v>
      </c>
      <c r="AO48" s="35">
        <f t="shared" si="16"/>
        <v>221.74791498998491</v>
      </c>
      <c r="AP48" s="35">
        <f t="shared" si="16"/>
        <v>212.65470746048555</v>
      </c>
      <c r="AQ48" s="35">
        <f t="shared" si="16"/>
        <v>203.5614999309862</v>
      </c>
      <c r="AR48" s="35">
        <f t="shared" si="16"/>
        <v>194.46829240148685</v>
      </c>
      <c r="AS48" s="35">
        <f t="shared" si="16"/>
        <v>185.3750848719875</v>
      </c>
      <c r="AT48" s="35">
        <f t="shared" si="16"/>
        <v>176.28187734248814</v>
      </c>
      <c r="AU48" s="35">
        <f t="shared" si="16"/>
        <v>167.18866981298879</v>
      </c>
      <c r="AV48" s="35">
        <f t="shared" si="16"/>
        <v>158.09546228348944</v>
      </c>
      <c r="AW48" s="35">
        <f t="shared" si="16"/>
        <v>149.00225475399009</v>
      </c>
      <c r="AX48" s="35">
        <f t="shared" si="16"/>
        <v>139.90904722449073</v>
      </c>
      <c r="AY48" s="35">
        <f t="shared" si="16"/>
        <v>130.81583969499138</v>
      </c>
      <c r="AZ48" s="35">
        <f t="shared" si="16"/>
        <v>121.72263216549203</v>
      </c>
      <c r="BA48" s="35">
        <f t="shared" si="16"/>
        <v>112.62942463599268</v>
      </c>
      <c r="BB48" s="35">
        <f t="shared" si="16"/>
        <v>103.53621710649332</v>
      </c>
      <c r="BC48" s="35">
        <f t="shared" si="16"/>
        <v>94.443009576993973</v>
      </c>
      <c r="BD48" s="35">
        <f t="shared" si="16"/>
        <v>85.34980204749462</v>
      </c>
      <c r="BE48" s="35">
        <f t="shared" si="16"/>
        <v>76.256594517995268</v>
      </c>
      <c r="BF48" s="35">
        <f t="shared" si="16"/>
        <v>67.163386988495915</v>
      </c>
      <c r="BG48" s="35">
        <f t="shared" si="16"/>
        <v>58.070179458996563</v>
      </c>
      <c r="BH48" s="35">
        <f t="shared" si="16"/>
        <v>48.976971929497211</v>
      </c>
      <c r="BI48" s="35">
        <f t="shared" si="16"/>
        <v>39.883764399997858</v>
      </c>
      <c r="BJ48" s="35">
        <f t="shared" si="16"/>
        <v>30.790556870498502</v>
      </c>
      <c r="BK48" s="35">
        <f t="shared" si="16"/>
        <v>21.697349340999146</v>
      </c>
      <c r="BL48" s="35">
        <f t="shared" si="16"/>
        <v>12.60414181149979</v>
      </c>
      <c r="BM48" s="35">
        <f t="shared" si="16"/>
        <v>3.5109342820004343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9.093207529499356</v>
      </c>
      <c r="Z49" s="35">
        <f t="shared" si="17"/>
        <v>9.093207529499356</v>
      </c>
      <c r="AA49" s="35">
        <f t="shared" si="17"/>
        <v>9.093207529499356</v>
      </c>
      <c r="AB49" s="35">
        <f t="shared" si="17"/>
        <v>9.093207529499356</v>
      </c>
      <c r="AC49" s="35">
        <f t="shared" si="17"/>
        <v>9.093207529499356</v>
      </c>
      <c r="AD49" s="35">
        <f t="shared" si="17"/>
        <v>9.093207529499356</v>
      </c>
      <c r="AE49" s="35">
        <f t="shared" si="17"/>
        <v>9.093207529499356</v>
      </c>
      <c r="AF49" s="35">
        <f t="shared" si="17"/>
        <v>9.093207529499356</v>
      </c>
      <c r="AG49" s="35">
        <f t="shared" si="17"/>
        <v>9.093207529499356</v>
      </c>
      <c r="AH49" s="35">
        <f t="shared" si="17"/>
        <v>9.093207529499356</v>
      </c>
      <c r="AI49" s="35">
        <f t="shared" si="17"/>
        <v>9.093207529499356</v>
      </c>
      <c r="AJ49" s="35">
        <f t="shared" si="17"/>
        <v>9.093207529499356</v>
      </c>
      <c r="AK49" s="35">
        <f t="shared" si="17"/>
        <v>9.093207529499356</v>
      </c>
      <c r="AL49" s="35">
        <f t="shared" si="17"/>
        <v>9.093207529499356</v>
      </c>
      <c r="AM49" s="35">
        <f t="shared" si="17"/>
        <v>9.093207529499356</v>
      </c>
      <c r="AN49" s="35">
        <f t="shared" si="17"/>
        <v>9.093207529499356</v>
      </c>
      <c r="AO49" s="35">
        <f t="shared" si="17"/>
        <v>9.093207529499356</v>
      </c>
      <c r="AP49" s="35">
        <f t="shared" si="17"/>
        <v>9.093207529499356</v>
      </c>
      <c r="AQ49" s="35">
        <f t="shared" si="17"/>
        <v>9.093207529499356</v>
      </c>
      <c r="AR49" s="35">
        <f t="shared" si="17"/>
        <v>9.093207529499356</v>
      </c>
      <c r="AS49" s="35">
        <f t="shared" si="17"/>
        <v>9.093207529499356</v>
      </c>
      <c r="AT49" s="35">
        <f t="shared" si="17"/>
        <v>9.093207529499356</v>
      </c>
      <c r="AU49" s="35">
        <f t="shared" si="17"/>
        <v>9.093207529499356</v>
      </c>
      <c r="AV49" s="35">
        <f t="shared" si="17"/>
        <v>9.093207529499356</v>
      </c>
      <c r="AW49" s="35">
        <f t="shared" si="17"/>
        <v>9.093207529499356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9.093207529499356</v>
      </c>
      <c r="AY49" s="35">
        <f t="shared" si="18"/>
        <v>9.093207529499356</v>
      </c>
      <c r="AZ49" s="35">
        <f t="shared" si="18"/>
        <v>9.093207529499356</v>
      </c>
      <c r="BA49" s="35">
        <f t="shared" si="18"/>
        <v>9.093207529499356</v>
      </c>
      <c r="BB49" s="35">
        <f t="shared" si="18"/>
        <v>9.093207529499356</v>
      </c>
      <c r="BC49" s="35">
        <f t="shared" si="18"/>
        <v>9.093207529499356</v>
      </c>
      <c r="BD49" s="35">
        <f t="shared" si="18"/>
        <v>9.093207529499356</v>
      </c>
      <c r="BE49" s="35">
        <f t="shared" si="18"/>
        <v>9.093207529499356</v>
      </c>
      <c r="BF49" s="35">
        <f t="shared" si="18"/>
        <v>9.093207529499356</v>
      </c>
      <c r="BG49" s="35">
        <f t="shared" si="18"/>
        <v>9.093207529499356</v>
      </c>
      <c r="BH49" s="35">
        <f t="shared" si="18"/>
        <v>9.093207529499356</v>
      </c>
      <c r="BI49" s="35">
        <f t="shared" si="18"/>
        <v>9.093207529499356</v>
      </c>
      <c r="BJ49" s="35">
        <f t="shared" si="18"/>
        <v>9.093207529499356</v>
      </c>
      <c r="BK49" s="35">
        <f t="shared" si="18"/>
        <v>9.093207529499356</v>
      </c>
      <c r="BL49" s="35">
        <f t="shared" si="18"/>
        <v>9.093207529499356</v>
      </c>
      <c r="BM49" s="35">
        <f t="shared" si="18"/>
        <v>3.5109342820004343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373.85598585869207</v>
      </c>
      <c r="AA50" s="35">
        <f t="shared" si="19"/>
        <v>364.59894102991132</v>
      </c>
      <c r="AB50" s="35">
        <f t="shared" si="19"/>
        <v>355.34189620113057</v>
      </c>
      <c r="AC50" s="35">
        <f t="shared" si="19"/>
        <v>346.08485137234982</v>
      </c>
      <c r="AD50" s="35">
        <f t="shared" si="19"/>
        <v>336.82780654356907</v>
      </c>
      <c r="AE50" s="35">
        <f t="shared" si="19"/>
        <v>327.57076171478832</v>
      </c>
      <c r="AF50" s="35">
        <f t="shared" si="19"/>
        <v>318.31371688600757</v>
      </c>
      <c r="AG50" s="35">
        <f t="shared" si="19"/>
        <v>309.05667205722682</v>
      </c>
      <c r="AH50" s="35">
        <f t="shared" si="19"/>
        <v>299.79962722844607</v>
      </c>
      <c r="AI50" s="35">
        <f t="shared" si="19"/>
        <v>290.54258239966532</v>
      </c>
      <c r="AJ50" s="35">
        <f t="shared" si="19"/>
        <v>281.28553757088457</v>
      </c>
      <c r="AK50" s="35">
        <f t="shared" si="19"/>
        <v>272.02849274210382</v>
      </c>
      <c r="AL50" s="35">
        <f t="shared" si="19"/>
        <v>262.77144791332307</v>
      </c>
      <c r="AM50" s="35">
        <f t="shared" si="19"/>
        <v>253.51440308454232</v>
      </c>
      <c r="AN50" s="35">
        <f t="shared" si="19"/>
        <v>244.25735825576157</v>
      </c>
      <c r="AO50" s="35">
        <f t="shared" si="19"/>
        <v>235.00031342698082</v>
      </c>
      <c r="AP50" s="35">
        <f t="shared" si="19"/>
        <v>225.74326859820007</v>
      </c>
      <c r="AQ50" s="35">
        <f t="shared" si="19"/>
        <v>216.48622376941933</v>
      </c>
      <c r="AR50" s="35">
        <f t="shared" si="19"/>
        <v>207.22917894063858</v>
      </c>
      <c r="AS50" s="35">
        <f t="shared" si="19"/>
        <v>197.97213411185783</v>
      </c>
      <c r="AT50" s="35">
        <f t="shared" si="19"/>
        <v>188.71508928307708</v>
      </c>
      <c r="AU50" s="35">
        <f t="shared" si="19"/>
        <v>179.45804445429633</v>
      </c>
      <c r="AV50" s="35">
        <f t="shared" si="19"/>
        <v>170.20099962551558</v>
      </c>
      <c r="AW50" s="35">
        <f t="shared" si="19"/>
        <v>160.94395479673483</v>
      </c>
      <c r="AX50" s="35">
        <f t="shared" si="19"/>
        <v>151.68690996795408</v>
      </c>
      <c r="AY50" s="35">
        <f t="shared" si="19"/>
        <v>142.42986513917333</v>
      </c>
      <c r="AZ50" s="35">
        <f t="shared" si="19"/>
        <v>133.17282031039258</v>
      </c>
      <c r="BA50" s="35">
        <f t="shared" si="19"/>
        <v>123.91577548161185</v>
      </c>
      <c r="BB50" s="35">
        <f t="shared" si="19"/>
        <v>114.65873065283111</v>
      </c>
      <c r="BC50" s="35">
        <f t="shared" si="19"/>
        <v>105.40168582405038</v>
      </c>
      <c r="BD50" s="35">
        <f t="shared" si="19"/>
        <v>96.14464099526964</v>
      </c>
      <c r="BE50" s="35">
        <f t="shared" si="19"/>
        <v>86.887596166488905</v>
      </c>
      <c r="BF50" s="35">
        <f t="shared" si="19"/>
        <v>77.63055133770817</v>
      </c>
      <c r="BG50" s="35">
        <f t="shared" si="19"/>
        <v>68.373506508927434</v>
      </c>
      <c r="BH50" s="35">
        <f t="shared" si="19"/>
        <v>59.116461680146699</v>
      </c>
      <c r="BI50" s="35">
        <f t="shared" si="19"/>
        <v>49.859416851365964</v>
      </c>
      <c r="BJ50" s="35">
        <f t="shared" si="19"/>
        <v>40.602372022585229</v>
      </c>
      <c r="BK50" s="35">
        <f t="shared" si="19"/>
        <v>31.34532719380449</v>
      </c>
      <c r="BL50" s="35">
        <f t="shared" si="19"/>
        <v>22.088282365023751</v>
      </c>
      <c r="BM50" s="35">
        <f t="shared" si="19"/>
        <v>12.831237536243012</v>
      </c>
      <c r="BN50" s="35">
        <f t="shared" si="19"/>
        <v>3.5741927074622737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9.2570448287807388</v>
      </c>
      <c r="AA51" s="35">
        <f t="shared" si="20"/>
        <v>9.2570448287807388</v>
      </c>
      <c r="AB51" s="35">
        <f t="shared" si="20"/>
        <v>9.2570448287807388</v>
      </c>
      <c r="AC51" s="35">
        <f t="shared" si="20"/>
        <v>9.2570448287807388</v>
      </c>
      <c r="AD51" s="35">
        <f t="shared" si="20"/>
        <v>9.2570448287807388</v>
      </c>
      <c r="AE51" s="35">
        <f t="shared" si="20"/>
        <v>9.2570448287807388</v>
      </c>
      <c r="AF51" s="35">
        <f t="shared" si="20"/>
        <v>9.2570448287807388</v>
      </c>
      <c r="AG51" s="35">
        <f t="shared" si="20"/>
        <v>9.2570448287807388</v>
      </c>
      <c r="AH51" s="35">
        <f t="shared" si="20"/>
        <v>9.2570448287807388</v>
      </c>
      <c r="AI51" s="35">
        <f t="shared" si="20"/>
        <v>9.2570448287807388</v>
      </c>
      <c r="AJ51" s="35">
        <f t="shared" si="20"/>
        <v>9.2570448287807388</v>
      </c>
      <c r="AK51" s="35">
        <f t="shared" si="20"/>
        <v>9.2570448287807388</v>
      </c>
      <c r="AL51" s="35">
        <f t="shared" si="20"/>
        <v>9.2570448287807388</v>
      </c>
      <c r="AM51" s="35">
        <f t="shared" si="20"/>
        <v>9.2570448287807388</v>
      </c>
      <c r="AN51" s="35">
        <f t="shared" si="20"/>
        <v>9.2570448287807388</v>
      </c>
      <c r="AO51" s="35">
        <f t="shared" si="20"/>
        <v>9.2570448287807388</v>
      </c>
      <c r="AP51" s="35">
        <f t="shared" si="20"/>
        <v>9.2570448287807388</v>
      </c>
      <c r="AQ51" s="35">
        <f t="shared" si="20"/>
        <v>9.2570448287807388</v>
      </c>
      <c r="AR51" s="35">
        <f t="shared" si="20"/>
        <v>9.2570448287807388</v>
      </c>
      <c r="AS51" s="35">
        <f t="shared" si="20"/>
        <v>9.2570448287807388</v>
      </c>
      <c r="AT51" s="35">
        <f t="shared" si="20"/>
        <v>9.2570448287807388</v>
      </c>
      <c r="AU51" s="35">
        <f t="shared" si="20"/>
        <v>9.2570448287807388</v>
      </c>
      <c r="AV51" s="35">
        <f t="shared" si="20"/>
        <v>9.2570448287807388</v>
      </c>
      <c r="AW51" s="35">
        <f t="shared" si="20"/>
        <v>9.2570448287807388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9.2570448287807388</v>
      </c>
      <c r="AY51" s="35">
        <f t="shared" si="21"/>
        <v>9.2570448287807388</v>
      </c>
      <c r="AZ51" s="35">
        <f t="shared" si="21"/>
        <v>9.2570448287807388</v>
      </c>
      <c r="BA51" s="35">
        <f t="shared" si="21"/>
        <v>9.2570448287807388</v>
      </c>
      <c r="BB51" s="35">
        <f t="shared" si="21"/>
        <v>9.2570448287807388</v>
      </c>
      <c r="BC51" s="35">
        <f t="shared" si="21"/>
        <v>9.2570448287807388</v>
      </c>
      <c r="BD51" s="35">
        <f t="shared" si="21"/>
        <v>9.2570448287807388</v>
      </c>
      <c r="BE51" s="35">
        <f t="shared" si="21"/>
        <v>9.2570448287807388</v>
      </c>
      <c r="BF51" s="35">
        <f t="shared" si="21"/>
        <v>9.2570448287807388</v>
      </c>
      <c r="BG51" s="35">
        <f t="shared" si="21"/>
        <v>9.2570448287807388</v>
      </c>
      <c r="BH51" s="35">
        <f t="shared" si="21"/>
        <v>9.2570448287807388</v>
      </c>
      <c r="BI51" s="35">
        <f t="shared" si="21"/>
        <v>9.2570448287807388</v>
      </c>
      <c r="BJ51" s="35">
        <f t="shared" si="21"/>
        <v>9.2570448287807388</v>
      </c>
      <c r="BK51" s="35">
        <f t="shared" si="21"/>
        <v>9.2570448287807388</v>
      </c>
      <c r="BL51" s="35">
        <f t="shared" si="21"/>
        <v>9.2570448287807388</v>
      </c>
      <c r="BM51" s="35">
        <f t="shared" si="21"/>
        <v>9.2570448287807388</v>
      </c>
      <c r="BN51" s="35">
        <f t="shared" si="21"/>
        <v>3.5741927074622737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380.88939862058703</v>
      </c>
      <c r="AB52" s="35">
        <f t="shared" si="22"/>
        <v>371.45819951930844</v>
      </c>
      <c r="AC52" s="35">
        <f t="shared" si="22"/>
        <v>362.02700041802984</v>
      </c>
      <c r="AD52" s="35">
        <f t="shared" si="22"/>
        <v>352.59580131675125</v>
      </c>
      <c r="AE52" s="35">
        <f t="shared" si="22"/>
        <v>343.16460221547266</v>
      </c>
      <c r="AF52" s="35">
        <f t="shared" si="22"/>
        <v>333.73340311419406</v>
      </c>
      <c r="AG52" s="35">
        <f t="shared" si="22"/>
        <v>324.30220401291547</v>
      </c>
      <c r="AH52" s="35">
        <f t="shared" si="22"/>
        <v>314.87100491163687</v>
      </c>
      <c r="AI52" s="35">
        <f t="shared" si="22"/>
        <v>305.43980581035828</v>
      </c>
      <c r="AJ52" s="35">
        <f t="shared" si="22"/>
        <v>296.00860670907969</v>
      </c>
      <c r="AK52" s="35">
        <f t="shared" si="22"/>
        <v>286.57740760780109</v>
      </c>
      <c r="AL52" s="35">
        <f t="shared" si="22"/>
        <v>277.1462085065225</v>
      </c>
      <c r="AM52" s="35">
        <f t="shared" si="22"/>
        <v>267.7150094052439</v>
      </c>
      <c r="AN52" s="35">
        <f t="shared" si="22"/>
        <v>258.28381030396531</v>
      </c>
      <c r="AO52" s="35">
        <f t="shared" si="22"/>
        <v>248.85261120268675</v>
      </c>
      <c r="AP52" s="35">
        <f t="shared" si="22"/>
        <v>239.42141210140818</v>
      </c>
      <c r="AQ52" s="35">
        <f t="shared" si="22"/>
        <v>229.99021300012961</v>
      </c>
      <c r="AR52" s="35">
        <f t="shared" si="22"/>
        <v>220.55901389885105</v>
      </c>
      <c r="AS52" s="35">
        <f t="shared" si="22"/>
        <v>211.12781479757248</v>
      </c>
      <c r="AT52" s="35">
        <f t="shared" si="22"/>
        <v>201.69661569629392</v>
      </c>
      <c r="AU52" s="35">
        <f t="shared" si="22"/>
        <v>192.26541659501535</v>
      </c>
      <c r="AV52" s="35">
        <f t="shared" si="22"/>
        <v>182.83421749373679</v>
      </c>
      <c r="AW52" s="35">
        <f t="shared" si="22"/>
        <v>173.40301839245822</v>
      </c>
      <c r="AX52" s="35">
        <f t="shared" si="22"/>
        <v>163.97181929117966</v>
      </c>
      <c r="AY52" s="35">
        <f t="shared" si="22"/>
        <v>154.54062018990109</v>
      </c>
      <c r="AZ52" s="35">
        <f t="shared" si="22"/>
        <v>145.10942108862253</v>
      </c>
      <c r="BA52" s="35">
        <f t="shared" si="22"/>
        <v>135.67822198734396</v>
      </c>
      <c r="BB52" s="35">
        <f t="shared" si="22"/>
        <v>126.24702288606539</v>
      </c>
      <c r="BC52" s="35">
        <f t="shared" si="22"/>
        <v>116.81582378478683</v>
      </c>
      <c r="BD52" s="35">
        <f t="shared" si="22"/>
        <v>107.38462468350826</v>
      </c>
      <c r="BE52" s="35">
        <f t="shared" si="22"/>
        <v>97.953425582229698</v>
      </c>
      <c r="BF52" s="35">
        <f t="shared" si="22"/>
        <v>88.522226480951133</v>
      </c>
      <c r="BG52" s="35">
        <f t="shared" si="22"/>
        <v>79.091027379672568</v>
      </c>
      <c r="BH52" s="35">
        <f t="shared" si="22"/>
        <v>69.659828278394002</v>
      </c>
      <c r="BI52" s="35">
        <f t="shared" si="22"/>
        <v>60.22862917711543</v>
      </c>
      <c r="BJ52" s="35">
        <f t="shared" si="22"/>
        <v>50.797430075836857</v>
      </c>
      <c r="BK52" s="35">
        <f t="shared" si="22"/>
        <v>41.366230974558285</v>
      </c>
      <c r="BL52" s="35">
        <f t="shared" si="22"/>
        <v>31.935031873279712</v>
      </c>
      <c r="BM52" s="35">
        <f t="shared" si="22"/>
        <v>22.50383277200114</v>
      </c>
      <c r="BN52" s="35">
        <f t="shared" si="22"/>
        <v>13.072633670722569</v>
      </c>
      <c r="BO52" s="35">
        <f t="shared" si="22"/>
        <v>3.641434569443998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9.4311991012785708</v>
      </c>
      <c r="AB53" s="35">
        <f t="shared" si="23"/>
        <v>9.4311991012785708</v>
      </c>
      <c r="AC53" s="35">
        <f t="shared" si="23"/>
        <v>9.4311991012785708</v>
      </c>
      <c r="AD53" s="35">
        <f t="shared" si="23"/>
        <v>9.4311991012785708</v>
      </c>
      <c r="AE53" s="35">
        <f t="shared" si="23"/>
        <v>9.4311991012785708</v>
      </c>
      <c r="AF53" s="35">
        <f t="shared" si="23"/>
        <v>9.4311991012785708</v>
      </c>
      <c r="AG53" s="35">
        <f t="shared" si="23"/>
        <v>9.4311991012785708</v>
      </c>
      <c r="AH53" s="35">
        <f t="shared" si="23"/>
        <v>9.4311991012785708</v>
      </c>
      <c r="AI53" s="35">
        <f t="shared" si="23"/>
        <v>9.4311991012785708</v>
      </c>
      <c r="AJ53" s="35">
        <f t="shared" si="23"/>
        <v>9.4311991012785708</v>
      </c>
      <c r="AK53" s="35">
        <f t="shared" si="23"/>
        <v>9.4311991012785708</v>
      </c>
      <c r="AL53" s="35">
        <f t="shared" si="23"/>
        <v>9.4311991012785708</v>
      </c>
      <c r="AM53" s="35">
        <f t="shared" si="23"/>
        <v>9.4311991012785708</v>
      </c>
      <c r="AN53" s="35">
        <f t="shared" si="23"/>
        <v>9.4311991012785708</v>
      </c>
      <c r="AO53" s="35">
        <f t="shared" si="23"/>
        <v>9.4311991012785708</v>
      </c>
      <c r="AP53" s="35">
        <f t="shared" si="23"/>
        <v>9.4311991012785708</v>
      </c>
      <c r="AQ53" s="35">
        <f t="shared" si="23"/>
        <v>9.4311991012785708</v>
      </c>
      <c r="AR53" s="35">
        <f t="shared" si="23"/>
        <v>9.4311991012785708</v>
      </c>
      <c r="AS53" s="35">
        <f t="shared" si="23"/>
        <v>9.4311991012785708</v>
      </c>
      <c r="AT53" s="35">
        <f t="shared" si="23"/>
        <v>9.4311991012785708</v>
      </c>
      <c r="AU53" s="35">
        <f t="shared" si="23"/>
        <v>9.4311991012785708</v>
      </c>
      <c r="AV53" s="35">
        <f t="shared" si="23"/>
        <v>9.4311991012785708</v>
      </c>
      <c r="AW53" s="35">
        <f t="shared" si="23"/>
        <v>9.4311991012785708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9.4311991012785708</v>
      </c>
      <c r="AY53" s="35">
        <f t="shared" si="24"/>
        <v>9.4311991012785708</v>
      </c>
      <c r="AZ53" s="35">
        <f t="shared" si="24"/>
        <v>9.4311991012785708</v>
      </c>
      <c r="BA53" s="35">
        <f t="shared" si="24"/>
        <v>9.4311991012785708</v>
      </c>
      <c r="BB53" s="35">
        <f t="shared" si="24"/>
        <v>9.4311991012785708</v>
      </c>
      <c r="BC53" s="35">
        <f t="shared" si="24"/>
        <v>9.4311991012785708</v>
      </c>
      <c r="BD53" s="35">
        <f t="shared" si="24"/>
        <v>9.4311991012785708</v>
      </c>
      <c r="BE53" s="35">
        <f t="shared" si="24"/>
        <v>9.4311991012785708</v>
      </c>
      <c r="BF53" s="35">
        <f t="shared" si="24"/>
        <v>9.4311991012785708</v>
      </c>
      <c r="BG53" s="35">
        <f t="shared" si="24"/>
        <v>9.4311991012785708</v>
      </c>
      <c r="BH53" s="35">
        <f t="shared" si="24"/>
        <v>9.4311991012785708</v>
      </c>
      <c r="BI53" s="35">
        <f t="shared" si="24"/>
        <v>9.4311991012785708</v>
      </c>
      <c r="BJ53" s="35">
        <f t="shared" si="24"/>
        <v>9.4311991012785708</v>
      </c>
      <c r="BK53" s="35">
        <f t="shared" si="24"/>
        <v>9.4311991012785708</v>
      </c>
      <c r="BL53" s="35">
        <f t="shared" si="24"/>
        <v>9.4311991012785708</v>
      </c>
      <c r="BM53" s="35">
        <f t="shared" si="24"/>
        <v>9.4311991012785708</v>
      </c>
      <c r="BN53" s="35">
        <f t="shared" si="24"/>
        <v>9.4311991012785708</v>
      </c>
      <c r="BO53" s="35">
        <f t="shared" si="24"/>
        <v>3.641434569443998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388.35538224410607</v>
      </c>
      <c r="AC54" s="35">
        <f t="shared" si="25"/>
        <v>378.73931798697043</v>
      </c>
      <c r="AD54" s="35">
        <f t="shared" si="25"/>
        <v>369.1232537298348</v>
      </c>
      <c r="AE54" s="35">
        <f t="shared" si="25"/>
        <v>359.50718947269917</v>
      </c>
      <c r="AF54" s="35">
        <f t="shared" si="25"/>
        <v>349.89112521556353</v>
      </c>
      <c r="AG54" s="35">
        <f t="shared" si="25"/>
        <v>340.2750609584279</v>
      </c>
      <c r="AH54" s="35">
        <f t="shared" si="25"/>
        <v>330.65899670129227</v>
      </c>
      <c r="AI54" s="35">
        <f t="shared" si="25"/>
        <v>321.04293244415663</v>
      </c>
      <c r="AJ54" s="35">
        <f t="shared" si="25"/>
        <v>311.426868187021</v>
      </c>
      <c r="AK54" s="35">
        <f t="shared" si="25"/>
        <v>301.81080392988537</v>
      </c>
      <c r="AL54" s="35">
        <f t="shared" si="25"/>
        <v>292.19473967274973</v>
      </c>
      <c r="AM54" s="35">
        <f t="shared" si="25"/>
        <v>282.5786754156141</v>
      </c>
      <c r="AN54" s="35">
        <f t="shared" si="25"/>
        <v>272.96261115847847</v>
      </c>
      <c r="AO54" s="35">
        <f t="shared" si="25"/>
        <v>263.34654690134283</v>
      </c>
      <c r="AP54" s="35">
        <f t="shared" si="25"/>
        <v>253.7304826442072</v>
      </c>
      <c r="AQ54" s="35">
        <f t="shared" si="25"/>
        <v>244.11441838707157</v>
      </c>
      <c r="AR54" s="35">
        <f t="shared" si="25"/>
        <v>234.49835412993593</v>
      </c>
      <c r="AS54" s="35">
        <f t="shared" si="25"/>
        <v>224.8822898728003</v>
      </c>
      <c r="AT54" s="35">
        <f t="shared" si="25"/>
        <v>215.26622561566467</v>
      </c>
      <c r="AU54" s="35">
        <f t="shared" si="25"/>
        <v>205.65016135852903</v>
      </c>
      <c r="AV54" s="35">
        <f t="shared" si="25"/>
        <v>196.0340971013934</v>
      </c>
      <c r="AW54" s="35">
        <f t="shared" si="25"/>
        <v>186.41803284425777</v>
      </c>
      <c r="AX54" s="35">
        <f t="shared" si="25"/>
        <v>176.80196858712213</v>
      </c>
      <c r="AY54" s="35">
        <f t="shared" si="25"/>
        <v>167.1859043299865</v>
      </c>
      <c r="AZ54" s="35">
        <f t="shared" si="25"/>
        <v>157.56984007285087</v>
      </c>
      <c r="BA54" s="35">
        <f t="shared" si="25"/>
        <v>147.95377581571523</v>
      </c>
      <c r="BB54" s="35">
        <f t="shared" si="25"/>
        <v>138.3377115585796</v>
      </c>
      <c r="BC54" s="35">
        <f t="shared" si="25"/>
        <v>128.72164730144397</v>
      </c>
      <c r="BD54" s="35">
        <f t="shared" si="25"/>
        <v>119.10558304430835</v>
      </c>
      <c r="BE54" s="35">
        <f t="shared" si="25"/>
        <v>109.48951878717273</v>
      </c>
      <c r="BF54" s="35">
        <f t="shared" si="25"/>
        <v>99.873454530037108</v>
      </c>
      <c r="BG54" s="35">
        <f t="shared" si="25"/>
        <v>90.257390272901489</v>
      </c>
      <c r="BH54" s="35">
        <f t="shared" si="25"/>
        <v>80.64132601576587</v>
      </c>
      <c r="BI54" s="35">
        <f t="shared" si="25"/>
        <v>71.025261758630251</v>
      </c>
      <c r="BJ54" s="35">
        <f t="shared" si="25"/>
        <v>61.409197501494631</v>
      </c>
      <c r="BK54" s="35">
        <f t="shared" si="25"/>
        <v>51.793133244359012</v>
      </c>
      <c r="BL54" s="35">
        <f t="shared" si="25"/>
        <v>42.177068987223393</v>
      </c>
      <c r="BM54" s="35">
        <f t="shared" si="25"/>
        <v>32.561004730087774</v>
      </c>
      <c r="BN54" s="35">
        <f t="shared" si="25"/>
        <v>22.944940472952151</v>
      </c>
      <c r="BO54" s="35">
        <f t="shared" si="25"/>
        <v>13.328876215816528</v>
      </c>
      <c r="BP54" s="35">
        <f t="shared" si="25"/>
        <v>3.7128119586809056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9.6160642571356227</v>
      </c>
      <c r="AC55" s="35">
        <f t="shared" si="26"/>
        <v>9.6160642571356227</v>
      </c>
      <c r="AD55" s="35">
        <f t="shared" si="26"/>
        <v>9.6160642571356227</v>
      </c>
      <c r="AE55" s="35">
        <f t="shared" si="26"/>
        <v>9.6160642571356227</v>
      </c>
      <c r="AF55" s="35">
        <f t="shared" si="26"/>
        <v>9.6160642571356227</v>
      </c>
      <c r="AG55" s="35">
        <f t="shared" si="26"/>
        <v>9.6160642571356227</v>
      </c>
      <c r="AH55" s="35">
        <f t="shared" si="26"/>
        <v>9.6160642571356227</v>
      </c>
      <c r="AI55" s="35">
        <f t="shared" si="26"/>
        <v>9.6160642571356227</v>
      </c>
      <c r="AJ55" s="35">
        <f t="shared" si="26"/>
        <v>9.6160642571356227</v>
      </c>
      <c r="AK55" s="35">
        <f t="shared" si="26"/>
        <v>9.6160642571356227</v>
      </c>
      <c r="AL55" s="35">
        <f t="shared" si="26"/>
        <v>9.6160642571356227</v>
      </c>
      <c r="AM55" s="35">
        <f t="shared" si="26"/>
        <v>9.6160642571356227</v>
      </c>
      <c r="AN55" s="35">
        <f t="shared" si="26"/>
        <v>9.6160642571356227</v>
      </c>
      <c r="AO55" s="35">
        <f t="shared" si="26"/>
        <v>9.6160642571356227</v>
      </c>
      <c r="AP55" s="35">
        <f t="shared" si="26"/>
        <v>9.6160642571356227</v>
      </c>
      <c r="AQ55" s="35">
        <f t="shared" si="26"/>
        <v>9.6160642571356227</v>
      </c>
      <c r="AR55" s="35">
        <f t="shared" si="26"/>
        <v>9.6160642571356227</v>
      </c>
      <c r="AS55" s="35">
        <f t="shared" si="26"/>
        <v>9.6160642571356227</v>
      </c>
      <c r="AT55" s="35">
        <f t="shared" si="26"/>
        <v>9.6160642571356227</v>
      </c>
      <c r="AU55" s="35">
        <f t="shared" si="26"/>
        <v>9.6160642571356227</v>
      </c>
      <c r="AV55" s="35">
        <f t="shared" si="26"/>
        <v>9.6160642571356227</v>
      </c>
      <c r="AW55" s="35">
        <f t="shared" si="26"/>
        <v>9.6160642571356227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9.6160642571356227</v>
      </c>
      <c r="AY55" s="35">
        <f t="shared" si="27"/>
        <v>9.6160642571356227</v>
      </c>
      <c r="AZ55" s="35">
        <f t="shared" si="27"/>
        <v>9.6160642571356227</v>
      </c>
      <c r="BA55" s="35">
        <f t="shared" si="27"/>
        <v>9.6160642571356227</v>
      </c>
      <c r="BB55" s="35">
        <f t="shared" si="27"/>
        <v>9.6160642571356227</v>
      </c>
      <c r="BC55" s="35">
        <f t="shared" si="27"/>
        <v>9.6160642571356227</v>
      </c>
      <c r="BD55" s="35">
        <f t="shared" si="27"/>
        <v>9.6160642571356227</v>
      </c>
      <c r="BE55" s="35">
        <f t="shared" si="27"/>
        <v>9.6160642571356227</v>
      </c>
      <c r="BF55" s="35">
        <f t="shared" si="27"/>
        <v>9.6160642571356227</v>
      </c>
      <c r="BG55" s="35">
        <f t="shared" si="27"/>
        <v>9.6160642571356227</v>
      </c>
      <c r="BH55" s="35">
        <f t="shared" si="27"/>
        <v>9.6160642571356227</v>
      </c>
      <c r="BI55" s="35">
        <f t="shared" si="27"/>
        <v>9.6160642571356227</v>
      </c>
      <c r="BJ55" s="35">
        <f t="shared" si="27"/>
        <v>9.6160642571356227</v>
      </c>
      <c r="BK55" s="35">
        <f t="shared" si="27"/>
        <v>9.6160642571356227</v>
      </c>
      <c r="BL55" s="35">
        <f t="shared" si="27"/>
        <v>9.6160642571356227</v>
      </c>
      <c r="BM55" s="35">
        <f t="shared" si="27"/>
        <v>9.6160642571356227</v>
      </c>
      <c r="BN55" s="35">
        <f t="shared" si="27"/>
        <v>9.6160642571356227</v>
      </c>
      <c r="BO55" s="35">
        <f t="shared" si="27"/>
        <v>9.6160642571356227</v>
      </c>
      <c r="BP55" s="35">
        <f t="shared" si="27"/>
        <v>3.7128119586809056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396.21797576125385</v>
      </c>
      <c r="AD56" s="35">
        <f t="shared" si="28"/>
        <v>386.40722589411911</v>
      </c>
      <c r="AE56" s="35">
        <f t="shared" si="28"/>
        <v>376.59647602698436</v>
      </c>
      <c r="AF56" s="35">
        <f t="shared" si="28"/>
        <v>366.78572615984962</v>
      </c>
      <c r="AG56" s="35">
        <f t="shared" si="28"/>
        <v>356.97497629271487</v>
      </c>
      <c r="AH56" s="35">
        <f t="shared" si="28"/>
        <v>347.16422642558013</v>
      </c>
      <c r="AI56" s="35">
        <f t="shared" si="28"/>
        <v>337.35347655844538</v>
      </c>
      <c r="AJ56" s="35">
        <f t="shared" si="28"/>
        <v>327.54272669131063</v>
      </c>
      <c r="AK56" s="35">
        <f t="shared" si="28"/>
        <v>317.73197682417589</v>
      </c>
      <c r="AL56" s="35">
        <f t="shared" si="28"/>
        <v>307.92122695704114</v>
      </c>
      <c r="AM56" s="35">
        <f t="shared" si="28"/>
        <v>298.1104770899064</v>
      </c>
      <c r="AN56" s="35">
        <f t="shared" si="28"/>
        <v>288.29972722277165</v>
      </c>
      <c r="AO56" s="35">
        <f t="shared" si="28"/>
        <v>278.48897735563691</v>
      </c>
      <c r="AP56" s="35">
        <f t="shared" si="28"/>
        <v>268.67822748850216</v>
      </c>
      <c r="AQ56" s="35">
        <f t="shared" si="28"/>
        <v>258.86747762136741</v>
      </c>
      <c r="AR56" s="35">
        <f t="shared" si="28"/>
        <v>249.05672775423267</v>
      </c>
      <c r="AS56" s="35">
        <f t="shared" si="28"/>
        <v>239.24597788709792</v>
      </c>
      <c r="AT56" s="35">
        <f t="shared" si="28"/>
        <v>229.43522801996318</v>
      </c>
      <c r="AU56" s="35">
        <f t="shared" si="28"/>
        <v>219.62447815282843</v>
      </c>
      <c r="AV56" s="35">
        <f t="shared" si="28"/>
        <v>209.81372828569368</v>
      </c>
      <c r="AW56" s="35">
        <f t="shared" si="28"/>
        <v>200.00297841855894</v>
      </c>
      <c r="AX56" s="35">
        <f t="shared" si="28"/>
        <v>190.19222855142419</v>
      </c>
      <c r="AY56" s="35">
        <f t="shared" si="28"/>
        <v>180.38147868428945</v>
      </c>
      <c r="AZ56" s="35">
        <f t="shared" si="28"/>
        <v>170.5707288171547</v>
      </c>
      <c r="BA56" s="35">
        <f t="shared" si="28"/>
        <v>160.75997895001996</v>
      </c>
      <c r="BB56" s="35">
        <f t="shared" si="28"/>
        <v>150.94922908288521</v>
      </c>
      <c r="BC56" s="35">
        <f t="shared" si="28"/>
        <v>141.13847921575046</v>
      </c>
      <c r="BD56" s="35">
        <f t="shared" si="28"/>
        <v>131.32772934861572</v>
      </c>
      <c r="BE56" s="35">
        <f t="shared" si="28"/>
        <v>121.51697948148099</v>
      </c>
      <c r="BF56" s="35">
        <f t="shared" si="28"/>
        <v>111.70622961434626</v>
      </c>
      <c r="BG56" s="35">
        <f t="shared" si="28"/>
        <v>101.89547974721152</v>
      </c>
      <c r="BH56" s="35">
        <f t="shared" si="28"/>
        <v>92.084729880076793</v>
      </c>
      <c r="BI56" s="35">
        <f t="shared" si="28"/>
        <v>82.273980012942062</v>
      </c>
      <c r="BJ56" s="35">
        <f t="shared" si="28"/>
        <v>72.46323014580733</v>
      </c>
      <c r="BK56" s="35">
        <f t="shared" si="28"/>
        <v>62.652480278672599</v>
      </c>
      <c r="BL56" s="35">
        <f t="shared" si="28"/>
        <v>52.841730411537867</v>
      </c>
      <c r="BM56" s="35">
        <f t="shared" si="28"/>
        <v>43.030980544403135</v>
      </c>
      <c r="BN56" s="35">
        <f t="shared" si="28"/>
        <v>33.220230677268404</v>
      </c>
      <c r="BO56" s="35">
        <f t="shared" si="28"/>
        <v>23.409480810133672</v>
      </c>
      <c r="BP56" s="35">
        <f t="shared" si="28"/>
        <v>13.598730942998941</v>
      </c>
      <c r="BQ56" s="35">
        <f t="shared" si="28"/>
        <v>3.7879810758642094</v>
      </c>
      <c r="BR56" s="35">
        <f t="shared" si="28"/>
        <v>0</v>
      </c>
      <c r="BS56" s="35">
        <f t="shared" si="28"/>
        <v>0</v>
      </c>
    </row>
    <row r="57" spans="6:71" hidden="1" outlineLevel="1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9.8107498671347315</v>
      </c>
      <c r="AD57" s="35">
        <f t="shared" si="29"/>
        <v>9.8107498671347315</v>
      </c>
      <c r="AE57" s="35">
        <f t="shared" si="29"/>
        <v>9.8107498671347315</v>
      </c>
      <c r="AF57" s="35">
        <f t="shared" si="29"/>
        <v>9.8107498671347315</v>
      </c>
      <c r="AG57" s="35">
        <f t="shared" si="29"/>
        <v>9.8107498671347315</v>
      </c>
      <c r="AH57" s="35">
        <f t="shared" si="29"/>
        <v>9.8107498671347315</v>
      </c>
      <c r="AI57" s="35">
        <f t="shared" si="29"/>
        <v>9.8107498671347315</v>
      </c>
      <c r="AJ57" s="35">
        <f t="shared" si="29"/>
        <v>9.8107498671347315</v>
      </c>
      <c r="AK57" s="35">
        <f t="shared" si="29"/>
        <v>9.8107498671347315</v>
      </c>
      <c r="AL57" s="35">
        <f t="shared" si="29"/>
        <v>9.8107498671347315</v>
      </c>
      <c r="AM57" s="35">
        <f t="shared" si="29"/>
        <v>9.8107498671347315</v>
      </c>
      <c r="AN57" s="35">
        <f t="shared" si="29"/>
        <v>9.8107498671347315</v>
      </c>
      <c r="AO57" s="35">
        <f t="shared" si="29"/>
        <v>9.8107498671347315</v>
      </c>
      <c r="AP57" s="35">
        <f t="shared" si="29"/>
        <v>9.8107498671347315</v>
      </c>
      <c r="AQ57" s="35">
        <f t="shared" si="29"/>
        <v>9.8107498671347315</v>
      </c>
      <c r="AR57" s="35">
        <f t="shared" si="29"/>
        <v>9.8107498671347315</v>
      </c>
      <c r="AS57" s="35">
        <f t="shared" si="29"/>
        <v>9.8107498671347315</v>
      </c>
      <c r="AT57" s="35">
        <f t="shared" si="29"/>
        <v>9.8107498671347315</v>
      </c>
      <c r="AU57" s="35">
        <f t="shared" si="29"/>
        <v>9.8107498671347315</v>
      </c>
      <c r="AV57" s="35">
        <f t="shared" si="29"/>
        <v>9.8107498671347315</v>
      </c>
      <c r="AW57" s="35">
        <f t="shared" si="29"/>
        <v>9.8107498671347315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9.8107498671347315</v>
      </c>
      <c r="AY57" s="35">
        <f t="shared" si="30"/>
        <v>9.8107498671347315</v>
      </c>
      <c r="AZ57" s="35">
        <f t="shared" si="30"/>
        <v>9.8107498671347315</v>
      </c>
      <c r="BA57" s="35">
        <f t="shared" si="30"/>
        <v>9.8107498671347315</v>
      </c>
      <c r="BB57" s="35">
        <f t="shared" si="30"/>
        <v>9.8107498671347315</v>
      </c>
      <c r="BC57" s="35">
        <f t="shared" si="30"/>
        <v>9.8107498671347315</v>
      </c>
      <c r="BD57" s="35">
        <f t="shared" si="30"/>
        <v>9.8107498671347315</v>
      </c>
      <c r="BE57" s="35">
        <f t="shared" si="30"/>
        <v>9.8107498671347315</v>
      </c>
      <c r="BF57" s="35">
        <f t="shared" si="30"/>
        <v>9.8107498671347315</v>
      </c>
      <c r="BG57" s="35">
        <f t="shared" si="30"/>
        <v>9.8107498671347315</v>
      </c>
      <c r="BH57" s="35">
        <f t="shared" si="30"/>
        <v>9.8107498671347315</v>
      </c>
      <c r="BI57" s="35">
        <f t="shared" si="30"/>
        <v>9.8107498671347315</v>
      </c>
      <c r="BJ57" s="35">
        <f t="shared" si="30"/>
        <v>9.8107498671347315</v>
      </c>
      <c r="BK57" s="35">
        <f t="shared" si="30"/>
        <v>9.8107498671347315</v>
      </c>
      <c r="BL57" s="35">
        <f t="shared" si="30"/>
        <v>9.8107498671347315</v>
      </c>
      <c r="BM57" s="35">
        <f t="shared" si="30"/>
        <v>9.8107498671347315</v>
      </c>
      <c r="BN57" s="35">
        <f t="shared" si="30"/>
        <v>9.8107498671347315</v>
      </c>
      <c r="BO57" s="35">
        <f t="shared" si="30"/>
        <v>9.8107498671347315</v>
      </c>
      <c r="BP57" s="35">
        <f t="shared" si="30"/>
        <v>9.8107498671347315</v>
      </c>
      <c r="BQ57" s="35">
        <f t="shared" si="30"/>
        <v>3.7879810758642094</v>
      </c>
      <c r="BR57" s="35">
        <f t="shared" si="30"/>
        <v>0</v>
      </c>
      <c r="BS57" s="35">
        <f t="shared" si="30"/>
        <v>0</v>
      </c>
    </row>
    <row r="58" spans="6:71" hidden="1" outlineLevel="1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404.31093475072663</v>
      </c>
      <c r="AE58" s="35">
        <f t="shared" si="31"/>
        <v>394.29979519612721</v>
      </c>
      <c r="AF58" s="35">
        <f t="shared" si="31"/>
        <v>384.28865564152778</v>
      </c>
      <c r="AG58" s="35">
        <f t="shared" si="31"/>
        <v>374.27751608692836</v>
      </c>
      <c r="AH58" s="35">
        <f t="shared" si="31"/>
        <v>364.26637653232893</v>
      </c>
      <c r="AI58" s="35">
        <f t="shared" si="31"/>
        <v>354.25523697772951</v>
      </c>
      <c r="AJ58" s="35">
        <f t="shared" si="31"/>
        <v>344.24409742313009</v>
      </c>
      <c r="AK58" s="35">
        <f t="shared" si="31"/>
        <v>334.23295786853066</v>
      </c>
      <c r="AL58" s="35">
        <f t="shared" si="31"/>
        <v>324.22181831393124</v>
      </c>
      <c r="AM58" s="35">
        <f t="shared" si="31"/>
        <v>314.21067875933181</v>
      </c>
      <c r="AN58" s="35">
        <f t="shared" si="31"/>
        <v>304.19953920473239</v>
      </c>
      <c r="AO58" s="35">
        <f t="shared" si="31"/>
        <v>294.18839965013296</v>
      </c>
      <c r="AP58" s="35">
        <f t="shared" si="31"/>
        <v>284.17726009553354</v>
      </c>
      <c r="AQ58" s="35">
        <f t="shared" si="31"/>
        <v>274.16612054093412</v>
      </c>
      <c r="AR58" s="35">
        <f t="shared" si="31"/>
        <v>264.15498098633469</v>
      </c>
      <c r="AS58" s="35">
        <f t="shared" si="31"/>
        <v>254.14384143173524</v>
      </c>
      <c r="AT58" s="35">
        <f t="shared" si="31"/>
        <v>244.13270187713579</v>
      </c>
      <c r="AU58" s="35">
        <f t="shared" si="31"/>
        <v>234.12156232253633</v>
      </c>
      <c r="AV58" s="35">
        <f t="shared" si="31"/>
        <v>224.11042276793688</v>
      </c>
      <c r="AW58" s="35">
        <f t="shared" si="31"/>
        <v>214.09928321333743</v>
      </c>
      <c r="AX58" s="35">
        <f t="shared" si="31"/>
        <v>204.08814365873798</v>
      </c>
      <c r="AY58" s="35">
        <f t="shared" si="31"/>
        <v>194.07700410413852</v>
      </c>
      <c r="AZ58" s="35">
        <f t="shared" si="31"/>
        <v>184.06586454953907</v>
      </c>
      <c r="BA58" s="35">
        <f t="shared" si="31"/>
        <v>174.05472499493962</v>
      </c>
      <c r="BB58" s="35">
        <f t="shared" si="31"/>
        <v>164.04358544034017</v>
      </c>
      <c r="BC58" s="35">
        <f t="shared" si="31"/>
        <v>154.03244588574071</v>
      </c>
      <c r="BD58" s="35">
        <f t="shared" si="31"/>
        <v>144.02130633114126</v>
      </c>
      <c r="BE58" s="35">
        <f t="shared" si="31"/>
        <v>134.01016677654181</v>
      </c>
      <c r="BF58" s="35">
        <f t="shared" si="31"/>
        <v>123.99902722194237</v>
      </c>
      <c r="BG58" s="35">
        <f t="shared" si="31"/>
        <v>113.98788766734293</v>
      </c>
      <c r="BH58" s="35">
        <f t="shared" si="31"/>
        <v>103.97674811274349</v>
      </c>
      <c r="BI58" s="35">
        <f t="shared" si="31"/>
        <v>93.965608558144055</v>
      </c>
      <c r="BJ58" s="35">
        <f t="shared" si="31"/>
        <v>83.954469003544617</v>
      </c>
      <c r="BK58" s="35">
        <f t="shared" si="31"/>
        <v>73.943329448945178</v>
      </c>
      <c r="BL58" s="35">
        <f t="shared" si="31"/>
        <v>63.93218989434574</v>
      </c>
      <c r="BM58" s="35">
        <f t="shared" si="31"/>
        <v>53.921050339746301</v>
      </c>
      <c r="BN58" s="35">
        <f t="shared" si="31"/>
        <v>43.909910785146863</v>
      </c>
      <c r="BO58" s="35">
        <f t="shared" si="31"/>
        <v>33.898771230547425</v>
      </c>
      <c r="BP58" s="35">
        <f t="shared" si="31"/>
        <v>23.887631675947986</v>
      </c>
      <c r="BQ58" s="35">
        <f t="shared" si="31"/>
        <v>13.876492121348546</v>
      </c>
      <c r="BR58" s="35">
        <f t="shared" si="31"/>
        <v>3.865352566749106</v>
      </c>
      <c r="BS58" s="35">
        <f t="shared" si="31"/>
        <v>0</v>
      </c>
    </row>
    <row r="59" spans="6:71" hidden="1" outlineLevel="1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10.01113955459944</v>
      </c>
      <c r="AE59" s="35">
        <f t="shared" si="32"/>
        <v>10.01113955459944</v>
      </c>
      <c r="AF59" s="35">
        <f t="shared" si="32"/>
        <v>10.01113955459944</v>
      </c>
      <c r="AG59" s="35">
        <f t="shared" si="32"/>
        <v>10.01113955459944</v>
      </c>
      <c r="AH59" s="35">
        <f t="shared" si="32"/>
        <v>10.01113955459944</v>
      </c>
      <c r="AI59" s="35">
        <f t="shared" si="32"/>
        <v>10.01113955459944</v>
      </c>
      <c r="AJ59" s="35">
        <f t="shared" si="32"/>
        <v>10.01113955459944</v>
      </c>
      <c r="AK59" s="35">
        <f t="shared" si="32"/>
        <v>10.01113955459944</v>
      </c>
      <c r="AL59" s="35">
        <f t="shared" si="32"/>
        <v>10.01113955459944</v>
      </c>
      <c r="AM59" s="35">
        <f t="shared" si="32"/>
        <v>10.01113955459944</v>
      </c>
      <c r="AN59" s="35">
        <f t="shared" si="32"/>
        <v>10.01113955459944</v>
      </c>
      <c r="AO59" s="35">
        <f t="shared" si="32"/>
        <v>10.01113955459944</v>
      </c>
      <c r="AP59" s="35">
        <f t="shared" si="32"/>
        <v>10.01113955459944</v>
      </c>
      <c r="AQ59" s="35">
        <f t="shared" si="32"/>
        <v>10.01113955459944</v>
      </c>
      <c r="AR59" s="35">
        <f t="shared" si="32"/>
        <v>10.01113955459944</v>
      </c>
      <c r="AS59" s="35">
        <f t="shared" si="32"/>
        <v>10.01113955459944</v>
      </c>
      <c r="AT59" s="35">
        <f t="shared" si="32"/>
        <v>10.01113955459944</v>
      </c>
      <c r="AU59" s="35">
        <f t="shared" si="32"/>
        <v>10.01113955459944</v>
      </c>
      <c r="AV59" s="35">
        <f t="shared" si="32"/>
        <v>10.01113955459944</v>
      </c>
      <c r="AW59" s="35">
        <f t="shared" si="32"/>
        <v>10.01113955459944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10.01113955459944</v>
      </c>
      <c r="AY59" s="35">
        <f t="shared" si="33"/>
        <v>10.01113955459944</v>
      </c>
      <c r="AZ59" s="35">
        <f t="shared" si="33"/>
        <v>10.01113955459944</v>
      </c>
      <c r="BA59" s="35">
        <f t="shared" si="33"/>
        <v>10.01113955459944</v>
      </c>
      <c r="BB59" s="35">
        <f t="shared" si="33"/>
        <v>10.01113955459944</v>
      </c>
      <c r="BC59" s="35">
        <f t="shared" si="33"/>
        <v>10.01113955459944</v>
      </c>
      <c r="BD59" s="35">
        <f t="shared" si="33"/>
        <v>10.01113955459944</v>
      </c>
      <c r="BE59" s="35">
        <f t="shared" si="33"/>
        <v>10.01113955459944</v>
      </c>
      <c r="BF59" s="35">
        <f t="shared" si="33"/>
        <v>10.01113955459944</v>
      </c>
      <c r="BG59" s="35">
        <f t="shared" si="33"/>
        <v>10.01113955459944</v>
      </c>
      <c r="BH59" s="35">
        <f t="shared" si="33"/>
        <v>10.01113955459944</v>
      </c>
      <c r="BI59" s="35">
        <f t="shared" si="33"/>
        <v>10.01113955459944</v>
      </c>
      <c r="BJ59" s="35">
        <f t="shared" si="33"/>
        <v>10.01113955459944</v>
      </c>
      <c r="BK59" s="35">
        <f t="shared" si="33"/>
        <v>10.01113955459944</v>
      </c>
      <c r="BL59" s="35">
        <f t="shared" si="33"/>
        <v>10.01113955459944</v>
      </c>
      <c r="BM59" s="35">
        <f t="shared" si="33"/>
        <v>10.01113955459944</v>
      </c>
      <c r="BN59" s="35">
        <f t="shared" si="33"/>
        <v>10.01113955459944</v>
      </c>
      <c r="BO59" s="35">
        <f t="shared" si="33"/>
        <v>10.01113955459944</v>
      </c>
      <c r="BP59" s="35">
        <f t="shared" si="33"/>
        <v>10.01113955459944</v>
      </c>
      <c r="BQ59" s="35">
        <f t="shared" si="33"/>
        <v>10.01113955459944</v>
      </c>
      <c r="BR59" s="35">
        <f t="shared" si="33"/>
        <v>3.865352566749106</v>
      </c>
      <c r="BS59" s="35">
        <f t="shared" si="33"/>
        <v>0</v>
      </c>
    </row>
    <row r="60" spans="6:71" hidden="1" outlineLevel="1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412.59955421026837</v>
      </c>
      <c r="AF60" s="35">
        <f t="shared" si="34"/>
        <v>402.38318022099901</v>
      </c>
      <c r="AG60" s="35">
        <f t="shared" si="34"/>
        <v>392.16680623172965</v>
      </c>
      <c r="AH60" s="35">
        <f t="shared" si="34"/>
        <v>381.95043224246029</v>
      </c>
      <c r="AI60" s="35">
        <f t="shared" si="34"/>
        <v>371.73405825319094</v>
      </c>
      <c r="AJ60" s="35">
        <f t="shared" si="34"/>
        <v>361.51768426392158</v>
      </c>
      <c r="AK60" s="35">
        <f t="shared" si="34"/>
        <v>351.30131027465222</v>
      </c>
      <c r="AL60" s="35">
        <f t="shared" si="34"/>
        <v>341.08493628538287</v>
      </c>
      <c r="AM60" s="35">
        <f t="shared" si="34"/>
        <v>330.86856229611351</v>
      </c>
      <c r="AN60" s="35">
        <f t="shared" si="34"/>
        <v>320.65218830684415</v>
      </c>
      <c r="AO60" s="35">
        <f t="shared" si="34"/>
        <v>310.4358143175748</v>
      </c>
      <c r="AP60" s="35">
        <f t="shared" si="34"/>
        <v>300.21944032830544</v>
      </c>
      <c r="AQ60" s="35">
        <f t="shared" si="34"/>
        <v>290.00306633903608</v>
      </c>
      <c r="AR60" s="35">
        <f t="shared" si="34"/>
        <v>279.78669234976672</v>
      </c>
      <c r="AS60" s="35">
        <f t="shared" si="34"/>
        <v>269.57031836049737</v>
      </c>
      <c r="AT60" s="35">
        <f t="shared" si="34"/>
        <v>259.35394437122801</v>
      </c>
      <c r="AU60" s="35">
        <f t="shared" si="34"/>
        <v>249.13757038195862</v>
      </c>
      <c r="AV60" s="35">
        <f t="shared" si="34"/>
        <v>238.92119639268924</v>
      </c>
      <c r="AW60" s="35">
        <f t="shared" si="34"/>
        <v>228.70482240341985</v>
      </c>
      <c r="AX60" s="35">
        <f t="shared" si="34"/>
        <v>218.48844841415047</v>
      </c>
      <c r="AY60" s="35">
        <f t="shared" si="34"/>
        <v>208.27207442488108</v>
      </c>
      <c r="AZ60" s="35">
        <f t="shared" si="34"/>
        <v>198.0557004356117</v>
      </c>
      <c r="BA60" s="35">
        <f t="shared" si="34"/>
        <v>187.83932644634231</v>
      </c>
      <c r="BB60" s="35">
        <f t="shared" si="34"/>
        <v>177.62295245707293</v>
      </c>
      <c r="BC60" s="35">
        <f t="shared" si="34"/>
        <v>167.40657846780354</v>
      </c>
      <c r="BD60" s="35">
        <f t="shared" si="34"/>
        <v>157.19020447853416</v>
      </c>
      <c r="BE60" s="35">
        <f t="shared" si="34"/>
        <v>146.97383048926477</v>
      </c>
      <c r="BF60" s="35">
        <f t="shared" si="34"/>
        <v>136.75745649999539</v>
      </c>
      <c r="BG60" s="35">
        <f t="shared" si="34"/>
        <v>126.541082510726</v>
      </c>
      <c r="BH60" s="35">
        <f t="shared" si="34"/>
        <v>116.32470852145661</v>
      </c>
      <c r="BI60" s="35">
        <f t="shared" si="34"/>
        <v>106.10833453218723</v>
      </c>
      <c r="BJ60" s="35">
        <f t="shared" si="34"/>
        <v>95.891960542917843</v>
      </c>
      <c r="BK60" s="35">
        <f t="shared" si="34"/>
        <v>85.675586553648458</v>
      </c>
      <c r="BL60" s="35">
        <f t="shared" si="34"/>
        <v>75.459212564379072</v>
      </c>
      <c r="BM60" s="35">
        <f t="shared" si="34"/>
        <v>65.242838575109687</v>
      </c>
      <c r="BN60" s="35">
        <f t="shared" si="34"/>
        <v>55.026464585840301</v>
      </c>
      <c r="BO60" s="35">
        <f t="shared" si="34"/>
        <v>44.810090596570916</v>
      </c>
      <c r="BP60" s="35">
        <f t="shared" si="34"/>
        <v>34.593716607301531</v>
      </c>
      <c r="BQ60" s="35">
        <f t="shared" si="34"/>
        <v>24.377342618032149</v>
      </c>
      <c r="BR60" s="35">
        <f t="shared" si="34"/>
        <v>14.160968628762767</v>
      </c>
      <c r="BS60" s="35">
        <f t="shared" si="34"/>
        <v>3.9445946394933848</v>
      </c>
    </row>
    <row r="61" spans="6:71" hidden="1" outlineLevel="1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10.216373989269382</v>
      </c>
      <c r="AF61" s="35">
        <f t="shared" si="35"/>
        <v>10.216373989269382</v>
      </c>
      <c r="AG61" s="35">
        <f t="shared" si="35"/>
        <v>10.216373989269382</v>
      </c>
      <c r="AH61" s="35">
        <f t="shared" si="35"/>
        <v>10.216373989269382</v>
      </c>
      <c r="AI61" s="35">
        <f t="shared" si="35"/>
        <v>10.216373989269382</v>
      </c>
      <c r="AJ61" s="35">
        <f t="shared" si="35"/>
        <v>10.216373989269382</v>
      </c>
      <c r="AK61" s="35">
        <f t="shared" si="35"/>
        <v>10.216373989269382</v>
      </c>
      <c r="AL61" s="35">
        <f t="shared" si="35"/>
        <v>10.216373989269382</v>
      </c>
      <c r="AM61" s="35">
        <f t="shared" si="35"/>
        <v>10.216373989269382</v>
      </c>
      <c r="AN61" s="35">
        <f t="shared" si="35"/>
        <v>10.216373989269382</v>
      </c>
      <c r="AO61" s="35">
        <f t="shared" si="35"/>
        <v>10.216373989269382</v>
      </c>
      <c r="AP61" s="35">
        <f t="shared" si="35"/>
        <v>10.216373989269382</v>
      </c>
      <c r="AQ61" s="35">
        <f t="shared" si="35"/>
        <v>10.216373989269382</v>
      </c>
      <c r="AR61" s="35">
        <f t="shared" si="35"/>
        <v>10.216373989269382</v>
      </c>
      <c r="AS61" s="35">
        <f t="shared" si="35"/>
        <v>10.216373989269382</v>
      </c>
      <c r="AT61" s="35">
        <f t="shared" si="35"/>
        <v>10.216373989269382</v>
      </c>
      <c r="AU61" s="35">
        <f t="shared" si="35"/>
        <v>10.216373989269382</v>
      </c>
      <c r="AV61" s="35">
        <f t="shared" si="35"/>
        <v>10.216373989269382</v>
      </c>
      <c r="AW61" s="35">
        <f t="shared" si="35"/>
        <v>10.216373989269382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10.216373989269382</v>
      </c>
      <c r="AY61" s="35">
        <f t="shared" si="36"/>
        <v>10.216373989269382</v>
      </c>
      <c r="AZ61" s="35">
        <f t="shared" si="36"/>
        <v>10.216373989269382</v>
      </c>
      <c r="BA61" s="35">
        <f t="shared" si="36"/>
        <v>10.216373989269382</v>
      </c>
      <c r="BB61" s="35">
        <f t="shared" si="36"/>
        <v>10.216373989269382</v>
      </c>
      <c r="BC61" s="35">
        <f t="shared" si="36"/>
        <v>10.216373989269382</v>
      </c>
      <c r="BD61" s="35">
        <f t="shared" si="36"/>
        <v>10.216373989269382</v>
      </c>
      <c r="BE61" s="35">
        <f t="shared" si="36"/>
        <v>10.216373989269382</v>
      </c>
      <c r="BF61" s="35">
        <f t="shared" si="36"/>
        <v>10.216373989269382</v>
      </c>
      <c r="BG61" s="35">
        <f t="shared" si="36"/>
        <v>10.216373989269382</v>
      </c>
      <c r="BH61" s="35">
        <f t="shared" si="36"/>
        <v>10.216373989269382</v>
      </c>
      <c r="BI61" s="35">
        <f t="shared" si="36"/>
        <v>10.216373989269382</v>
      </c>
      <c r="BJ61" s="35">
        <f t="shared" si="36"/>
        <v>10.216373989269382</v>
      </c>
      <c r="BK61" s="35">
        <f t="shared" si="36"/>
        <v>10.216373989269382</v>
      </c>
      <c r="BL61" s="35">
        <f t="shared" si="36"/>
        <v>10.216373989269382</v>
      </c>
      <c r="BM61" s="35">
        <f t="shared" si="36"/>
        <v>10.216373989269382</v>
      </c>
      <c r="BN61" s="35">
        <f t="shared" si="36"/>
        <v>10.216373989269382</v>
      </c>
      <c r="BO61" s="35">
        <f t="shared" si="36"/>
        <v>10.216373989269382</v>
      </c>
      <c r="BP61" s="35">
        <f t="shared" si="36"/>
        <v>10.216373989269382</v>
      </c>
      <c r="BQ61" s="35">
        <f t="shared" si="36"/>
        <v>10.216373989269382</v>
      </c>
      <c r="BR61" s="35">
        <f t="shared" si="36"/>
        <v>10.216373989269382</v>
      </c>
      <c r="BS61" s="35">
        <f t="shared" si="36"/>
        <v>3.9445946394933848</v>
      </c>
    </row>
    <row r="62" spans="6:71" hidden="1" outlineLevel="1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421.09393809515433</v>
      </c>
      <c r="AG62" s="35">
        <f t="shared" si="37"/>
        <v>410.66723474006068</v>
      </c>
      <c r="AH62" s="35">
        <f t="shared" si="37"/>
        <v>400.24053138496703</v>
      </c>
      <c r="AI62" s="35">
        <f t="shared" si="37"/>
        <v>389.81382802987338</v>
      </c>
      <c r="AJ62" s="35">
        <f t="shared" si="37"/>
        <v>379.38712467477973</v>
      </c>
      <c r="AK62" s="35">
        <f t="shared" si="37"/>
        <v>368.96042131968608</v>
      </c>
      <c r="AL62" s="35">
        <f t="shared" si="37"/>
        <v>358.53371796459243</v>
      </c>
      <c r="AM62" s="35">
        <f t="shared" si="37"/>
        <v>348.10701460949878</v>
      </c>
      <c r="AN62" s="35">
        <f t="shared" si="37"/>
        <v>337.68031125440513</v>
      </c>
      <c r="AO62" s="35">
        <f t="shared" si="37"/>
        <v>327.25360789931148</v>
      </c>
      <c r="AP62" s="35">
        <f t="shared" si="37"/>
        <v>316.82690454421783</v>
      </c>
      <c r="AQ62" s="35">
        <f t="shared" si="37"/>
        <v>306.40020118912418</v>
      </c>
      <c r="AR62" s="35">
        <f t="shared" si="37"/>
        <v>295.97349783403052</v>
      </c>
      <c r="AS62" s="35">
        <f t="shared" si="37"/>
        <v>285.54679447893687</v>
      </c>
      <c r="AT62" s="35">
        <f t="shared" si="37"/>
        <v>275.12009112384322</v>
      </c>
      <c r="AU62" s="35">
        <f t="shared" si="37"/>
        <v>264.69338776874957</v>
      </c>
      <c r="AV62" s="35">
        <f t="shared" si="37"/>
        <v>254.26668441365592</v>
      </c>
      <c r="AW62" s="35">
        <f t="shared" si="37"/>
        <v>243.83998105856227</v>
      </c>
      <c r="AX62" s="35">
        <f t="shared" si="37"/>
        <v>233.41327770346862</v>
      </c>
      <c r="AY62" s="35">
        <f t="shared" si="37"/>
        <v>222.98657434837497</v>
      </c>
      <c r="AZ62" s="35">
        <f t="shared" si="37"/>
        <v>212.55987099328132</v>
      </c>
      <c r="BA62" s="35">
        <f t="shared" si="37"/>
        <v>202.13316763818767</v>
      </c>
      <c r="BB62" s="35">
        <f t="shared" si="37"/>
        <v>191.70646428309402</v>
      </c>
      <c r="BC62" s="35">
        <f t="shared" si="37"/>
        <v>181.27976092800037</v>
      </c>
      <c r="BD62" s="35">
        <f t="shared" si="37"/>
        <v>170.85305757290672</v>
      </c>
      <c r="BE62" s="35">
        <f t="shared" si="37"/>
        <v>160.42635421781307</v>
      </c>
      <c r="BF62" s="35">
        <f t="shared" si="37"/>
        <v>149.99965086271942</v>
      </c>
      <c r="BG62" s="35">
        <f t="shared" si="37"/>
        <v>139.57294750762577</v>
      </c>
      <c r="BH62" s="35">
        <f t="shared" si="37"/>
        <v>129.14624415253212</v>
      </c>
      <c r="BI62" s="35">
        <f t="shared" si="37"/>
        <v>118.71954079743848</v>
      </c>
      <c r="BJ62" s="35">
        <f t="shared" si="37"/>
        <v>108.29283744234485</v>
      </c>
      <c r="BK62" s="35">
        <f t="shared" si="37"/>
        <v>97.866134087251211</v>
      </c>
      <c r="BL62" s="35">
        <f t="shared" si="37"/>
        <v>87.439430732157575</v>
      </c>
      <c r="BM62" s="35">
        <f t="shared" si="37"/>
        <v>77.012727377063939</v>
      </c>
      <c r="BN62" s="35">
        <f t="shared" si="37"/>
        <v>66.586024021970303</v>
      </c>
      <c r="BO62" s="35">
        <f t="shared" si="37"/>
        <v>56.159320666876667</v>
      </c>
      <c r="BP62" s="35">
        <f t="shared" si="37"/>
        <v>45.732617311783031</v>
      </c>
      <c r="BQ62" s="35">
        <f t="shared" si="37"/>
        <v>35.305913956689395</v>
      </c>
      <c r="BR62" s="35">
        <f t="shared" si="37"/>
        <v>24.879210601595755</v>
      </c>
      <c r="BS62" s="35">
        <f t="shared" si="37"/>
        <v>14.452507246502115</v>
      </c>
    </row>
    <row r="63" spans="6:71" hidden="1" outlineLevel="1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10.42670335509364</v>
      </c>
      <c r="AG63" s="35">
        <f t="shared" si="38"/>
        <v>10.42670335509364</v>
      </c>
      <c r="AH63" s="35">
        <f t="shared" si="38"/>
        <v>10.42670335509364</v>
      </c>
      <c r="AI63" s="35">
        <f t="shared" si="38"/>
        <v>10.42670335509364</v>
      </c>
      <c r="AJ63" s="35">
        <f t="shared" si="38"/>
        <v>10.42670335509364</v>
      </c>
      <c r="AK63" s="35">
        <f t="shared" si="38"/>
        <v>10.42670335509364</v>
      </c>
      <c r="AL63" s="35">
        <f t="shared" si="38"/>
        <v>10.42670335509364</v>
      </c>
      <c r="AM63" s="35">
        <f t="shared" si="38"/>
        <v>10.42670335509364</v>
      </c>
      <c r="AN63" s="35">
        <f t="shared" si="38"/>
        <v>10.42670335509364</v>
      </c>
      <c r="AO63" s="35">
        <f t="shared" si="38"/>
        <v>10.42670335509364</v>
      </c>
      <c r="AP63" s="35">
        <f t="shared" si="38"/>
        <v>10.42670335509364</v>
      </c>
      <c r="AQ63" s="35">
        <f t="shared" si="38"/>
        <v>10.42670335509364</v>
      </c>
      <c r="AR63" s="35">
        <f t="shared" si="38"/>
        <v>10.42670335509364</v>
      </c>
      <c r="AS63" s="35">
        <f t="shared" si="38"/>
        <v>10.42670335509364</v>
      </c>
      <c r="AT63" s="35">
        <f t="shared" si="38"/>
        <v>10.42670335509364</v>
      </c>
      <c r="AU63" s="35">
        <f t="shared" si="38"/>
        <v>10.42670335509364</v>
      </c>
      <c r="AV63" s="35">
        <f t="shared" si="38"/>
        <v>10.42670335509364</v>
      </c>
      <c r="AW63" s="35">
        <f t="shared" si="38"/>
        <v>10.42670335509364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10.42670335509364</v>
      </c>
      <c r="AY63" s="35">
        <f t="shared" si="39"/>
        <v>10.42670335509364</v>
      </c>
      <c r="AZ63" s="35">
        <f t="shared" si="39"/>
        <v>10.42670335509364</v>
      </c>
      <c r="BA63" s="35">
        <f t="shared" si="39"/>
        <v>10.42670335509364</v>
      </c>
      <c r="BB63" s="35">
        <f t="shared" si="39"/>
        <v>10.42670335509364</v>
      </c>
      <c r="BC63" s="35">
        <f t="shared" si="39"/>
        <v>10.42670335509364</v>
      </c>
      <c r="BD63" s="35">
        <f t="shared" si="39"/>
        <v>10.42670335509364</v>
      </c>
      <c r="BE63" s="35">
        <f t="shared" si="39"/>
        <v>10.42670335509364</v>
      </c>
      <c r="BF63" s="35">
        <f t="shared" si="39"/>
        <v>10.42670335509364</v>
      </c>
      <c r="BG63" s="35">
        <f t="shared" si="39"/>
        <v>10.42670335509364</v>
      </c>
      <c r="BH63" s="35">
        <f t="shared" si="39"/>
        <v>10.42670335509364</v>
      </c>
      <c r="BI63" s="35">
        <f t="shared" si="39"/>
        <v>10.42670335509364</v>
      </c>
      <c r="BJ63" s="35">
        <f t="shared" si="39"/>
        <v>10.42670335509364</v>
      </c>
      <c r="BK63" s="35">
        <f t="shared" si="39"/>
        <v>10.42670335509364</v>
      </c>
      <c r="BL63" s="35">
        <f t="shared" si="39"/>
        <v>10.42670335509364</v>
      </c>
      <c r="BM63" s="35">
        <f t="shared" si="39"/>
        <v>10.42670335509364</v>
      </c>
      <c r="BN63" s="35">
        <f t="shared" si="39"/>
        <v>10.42670335509364</v>
      </c>
      <c r="BO63" s="35">
        <f t="shared" si="39"/>
        <v>10.42670335509364</v>
      </c>
      <c r="BP63" s="35">
        <f t="shared" si="39"/>
        <v>10.42670335509364</v>
      </c>
      <c r="BQ63" s="35">
        <f t="shared" si="39"/>
        <v>10.42670335509364</v>
      </c>
      <c r="BR63" s="35">
        <f t="shared" si="39"/>
        <v>10.42670335509364</v>
      </c>
      <c r="BS63" s="35">
        <f t="shared" si="39"/>
        <v>10.42670335509364</v>
      </c>
    </row>
    <row r="64" spans="6:71" hidden="1" outlineLevel="1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429.81030123384693</v>
      </c>
      <c r="AH64" s="35">
        <f t="shared" si="40"/>
        <v>419.16777208654753</v>
      </c>
      <c r="AI64" s="35">
        <f t="shared" si="40"/>
        <v>408.52524293924813</v>
      </c>
      <c r="AJ64" s="35">
        <f t="shared" si="40"/>
        <v>397.88271379194873</v>
      </c>
      <c r="AK64" s="35">
        <f t="shared" si="40"/>
        <v>387.24018464464933</v>
      </c>
      <c r="AL64" s="35">
        <f t="shared" si="40"/>
        <v>376.59765549734993</v>
      </c>
      <c r="AM64" s="35">
        <f t="shared" si="40"/>
        <v>365.95512635005053</v>
      </c>
      <c r="AN64" s="35">
        <f t="shared" si="40"/>
        <v>355.31259720275114</v>
      </c>
      <c r="AO64" s="35">
        <f t="shared" si="40"/>
        <v>344.67006805545174</v>
      </c>
      <c r="AP64" s="35">
        <f t="shared" si="40"/>
        <v>334.02753890815234</v>
      </c>
      <c r="AQ64" s="35">
        <f t="shared" si="40"/>
        <v>323.38500976085294</v>
      </c>
      <c r="AR64" s="35">
        <f t="shared" si="40"/>
        <v>312.74248061355354</v>
      </c>
      <c r="AS64" s="35">
        <f t="shared" si="40"/>
        <v>302.09995146625414</v>
      </c>
      <c r="AT64" s="35">
        <f t="shared" si="40"/>
        <v>291.45742231895474</v>
      </c>
      <c r="AU64" s="35">
        <f t="shared" si="40"/>
        <v>280.81489317165534</v>
      </c>
      <c r="AV64" s="35">
        <f t="shared" si="40"/>
        <v>270.17236402435594</v>
      </c>
      <c r="AW64" s="35">
        <f t="shared" si="40"/>
        <v>259.52983487705654</v>
      </c>
      <c r="AX64" s="35">
        <f t="shared" si="40"/>
        <v>248.88730572975717</v>
      </c>
      <c r="AY64" s="35">
        <f t="shared" si="40"/>
        <v>238.2447765824578</v>
      </c>
      <c r="AZ64" s="35">
        <f t="shared" si="40"/>
        <v>227.60224743515843</v>
      </c>
      <c r="BA64" s="35">
        <f t="shared" si="40"/>
        <v>216.95971828785906</v>
      </c>
      <c r="BB64" s="35">
        <f t="shared" si="40"/>
        <v>206.31718914055969</v>
      </c>
      <c r="BC64" s="35">
        <f t="shared" si="40"/>
        <v>195.67465999326032</v>
      </c>
      <c r="BD64" s="35">
        <f t="shared" si="40"/>
        <v>185.03213084596095</v>
      </c>
      <c r="BE64" s="35">
        <f t="shared" si="40"/>
        <v>174.38960169866158</v>
      </c>
      <c r="BF64" s="35">
        <f t="shared" si="40"/>
        <v>163.74707255136221</v>
      </c>
      <c r="BG64" s="35">
        <f t="shared" si="40"/>
        <v>153.10454340406284</v>
      </c>
      <c r="BH64" s="35">
        <f t="shared" si="40"/>
        <v>142.46201425676347</v>
      </c>
      <c r="BI64" s="35">
        <f t="shared" si="40"/>
        <v>131.8194851094641</v>
      </c>
      <c r="BJ64" s="35">
        <f t="shared" si="40"/>
        <v>121.17695596216471</v>
      </c>
      <c r="BK64" s="35">
        <f t="shared" si="40"/>
        <v>110.53442681486533</v>
      </c>
      <c r="BL64" s="35">
        <f t="shared" si="40"/>
        <v>99.891897667565942</v>
      </c>
      <c r="BM64" s="35">
        <f t="shared" si="40"/>
        <v>89.249368520266557</v>
      </c>
      <c r="BN64" s="35">
        <f t="shared" si="40"/>
        <v>78.606839372967173</v>
      </c>
      <c r="BO64" s="35">
        <f t="shared" si="40"/>
        <v>67.964310225667788</v>
      </c>
      <c r="BP64" s="35">
        <f t="shared" si="40"/>
        <v>57.32178107836841</v>
      </c>
      <c r="BQ64" s="35">
        <f t="shared" si="40"/>
        <v>46.679251931069032</v>
      </c>
      <c r="BR64" s="35">
        <f t="shared" si="40"/>
        <v>36.036722783769655</v>
      </c>
      <c r="BS64" s="35">
        <f t="shared" si="40"/>
        <v>25.394193636470277</v>
      </c>
    </row>
    <row r="65" spans="6:71" hidden="1" outlineLevel="1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10.642529147299379</v>
      </c>
      <c r="AH65" s="35">
        <f t="shared" si="41"/>
        <v>10.642529147299379</v>
      </c>
      <c r="AI65" s="35">
        <f t="shared" si="41"/>
        <v>10.642529147299379</v>
      </c>
      <c r="AJ65" s="35">
        <f t="shared" si="41"/>
        <v>10.642529147299379</v>
      </c>
      <c r="AK65" s="35">
        <f t="shared" si="41"/>
        <v>10.642529147299379</v>
      </c>
      <c r="AL65" s="35">
        <f t="shared" si="41"/>
        <v>10.642529147299379</v>
      </c>
      <c r="AM65" s="35">
        <f t="shared" si="41"/>
        <v>10.642529147299379</v>
      </c>
      <c r="AN65" s="35">
        <f t="shared" si="41"/>
        <v>10.642529147299379</v>
      </c>
      <c r="AO65" s="35">
        <f t="shared" si="41"/>
        <v>10.642529147299379</v>
      </c>
      <c r="AP65" s="35">
        <f t="shared" si="41"/>
        <v>10.642529147299379</v>
      </c>
      <c r="AQ65" s="35">
        <f t="shared" si="41"/>
        <v>10.642529147299379</v>
      </c>
      <c r="AR65" s="35">
        <f t="shared" si="41"/>
        <v>10.642529147299379</v>
      </c>
      <c r="AS65" s="35">
        <f t="shared" si="41"/>
        <v>10.642529147299379</v>
      </c>
      <c r="AT65" s="35">
        <f t="shared" si="41"/>
        <v>10.642529147299379</v>
      </c>
      <c r="AU65" s="35">
        <f t="shared" si="41"/>
        <v>10.642529147299379</v>
      </c>
      <c r="AV65" s="35">
        <f t="shared" si="41"/>
        <v>10.642529147299379</v>
      </c>
      <c r="AW65" s="35">
        <f t="shared" si="41"/>
        <v>10.642529147299379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10.642529147299379</v>
      </c>
      <c r="AY65" s="35">
        <f t="shared" si="42"/>
        <v>10.642529147299379</v>
      </c>
      <c r="AZ65" s="35">
        <f t="shared" si="42"/>
        <v>10.642529147299379</v>
      </c>
      <c r="BA65" s="35">
        <f t="shared" si="42"/>
        <v>10.642529147299379</v>
      </c>
      <c r="BB65" s="35">
        <f t="shared" si="42"/>
        <v>10.642529147299379</v>
      </c>
      <c r="BC65" s="35">
        <f t="shared" si="42"/>
        <v>10.642529147299379</v>
      </c>
      <c r="BD65" s="35">
        <f t="shared" si="42"/>
        <v>10.642529147299379</v>
      </c>
      <c r="BE65" s="35">
        <f t="shared" si="42"/>
        <v>10.642529147299379</v>
      </c>
      <c r="BF65" s="35">
        <f t="shared" si="42"/>
        <v>10.642529147299379</v>
      </c>
      <c r="BG65" s="35">
        <f t="shared" si="42"/>
        <v>10.642529147299379</v>
      </c>
      <c r="BH65" s="35">
        <f t="shared" si="42"/>
        <v>10.642529147299379</v>
      </c>
      <c r="BI65" s="35">
        <f t="shared" si="42"/>
        <v>10.642529147299379</v>
      </c>
      <c r="BJ65" s="35">
        <f t="shared" si="42"/>
        <v>10.642529147299379</v>
      </c>
      <c r="BK65" s="35">
        <f t="shared" si="42"/>
        <v>10.642529147299379</v>
      </c>
      <c r="BL65" s="35">
        <f t="shared" si="42"/>
        <v>10.642529147299379</v>
      </c>
      <c r="BM65" s="35">
        <f t="shared" si="42"/>
        <v>10.642529147299379</v>
      </c>
      <c r="BN65" s="35">
        <f t="shared" si="42"/>
        <v>10.642529147299379</v>
      </c>
      <c r="BO65" s="35">
        <f t="shared" si="42"/>
        <v>10.642529147299379</v>
      </c>
      <c r="BP65" s="35">
        <f t="shared" si="42"/>
        <v>10.642529147299379</v>
      </c>
      <c r="BQ65" s="35">
        <f t="shared" si="42"/>
        <v>10.642529147299379</v>
      </c>
      <c r="BR65" s="35">
        <f t="shared" si="42"/>
        <v>10.642529147299379</v>
      </c>
      <c r="BS65" s="35">
        <f t="shared" si="42"/>
        <v>10.642529147299379</v>
      </c>
    </row>
    <row r="66" spans="6:71" hidden="1" outlineLevel="1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444.07737810347152</v>
      </c>
      <c r="AI66" s="35">
        <f t="shared" si="43"/>
        <v>433.08158198933614</v>
      </c>
      <c r="AJ66" s="35">
        <f t="shared" si="43"/>
        <v>422.08578587520077</v>
      </c>
      <c r="AK66" s="35">
        <f t="shared" si="43"/>
        <v>411.0899897610654</v>
      </c>
      <c r="AL66" s="35">
        <f t="shared" si="43"/>
        <v>400.09419364693002</v>
      </c>
      <c r="AM66" s="35">
        <f t="shared" si="43"/>
        <v>389.09839753279465</v>
      </c>
      <c r="AN66" s="35">
        <f t="shared" si="43"/>
        <v>378.10260141865928</v>
      </c>
      <c r="AO66" s="35">
        <f t="shared" si="43"/>
        <v>367.1068053045239</v>
      </c>
      <c r="AP66" s="35">
        <f t="shared" si="43"/>
        <v>356.11100919038853</v>
      </c>
      <c r="AQ66" s="35">
        <f t="shared" si="43"/>
        <v>345.11521307625316</v>
      </c>
      <c r="AR66" s="35">
        <f t="shared" si="43"/>
        <v>334.11941696211778</v>
      </c>
      <c r="AS66" s="35">
        <f t="shared" si="43"/>
        <v>323.12362084798241</v>
      </c>
      <c r="AT66" s="35">
        <f t="shared" si="43"/>
        <v>312.12782473384704</v>
      </c>
      <c r="AU66" s="35">
        <f t="shared" si="43"/>
        <v>301.13202861971166</v>
      </c>
      <c r="AV66" s="35">
        <f t="shared" si="43"/>
        <v>290.13623250557629</v>
      </c>
      <c r="AW66" s="35">
        <f t="shared" si="43"/>
        <v>279.14043639144091</v>
      </c>
      <c r="AX66" s="35">
        <f t="shared" si="43"/>
        <v>268.14464027730554</v>
      </c>
      <c r="AY66" s="35">
        <f t="shared" si="43"/>
        <v>257.14884416317017</v>
      </c>
      <c r="AZ66" s="35">
        <f t="shared" si="43"/>
        <v>246.15304804903479</v>
      </c>
      <c r="BA66" s="35">
        <f t="shared" si="43"/>
        <v>235.15725193489942</v>
      </c>
      <c r="BB66" s="35">
        <f t="shared" si="43"/>
        <v>224.16145582076405</v>
      </c>
      <c r="BC66" s="35">
        <f t="shared" si="43"/>
        <v>213.16565970662867</v>
      </c>
      <c r="BD66" s="35">
        <f t="shared" si="43"/>
        <v>202.1698635924933</v>
      </c>
      <c r="BE66" s="35">
        <f t="shared" si="43"/>
        <v>191.17406747835793</v>
      </c>
      <c r="BF66" s="35">
        <f t="shared" si="43"/>
        <v>180.17827136422255</v>
      </c>
      <c r="BG66" s="35">
        <f t="shared" si="43"/>
        <v>169.18247525008718</v>
      </c>
      <c r="BH66" s="35">
        <f t="shared" si="43"/>
        <v>158.18667913595181</v>
      </c>
      <c r="BI66" s="35">
        <f t="shared" si="43"/>
        <v>147.19088302181643</v>
      </c>
      <c r="BJ66" s="35">
        <f t="shared" si="43"/>
        <v>136.19508690768106</v>
      </c>
      <c r="BK66" s="35">
        <f t="shared" si="43"/>
        <v>125.1992907935457</v>
      </c>
      <c r="BL66" s="35">
        <f t="shared" si="43"/>
        <v>114.20349467941034</v>
      </c>
      <c r="BM66" s="35">
        <f t="shared" si="43"/>
        <v>103.20769856527498</v>
      </c>
      <c r="BN66" s="35">
        <f t="shared" si="43"/>
        <v>92.211902451139622</v>
      </c>
      <c r="BO66" s="35">
        <f t="shared" si="43"/>
        <v>81.216106337004263</v>
      </c>
      <c r="BP66" s="35">
        <f t="shared" si="43"/>
        <v>70.220310222868903</v>
      </c>
      <c r="BQ66" s="35">
        <f t="shared" si="43"/>
        <v>59.224514108733544</v>
      </c>
      <c r="BR66" s="35">
        <f t="shared" si="43"/>
        <v>48.228717994598185</v>
      </c>
      <c r="BS66" s="35">
        <f t="shared" si="43"/>
        <v>37.232921880462825</v>
      </c>
    </row>
    <row r="67" spans="6:71" hidden="1" outlineLevel="1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10.995796114135359</v>
      </c>
      <c r="AI67" s="35">
        <f t="shared" si="44"/>
        <v>10.995796114135359</v>
      </c>
      <c r="AJ67" s="35">
        <f t="shared" si="44"/>
        <v>10.995796114135359</v>
      </c>
      <c r="AK67" s="35">
        <f t="shared" si="44"/>
        <v>10.995796114135359</v>
      </c>
      <c r="AL67" s="35">
        <f t="shared" si="44"/>
        <v>10.995796114135359</v>
      </c>
      <c r="AM67" s="35">
        <f t="shared" si="44"/>
        <v>10.995796114135359</v>
      </c>
      <c r="AN67" s="35">
        <f t="shared" si="44"/>
        <v>10.995796114135359</v>
      </c>
      <c r="AO67" s="35">
        <f t="shared" si="44"/>
        <v>10.995796114135359</v>
      </c>
      <c r="AP67" s="35">
        <f t="shared" si="44"/>
        <v>10.995796114135359</v>
      </c>
      <c r="AQ67" s="35">
        <f t="shared" si="44"/>
        <v>10.995796114135359</v>
      </c>
      <c r="AR67" s="35">
        <f t="shared" si="44"/>
        <v>10.995796114135359</v>
      </c>
      <c r="AS67" s="35">
        <f t="shared" si="44"/>
        <v>10.995796114135359</v>
      </c>
      <c r="AT67" s="35">
        <f t="shared" si="44"/>
        <v>10.995796114135359</v>
      </c>
      <c r="AU67" s="35">
        <f t="shared" si="44"/>
        <v>10.995796114135359</v>
      </c>
      <c r="AV67" s="35">
        <f t="shared" si="44"/>
        <v>10.995796114135359</v>
      </c>
      <c r="AW67" s="35">
        <f t="shared" si="44"/>
        <v>10.995796114135359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10.995796114135359</v>
      </c>
      <c r="AY67" s="35">
        <f t="shared" si="45"/>
        <v>10.995796114135359</v>
      </c>
      <c r="AZ67" s="35">
        <f t="shared" si="45"/>
        <v>10.995796114135359</v>
      </c>
      <c r="BA67" s="35">
        <f t="shared" si="45"/>
        <v>10.995796114135359</v>
      </c>
      <c r="BB67" s="35">
        <f t="shared" si="45"/>
        <v>10.995796114135359</v>
      </c>
      <c r="BC67" s="35">
        <f t="shared" si="45"/>
        <v>10.995796114135359</v>
      </c>
      <c r="BD67" s="35">
        <f t="shared" si="45"/>
        <v>10.995796114135359</v>
      </c>
      <c r="BE67" s="35">
        <f t="shared" si="45"/>
        <v>10.995796114135359</v>
      </c>
      <c r="BF67" s="35">
        <f t="shared" si="45"/>
        <v>10.995796114135359</v>
      </c>
      <c r="BG67" s="35">
        <f t="shared" si="45"/>
        <v>10.995796114135359</v>
      </c>
      <c r="BH67" s="35">
        <f t="shared" si="45"/>
        <v>10.995796114135359</v>
      </c>
      <c r="BI67" s="35">
        <f t="shared" si="45"/>
        <v>10.995796114135359</v>
      </c>
      <c r="BJ67" s="35">
        <f t="shared" si="45"/>
        <v>10.995796114135359</v>
      </c>
      <c r="BK67" s="35">
        <f t="shared" si="45"/>
        <v>10.995796114135359</v>
      </c>
      <c r="BL67" s="35">
        <f t="shared" si="45"/>
        <v>10.995796114135359</v>
      </c>
      <c r="BM67" s="35">
        <f t="shared" si="45"/>
        <v>10.995796114135359</v>
      </c>
      <c r="BN67" s="35">
        <f t="shared" si="45"/>
        <v>10.995796114135359</v>
      </c>
      <c r="BO67" s="35">
        <f t="shared" si="45"/>
        <v>10.995796114135359</v>
      </c>
      <c r="BP67" s="35">
        <f t="shared" si="45"/>
        <v>10.995796114135359</v>
      </c>
      <c r="BQ67" s="35">
        <f t="shared" si="45"/>
        <v>10.995796114135359</v>
      </c>
      <c r="BR67" s="35">
        <f t="shared" si="45"/>
        <v>10.995796114135359</v>
      </c>
      <c r="BS67" s="35">
        <f t="shared" si="45"/>
        <v>10.995796114135359</v>
      </c>
    </row>
    <row r="68" spans="6:71" hidden="1" outlineLevel="1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460.14602129414749</v>
      </c>
      <c r="AJ68" s="35">
        <f t="shared" si="46"/>
        <v>448.75234964509963</v>
      </c>
      <c r="AK68" s="35">
        <f t="shared" si="46"/>
        <v>437.35867799605177</v>
      </c>
      <c r="AL68" s="35">
        <f t="shared" si="46"/>
        <v>425.96500634700391</v>
      </c>
      <c r="AM68" s="35">
        <f t="shared" si="46"/>
        <v>414.57133469795605</v>
      </c>
      <c r="AN68" s="35">
        <f t="shared" si="46"/>
        <v>403.17766304890819</v>
      </c>
      <c r="AO68" s="35">
        <f t="shared" si="46"/>
        <v>391.78399139986033</v>
      </c>
      <c r="AP68" s="35">
        <f t="shared" si="46"/>
        <v>380.39031975081247</v>
      </c>
      <c r="AQ68" s="35">
        <f t="shared" si="46"/>
        <v>368.99664810176461</v>
      </c>
      <c r="AR68" s="35">
        <f t="shared" si="46"/>
        <v>357.60297645271675</v>
      </c>
      <c r="AS68" s="35">
        <f t="shared" si="46"/>
        <v>346.20930480366889</v>
      </c>
      <c r="AT68" s="35">
        <f t="shared" si="46"/>
        <v>334.81563315462103</v>
      </c>
      <c r="AU68" s="35">
        <f t="shared" si="46"/>
        <v>323.42196150557317</v>
      </c>
      <c r="AV68" s="35">
        <f t="shared" si="46"/>
        <v>312.0282898565253</v>
      </c>
      <c r="AW68" s="35">
        <f t="shared" si="46"/>
        <v>300.63461820747744</v>
      </c>
      <c r="AX68" s="35">
        <f t="shared" si="46"/>
        <v>289.24094655842958</v>
      </c>
      <c r="AY68" s="35">
        <f t="shared" si="46"/>
        <v>277.84727490938172</v>
      </c>
      <c r="AZ68" s="35">
        <f t="shared" si="46"/>
        <v>266.45360326033386</v>
      </c>
      <c r="BA68" s="35">
        <f t="shared" si="46"/>
        <v>255.059931611286</v>
      </c>
      <c r="BB68" s="35">
        <f t="shared" si="46"/>
        <v>243.66625996223814</v>
      </c>
      <c r="BC68" s="35">
        <f t="shared" si="46"/>
        <v>232.27258831319028</v>
      </c>
      <c r="BD68" s="35">
        <f t="shared" si="46"/>
        <v>220.87891666414242</v>
      </c>
      <c r="BE68" s="35">
        <f t="shared" si="46"/>
        <v>209.48524501509456</v>
      </c>
      <c r="BF68" s="35">
        <f t="shared" si="46"/>
        <v>198.0915733660467</v>
      </c>
      <c r="BG68" s="35">
        <f t="shared" si="46"/>
        <v>186.69790171699884</v>
      </c>
      <c r="BH68" s="35">
        <f t="shared" si="46"/>
        <v>175.30423006795098</v>
      </c>
      <c r="BI68" s="35">
        <f t="shared" si="46"/>
        <v>163.91055841890312</v>
      </c>
      <c r="BJ68" s="35">
        <f t="shared" si="46"/>
        <v>152.51688676985526</v>
      </c>
      <c r="BK68" s="35">
        <f t="shared" si="46"/>
        <v>141.1232151208074</v>
      </c>
      <c r="BL68" s="35">
        <f t="shared" si="46"/>
        <v>129.72954347175954</v>
      </c>
      <c r="BM68" s="35">
        <f t="shared" si="46"/>
        <v>118.33587182271168</v>
      </c>
      <c r="BN68" s="35">
        <f t="shared" si="46"/>
        <v>106.94220017366382</v>
      </c>
      <c r="BO68" s="35">
        <f t="shared" si="46"/>
        <v>95.548528524615961</v>
      </c>
      <c r="BP68" s="35">
        <f t="shared" si="46"/>
        <v>84.1548568755681</v>
      </c>
      <c r="BQ68" s="35">
        <f t="shared" si="46"/>
        <v>72.76118522652024</v>
      </c>
      <c r="BR68" s="35">
        <f t="shared" si="46"/>
        <v>61.367513577472373</v>
      </c>
      <c r="BS68" s="35">
        <f t="shared" si="46"/>
        <v>49.973841928424505</v>
      </c>
    </row>
    <row r="69" spans="6:71" hidden="1" outlineLevel="1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11.393671649047867</v>
      </c>
      <c r="AJ69" s="35">
        <f t="shared" si="47"/>
        <v>11.393671649047867</v>
      </c>
      <c r="AK69" s="35">
        <f t="shared" si="47"/>
        <v>11.393671649047867</v>
      </c>
      <c r="AL69" s="35">
        <f t="shared" si="47"/>
        <v>11.393671649047867</v>
      </c>
      <c r="AM69" s="35">
        <f t="shared" si="47"/>
        <v>11.393671649047867</v>
      </c>
      <c r="AN69" s="35">
        <f t="shared" si="47"/>
        <v>11.393671649047867</v>
      </c>
      <c r="AO69" s="35">
        <f t="shared" si="47"/>
        <v>11.393671649047867</v>
      </c>
      <c r="AP69" s="35">
        <f t="shared" si="47"/>
        <v>11.393671649047867</v>
      </c>
      <c r="AQ69" s="35">
        <f t="shared" si="47"/>
        <v>11.393671649047867</v>
      </c>
      <c r="AR69" s="35">
        <f t="shared" si="47"/>
        <v>11.393671649047867</v>
      </c>
      <c r="AS69" s="35">
        <f t="shared" si="47"/>
        <v>11.393671649047867</v>
      </c>
      <c r="AT69" s="35">
        <f t="shared" si="47"/>
        <v>11.393671649047867</v>
      </c>
      <c r="AU69" s="35">
        <f t="shared" si="47"/>
        <v>11.393671649047867</v>
      </c>
      <c r="AV69" s="35">
        <f t="shared" si="47"/>
        <v>11.393671649047867</v>
      </c>
      <c r="AW69" s="35">
        <f t="shared" si="47"/>
        <v>11.393671649047867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11.393671649047867</v>
      </c>
      <c r="AY69" s="35">
        <f t="shared" si="48"/>
        <v>11.393671649047867</v>
      </c>
      <c r="AZ69" s="35">
        <f t="shared" si="48"/>
        <v>11.393671649047867</v>
      </c>
      <c r="BA69" s="35">
        <f t="shared" si="48"/>
        <v>11.393671649047867</v>
      </c>
      <c r="BB69" s="35">
        <f t="shared" si="48"/>
        <v>11.393671649047867</v>
      </c>
      <c r="BC69" s="35">
        <f t="shared" si="48"/>
        <v>11.393671649047867</v>
      </c>
      <c r="BD69" s="35">
        <f t="shared" si="48"/>
        <v>11.393671649047867</v>
      </c>
      <c r="BE69" s="35">
        <f t="shared" si="48"/>
        <v>11.393671649047867</v>
      </c>
      <c r="BF69" s="35">
        <f t="shared" si="48"/>
        <v>11.393671649047867</v>
      </c>
      <c r="BG69" s="35">
        <f t="shared" si="48"/>
        <v>11.393671649047867</v>
      </c>
      <c r="BH69" s="35">
        <f t="shared" si="48"/>
        <v>11.393671649047867</v>
      </c>
      <c r="BI69" s="35">
        <f t="shared" si="48"/>
        <v>11.393671649047867</v>
      </c>
      <c r="BJ69" s="35">
        <f t="shared" si="48"/>
        <v>11.393671649047867</v>
      </c>
      <c r="BK69" s="35">
        <f t="shared" si="48"/>
        <v>11.393671649047867</v>
      </c>
      <c r="BL69" s="35">
        <f t="shared" si="48"/>
        <v>11.393671649047867</v>
      </c>
      <c r="BM69" s="35">
        <f t="shared" si="48"/>
        <v>11.393671649047867</v>
      </c>
      <c r="BN69" s="35">
        <f t="shared" si="48"/>
        <v>11.393671649047867</v>
      </c>
      <c r="BO69" s="35">
        <f t="shared" si="48"/>
        <v>11.393671649047867</v>
      </c>
      <c r="BP69" s="35">
        <f t="shared" si="48"/>
        <v>11.393671649047867</v>
      </c>
      <c r="BQ69" s="35">
        <f t="shared" si="48"/>
        <v>11.393671649047867</v>
      </c>
      <c r="BR69" s="35">
        <f t="shared" si="48"/>
        <v>11.393671649047867</v>
      </c>
      <c r="BS69" s="35">
        <f t="shared" si="48"/>
        <v>11.393671649047867</v>
      </c>
    </row>
    <row r="70" spans="6:71" hidden="1" outlineLevel="1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476.95361147163817</v>
      </c>
      <c r="AK70" s="35">
        <f t="shared" si="49"/>
        <v>465.14376722773551</v>
      </c>
      <c r="AL70" s="35">
        <f t="shared" si="49"/>
        <v>453.33392298383285</v>
      </c>
      <c r="AM70" s="35">
        <f t="shared" si="49"/>
        <v>441.52407873993019</v>
      </c>
      <c r="AN70" s="35">
        <f t="shared" si="49"/>
        <v>429.71423449602753</v>
      </c>
      <c r="AO70" s="35">
        <f t="shared" si="49"/>
        <v>417.90439025212487</v>
      </c>
      <c r="AP70" s="35">
        <f t="shared" si="49"/>
        <v>406.09454600822221</v>
      </c>
      <c r="AQ70" s="35">
        <f t="shared" si="49"/>
        <v>394.28470176431955</v>
      </c>
      <c r="AR70" s="35">
        <f t="shared" si="49"/>
        <v>382.47485752041689</v>
      </c>
      <c r="AS70" s="35">
        <f t="shared" si="49"/>
        <v>370.66501327651423</v>
      </c>
      <c r="AT70" s="35">
        <f t="shared" si="49"/>
        <v>358.85516903261157</v>
      </c>
      <c r="AU70" s="35">
        <f t="shared" si="49"/>
        <v>347.04532478870891</v>
      </c>
      <c r="AV70" s="35">
        <f t="shared" si="49"/>
        <v>335.23548054480625</v>
      </c>
      <c r="AW70" s="35">
        <f t="shared" si="49"/>
        <v>323.42563630090359</v>
      </c>
      <c r="AX70" s="35">
        <f t="shared" si="49"/>
        <v>311.61579205700093</v>
      </c>
      <c r="AY70" s="35">
        <f t="shared" si="49"/>
        <v>299.80594781309827</v>
      </c>
      <c r="AZ70" s="35">
        <f t="shared" si="49"/>
        <v>287.99610356919561</v>
      </c>
      <c r="BA70" s="35">
        <f t="shared" si="49"/>
        <v>276.18625932529295</v>
      </c>
      <c r="BB70" s="35">
        <f t="shared" si="49"/>
        <v>264.37641508139029</v>
      </c>
      <c r="BC70" s="35">
        <f t="shared" si="49"/>
        <v>252.56657083748763</v>
      </c>
      <c r="BD70" s="35">
        <f t="shared" si="49"/>
        <v>240.75672659358497</v>
      </c>
      <c r="BE70" s="35">
        <f t="shared" si="49"/>
        <v>228.94688234968231</v>
      </c>
      <c r="BF70" s="35">
        <f t="shared" si="49"/>
        <v>217.13703810577965</v>
      </c>
      <c r="BG70" s="35">
        <f t="shared" si="49"/>
        <v>205.32719386187699</v>
      </c>
      <c r="BH70" s="35">
        <f t="shared" si="49"/>
        <v>193.51734961797433</v>
      </c>
      <c r="BI70" s="35">
        <f t="shared" si="49"/>
        <v>181.70750537407167</v>
      </c>
      <c r="BJ70" s="35">
        <f t="shared" si="49"/>
        <v>169.89766113016901</v>
      </c>
      <c r="BK70" s="35">
        <f t="shared" si="49"/>
        <v>158.08781688626635</v>
      </c>
      <c r="BL70" s="35">
        <f t="shared" si="49"/>
        <v>146.27797264236369</v>
      </c>
      <c r="BM70" s="35">
        <f t="shared" si="49"/>
        <v>134.46812839846103</v>
      </c>
      <c r="BN70" s="35">
        <f t="shared" si="49"/>
        <v>122.65828415455837</v>
      </c>
      <c r="BO70" s="35">
        <f t="shared" si="49"/>
        <v>110.84843991065571</v>
      </c>
      <c r="BP70" s="35">
        <f t="shared" si="49"/>
        <v>99.038595666753054</v>
      </c>
      <c r="BQ70" s="35">
        <f t="shared" si="49"/>
        <v>87.228751422850394</v>
      </c>
      <c r="BR70" s="35">
        <f t="shared" si="49"/>
        <v>75.418907178947734</v>
      </c>
      <c r="BS70" s="35">
        <f t="shared" si="49"/>
        <v>63.609062935045081</v>
      </c>
    </row>
    <row r="71" spans="6:71" hidden="1" outlineLevel="1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11.809844243902653</v>
      </c>
      <c r="AK71" s="35">
        <f t="shared" si="50"/>
        <v>11.809844243902653</v>
      </c>
      <c r="AL71" s="35">
        <f t="shared" si="50"/>
        <v>11.809844243902653</v>
      </c>
      <c r="AM71" s="35">
        <f t="shared" si="50"/>
        <v>11.809844243902653</v>
      </c>
      <c r="AN71" s="35">
        <f t="shared" si="50"/>
        <v>11.809844243902653</v>
      </c>
      <c r="AO71" s="35">
        <f t="shared" si="50"/>
        <v>11.809844243902653</v>
      </c>
      <c r="AP71" s="35">
        <f t="shared" si="50"/>
        <v>11.809844243902653</v>
      </c>
      <c r="AQ71" s="35">
        <f t="shared" si="50"/>
        <v>11.809844243902653</v>
      </c>
      <c r="AR71" s="35">
        <f t="shared" si="50"/>
        <v>11.809844243902653</v>
      </c>
      <c r="AS71" s="35">
        <f t="shared" si="50"/>
        <v>11.809844243902653</v>
      </c>
      <c r="AT71" s="35">
        <f t="shared" si="50"/>
        <v>11.809844243902653</v>
      </c>
      <c r="AU71" s="35">
        <f t="shared" si="50"/>
        <v>11.809844243902653</v>
      </c>
      <c r="AV71" s="35">
        <f t="shared" si="50"/>
        <v>11.809844243902653</v>
      </c>
      <c r="AW71" s="35">
        <f t="shared" si="50"/>
        <v>11.809844243902653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11.809844243902653</v>
      </c>
      <c r="AY71" s="35">
        <f t="shared" si="51"/>
        <v>11.809844243902653</v>
      </c>
      <c r="AZ71" s="35">
        <f t="shared" si="51"/>
        <v>11.809844243902653</v>
      </c>
      <c r="BA71" s="35">
        <f t="shared" si="51"/>
        <v>11.809844243902653</v>
      </c>
      <c r="BB71" s="35">
        <f t="shared" si="51"/>
        <v>11.809844243902653</v>
      </c>
      <c r="BC71" s="35">
        <f t="shared" si="51"/>
        <v>11.809844243902653</v>
      </c>
      <c r="BD71" s="35">
        <f t="shared" si="51"/>
        <v>11.809844243902653</v>
      </c>
      <c r="BE71" s="35">
        <f t="shared" si="51"/>
        <v>11.809844243902653</v>
      </c>
      <c r="BF71" s="35">
        <f t="shared" si="51"/>
        <v>11.809844243902653</v>
      </c>
      <c r="BG71" s="35">
        <f t="shared" si="51"/>
        <v>11.809844243902653</v>
      </c>
      <c r="BH71" s="35">
        <f t="shared" si="51"/>
        <v>11.809844243902653</v>
      </c>
      <c r="BI71" s="35">
        <f t="shared" si="51"/>
        <v>11.809844243902653</v>
      </c>
      <c r="BJ71" s="35">
        <f t="shared" si="51"/>
        <v>11.809844243902653</v>
      </c>
      <c r="BK71" s="35">
        <f t="shared" si="51"/>
        <v>11.809844243902653</v>
      </c>
      <c r="BL71" s="35">
        <f t="shared" si="51"/>
        <v>11.809844243902653</v>
      </c>
      <c r="BM71" s="35">
        <f t="shared" si="51"/>
        <v>11.809844243902653</v>
      </c>
      <c r="BN71" s="35">
        <f t="shared" si="51"/>
        <v>11.809844243902653</v>
      </c>
      <c r="BO71" s="35">
        <f t="shared" si="51"/>
        <v>11.809844243902653</v>
      </c>
      <c r="BP71" s="35">
        <f t="shared" si="51"/>
        <v>11.809844243902653</v>
      </c>
      <c r="BQ71" s="35">
        <f t="shared" si="51"/>
        <v>11.809844243902653</v>
      </c>
      <c r="BR71" s="35">
        <f t="shared" si="51"/>
        <v>11.809844243902653</v>
      </c>
      <c r="BS71" s="35">
        <f t="shared" si="51"/>
        <v>11.809844243902653</v>
      </c>
    </row>
    <row r="72" spans="6:71" hidden="1" outlineLevel="1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494.4728002844476</v>
      </c>
      <c r="AL72" s="35">
        <f t="shared" si="52"/>
        <v>482.2291635580425</v>
      </c>
      <c r="AM72" s="35">
        <f t="shared" si="52"/>
        <v>469.9855268316374</v>
      </c>
      <c r="AN72" s="35">
        <f t="shared" si="52"/>
        <v>457.7418901052323</v>
      </c>
      <c r="AO72" s="35">
        <f t="shared" si="52"/>
        <v>445.4982533788272</v>
      </c>
      <c r="AP72" s="35">
        <f t="shared" si="52"/>
        <v>433.2546166524221</v>
      </c>
      <c r="AQ72" s="35">
        <f t="shared" si="52"/>
        <v>421.010979926017</v>
      </c>
      <c r="AR72" s="35">
        <f t="shared" si="52"/>
        <v>408.7673431996119</v>
      </c>
      <c r="AS72" s="35">
        <f t="shared" si="52"/>
        <v>396.5237064732068</v>
      </c>
      <c r="AT72" s="35">
        <f t="shared" si="52"/>
        <v>384.2800697468017</v>
      </c>
      <c r="AU72" s="35">
        <f t="shared" si="52"/>
        <v>372.0364330203966</v>
      </c>
      <c r="AV72" s="35">
        <f t="shared" si="52"/>
        <v>359.7927962939915</v>
      </c>
      <c r="AW72" s="35">
        <f t="shared" si="52"/>
        <v>347.5491595675864</v>
      </c>
      <c r="AX72" s="35">
        <f t="shared" si="52"/>
        <v>335.3055228411813</v>
      </c>
      <c r="AY72" s="35">
        <f t="shared" si="52"/>
        <v>323.0618861147762</v>
      </c>
      <c r="AZ72" s="35">
        <f t="shared" si="52"/>
        <v>310.8182493883711</v>
      </c>
      <c r="BA72" s="35">
        <f t="shared" si="52"/>
        <v>298.574612661966</v>
      </c>
      <c r="BB72" s="35">
        <f t="shared" si="52"/>
        <v>286.3309759355609</v>
      </c>
      <c r="BC72" s="35">
        <f t="shared" si="52"/>
        <v>274.0873392091558</v>
      </c>
      <c r="BD72" s="35">
        <f t="shared" si="52"/>
        <v>261.8437024827507</v>
      </c>
      <c r="BE72" s="35">
        <f t="shared" si="52"/>
        <v>249.60006575634557</v>
      </c>
      <c r="BF72" s="35">
        <f t="shared" si="52"/>
        <v>237.35642902994044</v>
      </c>
      <c r="BG72" s="35">
        <f t="shared" si="52"/>
        <v>225.11279230353531</v>
      </c>
      <c r="BH72" s="35">
        <f t="shared" si="52"/>
        <v>212.86915557713019</v>
      </c>
      <c r="BI72" s="35">
        <f t="shared" si="52"/>
        <v>200.62551885072506</v>
      </c>
      <c r="BJ72" s="35">
        <f t="shared" si="52"/>
        <v>188.38188212431993</v>
      </c>
      <c r="BK72" s="35">
        <f t="shared" si="52"/>
        <v>176.1382453979148</v>
      </c>
      <c r="BL72" s="35">
        <f t="shared" si="52"/>
        <v>163.89460867150967</v>
      </c>
      <c r="BM72" s="35">
        <f t="shared" si="52"/>
        <v>151.65097194510454</v>
      </c>
      <c r="BN72" s="35">
        <f t="shared" si="52"/>
        <v>139.40733521869942</v>
      </c>
      <c r="BO72" s="35">
        <f t="shared" si="52"/>
        <v>127.16369849229429</v>
      </c>
      <c r="BP72" s="35">
        <f t="shared" si="52"/>
        <v>114.92006176588916</v>
      </c>
      <c r="BQ72" s="35">
        <f t="shared" si="52"/>
        <v>102.67642503948403</v>
      </c>
      <c r="BR72" s="35">
        <f t="shared" si="52"/>
        <v>90.432788313078902</v>
      </c>
      <c r="BS72" s="35">
        <f t="shared" si="52"/>
        <v>78.189151586673773</v>
      </c>
    </row>
    <row r="73" spans="6:71" hidden="1" outlineLevel="1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12.243636726405125</v>
      </c>
      <c r="AL73" s="35">
        <f t="shared" si="53"/>
        <v>12.243636726405125</v>
      </c>
      <c r="AM73" s="35">
        <f t="shared" si="53"/>
        <v>12.243636726405125</v>
      </c>
      <c r="AN73" s="35">
        <f t="shared" si="53"/>
        <v>12.243636726405125</v>
      </c>
      <c r="AO73" s="35">
        <f t="shared" si="53"/>
        <v>12.243636726405125</v>
      </c>
      <c r="AP73" s="35">
        <f t="shared" si="53"/>
        <v>12.243636726405125</v>
      </c>
      <c r="AQ73" s="35">
        <f t="shared" si="53"/>
        <v>12.243636726405125</v>
      </c>
      <c r="AR73" s="35">
        <f t="shared" si="53"/>
        <v>12.243636726405125</v>
      </c>
      <c r="AS73" s="35">
        <f t="shared" si="53"/>
        <v>12.243636726405125</v>
      </c>
      <c r="AT73" s="35">
        <f t="shared" si="53"/>
        <v>12.243636726405125</v>
      </c>
      <c r="AU73" s="35">
        <f t="shared" si="53"/>
        <v>12.243636726405125</v>
      </c>
      <c r="AV73" s="35">
        <f t="shared" si="53"/>
        <v>12.243636726405125</v>
      </c>
      <c r="AW73" s="35">
        <f t="shared" si="53"/>
        <v>12.243636726405125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12.243636726405125</v>
      </c>
      <c r="AY73" s="35">
        <f t="shared" si="54"/>
        <v>12.243636726405125</v>
      </c>
      <c r="AZ73" s="35">
        <f t="shared" si="54"/>
        <v>12.243636726405125</v>
      </c>
      <c r="BA73" s="35">
        <f t="shared" si="54"/>
        <v>12.243636726405125</v>
      </c>
      <c r="BB73" s="35">
        <f t="shared" si="54"/>
        <v>12.243636726405125</v>
      </c>
      <c r="BC73" s="35">
        <f t="shared" si="54"/>
        <v>12.243636726405125</v>
      </c>
      <c r="BD73" s="35">
        <f t="shared" si="54"/>
        <v>12.243636726405125</v>
      </c>
      <c r="BE73" s="35">
        <f t="shared" si="54"/>
        <v>12.243636726405125</v>
      </c>
      <c r="BF73" s="35">
        <f t="shared" si="54"/>
        <v>12.243636726405125</v>
      </c>
      <c r="BG73" s="35">
        <f t="shared" si="54"/>
        <v>12.243636726405125</v>
      </c>
      <c r="BH73" s="35">
        <f t="shared" si="54"/>
        <v>12.243636726405125</v>
      </c>
      <c r="BI73" s="35">
        <f t="shared" si="54"/>
        <v>12.243636726405125</v>
      </c>
      <c r="BJ73" s="35">
        <f t="shared" si="54"/>
        <v>12.243636726405125</v>
      </c>
      <c r="BK73" s="35">
        <f t="shared" si="54"/>
        <v>12.243636726405125</v>
      </c>
      <c r="BL73" s="35">
        <f t="shared" si="54"/>
        <v>12.243636726405125</v>
      </c>
      <c r="BM73" s="35">
        <f t="shared" si="54"/>
        <v>12.243636726405125</v>
      </c>
      <c r="BN73" s="35">
        <f t="shared" si="54"/>
        <v>12.243636726405125</v>
      </c>
      <c r="BO73" s="35">
        <f t="shared" si="54"/>
        <v>12.243636726405125</v>
      </c>
      <c r="BP73" s="35">
        <f t="shared" si="54"/>
        <v>12.243636726405125</v>
      </c>
      <c r="BQ73" s="35">
        <f t="shared" si="54"/>
        <v>12.243636726405125</v>
      </c>
      <c r="BR73" s="35">
        <f t="shared" si="54"/>
        <v>12.243636726405125</v>
      </c>
      <c r="BS73" s="35">
        <f t="shared" si="54"/>
        <v>12.243636726405125</v>
      </c>
    </row>
    <row r="74" spans="6:71" hidden="1" outlineLevel="1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512.60828053746445</v>
      </c>
      <c r="AM74" s="35">
        <f t="shared" si="55"/>
        <v>499.9155913415421</v>
      </c>
      <c r="AN74" s="35">
        <f t="shared" si="55"/>
        <v>487.22290214561974</v>
      </c>
      <c r="AO74" s="35">
        <f t="shared" si="55"/>
        <v>474.53021294969739</v>
      </c>
      <c r="AP74" s="35">
        <f t="shared" si="55"/>
        <v>461.83752375377503</v>
      </c>
      <c r="AQ74" s="35">
        <f t="shared" si="55"/>
        <v>449.14483455785268</v>
      </c>
      <c r="AR74" s="35">
        <f t="shared" si="55"/>
        <v>436.45214536193032</v>
      </c>
      <c r="AS74" s="35">
        <f t="shared" si="55"/>
        <v>423.75945616600796</v>
      </c>
      <c r="AT74" s="35">
        <f t="shared" si="55"/>
        <v>411.06676697008561</v>
      </c>
      <c r="AU74" s="35">
        <f t="shared" si="55"/>
        <v>398.37407777416325</v>
      </c>
      <c r="AV74" s="35">
        <f t="shared" si="55"/>
        <v>385.6813885782409</v>
      </c>
      <c r="AW74" s="35">
        <f t="shared" si="55"/>
        <v>372.98869938231854</v>
      </c>
      <c r="AX74" s="35">
        <f t="shared" si="55"/>
        <v>360.29601018639619</v>
      </c>
      <c r="AY74" s="35">
        <f t="shared" si="55"/>
        <v>347.60332099047383</v>
      </c>
      <c r="AZ74" s="35">
        <f t="shared" si="55"/>
        <v>334.91063179455148</v>
      </c>
      <c r="BA74" s="35">
        <f t="shared" si="55"/>
        <v>322.21794259862912</v>
      </c>
      <c r="BB74" s="35">
        <f t="shared" si="55"/>
        <v>309.52525340270677</v>
      </c>
      <c r="BC74" s="35">
        <f t="shared" si="55"/>
        <v>296.83256420678441</v>
      </c>
      <c r="BD74" s="35">
        <f t="shared" si="55"/>
        <v>284.13987501086206</v>
      </c>
      <c r="BE74" s="35">
        <f t="shared" si="55"/>
        <v>271.4471858149397</v>
      </c>
      <c r="BF74" s="35">
        <f t="shared" si="55"/>
        <v>258.75449661901735</v>
      </c>
      <c r="BG74" s="35">
        <f t="shared" si="55"/>
        <v>246.06180742309499</v>
      </c>
      <c r="BH74" s="35">
        <f t="shared" si="55"/>
        <v>233.36911822717263</v>
      </c>
      <c r="BI74" s="35">
        <f t="shared" si="55"/>
        <v>220.67642903125028</v>
      </c>
      <c r="BJ74" s="35">
        <f t="shared" si="55"/>
        <v>207.98373983532792</v>
      </c>
      <c r="BK74" s="35">
        <f t="shared" si="55"/>
        <v>195.29105063940557</v>
      </c>
      <c r="BL74" s="35">
        <f t="shared" si="55"/>
        <v>182.59836144348321</v>
      </c>
      <c r="BM74" s="35">
        <f t="shared" si="55"/>
        <v>169.90567224756086</v>
      </c>
      <c r="BN74" s="35">
        <f t="shared" si="55"/>
        <v>157.2129830516385</v>
      </c>
      <c r="BO74" s="35">
        <f t="shared" si="55"/>
        <v>144.52029385571615</v>
      </c>
      <c r="BP74" s="35">
        <f t="shared" si="55"/>
        <v>131.82760465979379</v>
      </c>
      <c r="BQ74" s="35">
        <f t="shared" si="55"/>
        <v>119.13491546387144</v>
      </c>
      <c r="BR74" s="35">
        <f t="shared" si="55"/>
        <v>106.44222626794908</v>
      </c>
      <c r="BS74" s="35">
        <f t="shared" si="55"/>
        <v>93.749537072026726</v>
      </c>
    </row>
    <row r="75" spans="6:71" hidden="1" outlineLevel="1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12.692689195922357</v>
      </c>
      <c r="AM75" s="35">
        <f t="shared" si="56"/>
        <v>12.692689195922357</v>
      </c>
      <c r="AN75" s="35">
        <f t="shared" si="56"/>
        <v>12.692689195922357</v>
      </c>
      <c r="AO75" s="35">
        <f t="shared" si="56"/>
        <v>12.692689195922357</v>
      </c>
      <c r="AP75" s="35">
        <f t="shared" si="56"/>
        <v>12.692689195922357</v>
      </c>
      <c r="AQ75" s="35">
        <f t="shared" si="56"/>
        <v>12.692689195922357</v>
      </c>
      <c r="AR75" s="35">
        <f t="shared" si="56"/>
        <v>12.692689195922357</v>
      </c>
      <c r="AS75" s="35">
        <f t="shared" si="56"/>
        <v>12.692689195922357</v>
      </c>
      <c r="AT75" s="35">
        <f t="shared" si="56"/>
        <v>12.692689195922357</v>
      </c>
      <c r="AU75" s="35">
        <f t="shared" si="56"/>
        <v>12.692689195922357</v>
      </c>
      <c r="AV75" s="35">
        <f t="shared" si="56"/>
        <v>12.692689195922357</v>
      </c>
      <c r="AW75" s="35">
        <f t="shared" si="56"/>
        <v>12.692689195922357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12.692689195922357</v>
      </c>
      <c r="AY75" s="35">
        <f t="shared" si="57"/>
        <v>12.692689195922357</v>
      </c>
      <c r="AZ75" s="35">
        <f t="shared" si="57"/>
        <v>12.692689195922357</v>
      </c>
      <c r="BA75" s="35">
        <f t="shared" si="57"/>
        <v>12.692689195922357</v>
      </c>
      <c r="BB75" s="35">
        <f t="shared" si="57"/>
        <v>12.692689195922357</v>
      </c>
      <c r="BC75" s="35">
        <f t="shared" si="57"/>
        <v>12.692689195922357</v>
      </c>
      <c r="BD75" s="35">
        <f t="shared" si="57"/>
        <v>12.692689195922357</v>
      </c>
      <c r="BE75" s="35">
        <f t="shared" si="57"/>
        <v>12.692689195922357</v>
      </c>
      <c r="BF75" s="35">
        <f t="shared" si="57"/>
        <v>12.692689195922357</v>
      </c>
      <c r="BG75" s="35">
        <f t="shared" si="57"/>
        <v>12.692689195922357</v>
      </c>
      <c r="BH75" s="35">
        <f t="shared" si="57"/>
        <v>12.692689195922357</v>
      </c>
      <c r="BI75" s="35">
        <f t="shared" si="57"/>
        <v>12.692689195922357</v>
      </c>
      <c r="BJ75" s="35">
        <f t="shared" si="57"/>
        <v>12.692689195922357</v>
      </c>
      <c r="BK75" s="35">
        <f t="shared" si="57"/>
        <v>12.692689195922357</v>
      </c>
      <c r="BL75" s="35">
        <f t="shared" si="57"/>
        <v>12.692689195922357</v>
      </c>
      <c r="BM75" s="35">
        <f t="shared" si="57"/>
        <v>12.692689195922357</v>
      </c>
      <c r="BN75" s="35">
        <f t="shared" si="57"/>
        <v>12.692689195922357</v>
      </c>
      <c r="BO75" s="35">
        <f t="shared" si="57"/>
        <v>12.692689195922357</v>
      </c>
      <c r="BP75" s="35">
        <f t="shared" si="57"/>
        <v>12.692689195922357</v>
      </c>
      <c r="BQ75" s="35">
        <f t="shared" si="57"/>
        <v>12.692689195922357</v>
      </c>
      <c r="BR75" s="35">
        <f t="shared" si="57"/>
        <v>12.692689195922357</v>
      </c>
      <c r="BS75" s="35">
        <f t="shared" si="57"/>
        <v>12.692689195922357</v>
      </c>
    </row>
    <row r="76" spans="6:71" hidden="1" outlineLevel="1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531.2776937471491</v>
      </c>
      <c r="AN76" s="35">
        <f t="shared" si="58"/>
        <v>518.12273137239254</v>
      </c>
      <c r="AO76" s="35">
        <f t="shared" si="58"/>
        <v>504.96776899763603</v>
      </c>
      <c r="AP76" s="35">
        <f t="shared" si="58"/>
        <v>491.81280662287952</v>
      </c>
      <c r="AQ76" s="35">
        <f t="shared" si="58"/>
        <v>478.65784424812301</v>
      </c>
      <c r="AR76" s="35">
        <f t="shared" si="58"/>
        <v>465.5028818733665</v>
      </c>
      <c r="AS76" s="35">
        <f t="shared" si="58"/>
        <v>452.34791949861</v>
      </c>
      <c r="AT76" s="35">
        <f t="shared" si="58"/>
        <v>439.19295712385349</v>
      </c>
      <c r="AU76" s="35">
        <f t="shared" si="58"/>
        <v>426.03799474909698</v>
      </c>
      <c r="AV76" s="35">
        <f t="shared" si="58"/>
        <v>412.88303237434047</v>
      </c>
      <c r="AW76" s="35">
        <f t="shared" si="58"/>
        <v>399.72806999958397</v>
      </c>
      <c r="AX76" s="35">
        <f t="shared" si="58"/>
        <v>386.57310762482746</v>
      </c>
      <c r="AY76" s="35">
        <f t="shared" si="58"/>
        <v>373.41814525007095</v>
      </c>
      <c r="AZ76" s="35">
        <f t="shared" si="58"/>
        <v>360.26318287531444</v>
      </c>
      <c r="BA76" s="35">
        <f t="shared" si="58"/>
        <v>347.10822050055793</v>
      </c>
      <c r="BB76" s="35">
        <f t="shared" si="58"/>
        <v>333.95325812580143</v>
      </c>
      <c r="BC76" s="35">
        <f t="shared" si="58"/>
        <v>320.79829575104492</v>
      </c>
      <c r="BD76" s="35">
        <f t="shared" si="58"/>
        <v>307.64333337628841</v>
      </c>
      <c r="BE76" s="35">
        <f t="shared" si="58"/>
        <v>294.4883710015319</v>
      </c>
      <c r="BF76" s="35">
        <f t="shared" si="58"/>
        <v>281.33340862677539</v>
      </c>
      <c r="BG76" s="35">
        <f t="shared" si="58"/>
        <v>268.17844625201889</v>
      </c>
      <c r="BH76" s="35">
        <f t="shared" si="58"/>
        <v>255.02348387726235</v>
      </c>
      <c r="BI76" s="35">
        <f t="shared" si="58"/>
        <v>241.86852150250581</v>
      </c>
      <c r="BJ76" s="35">
        <f t="shared" si="58"/>
        <v>228.71355912774928</v>
      </c>
      <c r="BK76" s="35">
        <f t="shared" si="58"/>
        <v>215.55859675299274</v>
      </c>
      <c r="BL76" s="35">
        <f t="shared" si="58"/>
        <v>202.40363437823621</v>
      </c>
      <c r="BM76" s="35">
        <f t="shared" si="58"/>
        <v>189.24867200347967</v>
      </c>
      <c r="BN76" s="35">
        <f t="shared" si="58"/>
        <v>176.09370962872313</v>
      </c>
      <c r="BO76" s="35">
        <f t="shared" si="58"/>
        <v>162.9387472539666</v>
      </c>
      <c r="BP76" s="35">
        <f t="shared" si="58"/>
        <v>149.78378487921006</v>
      </c>
      <c r="BQ76" s="35">
        <f t="shared" si="58"/>
        <v>136.62882250445352</v>
      </c>
      <c r="BR76" s="35">
        <f t="shared" si="58"/>
        <v>123.47386012969699</v>
      </c>
      <c r="BS76" s="35">
        <f t="shared" si="58"/>
        <v>110.31889775494045</v>
      </c>
    </row>
    <row r="77" spans="6:71" hidden="1" outlineLevel="1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13.154962374756531</v>
      </c>
      <c r="AN77" s="35">
        <f t="shared" si="59"/>
        <v>13.154962374756531</v>
      </c>
      <c r="AO77" s="35">
        <f t="shared" si="59"/>
        <v>13.154962374756531</v>
      </c>
      <c r="AP77" s="35">
        <f t="shared" si="59"/>
        <v>13.154962374756531</v>
      </c>
      <c r="AQ77" s="35">
        <f t="shared" si="59"/>
        <v>13.154962374756531</v>
      </c>
      <c r="AR77" s="35">
        <f t="shared" si="59"/>
        <v>13.154962374756531</v>
      </c>
      <c r="AS77" s="35">
        <f t="shared" si="59"/>
        <v>13.154962374756531</v>
      </c>
      <c r="AT77" s="35">
        <f t="shared" si="59"/>
        <v>13.154962374756531</v>
      </c>
      <c r="AU77" s="35">
        <f t="shared" si="59"/>
        <v>13.154962374756531</v>
      </c>
      <c r="AV77" s="35">
        <f t="shared" si="59"/>
        <v>13.154962374756531</v>
      </c>
      <c r="AW77" s="35">
        <f t="shared" si="59"/>
        <v>13.154962374756531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13.154962374756531</v>
      </c>
      <c r="AY77" s="35">
        <f t="shared" si="60"/>
        <v>13.154962374756531</v>
      </c>
      <c r="AZ77" s="35">
        <f t="shared" si="60"/>
        <v>13.154962374756531</v>
      </c>
      <c r="BA77" s="35">
        <f t="shared" si="60"/>
        <v>13.154962374756531</v>
      </c>
      <c r="BB77" s="35">
        <f t="shared" si="60"/>
        <v>13.154962374756531</v>
      </c>
      <c r="BC77" s="35">
        <f t="shared" si="60"/>
        <v>13.154962374756531</v>
      </c>
      <c r="BD77" s="35">
        <f t="shared" si="60"/>
        <v>13.154962374756531</v>
      </c>
      <c r="BE77" s="35">
        <f t="shared" si="60"/>
        <v>13.154962374756531</v>
      </c>
      <c r="BF77" s="35">
        <f t="shared" si="60"/>
        <v>13.154962374756531</v>
      </c>
      <c r="BG77" s="35">
        <f t="shared" si="60"/>
        <v>13.154962374756531</v>
      </c>
      <c r="BH77" s="35">
        <f t="shared" si="60"/>
        <v>13.154962374756531</v>
      </c>
      <c r="BI77" s="35">
        <f t="shared" si="60"/>
        <v>13.154962374756531</v>
      </c>
      <c r="BJ77" s="35">
        <f t="shared" si="60"/>
        <v>13.154962374756531</v>
      </c>
      <c r="BK77" s="35">
        <f t="shared" si="60"/>
        <v>13.154962374756531</v>
      </c>
      <c r="BL77" s="35">
        <f t="shared" si="60"/>
        <v>13.154962374756531</v>
      </c>
      <c r="BM77" s="35">
        <f t="shared" si="60"/>
        <v>13.154962374756531</v>
      </c>
      <c r="BN77" s="35">
        <f t="shared" si="60"/>
        <v>13.154962374756531</v>
      </c>
      <c r="BO77" s="35">
        <f t="shared" si="60"/>
        <v>13.154962374756531</v>
      </c>
      <c r="BP77" s="35">
        <f t="shared" si="60"/>
        <v>13.154962374756531</v>
      </c>
      <c r="BQ77" s="35">
        <f t="shared" si="60"/>
        <v>13.154962374756531</v>
      </c>
      <c r="BR77" s="35">
        <f t="shared" si="60"/>
        <v>13.154962374756531</v>
      </c>
      <c r="BS77" s="35">
        <f t="shared" si="60"/>
        <v>13.154962374756531</v>
      </c>
    </row>
    <row r="78" spans="6:71" hidden="1" outlineLevel="1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550.42780862966231</v>
      </c>
      <c r="AO78" s="35">
        <f t="shared" si="61"/>
        <v>536.79867042611295</v>
      </c>
      <c r="AP78" s="35">
        <f t="shared" si="61"/>
        <v>523.16953222256359</v>
      </c>
      <c r="AQ78" s="35">
        <f t="shared" si="61"/>
        <v>509.54039401901417</v>
      </c>
      <c r="AR78" s="35">
        <f t="shared" si="61"/>
        <v>495.91125581546476</v>
      </c>
      <c r="AS78" s="35">
        <f t="shared" si="61"/>
        <v>482.28211761191534</v>
      </c>
      <c r="AT78" s="35">
        <f t="shared" si="61"/>
        <v>468.65297940836592</v>
      </c>
      <c r="AU78" s="35">
        <f t="shared" si="61"/>
        <v>455.02384120481651</v>
      </c>
      <c r="AV78" s="35">
        <f t="shared" si="61"/>
        <v>441.39470300126709</v>
      </c>
      <c r="AW78" s="35">
        <f t="shared" si="61"/>
        <v>427.76556479771767</v>
      </c>
      <c r="AX78" s="35">
        <f t="shared" si="61"/>
        <v>414.13642659416826</v>
      </c>
      <c r="AY78" s="35">
        <f t="shared" si="61"/>
        <v>400.50728839061884</v>
      </c>
      <c r="AZ78" s="35">
        <f t="shared" si="61"/>
        <v>386.87815018706942</v>
      </c>
      <c r="BA78" s="35">
        <f t="shared" si="61"/>
        <v>373.24901198352001</v>
      </c>
      <c r="BB78" s="35">
        <f t="shared" si="61"/>
        <v>359.61987377997059</v>
      </c>
      <c r="BC78" s="35">
        <f t="shared" si="61"/>
        <v>345.99073557642117</v>
      </c>
      <c r="BD78" s="35">
        <f t="shared" si="61"/>
        <v>332.36159737287176</v>
      </c>
      <c r="BE78" s="35">
        <f t="shared" si="61"/>
        <v>318.73245916932234</v>
      </c>
      <c r="BF78" s="35">
        <f t="shared" si="61"/>
        <v>305.10332096577292</v>
      </c>
      <c r="BG78" s="35">
        <f t="shared" si="61"/>
        <v>291.47418276222351</v>
      </c>
      <c r="BH78" s="35">
        <f t="shared" si="61"/>
        <v>277.84504455867409</v>
      </c>
      <c r="BI78" s="35">
        <f t="shared" si="61"/>
        <v>264.21590635512467</v>
      </c>
      <c r="BJ78" s="35">
        <f t="shared" si="61"/>
        <v>250.58676815157526</v>
      </c>
      <c r="BK78" s="35">
        <f t="shared" si="61"/>
        <v>236.95762994802584</v>
      </c>
      <c r="BL78" s="35">
        <f t="shared" si="61"/>
        <v>223.32849174447642</v>
      </c>
      <c r="BM78" s="35">
        <f t="shared" si="61"/>
        <v>209.69935354092701</v>
      </c>
      <c r="BN78" s="35">
        <f t="shared" si="61"/>
        <v>196.07021533737759</v>
      </c>
      <c r="BO78" s="35">
        <f t="shared" si="61"/>
        <v>182.44107713382817</v>
      </c>
      <c r="BP78" s="35">
        <f t="shared" si="61"/>
        <v>168.81193893027876</v>
      </c>
      <c r="BQ78" s="35">
        <f t="shared" si="61"/>
        <v>155.18280072672934</v>
      </c>
      <c r="BR78" s="35">
        <f t="shared" si="61"/>
        <v>141.55366252317992</v>
      </c>
      <c r="BS78" s="35">
        <f t="shared" si="61"/>
        <v>127.92452431963051</v>
      </c>
    </row>
    <row r="79" spans="6:71" hidden="1" outlineLevel="1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13.629138203549413</v>
      </c>
      <c r="AO79" s="35">
        <f t="shared" si="62"/>
        <v>13.629138203549413</v>
      </c>
      <c r="AP79" s="35">
        <f t="shared" si="62"/>
        <v>13.629138203549413</v>
      </c>
      <c r="AQ79" s="35">
        <f t="shared" si="62"/>
        <v>13.629138203549413</v>
      </c>
      <c r="AR79" s="35">
        <f t="shared" si="62"/>
        <v>13.629138203549413</v>
      </c>
      <c r="AS79" s="35">
        <f t="shared" si="62"/>
        <v>13.629138203549413</v>
      </c>
      <c r="AT79" s="35">
        <f t="shared" si="62"/>
        <v>13.629138203549413</v>
      </c>
      <c r="AU79" s="35">
        <f t="shared" si="62"/>
        <v>13.629138203549413</v>
      </c>
      <c r="AV79" s="35">
        <f t="shared" si="62"/>
        <v>13.629138203549413</v>
      </c>
      <c r="AW79" s="35">
        <f t="shared" si="62"/>
        <v>13.629138203549413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13.629138203549413</v>
      </c>
      <c r="AY79" s="35">
        <f t="shared" si="63"/>
        <v>13.629138203549413</v>
      </c>
      <c r="AZ79" s="35">
        <f t="shared" si="63"/>
        <v>13.629138203549413</v>
      </c>
      <c r="BA79" s="35">
        <f t="shared" si="63"/>
        <v>13.629138203549413</v>
      </c>
      <c r="BB79" s="35">
        <f t="shared" si="63"/>
        <v>13.629138203549413</v>
      </c>
      <c r="BC79" s="35">
        <f t="shared" si="63"/>
        <v>13.629138203549413</v>
      </c>
      <c r="BD79" s="35">
        <f t="shared" si="63"/>
        <v>13.629138203549413</v>
      </c>
      <c r="BE79" s="35">
        <f t="shared" si="63"/>
        <v>13.629138203549413</v>
      </c>
      <c r="BF79" s="35">
        <f t="shared" si="63"/>
        <v>13.629138203549413</v>
      </c>
      <c r="BG79" s="35">
        <f t="shared" si="63"/>
        <v>13.629138203549413</v>
      </c>
      <c r="BH79" s="35">
        <f t="shared" si="63"/>
        <v>13.629138203549413</v>
      </c>
      <c r="BI79" s="35">
        <f t="shared" si="63"/>
        <v>13.629138203549413</v>
      </c>
      <c r="BJ79" s="35">
        <f t="shared" si="63"/>
        <v>13.629138203549413</v>
      </c>
      <c r="BK79" s="35">
        <f t="shared" si="63"/>
        <v>13.629138203549413</v>
      </c>
      <c r="BL79" s="35">
        <f t="shared" si="63"/>
        <v>13.629138203549413</v>
      </c>
      <c r="BM79" s="35">
        <f t="shared" si="63"/>
        <v>13.629138203549413</v>
      </c>
      <c r="BN79" s="35">
        <f t="shared" si="63"/>
        <v>13.629138203549413</v>
      </c>
      <c r="BO79" s="35">
        <f t="shared" si="63"/>
        <v>13.629138203549413</v>
      </c>
      <c r="BP79" s="35">
        <f t="shared" si="63"/>
        <v>13.629138203549413</v>
      </c>
      <c r="BQ79" s="35">
        <f t="shared" si="63"/>
        <v>13.629138203549413</v>
      </c>
      <c r="BR79" s="35">
        <f t="shared" si="63"/>
        <v>13.629138203549413</v>
      </c>
      <c r="BS79" s="35">
        <f t="shared" si="63"/>
        <v>13.629138203549413</v>
      </c>
    </row>
    <row r="80" spans="6:71" hidden="1" outlineLevel="1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570.01198454867199</v>
      </c>
      <c r="AP80" s="35">
        <f t="shared" si="64"/>
        <v>555.89792273476337</v>
      </c>
      <c r="AQ80" s="35">
        <f t="shared" si="64"/>
        <v>541.78386092085475</v>
      </c>
      <c r="AR80" s="35">
        <f t="shared" si="64"/>
        <v>527.66979910694613</v>
      </c>
      <c r="AS80" s="35">
        <f t="shared" si="64"/>
        <v>513.55573729303751</v>
      </c>
      <c r="AT80" s="35">
        <f t="shared" si="64"/>
        <v>499.44167547912889</v>
      </c>
      <c r="AU80" s="35">
        <f t="shared" si="64"/>
        <v>485.32761366522027</v>
      </c>
      <c r="AV80" s="35">
        <f t="shared" si="64"/>
        <v>471.21355185131165</v>
      </c>
      <c r="AW80" s="35">
        <f t="shared" si="64"/>
        <v>457.09949003740303</v>
      </c>
      <c r="AX80" s="35">
        <f t="shared" si="64"/>
        <v>442.98542822349441</v>
      </c>
      <c r="AY80" s="35">
        <f t="shared" si="64"/>
        <v>428.87136640958579</v>
      </c>
      <c r="AZ80" s="35">
        <f t="shared" si="64"/>
        <v>414.75730459567717</v>
      </c>
      <c r="BA80" s="35">
        <f t="shared" si="64"/>
        <v>400.64324278176855</v>
      </c>
      <c r="BB80" s="35">
        <f t="shared" si="64"/>
        <v>386.52918096785993</v>
      </c>
      <c r="BC80" s="35">
        <f t="shared" si="64"/>
        <v>372.41511915395131</v>
      </c>
      <c r="BD80" s="35">
        <f t="shared" si="64"/>
        <v>358.30105734004269</v>
      </c>
      <c r="BE80" s="35">
        <f t="shared" si="64"/>
        <v>344.18699552613407</v>
      </c>
      <c r="BF80" s="35">
        <f t="shared" si="64"/>
        <v>330.07293371222545</v>
      </c>
      <c r="BG80" s="35">
        <f t="shared" si="64"/>
        <v>315.95887189831683</v>
      </c>
      <c r="BH80" s="35">
        <f t="shared" si="64"/>
        <v>301.84481008440821</v>
      </c>
      <c r="BI80" s="35">
        <f t="shared" si="64"/>
        <v>287.73074827049959</v>
      </c>
      <c r="BJ80" s="35">
        <f t="shared" si="64"/>
        <v>273.61668645659097</v>
      </c>
      <c r="BK80" s="35">
        <f t="shared" si="64"/>
        <v>259.50262464268235</v>
      </c>
      <c r="BL80" s="35">
        <f t="shared" si="64"/>
        <v>245.38856282877373</v>
      </c>
      <c r="BM80" s="35">
        <f t="shared" si="64"/>
        <v>231.27450101486511</v>
      </c>
      <c r="BN80" s="35">
        <f t="shared" si="64"/>
        <v>217.16043920095649</v>
      </c>
      <c r="BO80" s="35">
        <f t="shared" si="64"/>
        <v>203.04637738704787</v>
      </c>
      <c r="BP80" s="35">
        <f t="shared" si="64"/>
        <v>188.93231557313925</v>
      </c>
      <c r="BQ80" s="35">
        <f t="shared" si="64"/>
        <v>174.81825375923063</v>
      </c>
      <c r="BR80" s="35">
        <f t="shared" si="64"/>
        <v>160.70419194532201</v>
      </c>
      <c r="BS80" s="35">
        <f t="shared" si="64"/>
        <v>146.59013013141339</v>
      </c>
    </row>
    <row r="81" spans="6:71" hidden="1" outlineLevel="1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14.114061813908631</v>
      </c>
      <c r="AP81" s="35">
        <f t="shared" si="65"/>
        <v>14.114061813908631</v>
      </c>
      <c r="AQ81" s="35">
        <f t="shared" si="65"/>
        <v>14.114061813908631</v>
      </c>
      <c r="AR81" s="35">
        <f t="shared" si="65"/>
        <v>14.114061813908631</v>
      </c>
      <c r="AS81" s="35">
        <f t="shared" si="65"/>
        <v>14.114061813908631</v>
      </c>
      <c r="AT81" s="35">
        <f t="shared" si="65"/>
        <v>14.114061813908631</v>
      </c>
      <c r="AU81" s="35">
        <f t="shared" si="65"/>
        <v>14.114061813908631</v>
      </c>
      <c r="AV81" s="35">
        <f t="shared" si="65"/>
        <v>14.114061813908631</v>
      </c>
      <c r="AW81" s="35">
        <f t="shared" si="65"/>
        <v>14.114061813908631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14.114061813908631</v>
      </c>
      <c r="AY81" s="35">
        <f t="shared" si="66"/>
        <v>14.114061813908631</v>
      </c>
      <c r="AZ81" s="35">
        <f t="shared" si="66"/>
        <v>14.114061813908631</v>
      </c>
      <c r="BA81" s="35">
        <f t="shared" si="66"/>
        <v>14.114061813908631</v>
      </c>
      <c r="BB81" s="35">
        <f t="shared" si="66"/>
        <v>14.114061813908631</v>
      </c>
      <c r="BC81" s="35">
        <f t="shared" si="66"/>
        <v>14.114061813908631</v>
      </c>
      <c r="BD81" s="35">
        <f t="shared" si="66"/>
        <v>14.114061813908631</v>
      </c>
      <c r="BE81" s="35">
        <f t="shared" si="66"/>
        <v>14.114061813908631</v>
      </c>
      <c r="BF81" s="35">
        <f t="shared" si="66"/>
        <v>14.114061813908631</v>
      </c>
      <c r="BG81" s="35">
        <f t="shared" si="66"/>
        <v>14.114061813908631</v>
      </c>
      <c r="BH81" s="35">
        <f t="shared" si="66"/>
        <v>14.114061813908631</v>
      </c>
      <c r="BI81" s="35">
        <f t="shared" si="66"/>
        <v>14.114061813908631</v>
      </c>
      <c r="BJ81" s="35">
        <f t="shared" si="66"/>
        <v>14.114061813908631</v>
      </c>
      <c r="BK81" s="35">
        <f t="shared" si="66"/>
        <v>14.114061813908631</v>
      </c>
      <c r="BL81" s="35">
        <f t="shared" si="66"/>
        <v>14.114061813908631</v>
      </c>
      <c r="BM81" s="35">
        <f t="shared" si="66"/>
        <v>14.114061813908631</v>
      </c>
      <c r="BN81" s="35">
        <f t="shared" si="66"/>
        <v>14.114061813908631</v>
      </c>
      <c r="BO81" s="35">
        <f t="shared" si="66"/>
        <v>14.114061813908631</v>
      </c>
      <c r="BP81" s="35">
        <f t="shared" si="66"/>
        <v>14.114061813908631</v>
      </c>
      <c r="BQ81" s="35">
        <f t="shared" si="66"/>
        <v>14.114061813908631</v>
      </c>
      <c r="BR81" s="35">
        <f t="shared" si="66"/>
        <v>14.114061813908631</v>
      </c>
      <c r="BS81" s="35">
        <f t="shared" si="66"/>
        <v>14.114061813908631</v>
      </c>
    </row>
    <row r="82" spans="6:71" hidden="1" outlineLevel="1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589.99048071343225</v>
      </c>
      <c r="AQ82" s="35">
        <f t="shared" si="67"/>
        <v>575.38173152897366</v>
      </c>
      <c r="AR82" s="35">
        <f t="shared" si="67"/>
        <v>560.77298234451507</v>
      </c>
      <c r="AS82" s="35">
        <f t="shared" si="67"/>
        <v>546.16423316005648</v>
      </c>
      <c r="AT82" s="35">
        <f t="shared" si="67"/>
        <v>531.55548397559789</v>
      </c>
      <c r="AU82" s="35">
        <f t="shared" si="67"/>
        <v>516.94673479113931</v>
      </c>
      <c r="AV82" s="35">
        <f t="shared" si="67"/>
        <v>502.33798560668066</v>
      </c>
      <c r="AW82" s="35">
        <f t="shared" si="67"/>
        <v>487.72923642222202</v>
      </c>
      <c r="AX82" s="35">
        <f t="shared" si="67"/>
        <v>473.12048723776337</v>
      </c>
      <c r="AY82" s="35">
        <f t="shared" si="67"/>
        <v>458.51173805330473</v>
      </c>
      <c r="AZ82" s="35">
        <f t="shared" si="67"/>
        <v>443.90298886884608</v>
      </c>
      <c r="BA82" s="35">
        <f t="shared" si="67"/>
        <v>429.29423968438743</v>
      </c>
      <c r="BB82" s="35">
        <f t="shared" si="67"/>
        <v>414.68549049992879</v>
      </c>
      <c r="BC82" s="35">
        <f t="shared" si="67"/>
        <v>400.07674131547014</v>
      </c>
      <c r="BD82" s="35">
        <f t="shared" si="67"/>
        <v>385.4679921310115</v>
      </c>
      <c r="BE82" s="35">
        <f t="shared" si="67"/>
        <v>370.85924294655285</v>
      </c>
      <c r="BF82" s="35">
        <f t="shared" si="67"/>
        <v>356.25049376209421</v>
      </c>
      <c r="BG82" s="35">
        <f t="shared" si="67"/>
        <v>341.64174457763556</v>
      </c>
      <c r="BH82" s="35">
        <f t="shared" si="67"/>
        <v>327.03299539317692</v>
      </c>
      <c r="BI82" s="35">
        <f t="shared" si="67"/>
        <v>312.42424620871827</v>
      </c>
      <c r="BJ82" s="35">
        <f t="shared" si="67"/>
        <v>297.81549702425963</v>
      </c>
      <c r="BK82" s="35">
        <f t="shared" si="67"/>
        <v>283.20674783980098</v>
      </c>
      <c r="BL82" s="35">
        <f t="shared" si="67"/>
        <v>268.59799865534234</v>
      </c>
      <c r="BM82" s="35">
        <f t="shared" si="67"/>
        <v>253.98924947088372</v>
      </c>
      <c r="BN82" s="35">
        <f t="shared" si="67"/>
        <v>239.3805002864251</v>
      </c>
      <c r="BO82" s="35">
        <f t="shared" si="67"/>
        <v>224.77175110196649</v>
      </c>
      <c r="BP82" s="35">
        <f t="shared" si="67"/>
        <v>210.16300191750787</v>
      </c>
      <c r="BQ82" s="35">
        <f t="shared" si="67"/>
        <v>195.55425273304925</v>
      </c>
      <c r="BR82" s="35">
        <f t="shared" si="67"/>
        <v>180.94550354859064</v>
      </c>
      <c r="BS82" s="35">
        <f t="shared" si="67"/>
        <v>166.33675436413202</v>
      </c>
    </row>
    <row r="83" spans="6:71" hidden="1" outlineLevel="1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14.60874918445862</v>
      </c>
      <c r="AQ83" s="35">
        <f t="shared" si="68"/>
        <v>14.60874918445862</v>
      </c>
      <c r="AR83" s="35">
        <f t="shared" si="68"/>
        <v>14.60874918445862</v>
      </c>
      <c r="AS83" s="35">
        <f t="shared" si="68"/>
        <v>14.60874918445862</v>
      </c>
      <c r="AT83" s="35">
        <f t="shared" si="68"/>
        <v>14.60874918445862</v>
      </c>
      <c r="AU83" s="35">
        <f t="shared" si="68"/>
        <v>14.60874918445862</v>
      </c>
      <c r="AV83" s="35">
        <f t="shared" si="68"/>
        <v>14.60874918445862</v>
      </c>
      <c r="AW83" s="35">
        <f t="shared" si="68"/>
        <v>14.60874918445862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14.60874918445862</v>
      </c>
      <c r="AY83" s="35">
        <f t="shared" si="69"/>
        <v>14.60874918445862</v>
      </c>
      <c r="AZ83" s="35">
        <f t="shared" si="69"/>
        <v>14.60874918445862</v>
      </c>
      <c r="BA83" s="35">
        <f t="shared" si="69"/>
        <v>14.60874918445862</v>
      </c>
      <c r="BB83" s="35">
        <f t="shared" si="69"/>
        <v>14.60874918445862</v>
      </c>
      <c r="BC83" s="35">
        <f t="shared" si="69"/>
        <v>14.60874918445862</v>
      </c>
      <c r="BD83" s="35">
        <f t="shared" si="69"/>
        <v>14.60874918445862</v>
      </c>
      <c r="BE83" s="35">
        <f t="shared" si="69"/>
        <v>14.60874918445862</v>
      </c>
      <c r="BF83" s="35">
        <f t="shared" si="69"/>
        <v>14.60874918445862</v>
      </c>
      <c r="BG83" s="35">
        <f t="shared" si="69"/>
        <v>14.60874918445862</v>
      </c>
      <c r="BH83" s="35">
        <f t="shared" si="69"/>
        <v>14.60874918445862</v>
      </c>
      <c r="BI83" s="35">
        <f t="shared" si="69"/>
        <v>14.60874918445862</v>
      </c>
      <c r="BJ83" s="35">
        <f t="shared" si="69"/>
        <v>14.60874918445862</v>
      </c>
      <c r="BK83" s="35">
        <f t="shared" si="69"/>
        <v>14.60874918445862</v>
      </c>
      <c r="BL83" s="35">
        <f t="shared" si="69"/>
        <v>14.60874918445862</v>
      </c>
      <c r="BM83" s="35">
        <f t="shared" si="69"/>
        <v>14.60874918445862</v>
      </c>
      <c r="BN83" s="35">
        <f t="shared" si="69"/>
        <v>14.60874918445862</v>
      </c>
      <c r="BO83" s="35">
        <f t="shared" si="69"/>
        <v>14.60874918445862</v>
      </c>
      <c r="BP83" s="35">
        <f t="shared" si="69"/>
        <v>14.60874918445862</v>
      </c>
      <c r="BQ83" s="35">
        <f t="shared" si="69"/>
        <v>14.60874918445862</v>
      </c>
      <c r="BR83" s="35">
        <f t="shared" si="69"/>
        <v>14.60874918445862</v>
      </c>
      <c r="BS83" s="35">
        <f t="shared" si="69"/>
        <v>14.60874918445862</v>
      </c>
    </row>
    <row r="84" spans="6:71" hidden="1" outlineLevel="1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610.39091464418084</v>
      </c>
      <c r="AR84" s="35">
        <f t="shared" si="70"/>
        <v>595.27703049180195</v>
      </c>
      <c r="AS84" s="35">
        <f t="shared" si="70"/>
        <v>580.16314633942307</v>
      </c>
      <c r="AT84" s="35">
        <f t="shared" si="70"/>
        <v>565.04926218704418</v>
      </c>
      <c r="AU84" s="35">
        <f t="shared" si="70"/>
        <v>549.93537803466529</v>
      </c>
      <c r="AV84" s="35">
        <f t="shared" si="70"/>
        <v>534.8214938822864</v>
      </c>
      <c r="AW84" s="35">
        <f t="shared" si="70"/>
        <v>519.70760972990752</v>
      </c>
      <c r="AX84" s="35">
        <f t="shared" si="70"/>
        <v>504.59372557752869</v>
      </c>
      <c r="AY84" s="35">
        <f t="shared" si="70"/>
        <v>489.47984142514986</v>
      </c>
      <c r="AZ84" s="35">
        <f t="shared" si="70"/>
        <v>474.36595727277103</v>
      </c>
      <c r="BA84" s="35">
        <f t="shared" si="70"/>
        <v>459.2520731203922</v>
      </c>
      <c r="BB84" s="35">
        <f t="shared" si="70"/>
        <v>444.13818896801337</v>
      </c>
      <c r="BC84" s="35">
        <f t="shared" si="70"/>
        <v>429.02430481563454</v>
      </c>
      <c r="BD84" s="35">
        <f t="shared" si="70"/>
        <v>413.91042066325571</v>
      </c>
      <c r="BE84" s="35">
        <f t="shared" si="70"/>
        <v>398.79653651087688</v>
      </c>
      <c r="BF84" s="35">
        <f t="shared" si="70"/>
        <v>383.68265235849805</v>
      </c>
      <c r="BG84" s="35">
        <f t="shared" si="70"/>
        <v>368.56876820611922</v>
      </c>
      <c r="BH84" s="35">
        <f t="shared" si="70"/>
        <v>353.45488405374039</v>
      </c>
      <c r="BI84" s="35">
        <f t="shared" si="70"/>
        <v>338.34099990136156</v>
      </c>
      <c r="BJ84" s="35">
        <f t="shared" si="70"/>
        <v>323.22711574898273</v>
      </c>
      <c r="BK84" s="35">
        <f t="shared" si="70"/>
        <v>308.1132315966039</v>
      </c>
      <c r="BL84" s="35">
        <f t="shared" si="70"/>
        <v>292.99934744422507</v>
      </c>
      <c r="BM84" s="35">
        <f t="shared" si="70"/>
        <v>277.88546329184624</v>
      </c>
      <c r="BN84" s="35">
        <f t="shared" si="70"/>
        <v>262.77157913946741</v>
      </c>
      <c r="BO84" s="35">
        <f t="shared" si="70"/>
        <v>247.65769498708855</v>
      </c>
      <c r="BP84" s="35">
        <f t="shared" si="70"/>
        <v>232.54381083470969</v>
      </c>
      <c r="BQ84" s="35">
        <f t="shared" si="70"/>
        <v>217.42992668233083</v>
      </c>
      <c r="BR84" s="35">
        <f t="shared" si="70"/>
        <v>202.31604252995197</v>
      </c>
      <c r="BS84" s="35">
        <f t="shared" si="70"/>
        <v>187.20215837757311</v>
      </c>
    </row>
    <row r="85" spans="6:71" hidden="1" outlineLevel="1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15.113884152378855</v>
      </c>
      <c r="AR85" s="35">
        <f t="shared" si="71"/>
        <v>15.113884152378855</v>
      </c>
      <c r="AS85" s="35">
        <f t="shared" si="71"/>
        <v>15.113884152378855</v>
      </c>
      <c r="AT85" s="35">
        <f t="shared" si="71"/>
        <v>15.113884152378855</v>
      </c>
      <c r="AU85" s="35">
        <f t="shared" si="71"/>
        <v>15.113884152378855</v>
      </c>
      <c r="AV85" s="35">
        <f t="shared" si="71"/>
        <v>15.113884152378855</v>
      </c>
      <c r="AW85" s="35">
        <f t="shared" si="71"/>
        <v>15.113884152378855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15.113884152378855</v>
      </c>
      <c r="AY85" s="35">
        <f t="shared" si="72"/>
        <v>15.113884152378855</v>
      </c>
      <c r="AZ85" s="35">
        <f t="shared" si="72"/>
        <v>15.113884152378855</v>
      </c>
      <c r="BA85" s="35">
        <f t="shared" si="72"/>
        <v>15.113884152378855</v>
      </c>
      <c r="BB85" s="35">
        <f t="shared" si="72"/>
        <v>15.113884152378855</v>
      </c>
      <c r="BC85" s="35">
        <f t="shared" si="72"/>
        <v>15.113884152378855</v>
      </c>
      <c r="BD85" s="35">
        <f t="shared" si="72"/>
        <v>15.113884152378855</v>
      </c>
      <c r="BE85" s="35">
        <f t="shared" si="72"/>
        <v>15.113884152378855</v>
      </c>
      <c r="BF85" s="35">
        <f t="shared" si="72"/>
        <v>15.113884152378855</v>
      </c>
      <c r="BG85" s="35">
        <f t="shared" si="72"/>
        <v>15.113884152378855</v>
      </c>
      <c r="BH85" s="35">
        <f t="shared" si="72"/>
        <v>15.113884152378855</v>
      </c>
      <c r="BI85" s="35">
        <f t="shared" si="72"/>
        <v>15.113884152378855</v>
      </c>
      <c r="BJ85" s="35">
        <f t="shared" si="72"/>
        <v>15.113884152378855</v>
      </c>
      <c r="BK85" s="35">
        <f t="shared" si="72"/>
        <v>15.113884152378855</v>
      </c>
      <c r="BL85" s="35">
        <f t="shared" si="72"/>
        <v>15.113884152378855</v>
      </c>
      <c r="BM85" s="35">
        <f t="shared" si="72"/>
        <v>15.113884152378855</v>
      </c>
      <c r="BN85" s="35">
        <f t="shared" si="72"/>
        <v>15.113884152378855</v>
      </c>
      <c r="BO85" s="35">
        <f t="shared" si="72"/>
        <v>15.113884152378855</v>
      </c>
      <c r="BP85" s="35">
        <f t="shared" si="72"/>
        <v>15.113884152378855</v>
      </c>
      <c r="BQ85" s="35">
        <f t="shared" si="72"/>
        <v>15.113884152378855</v>
      </c>
      <c r="BR85" s="35">
        <f t="shared" si="72"/>
        <v>15.113884152378855</v>
      </c>
      <c r="BS85" s="35">
        <f t="shared" si="72"/>
        <v>15.113884152378855</v>
      </c>
    </row>
    <row r="86" spans="6:71" hidden="1" outlineLevel="1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631.22494353110415</v>
      </c>
      <c r="AS86" s="35">
        <f t="shared" si="73"/>
        <v>615.59518816984951</v>
      </c>
      <c r="AT86" s="35">
        <f t="shared" si="73"/>
        <v>599.96543280859487</v>
      </c>
      <c r="AU86" s="35">
        <f t="shared" si="73"/>
        <v>584.33567744734023</v>
      </c>
      <c r="AV86" s="35">
        <f t="shared" si="73"/>
        <v>568.70592208608559</v>
      </c>
      <c r="AW86" s="35">
        <f t="shared" si="73"/>
        <v>553.07616672483095</v>
      </c>
      <c r="AX86" s="35">
        <f t="shared" si="73"/>
        <v>537.44641136357632</v>
      </c>
      <c r="AY86" s="35">
        <f t="shared" si="73"/>
        <v>521.81665600232168</v>
      </c>
      <c r="AZ86" s="35">
        <f t="shared" si="73"/>
        <v>506.18690064106704</v>
      </c>
      <c r="BA86" s="35">
        <f t="shared" si="73"/>
        <v>490.5571452798124</v>
      </c>
      <c r="BB86" s="35">
        <f t="shared" si="73"/>
        <v>474.92738991855776</v>
      </c>
      <c r="BC86" s="35">
        <f t="shared" si="73"/>
        <v>459.29763455730313</v>
      </c>
      <c r="BD86" s="35">
        <f t="shared" si="73"/>
        <v>443.66787919604849</v>
      </c>
      <c r="BE86" s="35">
        <f t="shared" si="73"/>
        <v>428.03812383479385</v>
      </c>
      <c r="BF86" s="35">
        <f t="shared" si="73"/>
        <v>412.40836847353921</v>
      </c>
      <c r="BG86" s="35">
        <f t="shared" si="73"/>
        <v>396.77861311228457</v>
      </c>
      <c r="BH86" s="35">
        <f t="shared" si="73"/>
        <v>381.14885775102994</v>
      </c>
      <c r="BI86" s="35">
        <f t="shared" si="73"/>
        <v>365.5191023897753</v>
      </c>
      <c r="BJ86" s="35">
        <f t="shared" si="73"/>
        <v>349.88934702852066</v>
      </c>
      <c r="BK86" s="35">
        <f t="shared" si="73"/>
        <v>334.25959166726602</v>
      </c>
      <c r="BL86" s="35">
        <f t="shared" si="73"/>
        <v>318.62983630601138</v>
      </c>
      <c r="BM86" s="35">
        <f t="shared" si="73"/>
        <v>303.00008094475675</v>
      </c>
      <c r="BN86" s="35">
        <f t="shared" si="73"/>
        <v>287.37032558350211</v>
      </c>
      <c r="BO86" s="35">
        <f t="shared" si="73"/>
        <v>271.74057022224747</v>
      </c>
      <c r="BP86" s="35">
        <f t="shared" si="73"/>
        <v>256.11081486099283</v>
      </c>
      <c r="BQ86" s="35">
        <f t="shared" si="73"/>
        <v>240.48105949973822</v>
      </c>
      <c r="BR86" s="35">
        <f t="shared" si="73"/>
        <v>224.85130413848361</v>
      </c>
      <c r="BS86" s="35">
        <f t="shared" si="73"/>
        <v>209.221548777229</v>
      </c>
    </row>
    <row r="87" spans="6:71" hidden="1" outlineLevel="1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15.629755361254615</v>
      </c>
      <c r="AS87" s="35">
        <f t="shared" si="74"/>
        <v>15.629755361254615</v>
      </c>
      <c r="AT87" s="35">
        <f t="shared" si="74"/>
        <v>15.629755361254615</v>
      </c>
      <c r="AU87" s="35">
        <f t="shared" si="74"/>
        <v>15.629755361254615</v>
      </c>
      <c r="AV87" s="35">
        <f t="shared" si="74"/>
        <v>15.629755361254615</v>
      </c>
      <c r="AW87" s="35">
        <f t="shared" si="74"/>
        <v>15.629755361254615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15.629755361254615</v>
      </c>
      <c r="AY87" s="35">
        <f t="shared" si="75"/>
        <v>15.629755361254615</v>
      </c>
      <c r="AZ87" s="35">
        <f t="shared" si="75"/>
        <v>15.629755361254615</v>
      </c>
      <c r="BA87" s="35">
        <f t="shared" si="75"/>
        <v>15.629755361254615</v>
      </c>
      <c r="BB87" s="35">
        <f t="shared" si="75"/>
        <v>15.629755361254615</v>
      </c>
      <c r="BC87" s="35">
        <f t="shared" si="75"/>
        <v>15.629755361254615</v>
      </c>
      <c r="BD87" s="35">
        <f t="shared" si="75"/>
        <v>15.629755361254615</v>
      </c>
      <c r="BE87" s="35">
        <f t="shared" si="75"/>
        <v>15.629755361254615</v>
      </c>
      <c r="BF87" s="35">
        <f t="shared" si="75"/>
        <v>15.629755361254615</v>
      </c>
      <c r="BG87" s="35">
        <f t="shared" si="75"/>
        <v>15.629755361254615</v>
      </c>
      <c r="BH87" s="35">
        <f t="shared" si="75"/>
        <v>15.629755361254615</v>
      </c>
      <c r="BI87" s="35">
        <f t="shared" si="75"/>
        <v>15.629755361254615</v>
      </c>
      <c r="BJ87" s="35">
        <f t="shared" si="75"/>
        <v>15.629755361254615</v>
      </c>
      <c r="BK87" s="35">
        <f t="shared" si="75"/>
        <v>15.629755361254615</v>
      </c>
      <c r="BL87" s="35">
        <f t="shared" si="75"/>
        <v>15.629755361254615</v>
      </c>
      <c r="BM87" s="35">
        <f t="shared" si="75"/>
        <v>15.629755361254615</v>
      </c>
      <c r="BN87" s="35">
        <f t="shared" si="75"/>
        <v>15.629755361254615</v>
      </c>
      <c r="BO87" s="35">
        <f t="shared" si="75"/>
        <v>15.629755361254615</v>
      </c>
      <c r="BP87" s="35">
        <f t="shared" si="75"/>
        <v>15.629755361254615</v>
      </c>
      <c r="BQ87" s="35">
        <f t="shared" si="75"/>
        <v>15.629755361254615</v>
      </c>
      <c r="BR87" s="35">
        <f t="shared" si="75"/>
        <v>15.629755361254615</v>
      </c>
      <c r="BS87" s="35">
        <f t="shared" si="75"/>
        <v>15.629755361254615</v>
      </c>
    </row>
    <row r="88" spans="6:71" hidden="1" outlineLevel="1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652.424985268711</v>
      </c>
      <c r="AT88" s="35">
        <f t="shared" si="76"/>
        <v>636.27029585755395</v>
      </c>
      <c r="AU88" s="35">
        <f t="shared" si="76"/>
        <v>620.1156064463969</v>
      </c>
      <c r="AV88" s="35">
        <f t="shared" si="76"/>
        <v>603.96091703523985</v>
      </c>
      <c r="AW88" s="35">
        <f t="shared" si="76"/>
        <v>587.80622762408279</v>
      </c>
      <c r="AX88" s="35">
        <f t="shared" si="76"/>
        <v>571.65153821292574</v>
      </c>
      <c r="AY88" s="35">
        <f t="shared" si="76"/>
        <v>555.49684880176869</v>
      </c>
      <c r="AZ88" s="35">
        <f t="shared" si="76"/>
        <v>539.34215939061164</v>
      </c>
      <c r="BA88" s="35">
        <f t="shared" si="76"/>
        <v>523.18746997945459</v>
      </c>
      <c r="BB88" s="35">
        <f t="shared" si="76"/>
        <v>507.0327805682976</v>
      </c>
      <c r="BC88" s="35">
        <f t="shared" si="76"/>
        <v>490.8780911571406</v>
      </c>
      <c r="BD88" s="35">
        <f t="shared" si="76"/>
        <v>474.72340174598361</v>
      </c>
      <c r="BE88" s="35">
        <f t="shared" si="76"/>
        <v>458.56871233482661</v>
      </c>
      <c r="BF88" s="35">
        <f t="shared" si="76"/>
        <v>442.41402292366962</v>
      </c>
      <c r="BG88" s="35">
        <f t="shared" si="76"/>
        <v>426.25933351251263</v>
      </c>
      <c r="BH88" s="35">
        <f t="shared" si="76"/>
        <v>410.10464410135563</v>
      </c>
      <c r="BI88" s="35">
        <f t="shared" si="76"/>
        <v>393.94995469019864</v>
      </c>
      <c r="BJ88" s="35">
        <f t="shared" si="76"/>
        <v>377.79526527904164</v>
      </c>
      <c r="BK88" s="35">
        <f t="shared" si="76"/>
        <v>361.64057586788465</v>
      </c>
      <c r="BL88" s="35">
        <f t="shared" si="76"/>
        <v>345.48588645672766</v>
      </c>
      <c r="BM88" s="35">
        <f t="shared" si="76"/>
        <v>329.33119704557066</v>
      </c>
      <c r="BN88" s="35">
        <f t="shared" si="76"/>
        <v>313.17650763441367</v>
      </c>
      <c r="BO88" s="35">
        <f t="shared" si="76"/>
        <v>297.02181822325667</v>
      </c>
      <c r="BP88" s="35">
        <f t="shared" si="76"/>
        <v>280.86712881209968</v>
      </c>
      <c r="BQ88" s="35">
        <f t="shared" si="76"/>
        <v>264.71243940094269</v>
      </c>
      <c r="BR88" s="35">
        <f t="shared" si="76"/>
        <v>248.55774998978569</v>
      </c>
      <c r="BS88" s="35">
        <f t="shared" si="76"/>
        <v>232.4030605786287</v>
      </c>
    </row>
    <row r="89" spans="6:71" hidden="1" outlineLevel="1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16.154689411156994</v>
      </c>
      <c r="AT89" s="35">
        <f t="shared" si="77"/>
        <v>16.154689411156994</v>
      </c>
      <c r="AU89" s="35">
        <f t="shared" si="77"/>
        <v>16.154689411156994</v>
      </c>
      <c r="AV89" s="35">
        <f t="shared" si="77"/>
        <v>16.154689411156994</v>
      </c>
      <c r="AW89" s="35">
        <f t="shared" si="77"/>
        <v>16.154689411156994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16.154689411156994</v>
      </c>
      <c r="AY89" s="35">
        <f t="shared" si="78"/>
        <v>16.154689411156994</v>
      </c>
      <c r="AZ89" s="35">
        <f t="shared" si="78"/>
        <v>16.154689411156994</v>
      </c>
      <c r="BA89" s="35">
        <f t="shared" si="78"/>
        <v>16.154689411156994</v>
      </c>
      <c r="BB89" s="35">
        <f t="shared" si="78"/>
        <v>16.154689411156994</v>
      </c>
      <c r="BC89" s="35">
        <f t="shared" si="78"/>
        <v>16.154689411156994</v>
      </c>
      <c r="BD89" s="35">
        <f t="shared" si="78"/>
        <v>16.154689411156994</v>
      </c>
      <c r="BE89" s="35">
        <f t="shared" si="78"/>
        <v>16.154689411156994</v>
      </c>
      <c r="BF89" s="35">
        <f t="shared" si="78"/>
        <v>16.154689411156994</v>
      </c>
      <c r="BG89" s="35">
        <f t="shared" si="78"/>
        <v>16.154689411156994</v>
      </c>
      <c r="BH89" s="35">
        <f t="shared" si="78"/>
        <v>16.154689411156994</v>
      </c>
      <c r="BI89" s="35">
        <f t="shared" si="78"/>
        <v>16.154689411156994</v>
      </c>
      <c r="BJ89" s="35">
        <f t="shared" si="78"/>
        <v>16.154689411156994</v>
      </c>
      <c r="BK89" s="35">
        <f t="shared" si="78"/>
        <v>16.154689411156994</v>
      </c>
      <c r="BL89" s="35">
        <f t="shared" si="78"/>
        <v>16.154689411156994</v>
      </c>
      <c r="BM89" s="35">
        <f t="shared" si="78"/>
        <v>16.154689411156994</v>
      </c>
      <c r="BN89" s="35">
        <f t="shared" si="78"/>
        <v>16.154689411156994</v>
      </c>
      <c r="BO89" s="35">
        <f t="shared" si="78"/>
        <v>16.154689411156994</v>
      </c>
      <c r="BP89" s="35">
        <f t="shared" si="78"/>
        <v>16.154689411156994</v>
      </c>
      <c r="BQ89" s="35">
        <f t="shared" si="78"/>
        <v>16.154689411156994</v>
      </c>
      <c r="BR89" s="35">
        <f t="shared" si="78"/>
        <v>16.154689411156994</v>
      </c>
      <c r="BS89" s="35">
        <f t="shared" si="78"/>
        <v>16.154689411156994</v>
      </c>
    </row>
    <row r="90" spans="6:71" hidden="1" outlineLevel="1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673.97922677476913</v>
      </c>
      <c r="AU90" s="35">
        <f t="shared" si="79"/>
        <v>657.29083297630996</v>
      </c>
      <c r="AV90" s="35">
        <f t="shared" si="79"/>
        <v>640.60243917785078</v>
      </c>
      <c r="AW90" s="35">
        <f t="shared" si="79"/>
        <v>623.91404537939161</v>
      </c>
      <c r="AX90" s="35">
        <f t="shared" si="79"/>
        <v>607.22565158093244</v>
      </c>
      <c r="AY90" s="35">
        <f t="shared" si="79"/>
        <v>590.53725778247326</v>
      </c>
      <c r="AZ90" s="35">
        <f t="shared" si="79"/>
        <v>573.84886398401409</v>
      </c>
      <c r="BA90" s="35">
        <f t="shared" si="79"/>
        <v>557.16047018555491</v>
      </c>
      <c r="BB90" s="35">
        <f t="shared" si="79"/>
        <v>540.47207638709574</v>
      </c>
      <c r="BC90" s="35">
        <f t="shared" si="79"/>
        <v>523.78368258863657</v>
      </c>
      <c r="BD90" s="35">
        <f t="shared" si="79"/>
        <v>507.09528879017745</v>
      </c>
      <c r="BE90" s="35">
        <f t="shared" si="79"/>
        <v>490.40689499171833</v>
      </c>
      <c r="BF90" s="35">
        <f t="shared" si="79"/>
        <v>473.71850119325921</v>
      </c>
      <c r="BG90" s="35">
        <f t="shared" si="79"/>
        <v>457.0301073948001</v>
      </c>
      <c r="BH90" s="35">
        <f t="shared" si="79"/>
        <v>440.34171359634098</v>
      </c>
      <c r="BI90" s="35">
        <f t="shared" si="79"/>
        <v>423.65331979788186</v>
      </c>
      <c r="BJ90" s="35">
        <f t="shared" si="79"/>
        <v>406.96492599942275</v>
      </c>
      <c r="BK90" s="35">
        <f t="shared" si="79"/>
        <v>390.27653220096363</v>
      </c>
      <c r="BL90" s="35">
        <f t="shared" si="79"/>
        <v>373.58813840250451</v>
      </c>
      <c r="BM90" s="35">
        <f t="shared" si="79"/>
        <v>356.8997446040454</v>
      </c>
      <c r="BN90" s="35">
        <f t="shared" si="79"/>
        <v>340.21135080558628</v>
      </c>
      <c r="BO90" s="35">
        <f t="shared" si="79"/>
        <v>323.52295700712716</v>
      </c>
      <c r="BP90" s="35">
        <f t="shared" si="79"/>
        <v>306.83456320866804</v>
      </c>
      <c r="BQ90" s="35">
        <f t="shared" si="79"/>
        <v>290.14616941020893</v>
      </c>
      <c r="BR90" s="35">
        <f t="shared" si="79"/>
        <v>273.45777561174981</v>
      </c>
      <c r="BS90" s="35">
        <f t="shared" si="79"/>
        <v>256.76938181329069</v>
      </c>
    </row>
    <row r="91" spans="6:71" hidden="1" outlineLevel="1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16.688393798459124</v>
      </c>
      <c r="AU91" s="35">
        <f t="shared" si="80"/>
        <v>16.688393798459124</v>
      </c>
      <c r="AV91" s="35">
        <f t="shared" si="80"/>
        <v>16.688393798459124</v>
      </c>
      <c r="AW91" s="35">
        <f t="shared" si="80"/>
        <v>16.688393798459124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16.688393798459124</v>
      </c>
      <c r="AY91" s="35">
        <f t="shared" si="81"/>
        <v>16.688393798459124</v>
      </c>
      <c r="AZ91" s="35">
        <f t="shared" si="81"/>
        <v>16.688393798459124</v>
      </c>
      <c r="BA91" s="35">
        <f t="shared" si="81"/>
        <v>16.688393798459124</v>
      </c>
      <c r="BB91" s="35">
        <f t="shared" si="81"/>
        <v>16.688393798459124</v>
      </c>
      <c r="BC91" s="35">
        <f t="shared" si="81"/>
        <v>16.688393798459124</v>
      </c>
      <c r="BD91" s="35">
        <f t="shared" si="81"/>
        <v>16.688393798459124</v>
      </c>
      <c r="BE91" s="35">
        <f t="shared" si="81"/>
        <v>16.688393798459124</v>
      </c>
      <c r="BF91" s="35">
        <f t="shared" si="81"/>
        <v>16.688393798459124</v>
      </c>
      <c r="BG91" s="35">
        <f t="shared" si="81"/>
        <v>16.688393798459124</v>
      </c>
      <c r="BH91" s="35">
        <f t="shared" si="81"/>
        <v>16.688393798459124</v>
      </c>
      <c r="BI91" s="35">
        <f t="shared" si="81"/>
        <v>16.688393798459124</v>
      </c>
      <c r="BJ91" s="35">
        <f t="shared" si="81"/>
        <v>16.688393798459124</v>
      </c>
      <c r="BK91" s="35">
        <f t="shared" si="81"/>
        <v>16.688393798459124</v>
      </c>
      <c r="BL91" s="35">
        <f t="shared" si="81"/>
        <v>16.688393798459124</v>
      </c>
      <c r="BM91" s="35">
        <f t="shared" si="81"/>
        <v>16.688393798459124</v>
      </c>
      <c r="BN91" s="35">
        <f t="shared" si="81"/>
        <v>16.688393798459124</v>
      </c>
      <c r="BO91" s="35">
        <f t="shared" si="81"/>
        <v>16.688393798459124</v>
      </c>
      <c r="BP91" s="35">
        <f t="shared" si="81"/>
        <v>16.688393798459124</v>
      </c>
      <c r="BQ91" s="35">
        <f t="shared" si="81"/>
        <v>16.688393798459124</v>
      </c>
      <c r="BR91" s="35">
        <f t="shared" si="81"/>
        <v>16.688393798459124</v>
      </c>
      <c r="BS91" s="35">
        <f t="shared" si="81"/>
        <v>16.688393798459124</v>
      </c>
    </row>
    <row r="92" spans="6:71" hidden="1" outlineLevel="1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695.87506625453364</v>
      </c>
      <c r="AV92" s="35">
        <f t="shared" si="82"/>
        <v>678.64450976430317</v>
      </c>
      <c r="AW92" s="35">
        <f t="shared" si="82"/>
        <v>661.4139532740727</v>
      </c>
      <c r="AX92" s="35">
        <f t="shared" si="82"/>
        <v>644.18339678384223</v>
      </c>
      <c r="AY92" s="35">
        <f t="shared" si="82"/>
        <v>626.95284029361176</v>
      </c>
      <c r="AZ92" s="35">
        <f t="shared" si="82"/>
        <v>609.72228380338129</v>
      </c>
      <c r="BA92" s="35">
        <f t="shared" si="82"/>
        <v>592.49172731315082</v>
      </c>
      <c r="BB92" s="35">
        <f t="shared" si="82"/>
        <v>575.26117082292035</v>
      </c>
      <c r="BC92" s="35">
        <f t="shared" si="82"/>
        <v>558.03061433268988</v>
      </c>
      <c r="BD92" s="35">
        <f t="shared" si="82"/>
        <v>540.80005784245941</v>
      </c>
      <c r="BE92" s="35">
        <f t="shared" si="82"/>
        <v>523.56950135222894</v>
      </c>
      <c r="BF92" s="35">
        <f t="shared" si="82"/>
        <v>506.33894486199853</v>
      </c>
      <c r="BG92" s="35">
        <f t="shared" si="82"/>
        <v>489.10838837176811</v>
      </c>
      <c r="BH92" s="35">
        <f t="shared" si="82"/>
        <v>471.8778318815377</v>
      </c>
      <c r="BI92" s="35">
        <f t="shared" si="82"/>
        <v>454.64727539130729</v>
      </c>
      <c r="BJ92" s="35">
        <f t="shared" si="82"/>
        <v>437.41671890107688</v>
      </c>
      <c r="BK92" s="35">
        <f t="shared" si="82"/>
        <v>420.18616241084646</v>
      </c>
      <c r="BL92" s="35">
        <f t="shared" si="82"/>
        <v>402.95560592061605</v>
      </c>
      <c r="BM92" s="35">
        <f t="shared" si="82"/>
        <v>385.72504943038564</v>
      </c>
      <c r="BN92" s="35">
        <f t="shared" si="82"/>
        <v>368.49449294015523</v>
      </c>
      <c r="BO92" s="35">
        <f t="shared" si="82"/>
        <v>351.26393644992481</v>
      </c>
      <c r="BP92" s="35">
        <f t="shared" si="82"/>
        <v>334.0333799596944</v>
      </c>
      <c r="BQ92" s="35">
        <f t="shared" si="82"/>
        <v>316.80282346946399</v>
      </c>
      <c r="BR92" s="35">
        <f t="shared" si="82"/>
        <v>299.57226697923358</v>
      </c>
      <c r="BS92" s="35">
        <f t="shared" si="82"/>
        <v>282.34171048900316</v>
      </c>
    </row>
    <row r="93" spans="6:71" hidden="1" outlineLevel="1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17.230556490230438</v>
      </c>
      <c r="AV93" s="35">
        <f t="shared" si="83"/>
        <v>17.230556490230438</v>
      </c>
      <c r="AW93" s="35">
        <f t="shared" si="83"/>
        <v>17.230556490230438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17.230556490230438</v>
      </c>
      <c r="AY93" s="35">
        <f t="shared" si="84"/>
        <v>17.230556490230438</v>
      </c>
      <c r="AZ93" s="35">
        <f t="shared" si="84"/>
        <v>17.230556490230438</v>
      </c>
      <c r="BA93" s="35">
        <f t="shared" si="84"/>
        <v>17.230556490230438</v>
      </c>
      <c r="BB93" s="35">
        <f t="shared" si="84"/>
        <v>17.230556490230438</v>
      </c>
      <c r="BC93" s="35">
        <f t="shared" si="84"/>
        <v>17.230556490230438</v>
      </c>
      <c r="BD93" s="35">
        <f t="shared" si="84"/>
        <v>17.230556490230438</v>
      </c>
      <c r="BE93" s="35">
        <f t="shared" si="84"/>
        <v>17.230556490230438</v>
      </c>
      <c r="BF93" s="35">
        <f t="shared" si="84"/>
        <v>17.230556490230438</v>
      </c>
      <c r="BG93" s="35">
        <f t="shared" si="84"/>
        <v>17.230556490230438</v>
      </c>
      <c r="BH93" s="35">
        <f t="shared" si="84"/>
        <v>17.230556490230438</v>
      </c>
      <c r="BI93" s="35">
        <f t="shared" si="84"/>
        <v>17.230556490230438</v>
      </c>
      <c r="BJ93" s="35">
        <f t="shared" si="84"/>
        <v>17.230556490230438</v>
      </c>
      <c r="BK93" s="35">
        <f t="shared" si="84"/>
        <v>17.230556490230438</v>
      </c>
      <c r="BL93" s="35">
        <f t="shared" si="84"/>
        <v>17.230556490230438</v>
      </c>
      <c r="BM93" s="35">
        <f t="shared" si="84"/>
        <v>17.230556490230438</v>
      </c>
      <c r="BN93" s="35">
        <f t="shared" si="84"/>
        <v>17.230556490230438</v>
      </c>
      <c r="BO93" s="35">
        <f t="shared" si="84"/>
        <v>17.230556490230438</v>
      </c>
      <c r="BP93" s="35">
        <f t="shared" si="84"/>
        <v>17.230556490230438</v>
      </c>
      <c r="BQ93" s="35">
        <f t="shared" si="84"/>
        <v>17.230556490230438</v>
      </c>
      <c r="BR93" s="35">
        <f t="shared" si="84"/>
        <v>17.230556490230438</v>
      </c>
      <c r="BS93" s="35">
        <f t="shared" si="84"/>
        <v>17.230556490230438</v>
      </c>
    </row>
    <row r="94" spans="6:71" hidden="1" outlineLevel="1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718.09842342736181</v>
      </c>
      <c r="AW94" s="35">
        <f t="shared" si="85"/>
        <v>700.31759458259796</v>
      </c>
      <c r="AX94" s="35">
        <f t="shared" si="85"/>
        <v>682.53676573783412</v>
      </c>
      <c r="AY94" s="35">
        <f t="shared" si="85"/>
        <v>664.75593689307027</v>
      </c>
      <c r="AZ94" s="35">
        <f t="shared" si="85"/>
        <v>646.97510804830642</v>
      </c>
      <c r="BA94" s="35">
        <f t="shared" si="85"/>
        <v>629.19427920354258</v>
      </c>
      <c r="BB94" s="35">
        <f t="shared" si="85"/>
        <v>611.41345035877873</v>
      </c>
      <c r="BC94" s="35">
        <f t="shared" si="85"/>
        <v>593.63262151401489</v>
      </c>
      <c r="BD94" s="35">
        <f t="shared" si="85"/>
        <v>575.85179266925104</v>
      </c>
      <c r="BE94" s="35">
        <f t="shared" si="85"/>
        <v>558.07096382448719</v>
      </c>
      <c r="BF94" s="35">
        <f t="shared" si="85"/>
        <v>540.29013497972335</v>
      </c>
      <c r="BG94" s="35">
        <f t="shared" si="85"/>
        <v>522.5093061349595</v>
      </c>
      <c r="BH94" s="35">
        <f t="shared" si="85"/>
        <v>504.72847729019566</v>
      </c>
      <c r="BI94" s="35">
        <f t="shared" si="85"/>
        <v>486.94764844543181</v>
      </c>
      <c r="BJ94" s="35">
        <f t="shared" si="85"/>
        <v>469.16681960066796</v>
      </c>
      <c r="BK94" s="35">
        <f t="shared" si="85"/>
        <v>451.38599075590412</v>
      </c>
      <c r="BL94" s="35">
        <f t="shared" si="85"/>
        <v>433.60516191114027</v>
      </c>
      <c r="BM94" s="35">
        <f t="shared" si="85"/>
        <v>415.82433306637643</v>
      </c>
      <c r="BN94" s="35">
        <f t="shared" si="85"/>
        <v>398.04350422161258</v>
      </c>
      <c r="BO94" s="35">
        <f t="shared" si="85"/>
        <v>380.26267537684873</v>
      </c>
      <c r="BP94" s="35">
        <f t="shared" si="85"/>
        <v>362.48184653208489</v>
      </c>
      <c r="BQ94" s="35">
        <f t="shared" si="85"/>
        <v>344.70101768732104</v>
      </c>
      <c r="BR94" s="35">
        <f t="shared" si="85"/>
        <v>326.9201888425572</v>
      </c>
      <c r="BS94" s="35">
        <f t="shared" si="85"/>
        <v>309.13935999779335</v>
      </c>
    </row>
    <row r="95" spans="6:71" hidden="1" outlineLevel="1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17.78082884476386</v>
      </c>
      <c r="AW95" s="35">
        <f t="shared" si="86"/>
        <v>17.78082884476386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17.78082884476386</v>
      </c>
      <c r="AY95" s="35">
        <f t="shared" si="87"/>
        <v>17.78082884476386</v>
      </c>
      <c r="AZ95" s="35">
        <f t="shared" si="87"/>
        <v>17.78082884476386</v>
      </c>
      <c r="BA95" s="35">
        <f t="shared" si="87"/>
        <v>17.78082884476386</v>
      </c>
      <c r="BB95" s="35">
        <f t="shared" si="87"/>
        <v>17.78082884476386</v>
      </c>
      <c r="BC95" s="35">
        <f t="shared" si="87"/>
        <v>17.78082884476386</v>
      </c>
      <c r="BD95" s="35">
        <f t="shared" si="87"/>
        <v>17.78082884476386</v>
      </c>
      <c r="BE95" s="35">
        <f t="shared" si="87"/>
        <v>17.78082884476386</v>
      </c>
      <c r="BF95" s="35">
        <f t="shared" si="87"/>
        <v>17.78082884476386</v>
      </c>
      <c r="BG95" s="35">
        <f t="shared" si="87"/>
        <v>17.78082884476386</v>
      </c>
      <c r="BH95" s="35">
        <f t="shared" si="87"/>
        <v>17.78082884476386</v>
      </c>
      <c r="BI95" s="35">
        <f t="shared" si="87"/>
        <v>17.78082884476386</v>
      </c>
      <c r="BJ95" s="35">
        <f t="shared" si="87"/>
        <v>17.78082884476386</v>
      </c>
      <c r="BK95" s="35">
        <f t="shared" si="87"/>
        <v>17.78082884476386</v>
      </c>
      <c r="BL95" s="35">
        <f t="shared" si="87"/>
        <v>17.78082884476386</v>
      </c>
      <c r="BM95" s="35">
        <f t="shared" si="87"/>
        <v>17.78082884476386</v>
      </c>
      <c r="BN95" s="35">
        <f t="shared" si="87"/>
        <v>17.78082884476386</v>
      </c>
      <c r="BO95" s="35">
        <f t="shared" si="87"/>
        <v>17.78082884476386</v>
      </c>
      <c r="BP95" s="35">
        <f t="shared" si="87"/>
        <v>17.78082884476386</v>
      </c>
      <c r="BQ95" s="35">
        <f t="shared" si="87"/>
        <v>17.78082884476386</v>
      </c>
      <c r="BR95" s="35">
        <f t="shared" si="87"/>
        <v>17.78082884476386</v>
      </c>
      <c r="BS95" s="35">
        <f t="shared" si="87"/>
        <v>17.78082884476386</v>
      </c>
    </row>
    <row r="96" spans="6:71" hidden="1" outlineLevel="1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740.63077195460357</v>
      </c>
      <c r="AX96" s="35">
        <f t="shared" si="88"/>
        <v>722.29201982305506</v>
      </c>
      <c r="AY96" s="35">
        <f t="shared" si="88"/>
        <v>703.95326769150654</v>
      </c>
      <c r="AZ96" s="35">
        <f t="shared" si="88"/>
        <v>685.61451555995802</v>
      </c>
      <c r="BA96" s="35">
        <f t="shared" si="88"/>
        <v>667.2757634284095</v>
      </c>
      <c r="BB96" s="35">
        <f t="shared" si="88"/>
        <v>648.93701129686099</v>
      </c>
      <c r="BC96" s="35">
        <f t="shared" si="88"/>
        <v>630.59825916531247</v>
      </c>
      <c r="BD96" s="35">
        <f t="shared" si="88"/>
        <v>612.25950703376395</v>
      </c>
      <c r="BE96" s="35">
        <f t="shared" si="88"/>
        <v>593.92075490221544</v>
      </c>
      <c r="BF96" s="35">
        <f t="shared" si="88"/>
        <v>575.58200277066692</v>
      </c>
      <c r="BG96" s="35">
        <f t="shared" si="88"/>
        <v>557.2432506391184</v>
      </c>
      <c r="BH96" s="35">
        <f t="shared" si="88"/>
        <v>538.90449850756988</v>
      </c>
      <c r="BI96" s="35">
        <f t="shared" si="88"/>
        <v>520.56574637602137</v>
      </c>
      <c r="BJ96" s="35">
        <f t="shared" si="88"/>
        <v>502.22699424447291</v>
      </c>
      <c r="BK96" s="35">
        <f t="shared" si="88"/>
        <v>483.88824211292444</v>
      </c>
      <c r="BL96" s="35">
        <f t="shared" si="88"/>
        <v>465.54948998137598</v>
      </c>
      <c r="BM96" s="35">
        <f t="shared" si="88"/>
        <v>447.21073784982752</v>
      </c>
      <c r="BN96" s="35">
        <f t="shared" si="88"/>
        <v>428.87198571827906</v>
      </c>
      <c r="BO96" s="35">
        <f t="shared" si="88"/>
        <v>410.5332335867306</v>
      </c>
      <c r="BP96" s="35">
        <f t="shared" si="88"/>
        <v>392.19448145518214</v>
      </c>
      <c r="BQ96" s="35">
        <f t="shared" si="88"/>
        <v>373.85572932363368</v>
      </c>
      <c r="BR96" s="35">
        <f t="shared" si="88"/>
        <v>355.51697719208522</v>
      </c>
      <c r="BS96" s="35">
        <f t="shared" si="88"/>
        <v>337.17822506053676</v>
      </c>
    </row>
    <row r="97" spans="6:71" hidden="1" outlineLevel="1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18.338752131548485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18.338752131548485</v>
      </c>
      <c r="AY97" s="35">
        <f t="shared" si="90"/>
        <v>18.338752131548485</v>
      </c>
      <c r="AZ97" s="35">
        <f t="shared" si="90"/>
        <v>18.338752131548485</v>
      </c>
      <c r="BA97" s="35">
        <f t="shared" si="90"/>
        <v>18.338752131548485</v>
      </c>
      <c r="BB97" s="35">
        <f t="shared" si="90"/>
        <v>18.338752131548485</v>
      </c>
      <c r="BC97" s="35">
        <f t="shared" si="90"/>
        <v>18.338752131548485</v>
      </c>
      <c r="BD97" s="35">
        <f t="shared" si="90"/>
        <v>18.338752131548485</v>
      </c>
      <c r="BE97" s="35">
        <f t="shared" si="90"/>
        <v>18.338752131548485</v>
      </c>
      <c r="BF97" s="35">
        <f t="shared" si="90"/>
        <v>18.338752131548485</v>
      </c>
      <c r="BG97" s="35">
        <f t="shared" si="90"/>
        <v>18.338752131548485</v>
      </c>
      <c r="BH97" s="35">
        <f t="shared" si="90"/>
        <v>18.338752131548485</v>
      </c>
      <c r="BI97" s="35">
        <f t="shared" si="90"/>
        <v>18.338752131548485</v>
      </c>
      <c r="BJ97" s="35">
        <f t="shared" si="90"/>
        <v>18.338752131548485</v>
      </c>
      <c r="BK97" s="35">
        <f t="shared" si="90"/>
        <v>18.338752131548485</v>
      </c>
      <c r="BL97" s="35">
        <f t="shared" si="90"/>
        <v>18.338752131548485</v>
      </c>
      <c r="BM97" s="35">
        <f t="shared" si="90"/>
        <v>18.338752131548485</v>
      </c>
      <c r="BN97" s="35">
        <f t="shared" si="90"/>
        <v>18.338752131548485</v>
      </c>
      <c r="BO97" s="35">
        <f t="shared" si="90"/>
        <v>18.338752131548485</v>
      </c>
      <c r="BP97" s="35">
        <f t="shared" si="90"/>
        <v>18.338752131548485</v>
      </c>
      <c r="BQ97" s="35">
        <f t="shared" si="90"/>
        <v>18.338752131548485</v>
      </c>
      <c r="BR97" s="35">
        <f t="shared" si="90"/>
        <v>18.338752131548485</v>
      </c>
      <c r="BS97" s="35">
        <f t="shared" si="90"/>
        <v>18.338752131548485</v>
      </c>
    </row>
    <row r="98" spans="6:71" hidden="1" outlineLevel="1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763.43377319921433</v>
      </c>
      <c r="AY98" s="35">
        <f t="shared" si="91"/>
        <v>744.53039615128989</v>
      </c>
      <c r="AZ98" s="35">
        <f t="shared" si="91"/>
        <v>725.62701910336546</v>
      </c>
      <c r="BA98" s="35">
        <f t="shared" si="91"/>
        <v>706.72364205544102</v>
      </c>
      <c r="BB98" s="35">
        <f t="shared" si="91"/>
        <v>687.82026500751658</v>
      </c>
      <c r="BC98" s="35">
        <f t="shared" si="91"/>
        <v>668.91688795959215</v>
      </c>
      <c r="BD98" s="35">
        <f t="shared" si="91"/>
        <v>650.01351091166771</v>
      </c>
      <c r="BE98" s="35">
        <f t="shared" si="91"/>
        <v>631.11013386374327</v>
      </c>
      <c r="BF98" s="35">
        <f t="shared" si="91"/>
        <v>612.20675681581884</v>
      </c>
      <c r="BG98" s="35">
        <f t="shared" si="91"/>
        <v>593.3033797678944</v>
      </c>
      <c r="BH98" s="35">
        <f t="shared" si="91"/>
        <v>574.40000271996996</v>
      </c>
      <c r="BI98" s="35">
        <f t="shared" si="91"/>
        <v>555.49662567204552</v>
      </c>
      <c r="BJ98" s="35">
        <f t="shared" si="91"/>
        <v>536.59324862412109</v>
      </c>
      <c r="BK98" s="35">
        <f t="shared" si="91"/>
        <v>517.68987157619665</v>
      </c>
      <c r="BL98" s="35">
        <f t="shared" si="91"/>
        <v>498.78649452827221</v>
      </c>
      <c r="BM98" s="35">
        <f t="shared" si="91"/>
        <v>479.88311748034778</v>
      </c>
      <c r="BN98" s="35">
        <f t="shared" si="91"/>
        <v>460.97974043242334</v>
      </c>
      <c r="BO98" s="35">
        <f t="shared" si="91"/>
        <v>442.0763633844989</v>
      </c>
      <c r="BP98" s="35">
        <f t="shared" si="91"/>
        <v>423.17298633657447</v>
      </c>
      <c r="BQ98" s="35">
        <f t="shared" si="91"/>
        <v>404.26960928865003</v>
      </c>
      <c r="BR98" s="35">
        <f t="shared" si="91"/>
        <v>385.36623224072559</v>
      </c>
      <c r="BS98" s="35">
        <f t="shared" si="91"/>
        <v>366.46285519280116</v>
      </c>
    </row>
    <row r="99" spans="6:71" hidden="1" outlineLevel="1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18.903377047924415</v>
      </c>
      <c r="AY99" s="35">
        <f t="shared" si="93"/>
        <v>18.903377047924415</v>
      </c>
      <c r="AZ99" s="35">
        <f t="shared" si="93"/>
        <v>18.903377047924415</v>
      </c>
      <c r="BA99" s="35">
        <f t="shared" si="93"/>
        <v>18.903377047924415</v>
      </c>
      <c r="BB99" s="35">
        <f t="shared" si="93"/>
        <v>18.903377047924415</v>
      </c>
      <c r="BC99" s="35">
        <f t="shared" si="93"/>
        <v>18.903377047924415</v>
      </c>
      <c r="BD99" s="35">
        <f t="shared" si="93"/>
        <v>18.903377047924415</v>
      </c>
      <c r="BE99" s="35">
        <f t="shared" si="93"/>
        <v>18.903377047924415</v>
      </c>
      <c r="BF99" s="35">
        <f t="shared" si="93"/>
        <v>18.903377047924415</v>
      </c>
      <c r="BG99" s="35">
        <f t="shared" si="93"/>
        <v>18.903377047924415</v>
      </c>
      <c r="BH99" s="35">
        <f t="shared" si="93"/>
        <v>18.903377047924415</v>
      </c>
      <c r="BI99" s="35">
        <f t="shared" si="93"/>
        <v>18.903377047924415</v>
      </c>
      <c r="BJ99" s="35">
        <f t="shared" si="93"/>
        <v>18.903377047924415</v>
      </c>
      <c r="BK99" s="35">
        <f t="shared" si="93"/>
        <v>18.903377047924415</v>
      </c>
      <c r="BL99" s="35">
        <f t="shared" si="93"/>
        <v>18.903377047924415</v>
      </c>
      <c r="BM99" s="35">
        <f t="shared" si="93"/>
        <v>18.903377047924415</v>
      </c>
      <c r="BN99" s="35">
        <f t="shared" si="93"/>
        <v>18.903377047924415</v>
      </c>
      <c r="BO99" s="35">
        <f t="shared" si="93"/>
        <v>18.903377047924415</v>
      </c>
      <c r="BP99" s="35">
        <f t="shared" si="93"/>
        <v>18.903377047924415</v>
      </c>
      <c r="BQ99" s="35">
        <f t="shared" si="93"/>
        <v>18.903377047924415</v>
      </c>
      <c r="BR99" s="35">
        <f t="shared" si="93"/>
        <v>18.903377047924415</v>
      </c>
      <c r="BS99" s="35">
        <f t="shared" si="93"/>
        <v>18.903377047924415</v>
      </c>
    </row>
    <row r="100" spans="6:71" hidden="1" outlineLevel="1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786.49542681517073</v>
      </c>
      <c r="AZ100" s="35">
        <f t="shared" si="94"/>
        <v>767.02102036174301</v>
      </c>
      <c r="BA100" s="35">
        <f t="shared" si="94"/>
        <v>747.54661390831529</v>
      </c>
      <c r="BB100" s="35">
        <f t="shared" si="94"/>
        <v>728.07220745488758</v>
      </c>
      <c r="BC100" s="35">
        <f t="shared" si="94"/>
        <v>708.59780100145986</v>
      </c>
      <c r="BD100" s="35">
        <f t="shared" si="94"/>
        <v>689.12339454803214</v>
      </c>
      <c r="BE100" s="35">
        <f t="shared" si="94"/>
        <v>669.64898809460442</v>
      </c>
      <c r="BF100" s="35">
        <f t="shared" si="94"/>
        <v>650.1745816411767</v>
      </c>
      <c r="BG100" s="35">
        <f t="shared" si="94"/>
        <v>630.70017518774898</v>
      </c>
      <c r="BH100" s="35">
        <f t="shared" si="94"/>
        <v>611.22576873432126</v>
      </c>
      <c r="BI100" s="35">
        <f t="shared" si="94"/>
        <v>591.75136228089355</v>
      </c>
      <c r="BJ100" s="35">
        <f t="shared" si="94"/>
        <v>572.27695582746583</v>
      </c>
      <c r="BK100" s="35">
        <f t="shared" si="94"/>
        <v>552.80254937403811</v>
      </c>
      <c r="BL100" s="35">
        <f t="shared" si="94"/>
        <v>533.32814292061039</v>
      </c>
      <c r="BM100" s="35">
        <f t="shared" si="94"/>
        <v>513.85373646718267</v>
      </c>
      <c r="BN100" s="35">
        <f t="shared" si="94"/>
        <v>494.37933001375501</v>
      </c>
      <c r="BO100" s="35">
        <f t="shared" si="94"/>
        <v>474.90492356032735</v>
      </c>
      <c r="BP100" s="35">
        <f t="shared" si="94"/>
        <v>455.43051710689969</v>
      </c>
      <c r="BQ100" s="35">
        <f t="shared" si="94"/>
        <v>435.95611065347202</v>
      </c>
      <c r="BR100" s="35">
        <f t="shared" si="94"/>
        <v>416.48170420004436</v>
      </c>
      <c r="BS100" s="35">
        <f t="shared" si="94"/>
        <v>397.0072977466167</v>
      </c>
    </row>
    <row r="101" spans="6:71" hidden="1" outlineLevel="1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19.474406453427669</v>
      </c>
      <c r="AZ101" s="35">
        <f t="shared" si="96"/>
        <v>19.474406453427669</v>
      </c>
      <c r="BA101" s="35">
        <f t="shared" si="96"/>
        <v>19.474406453427669</v>
      </c>
      <c r="BB101" s="35">
        <f t="shared" si="96"/>
        <v>19.474406453427669</v>
      </c>
      <c r="BC101" s="35">
        <f t="shared" si="96"/>
        <v>19.474406453427669</v>
      </c>
      <c r="BD101" s="35">
        <f t="shared" si="96"/>
        <v>19.474406453427669</v>
      </c>
      <c r="BE101" s="35">
        <f t="shared" si="96"/>
        <v>19.474406453427669</v>
      </c>
      <c r="BF101" s="35">
        <f t="shared" si="96"/>
        <v>19.474406453427669</v>
      </c>
      <c r="BG101" s="35">
        <f t="shared" si="96"/>
        <v>19.474406453427669</v>
      </c>
      <c r="BH101" s="35">
        <f t="shared" si="96"/>
        <v>19.474406453427669</v>
      </c>
      <c r="BI101" s="35">
        <f t="shared" si="96"/>
        <v>19.474406453427669</v>
      </c>
      <c r="BJ101" s="35">
        <f t="shared" si="96"/>
        <v>19.474406453427669</v>
      </c>
      <c r="BK101" s="35">
        <f t="shared" si="96"/>
        <v>19.474406453427669</v>
      </c>
      <c r="BL101" s="35">
        <f t="shared" si="96"/>
        <v>19.474406453427669</v>
      </c>
      <c r="BM101" s="35">
        <f t="shared" si="96"/>
        <v>19.474406453427669</v>
      </c>
      <c r="BN101" s="35">
        <f t="shared" si="96"/>
        <v>19.474406453427669</v>
      </c>
      <c r="BO101" s="35">
        <f t="shared" si="96"/>
        <v>19.474406453427669</v>
      </c>
      <c r="BP101" s="35">
        <f t="shared" si="96"/>
        <v>19.474406453427669</v>
      </c>
      <c r="BQ101" s="35">
        <f t="shared" si="96"/>
        <v>19.474406453427669</v>
      </c>
      <c r="BR101" s="35">
        <f t="shared" si="96"/>
        <v>19.474406453427669</v>
      </c>
      <c r="BS101" s="35">
        <f t="shared" si="96"/>
        <v>19.474406453427669</v>
      </c>
    </row>
    <row r="102" spans="6:71" hidden="1" outlineLevel="1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809.80891658292239</v>
      </c>
      <c r="BA102" s="35">
        <f t="shared" si="97"/>
        <v>789.75724501121738</v>
      </c>
      <c r="BB102" s="35">
        <f t="shared" si="97"/>
        <v>769.70557343951236</v>
      </c>
      <c r="BC102" s="35">
        <f t="shared" si="97"/>
        <v>749.65390186780735</v>
      </c>
      <c r="BD102" s="35">
        <f t="shared" si="97"/>
        <v>729.60223029610233</v>
      </c>
      <c r="BE102" s="35">
        <f t="shared" si="97"/>
        <v>709.55055872439732</v>
      </c>
      <c r="BF102" s="35">
        <f t="shared" si="97"/>
        <v>689.4988871526923</v>
      </c>
      <c r="BG102" s="35">
        <f t="shared" si="97"/>
        <v>669.44721558098729</v>
      </c>
      <c r="BH102" s="35">
        <f t="shared" si="97"/>
        <v>649.39554400928228</v>
      </c>
      <c r="BI102" s="35">
        <f t="shared" si="97"/>
        <v>629.34387243757726</v>
      </c>
      <c r="BJ102" s="35">
        <f t="shared" si="97"/>
        <v>609.29220086587225</v>
      </c>
      <c r="BK102" s="35">
        <f t="shared" si="97"/>
        <v>589.24052929416723</v>
      </c>
      <c r="BL102" s="35">
        <f t="shared" si="97"/>
        <v>569.18885772246222</v>
      </c>
      <c r="BM102" s="35">
        <f t="shared" si="97"/>
        <v>549.1371861507572</v>
      </c>
      <c r="BN102" s="35">
        <f t="shared" si="97"/>
        <v>529.08551457905219</v>
      </c>
      <c r="BO102" s="35">
        <f t="shared" si="97"/>
        <v>509.03384300734723</v>
      </c>
      <c r="BP102" s="35">
        <f t="shared" si="97"/>
        <v>488.98217143564227</v>
      </c>
      <c r="BQ102" s="35">
        <f t="shared" si="97"/>
        <v>468.93049986393731</v>
      </c>
      <c r="BR102" s="35">
        <f t="shared" si="97"/>
        <v>448.87882829223236</v>
      </c>
      <c r="BS102" s="35">
        <f t="shared" si="97"/>
        <v>428.8271567205274</v>
      </c>
    </row>
    <row r="103" spans="6:71" hidden="1" outlineLevel="1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20.051671571704979</v>
      </c>
      <c r="BA103" s="35">
        <f t="shared" si="99"/>
        <v>20.051671571704979</v>
      </c>
      <c r="BB103" s="35">
        <f t="shared" si="99"/>
        <v>20.051671571704979</v>
      </c>
      <c r="BC103" s="35">
        <f t="shared" si="99"/>
        <v>20.051671571704979</v>
      </c>
      <c r="BD103" s="35">
        <f t="shared" si="99"/>
        <v>20.051671571704979</v>
      </c>
      <c r="BE103" s="35">
        <f t="shared" si="99"/>
        <v>20.051671571704979</v>
      </c>
      <c r="BF103" s="35">
        <f t="shared" si="99"/>
        <v>20.051671571704979</v>
      </c>
      <c r="BG103" s="35">
        <f t="shared" si="99"/>
        <v>20.051671571704979</v>
      </c>
      <c r="BH103" s="35">
        <f t="shared" si="99"/>
        <v>20.051671571704979</v>
      </c>
      <c r="BI103" s="35">
        <f t="shared" si="99"/>
        <v>20.051671571704979</v>
      </c>
      <c r="BJ103" s="35">
        <f t="shared" si="99"/>
        <v>20.051671571704979</v>
      </c>
      <c r="BK103" s="35">
        <f t="shared" si="99"/>
        <v>20.051671571704979</v>
      </c>
      <c r="BL103" s="35">
        <f t="shared" si="99"/>
        <v>20.051671571704979</v>
      </c>
      <c r="BM103" s="35">
        <f t="shared" si="99"/>
        <v>20.051671571704979</v>
      </c>
      <c r="BN103" s="35">
        <f t="shared" si="99"/>
        <v>20.051671571704979</v>
      </c>
      <c r="BO103" s="35">
        <f t="shared" si="99"/>
        <v>20.051671571704979</v>
      </c>
      <c r="BP103" s="35">
        <f t="shared" si="99"/>
        <v>20.051671571704979</v>
      </c>
      <c r="BQ103" s="35">
        <f t="shared" si="99"/>
        <v>20.051671571704979</v>
      </c>
      <c r="BR103" s="35">
        <f t="shared" si="99"/>
        <v>20.051671571704979</v>
      </c>
      <c r="BS103" s="35">
        <f t="shared" si="99"/>
        <v>20.051671571704979</v>
      </c>
    </row>
    <row r="104" spans="6:71" hidden="1" outlineLevel="1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833.35139635474457</v>
      </c>
      <c r="BB104" s="35">
        <f t="shared" si="100"/>
        <v>812.71678964525427</v>
      </c>
      <c r="BC104" s="35">
        <f t="shared" si="100"/>
        <v>792.08218293576397</v>
      </c>
      <c r="BD104" s="35">
        <f t="shared" si="100"/>
        <v>771.44757622627367</v>
      </c>
      <c r="BE104" s="35">
        <f t="shared" si="100"/>
        <v>750.81296951678337</v>
      </c>
      <c r="BF104" s="35">
        <f t="shared" si="100"/>
        <v>730.17836280729307</v>
      </c>
      <c r="BG104" s="35">
        <f t="shared" si="100"/>
        <v>709.54375609780277</v>
      </c>
      <c r="BH104" s="35">
        <f t="shared" si="100"/>
        <v>688.90914938831247</v>
      </c>
      <c r="BI104" s="35">
        <f t="shared" si="100"/>
        <v>668.27454267882217</v>
      </c>
      <c r="BJ104" s="35">
        <f t="shared" si="100"/>
        <v>647.63993596933187</v>
      </c>
      <c r="BK104" s="35">
        <f t="shared" si="100"/>
        <v>627.00532925984157</v>
      </c>
      <c r="BL104" s="35">
        <f t="shared" si="100"/>
        <v>606.37072255035127</v>
      </c>
      <c r="BM104" s="35">
        <f t="shared" si="100"/>
        <v>585.73611584086098</v>
      </c>
      <c r="BN104" s="35">
        <f t="shared" si="100"/>
        <v>565.10150913137068</v>
      </c>
      <c r="BO104" s="35">
        <f t="shared" si="100"/>
        <v>544.46690242188038</v>
      </c>
      <c r="BP104" s="35">
        <f t="shared" si="100"/>
        <v>523.83229571239008</v>
      </c>
      <c r="BQ104" s="35">
        <f t="shared" si="100"/>
        <v>503.19768900289972</v>
      </c>
      <c r="BR104" s="35">
        <f t="shared" si="100"/>
        <v>482.56308229340937</v>
      </c>
      <c r="BS104" s="35">
        <f t="shared" si="100"/>
        <v>461.92847558391901</v>
      </c>
    </row>
    <row r="105" spans="6:71" hidden="1" outlineLevel="1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20.634606709490349</v>
      </c>
      <c r="BB105" s="35">
        <f t="shared" si="102"/>
        <v>20.634606709490349</v>
      </c>
      <c r="BC105" s="35">
        <f t="shared" si="102"/>
        <v>20.634606709490349</v>
      </c>
      <c r="BD105" s="35">
        <f t="shared" si="102"/>
        <v>20.634606709490349</v>
      </c>
      <c r="BE105" s="35">
        <f t="shared" si="102"/>
        <v>20.634606709490349</v>
      </c>
      <c r="BF105" s="35">
        <f t="shared" si="102"/>
        <v>20.634606709490349</v>
      </c>
      <c r="BG105" s="35">
        <f t="shared" si="102"/>
        <v>20.634606709490349</v>
      </c>
      <c r="BH105" s="35">
        <f t="shared" si="102"/>
        <v>20.634606709490349</v>
      </c>
      <c r="BI105" s="35">
        <f t="shared" si="102"/>
        <v>20.634606709490349</v>
      </c>
      <c r="BJ105" s="35">
        <f t="shared" si="102"/>
        <v>20.634606709490349</v>
      </c>
      <c r="BK105" s="35">
        <f t="shared" si="102"/>
        <v>20.634606709490349</v>
      </c>
      <c r="BL105" s="35">
        <f t="shared" si="102"/>
        <v>20.634606709490349</v>
      </c>
      <c r="BM105" s="35">
        <f t="shared" si="102"/>
        <v>20.634606709490349</v>
      </c>
      <c r="BN105" s="35">
        <f t="shared" si="102"/>
        <v>20.634606709490349</v>
      </c>
      <c r="BO105" s="35">
        <f t="shared" si="102"/>
        <v>20.634606709490349</v>
      </c>
      <c r="BP105" s="35">
        <f t="shared" si="102"/>
        <v>20.634606709490349</v>
      </c>
      <c r="BQ105" s="35">
        <f t="shared" si="102"/>
        <v>20.634606709490349</v>
      </c>
      <c r="BR105" s="35">
        <f t="shared" si="102"/>
        <v>20.634606709490349</v>
      </c>
      <c r="BS105" s="35">
        <f t="shared" si="102"/>
        <v>20.634606709490349</v>
      </c>
    </row>
    <row r="106" spans="6:71" hidden="1" outlineLevel="1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857.10125334870645</v>
      </c>
      <c r="BC106" s="35">
        <f t="shared" si="103"/>
        <v>835.87857663582895</v>
      </c>
      <c r="BD106" s="35">
        <f t="shared" si="103"/>
        <v>814.65589992295145</v>
      </c>
      <c r="BE106" s="35">
        <f t="shared" si="103"/>
        <v>793.43322321007395</v>
      </c>
      <c r="BF106" s="35">
        <f t="shared" si="103"/>
        <v>772.21054649719645</v>
      </c>
      <c r="BG106" s="35">
        <f t="shared" si="103"/>
        <v>750.98786978431895</v>
      </c>
      <c r="BH106" s="35">
        <f t="shared" si="103"/>
        <v>729.76519307144144</v>
      </c>
      <c r="BI106" s="35">
        <f t="shared" si="103"/>
        <v>708.54251635856394</v>
      </c>
      <c r="BJ106" s="35">
        <f t="shared" si="103"/>
        <v>687.31983964568644</v>
      </c>
      <c r="BK106" s="35">
        <f t="shared" si="103"/>
        <v>666.09716293280894</v>
      </c>
      <c r="BL106" s="35">
        <f t="shared" si="103"/>
        <v>644.87448621993144</v>
      </c>
      <c r="BM106" s="35">
        <f t="shared" si="103"/>
        <v>623.65180950705394</v>
      </c>
      <c r="BN106" s="35">
        <f t="shared" si="103"/>
        <v>602.42913279417644</v>
      </c>
      <c r="BO106" s="35">
        <f t="shared" si="103"/>
        <v>581.20645608129894</v>
      </c>
      <c r="BP106" s="35">
        <f t="shared" si="103"/>
        <v>559.98377936842144</v>
      </c>
      <c r="BQ106" s="35">
        <f t="shared" si="103"/>
        <v>538.76110265554394</v>
      </c>
      <c r="BR106" s="35">
        <f t="shared" si="103"/>
        <v>517.53842594266644</v>
      </c>
      <c r="BS106" s="35">
        <f t="shared" si="103"/>
        <v>496.31574922978893</v>
      </c>
    </row>
    <row r="107" spans="6:71" hidden="1" outlineLevel="1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21.222676712877526</v>
      </c>
      <c r="BC107" s="35">
        <f t="shared" si="105"/>
        <v>21.222676712877526</v>
      </c>
      <c r="BD107" s="35">
        <f t="shared" si="105"/>
        <v>21.222676712877526</v>
      </c>
      <c r="BE107" s="35">
        <f t="shared" si="105"/>
        <v>21.222676712877526</v>
      </c>
      <c r="BF107" s="35">
        <f t="shared" si="105"/>
        <v>21.222676712877526</v>
      </c>
      <c r="BG107" s="35">
        <f t="shared" si="105"/>
        <v>21.222676712877526</v>
      </c>
      <c r="BH107" s="35">
        <f t="shared" si="105"/>
        <v>21.222676712877526</v>
      </c>
      <c r="BI107" s="35">
        <f t="shared" si="105"/>
        <v>21.222676712877526</v>
      </c>
      <c r="BJ107" s="35">
        <f t="shared" si="105"/>
        <v>21.222676712877526</v>
      </c>
      <c r="BK107" s="35">
        <f t="shared" si="105"/>
        <v>21.222676712877526</v>
      </c>
      <c r="BL107" s="35">
        <f t="shared" si="105"/>
        <v>21.222676712877526</v>
      </c>
      <c r="BM107" s="35">
        <f t="shared" si="105"/>
        <v>21.222676712877526</v>
      </c>
      <c r="BN107" s="35">
        <f t="shared" si="105"/>
        <v>21.222676712877526</v>
      </c>
      <c r="BO107" s="35">
        <f t="shared" si="105"/>
        <v>21.222676712877526</v>
      </c>
      <c r="BP107" s="35">
        <f t="shared" si="105"/>
        <v>21.222676712877526</v>
      </c>
      <c r="BQ107" s="35">
        <f t="shared" si="105"/>
        <v>21.222676712877526</v>
      </c>
      <c r="BR107" s="35">
        <f t="shared" si="105"/>
        <v>21.222676712877526</v>
      </c>
      <c r="BS107" s="35">
        <f t="shared" si="105"/>
        <v>21.222676712877526</v>
      </c>
    </row>
    <row r="108" spans="6:71" hidden="1" outlineLevel="1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881.03562213064299</v>
      </c>
      <c r="BD108" s="35">
        <f t="shared" si="106"/>
        <v>859.22030671959385</v>
      </c>
      <c r="BE108" s="35">
        <f t="shared" si="106"/>
        <v>837.40499130854471</v>
      </c>
      <c r="BF108" s="35">
        <f t="shared" si="106"/>
        <v>815.58967589749557</v>
      </c>
      <c r="BG108" s="35">
        <f t="shared" si="106"/>
        <v>793.77436048644643</v>
      </c>
      <c r="BH108" s="35">
        <f t="shared" si="106"/>
        <v>771.95904507539728</v>
      </c>
      <c r="BI108" s="35">
        <f t="shared" si="106"/>
        <v>750.14372966434814</v>
      </c>
      <c r="BJ108" s="35">
        <f t="shared" si="106"/>
        <v>728.328414253299</v>
      </c>
      <c r="BK108" s="35">
        <f t="shared" si="106"/>
        <v>706.51309884224986</v>
      </c>
      <c r="BL108" s="35">
        <f t="shared" si="106"/>
        <v>684.69778343120072</v>
      </c>
      <c r="BM108" s="35">
        <f t="shared" si="106"/>
        <v>662.88246802015158</v>
      </c>
      <c r="BN108" s="35">
        <f t="shared" si="106"/>
        <v>641.06715260910244</v>
      </c>
      <c r="BO108" s="35">
        <f t="shared" si="106"/>
        <v>619.25183719805329</v>
      </c>
      <c r="BP108" s="35">
        <f t="shared" si="106"/>
        <v>597.43652178700415</v>
      </c>
      <c r="BQ108" s="35">
        <f t="shared" si="106"/>
        <v>575.62120637595501</v>
      </c>
      <c r="BR108" s="35">
        <f t="shared" si="106"/>
        <v>553.80589096490587</v>
      </c>
      <c r="BS108" s="35">
        <f t="shared" si="106"/>
        <v>531.99057555385673</v>
      </c>
    </row>
    <row r="109" spans="6:71" hidden="1" outlineLevel="1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21.815315411049131</v>
      </c>
      <c r="BD109" s="35">
        <f t="shared" si="108"/>
        <v>21.815315411049131</v>
      </c>
      <c r="BE109" s="35">
        <f t="shared" si="108"/>
        <v>21.815315411049131</v>
      </c>
      <c r="BF109" s="35">
        <f t="shared" si="108"/>
        <v>21.815315411049131</v>
      </c>
      <c r="BG109" s="35">
        <f t="shared" si="108"/>
        <v>21.815315411049131</v>
      </c>
      <c r="BH109" s="35">
        <f t="shared" si="108"/>
        <v>21.815315411049131</v>
      </c>
      <c r="BI109" s="35">
        <f t="shared" si="108"/>
        <v>21.815315411049131</v>
      </c>
      <c r="BJ109" s="35">
        <f t="shared" si="108"/>
        <v>21.815315411049131</v>
      </c>
      <c r="BK109" s="35">
        <f t="shared" si="108"/>
        <v>21.815315411049131</v>
      </c>
      <c r="BL109" s="35">
        <f t="shared" si="108"/>
        <v>21.815315411049131</v>
      </c>
      <c r="BM109" s="35">
        <f t="shared" si="108"/>
        <v>21.815315411049131</v>
      </c>
      <c r="BN109" s="35">
        <f t="shared" si="108"/>
        <v>21.815315411049131</v>
      </c>
      <c r="BO109" s="35">
        <f t="shared" si="108"/>
        <v>21.815315411049131</v>
      </c>
      <c r="BP109" s="35">
        <f t="shared" si="108"/>
        <v>21.815315411049131</v>
      </c>
      <c r="BQ109" s="35">
        <f t="shared" si="108"/>
        <v>21.815315411049131</v>
      </c>
      <c r="BR109" s="35">
        <f t="shared" si="108"/>
        <v>21.815315411049131</v>
      </c>
      <c r="BS109" s="35">
        <f t="shared" si="108"/>
        <v>21.815315411049131</v>
      </c>
    </row>
    <row r="110" spans="6:71" hidden="1" outlineLevel="1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905.12995841449276</v>
      </c>
      <c r="BE110" s="35">
        <f t="shared" si="109"/>
        <v>882.7180433513422</v>
      </c>
      <c r="BF110" s="35">
        <f t="shared" si="109"/>
        <v>860.30612828819164</v>
      </c>
      <c r="BG110" s="35">
        <f t="shared" si="109"/>
        <v>837.89421322504109</v>
      </c>
      <c r="BH110" s="35">
        <f t="shared" si="109"/>
        <v>815.48229816189053</v>
      </c>
      <c r="BI110" s="35">
        <f t="shared" si="109"/>
        <v>793.07038309873997</v>
      </c>
      <c r="BJ110" s="35">
        <f t="shared" si="109"/>
        <v>770.65846803558941</v>
      </c>
      <c r="BK110" s="35">
        <f t="shared" si="109"/>
        <v>748.24655297243885</v>
      </c>
      <c r="BL110" s="35">
        <f t="shared" si="109"/>
        <v>725.83463790928829</v>
      </c>
      <c r="BM110" s="35">
        <f t="shared" si="109"/>
        <v>703.42272284613773</v>
      </c>
      <c r="BN110" s="35">
        <f t="shared" si="109"/>
        <v>681.01080778298717</v>
      </c>
      <c r="BO110" s="35">
        <f t="shared" si="109"/>
        <v>658.59889271983661</v>
      </c>
      <c r="BP110" s="35">
        <f t="shared" si="109"/>
        <v>636.18697765668605</v>
      </c>
      <c r="BQ110" s="35">
        <f t="shared" si="109"/>
        <v>613.77506259353549</v>
      </c>
      <c r="BR110" s="35">
        <f t="shared" si="109"/>
        <v>591.36314753038494</v>
      </c>
      <c r="BS110" s="35">
        <f t="shared" si="109"/>
        <v>568.95123246723438</v>
      </c>
    </row>
    <row r="111" spans="6:71" ht="15" hidden="1" customHeight="1" outlineLevel="1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22.411915063150513</v>
      </c>
      <c r="BE111" s="35">
        <f t="shared" si="111"/>
        <v>22.411915063150513</v>
      </c>
      <c r="BF111" s="35">
        <f t="shared" si="111"/>
        <v>22.411915063150513</v>
      </c>
      <c r="BG111" s="35">
        <f t="shared" si="111"/>
        <v>22.411915063150513</v>
      </c>
      <c r="BH111" s="35">
        <f t="shared" si="111"/>
        <v>22.411915063150513</v>
      </c>
      <c r="BI111" s="35">
        <f t="shared" si="111"/>
        <v>22.411915063150513</v>
      </c>
      <c r="BJ111" s="35">
        <f t="shared" si="111"/>
        <v>22.411915063150513</v>
      </c>
      <c r="BK111" s="35">
        <f t="shared" si="111"/>
        <v>22.411915063150513</v>
      </c>
      <c r="BL111" s="35">
        <f t="shared" si="111"/>
        <v>22.411915063150513</v>
      </c>
      <c r="BM111" s="35">
        <f t="shared" si="111"/>
        <v>22.411915063150513</v>
      </c>
      <c r="BN111" s="35">
        <f t="shared" si="111"/>
        <v>22.411915063150513</v>
      </c>
      <c r="BO111" s="35">
        <f t="shared" si="111"/>
        <v>22.411915063150513</v>
      </c>
      <c r="BP111" s="35">
        <f t="shared" si="111"/>
        <v>22.411915063150513</v>
      </c>
      <c r="BQ111" s="35">
        <f t="shared" si="111"/>
        <v>22.411915063150513</v>
      </c>
      <c r="BR111" s="35">
        <f t="shared" si="111"/>
        <v>22.411915063150513</v>
      </c>
      <c r="BS111" s="35">
        <f t="shared" si="111"/>
        <v>22.411915063150513</v>
      </c>
    </row>
    <row r="112" spans="6:71" ht="15" hidden="1" customHeight="1" outlineLevel="1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929.35664541033236</v>
      </c>
      <c r="BF112" s="35">
        <f t="shared" si="112"/>
        <v>906.34485356024686</v>
      </c>
      <c r="BG112" s="35">
        <f t="shared" si="112"/>
        <v>883.33306171016136</v>
      </c>
      <c r="BH112" s="35">
        <f t="shared" si="112"/>
        <v>860.32126986007586</v>
      </c>
      <c r="BI112" s="35">
        <f t="shared" si="112"/>
        <v>837.30947800999036</v>
      </c>
      <c r="BJ112" s="35">
        <f t="shared" si="112"/>
        <v>814.29768615990486</v>
      </c>
      <c r="BK112" s="35">
        <f t="shared" si="112"/>
        <v>791.28589430981935</v>
      </c>
      <c r="BL112" s="35">
        <f t="shared" si="112"/>
        <v>768.27410245973385</v>
      </c>
      <c r="BM112" s="35">
        <f t="shared" si="112"/>
        <v>745.26231060964835</v>
      </c>
      <c r="BN112" s="35">
        <f t="shared" si="112"/>
        <v>722.25051875956285</v>
      </c>
      <c r="BO112" s="35">
        <f t="shared" si="112"/>
        <v>699.23872690947735</v>
      </c>
      <c r="BP112" s="35">
        <f t="shared" si="112"/>
        <v>676.22693505939185</v>
      </c>
      <c r="BQ112" s="35">
        <f t="shared" si="112"/>
        <v>653.21514320930635</v>
      </c>
      <c r="BR112" s="35">
        <f t="shared" si="112"/>
        <v>630.20335135922085</v>
      </c>
      <c r="BS112" s="35">
        <f t="shared" si="112"/>
        <v>607.19155950913535</v>
      </c>
    </row>
    <row r="113" spans="6:71" hidden="1" outlineLevel="1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23.011791850085508</v>
      </c>
      <c r="BF113" s="35">
        <f t="shared" si="114"/>
        <v>23.011791850085508</v>
      </c>
      <c r="BG113" s="35">
        <f t="shared" si="114"/>
        <v>23.011791850085508</v>
      </c>
      <c r="BH113" s="35">
        <f t="shared" si="114"/>
        <v>23.011791850085508</v>
      </c>
      <c r="BI113" s="35">
        <f t="shared" si="114"/>
        <v>23.011791850085508</v>
      </c>
      <c r="BJ113" s="35">
        <f t="shared" si="114"/>
        <v>23.011791850085508</v>
      </c>
      <c r="BK113" s="35">
        <f t="shared" si="114"/>
        <v>23.011791850085508</v>
      </c>
      <c r="BL113" s="35">
        <f t="shared" si="114"/>
        <v>23.011791850085508</v>
      </c>
      <c r="BM113" s="35">
        <f t="shared" si="114"/>
        <v>23.011791850085508</v>
      </c>
      <c r="BN113" s="35">
        <f t="shared" si="114"/>
        <v>23.011791850085508</v>
      </c>
      <c r="BO113" s="35">
        <f t="shared" si="114"/>
        <v>23.011791850085508</v>
      </c>
      <c r="BP113" s="35">
        <f t="shared" si="114"/>
        <v>23.011791850085508</v>
      </c>
      <c r="BQ113" s="35">
        <f t="shared" si="114"/>
        <v>23.011791850085508</v>
      </c>
      <c r="BR113" s="35">
        <f t="shared" si="114"/>
        <v>23.011791850085508</v>
      </c>
      <c r="BS113" s="35">
        <f t="shared" si="114"/>
        <v>23.011791850085508</v>
      </c>
    </row>
    <row r="114" spans="6:71" hidden="1" outlineLevel="1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953.65412161078621</v>
      </c>
      <c r="BG114" s="35">
        <f t="shared" si="115"/>
        <v>930.04070016288324</v>
      </c>
      <c r="BH114" s="35">
        <f t="shared" si="115"/>
        <v>906.42727871498028</v>
      </c>
      <c r="BI114" s="35">
        <f t="shared" si="115"/>
        <v>882.81385726707731</v>
      </c>
      <c r="BJ114" s="35">
        <f t="shared" si="115"/>
        <v>859.20043581917434</v>
      </c>
      <c r="BK114" s="35">
        <f t="shared" si="115"/>
        <v>835.58701437127138</v>
      </c>
      <c r="BL114" s="35">
        <f t="shared" si="115"/>
        <v>811.97359292336841</v>
      </c>
      <c r="BM114" s="35">
        <f t="shared" si="115"/>
        <v>788.36017147546545</v>
      </c>
      <c r="BN114" s="35">
        <f t="shared" si="115"/>
        <v>764.74675002756248</v>
      </c>
      <c r="BO114" s="35">
        <f t="shared" si="115"/>
        <v>741.13332857965952</v>
      </c>
      <c r="BP114" s="35">
        <f t="shared" si="115"/>
        <v>717.51990713175655</v>
      </c>
      <c r="BQ114" s="35">
        <f t="shared" si="115"/>
        <v>693.90648568385359</v>
      </c>
      <c r="BR114" s="35">
        <f t="shared" si="115"/>
        <v>670.29306423595062</v>
      </c>
      <c r="BS114" s="35">
        <f t="shared" si="115"/>
        <v>646.67964278804766</v>
      </c>
    </row>
    <row r="115" spans="6:71" hidden="1" outlineLevel="1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23.613421447903018</v>
      </c>
      <c r="BG115" s="35">
        <f t="shared" si="117"/>
        <v>23.613421447903018</v>
      </c>
      <c r="BH115" s="35">
        <f t="shared" si="117"/>
        <v>23.613421447903018</v>
      </c>
      <c r="BI115" s="35">
        <f t="shared" si="117"/>
        <v>23.613421447903018</v>
      </c>
      <c r="BJ115" s="35">
        <f t="shared" si="117"/>
        <v>23.613421447903018</v>
      </c>
      <c r="BK115" s="35">
        <f t="shared" si="117"/>
        <v>23.613421447903018</v>
      </c>
      <c r="BL115" s="35">
        <f t="shared" si="117"/>
        <v>23.613421447903018</v>
      </c>
      <c r="BM115" s="35">
        <f t="shared" si="117"/>
        <v>23.613421447903018</v>
      </c>
      <c r="BN115" s="35">
        <f t="shared" si="117"/>
        <v>23.613421447903018</v>
      </c>
      <c r="BO115" s="35">
        <f t="shared" si="117"/>
        <v>23.613421447903018</v>
      </c>
      <c r="BP115" s="35">
        <f t="shared" si="117"/>
        <v>23.613421447903018</v>
      </c>
      <c r="BQ115" s="35">
        <f t="shared" si="117"/>
        <v>23.613421447903018</v>
      </c>
      <c r="BR115" s="35">
        <f t="shared" si="117"/>
        <v>23.613421447903018</v>
      </c>
      <c r="BS115" s="35">
        <f t="shared" si="117"/>
        <v>23.613421447903018</v>
      </c>
    </row>
    <row r="116" spans="6:71" hidden="1" outlineLevel="1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978.03000339143352</v>
      </c>
      <c r="BH116" s="35">
        <f t="shared" si="118"/>
        <v>953.81301094582068</v>
      </c>
      <c r="BI116" s="35">
        <f t="shared" si="118"/>
        <v>929.59601850020783</v>
      </c>
      <c r="BJ116" s="35">
        <f t="shared" si="118"/>
        <v>905.37902605459499</v>
      </c>
      <c r="BK116" s="35">
        <f t="shared" si="118"/>
        <v>881.16203360898214</v>
      </c>
      <c r="BL116" s="35">
        <f t="shared" si="118"/>
        <v>856.9450411633693</v>
      </c>
      <c r="BM116" s="35">
        <f t="shared" si="118"/>
        <v>832.72804871775645</v>
      </c>
      <c r="BN116" s="35">
        <f t="shared" si="118"/>
        <v>808.51105627214361</v>
      </c>
      <c r="BO116" s="35">
        <f t="shared" si="118"/>
        <v>784.29406382653076</v>
      </c>
      <c r="BP116" s="35">
        <f t="shared" si="118"/>
        <v>760.07707138091791</v>
      </c>
      <c r="BQ116" s="35">
        <f t="shared" si="118"/>
        <v>735.86007893530507</v>
      </c>
      <c r="BR116" s="35">
        <f t="shared" si="118"/>
        <v>711.64308648969222</v>
      </c>
      <c r="BS116" s="35">
        <f t="shared" si="118"/>
        <v>687.42609404407938</v>
      </c>
    </row>
    <row r="117" spans="6:71" hidden="1" outlineLevel="1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24.216992445612821</v>
      </c>
      <c r="BH117" s="35">
        <f t="shared" si="120"/>
        <v>24.216992445612821</v>
      </c>
      <c r="BI117" s="35">
        <f t="shared" si="120"/>
        <v>24.216992445612821</v>
      </c>
      <c r="BJ117" s="35">
        <f t="shared" si="120"/>
        <v>24.216992445612821</v>
      </c>
      <c r="BK117" s="35">
        <f t="shared" si="120"/>
        <v>24.216992445612821</v>
      </c>
      <c r="BL117" s="35">
        <f t="shared" si="120"/>
        <v>24.216992445612821</v>
      </c>
      <c r="BM117" s="35">
        <f t="shared" si="120"/>
        <v>24.216992445612821</v>
      </c>
      <c r="BN117" s="35">
        <f t="shared" si="120"/>
        <v>24.216992445612821</v>
      </c>
      <c r="BO117" s="35">
        <f t="shared" si="120"/>
        <v>24.216992445612821</v>
      </c>
      <c r="BP117" s="35">
        <f t="shared" si="120"/>
        <v>24.216992445612821</v>
      </c>
      <c r="BQ117" s="35">
        <f t="shared" si="120"/>
        <v>24.216992445612821</v>
      </c>
      <c r="BR117" s="35">
        <f t="shared" si="120"/>
        <v>24.216992445612821</v>
      </c>
      <c r="BS117" s="35">
        <f t="shared" si="120"/>
        <v>24.216992445612821</v>
      </c>
    </row>
    <row r="118" spans="6:71" hidden="1" outlineLevel="1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1002.6085941702266</v>
      </c>
      <c r="BI118" s="35">
        <f t="shared" si="121"/>
        <v>977.78301145115609</v>
      </c>
      <c r="BJ118" s="35">
        <f t="shared" si="121"/>
        <v>952.95742873208553</v>
      </c>
      <c r="BK118" s="35">
        <f t="shared" si="121"/>
        <v>928.13184601301498</v>
      </c>
      <c r="BL118" s="35">
        <f t="shared" si="121"/>
        <v>903.30626329394443</v>
      </c>
      <c r="BM118" s="35">
        <f t="shared" si="121"/>
        <v>878.48068057487387</v>
      </c>
      <c r="BN118" s="35">
        <f t="shared" si="121"/>
        <v>853.65509785580332</v>
      </c>
      <c r="BO118" s="35">
        <f t="shared" si="121"/>
        <v>828.82951513673277</v>
      </c>
      <c r="BP118" s="35">
        <f t="shared" si="121"/>
        <v>804.00393241766221</v>
      </c>
      <c r="BQ118" s="35">
        <f t="shared" si="121"/>
        <v>779.17834969859166</v>
      </c>
      <c r="BR118" s="35">
        <f t="shared" si="121"/>
        <v>754.35276697952111</v>
      </c>
      <c r="BS118" s="35">
        <f t="shared" si="121"/>
        <v>729.52718426045055</v>
      </c>
    </row>
    <row r="119" spans="6:71" hidden="1" outlineLevel="1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24.825582719070532</v>
      </c>
      <c r="BI119" s="35">
        <f t="shared" si="123"/>
        <v>24.825582719070532</v>
      </c>
      <c r="BJ119" s="35">
        <f t="shared" si="123"/>
        <v>24.825582719070532</v>
      </c>
      <c r="BK119" s="35">
        <f t="shared" si="123"/>
        <v>24.825582719070532</v>
      </c>
      <c r="BL119" s="35">
        <f t="shared" si="123"/>
        <v>24.825582719070532</v>
      </c>
      <c r="BM119" s="35">
        <f t="shared" si="123"/>
        <v>24.825582719070532</v>
      </c>
      <c r="BN119" s="35">
        <f t="shared" si="123"/>
        <v>24.825582719070532</v>
      </c>
      <c r="BO119" s="35">
        <f t="shared" si="123"/>
        <v>24.825582719070532</v>
      </c>
      <c r="BP119" s="35">
        <f t="shared" si="123"/>
        <v>24.825582719070532</v>
      </c>
      <c r="BQ119" s="35">
        <f t="shared" si="123"/>
        <v>24.825582719070532</v>
      </c>
      <c r="BR119" s="35">
        <f t="shared" si="123"/>
        <v>24.825582719070532</v>
      </c>
      <c r="BS119" s="35">
        <f t="shared" si="123"/>
        <v>24.825582719070532</v>
      </c>
    </row>
    <row r="120" spans="6:71" hidden="1" outlineLevel="1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1027.5584434663133</v>
      </c>
      <c r="BJ120" s="35">
        <f t="shared" si="124"/>
        <v>1002.1150777448529</v>
      </c>
      <c r="BK120" s="35">
        <f t="shared" si="124"/>
        <v>976.6717120233925</v>
      </c>
      <c r="BL120" s="35">
        <f t="shared" si="124"/>
        <v>951.22834630193211</v>
      </c>
      <c r="BM120" s="35">
        <f t="shared" si="124"/>
        <v>925.78498058047171</v>
      </c>
      <c r="BN120" s="35">
        <f t="shared" si="124"/>
        <v>900.34161485901132</v>
      </c>
      <c r="BO120" s="35">
        <f t="shared" si="124"/>
        <v>874.89824913755092</v>
      </c>
      <c r="BP120" s="35">
        <f t="shared" si="124"/>
        <v>849.45488341609052</v>
      </c>
      <c r="BQ120" s="35">
        <f t="shared" si="124"/>
        <v>824.01151769463013</v>
      </c>
      <c r="BR120" s="35">
        <f t="shared" si="124"/>
        <v>798.56815197316973</v>
      </c>
      <c r="BS120" s="35">
        <f t="shared" si="124"/>
        <v>773.12478625170934</v>
      </c>
    </row>
    <row r="121" spans="6:71" hidden="1" outlineLevel="1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25.443365721460374</v>
      </c>
      <c r="BJ121" s="35">
        <f t="shared" si="126"/>
        <v>25.443365721460374</v>
      </c>
      <c r="BK121" s="35">
        <f t="shared" si="126"/>
        <v>25.443365721460374</v>
      </c>
      <c r="BL121" s="35">
        <f t="shared" si="126"/>
        <v>25.443365721460374</v>
      </c>
      <c r="BM121" s="35">
        <f t="shared" si="126"/>
        <v>25.443365721460374</v>
      </c>
      <c r="BN121" s="35">
        <f t="shared" si="126"/>
        <v>25.443365721460374</v>
      </c>
      <c r="BO121" s="35">
        <f t="shared" si="126"/>
        <v>25.443365721460374</v>
      </c>
      <c r="BP121" s="35">
        <f t="shared" si="126"/>
        <v>25.443365721460374</v>
      </c>
      <c r="BQ121" s="35">
        <f t="shared" si="126"/>
        <v>25.443365721460374</v>
      </c>
      <c r="BR121" s="35">
        <f t="shared" si="126"/>
        <v>25.443365721460374</v>
      </c>
      <c r="BS121" s="35">
        <f t="shared" si="126"/>
        <v>25.443365721460374</v>
      </c>
    </row>
    <row r="122" spans="6:71" hidden="1" outlineLevel="1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1052.8469372654938</v>
      </c>
      <c r="BK122" s="35">
        <f t="shared" si="127"/>
        <v>1026.7774033680346</v>
      </c>
      <c r="BL122" s="35">
        <f t="shared" si="127"/>
        <v>1000.7078694705755</v>
      </c>
      <c r="BM122" s="35">
        <f t="shared" si="127"/>
        <v>974.63833557311636</v>
      </c>
      <c r="BN122" s="35">
        <f t="shared" si="127"/>
        <v>948.56880167565726</v>
      </c>
      <c r="BO122" s="35">
        <f t="shared" si="127"/>
        <v>922.49926777819815</v>
      </c>
      <c r="BP122" s="35">
        <f t="shared" si="127"/>
        <v>896.42973388073904</v>
      </c>
      <c r="BQ122" s="35">
        <f t="shared" si="127"/>
        <v>870.36019998327993</v>
      </c>
      <c r="BR122" s="35">
        <f t="shared" si="127"/>
        <v>844.29066608582082</v>
      </c>
      <c r="BS122" s="35">
        <f t="shared" si="127"/>
        <v>818.22113218836171</v>
      </c>
    </row>
    <row r="123" spans="6:71" hidden="1" outlineLevel="1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26.069533897459145</v>
      </c>
      <c r="BK123" s="35">
        <f t="shared" si="129"/>
        <v>26.069533897459145</v>
      </c>
      <c r="BL123" s="35">
        <f t="shared" si="129"/>
        <v>26.069533897459145</v>
      </c>
      <c r="BM123" s="35">
        <f t="shared" si="129"/>
        <v>26.069533897459145</v>
      </c>
      <c r="BN123" s="35">
        <f t="shared" si="129"/>
        <v>26.069533897459145</v>
      </c>
      <c r="BO123" s="35">
        <f t="shared" si="129"/>
        <v>26.069533897459145</v>
      </c>
      <c r="BP123" s="35">
        <f t="shared" si="129"/>
        <v>26.069533897459145</v>
      </c>
      <c r="BQ123" s="35">
        <f t="shared" si="129"/>
        <v>26.069533897459145</v>
      </c>
      <c r="BR123" s="35">
        <f t="shared" si="129"/>
        <v>26.069533897459145</v>
      </c>
      <c r="BS123" s="35">
        <f t="shared" si="129"/>
        <v>26.069533897459145</v>
      </c>
    </row>
    <row r="124" spans="6:71" hidden="1" outlineLevel="1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1078.4166259389649</v>
      </c>
      <c r="BL124" s="35">
        <f t="shared" si="130"/>
        <v>1051.7139612016595</v>
      </c>
      <c r="BM124" s="35">
        <f t="shared" si="130"/>
        <v>1025.011296464354</v>
      </c>
      <c r="BN124" s="35">
        <f t="shared" si="130"/>
        <v>998.30863172704858</v>
      </c>
      <c r="BO124" s="35">
        <f t="shared" si="130"/>
        <v>971.60596698974314</v>
      </c>
      <c r="BP124" s="35">
        <f t="shared" si="130"/>
        <v>944.9033022524377</v>
      </c>
      <c r="BQ124" s="35">
        <f t="shared" si="130"/>
        <v>918.20063751513226</v>
      </c>
      <c r="BR124" s="35">
        <f t="shared" si="130"/>
        <v>891.49797277782682</v>
      </c>
      <c r="BS124" s="35">
        <f t="shared" si="130"/>
        <v>864.79530804052138</v>
      </c>
    </row>
    <row r="125" spans="6:71" hidden="1" outlineLevel="1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26.702664737305469</v>
      </c>
      <c r="BL125" s="35">
        <f t="shared" si="132"/>
        <v>26.702664737305469</v>
      </c>
      <c r="BM125" s="35">
        <f t="shared" si="132"/>
        <v>26.702664737305469</v>
      </c>
      <c r="BN125" s="35">
        <f t="shared" si="132"/>
        <v>26.702664737305469</v>
      </c>
      <c r="BO125" s="35">
        <f t="shared" si="132"/>
        <v>26.702664737305469</v>
      </c>
      <c r="BP125" s="35">
        <f t="shared" si="132"/>
        <v>26.702664737305469</v>
      </c>
      <c r="BQ125" s="35">
        <f t="shared" si="132"/>
        <v>26.702664737305469</v>
      </c>
      <c r="BR125" s="35">
        <f t="shared" si="132"/>
        <v>26.702664737305469</v>
      </c>
      <c r="BS125" s="35">
        <f t="shared" si="132"/>
        <v>26.702664737305469</v>
      </c>
    </row>
    <row r="126" spans="6:71" hidden="1" outlineLevel="1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1104.640991981777</v>
      </c>
      <c r="BM126" s="35">
        <f t="shared" si="133"/>
        <v>1077.2889859439515</v>
      </c>
      <c r="BN126" s="35">
        <f t="shared" si="133"/>
        <v>1049.936979906126</v>
      </c>
      <c r="BO126" s="35">
        <f t="shared" si="133"/>
        <v>1022.5849738683005</v>
      </c>
      <c r="BP126" s="35">
        <f t="shared" si="133"/>
        <v>995.23296783047499</v>
      </c>
      <c r="BQ126" s="35">
        <f t="shared" si="133"/>
        <v>967.88096179264949</v>
      </c>
      <c r="BR126" s="35">
        <f t="shared" si="133"/>
        <v>940.52895575482398</v>
      </c>
      <c r="BS126" s="35">
        <f t="shared" si="133"/>
        <v>913.17694971699848</v>
      </c>
    </row>
    <row r="127" spans="6:71" hidden="1" outlineLevel="1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27.352006037825458</v>
      </c>
      <c r="BM127" s="35">
        <f t="shared" si="135"/>
        <v>27.352006037825458</v>
      </c>
      <c r="BN127" s="35">
        <f t="shared" si="135"/>
        <v>27.352006037825458</v>
      </c>
      <c r="BO127" s="35">
        <f t="shared" si="135"/>
        <v>27.352006037825458</v>
      </c>
      <c r="BP127" s="35">
        <f t="shared" si="135"/>
        <v>27.352006037825458</v>
      </c>
      <c r="BQ127" s="35">
        <f t="shared" si="135"/>
        <v>27.352006037825458</v>
      </c>
      <c r="BR127" s="35">
        <f t="shared" si="135"/>
        <v>27.352006037825458</v>
      </c>
      <c r="BS127" s="35">
        <f t="shared" si="135"/>
        <v>27.352006037825458</v>
      </c>
    </row>
    <row r="128" spans="6:71" hidden="1" outlineLevel="1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1131.6983534058907</v>
      </c>
      <c r="BN128" s="35">
        <f t="shared" si="136"/>
        <v>1103.6763802761213</v>
      </c>
      <c r="BO128" s="35">
        <f t="shared" si="136"/>
        <v>1075.654407146352</v>
      </c>
      <c r="BP128" s="35">
        <f t="shared" si="136"/>
        <v>1047.6324340165827</v>
      </c>
      <c r="BQ128" s="35">
        <f t="shared" si="136"/>
        <v>1019.6104608868134</v>
      </c>
      <c r="BR128" s="35">
        <f t="shared" si="136"/>
        <v>991.58848775704405</v>
      </c>
      <c r="BS128" s="35">
        <f t="shared" si="136"/>
        <v>963.56651462727473</v>
      </c>
    </row>
    <row r="129" spans="1:72" hidden="1" outlineLevel="1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28.021973129769293</v>
      </c>
      <c r="BN129" s="35">
        <f t="shared" si="138"/>
        <v>28.021973129769293</v>
      </c>
      <c r="BO129" s="35">
        <f t="shared" si="138"/>
        <v>28.021973129769293</v>
      </c>
      <c r="BP129" s="35">
        <f t="shared" si="138"/>
        <v>28.021973129769293</v>
      </c>
      <c r="BQ129" s="35">
        <f t="shared" si="138"/>
        <v>28.021973129769293</v>
      </c>
      <c r="BR129" s="35">
        <f t="shared" si="138"/>
        <v>28.021973129769293</v>
      </c>
      <c r="BS129" s="35">
        <f t="shared" si="138"/>
        <v>28.021973129769293</v>
      </c>
    </row>
    <row r="130" spans="1:72" hidden="1" outlineLevel="1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1159.634140700208</v>
      </c>
      <c r="BO130" s="35">
        <f t="shared" si="139"/>
        <v>1130.9204497831288</v>
      </c>
      <c r="BP130" s="35">
        <f t="shared" si="139"/>
        <v>1102.2067588660495</v>
      </c>
      <c r="BQ130" s="35">
        <f t="shared" si="139"/>
        <v>1073.4930679489703</v>
      </c>
      <c r="BR130" s="35">
        <f t="shared" si="139"/>
        <v>1044.779377031891</v>
      </c>
      <c r="BS130" s="35">
        <f t="shared" si="139"/>
        <v>1016.0656861148117</v>
      </c>
    </row>
    <row r="131" spans="1:72" hidden="1" outlineLevel="1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28.713690917079312</v>
      </c>
      <c r="BO131" s="35">
        <f t="shared" si="141"/>
        <v>28.713690917079312</v>
      </c>
      <c r="BP131" s="35">
        <f t="shared" si="141"/>
        <v>28.713690917079312</v>
      </c>
      <c r="BQ131" s="35">
        <f t="shared" si="141"/>
        <v>28.713690917079312</v>
      </c>
      <c r="BR131" s="35">
        <f t="shared" si="141"/>
        <v>28.713690917079312</v>
      </c>
      <c r="BS131" s="35">
        <f t="shared" si="141"/>
        <v>28.713690917079312</v>
      </c>
    </row>
    <row r="132" spans="1:72" hidden="1" outlineLevel="1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1188.5356466984867</v>
      </c>
      <c r="BP132" s="35">
        <f t="shared" si="142"/>
        <v>1159.1063258416305</v>
      </c>
      <c r="BQ132" s="35">
        <f t="shared" si="142"/>
        <v>1129.6770049847742</v>
      </c>
      <c r="BR132" s="35">
        <f t="shared" si="142"/>
        <v>1100.2476841279179</v>
      </c>
      <c r="BS132" s="35">
        <f t="shared" si="142"/>
        <v>1070.8183632710616</v>
      </c>
    </row>
    <row r="133" spans="1:72" hidden="1" outlineLevel="1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29.42932085685635</v>
      </c>
      <c r="BP133" s="35">
        <f t="shared" si="144"/>
        <v>29.42932085685635</v>
      </c>
      <c r="BQ133" s="35">
        <f t="shared" si="144"/>
        <v>29.42932085685635</v>
      </c>
      <c r="BR133" s="35">
        <f t="shared" si="144"/>
        <v>29.42932085685635</v>
      </c>
      <c r="BS133" s="35">
        <f t="shared" si="144"/>
        <v>29.42932085685635</v>
      </c>
    </row>
    <row r="134" spans="1:72" hidden="1" outlineLevel="1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1218.374182757907</v>
      </c>
      <c r="BQ134" s="35">
        <f t="shared" si="145"/>
        <v>1188.2060301680431</v>
      </c>
      <c r="BR134" s="35">
        <f t="shared" si="145"/>
        <v>1158.0378775781792</v>
      </c>
      <c r="BS134" s="35">
        <f t="shared" si="145"/>
        <v>1127.8697249883153</v>
      </c>
    </row>
    <row r="135" spans="1:72" hidden="1" outlineLevel="1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30.168152589863951</v>
      </c>
      <c r="BQ135" s="35">
        <f t="shared" si="147"/>
        <v>30.168152589863951</v>
      </c>
      <c r="BR135" s="35">
        <f t="shared" si="147"/>
        <v>30.168152589863951</v>
      </c>
      <c r="BS135" s="35">
        <f t="shared" si="147"/>
        <v>30.168152589863951</v>
      </c>
    </row>
    <row r="136" spans="1:72" hidden="1" outlineLevel="1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1249.2122011379631</v>
      </c>
      <c r="BR136" s="35">
        <f t="shared" si="148"/>
        <v>1218.2804686420045</v>
      </c>
      <c r="BS136" s="35">
        <f t="shared" si="148"/>
        <v>1187.3487361460459</v>
      </c>
    </row>
    <row r="137" spans="1:72" hidden="1" outlineLevel="1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30.931732495958716</v>
      </c>
      <c r="BR137" s="35">
        <f t="shared" si="150"/>
        <v>30.931732495958716</v>
      </c>
      <c r="BS137" s="35">
        <f t="shared" si="150"/>
        <v>30.931732495958716</v>
      </c>
    </row>
    <row r="138" spans="1:72" hidden="1" outlineLevel="1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1281.1883889193737</v>
      </c>
      <c r="BS138" s="35">
        <f t="shared" si="151"/>
        <v>1249.4648943146283</v>
      </c>
    </row>
    <row r="139" spans="1:72" hidden="1" outlineLevel="1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31.723494604745461</v>
      </c>
      <c r="BS139" s="35">
        <f t="shared" si="153"/>
        <v>31.723494604745461</v>
      </c>
    </row>
    <row r="140" spans="1:72" hidden="1" outlineLevel="1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1314.2638542469927</v>
      </c>
    </row>
    <row r="141" spans="1:72" hidden="1" outlineLevel="1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32.542475915335686</v>
      </c>
    </row>
    <row r="142" spans="1:72" hidden="1" outlineLevel="1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2" hidden="1" outlineLevel="1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2" s="45" customFormat="1" collapsed="1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  <c r="Q144" s="55"/>
      <c r="BT144"/>
    </row>
    <row r="145" spans="3:71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8.8021877641038611</v>
      </c>
      <c r="X145" s="35">
        <f t="shared" si="160"/>
        <v>17.741686760849312</v>
      </c>
      <c r="Y145" s="35">
        <f t="shared" si="160"/>
        <v>26.834894290348668</v>
      </c>
      <c r="Z145" s="35">
        <f t="shared" si="160"/>
        <v>36.091939119129407</v>
      </c>
      <c r="AA145" s="35">
        <f t="shared" si="160"/>
        <v>45.523138220407979</v>
      </c>
      <c r="AB145" s="35">
        <f t="shared" si="160"/>
        <v>55.139202477543606</v>
      </c>
      <c r="AC145" s="35">
        <f t="shared" si="160"/>
        <v>64.949952344678337</v>
      </c>
      <c r="AD145" s="35">
        <f t="shared" si="160"/>
        <v>74.961091899277775</v>
      </c>
      <c r="AE145" s="35">
        <f t="shared" si="160"/>
        <v>85.177465888547161</v>
      </c>
      <c r="AF145" s="35">
        <f t="shared" si="160"/>
        <v>95.604169243640797</v>
      </c>
      <c r="AG145" s="35">
        <f t="shared" si="160"/>
        <v>106.24669839094018</v>
      </c>
      <c r="AH145" s="35">
        <f t="shared" si="160"/>
        <v>117.24249450507554</v>
      </c>
      <c r="AI145" s="35">
        <f t="shared" si="160"/>
        <v>128.6361661541234</v>
      </c>
      <c r="AJ145" s="35">
        <f t="shared" si="160"/>
        <v>140.44601039802606</v>
      </c>
      <c r="AK145" s="35">
        <f t="shared" si="160"/>
        <v>152.68964712443119</v>
      </c>
      <c r="AL145" s="35">
        <f>SUMIF($L$44:$L$143,$L$145,AL44:AL143)</f>
        <v>165.38233632035355</v>
      </c>
      <c r="AM145" s="35">
        <f t="shared" si="160"/>
        <v>178.53729869511008</v>
      </c>
      <c r="AN145" s="35">
        <f t="shared" si="160"/>
        <v>192.1664368986595</v>
      </c>
      <c r="AO145" s="35">
        <f t="shared" si="160"/>
        <v>206.28049871256812</v>
      </c>
      <c r="AP145" s="35">
        <f t="shared" si="160"/>
        <v>220.88924789702673</v>
      </c>
      <c r="AQ145" s="35">
        <f t="shared" si="160"/>
        <v>236.00313204940559</v>
      </c>
      <c r="AR145" s="35">
        <f t="shared" si="160"/>
        <v>251.6328874106602</v>
      </c>
      <c r="AS145" s="35">
        <f t="shared" si="160"/>
        <v>267.7875768218172</v>
      </c>
      <c r="AT145" s="35">
        <f t="shared" si="160"/>
        <v>284.47597062027631</v>
      </c>
      <c r="AU145" s="35">
        <f t="shared" si="160"/>
        <v>301.70652711050673</v>
      </c>
      <c r="AV145" s="35">
        <f t="shared" si="160"/>
        <v>319.48735595527057</v>
      </c>
      <c r="AW145" s="35">
        <f t="shared" si="160"/>
        <v>337.82610808681903</v>
      </c>
      <c r="AX145" s="35">
        <f t="shared" si="160"/>
        <v>356.72948513474347</v>
      </c>
      <c r="AY145" s="35">
        <f t="shared" si="160"/>
        <v>376.20389158817113</v>
      </c>
      <c r="AZ145" s="35">
        <f t="shared" si="160"/>
        <v>396.25556315987609</v>
      </c>
      <c r="BA145" s="35">
        <f t="shared" si="160"/>
        <v>416.89016986936645</v>
      </c>
      <c r="BB145" s="35">
        <f t="shared" si="160"/>
        <v>438.11284658224395</v>
      </c>
      <c r="BC145" s="35">
        <f t="shared" si="160"/>
        <v>459.92816199329309</v>
      </c>
      <c r="BD145" s="35">
        <f t="shared" si="160"/>
        <v>482.34007705644359</v>
      </c>
      <c r="BE145" s="35">
        <f t="shared" si="160"/>
        <v>505.35186890652909</v>
      </c>
      <c r="BF145" s="35">
        <f t="shared" si="160"/>
        <v>528.96529035443211</v>
      </c>
      <c r="BG145" s="35">
        <f t="shared" si="160"/>
        <v>553.18228280004496</v>
      </c>
      <c r="BH145" s="35">
        <f t="shared" si="160"/>
        <v>578.00786551911551</v>
      </c>
      <c r="BI145" s="35">
        <f t="shared" si="160"/>
        <v>603.45123124057591</v>
      </c>
      <c r="BJ145" s="35">
        <f t="shared" si="160"/>
        <v>629.52076513803502</v>
      </c>
      <c r="BK145" s="35">
        <f t="shared" si="160"/>
        <v>650.81981216227109</v>
      </c>
      <c r="BL145" s="35">
        <f t="shared" si="160"/>
        <v>669.28533577780206</v>
      </c>
      <c r="BM145" s="35">
        <f t="shared" si="160"/>
        <v>688.27344903458709</v>
      </c>
      <c r="BN145" s="35">
        <f t="shared" si="160"/>
        <v>707.79335354834745</v>
      </c>
      <c r="BO145" s="35">
        <f t="shared" si="160"/>
        <v>727.85871716590691</v>
      </c>
      <c r="BP145" s="35">
        <f t="shared" si="160"/>
        <v>748.48218288787211</v>
      </c>
      <c r="BQ145" s="35">
        <f t="shared" si="160"/>
        <v>769.67833463387944</v>
      </c>
      <c r="BR145" s="35">
        <f t="shared" si="160"/>
        <v>791.46806117491042</v>
      </c>
      <c r="BS145" s="35">
        <f t="shared" si="160"/>
        <v>813.87340517372104</v>
      </c>
    </row>
    <row r="146" spans="3:71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355.48608061518871</v>
      </c>
      <c r="X146" s="35">
        <f t="shared" si="161"/>
        <v>707.71543934638817</v>
      </c>
      <c r="Y146" s="35">
        <f t="shared" si="161"/>
        <v>1057.2129880475134</v>
      </c>
      <c r="Z146" s="35">
        <f t="shared" si="161"/>
        <v>1404.2340796158567</v>
      </c>
      <c r="AA146" s="35">
        <f t="shared" si="161"/>
        <v>1749.0315391173144</v>
      </c>
      <c r="AB146" s="35">
        <f t="shared" si="161"/>
        <v>2091.8637831410124</v>
      </c>
      <c r="AC146" s="35">
        <f t="shared" si="161"/>
        <v>2432.9425564247226</v>
      </c>
      <c r="AD146" s="35">
        <f t="shared" si="161"/>
        <v>2772.3035388307708</v>
      </c>
      <c r="AE146" s="35">
        <f t="shared" si="161"/>
        <v>3109.9420011417615</v>
      </c>
      <c r="AF146" s="35">
        <f t="shared" si="161"/>
        <v>3445.858473348369</v>
      </c>
      <c r="AG146" s="35">
        <f t="shared" si="161"/>
        <v>3780.0646053385744</v>
      </c>
      <c r="AH146" s="35">
        <f t="shared" si="161"/>
        <v>4117.8952850511068</v>
      </c>
      <c r="AI146" s="35">
        <f t="shared" si="161"/>
        <v>4460.7988118401781</v>
      </c>
      <c r="AJ146" s="35">
        <f t="shared" si="161"/>
        <v>4809.1162571576933</v>
      </c>
      <c r="AK146" s="35">
        <f t="shared" si="161"/>
        <v>5163.1430470441137</v>
      </c>
      <c r="AL146" s="35">
        <f>SUMIF($L$44:$L$143,$L$146,AL44:AL143)</f>
        <v>5523.0616804571473</v>
      </c>
      <c r="AM146" s="35">
        <f t="shared" si="161"/>
        <v>5888.9570378839435</v>
      </c>
      <c r="AN146" s="35">
        <f t="shared" si="161"/>
        <v>6260.8475478184946</v>
      </c>
      <c r="AO146" s="35">
        <f t="shared" si="161"/>
        <v>6638.6930954685085</v>
      </c>
      <c r="AP146" s="35">
        <f t="shared" si="161"/>
        <v>7022.4030774693711</v>
      </c>
      <c r="AQ146" s="35">
        <f t="shared" si="161"/>
        <v>7411.9047442165265</v>
      </c>
      <c r="AR146" s="35">
        <f t="shared" si="161"/>
        <v>7807.1265556982244</v>
      </c>
      <c r="AS146" s="35">
        <f t="shared" si="161"/>
        <v>8207.9186535562749</v>
      </c>
      <c r="AT146" s="35">
        <f t="shared" si="161"/>
        <v>8614.1103035092274</v>
      </c>
      <c r="AU146" s="35">
        <f t="shared" si="161"/>
        <v>9025.509399143486</v>
      </c>
      <c r="AV146" s="35">
        <f t="shared" si="161"/>
        <v>9441.9012954603386</v>
      </c>
      <c r="AW146" s="35">
        <f t="shared" si="161"/>
        <v>9863.0447114596718</v>
      </c>
      <c r="AX146" s="35">
        <f t="shared" si="161"/>
        <v>10288.652376572067</v>
      </c>
      <c r="AY146" s="35">
        <f t="shared" si="161"/>
        <v>10718.418318252494</v>
      </c>
      <c r="AZ146" s="35">
        <f t="shared" si="161"/>
        <v>11152.023343247245</v>
      </c>
      <c r="BA146" s="35">
        <f t="shared" si="161"/>
        <v>11589.119176442113</v>
      </c>
      <c r="BB146" s="35">
        <f t="shared" si="161"/>
        <v>12029.330259921453</v>
      </c>
      <c r="BC146" s="35">
        <f t="shared" si="161"/>
        <v>12472.253035469852</v>
      </c>
      <c r="BD146" s="35">
        <f t="shared" si="161"/>
        <v>12917.454831891051</v>
      </c>
      <c r="BE146" s="35">
        <f t="shared" si="161"/>
        <v>13364.47140024494</v>
      </c>
      <c r="BF146" s="35">
        <f t="shared" si="161"/>
        <v>13812.773652949199</v>
      </c>
      <c r="BG146" s="35">
        <f t="shared" si="161"/>
        <v>14261.838365986201</v>
      </c>
      <c r="BH146" s="35">
        <f t="shared" si="161"/>
        <v>14711.264677356379</v>
      </c>
      <c r="BI146" s="35">
        <f t="shared" si="161"/>
        <v>15160.81525530358</v>
      </c>
      <c r="BJ146" s="35">
        <f t="shared" si="161"/>
        <v>15610.210961328496</v>
      </c>
      <c r="BK146" s="35">
        <f t="shared" si="161"/>
        <v>16059.106822129426</v>
      </c>
      <c r="BL146" s="35">
        <f t="shared" si="161"/>
        <v>16512.928001948931</v>
      </c>
      <c r="BM146" s="35">
        <f t="shared" si="161"/>
        <v>16975.341019577016</v>
      </c>
      <c r="BN146" s="35">
        <f t="shared" si="161"/>
        <v>17446.701711242644</v>
      </c>
      <c r="BO146" s="35">
        <f t="shared" si="161"/>
        <v>17927.444004392775</v>
      </c>
      <c r="BP146" s="35">
        <f t="shared" si="161"/>
        <v>18417.95946998478</v>
      </c>
      <c r="BQ146" s="35">
        <f t="shared" si="161"/>
        <v>18918.689488234868</v>
      </c>
      <c r="BR146" s="35">
        <f t="shared" si="161"/>
        <v>19430.199542520368</v>
      </c>
      <c r="BS146" s="35">
        <f t="shared" si="161"/>
        <v>19952.995335592444</v>
      </c>
    </row>
    <row r="147" spans="3:71">
      <c r="F147" t="s">
        <v>47</v>
      </c>
      <c r="K147" s="47" t="s">
        <v>279</v>
      </c>
      <c r="L147" s="47" t="s">
        <v>268</v>
      </c>
      <c r="M147" s="44"/>
      <c r="N147" s="39"/>
      <c r="Q147" s="36">
        <v>4524.0471979340791</v>
      </c>
      <c r="R147" s="35">
        <f t="shared" ref="R147:AW147" si="162">R39+R40-R41-R145</f>
        <v>4703.398492914147</v>
      </c>
      <c r="S147" s="35">
        <f t="shared" si="162"/>
        <v>4904.5025104083734</v>
      </c>
      <c r="T147" s="35">
        <f t="shared" si="162"/>
        <v>5005.4203631197106</v>
      </c>
      <c r="U147" s="35">
        <f t="shared" si="162"/>
        <v>5050.0717427817444</v>
      </c>
      <c r="V147" s="35">
        <f t="shared" si="162"/>
        <v>5063.6750320161136</v>
      </c>
      <c r="W147" s="35">
        <f t="shared" si="162"/>
        <v>5142.6666962451</v>
      </c>
      <c r="X147" s="35">
        <f t="shared" si="162"/>
        <v>5231.0913107128654</v>
      </c>
      <c r="Y147" s="35">
        <f t="shared" si="162"/>
        <v>5325.3427472781423</v>
      </c>
      <c r="Z147" s="35">
        <f t="shared" si="162"/>
        <v>5425.5292764683636</v>
      </c>
      <c r="AA147" s="35">
        <f t="shared" si="162"/>
        <v>5531.8775047827612</v>
      </c>
      <c r="AB147" s="35">
        <f t="shared" si="162"/>
        <v>5643.8751909109305</v>
      </c>
      <c r="AC147" s="35">
        <f t="shared" si="162"/>
        <v>5759.1542879130002</v>
      </c>
      <c r="AD147" s="35">
        <f t="shared" si="162"/>
        <v>5877.2204449184483</v>
      </c>
      <c r="AE147" s="35">
        <f t="shared" si="162"/>
        <v>5998.2175863981402</v>
      </c>
      <c r="AF147" s="35">
        <f t="shared" si="162"/>
        <v>6122.3766823576843</v>
      </c>
      <c r="AG147" s="35">
        <f t="shared" si="162"/>
        <v>6325.6021948715652</v>
      </c>
      <c r="AH147" s="35">
        <f t="shared" si="162"/>
        <v>6554.4898834758351</v>
      </c>
      <c r="AI147" s="35">
        <f t="shared" si="162"/>
        <v>6793.9034058923371</v>
      </c>
      <c r="AJ147" s="35">
        <f t="shared" si="162"/>
        <v>7043.4532021011755</v>
      </c>
      <c r="AK147" s="35">
        <f t="shared" si="162"/>
        <v>7301.7816812132187</v>
      </c>
      <c r="AL147" s="35">
        <f t="shared" si="162"/>
        <v>7567.7156985696001</v>
      </c>
      <c r="AM147" s="35">
        <f t="shared" si="162"/>
        <v>7840.4970081021984</v>
      </c>
      <c r="AN147" s="35">
        <f t="shared" si="162"/>
        <v>8119.4612433602588</v>
      </c>
      <c r="AO147" s="35">
        <f t="shared" si="162"/>
        <v>8404.0423218420237</v>
      </c>
      <c r="AP147" s="35">
        <f t="shared" si="162"/>
        <v>8694.6336377063672</v>
      </c>
      <c r="AQ147" s="35">
        <f t="shared" si="162"/>
        <v>8991.4012402759199</v>
      </c>
      <c r="AR147" s="35">
        <f t="shared" si="162"/>
        <v>9293.3824650784318</v>
      </c>
      <c r="AS147" s="35">
        <f t="shared" si="162"/>
        <v>9600.409042207395</v>
      </c>
      <c r="AT147" s="35">
        <f t="shared" si="162"/>
        <v>9912.3014670439552</v>
      </c>
      <c r="AU147" s="35">
        <f t="shared" si="162"/>
        <v>10228.859174870049</v>
      </c>
      <c r="AV147" s="35">
        <f t="shared" si="162"/>
        <v>10549.818269675192</v>
      </c>
      <c r="AW147" s="35">
        <f t="shared" si="162"/>
        <v>10874.632641752843</v>
      </c>
      <c r="AX147" s="35">
        <f t="shared" ref="AX147:BS147" si="163">AX39+AX40-AX41-AX145</f>
        <v>11203.131353741886</v>
      </c>
      <c r="AY147" s="35">
        <f t="shared" si="163"/>
        <v>11535.217312893457</v>
      </c>
      <c r="AZ147" s="35">
        <f t="shared" si="163"/>
        <v>11870.565090241076</v>
      </c>
      <c r="BA147" s="35">
        <f t="shared" si="163"/>
        <v>12208.866825336187</v>
      </c>
      <c r="BB147" s="35">
        <f t="shared" si="163"/>
        <v>12549.796814489127</v>
      </c>
      <c r="BC147" s="35">
        <f t="shared" si="163"/>
        <v>12893.005439823744</v>
      </c>
      <c r="BD147" s="35">
        <f t="shared" si="163"/>
        <v>13238.099317584034</v>
      </c>
      <c r="BE147" s="35">
        <f t="shared" si="163"/>
        <v>13584.201542921031</v>
      </c>
      <c r="BF147" s="35">
        <f t="shared" si="163"/>
        <v>13931.420606301615</v>
      </c>
      <c r="BG147" s="35">
        <f t="shared" si="163"/>
        <v>14281.527131522897</v>
      </c>
      <c r="BH147" s="35">
        <f t="shared" si="163"/>
        <v>14636.92200018983</v>
      </c>
      <c r="BI147" s="35">
        <f t="shared" si="163"/>
        <v>14997.140646238087</v>
      </c>
      <c r="BJ147" s="35">
        <f t="shared" si="163"/>
        <v>15361.364735935818</v>
      </c>
      <c r="BK147" s="35">
        <f t="shared" si="163"/>
        <v>15734.914291889274</v>
      </c>
      <c r="BL147" s="35">
        <f t="shared" si="163"/>
        <v>16120.329341723062</v>
      </c>
      <c r="BM147" s="35">
        <f t="shared" si="163"/>
        <v>16518.257014100971</v>
      </c>
      <c r="BN147" s="35">
        <f t="shared" si="163"/>
        <v>16929.940740388891</v>
      </c>
      <c r="BO147" s="35">
        <f t="shared" si="163"/>
        <v>17354.97186896226</v>
      </c>
      <c r="BP147" s="35">
        <f t="shared" si="163"/>
        <v>17794.239992872237</v>
      </c>
      <c r="BQ147" s="35">
        <f t="shared" si="163"/>
        <v>18249.720622121011</v>
      </c>
      <c r="BR147" s="35">
        <f t="shared" si="163"/>
        <v>18720.85976675908</v>
      </c>
      <c r="BS147" s="35">
        <f t="shared" si="163"/>
        <v>19208.180123814993</v>
      </c>
    </row>
    <row r="148" spans="3:71">
      <c r="N148" s="39"/>
      <c r="O148" s="44"/>
    </row>
    <row r="149" spans="3:71" ht="15" thickBot="1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48"/>
      <c r="R149" s="48"/>
      <c r="S149" s="48"/>
      <c r="T149" s="48"/>
      <c r="U149" s="48"/>
      <c r="V149" s="4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>
      <c r="F151" t="s">
        <v>165</v>
      </c>
      <c r="P151" s="31"/>
      <c r="R151" s="35">
        <f t="shared" ref="R151:AW151" si="164">R39*R8</f>
        <v>4614.500420815486</v>
      </c>
      <c r="S151" s="35">
        <f t="shared" si="164"/>
        <v>4893.3569992994853</v>
      </c>
      <c r="T151" s="35">
        <f t="shared" si="164"/>
        <v>5204.6035013422397</v>
      </c>
      <c r="U151" s="35">
        <f t="shared" si="164"/>
        <v>5417.8977846106354</v>
      </c>
      <c r="V151" s="35">
        <f t="shared" si="164"/>
        <v>5575.5197925262592</v>
      </c>
      <c r="W151" s="35">
        <f t="shared" si="164"/>
        <v>5702.3149853508048</v>
      </c>
      <c r="X151" s="35">
        <f t="shared" si="164"/>
        <v>5907.0591211786214</v>
      </c>
      <c r="Y151" s="35">
        <f t="shared" si="164"/>
        <v>6128.7626582236362</v>
      </c>
      <c r="Z151" s="35">
        <f t="shared" si="164"/>
        <v>6363.9334590265244</v>
      </c>
      <c r="AA151" s="35">
        <f t="shared" si="164"/>
        <v>6613.2926168921713</v>
      </c>
      <c r="AB151" s="35">
        <f t="shared" si="164"/>
        <v>6877.7398634919955</v>
      </c>
      <c r="AC151" s="35">
        <f t="shared" si="164"/>
        <v>7157.2824248091147</v>
      </c>
      <c r="AD151" s="35">
        <f t="shared" si="164"/>
        <v>7449.498375688112</v>
      </c>
      <c r="AE151" s="35">
        <f t="shared" si="164"/>
        <v>7754.2153817209191</v>
      </c>
      <c r="AF151" s="35">
        <f t="shared" si="164"/>
        <v>8072.0837236911411</v>
      </c>
      <c r="AG151" s="35">
        <f t="shared" si="164"/>
        <v>8403.90338669228</v>
      </c>
      <c r="AH151" s="35">
        <f t="shared" si="164"/>
        <v>8856.4656798488359</v>
      </c>
      <c r="AI151" s="35">
        <f t="shared" si="164"/>
        <v>9360.4133603643495</v>
      </c>
      <c r="AJ151" s="35">
        <f t="shared" si="164"/>
        <v>9896.3047584983069</v>
      </c>
      <c r="AK151" s="35">
        <f t="shared" si="164"/>
        <v>10464.943533853635</v>
      </c>
      <c r="AL151" s="35">
        <f t="shared" si="164"/>
        <v>11065.668670635843</v>
      </c>
      <c r="AM151" s="35">
        <f t="shared" si="164"/>
        <v>11697.988491809061</v>
      </c>
      <c r="AN151" s="35">
        <f t="shared" si="164"/>
        <v>12361.965799279922</v>
      </c>
      <c r="AO151" s="35">
        <f t="shared" si="164"/>
        <v>13057.761147687586</v>
      </c>
      <c r="AP151" s="35">
        <f t="shared" si="164"/>
        <v>13785.651669013572</v>
      </c>
      <c r="AQ151" s="35">
        <f t="shared" si="164"/>
        <v>14547.485055718827</v>
      </c>
      <c r="AR151" s="35">
        <f t="shared" si="164"/>
        <v>15344.812069762116</v>
      </c>
      <c r="AS151" s="35">
        <f t="shared" si="164"/>
        <v>16177.282479972093</v>
      </c>
      <c r="AT151" s="35">
        <f t="shared" si="164"/>
        <v>17045.865541643045</v>
      </c>
      <c r="AU151" s="35">
        <f t="shared" si="164"/>
        <v>17951.526554074549</v>
      </c>
      <c r="AV151" s="35">
        <f t="shared" si="164"/>
        <v>18895.206658841566</v>
      </c>
      <c r="AW151" s="35">
        <f t="shared" si="164"/>
        <v>19877.73918968864</v>
      </c>
      <c r="AX151" s="35">
        <f t="shared" ref="AX151:BS151" si="165">AX39*AX8</f>
        <v>20899.416794744218</v>
      </c>
      <c r="AY151" s="35">
        <f t="shared" si="165"/>
        <v>21961.225080605655</v>
      </c>
      <c r="AZ151" s="35">
        <f t="shared" si="165"/>
        <v>23064.310630263219</v>
      </c>
      <c r="BA151" s="35">
        <f t="shared" si="165"/>
        <v>24209.379278278117</v>
      </c>
      <c r="BB151" s="35">
        <f t="shared" si="165"/>
        <v>25397.161457199702</v>
      </c>
      <c r="BC151" s="35">
        <f t="shared" si="165"/>
        <v>26628.339215339562</v>
      </c>
      <c r="BD151" s="35">
        <f t="shared" si="165"/>
        <v>27903.527865263968</v>
      </c>
      <c r="BE151" s="35">
        <f t="shared" si="165"/>
        <v>29223.225335650193</v>
      </c>
      <c r="BF151" s="35">
        <f t="shared" si="165"/>
        <v>30586.810400517399</v>
      </c>
      <c r="BG151" s="35">
        <f t="shared" si="165"/>
        <v>31995.805031392087</v>
      </c>
      <c r="BH151" s="35">
        <f t="shared" si="165"/>
        <v>33455.679074136206</v>
      </c>
      <c r="BI151" s="35">
        <f t="shared" si="165"/>
        <v>34973.775788207735</v>
      </c>
      <c r="BJ151" s="35">
        <f t="shared" si="165"/>
        <v>36550.960181072522</v>
      </c>
      <c r="BK151" s="35">
        <f t="shared" si="165"/>
        <v>38187.188911158053</v>
      </c>
      <c r="BL151" s="35">
        <f t="shared" si="165"/>
        <v>39897.881220256786</v>
      </c>
      <c r="BM151" s="35">
        <f t="shared" si="165"/>
        <v>41692.402757427648</v>
      </c>
      <c r="BN151" s="35">
        <f t="shared" si="165"/>
        <v>43575.742527238006</v>
      </c>
      <c r="BO151" s="35">
        <f t="shared" si="165"/>
        <v>45554.740574037198</v>
      </c>
      <c r="BP151" s="35">
        <f t="shared" si="165"/>
        <v>47632.087669061657</v>
      </c>
      <c r="BQ151" s="35">
        <f t="shared" si="165"/>
        <v>49814.148264630669</v>
      </c>
      <c r="BR151" s="35">
        <f t="shared" si="165"/>
        <v>52110.716981235346</v>
      </c>
      <c r="BS151" s="35">
        <f t="shared" si="165"/>
        <v>54524.812534415534</v>
      </c>
    </row>
    <row r="152" spans="3:71">
      <c r="F152" t="s">
        <v>176</v>
      </c>
      <c r="O152" s="31"/>
      <c r="R152" s="35">
        <f t="shared" ref="R152:AW152" si="166">R40*R8</f>
        <v>411.06119536840743</v>
      </c>
      <c r="S152" s="35">
        <f t="shared" si="166"/>
        <v>455.26124896298074</v>
      </c>
      <c r="T152" s="35">
        <f t="shared" si="166"/>
        <v>371.91314390300795</v>
      </c>
      <c r="U152" s="35">
        <f t="shared" si="166"/>
        <v>325.39901978166341</v>
      </c>
      <c r="V152" s="35">
        <f t="shared" si="166"/>
        <v>306.12955388183224</v>
      </c>
      <c r="W152" s="35">
        <f t="shared" si="166"/>
        <v>400.32063506423771</v>
      </c>
      <c r="X152" s="35">
        <f t="shared" si="166"/>
        <v>414.69432411698784</v>
      </c>
      <c r="Y152" s="35">
        <f t="shared" si="166"/>
        <v>430.25861703553988</v>
      </c>
      <c r="Z152" s="35">
        <f t="shared" si="166"/>
        <v>446.76835467154058</v>
      </c>
      <c r="AA152" s="35">
        <f t="shared" si="166"/>
        <v>464.2741600667714</v>
      </c>
      <c r="AB152" s="35">
        <f t="shared" si="166"/>
        <v>482.83919724409213</v>
      </c>
      <c r="AC152" s="35">
        <f t="shared" si="166"/>
        <v>502.46397349048328</v>
      </c>
      <c r="AD152" s="35">
        <f t="shared" si="166"/>
        <v>522.97846196267403</v>
      </c>
      <c r="AE152" s="35">
        <f t="shared" si="166"/>
        <v>544.37056423750516</v>
      </c>
      <c r="AF152" s="35">
        <f t="shared" si="166"/>
        <v>566.6859320927075</v>
      </c>
      <c r="AG152" s="35">
        <f t="shared" si="166"/>
        <v>589.98072702435661</v>
      </c>
      <c r="AH152" s="35">
        <f t="shared" si="166"/>
        <v>621.75203833704006</v>
      </c>
      <c r="AI152" s="35">
        <f t="shared" si="166"/>
        <v>657.13076715531645</v>
      </c>
      <c r="AJ152" s="35">
        <f t="shared" si="166"/>
        <v>694.75204647390365</v>
      </c>
      <c r="AK152" s="35">
        <f t="shared" si="166"/>
        <v>734.67229575111742</v>
      </c>
      <c r="AL152" s="35">
        <f t="shared" si="166"/>
        <v>776.84510957734449</v>
      </c>
      <c r="AM152" s="35">
        <f t="shared" si="166"/>
        <v>821.23597066201944</v>
      </c>
      <c r="AN152" s="35">
        <f t="shared" si="166"/>
        <v>867.84928789858498</v>
      </c>
      <c r="AO152" s="35">
        <f t="shared" si="166"/>
        <v>916.69633273298427</v>
      </c>
      <c r="AP152" s="35">
        <f t="shared" si="166"/>
        <v>967.79656071110105</v>
      </c>
      <c r="AQ152" s="35">
        <f t="shared" si="166"/>
        <v>1021.2796857160283</v>
      </c>
      <c r="AR152" s="35">
        <f t="shared" si="166"/>
        <v>1077.2545761659014</v>
      </c>
      <c r="AS152" s="35">
        <f t="shared" si="166"/>
        <v>1135.6966447193879</v>
      </c>
      <c r="AT152" s="35">
        <f t="shared" si="166"/>
        <v>1196.6739361786326</v>
      </c>
      <c r="AU152" s="35">
        <f t="shared" si="166"/>
        <v>1260.2542176223797</v>
      </c>
      <c r="AV152" s="35">
        <f t="shared" si="166"/>
        <v>1326.5035601803265</v>
      </c>
      <c r="AW152" s="35">
        <f t="shared" si="166"/>
        <v>1395.4804665298407</v>
      </c>
      <c r="AX152" s="35">
        <f t="shared" ref="AX152:BS152" si="167">AX40*AX8</f>
        <v>1467.2054814996332</v>
      </c>
      <c r="AY152" s="35">
        <f t="shared" si="167"/>
        <v>1541.7477978052923</v>
      </c>
      <c r="AZ152" s="35">
        <f t="shared" si="167"/>
        <v>1619.187909216804</v>
      </c>
      <c r="BA152" s="35">
        <f t="shared" si="167"/>
        <v>1699.5753675636481</v>
      </c>
      <c r="BB152" s="35">
        <f t="shared" si="167"/>
        <v>1782.9614515322487</v>
      </c>
      <c r="BC152" s="35">
        <f t="shared" si="167"/>
        <v>1869.3940430817654</v>
      </c>
      <c r="BD152" s="35">
        <f t="shared" si="167"/>
        <v>1958.9163391099357</v>
      </c>
      <c r="BE152" s="35">
        <f t="shared" si="167"/>
        <v>2051.5632957924208</v>
      </c>
      <c r="BF152" s="35">
        <f t="shared" si="167"/>
        <v>2147.2913010909861</v>
      </c>
      <c r="BG152" s="35">
        <f t="shared" si="167"/>
        <v>2246.2072022439202</v>
      </c>
      <c r="BH152" s="35">
        <f t="shared" si="167"/>
        <v>2348.6949998149917</v>
      </c>
      <c r="BI152" s="35">
        <f t="shared" si="167"/>
        <v>2455.2702139564926</v>
      </c>
      <c r="BJ152" s="35">
        <f t="shared" si="167"/>
        <v>2565.9935709416891</v>
      </c>
      <c r="BK152" s="35">
        <f t="shared" si="167"/>
        <v>2680.8620280544442</v>
      </c>
      <c r="BL152" s="35">
        <f t="shared" si="167"/>
        <v>2800.9580650740104</v>
      </c>
      <c r="BM152" s="35">
        <f t="shared" si="167"/>
        <v>2926.9391803302196</v>
      </c>
      <c r="BN152" s="35">
        <f t="shared" si="167"/>
        <v>3059.1556177997527</v>
      </c>
      <c r="BO152" s="35">
        <f t="shared" si="167"/>
        <v>3198.0875703349561</v>
      </c>
      <c r="BP152" s="35">
        <f t="shared" si="167"/>
        <v>3343.9239386284353</v>
      </c>
      <c r="BQ152" s="35">
        <f t="shared" si="167"/>
        <v>3497.111527460499</v>
      </c>
      <c r="BR152" s="35">
        <f t="shared" si="167"/>
        <v>3658.3379503188794</v>
      </c>
      <c r="BS152" s="35">
        <f t="shared" si="167"/>
        <v>3827.8151306285508</v>
      </c>
    </row>
    <row r="153" spans="3:71">
      <c r="F153" t="s">
        <v>177</v>
      </c>
      <c r="O153" s="31"/>
      <c r="P153" s="31"/>
      <c r="R153" s="35">
        <f>Q156*$O$8</f>
        <v>90.453222881407157</v>
      </c>
      <c r="S153" s="35">
        <f>R156*$O$8</f>
        <v>95.919356578519753</v>
      </c>
      <c r="T153" s="35">
        <f>S156*$O$8</f>
        <v>102.02039605255155</v>
      </c>
      <c r="U153" s="35">
        <f t="shared" ref="U153:BS153" si="168">T156*$O$8</f>
        <v>106.2013806845557</v>
      </c>
      <c r="V153" s="35">
        <f t="shared" si="168"/>
        <v>109.29107996136</v>
      </c>
      <c r="W153" s="35">
        <f t="shared" si="168"/>
        <v>111.77651344081407</v>
      </c>
      <c r="X153" s="35">
        <f t="shared" si="168"/>
        <v>115.78989847988655</v>
      </c>
      <c r="Y153" s="35">
        <f t="shared" si="168"/>
        <v>120.13572091376663</v>
      </c>
      <c r="Z153" s="35">
        <f t="shared" si="168"/>
        <v>124.74552802620445</v>
      </c>
      <c r="AA153" s="35">
        <f t="shared" si="168"/>
        <v>129.63345465466392</v>
      </c>
      <c r="AB153" s="35">
        <f t="shared" si="168"/>
        <v>134.81713729757092</v>
      </c>
      <c r="AC153" s="35">
        <f t="shared" si="168"/>
        <v>140.29671759831092</v>
      </c>
      <c r="AD153" s="35">
        <f t="shared" si="168"/>
        <v>146.02472109249828</v>
      </c>
      <c r="AE153" s="35">
        <f t="shared" si="168"/>
        <v>151.99776968907196</v>
      </c>
      <c r="AF153" s="35">
        <f t="shared" si="168"/>
        <v>158.22861016174326</v>
      </c>
      <c r="AG153" s="35">
        <f t="shared" si="168"/>
        <v>164.73292378115153</v>
      </c>
      <c r="AH153" s="35">
        <f t="shared" si="168"/>
        <v>173.6040288277465</v>
      </c>
      <c r="AI153" s="35">
        <f t="shared" si="168"/>
        <v>183.48238785023457</v>
      </c>
      <c r="AJ153" s="35">
        <f t="shared" si="168"/>
        <v>193.98690614152852</v>
      </c>
      <c r="AK153" s="35">
        <f>AJ156*$O$8</f>
        <v>205.13333699983065</v>
      </c>
      <c r="AL153" s="35">
        <f t="shared" si="168"/>
        <v>216.90872322424499</v>
      </c>
      <c r="AM153" s="35">
        <f t="shared" si="168"/>
        <v>229.30342698435535</v>
      </c>
      <c r="AN153" s="35">
        <f t="shared" si="168"/>
        <v>242.31867932021811</v>
      </c>
      <c r="AO153" s="35">
        <f t="shared" si="168"/>
        <v>255.9576274164115</v>
      </c>
      <c r="AP153" s="35">
        <f t="shared" si="168"/>
        <v>270.22570360116288</v>
      </c>
      <c r="AQ153" s="35">
        <f t="shared" si="168"/>
        <v>285.15912625625714</v>
      </c>
      <c r="AR153" s="35">
        <f t="shared" si="168"/>
        <v>300.78829334556883</v>
      </c>
      <c r="AS153" s="35">
        <f t="shared" si="168"/>
        <v>317.10633965394737</v>
      </c>
      <c r="AT153" s="35">
        <f t="shared" si="168"/>
        <v>334.13226447864452</v>
      </c>
      <c r="AU153" s="35">
        <f t="shared" si="168"/>
        <v>351.8849895716873</v>
      </c>
      <c r="AV153" s="35">
        <f t="shared" si="168"/>
        <v>370.38296314650734</v>
      </c>
      <c r="AW153" s="35">
        <f t="shared" si="168"/>
        <v>389.64252017245241</v>
      </c>
      <c r="AX153" s="35">
        <f t="shared" si="168"/>
        <v>409.66939712454138</v>
      </c>
      <c r="AY153" s="35">
        <f t="shared" si="168"/>
        <v>430.48291381750903</v>
      </c>
      <c r="AZ153" s="35">
        <f t="shared" si="168"/>
        <v>452.10554551786589</v>
      </c>
      <c r="BA153" s="35">
        <f t="shared" si="168"/>
        <v>474.55112796189115</v>
      </c>
      <c r="BB153" s="35">
        <f t="shared" si="168"/>
        <v>497.83397905448481</v>
      </c>
      <c r="BC153" s="35">
        <f t="shared" si="168"/>
        <v>521.96746827496588</v>
      </c>
      <c r="BD153" s="35">
        <f t="shared" si="168"/>
        <v>546.96365695167401</v>
      </c>
      <c r="BE153" s="35">
        <f t="shared" si="168"/>
        <v>572.83230545940967</v>
      </c>
      <c r="BF153" s="35">
        <f t="shared" si="168"/>
        <v>599.56123655535578</v>
      </c>
      <c r="BG153" s="35">
        <f t="shared" si="168"/>
        <v>627.18028385467142</v>
      </c>
      <c r="BH153" s="35">
        <f t="shared" si="168"/>
        <v>655.79666702183954</v>
      </c>
      <c r="BI153" s="35">
        <f t="shared" si="168"/>
        <v>685.55432828762332</v>
      </c>
      <c r="BJ153" s="35">
        <f t="shared" si="168"/>
        <v>716.47022348818405</v>
      </c>
      <c r="BK153" s="35">
        <f t="shared" si="168"/>
        <v>748.5435030440309</v>
      </c>
      <c r="BL153" s="35">
        <f t="shared" si="168"/>
        <v>782.07641421647622</v>
      </c>
      <c r="BM153" s="35">
        <f t="shared" si="168"/>
        <v>817.25254202329006</v>
      </c>
      <c r="BN153" s="35">
        <f t="shared" si="168"/>
        <v>854.16968070023665</v>
      </c>
      <c r="BO153" s="35">
        <f t="shared" si="168"/>
        <v>892.96190847889659</v>
      </c>
      <c r="BP153" s="35">
        <f t="shared" si="168"/>
        <v>933.68196973204635</v>
      </c>
      <c r="BQ153" s="35">
        <f t="shared" si="168"/>
        <v>976.45462015838643</v>
      </c>
      <c r="BR153" s="35">
        <f t="shared" si="168"/>
        <v>1021.4718534537728</v>
      </c>
      <c r="BS153" s="35">
        <f t="shared" si="168"/>
        <v>1068.7928423399828</v>
      </c>
    </row>
    <row r="154" spans="3:71">
      <c r="F154" t="s">
        <v>178</v>
      </c>
      <c r="R154" s="35">
        <f t="shared" ref="R154:AW154" si="169">(R41*R8)+(R145*R8)</f>
        <v>228.12397346292886</v>
      </c>
      <c r="S154" s="35">
        <f t="shared" si="169"/>
        <v>246.03514297277721</v>
      </c>
      <c r="T154" s="35">
        <f t="shared" si="169"/>
        <v>264.82024131916762</v>
      </c>
      <c r="U154" s="35">
        <f t="shared" si="169"/>
        <v>277.06809182740039</v>
      </c>
      <c r="V154" s="35">
        <f t="shared" si="169"/>
        <v>291.11087449810037</v>
      </c>
      <c r="W154" s="35">
        <f t="shared" si="169"/>
        <v>311.36639771630763</v>
      </c>
      <c r="X154" s="35">
        <f t="shared" si="169"/>
        <v>313.12650798574037</v>
      </c>
      <c r="Y154" s="35">
        <f t="shared" si="169"/>
        <v>319.83334425885698</v>
      </c>
      <c r="Z154" s="35">
        <f t="shared" si="169"/>
        <v>327.04265146055712</v>
      </c>
      <c r="AA154" s="35">
        <f t="shared" si="169"/>
        <v>334.64405076451749</v>
      </c>
      <c r="AB154" s="35">
        <f t="shared" si="169"/>
        <v>343.59335352528433</v>
      </c>
      <c r="AC154" s="35">
        <f t="shared" si="169"/>
        <v>356.27274370398493</v>
      </c>
      <c r="AD154" s="35">
        <f t="shared" si="169"/>
        <v>370.25922561893952</v>
      </c>
      <c r="AE154" s="35">
        <f t="shared" si="169"/>
        <v>384.73083242902703</v>
      </c>
      <c r="AF154" s="35">
        <f t="shared" si="169"/>
        <v>399.59919287271998</v>
      </c>
      <c r="AG154" s="35">
        <f t="shared" si="169"/>
        <v>311.02246269554757</v>
      </c>
      <c r="AH154" s="35">
        <f t="shared" si="169"/>
        <v>301.28674567176142</v>
      </c>
      <c r="AI154" s="35">
        <f t="shared" si="169"/>
        <v>315.2262751628889</v>
      </c>
      <c r="AJ154" s="35">
        <f t="shared" si="169"/>
        <v>331.24660811840522</v>
      </c>
      <c r="AK154" s="35">
        <f t="shared" si="169"/>
        <v>350.85588219315599</v>
      </c>
      <c r="AL154" s="35">
        <f t="shared" si="169"/>
        <v>373.8287153884819</v>
      </c>
      <c r="AM154" s="35">
        <f t="shared" si="169"/>
        <v>399.57734251137714</v>
      </c>
      <c r="AN154" s="35">
        <f t="shared" si="169"/>
        <v>428.01156690733103</v>
      </c>
      <c r="AO154" s="35">
        <f t="shared" si="169"/>
        <v>459.03151500816432</v>
      </c>
      <c r="AP154" s="35">
        <f t="shared" si="169"/>
        <v>491.12230026210267</v>
      </c>
      <c r="AQ154" s="35">
        <f t="shared" si="169"/>
        <v>524.74096501830923</v>
      </c>
      <c r="AR154" s="35">
        <f t="shared" si="169"/>
        <v>561.89050560987062</v>
      </c>
      <c r="AS154" s="35">
        <f t="shared" si="169"/>
        <v>601.24584752708199</v>
      </c>
      <c r="AT154" s="35">
        <f t="shared" si="169"/>
        <v>642.89791331881565</v>
      </c>
      <c r="AU154" s="35">
        <f t="shared" si="169"/>
        <v>686.95707600186574</v>
      </c>
      <c r="AV154" s="35">
        <f t="shared" si="169"/>
        <v>733.61354950570444</v>
      </c>
      <c r="AW154" s="35">
        <f t="shared" si="169"/>
        <v>783.47225859880336</v>
      </c>
      <c r="AX154" s="35">
        <f t="shared" ref="AX154:BS154" si="170">(AX41*AX8)+(AX145*AX8)</f>
        <v>835.88010945570659</v>
      </c>
      <c r="AY154" s="35">
        <f t="shared" si="170"/>
        <v>890.76779366559435</v>
      </c>
      <c r="AZ154" s="35">
        <f t="shared" si="170"/>
        <v>948.67038916379897</v>
      </c>
      <c r="BA154" s="35">
        <f t="shared" si="170"/>
        <v>1009.6271676965478</v>
      </c>
      <c r="BB154" s="35">
        <f t="shared" si="170"/>
        <v>1073.7511616673528</v>
      </c>
      <c r="BC154" s="35">
        <f t="shared" si="170"/>
        <v>1141.1690501090309</v>
      </c>
      <c r="BD154" s="35">
        <f t="shared" si="170"/>
        <v>1212.0511741831226</v>
      </c>
      <c r="BE154" s="35">
        <f t="shared" si="170"/>
        <v>1287.5394674805707</v>
      </c>
      <c r="BF154" s="35">
        <f t="shared" si="170"/>
        <v>1365.4769540709633</v>
      </c>
      <c r="BG154" s="35">
        <f t="shared" si="170"/>
        <v>1442.1298265216392</v>
      </c>
      <c r="BH154" s="35">
        <f t="shared" si="170"/>
        <v>1516.1526140310789</v>
      </c>
      <c r="BI154" s="35">
        <f t="shared" si="170"/>
        <v>1594.5560445798876</v>
      </c>
      <c r="BJ154" s="35">
        <f t="shared" si="170"/>
        <v>1678.3083439001898</v>
      </c>
      <c r="BK154" s="35">
        <f t="shared" si="170"/>
        <v>1752.2461331721811</v>
      </c>
      <c r="BL154" s="35">
        <f t="shared" si="170"/>
        <v>1823.6890699264393</v>
      </c>
      <c r="BM154" s="35">
        <f t="shared" si="170"/>
        <v>1897.7690912201035</v>
      </c>
      <c r="BN154" s="35">
        <f t="shared" si="170"/>
        <v>1973.1194794794581</v>
      </c>
      <c r="BO154" s="35">
        <f t="shared" si="170"/>
        <v>2054.422445042549</v>
      </c>
      <c r="BP154" s="35">
        <f t="shared" si="170"/>
        <v>2138.3179632178135</v>
      </c>
      <c r="BQ154" s="35">
        <f t="shared" si="170"/>
        <v>2222.0146643095954</v>
      </c>
      <c r="BR154" s="35">
        <f t="shared" si="170"/>
        <v>2313.0352394786823</v>
      </c>
      <c r="BS154" s="35">
        <f t="shared" si="170"/>
        <v>2408.4865611224741</v>
      </c>
    </row>
    <row r="155" spans="3:71">
      <c r="F155" t="s">
        <v>179</v>
      </c>
      <c r="R155" s="35">
        <f>R154-R153</f>
        <v>137.6707505815217</v>
      </c>
      <c r="S155" s="35">
        <f t="shared" ref="S155:BS155" si="171">S154-S153</f>
        <v>150.11578639425744</v>
      </c>
      <c r="T155" s="35">
        <f t="shared" si="171"/>
        <v>162.79984526661607</v>
      </c>
      <c r="U155" s="35">
        <f t="shared" si="171"/>
        <v>170.86671114284468</v>
      </c>
      <c r="V155" s="35">
        <f t="shared" si="171"/>
        <v>181.81979453674037</v>
      </c>
      <c r="W155" s="35">
        <f t="shared" si="171"/>
        <v>199.58988427549355</v>
      </c>
      <c r="X155" s="35">
        <f t="shared" si="171"/>
        <v>197.33660950585383</v>
      </c>
      <c r="Y155" s="35">
        <f t="shared" si="171"/>
        <v>199.69762334509034</v>
      </c>
      <c r="Z155" s="35">
        <f t="shared" si="171"/>
        <v>202.29712343435267</v>
      </c>
      <c r="AA155" s="35">
        <f t="shared" si="171"/>
        <v>205.01059610985357</v>
      </c>
      <c r="AB155" s="35">
        <f t="shared" si="171"/>
        <v>208.77621622771341</v>
      </c>
      <c r="AC155" s="35">
        <f t="shared" si="171"/>
        <v>215.97602610567401</v>
      </c>
      <c r="AD155" s="35">
        <f t="shared" si="171"/>
        <v>224.23450452644124</v>
      </c>
      <c r="AE155" s="35">
        <f t="shared" si="171"/>
        <v>232.73306273995507</v>
      </c>
      <c r="AF155" s="35">
        <f t="shared" si="171"/>
        <v>241.37058271097672</v>
      </c>
      <c r="AG155" s="35">
        <f t="shared" si="171"/>
        <v>146.28953891439605</v>
      </c>
      <c r="AH155" s="35">
        <f t="shared" si="171"/>
        <v>127.68271684401492</v>
      </c>
      <c r="AI155" s="35">
        <f t="shared" si="171"/>
        <v>131.74388731265432</v>
      </c>
      <c r="AJ155" s="35">
        <f t="shared" si="171"/>
        <v>137.2597019768767</v>
      </c>
      <c r="AK155" s="35">
        <f t="shared" si="171"/>
        <v>145.72254519332535</v>
      </c>
      <c r="AL155" s="35">
        <f t="shared" si="171"/>
        <v>156.9199921642369</v>
      </c>
      <c r="AM155" s="35">
        <f t="shared" si="171"/>
        <v>170.27391552702179</v>
      </c>
      <c r="AN155" s="35">
        <f t="shared" si="171"/>
        <v>185.69288758711292</v>
      </c>
      <c r="AO155" s="35">
        <f t="shared" si="171"/>
        <v>203.07388759175282</v>
      </c>
      <c r="AP155" s="35">
        <f t="shared" si="171"/>
        <v>220.89659666093979</v>
      </c>
      <c r="AQ155" s="35">
        <f t="shared" si="171"/>
        <v>239.58183876205209</v>
      </c>
      <c r="AR155" s="35">
        <f t="shared" si="171"/>
        <v>261.10221226430178</v>
      </c>
      <c r="AS155" s="35">
        <f t="shared" si="171"/>
        <v>284.13950787313462</v>
      </c>
      <c r="AT155" s="35">
        <f t="shared" si="171"/>
        <v>308.76564884017114</v>
      </c>
      <c r="AU155" s="35">
        <f t="shared" si="171"/>
        <v>335.07208643017844</v>
      </c>
      <c r="AV155" s="35">
        <f t="shared" si="171"/>
        <v>363.2305863591971</v>
      </c>
      <c r="AW155" s="35">
        <f t="shared" si="171"/>
        <v>393.82973842635096</v>
      </c>
      <c r="AX155" s="35">
        <f t="shared" si="171"/>
        <v>426.21071233116521</v>
      </c>
      <c r="AY155" s="35">
        <f t="shared" si="171"/>
        <v>460.28487984808532</v>
      </c>
      <c r="AZ155" s="35">
        <f t="shared" si="171"/>
        <v>496.56484364593308</v>
      </c>
      <c r="BA155" s="35">
        <f t="shared" si="171"/>
        <v>535.07603973465666</v>
      </c>
      <c r="BB155" s="35">
        <f t="shared" si="171"/>
        <v>575.91718261286792</v>
      </c>
      <c r="BC155" s="35">
        <f t="shared" si="171"/>
        <v>619.201581834065</v>
      </c>
      <c r="BD155" s="35">
        <f t="shared" si="171"/>
        <v>665.0875172314486</v>
      </c>
      <c r="BE155" s="35">
        <f t="shared" si="171"/>
        <v>714.70716202116103</v>
      </c>
      <c r="BF155" s="35">
        <f t="shared" si="171"/>
        <v>765.91571751560753</v>
      </c>
      <c r="BG155" s="35">
        <f t="shared" si="171"/>
        <v>814.94954266696777</v>
      </c>
      <c r="BH155" s="35">
        <f t="shared" si="171"/>
        <v>860.35594700923934</v>
      </c>
      <c r="BI155" s="35">
        <f t="shared" si="171"/>
        <v>909.00171629226429</v>
      </c>
      <c r="BJ155" s="35">
        <f t="shared" si="171"/>
        <v>961.83812041200576</v>
      </c>
      <c r="BK155" s="35">
        <f t="shared" si="171"/>
        <v>1003.7026301281502</v>
      </c>
      <c r="BL155" s="35">
        <f t="shared" si="171"/>
        <v>1041.6126557099631</v>
      </c>
      <c r="BM155" s="35">
        <f t="shared" si="171"/>
        <v>1080.5165491968135</v>
      </c>
      <c r="BN155" s="35">
        <f t="shared" si="171"/>
        <v>1118.9497987792215</v>
      </c>
      <c r="BO155" s="35">
        <f t="shared" si="171"/>
        <v>1161.4605365636526</v>
      </c>
      <c r="BP155" s="35">
        <f t="shared" si="171"/>
        <v>1204.6359934857671</v>
      </c>
      <c r="BQ155" s="35">
        <f t="shared" si="171"/>
        <v>1245.560044151209</v>
      </c>
      <c r="BR155" s="35">
        <f t="shared" si="171"/>
        <v>1291.5633860249095</v>
      </c>
      <c r="BS155" s="35">
        <f t="shared" si="171"/>
        <v>1339.6937187824913</v>
      </c>
    </row>
    <row r="156" spans="3:71">
      <c r="F156" t="s">
        <v>47</v>
      </c>
      <c r="Q156" s="35">
        <f t="shared" ref="Q156:AV156" si="172">Q147*Q8</f>
        <v>4524.0471979340791</v>
      </c>
      <c r="R156" s="35">
        <f t="shared" si="172"/>
        <v>4797.4376427209654</v>
      </c>
      <c r="S156" s="35">
        <f t="shared" si="172"/>
        <v>5102.5831052896883</v>
      </c>
      <c r="T156" s="35">
        <f t="shared" si="172"/>
        <v>5311.6964039260802</v>
      </c>
      <c r="U156" s="35">
        <f t="shared" si="172"/>
        <v>5466.2287125648991</v>
      </c>
      <c r="V156" s="35">
        <f t="shared" si="172"/>
        <v>5590.5384719099911</v>
      </c>
      <c r="W156" s="35">
        <f t="shared" si="172"/>
        <v>5791.2692226987347</v>
      </c>
      <c r="X156" s="35">
        <f t="shared" si="172"/>
        <v>6008.6269373098694</v>
      </c>
      <c r="Y156" s="35">
        <f t="shared" si="172"/>
        <v>6239.1879310003187</v>
      </c>
      <c r="Z156" s="35">
        <f t="shared" si="172"/>
        <v>6483.6591622375072</v>
      </c>
      <c r="AA156" s="35">
        <f t="shared" si="172"/>
        <v>6742.9227261944243</v>
      </c>
      <c r="AB156" s="35">
        <f t="shared" si="172"/>
        <v>7016.9857072108043</v>
      </c>
      <c r="AC156" s="35">
        <f t="shared" si="172"/>
        <v>7303.473654595613</v>
      </c>
      <c r="AD156" s="35">
        <f t="shared" si="172"/>
        <v>7602.2176120318472</v>
      </c>
      <c r="AE156" s="35">
        <f t="shared" si="172"/>
        <v>7913.8551135293974</v>
      </c>
      <c r="AF156" s="35">
        <f t="shared" si="172"/>
        <v>8239.1704629111282</v>
      </c>
      <c r="AG156" s="35">
        <f t="shared" si="172"/>
        <v>8682.8616510210904</v>
      </c>
      <c r="AH156" s="35">
        <f t="shared" si="172"/>
        <v>9176.9309725141138</v>
      </c>
      <c r="AI156" s="35">
        <f t="shared" si="172"/>
        <v>9702.3178523567785</v>
      </c>
      <c r="AJ156" s="35">
        <f t="shared" si="172"/>
        <v>10259.810196853805</v>
      </c>
      <c r="AK156" s="35">
        <f t="shared" si="172"/>
        <v>10848.759947411598</v>
      </c>
      <c r="AL156" s="35">
        <f t="shared" si="172"/>
        <v>11468.685064824705</v>
      </c>
      <c r="AM156" s="35">
        <f t="shared" si="172"/>
        <v>12119.647119959704</v>
      </c>
      <c r="AN156" s="35">
        <f t="shared" si="172"/>
        <v>12801.803520271176</v>
      </c>
      <c r="AO156" s="35">
        <f t="shared" si="172"/>
        <v>13515.425965412407</v>
      </c>
      <c r="AP156" s="35">
        <f t="shared" si="172"/>
        <v>14262.325929462571</v>
      </c>
      <c r="AQ156" s="35">
        <f t="shared" si="172"/>
        <v>15044.023776416547</v>
      </c>
      <c r="AR156" s="35">
        <f t="shared" si="172"/>
        <v>15860.176140318144</v>
      </c>
      <c r="AS156" s="35">
        <f t="shared" si="172"/>
        <v>16711.7332771644</v>
      </c>
      <c r="AT156" s="35">
        <f t="shared" si="172"/>
        <v>17599.641564502861</v>
      </c>
      <c r="AU156" s="35">
        <f t="shared" si="172"/>
        <v>18524.82369569506</v>
      </c>
      <c r="AV156" s="35">
        <f t="shared" si="172"/>
        <v>19488.096669516188</v>
      </c>
      <c r="AW156" s="35">
        <f t="shared" ref="AW156:BS156" si="173">AW147*AW8</f>
        <v>20489.747397619678</v>
      </c>
      <c r="AX156" s="35">
        <f t="shared" si="173"/>
        <v>21530.742166788146</v>
      </c>
      <c r="AY156" s="35">
        <f t="shared" si="173"/>
        <v>22612.20508474535</v>
      </c>
      <c r="AZ156" s="35">
        <f t="shared" si="173"/>
        <v>23734.828150316225</v>
      </c>
      <c r="BA156" s="35">
        <f t="shared" si="173"/>
        <v>24899.32747814522</v>
      </c>
      <c r="BB156" s="35">
        <f t="shared" si="173"/>
        <v>26106.371747064597</v>
      </c>
      <c r="BC156" s="35">
        <f t="shared" si="173"/>
        <v>27356.564208312295</v>
      </c>
      <c r="BD156" s="35">
        <f t="shared" si="173"/>
        <v>28650.393030190782</v>
      </c>
      <c r="BE156" s="35">
        <f t="shared" si="173"/>
        <v>29987.249163962042</v>
      </c>
      <c r="BF156" s="35">
        <f t="shared" si="173"/>
        <v>31368.624747537418</v>
      </c>
      <c r="BG156" s="35">
        <f t="shared" si="173"/>
        <v>32799.882407114368</v>
      </c>
      <c r="BH156" s="35">
        <f t="shared" si="173"/>
        <v>34288.221459920118</v>
      </c>
      <c r="BI156" s="35">
        <f t="shared" si="173"/>
        <v>35834.489957584337</v>
      </c>
      <c r="BJ156" s="35">
        <f t="shared" si="173"/>
        <v>37438.645408114018</v>
      </c>
      <c r="BK156" s="35">
        <f t="shared" si="173"/>
        <v>39115.804806040309</v>
      </c>
      <c r="BL156" s="35">
        <f t="shared" si="173"/>
        <v>40875.150215404363</v>
      </c>
      <c r="BM156" s="35">
        <f t="shared" si="173"/>
        <v>42721.572846537769</v>
      </c>
      <c r="BN156" s="35">
        <f t="shared" si="173"/>
        <v>44661.778665558297</v>
      </c>
      <c r="BO156" s="35">
        <f t="shared" si="173"/>
        <v>46698.405699329618</v>
      </c>
      <c r="BP156" s="35">
        <f t="shared" si="173"/>
        <v>48837.693644472289</v>
      </c>
      <c r="BQ156" s="35">
        <f t="shared" si="173"/>
        <v>51089.245127781571</v>
      </c>
      <c r="BR156" s="35">
        <f t="shared" si="173"/>
        <v>53456.019692075548</v>
      </c>
      <c r="BS156" s="35">
        <f t="shared" si="173"/>
        <v>55944.141103921611</v>
      </c>
    </row>
    <row r="158" spans="3:71" ht="15" thickBot="1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>
      <c r="F160" t="s">
        <v>181</v>
      </c>
      <c r="Q160" s="39"/>
      <c r="R160" s="35">
        <f>Q156*$O$13</f>
        <v>2714.4283187604474</v>
      </c>
      <c r="S160" s="35">
        <f t="shared" ref="S160:BS160" si="174">R156*$O$13</f>
        <v>2878.4625856325792</v>
      </c>
      <c r="T160" s="35">
        <f t="shared" si="174"/>
        <v>3061.5498631738128</v>
      </c>
      <c r="U160" s="35">
        <f t="shared" si="174"/>
        <v>3187.0178423556481</v>
      </c>
      <c r="V160" s="35">
        <f t="shared" si="174"/>
        <v>3279.7372275389394</v>
      </c>
      <c r="W160" s="35">
        <f t="shared" si="174"/>
        <v>3354.3230831459946</v>
      </c>
      <c r="X160" s="35">
        <f t="shared" si="174"/>
        <v>3474.7615336192407</v>
      </c>
      <c r="Y160" s="35">
        <f t="shared" si="174"/>
        <v>3605.1761623859215</v>
      </c>
      <c r="Z160" s="35">
        <f t="shared" si="174"/>
        <v>3743.5127586001909</v>
      </c>
      <c r="AA160" s="35">
        <f t="shared" si="174"/>
        <v>3890.195497342504</v>
      </c>
      <c r="AB160" s="35">
        <f t="shared" si="174"/>
        <v>4045.7536357166546</v>
      </c>
      <c r="AC160" s="35">
        <f t="shared" si="174"/>
        <v>4210.1914243264828</v>
      </c>
      <c r="AD160" s="35">
        <f t="shared" si="174"/>
        <v>4382.0841927573674</v>
      </c>
      <c r="AE160" s="35">
        <f t="shared" si="174"/>
        <v>4561.3305672191082</v>
      </c>
      <c r="AF160" s="35">
        <f t="shared" si="174"/>
        <v>4748.3130681176381</v>
      </c>
      <c r="AG160" s="35">
        <f t="shared" si="174"/>
        <v>4943.5022777466766</v>
      </c>
      <c r="AH160" s="35">
        <f t="shared" si="174"/>
        <v>5209.7169906126537</v>
      </c>
      <c r="AI160" s="35">
        <f t="shared" si="174"/>
        <v>5506.1585835084679</v>
      </c>
      <c r="AJ160" s="35">
        <f t="shared" si="174"/>
        <v>5821.3907114140666</v>
      </c>
      <c r="AK160" s="35">
        <f t="shared" si="174"/>
        <v>6155.8861181122829</v>
      </c>
      <c r="AL160" s="35">
        <f t="shared" si="174"/>
        <v>6509.2559684469588</v>
      </c>
      <c r="AM160" s="35">
        <f t="shared" si="174"/>
        <v>6881.2110388948231</v>
      </c>
      <c r="AN160" s="35">
        <f t="shared" si="174"/>
        <v>7271.7882719758218</v>
      </c>
      <c r="AO160" s="35">
        <f t="shared" si="174"/>
        <v>7681.082112162705</v>
      </c>
      <c r="AP160" s="35">
        <f t="shared" si="174"/>
        <v>8109.2555792474441</v>
      </c>
      <c r="AQ160" s="35">
        <f t="shared" si="174"/>
        <v>8557.3955576775425</v>
      </c>
      <c r="AR160" s="35">
        <f t="shared" si="174"/>
        <v>9026.4142658499277</v>
      </c>
      <c r="AS160" s="35">
        <f t="shared" si="174"/>
        <v>9516.1056841908867</v>
      </c>
      <c r="AT160" s="35">
        <f t="shared" si="174"/>
        <v>10027.03996629864</v>
      </c>
      <c r="AU160" s="35">
        <f t="shared" si="174"/>
        <v>10559.784938701716</v>
      </c>
      <c r="AV160" s="35">
        <f t="shared" si="174"/>
        <v>11114.894217417035</v>
      </c>
      <c r="AW160" s="35">
        <f t="shared" si="174"/>
        <v>11692.858001709712</v>
      </c>
      <c r="AX160" s="35">
        <f t="shared" si="174"/>
        <v>12293.848438571806</v>
      </c>
      <c r="AY160" s="35">
        <f t="shared" si="174"/>
        <v>12918.445300072888</v>
      </c>
      <c r="AZ160" s="35">
        <f t="shared" si="174"/>
        <v>13567.32305084721</v>
      </c>
      <c r="BA160" s="35">
        <f t="shared" si="174"/>
        <v>14240.896890189735</v>
      </c>
      <c r="BB160" s="35">
        <f t="shared" si="174"/>
        <v>14939.596486887131</v>
      </c>
      <c r="BC160" s="35">
        <f t="shared" si="174"/>
        <v>15663.823048238757</v>
      </c>
      <c r="BD160" s="35">
        <f t="shared" si="174"/>
        <v>16413.938524987378</v>
      </c>
      <c r="BE160" s="35">
        <f t="shared" si="174"/>
        <v>17190.23581811447</v>
      </c>
      <c r="BF160" s="35">
        <f t="shared" si="174"/>
        <v>17992.349498377225</v>
      </c>
      <c r="BG160" s="35">
        <f t="shared" si="174"/>
        <v>18821.174848522449</v>
      </c>
      <c r="BH160" s="35">
        <f t="shared" si="174"/>
        <v>19679.929444268619</v>
      </c>
      <c r="BI160" s="35">
        <f t="shared" si="174"/>
        <v>20572.932875952069</v>
      </c>
      <c r="BJ160" s="35">
        <f t="shared" si="174"/>
        <v>21500.693974550602</v>
      </c>
      <c r="BK160" s="35">
        <f t="shared" si="174"/>
        <v>22463.187244868412</v>
      </c>
      <c r="BL160" s="35">
        <f t="shared" si="174"/>
        <v>23469.482883624183</v>
      </c>
      <c r="BM160" s="35">
        <f t="shared" si="174"/>
        <v>24525.090129242617</v>
      </c>
      <c r="BN160" s="35">
        <f t="shared" si="174"/>
        <v>25632.943707922659</v>
      </c>
      <c r="BO160" s="35">
        <f t="shared" si="174"/>
        <v>26797.067199334979</v>
      </c>
      <c r="BP160" s="35">
        <f t="shared" si="174"/>
        <v>28019.043419597769</v>
      </c>
      <c r="BQ160" s="35">
        <f t="shared" si="174"/>
        <v>29302.616186683372</v>
      </c>
      <c r="BR160" s="35">
        <f t="shared" si="174"/>
        <v>30653.54707666894</v>
      </c>
      <c r="BS160" s="35">
        <f t="shared" si="174"/>
        <v>32073.611815245327</v>
      </c>
    </row>
    <row r="161" spans="3:71">
      <c r="F161" t="s">
        <v>182</v>
      </c>
      <c r="Q161" s="39"/>
      <c r="R161" s="35">
        <f>Q156*$O$14</f>
        <v>1809.6188791736317</v>
      </c>
      <c r="S161" s="35">
        <f t="shared" ref="S161:BS161" si="175">R156*$O$14</f>
        <v>1918.9750570883862</v>
      </c>
      <c r="T161" s="35">
        <f t="shared" si="175"/>
        <v>2041.0332421158755</v>
      </c>
      <c r="U161" s="35">
        <f t="shared" si="175"/>
        <v>2124.6785615704321</v>
      </c>
      <c r="V161" s="35">
        <f t="shared" si="175"/>
        <v>2186.4914850259597</v>
      </c>
      <c r="W161" s="35">
        <f t="shared" si="175"/>
        <v>2236.2153887639965</v>
      </c>
      <c r="X161" s="35">
        <f t="shared" si="175"/>
        <v>2316.507689079494</v>
      </c>
      <c r="Y161" s="35">
        <f t="shared" si="175"/>
        <v>2403.4507749239478</v>
      </c>
      <c r="Z161" s="35">
        <f t="shared" si="175"/>
        <v>2495.6751724001278</v>
      </c>
      <c r="AA161" s="35">
        <f t="shared" si="175"/>
        <v>2593.4636648950031</v>
      </c>
      <c r="AB161" s="35">
        <f t="shared" si="175"/>
        <v>2697.1690904777697</v>
      </c>
      <c r="AC161" s="35">
        <f t="shared" si="175"/>
        <v>2806.794282884322</v>
      </c>
      <c r="AD161" s="35">
        <f t="shared" si="175"/>
        <v>2921.3894618382456</v>
      </c>
      <c r="AE161" s="35">
        <f t="shared" si="175"/>
        <v>3040.8870448127391</v>
      </c>
      <c r="AF161" s="35">
        <f t="shared" si="175"/>
        <v>3165.5420454117593</v>
      </c>
      <c r="AG161" s="35">
        <f t="shared" si="175"/>
        <v>3295.6681851644516</v>
      </c>
      <c r="AH161" s="35">
        <f t="shared" si="175"/>
        <v>3473.1446604084363</v>
      </c>
      <c r="AI161" s="35">
        <f t="shared" si="175"/>
        <v>3670.7723890056459</v>
      </c>
      <c r="AJ161" s="35">
        <f t="shared" si="175"/>
        <v>3880.9271409427115</v>
      </c>
      <c r="AK161" s="35">
        <f t="shared" si="175"/>
        <v>4103.924078741522</v>
      </c>
      <c r="AL161" s="35">
        <f t="shared" si="175"/>
        <v>4339.5039789646389</v>
      </c>
      <c r="AM161" s="35">
        <f t="shared" si="175"/>
        <v>4587.4740259298824</v>
      </c>
      <c r="AN161" s="35">
        <f t="shared" si="175"/>
        <v>4847.8588479838818</v>
      </c>
      <c r="AO161" s="35">
        <f t="shared" si="175"/>
        <v>5120.7214081084712</v>
      </c>
      <c r="AP161" s="35">
        <f t="shared" si="175"/>
        <v>5406.170386164963</v>
      </c>
      <c r="AQ161" s="35">
        <f t="shared" si="175"/>
        <v>5704.9303717850289</v>
      </c>
      <c r="AR161" s="35">
        <f t="shared" si="175"/>
        <v>6017.6095105666191</v>
      </c>
      <c r="AS161" s="35">
        <f t="shared" si="175"/>
        <v>6344.0704561272578</v>
      </c>
      <c r="AT161" s="35">
        <f t="shared" si="175"/>
        <v>6684.6933108657604</v>
      </c>
      <c r="AU161" s="35">
        <f t="shared" si="175"/>
        <v>7039.8566258011451</v>
      </c>
      <c r="AV161" s="35">
        <f t="shared" si="175"/>
        <v>7409.9294782780244</v>
      </c>
      <c r="AW161" s="35">
        <f t="shared" si="175"/>
        <v>7795.2386678064759</v>
      </c>
      <c r="AX161" s="35">
        <f t="shared" si="175"/>
        <v>8195.8989590478723</v>
      </c>
      <c r="AY161" s="35">
        <f t="shared" si="175"/>
        <v>8612.2968667152581</v>
      </c>
      <c r="AZ161" s="35">
        <f t="shared" si="175"/>
        <v>9044.8820338981404</v>
      </c>
      <c r="BA161" s="35">
        <f t="shared" si="175"/>
        <v>9493.9312601264901</v>
      </c>
      <c r="BB161" s="35">
        <f t="shared" si="175"/>
        <v>9959.7309912580895</v>
      </c>
      <c r="BC161" s="35">
        <f t="shared" si="175"/>
        <v>10442.54869882584</v>
      </c>
      <c r="BD161" s="35">
        <f t="shared" si="175"/>
        <v>10942.625683324919</v>
      </c>
      <c r="BE161" s="35">
        <f t="shared" si="175"/>
        <v>11460.157212076314</v>
      </c>
      <c r="BF161" s="35">
        <f t="shared" si="175"/>
        <v>11994.899665584817</v>
      </c>
      <c r="BG161" s="35">
        <f t="shared" si="175"/>
        <v>12547.449899014968</v>
      </c>
      <c r="BH161" s="35">
        <f t="shared" si="175"/>
        <v>13119.952962845748</v>
      </c>
      <c r="BI161" s="35">
        <f t="shared" si="175"/>
        <v>13715.288583968048</v>
      </c>
      <c r="BJ161" s="35">
        <f t="shared" si="175"/>
        <v>14333.795983033735</v>
      </c>
      <c r="BK161" s="35">
        <f t="shared" si="175"/>
        <v>14975.458163245608</v>
      </c>
      <c r="BL161" s="35">
        <f t="shared" si="175"/>
        <v>15646.321922416124</v>
      </c>
      <c r="BM161" s="35">
        <f t="shared" si="175"/>
        <v>16350.060086161746</v>
      </c>
      <c r="BN161" s="35">
        <f t="shared" si="175"/>
        <v>17088.62913861511</v>
      </c>
      <c r="BO161" s="35">
        <f t="shared" si="175"/>
        <v>17864.711466223318</v>
      </c>
      <c r="BP161" s="35">
        <f t="shared" si="175"/>
        <v>18679.362279731849</v>
      </c>
      <c r="BQ161" s="35">
        <f t="shared" si="175"/>
        <v>19535.077457788917</v>
      </c>
      <c r="BR161" s="35">
        <f t="shared" si="175"/>
        <v>20435.698051112631</v>
      </c>
      <c r="BS161" s="35">
        <f t="shared" si="175"/>
        <v>21382.407876830221</v>
      </c>
    </row>
    <row r="162" spans="3:71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>
      <c r="F163" t="s">
        <v>142</v>
      </c>
      <c r="Q163" s="39"/>
      <c r="R163" s="35">
        <f t="shared" ref="R163:AW163" si="176">R160*R10</f>
        <v>122.64270668674091</v>
      </c>
      <c r="S163" s="35">
        <f t="shared" si="176"/>
        <v>121.07446961591438</v>
      </c>
      <c r="T163" s="35">
        <f t="shared" si="176"/>
        <v>119.22477028957437</v>
      </c>
      <c r="U163" s="35">
        <f t="shared" si="176"/>
        <v>114.16866142885154</v>
      </c>
      <c r="V163" s="35">
        <f t="shared" si="176"/>
        <v>107.25874526377993</v>
      </c>
      <c r="W163" s="35">
        <f t="shared" si="176"/>
        <v>109.69796058251487</v>
      </c>
      <c r="X163" s="35">
        <f t="shared" si="176"/>
        <v>113.63671426400043</v>
      </c>
      <c r="Y163" s="35">
        <f t="shared" si="176"/>
        <v>117.90172346293932</v>
      </c>
      <c r="Z163" s="35">
        <f t="shared" si="176"/>
        <v>122.4258083833458</v>
      </c>
      <c r="AA163" s="35">
        <f t="shared" si="176"/>
        <v>127.22284101670745</v>
      </c>
      <c r="AB163" s="35">
        <f t="shared" si="176"/>
        <v>132.3101298999394</v>
      </c>
      <c r="AC163" s="35">
        <f t="shared" si="176"/>
        <v>137.68781404248142</v>
      </c>
      <c r="AD163" s="35">
        <f t="shared" si="176"/>
        <v>143.3093017967455</v>
      </c>
      <c r="AE163" s="35">
        <f t="shared" si="176"/>
        <v>149.17127788934687</v>
      </c>
      <c r="AF163" s="35">
        <f t="shared" si="176"/>
        <v>155.28625205991762</v>
      </c>
      <c r="AG163" s="35">
        <f t="shared" si="176"/>
        <v>161.66961397624692</v>
      </c>
      <c r="AH163" s="35">
        <f t="shared" si="176"/>
        <v>170.37575538080955</v>
      </c>
      <c r="AI163" s="35">
        <f t="shared" si="176"/>
        <v>180.0704202554893</v>
      </c>
      <c r="AJ163" s="35">
        <f t="shared" si="176"/>
        <v>190.37960058313323</v>
      </c>
      <c r="AK163" s="35">
        <f t="shared" si="176"/>
        <v>201.31875671969675</v>
      </c>
      <c r="AL163" s="35">
        <f t="shared" si="176"/>
        <v>212.87517241138559</v>
      </c>
      <c r="AM163" s="35">
        <f t="shared" si="176"/>
        <v>225.03938904915438</v>
      </c>
      <c r="AN163" s="35">
        <f t="shared" si="176"/>
        <v>237.81261478111415</v>
      </c>
      <c r="AO163" s="35">
        <f t="shared" si="176"/>
        <v>251.19793826801475</v>
      </c>
      <c r="AP163" s="35">
        <f t="shared" si="176"/>
        <v>265.20069082060661</v>
      </c>
      <c r="AQ163" s="35">
        <f t="shared" si="176"/>
        <v>279.85641731764014</v>
      </c>
      <c r="AR163" s="35">
        <f t="shared" si="176"/>
        <v>295.19495045419819</v>
      </c>
      <c r="AS163" s="35">
        <f t="shared" si="176"/>
        <v>311.20955267801872</v>
      </c>
      <c r="AT163" s="35">
        <f t="shared" si="176"/>
        <v>327.9188699827622</v>
      </c>
      <c r="AU163" s="35">
        <f t="shared" si="176"/>
        <v>345.34147225886556</v>
      </c>
      <c r="AV163" s="35">
        <f t="shared" si="176"/>
        <v>363.49546466391115</v>
      </c>
      <c r="AW163" s="35">
        <f t="shared" si="176"/>
        <v>382.39687840846773</v>
      </c>
      <c r="AX163" s="35">
        <f t="shared" ref="AX163:BS163" si="177">AX160*AX10</f>
        <v>402.05134329428114</v>
      </c>
      <c r="AY163" s="35">
        <f t="shared" si="177"/>
        <v>422.47781987227575</v>
      </c>
      <c r="AZ163" s="35">
        <f t="shared" si="177"/>
        <v>443.69836546758933</v>
      </c>
      <c r="BA163" s="35">
        <f t="shared" si="177"/>
        <v>465.72655853249501</v>
      </c>
      <c r="BB163" s="35">
        <f t="shared" si="177"/>
        <v>488.57645072166486</v>
      </c>
      <c r="BC163" s="35">
        <f t="shared" si="177"/>
        <v>512.26116290074606</v>
      </c>
      <c r="BD163" s="35">
        <f t="shared" si="177"/>
        <v>536.7925321102764</v>
      </c>
      <c r="BE163" s="35">
        <f t="shared" si="177"/>
        <v>562.18013722489741</v>
      </c>
      <c r="BF163" s="35">
        <f t="shared" si="177"/>
        <v>588.41202744509485</v>
      </c>
      <c r="BG163" s="35">
        <f t="shared" si="177"/>
        <v>615.51748161164642</v>
      </c>
      <c r="BH163" s="35">
        <f t="shared" si="177"/>
        <v>643.60172557357987</v>
      </c>
      <c r="BI163" s="35">
        <f t="shared" si="177"/>
        <v>672.80602486754799</v>
      </c>
      <c r="BJ163" s="35">
        <f t="shared" si="177"/>
        <v>703.14702002553372</v>
      </c>
      <c r="BK163" s="35">
        <f t="shared" si="177"/>
        <v>734.62387726649843</v>
      </c>
      <c r="BL163" s="35">
        <f t="shared" si="177"/>
        <v>767.53322337845805</v>
      </c>
      <c r="BM163" s="35">
        <f t="shared" si="177"/>
        <v>802.05522950312218</v>
      </c>
      <c r="BN163" s="35">
        <f t="shared" si="177"/>
        <v>838.28587133242979</v>
      </c>
      <c r="BO163" s="35">
        <f t="shared" si="177"/>
        <v>876.35673383096923</v>
      </c>
      <c r="BP163" s="35">
        <f t="shared" si="177"/>
        <v>916.31958055753898</v>
      </c>
      <c r="BQ163" s="35">
        <f t="shared" si="177"/>
        <v>958.29684730206668</v>
      </c>
      <c r="BR163" s="35">
        <f t="shared" si="177"/>
        <v>1002.4769575198183</v>
      </c>
      <c r="BS163" s="35">
        <f t="shared" si="177"/>
        <v>1048.9179835794992</v>
      </c>
    </row>
    <row r="164" spans="3:71">
      <c r="F164" t="s">
        <v>143</v>
      </c>
      <c r="Q164" s="39"/>
      <c r="R164" s="35">
        <f t="shared" ref="R164:AW164" si="178">R161*R11</f>
        <v>91.19610064299205</v>
      </c>
      <c r="S164" s="35">
        <f t="shared" si="178"/>
        <v>96.707126816415382</v>
      </c>
      <c r="T164" s="35">
        <f t="shared" si="178"/>
        <v>102.85827314571925</v>
      </c>
      <c r="U164" s="35">
        <f t="shared" si="178"/>
        <v>107.07359553159996</v>
      </c>
      <c r="V164" s="35">
        <f t="shared" si="178"/>
        <v>110.18867001129486</v>
      </c>
      <c r="W164" s="35">
        <f t="shared" si="178"/>
        <v>112.69451595589906</v>
      </c>
      <c r="X164" s="35">
        <f t="shared" si="178"/>
        <v>116.74086228036559</v>
      </c>
      <c r="Y164" s="35">
        <f t="shared" si="178"/>
        <v>121.12237625445933</v>
      </c>
      <c r="Z164" s="35">
        <f t="shared" si="178"/>
        <v>125.77004297078895</v>
      </c>
      <c r="AA164" s="35">
        <f t="shared" si="178"/>
        <v>130.69811335396352</v>
      </c>
      <c r="AB164" s="35">
        <f t="shared" si="178"/>
        <v>135.924368748132</v>
      </c>
      <c r="AC164" s="35">
        <f t="shared" si="178"/>
        <v>141.44895195997415</v>
      </c>
      <c r="AD164" s="35">
        <f t="shared" si="178"/>
        <v>147.22399862496917</v>
      </c>
      <c r="AE164" s="35">
        <f t="shared" si="178"/>
        <v>153.24610290833778</v>
      </c>
      <c r="AF164" s="35">
        <f t="shared" si="178"/>
        <v>159.5281162709922</v>
      </c>
      <c r="AG164" s="35">
        <f t="shared" si="178"/>
        <v>166.08584877132381</v>
      </c>
      <c r="AH164" s="35">
        <f t="shared" si="178"/>
        <v>175.0298107759117</v>
      </c>
      <c r="AI164" s="35">
        <f t="shared" si="178"/>
        <v>184.98929917118488</v>
      </c>
      <c r="AJ164" s="35">
        <f t="shared" si="178"/>
        <v>195.58008938056179</v>
      </c>
      <c r="AK164" s="35">
        <f t="shared" si="178"/>
        <v>206.81806408154748</v>
      </c>
      <c r="AL164" s="35">
        <f t="shared" si="178"/>
        <v>218.69015965784038</v>
      </c>
      <c r="AM164" s="35">
        <f t="shared" si="178"/>
        <v>231.18665912507433</v>
      </c>
      <c r="AN164" s="35">
        <f t="shared" si="178"/>
        <v>244.30880363363949</v>
      </c>
      <c r="AO164" s="35">
        <f t="shared" si="178"/>
        <v>258.05976621543454</v>
      </c>
      <c r="AP164" s="35">
        <f t="shared" si="178"/>
        <v>272.44502381352424</v>
      </c>
      <c r="AQ164" s="35">
        <f t="shared" si="178"/>
        <v>287.50109226543401</v>
      </c>
      <c r="AR164" s="35">
        <f t="shared" si="178"/>
        <v>303.25861918862319</v>
      </c>
      <c r="AS164" s="35">
        <f t="shared" si="178"/>
        <v>319.71068298503423</v>
      </c>
      <c r="AT164" s="35">
        <f t="shared" si="178"/>
        <v>336.87643899008924</v>
      </c>
      <c r="AU164" s="35">
        <f t="shared" si="178"/>
        <v>354.77496435711947</v>
      </c>
      <c r="AV164" s="35">
        <f t="shared" si="178"/>
        <v>373.42485881176412</v>
      </c>
      <c r="AW164" s="35">
        <f t="shared" si="178"/>
        <v>392.84259147984534</v>
      </c>
      <c r="AX164" s="35">
        <f t="shared" ref="AX164:BS164" si="179">AX161*AX11</f>
        <v>413.03394594912805</v>
      </c>
      <c r="AY164" s="35">
        <f t="shared" si="179"/>
        <v>434.01840070487594</v>
      </c>
      <c r="AZ164" s="35">
        <f t="shared" si="179"/>
        <v>455.81861559934623</v>
      </c>
      <c r="BA164" s="35">
        <f t="shared" si="179"/>
        <v>478.44853999949339</v>
      </c>
      <c r="BB164" s="35">
        <f t="shared" si="179"/>
        <v>501.92260940086601</v>
      </c>
      <c r="BC164" s="35">
        <f t="shared" si="179"/>
        <v>526.2543030841648</v>
      </c>
      <c r="BD164" s="35">
        <f t="shared" si="179"/>
        <v>551.455781435478</v>
      </c>
      <c r="BE164" s="35">
        <f t="shared" si="179"/>
        <v>577.5368849899935</v>
      </c>
      <c r="BF164" s="35">
        <f t="shared" si="179"/>
        <v>604.48533649515866</v>
      </c>
      <c r="BG164" s="35">
        <f t="shared" si="179"/>
        <v>632.33121458481241</v>
      </c>
      <c r="BH164" s="35">
        <f t="shared" si="179"/>
        <v>661.18261950128579</v>
      </c>
      <c r="BI164" s="35">
        <f t="shared" si="179"/>
        <v>691.18467564971638</v>
      </c>
      <c r="BJ164" s="35">
        <f t="shared" si="179"/>
        <v>722.35447812181894</v>
      </c>
      <c r="BK164" s="35">
        <f t="shared" si="179"/>
        <v>754.69117036064313</v>
      </c>
      <c r="BL164" s="35">
        <f t="shared" si="179"/>
        <v>788.49948193561329</v>
      </c>
      <c r="BM164" s="35">
        <f t="shared" si="179"/>
        <v>823.96450561870347</v>
      </c>
      <c r="BN164" s="35">
        <f t="shared" si="179"/>
        <v>861.18483881399709</v>
      </c>
      <c r="BO164" s="35">
        <f t="shared" si="179"/>
        <v>900.295660916011</v>
      </c>
      <c r="BP164" s="35">
        <f t="shared" si="179"/>
        <v>941.350149478567</v>
      </c>
      <c r="BQ164" s="35">
        <f t="shared" si="179"/>
        <v>984.47408479883984</v>
      </c>
      <c r="BR164" s="35">
        <f t="shared" si="179"/>
        <v>1029.8610373860095</v>
      </c>
      <c r="BS164" s="35">
        <f t="shared" si="179"/>
        <v>1077.5706659378934</v>
      </c>
    </row>
    <row r="165" spans="3:71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>
      <c r="F166" t="s">
        <v>183</v>
      </c>
      <c r="Q166" s="39"/>
      <c r="R166" s="30">
        <v>278.12534293282272</v>
      </c>
      <c r="S166" s="30">
        <v>290.05288274501481</v>
      </c>
      <c r="T166" s="30">
        <v>302.9712682754357</v>
      </c>
      <c r="U166" s="30">
        <v>313.95136247727083</v>
      </c>
      <c r="V166" s="30">
        <v>326.17766045395513</v>
      </c>
      <c r="W166" s="35">
        <f>V166*(1+$O$8-Controls!$L$20)</f>
        <v>331.06832670873126</v>
      </c>
      <c r="X166" s="35">
        <f>W166*(1+$O$8-Controls!$L$20)</f>
        <v>336.03232298979526</v>
      </c>
      <c r="Y166" s="35">
        <f>X166*(1+$O$8-Controls!$L$20)</f>
        <v>341.07074879821209</v>
      </c>
      <c r="Z166" s="35">
        <f>Y166*(1+$O$8-Controls!$L$20)</f>
        <v>346.18472012082543</v>
      </c>
      <c r="AA166" s="35">
        <f>Z166*(1+$O$8-Controls!$L$20)</f>
        <v>351.37536967744347</v>
      </c>
      <c r="AB166" s="35">
        <f>AA166*(1+$O$8-Controls!$L$20)</f>
        <v>356.64384717173078</v>
      </c>
      <c r="AC166" s="35">
        <f>AB166*(1+$O$8-Controls!$L$20)</f>
        <v>361.9913195458621</v>
      </c>
      <c r="AD166" s="35">
        <f>AC166*(1+$O$8-Controls!$L$20)</f>
        <v>367.41897123899435</v>
      </c>
      <c r="AE166" s="35">
        <f>AD166*(1+$O$8-Controls!$L$20)</f>
        <v>372.92800444961415</v>
      </c>
      <c r="AF166" s="35">
        <f>AE166*(1+$O$8-Controls!$L$20)</f>
        <v>378.51963940181895</v>
      </c>
      <c r="AG166" s="35">
        <f>AF166*(1+$O$8-Controls!$L$20)</f>
        <v>384.19511461559074</v>
      </c>
      <c r="AH166" s="35">
        <f>AG166*(1+$O$8-Controls!$L$20)</f>
        <v>389.95568718112224</v>
      </c>
      <c r="AI166" s="35">
        <f>AH166*(1+$O$8-Controls!$L$20)</f>
        <v>395.80263303725627</v>
      </c>
      <c r="AJ166" s="35">
        <f>AI166*(1+$O$8-Controls!$L$20)</f>
        <v>401.73724725409994</v>
      </c>
      <c r="AK166" s="35">
        <f>AJ166*(1+$O$8-Controls!$L$20)</f>
        <v>407.76084431987641</v>
      </c>
      <c r="AL166" s="35">
        <f>AK166*(1+$O$8-Controls!$L$20)</f>
        <v>413.87475843207773</v>
      </c>
      <c r="AM166" s="35">
        <f>AL166*(1+$O$8-Controls!$L$20)</f>
        <v>420.08034379298294</v>
      </c>
      <c r="AN166" s="35">
        <f>AM166*(1+$O$8-Controls!$L$20)</f>
        <v>426.37897490960756</v>
      </c>
      <c r="AO166" s="35">
        <f>AN166*(1+$O$8-Controls!$L$20)</f>
        <v>432.77204689814988</v>
      </c>
      <c r="AP166" s="35">
        <f>AO166*(1+$O$8-Controls!$L$20)</f>
        <v>439.26097579300273</v>
      </c>
      <c r="AQ166" s="35">
        <f>AP166*(1+$O$8-Controls!$L$20)</f>
        <v>445.84719886039801</v>
      </c>
      <c r="AR166" s="35">
        <f>AQ166*(1+$O$8-Controls!$L$20)</f>
        <v>452.53217491675429</v>
      </c>
      <c r="AS166" s="35">
        <f>AR166*(1+$O$8-Controls!$L$20)</f>
        <v>459.31738465179757</v>
      </c>
      <c r="AT166" s="35">
        <f>AS166*(1+$O$8-Controls!$L$20)</f>
        <v>466.20433095652675</v>
      </c>
      <c r="AU166" s="35">
        <f>AT166*(1+$O$8-Controls!$L$20)</f>
        <v>473.19453925609673</v>
      </c>
      <c r="AV166" s="35">
        <f>AU166*(1+$O$8-Controls!$L$20)</f>
        <v>480.28955784769283</v>
      </c>
      <c r="AW166" s="35">
        <f>AV166*(1+$O$8-Controls!$L$20)</f>
        <v>487.49095824347086</v>
      </c>
      <c r="AX166" s="35">
        <f>AW166*(1+$O$8-Controls!$L$20)</f>
        <v>494.80033551863949</v>
      </c>
      <c r="AY166" s="35">
        <f>AX166*(1+$O$8-Controls!$L$20)</f>
        <v>502.21930866476185</v>
      </c>
      <c r="AZ166" s="35">
        <f>AY166*(1+$O$8-Controls!$L$20)</f>
        <v>509.74952094835407</v>
      </c>
      <c r="BA166" s="35">
        <f>AZ166*(1+$O$8-Controls!$L$20)</f>
        <v>517.39264027486092</v>
      </c>
      <c r="BB166" s="35">
        <f>BA166*(1+$O$8-Controls!$L$20)</f>
        <v>525.15035955808878</v>
      </c>
      <c r="BC166" s="35">
        <f>BB166*(1+$O$8-Controls!$L$20)</f>
        <v>533.02439709517773</v>
      </c>
      <c r="BD166" s="35">
        <f>BC166*(1+$O$8-Controls!$L$20)</f>
        <v>541.01649694719617</v>
      </c>
      <c r="BE166" s="35">
        <f>BD166*(1+$O$8-Controls!$L$20)</f>
        <v>549.12842932544174</v>
      </c>
      <c r="BF166" s="35">
        <f>BE166*(1+$O$8-Controls!$L$20)</f>
        <v>557.36199098353472</v>
      </c>
      <c r="BG166" s="35">
        <f>BF166*(1+$O$8-Controls!$L$20)</f>
        <v>565.71900561538996</v>
      </c>
      <c r="BH166" s="35">
        <f>BG166*(1+$O$8-Controls!$L$20)</f>
        <v>574.20132425915631</v>
      </c>
      <c r="BI166" s="35">
        <f>BH166*(1+$O$8-Controls!$L$20)</f>
        <v>582.81082570721287</v>
      </c>
      <c r="BJ166" s="35">
        <f>BI166*(1+$O$8-Controls!$L$20)</f>
        <v>591.54941692231182</v>
      </c>
      <c r="BK166" s="35">
        <f>BJ166*(1+$O$8-Controls!$L$20)</f>
        <v>600.41903345996195</v>
      </c>
      <c r="BL166" s="35">
        <f>BK166*(1+$O$8-Controls!$L$20)</f>
        <v>609.42163989714447</v>
      </c>
      <c r="BM166" s="35">
        <f>BL166*(1+$O$8-Controls!$L$20)</f>
        <v>618.55923026745745</v>
      </c>
      <c r="BN166" s="35">
        <f>BM166*(1+$O$8-Controls!$L$20)</f>
        <v>627.83382850278451</v>
      </c>
      <c r="BO166" s="35">
        <f>BN166*(1+$O$8-Controls!$L$20)</f>
        <v>637.2474888815857</v>
      </c>
      <c r="BP166" s="35">
        <f>BO166*(1+$O$8-Controls!$L$20)</f>
        <v>646.8022964839106</v>
      </c>
      <c r="BQ166" s="35">
        <f>BP166*(1+$O$8-Controls!$L$20)</f>
        <v>656.50036765323307</v>
      </c>
      <c r="BR166" s="35">
        <f>BQ166*(1+$O$8-Controls!$L$20)</f>
        <v>666.34385046521129</v>
      </c>
      <c r="BS166" s="35">
        <f>BR166*(1+$O$8-Controls!$L$20)</f>
        <v>676.33492520347602</v>
      </c>
    </row>
    <row r="167" spans="3:71">
      <c r="F167" t="s">
        <v>179</v>
      </c>
      <c r="Q167" s="39"/>
      <c r="R167" s="35">
        <f>R155</f>
        <v>137.6707505815217</v>
      </c>
      <c r="S167" s="35">
        <f>S155</f>
        <v>150.11578639425744</v>
      </c>
      <c r="T167" s="35">
        <f t="shared" ref="T167:BS167" si="180">T155</f>
        <v>162.79984526661607</v>
      </c>
      <c r="U167" s="35">
        <f t="shared" si="180"/>
        <v>170.86671114284468</v>
      </c>
      <c r="V167" s="35">
        <f t="shared" si="180"/>
        <v>181.81979453674037</v>
      </c>
      <c r="W167" s="35">
        <f t="shared" si="180"/>
        <v>199.58988427549355</v>
      </c>
      <c r="X167" s="35">
        <f t="shared" si="180"/>
        <v>197.33660950585383</v>
      </c>
      <c r="Y167" s="35">
        <f t="shared" si="180"/>
        <v>199.69762334509034</v>
      </c>
      <c r="Z167" s="35">
        <f t="shared" si="180"/>
        <v>202.29712343435267</v>
      </c>
      <c r="AA167" s="35">
        <f t="shared" si="180"/>
        <v>205.01059610985357</v>
      </c>
      <c r="AB167" s="35">
        <f t="shared" si="180"/>
        <v>208.77621622771341</v>
      </c>
      <c r="AC167" s="35">
        <f t="shared" si="180"/>
        <v>215.97602610567401</v>
      </c>
      <c r="AD167" s="35">
        <f t="shared" si="180"/>
        <v>224.23450452644124</v>
      </c>
      <c r="AE167" s="35">
        <f t="shared" si="180"/>
        <v>232.73306273995507</v>
      </c>
      <c r="AF167" s="35">
        <f t="shared" si="180"/>
        <v>241.37058271097672</v>
      </c>
      <c r="AG167" s="35">
        <f t="shared" si="180"/>
        <v>146.28953891439605</v>
      </c>
      <c r="AH167" s="35">
        <f t="shared" si="180"/>
        <v>127.68271684401492</v>
      </c>
      <c r="AI167" s="35">
        <f t="shared" si="180"/>
        <v>131.74388731265432</v>
      </c>
      <c r="AJ167" s="35">
        <f t="shared" si="180"/>
        <v>137.2597019768767</v>
      </c>
      <c r="AK167" s="35">
        <f t="shared" si="180"/>
        <v>145.72254519332535</v>
      </c>
      <c r="AL167" s="35">
        <f t="shared" si="180"/>
        <v>156.9199921642369</v>
      </c>
      <c r="AM167" s="35">
        <f t="shared" si="180"/>
        <v>170.27391552702179</v>
      </c>
      <c r="AN167" s="35">
        <f t="shared" si="180"/>
        <v>185.69288758711292</v>
      </c>
      <c r="AO167" s="35">
        <f t="shared" si="180"/>
        <v>203.07388759175282</v>
      </c>
      <c r="AP167" s="35">
        <f t="shared" si="180"/>
        <v>220.89659666093979</v>
      </c>
      <c r="AQ167" s="35">
        <f t="shared" si="180"/>
        <v>239.58183876205209</v>
      </c>
      <c r="AR167" s="35">
        <f t="shared" si="180"/>
        <v>261.10221226430178</v>
      </c>
      <c r="AS167" s="35">
        <f t="shared" si="180"/>
        <v>284.13950787313462</v>
      </c>
      <c r="AT167" s="35">
        <f t="shared" si="180"/>
        <v>308.76564884017114</v>
      </c>
      <c r="AU167" s="35">
        <f t="shared" si="180"/>
        <v>335.07208643017844</v>
      </c>
      <c r="AV167" s="35">
        <f t="shared" si="180"/>
        <v>363.2305863591971</v>
      </c>
      <c r="AW167" s="35">
        <f t="shared" si="180"/>
        <v>393.82973842635096</v>
      </c>
      <c r="AX167" s="35">
        <f t="shared" si="180"/>
        <v>426.21071233116521</v>
      </c>
      <c r="AY167" s="35">
        <f t="shared" si="180"/>
        <v>460.28487984808532</v>
      </c>
      <c r="AZ167" s="35">
        <f t="shared" si="180"/>
        <v>496.56484364593308</v>
      </c>
      <c r="BA167" s="35">
        <f t="shared" si="180"/>
        <v>535.07603973465666</v>
      </c>
      <c r="BB167" s="35">
        <f t="shared" si="180"/>
        <v>575.91718261286792</v>
      </c>
      <c r="BC167" s="35">
        <f t="shared" si="180"/>
        <v>619.201581834065</v>
      </c>
      <c r="BD167" s="35">
        <f t="shared" si="180"/>
        <v>665.0875172314486</v>
      </c>
      <c r="BE167" s="35">
        <f t="shared" si="180"/>
        <v>714.70716202116103</v>
      </c>
      <c r="BF167" s="35">
        <f t="shared" si="180"/>
        <v>765.91571751560753</v>
      </c>
      <c r="BG167" s="35">
        <f t="shared" si="180"/>
        <v>814.94954266696777</v>
      </c>
      <c r="BH167" s="35">
        <f t="shared" si="180"/>
        <v>860.35594700923934</v>
      </c>
      <c r="BI167" s="35">
        <f t="shared" si="180"/>
        <v>909.00171629226429</v>
      </c>
      <c r="BJ167" s="35">
        <f t="shared" si="180"/>
        <v>961.83812041200576</v>
      </c>
      <c r="BK167" s="35">
        <f t="shared" si="180"/>
        <v>1003.7026301281502</v>
      </c>
      <c r="BL167" s="35">
        <f t="shared" si="180"/>
        <v>1041.6126557099631</v>
      </c>
      <c r="BM167" s="35">
        <f t="shared" si="180"/>
        <v>1080.5165491968135</v>
      </c>
      <c r="BN167" s="35">
        <f t="shared" si="180"/>
        <v>1118.9497987792215</v>
      </c>
      <c r="BO167" s="35">
        <f t="shared" si="180"/>
        <v>1161.4605365636526</v>
      </c>
      <c r="BP167" s="35">
        <f t="shared" si="180"/>
        <v>1204.6359934857671</v>
      </c>
      <c r="BQ167" s="35">
        <f t="shared" si="180"/>
        <v>1245.560044151209</v>
      </c>
      <c r="BR167" s="35">
        <f t="shared" si="180"/>
        <v>1291.5633860249095</v>
      </c>
      <c r="BS167" s="35">
        <f t="shared" si="180"/>
        <v>1339.6937187824913</v>
      </c>
    </row>
    <row r="168" spans="3:71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>
      <c r="F169" t="s">
        <v>184</v>
      </c>
      <c r="Q169" s="39"/>
      <c r="R169" s="35">
        <f>R306</f>
        <v>0</v>
      </c>
      <c r="S169" s="35">
        <f t="shared" ref="S169:AI169" si="181">S306</f>
        <v>0</v>
      </c>
      <c r="T169" s="35">
        <f t="shared" si="181"/>
        <v>0</v>
      </c>
      <c r="U169" s="35">
        <f t="shared" si="181"/>
        <v>0</v>
      </c>
      <c r="V169" s="35">
        <f t="shared" si="181"/>
        <v>0</v>
      </c>
      <c r="W169" s="35">
        <f t="shared" si="181"/>
        <v>0</v>
      </c>
      <c r="X169" s="35">
        <f t="shared" si="181"/>
        <v>0</v>
      </c>
      <c r="Y169" s="35">
        <f t="shared" si="181"/>
        <v>0</v>
      </c>
      <c r="Z169" s="35">
        <f t="shared" si="181"/>
        <v>0</v>
      </c>
      <c r="AA169" s="35">
        <f t="shared" si="181"/>
        <v>14.303486272518738</v>
      </c>
      <c r="AB169" s="35">
        <f t="shared" si="181"/>
        <v>27.618596991767816</v>
      </c>
      <c r="AC169" s="35">
        <f t="shared" si="181"/>
        <v>26.591931425300928</v>
      </c>
      <c r="AD169" s="35">
        <f t="shared" si="181"/>
        <v>25.829253235690995</v>
      </c>
      <c r="AE169" s="35">
        <f t="shared" si="181"/>
        <v>25.047912486421588</v>
      </c>
      <c r="AF169" s="35">
        <f t="shared" si="181"/>
        <v>23.959465368747047</v>
      </c>
      <c r="AG169" s="35">
        <f t="shared" si="181"/>
        <v>0</v>
      </c>
      <c r="AH169" s="35">
        <f t="shared" si="181"/>
        <v>0</v>
      </c>
      <c r="AI169" s="35">
        <f t="shared" si="181"/>
        <v>0</v>
      </c>
      <c r="AJ169" s="35">
        <f>AJ306</f>
        <v>0</v>
      </c>
      <c r="AK169" s="35">
        <f t="shared" ref="AK169:BS169" si="182">AK306</f>
        <v>0</v>
      </c>
      <c r="AL169" s="35">
        <f t="shared" si="182"/>
        <v>0</v>
      </c>
      <c r="AM169" s="35">
        <f t="shared" si="182"/>
        <v>0</v>
      </c>
      <c r="AN169" s="35">
        <f t="shared" si="182"/>
        <v>0</v>
      </c>
      <c r="AO169" s="35">
        <f t="shared" si="182"/>
        <v>0</v>
      </c>
      <c r="AP169" s="35">
        <f t="shared" si="182"/>
        <v>0</v>
      </c>
      <c r="AQ169" s="35">
        <f t="shared" si="182"/>
        <v>0</v>
      </c>
      <c r="AR169" s="35">
        <f t="shared" si="182"/>
        <v>0</v>
      </c>
      <c r="AS169" s="35">
        <f t="shared" si="182"/>
        <v>0</v>
      </c>
      <c r="AT169" s="35">
        <f t="shared" si="182"/>
        <v>0</v>
      </c>
      <c r="AU169" s="35">
        <f t="shared" si="182"/>
        <v>0</v>
      </c>
      <c r="AV169" s="35">
        <f t="shared" si="182"/>
        <v>0</v>
      </c>
      <c r="AW169" s="35">
        <f t="shared" si="182"/>
        <v>0</v>
      </c>
      <c r="AX169" s="35">
        <f t="shared" si="182"/>
        <v>0</v>
      </c>
      <c r="AY169" s="35">
        <f t="shared" si="182"/>
        <v>0</v>
      </c>
      <c r="AZ169" s="35">
        <f t="shared" si="182"/>
        <v>0</v>
      </c>
      <c r="BA169" s="35">
        <f t="shared" si="182"/>
        <v>0</v>
      </c>
      <c r="BB169" s="35">
        <f t="shared" si="182"/>
        <v>0</v>
      </c>
      <c r="BC169" s="35">
        <f t="shared" si="182"/>
        <v>0</v>
      </c>
      <c r="BD169" s="35">
        <f t="shared" si="182"/>
        <v>41.402550205582031</v>
      </c>
      <c r="BE169" s="35">
        <f t="shared" si="182"/>
        <v>83.008360991161098</v>
      </c>
      <c r="BF169" s="35">
        <f t="shared" si="182"/>
        <v>91.831045052468923</v>
      </c>
      <c r="BG169" s="35">
        <f t="shared" si="182"/>
        <v>98.879617122916642</v>
      </c>
      <c r="BH169" s="35">
        <f t="shared" si="182"/>
        <v>103.92232274751879</v>
      </c>
      <c r="BI169" s="35">
        <f t="shared" si="182"/>
        <v>109.6641242958392</v>
      </c>
      <c r="BJ169" s="35">
        <f t="shared" si="182"/>
        <v>116.40600430724176</v>
      </c>
      <c r="BK169" s="35">
        <f t="shared" si="182"/>
        <v>118.92281332748296</v>
      </c>
      <c r="BL169" s="35">
        <f t="shared" si="182"/>
        <v>119.677239307051</v>
      </c>
      <c r="BM169" s="35">
        <f t="shared" si="182"/>
        <v>120.37304150192409</v>
      </c>
      <c r="BN169" s="35">
        <f t="shared" si="182"/>
        <v>120.48366405877179</v>
      </c>
      <c r="BO169" s="35">
        <f t="shared" si="182"/>
        <v>121.55008629309444</v>
      </c>
      <c r="BP169" s="35">
        <f t="shared" si="182"/>
        <v>122.3572506783172</v>
      </c>
      <c r="BQ169" s="35">
        <f t="shared" si="182"/>
        <v>120.84079667289856</v>
      </c>
      <c r="BR169" s="35">
        <f t="shared" si="182"/>
        <v>116.29772953297083</v>
      </c>
      <c r="BS169" s="35">
        <f t="shared" si="182"/>
        <v>117.10924220593076</v>
      </c>
    </row>
    <row r="170" spans="3:71">
      <c r="F170" t="s">
        <v>147</v>
      </c>
      <c r="Q170" s="39"/>
      <c r="R170" s="35">
        <f>R169*$O$17</f>
        <v>0</v>
      </c>
      <c r="S170" s="35">
        <f t="shared" ref="S170:BS170" si="183">S169*$O$17</f>
        <v>0</v>
      </c>
      <c r="T170" s="35">
        <f t="shared" si="183"/>
        <v>0</v>
      </c>
      <c r="U170" s="35">
        <f t="shared" si="183"/>
        <v>0</v>
      </c>
      <c r="V170" s="35">
        <f t="shared" si="183"/>
        <v>0</v>
      </c>
      <c r="W170" s="35">
        <f t="shared" si="183"/>
        <v>0</v>
      </c>
      <c r="X170" s="35">
        <f t="shared" si="183"/>
        <v>0</v>
      </c>
      <c r="Y170" s="35">
        <f t="shared" si="183"/>
        <v>0</v>
      </c>
      <c r="Z170" s="35">
        <f t="shared" si="183"/>
        <v>0</v>
      </c>
      <c r="AA170" s="35">
        <f t="shared" si="183"/>
        <v>8.3675394694234608</v>
      </c>
      <c r="AB170" s="35">
        <f t="shared" si="183"/>
        <v>16.156879240184171</v>
      </c>
      <c r="AC170" s="35">
        <f t="shared" si="183"/>
        <v>15.556279883801041</v>
      </c>
      <c r="AD170" s="35">
        <f t="shared" si="183"/>
        <v>15.110113142879232</v>
      </c>
      <c r="AE170" s="35">
        <f t="shared" si="183"/>
        <v>14.653028804556628</v>
      </c>
      <c r="AF170" s="35">
        <f t="shared" si="183"/>
        <v>14.016287240717022</v>
      </c>
      <c r="AG170" s="35">
        <f t="shared" si="183"/>
        <v>0</v>
      </c>
      <c r="AH170" s="35">
        <f t="shared" si="183"/>
        <v>0</v>
      </c>
      <c r="AI170" s="35">
        <f t="shared" si="183"/>
        <v>0</v>
      </c>
      <c r="AJ170" s="35">
        <f t="shared" si="183"/>
        <v>0</v>
      </c>
      <c r="AK170" s="35">
        <f t="shared" si="183"/>
        <v>0</v>
      </c>
      <c r="AL170" s="35">
        <f t="shared" si="183"/>
        <v>0</v>
      </c>
      <c r="AM170" s="35">
        <f t="shared" si="183"/>
        <v>0</v>
      </c>
      <c r="AN170" s="35">
        <f t="shared" si="183"/>
        <v>0</v>
      </c>
      <c r="AO170" s="35">
        <f t="shared" si="183"/>
        <v>0</v>
      </c>
      <c r="AP170" s="35">
        <f t="shared" si="183"/>
        <v>0</v>
      </c>
      <c r="AQ170" s="35">
        <f t="shared" si="183"/>
        <v>0</v>
      </c>
      <c r="AR170" s="35">
        <f t="shared" si="183"/>
        <v>0</v>
      </c>
      <c r="AS170" s="35">
        <f t="shared" si="183"/>
        <v>0</v>
      </c>
      <c r="AT170" s="35">
        <f t="shared" si="183"/>
        <v>0</v>
      </c>
      <c r="AU170" s="35">
        <f t="shared" si="183"/>
        <v>0</v>
      </c>
      <c r="AV170" s="35">
        <f t="shared" si="183"/>
        <v>0</v>
      </c>
      <c r="AW170" s="35">
        <f t="shared" si="183"/>
        <v>0</v>
      </c>
      <c r="AX170" s="35">
        <f t="shared" si="183"/>
        <v>0</v>
      </c>
      <c r="AY170" s="35">
        <f t="shared" si="183"/>
        <v>0</v>
      </c>
      <c r="AZ170" s="35">
        <f t="shared" si="183"/>
        <v>0</v>
      </c>
      <c r="BA170" s="35">
        <f t="shared" si="183"/>
        <v>0</v>
      </c>
      <c r="BB170" s="35">
        <f t="shared" si="183"/>
        <v>0</v>
      </c>
      <c r="BC170" s="35">
        <f t="shared" si="183"/>
        <v>0</v>
      </c>
      <c r="BD170" s="35">
        <f t="shared" si="183"/>
        <v>24.220491870265487</v>
      </c>
      <c r="BE170" s="35">
        <f t="shared" si="183"/>
        <v>48.559891179829236</v>
      </c>
      <c r="BF170" s="35">
        <f t="shared" si="183"/>
        <v>53.721161355694313</v>
      </c>
      <c r="BG170" s="35">
        <f t="shared" si="183"/>
        <v>57.844576016906231</v>
      </c>
      <c r="BH170" s="35">
        <f t="shared" si="183"/>
        <v>60.794558807298486</v>
      </c>
      <c r="BI170" s="35">
        <f t="shared" si="183"/>
        <v>64.153512713065922</v>
      </c>
      <c r="BJ170" s="35">
        <f t="shared" si="183"/>
        <v>68.097512519736426</v>
      </c>
      <c r="BK170" s="35">
        <f t="shared" si="183"/>
        <v>69.569845796577525</v>
      </c>
      <c r="BL170" s="35">
        <f t="shared" si="183"/>
        <v>70.011184994624827</v>
      </c>
      <c r="BM170" s="35">
        <f t="shared" si="183"/>
        <v>70.418229278625589</v>
      </c>
      <c r="BN170" s="35">
        <f t="shared" si="183"/>
        <v>70.4829434743815</v>
      </c>
      <c r="BO170" s="35">
        <f t="shared" si="183"/>
        <v>71.10680048146024</v>
      </c>
      <c r="BP170" s="35">
        <f t="shared" si="183"/>
        <v>71.578991646815552</v>
      </c>
      <c r="BQ170" s="35">
        <f t="shared" si="183"/>
        <v>70.691866053645654</v>
      </c>
      <c r="BR170" s="35">
        <f t="shared" si="183"/>
        <v>68.034171776787929</v>
      </c>
      <c r="BS170" s="35">
        <f t="shared" si="183"/>
        <v>68.508906690469487</v>
      </c>
    </row>
    <row r="171" spans="3:71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>
      <c r="F172" t="s">
        <v>269</v>
      </c>
      <c r="K172" s="47" t="s">
        <v>279</v>
      </c>
      <c r="Q172" s="39"/>
      <c r="R172" s="30">
        <v>64.488699519974503</v>
      </c>
      <c r="S172" s="30">
        <v>72.767769629134833</v>
      </c>
      <c r="T172" s="30">
        <v>73.865933227407268</v>
      </c>
      <c r="U172" s="30">
        <v>75.334513078473961</v>
      </c>
      <c r="V172" s="30">
        <v>77.289430258465416</v>
      </c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</row>
    <row r="173" spans="3:71">
      <c r="F173" t="s">
        <v>185</v>
      </c>
      <c r="Q173" s="39"/>
      <c r="R173" s="35">
        <f>R163+R164+R166+R167+R169-R170+R317+R172</f>
        <v>710.86856351775168</v>
      </c>
      <c r="S173" s="35">
        <f>S163+S164+S166+S167+S169-S170+S317+S172</f>
        <v>739.94534353464098</v>
      </c>
      <c r="T173" s="35">
        <f>T163+T164+T166+T167+T169-T170+T317+T172</f>
        <v>766.12619861171811</v>
      </c>
      <c r="U173" s="35">
        <f t="shared" ref="U173:BS173" si="184">U163+U164+U166+U167+U169-U170+U317+U172</f>
        <v>788.1517561907084</v>
      </c>
      <c r="V173" s="35">
        <f>V163+V164+V166+V167+V169-V170+V317+V172</f>
        <v>815.95827202023975</v>
      </c>
      <c r="W173" s="35">
        <f t="shared" si="184"/>
        <v>753.05068752263867</v>
      </c>
      <c r="X173" s="35">
        <f t="shared" si="184"/>
        <v>763.7465090400151</v>
      </c>
      <c r="Y173" s="35">
        <f t="shared" si="184"/>
        <v>779.79247186070097</v>
      </c>
      <c r="Z173" s="35">
        <f t="shared" si="184"/>
        <v>796.67769490931278</v>
      </c>
      <c r="AA173" s="35">
        <f t="shared" si="184"/>
        <v>820.24286696106333</v>
      </c>
      <c r="AB173" s="35">
        <f t="shared" si="184"/>
        <v>845.11627979909929</v>
      </c>
      <c r="AC173" s="35">
        <f t="shared" si="184"/>
        <v>868.13976319549158</v>
      </c>
      <c r="AD173" s="35">
        <f t="shared" si="184"/>
        <v>892.90591627996207</v>
      </c>
      <c r="AE173" s="35">
        <f t="shared" si="184"/>
        <v>918.47333166911892</v>
      </c>
      <c r="AF173" s="35">
        <f t="shared" si="184"/>
        <v>944.64776857173547</v>
      </c>
      <c r="AG173" s="35">
        <f t="shared" si="184"/>
        <v>858.2401162775576</v>
      </c>
      <c r="AH173" s="35">
        <f t="shared" si="184"/>
        <v>863.04397018185841</v>
      </c>
      <c r="AI173" s="35">
        <f t="shared" si="184"/>
        <v>892.60623977658474</v>
      </c>
      <c r="AJ173" s="35">
        <f t="shared" si="184"/>
        <v>924.95663919467177</v>
      </c>
      <c r="AK173" s="35">
        <f t="shared" si="184"/>
        <v>961.6202103144459</v>
      </c>
      <c r="AL173" s="35">
        <f t="shared" si="184"/>
        <v>1002.3600826655406</v>
      </c>
      <c r="AM173" s="35">
        <f t="shared" si="184"/>
        <v>1046.5803074942335</v>
      </c>
      <c r="AN173" s="35">
        <f t="shared" si="184"/>
        <v>1094.1932809114742</v>
      </c>
      <c r="AO173" s="35">
        <f t="shared" si="184"/>
        <v>1145.103638973352</v>
      </c>
      <c r="AP173" s="35">
        <f t="shared" si="184"/>
        <v>1197.8032870880734</v>
      </c>
      <c r="AQ173" s="35">
        <f t="shared" si="184"/>
        <v>1252.7865472055241</v>
      </c>
      <c r="AR173" s="35">
        <f t="shared" si="184"/>
        <v>1312.0879568238774</v>
      </c>
      <c r="AS173" s="35">
        <f t="shared" si="184"/>
        <v>1374.3771281879851</v>
      </c>
      <c r="AT173" s="35">
        <f t="shared" si="184"/>
        <v>1439.7652887695494</v>
      </c>
      <c r="AU173" s="35">
        <f t="shared" si="184"/>
        <v>1508.3830623022602</v>
      </c>
      <c r="AV173" s="35">
        <f t="shared" si="184"/>
        <v>1580.4404676825652</v>
      </c>
      <c r="AW173" s="35">
        <f t="shared" si="184"/>
        <v>1656.5601665581351</v>
      </c>
      <c r="AX173" s="35">
        <f t="shared" si="184"/>
        <v>1736.0963370932141</v>
      </c>
      <c r="AY173" s="35">
        <f t="shared" si="184"/>
        <v>1819.0004090899988</v>
      </c>
      <c r="AZ173" s="35">
        <f t="shared" si="184"/>
        <v>1905.8313456612227</v>
      </c>
      <c r="BA173" s="35">
        <f t="shared" si="184"/>
        <v>1996.643778541506</v>
      </c>
      <c r="BB173" s="35">
        <f t="shared" si="184"/>
        <v>2091.5666022934874</v>
      </c>
      <c r="BC173" s="35">
        <f t="shared" si="184"/>
        <v>2190.7414449141538</v>
      </c>
      <c r="BD173" s="35">
        <f t="shared" si="184"/>
        <v>2311.5343860597159</v>
      </c>
      <c r="BE173" s="35">
        <f t="shared" si="184"/>
        <v>2438.0010833728256</v>
      </c>
      <c r="BF173" s="35">
        <f t="shared" si="184"/>
        <v>2554.2849561361704</v>
      </c>
      <c r="BG173" s="35">
        <f t="shared" si="184"/>
        <v>2669.5522855848271</v>
      </c>
      <c r="BH173" s="35">
        <f t="shared" si="184"/>
        <v>2782.4693802834813</v>
      </c>
      <c r="BI173" s="35">
        <f t="shared" si="184"/>
        <v>2901.3138540995146</v>
      </c>
      <c r="BJ173" s="35">
        <f t="shared" si="184"/>
        <v>3027.1975272691757</v>
      </c>
      <c r="BK173" s="35">
        <f t="shared" si="184"/>
        <v>3142.7896787461591</v>
      </c>
      <c r="BL173" s="35">
        <f t="shared" si="184"/>
        <v>3256.7330552336052</v>
      </c>
      <c r="BM173" s="35">
        <f t="shared" si="184"/>
        <v>3375.0503268093958</v>
      </c>
      <c r="BN173" s="35">
        <f t="shared" si="184"/>
        <v>3496.2550580128232</v>
      </c>
      <c r="BO173" s="35">
        <f t="shared" si="184"/>
        <v>3625.8037060038528</v>
      </c>
      <c r="BP173" s="35">
        <f t="shared" si="184"/>
        <v>3759.8862790372855</v>
      </c>
      <c r="BQ173" s="35">
        <f t="shared" si="184"/>
        <v>3894.9802745246011</v>
      </c>
      <c r="BR173" s="35">
        <f t="shared" si="184"/>
        <v>4038.5087891521316</v>
      </c>
      <c r="BS173" s="35">
        <f t="shared" si="184"/>
        <v>4191.1176290188214</v>
      </c>
    </row>
    <row r="174" spans="3:71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 ht="15" thickBot="1">
      <c r="C175" s="28" t="s">
        <v>186</v>
      </c>
      <c r="D175" s="28"/>
      <c r="E175" s="28"/>
      <c r="F175" s="29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</row>
    <row r="176" spans="3:71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>
      <c r="F177" s="38" t="s">
        <v>187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>
      <c r="F179" t="s">
        <v>188</v>
      </c>
      <c r="L179" s="22"/>
      <c r="Q179" s="39"/>
      <c r="R179" s="35">
        <f>Q184</f>
        <v>4048.3211211193952</v>
      </c>
      <c r="S179" s="35">
        <f t="shared" ref="S179:BS179" si="185">R184</f>
        <v>4182.0450169148007</v>
      </c>
      <c r="T179" s="35">
        <f t="shared" si="185"/>
        <v>4326.0474607073356</v>
      </c>
      <c r="U179" s="35">
        <f t="shared" si="185"/>
        <v>4357.1418232988681</v>
      </c>
      <c r="V179" s="35">
        <f t="shared" si="185"/>
        <v>4346.606538791063</v>
      </c>
      <c r="W179" s="35">
        <f t="shared" si="185"/>
        <v>4307.0459460250568</v>
      </c>
      <c r="X179" s="35">
        <f t="shared" si="185"/>
        <v>4066.4541766746843</v>
      </c>
      <c r="Y179" s="35">
        <f t="shared" si="185"/>
        <v>3842.4142137293011</v>
      </c>
      <c r="Z179" s="35">
        <f t="shared" si="185"/>
        <v>3634.2063847256541</v>
      </c>
      <c r="AA179" s="35">
        <f t="shared" si="185"/>
        <v>3447.940732012366</v>
      </c>
      <c r="AB179" s="35">
        <f t="shared" si="185"/>
        <v>3290.4515251439129</v>
      </c>
      <c r="AC179" s="35">
        <f t="shared" si="185"/>
        <v>3143.5278457046857</v>
      </c>
      <c r="AD179" s="35">
        <f t="shared" si="185"/>
        <v>3000.1479878395917</v>
      </c>
      <c r="AE179" s="35">
        <f t="shared" si="185"/>
        <v>2859.835728787305</v>
      </c>
      <c r="AF179" s="35">
        <f t="shared" si="185"/>
        <v>2722.1527290264121</v>
      </c>
      <c r="AG179" s="35">
        <f t="shared" si="185"/>
        <v>2585.9481406340051</v>
      </c>
      <c r="AH179" s="35">
        <f t="shared" si="185"/>
        <v>2451.4640168066612</v>
      </c>
      <c r="AI179" s="35">
        <f t="shared" si="185"/>
        <v>2316.4437649410015</v>
      </c>
      <c r="AJ179" s="35">
        <f t="shared" si="185"/>
        <v>2183.414569907336</v>
      </c>
      <c r="AK179" s="35">
        <f t="shared" si="185"/>
        <v>2053.3846810942914</v>
      </c>
      <c r="AL179" s="35">
        <f t="shared" si="185"/>
        <v>1926.737797937343</v>
      </c>
      <c r="AM179" s="35">
        <f t="shared" si="185"/>
        <v>1801.6700581196212</v>
      </c>
      <c r="AN179" s="35">
        <f t="shared" si="185"/>
        <v>1678.4521800406908</v>
      </c>
      <c r="AO179" s="35">
        <f t="shared" si="185"/>
        <v>1555.9758252446891</v>
      </c>
      <c r="AP179" s="35">
        <f t="shared" si="185"/>
        <v>1434.2084775254255</v>
      </c>
      <c r="AQ179" s="35">
        <f t="shared" si="185"/>
        <v>1313.1190469731437</v>
      </c>
      <c r="AR179" s="35">
        <f t="shared" si="185"/>
        <v>1192.677807391254</v>
      </c>
      <c r="AS179" s="35">
        <f t="shared" si="185"/>
        <v>1072.8563364600036</v>
      </c>
      <c r="AT179" s="35">
        <f t="shared" si="185"/>
        <v>953.62745852647504</v>
      </c>
      <c r="AU179" s="35">
        <f t="shared" si="185"/>
        <v>834.96518990559753</v>
      </c>
      <c r="AV179" s="35">
        <f t="shared" si="185"/>
        <v>716.84468658192588</v>
      </c>
      <c r="AW179" s="35">
        <f t="shared" si="185"/>
        <v>599.24219420677855</v>
      </c>
      <c r="AX179" s="35">
        <f t="shared" si="185"/>
        <v>482.13500028995912</v>
      </c>
      <c r="AY179" s="35">
        <f t="shared" si="185"/>
        <v>365.50138848971039</v>
      </c>
      <c r="AZ179" s="35">
        <f t="shared" si="185"/>
        <v>291.62486481917415</v>
      </c>
      <c r="BA179" s="35">
        <f t="shared" si="185"/>
        <v>263.59187490689555</v>
      </c>
      <c r="BB179" s="35">
        <f t="shared" si="185"/>
        <v>247.65265294408567</v>
      </c>
      <c r="BC179" s="35">
        <f t="shared" si="185"/>
        <v>235.3588433336439</v>
      </c>
      <c r="BD179" s="35">
        <f t="shared" si="185"/>
        <v>223.44351210878881</v>
      </c>
      <c r="BE179" s="35">
        <f t="shared" si="185"/>
        <v>211.89006629658832</v>
      </c>
      <c r="BF179" s="35">
        <f t="shared" si="185"/>
        <v>200.68264060275928</v>
      </c>
      <c r="BG179" s="35">
        <f t="shared" si="185"/>
        <v>192.49077822487885</v>
      </c>
      <c r="BH179" s="35">
        <f t="shared" si="185"/>
        <v>185.58887595269829</v>
      </c>
      <c r="BI179" s="35">
        <f t="shared" si="185"/>
        <v>178.98945170985914</v>
      </c>
      <c r="BJ179" s="35">
        <f t="shared" si="185"/>
        <v>172.67924539942825</v>
      </c>
      <c r="BK179" s="35">
        <f t="shared" si="185"/>
        <v>166.64557839943816</v>
      </c>
      <c r="BL179" s="35">
        <f t="shared" si="185"/>
        <v>160.87632805641178</v>
      </c>
      <c r="BM179" s="35">
        <f t="shared" si="185"/>
        <v>155.35990329808948</v>
      </c>
      <c r="BN179" s="35">
        <f t="shared" si="185"/>
        <v>150.0852213162328</v>
      </c>
      <c r="BO179" s="35">
        <f t="shared" si="185"/>
        <v>145.04168527253617</v>
      </c>
      <c r="BP179" s="35">
        <f t="shared" si="185"/>
        <v>140.21916298273999</v>
      </c>
      <c r="BQ179" s="35">
        <f t="shared" si="185"/>
        <v>135.60796653601062</v>
      </c>
      <c r="BR179" s="35">
        <f t="shared" si="185"/>
        <v>128.16405703970949</v>
      </c>
      <c r="BS179" s="35">
        <f t="shared" si="185"/>
        <v>105.49174160362597</v>
      </c>
    </row>
    <row r="180" spans="6:71">
      <c r="F180" t="s">
        <v>189</v>
      </c>
      <c r="K180" s="47" t="s">
        <v>279</v>
      </c>
      <c r="L180" s="22" t="s">
        <v>190</v>
      </c>
      <c r="Q180" s="39"/>
      <c r="R180" s="30">
        <v>331.12100834853658</v>
      </c>
      <c r="S180" s="30">
        <v>372.9644152265451</v>
      </c>
      <c r="T180" s="30">
        <v>406.29867203288921</v>
      </c>
      <c r="U180" s="30">
        <v>404.50312002890769</v>
      </c>
      <c r="V180" s="30">
        <v>417.15414809326853</v>
      </c>
      <c r="W180" s="30">
        <v>240.59176935037243</v>
      </c>
      <c r="X180" s="30">
        <v>224.03996294538339</v>
      </c>
      <c r="Y180" s="30">
        <v>208.20782900364725</v>
      </c>
      <c r="Z180" s="30">
        <v>186.26565271328789</v>
      </c>
      <c r="AA180" s="30">
        <v>157.4892068684529</v>
      </c>
      <c r="AB180" s="30">
        <v>146.9236794392271</v>
      </c>
      <c r="AC180" s="30">
        <v>143.37985786509378</v>
      </c>
      <c r="AD180" s="30">
        <v>140.31225905228658</v>
      </c>
      <c r="AE180" s="30">
        <v>137.68299976089315</v>
      </c>
      <c r="AF180" s="30">
        <v>136.20458839240703</v>
      </c>
      <c r="AG180" s="30">
        <v>134.48412382734367</v>
      </c>
      <c r="AH180" s="30">
        <v>135.02025186565979</v>
      </c>
      <c r="AI180" s="30">
        <v>133.02919503366545</v>
      </c>
      <c r="AJ180" s="30">
        <v>130.02988881304472</v>
      </c>
      <c r="AK180" s="30">
        <v>126.64688315694849</v>
      </c>
      <c r="AL180" s="30">
        <v>125.06773981772172</v>
      </c>
      <c r="AM180" s="30">
        <v>123.21787807893044</v>
      </c>
      <c r="AN180" s="30">
        <v>122.47635479600183</v>
      </c>
      <c r="AO180" s="30">
        <v>121.76734771926361</v>
      </c>
      <c r="AP180" s="30">
        <v>121.08943055228177</v>
      </c>
      <c r="AQ180" s="30">
        <v>120.44123958188966</v>
      </c>
      <c r="AR180" s="30">
        <v>119.82147093125026</v>
      </c>
      <c r="AS180" s="30">
        <v>119.22887793352857</v>
      </c>
      <c r="AT180" s="30">
        <v>118.6622686208775</v>
      </c>
      <c r="AU180" s="30">
        <v>118.1205033236716</v>
      </c>
      <c r="AV180" s="30">
        <v>117.60249237514729</v>
      </c>
      <c r="AW180" s="30">
        <v>117.10719391681944</v>
      </c>
      <c r="AX180" s="30">
        <v>116.63361180024872</v>
      </c>
      <c r="AY180" s="30">
        <v>73.876523670536272</v>
      </c>
      <c r="AZ180" s="30">
        <v>28.032989912278577</v>
      </c>
      <c r="BA180" s="30">
        <v>15.939221962809867</v>
      </c>
      <c r="BB180" s="30">
        <v>12.29380961044178</v>
      </c>
      <c r="BC180" s="30">
        <v>11.915331224855088</v>
      </c>
      <c r="BD180" s="30">
        <v>11.553445812200485</v>
      </c>
      <c r="BE180" s="30">
        <v>11.207425693829045</v>
      </c>
      <c r="BF180" s="30">
        <v>8.1918623778804278</v>
      </c>
      <c r="BG180" s="30">
        <v>6.9019022721805667</v>
      </c>
      <c r="BH180" s="30">
        <v>6.5994242428391425</v>
      </c>
      <c r="BI180" s="30">
        <v>6.3102063104308872</v>
      </c>
      <c r="BJ180" s="30">
        <v>6.0336669999900883</v>
      </c>
      <c r="BK180" s="30">
        <v>5.7692503430263722</v>
      </c>
      <c r="BL180" s="30">
        <v>5.5164247583222963</v>
      </c>
      <c r="BM180" s="30">
        <v>5.2746819818566726</v>
      </c>
      <c r="BN180" s="30">
        <v>5.0435360436966432</v>
      </c>
      <c r="BO180" s="30">
        <v>4.822522289796189</v>
      </c>
      <c r="BP180" s="30">
        <v>4.6111964467293793</v>
      </c>
      <c r="BQ180" s="30">
        <v>7.4439094963011225</v>
      </c>
      <c r="BR180" s="30">
        <v>22.672315436083515</v>
      </c>
      <c r="BS180" s="30">
        <v>22.72108409458977</v>
      </c>
    </row>
    <row r="181" spans="6:71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>
      <c r="F182" t="s">
        <v>191</v>
      </c>
      <c r="K182" s="47" t="s">
        <v>279</v>
      </c>
      <c r="Q182" s="39"/>
      <c r="R182" s="30">
        <v>464.84490414394236</v>
      </c>
      <c r="S182" s="30">
        <v>516.96685901908006</v>
      </c>
      <c r="T182" s="30">
        <v>437.39303462442143</v>
      </c>
      <c r="U182" s="30">
        <v>393.96783552110298</v>
      </c>
      <c r="V182" s="30">
        <v>377.5935553272621</v>
      </c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>
      <c r="F184" t="s">
        <v>192</v>
      </c>
      <c r="K184" s="47" t="s">
        <v>279</v>
      </c>
      <c r="O184" s="40"/>
      <c r="Q184" s="36">
        <v>4048.3211211193952</v>
      </c>
      <c r="R184" s="35">
        <f>R179-R180+R182</f>
        <v>4182.0450169148007</v>
      </c>
      <c r="S184" s="35">
        <f t="shared" ref="S184:BS184" si="186">S179-S180+S182</f>
        <v>4326.0474607073356</v>
      </c>
      <c r="T184" s="35">
        <f t="shared" si="186"/>
        <v>4357.1418232988681</v>
      </c>
      <c r="U184" s="35">
        <f t="shared" si="186"/>
        <v>4346.606538791063</v>
      </c>
      <c r="V184" s="35">
        <f t="shared" si="186"/>
        <v>4307.0459460250568</v>
      </c>
      <c r="W184" s="35">
        <f t="shared" si="186"/>
        <v>4066.4541766746843</v>
      </c>
      <c r="X184" s="35">
        <f t="shared" si="186"/>
        <v>3842.4142137293011</v>
      </c>
      <c r="Y184" s="35">
        <f t="shared" si="186"/>
        <v>3634.2063847256541</v>
      </c>
      <c r="Z184" s="35">
        <f t="shared" si="186"/>
        <v>3447.940732012366</v>
      </c>
      <c r="AA184" s="35">
        <f t="shared" si="186"/>
        <v>3290.4515251439129</v>
      </c>
      <c r="AB184" s="35">
        <f t="shared" si="186"/>
        <v>3143.5278457046857</v>
      </c>
      <c r="AC184" s="35">
        <f t="shared" si="186"/>
        <v>3000.1479878395917</v>
      </c>
      <c r="AD184" s="35">
        <f t="shared" si="186"/>
        <v>2859.835728787305</v>
      </c>
      <c r="AE184" s="35">
        <f t="shared" si="186"/>
        <v>2722.1527290264121</v>
      </c>
      <c r="AF184" s="35">
        <f t="shared" si="186"/>
        <v>2585.9481406340051</v>
      </c>
      <c r="AG184" s="35">
        <f t="shared" si="186"/>
        <v>2451.4640168066612</v>
      </c>
      <c r="AH184" s="35">
        <f t="shared" si="186"/>
        <v>2316.4437649410015</v>
      </c>
      <c r="AI184" s="35">
        <f t="shared" si="186"/>
        <v>2183.414569907336</v>
      </c>
      <c r="AJ184" s="35">
        <f t="shared" si="186"/>
        <v>2053.3846810942914</v>
      </c>
      <c r="AK184" s="35">
        <f t="shared" si="186"/>
        <v>1926.737797937343</v>
      </c>
      <c r="AL184" s="35">
        <f t="shared" si="186"/>
        <v>1801.6700581196212</v>
      </c>
      <c r="AM184" s="35">
        <f t="shared" si="186"/>
        <v>1678.4521800406908</v>
      </c>
      <c r="AN184" s="35">
        <f t="shared" si="186"/>
        <v>1555.9758252446891</v>
      </c>
      <c r="AO184" s="35">
        <f t="shared" si="186"/>
        <v>1434.2084775254255</v>
      </c>
      <c r="AP184" s="35">
        <f t="shared" si="186"/>
        <v>1313.1190469731437</v>
      </c>
      <c r="AQ184" s="35">
        <f t="shared" si="186"/>
        <v>1192.677807391254</v>
      </c>
      <c r="AR184" s="35">
        <f t="shared" si="186"/>
        <v>1072.8563364600036</v>
      </c>
      <c r="AS184" s="35">
        <f t="shared" si="186"/>
        <v>953.62745852647504</v>
      </c>
      <c r="AT184" s="35">
        <f t="shared" si="186"/>
        <v>834.96518990559753</v>
      </c>
      <c r="AU184" s="35">
        <f t="shared" si="186"/>
        <v>716.84468658192588</v>
      </c>
      <c r="AV184" s="35">
        <f t="shared" si="186"/>
        <v>599.24219420677855</v>
      </c>
      <c r="AW184" s="35">
        <f t="shared" si="186"/>
        <v>482.13500028995912</v>
      </c>
      <c r="AX184" s="35">
        <f t="shared" si="186"/>
        <v>365.50138848971039</v>
      </c>
      <c r="AY184" s="35">
        <f t="shared" si="186"/>
        <v>291.62486481917415</v>
      </c>
      <c r="AZ184" s="35">
        <f t="shared" si="186"/>
        <v>263.59187490689555</v>
      </c>
      <c r="BA184" s="35">
        <f t="shared" si="186"/>
        <v>247.65265294408567</v>
      </c>
      <c r="BB184" s="35">
        <f t="shared" si="186"/>
        <v>235.3588433336439</v>
      </c>
      <c r="BC184" s="35">
        <f t="shared" si="186"/>
        <v>223.44351210878881</v>
      </c>
      <c r="BD184" s="35">
        <f t="shared" si="186"/>
        <v>211.89006629658832</v>
      </c>
      <c r="BE184" s="35">
        <f t="shared" si="186"/>
        <v>200.68264060275928</v>
      </c>
      <c r="BF184" s="35">
        <f t="shared" si="186"/>
        <v>192.49077822487885</v>
      </c>
      <c r="BG184" s="35">
        <f t="shared" si="186"/>
        <v>185.58887595269829</v>
      </c>
      <c r="BH184" s="35">
        <f t="shared" si="186"/>
        <v>178.98945170985914</v>
      </c>
      <c r="BI184" s="35">
        <f t="shared" si="186"/>
        <v>172.67924539942825</v>
      </c>
      <c r="BJ184" s="35">
        <f t="shared" si="186"/>
        <v>166.64557839943816</v>
      </c>
      <c r="BK184" s="35">
        <f t="shared" si="186"/>
        <v>160.87632805641178</v>
      </c>
      <c r="BL184" s="35">
        <f t="shared" si="186"/>
        <v>155.35990329808948</v>
      </c>
      <c r="BM184" s="35">
        <f t="shared" si="186"/>
        <v>150.0852213162328</v>
      </c>
      <c r="BN184" s="35">
        <f t="shared" si="186"/>
        <v>145.04168527253617</v>
      </c>
      <c r="BO184" s="35">
        <f t="shared" si="186"/>
        <v>140.21916298273999</v>
      </c>
      <c r="BP184" s="35">
        <f t="shared" si="186"/>
        <v>135.60796653601062</v>
      </c>
      <c r="BQ184" s="35">
        <f t="shared" si="186"/>
        <v>128.16405703970949</v>
      </c>
      <c r="BR184" s="35">
        <f t="shared" si="186"/>
        <v>105.49174160362597</v>
      </c>
      <c r="BS184" s="35">
        <f t="shared" si="186"/>
        <v>82.770657509036198</v>
      </c>
    </row>
    <row r="185" spans="6:71"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6:71">
      <c r="F186" t="s">
        <v>193</v>
      </c>
      <c r="R186" s="39"/>
      <c r="S186" s="39"/>
      <c r="T186" s="39"/>
      <c r="U186" s="39"/>
      <c r="V186" s="35">
        <f>V40*V8</f>
        <v>306.12955388183224</v>
      </c>
      <c r="W186" s="35">
        <f t="shared" ref="W186:BS186" si="187">W40*W8</f>
        <v>400.32063506423771</v>
      </c>
      <c r="X186" s="35">
        <f t="shared" si="187"/>
        <v>414.69432411698784</v>
      </c>
      <c r="Y186" s="35">
        <f t="shared" si="187"/>
        <v>430.25861703553988</v>
      </c>
      <c r="Z186" s="35">
        <f t="shared" si="187"/>
        <v>446.76835467154058</v>
      </c>
      <c r="AA186" s="35">
        <f t="shared" si="187"/>
        <v>464.2741600667714</v>
      </c>
      <c r="AB186" s="35">
        <f t="shared" si="187"/>
        <v>482.83919724409213</v>
      </c>
      <c r="AC186" s="35">
        <f t="shared" si="187"/>
        <v>502.46397349048328</v>
      </c>
      <c r="AD186" s="35">
        <f t="shared" si="187"/>
        <v>522.97846196267403</v>
      </c>
      <c r="AE186" s="35">
        <f t="shared" si="187"/>
        <v>544.37056423750516</v>
      </c>
      <c r="AF186" s="35">
        <f t="shared" si="187"/>
        <v>566.6859320927075</v>
      </c>
      <c r="AG186" s="35">
        <f t="shared" si="187"/>
        <v>589.98072702435661</v>
      </c>
      <c r="AH186" s="35">
        <f t="shared" si="187"/>
        <v>621.75203833704006</v>
      </c>
      <c r="AI186" s="35">
        <f t="shared" si="187"/>
        <v>657.13076715531645</v>
      </c>
      <c r="AJ186" s="35">
        <f t="shared" si="187"/>
        <v>694.75204647390365</v>
      </c>
      <c r="AK186" s="35">
        <f t="shared" si="187"/>
        <v>734.67229575111742</v>
      </c>
      <c r="AL186" s="35">
        <f t="shared" si="187"/>
        <v>776.84510957734449</v>
      </c>
      <c r="AM186" s="35">
        <f t="shared" si="187"/>
        <v>821.23597066201944</v>
      </c>
      <c r="AN186" s="35">
        <f t="shared" si="187"/>
        <v>867.84928789858498</v>
      </c>
      <c r="AO186" s="35">
        <f t="shared" si="187"/>
        <v>916.69633273298427</v>
      </c>
      <c r="AP186" s="35">
        <f t="shared" si="187"/>
        <v>967.79656071110105</v>
      </c>
      <c r="AQ186" s="35">
        <f t="shared" si="187"/>
        <v>1021.2796857160283</v>
      </c>
      <c r="AR186" s="35">
        <f t="shared" si="187"/>
        <v>1077.2545761659014</v>
      </c>
      <c r="AS186" s="35">
        <f t="shared" si="187"/>
        <v>1135.6966447193879</v>
      </c>
      <c r="AT186" s="35">
        <f t="shared" si="187"/>
        <v>1196.6739361786326</v>
      </c>
      <c r="AU186" s="35">
        <f t="shared" si="187"/>
        <v>1260.2542176223797</v>
      </c>
      <c r="AV186" s="35">
        <f t="shared" si="187"/>
        <v>1326.5035601803265</v>
      </c>
      <c r="AW186" s="35">
        <f t="shared" si="187"/>
        <v>1395.4804665298407</v>
      </c>
      <c r="AX186" s="35">
        <f t="shared" si="187"/>
        <v>1467.2054814996332</v>
      </c>
      <c r="AY186" s="35">
        <f t="shared" si="187"/>
        <v>1541.7477978052923</v>
      </c>
      <c r="AZ186" s="35">
        <f t="shared" si="187"/>
        <v>1619.187909216804</v>
      </c>
      <c r="BA186" s="35">
        <f t="shared" si="187"/>
        <v>1699.5753675636481</v>
      </c>
      <c r="BB186" s="35">
        <f t="shared" si="187"/>
        <v>1782.9614515322487</v>
      </c>
      <c r="BC186" s="35">
        <f t="shared" si="187"/>
        <v>1869.3940430817654</v>
      </c>
      <c r="BD186" s="35">
        <f t="shared" si="187"/>
        <v>1958.9163391099357</v>
      </c>
      <c r="BE186" s="35">
        <f t="shared" si="187"/>
        <v>2051.5632957924208</v>
      </c>
      <c r="BF186" s="35">
        <f t="shared" si="187"/>
        <v>2147.2913010909861</v>
      </c>
      <c r="BG186" s="35">
        <f t="shared" si="187"/>
        <v>2246.2072022439202</v>
      </c>
      <c r="BH186" s="35">
        <f t="shared" si="187"/>
        <v>2348.6949998149917</v>
      </c>
      <c r="BI186" s="35">
        <f t="shared" si="187"/>
        <v>2455.2702139564926</v>
      </c>
      <c r="BJ186" s="35">
        <f t="shared" si="187"/>
        <v>2565.9935709416891</v>
      </c>
      <c r="BK186" s="35">
        <f t="shared" si="187"/>
        <v>2680.8620280544442</v>
      </c>
      <c r="BL186" s="35">
        <f t="shared" si="187"/>
        <v>2800.9580650740104</v>
      </c>
      <c r="BM186" s="35">
        <f t="shared" si="187"/>
        <v>2926.9391803302196</v>
      </c>
      <c r="BN186" s="35">
        <f t="shared" si="187"/>
        <v>3059.1556177997527</v>
      </c>
      <c r="BO186" s="35">
        <f t="shared" si="187"/>
        <v>3198.0875703349561</v>
      </c>
      <c r="BP186" s="35">
        <f t="shared" si="187"/>
        <v>3343.9239386284353</v>
      </c>
      <c r="BQ186" s="35">
        <f t="shared" si="187"/>
        <v>3497.111527460499</v>
      </c>
      <c r="BR186" s="35">
        <f t="shared" si="187"/>
        <v>3658.3379503188794</v>
      </c>
      <c r="BS186" s="35">
        <f t="shared" si="187"/>
        <v>3827.8151306285508</v>
      </c>
    </row>
    <row r="187" spans="6:71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>
      <c r="F188" s="38" t="s">
        <v>194</v>
      </c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 hidden="1" outlineLevel="1">
      <c r="F189" t="s">
        <v>195</v>
      </c>
      <c r="L189" s="22" t="s">
        <v>196</v>
      </c>
      <c r="O189" s="22">
        <v>6</v>
      </c>
      <c r="R189" s="35">
        <f t="shared" ref="R189:AW189" si="188">IF($O189=R$2,R$186,IF(R$2&gt;$O189,Q189-Q190,0))</f>
        <v>0</v>
      </c>
      <c r="S189" s="35">
        <f t="shared" si="188"/>
        <v>0</v>
      </c>
      <c r="T189" s="35">
        <f t="shared" si="188"/>
        <v>0</v>
      </c>
      <c r="U189" s="35">
        <f t="shared" si="188"/>
        <v>0</v>
      </c>
      <c r="V189" s="35">
        <f t="shared" si="188"/>
        <v>0</v>
      </c>
      <c r="W189" s="35">
        <f t="shared" si="188"/>
        <v>400.32063506423771</v>
      </c>
      <c r="X189" s="35">
        <f t="shared" si="188"/>
        <v>380.3046033110258</v>
      </c>
      <c r="Y189" s="35">
        <f t="shared" si="188"/>
        <v>361.28937314547449</v>
      </c>
      <c r="Z189" s="35">
        <f t="shared" si="188"/>
        <v>343.22490448820076</v>
      </c>
      <c r="AA189" s="35">
        <f t="shared" si="188"/>
        <v>326.06365926379073</v>
      </c>
      <c r="AB189" s="35">
        <f t="shared" si="188"/>
        <v>309.76047630060117</v>
      </c>
      <c r="AC189" s="35">
        <f t="shared" si="188"/>
        <v>294.27245248557114</v>
      </c>
      <c r="AD189" s="35">
        <f t="shared" si="188"/>
        <v>279.55882986129257</v>
      </c>
      <c r="AE189" s="35">
        <f t="shared" si="188"/>
        <v>265.58088836822793</v>
      </c>
      <c r="AF189" s="35">
        <f t="shared" si="188"/>
        <v>252.30184394981654</v>
      </c>
      <c r="AG189" s="35">
        <f t="shared" si="188"/>
        <v>239.6867517523257</v>
      </c>
      <c r="AH189" s="35">
        <f t="shared" si="188"/>
        <v>227.70241416470941</v>
      </c>
      <c r="AI189" s="35">
        <f t="shared" si="188"/>
        <v>216.31729345647395</v>
      </c>
      <c r="AJ189" s="35">
        <f t="shared" si="188"/>
        <v>205.50142878365025</v>
      </c>
      <c r="AK189" s="35">
        <f t="shared" si="188"/>
        <v>195.22635734446774</v>
      </c>
      <c r="AL189" s="35">
        <f t="shared" si="188"/>
        <v>185.46503947724435</v>
      </c>
      <c r="AM189" s="35">
        <f t="shared" si="188"/>
        <v>176.19178750338213</v>
      </c>
      <c r="AN189" s="35">
        <f t="shared" si="188"/>
        <v>167.38219812821302</v>
      </c>
      <c r="AO189" s="35">
        <f t="shared" si="188"/>
        <v>159.01308822180238</v>
      </c>
      <c r="AP189" s="35">
        <f t="shared" si="188"/>
        <v>151.06243381071226</v>
      </c>
      <c r="AQ189" s="35">
        <f t="shared" si="188"/>
        <v>143.50931212017665</v>
      </c>
      <c r="AR189" s="35">
        <f t="shared" si="188"/>
        <v>136.33384651416782</v>
      </c>
      <c r="AS189" s="35">
        <f t="shared" si="188"/>
        <v>129.51715418845941</v>
      </c>
      <c r="AT189" s="35">
        <f t="shared" si="188"/>
        <v>123.04129647903645</v>
      </c>
      <c r="AU189" s="35">
        <f t="shared" si="188"/>
        <v>116.88923165508463</v>
      </c>
      <c r="AV189" s="35">
        <f t="shared" si="188"/>
        <v>111.04477007233039</v>
      </c>
      <c r="AW189" s="35">
        <f t="shared" si="188"/>
        <v>105.49253156871387</v>
      </c>
      <c r="AX189" s="35">
        <f t="shared" ref="AX189:BS189" si="189">IF($O189=AX$2,AX$186,IF(AX$2&gt;$O189,AW189-AW190,0))</f>
        <v>100.21790499027819</v>
      </c>
      <c r="AY189" s="35">
        <f t="shared" si="189"/>
        <v>95.207009740764278</v>
      </c>
      <c r="AZ189" s="35">
        <f t="shared" si="189"/>
        <v>90.446659253726068</v>
      </c>
      <c r="BA189" s="35">
        <f t="shared" si="189"/>
        <v>85.924326291039762</v>
      </c>
      <c r="BB189" s="35">
        <f t="shared" si="189"/>
        <v>81.628109976487778</v>
      </c>
      <c r="BC189" s="35">
        <f t="shared" si="189"/>
        <v>77.546704477663383</v>
      </c>
      <c r="BD189" s="35">
        <f t="shared" si="189"/>
        <v>73.669369253780218</v>
      </c>
      <c r="BE189" s="35">
        <f t="shared" si="189"/>
        <v>69.985900791091211</v>
      </c>
      <c r="BF189" s="35">
        <f t="shared" si="189"/>
        <v>66.486605751536644</v>
      </c>
      <c r="BG189" s="35">
        <f t="shared" si="189"/>
        <v>63.162275463959809</v>
      </c>
      <c r="BH189" s="35">
        <f t="shared" si="189"/>
        <v>60.004161690761819</v>
      </c>
      <c r="BI189" s="35">
        <f t="shared" si="189"/>
        <v>57.003953606223732</v>
      </c>
      <c r="BJ189" s="35">
        <f t="shared" si="189"/>
        <v>54.153755925912549</v>
      </c>
      <c r="BK189" s="35">
        <f t="shared" si="189"/>
        <v>51.446068129616918</v>
      </c>
      <c r="BL189" s="35">
        <f t="shared" si="189"/>
        <v>48.87376472313607</v>
      </c>
      <c r="BM189" s="35">
        <f t="shared" si="189"/>
        <v>46.430076486979267</v>
      </c>
      <c r="BN189" s="35">
        <f t="shared" si="189"/>
        <v>44.108572662630301</v>
      </c>
      <c r="BO189" s="35">
        <f t="shared" si="189"/>
        <v>41.903144029498783</v>
      </c>
      <c r="BP189" s="35">
        <f t="shared" si="189"/>
        <v>39.807986828023843</v>
      </c>
      <c r="BQ189" s="35">
        <f t="shared" si="189"/>
        <v>37.817587486622649</v>
      </c>
      <c r="BR189" s="35">
        <f t="shared" si="189"/>
        <v>35.926708112291514</v>
      </c>
      <c r="BS189" s="35">
        <f t="shared" si="189"/>
        <v>34.130372706676937</v>
      </c>
    </row>
    <row r="190" spans="6:71" hidden="1" outlineLevel="1">
      <c r="F190" t="s">
        <v>197</v>
      </c>
      <c r="L190" s="22" t="s">
        <v>190</v>
      </c>
      <c r="O190" s="22">
        <v>6</v>
      </c>
      <c r="R190" s="35">
        <f t="shared" ref="R190:AW190" si="190">IF(R$2&gt;=$O190,IF(R189-(R189*HLOOKUP($O190,$R$2:$BS$34,32,FALSE))&lt;=0,R189,R189*HLOOKUP($O190,$R$2:$BS$34,32,FALSE)),0)</f>
        <v>0</v>
      </c>
      <c r="S190" s="35">
        <f t="shared" si="190"/>
        <v>0</v>
      </c>
      <c r="T190" s="35">
        <f t="shared" si="190"/>
        <v>0</v>
      </c>
      <c r="U190" s="35">
        <f t="shared" si="190"/>
        <v>0</v>
      </c>
      <c r="V190" s="35">
        <f t="shared" si="190"/>
        <v>0</v>
      </c>
      <c r="W190" s="35">
        <f t="shared" si="190"/>
        <v>20.016031753211887</v>
      </c>
      <c r="X190" s="35">
        <f t="shared" si="190"/>
        <v>19.015230165551291</v>
      </c>
      <c r="Y190" s="35">
        <f t="shared" si="190"/>
        <v>18.064468657273725</v>
      </c>
      <c r="Z190" s="35">
        <f t="shared" si="190"/>
        <v>17.161245224410038</v>
      </c>
      <c r="AA190" s="35">
        <f t="shared" si="190"/>
        <v>16.303182963189538</v>
      </c>
      <c r="AB190" s="35">
        <f t="shared" si="190"/>
        <v>15.48802381503006</v>
      </c>
      <c r="AC190" s="35">
        <f t="shared" si="190"/>
        <v>14.713622624278557</v>
      </c>
      <c r="AD190" s="35">
        <f t="shared" si="190"/>
        <v>13.977941493064629</v>
      </c>
      <c r="AE190" s="35">
        <f t="shared" si="190"/>
        <v>13.279044418411397</v>
      </c>
      <c r="AF190" s="35">
        <f t="shared" si="190"/>
        <v>12.615092197490828</v>
      </c>
      <c r="AG190" s="35">
        <f t="shared" si="190"/>
        <v>11.984337587616286</v>
      </c>
      <c r="AH190" s="35">
        <f t="shared" si="190"/>
        <v>11.385120708235471</v>
      </c>
      <c r="AI190" s="35">
        <f t="shared" si="190"/>
        <v>10.815864672823698</v>
      </c>
      <c r="AJ190" s="35">
        <f t="shared" si="190"/>
        <v>10.275071439182513</v>
      </c>
      <c r="AK190" s="35">
        <f t="shared" si="190"/>
        <v>9.7613178672233882</v>
      </c>
      <c r="AL190" s="35">
        <f t="shared" si="190"/>
        <v>9.2732519738622177</v>
      </c>
      <c r="AM190" s="35">
        <f t="shared" si="190"/>
        <v>8.8095893751691072</v>
      </c>
      <c r="AN190" s="35">
        <f t="shared" si="190"/>
        <v>8.3691099064106513</v>
      </c>
      <c r="AO190" s="35">
        <f t="shared" si="190"/>
        <v>7.9506544110901194</v>
      </c>
      <c r="AP190" s="35">
        <f t="shared" si="190"/>
        <v>7.5531216905356136</v>
      </c>
      <c r="AQ190" s="35">
        <f t="shared" si="190"/>
        <v>7.1754656060088324</v>
      </c>
      <c r="AR190" s="35">
        <f t="shared" si="190"/>
        <v>6.8166923257083916</v>
      </c>
      <c r="AS190" s="35">
        <f t="shared" si="190"/>
        <v>6.4758577094229715</v>
      </c>
      <c r="AT190" s="35">
        <f t="shared" si="190"/>
        <v>6.1520648239518225</v>
      </c>
      <c r="AU190" s="35">
        <f t="shared" si="190"/>
        <v>5.8444615827542314</v>
      </c>
      <c r="AV190" s="35">
        <f t="shared" si="190"/>
        <v>5.55223850361652</v>
      </c>
      <c r="AW190" s="35">
        <f t="shared" si="190"/>
        <v>5.2746265784356936</v>
      </c>
      <c r="AX190" s="35">
        <f t="shared" ref="AX190:BS190" si="191">IF(AX$2&gt;=$O190,IF(AX189-(AX189*HLOOKUP($O190,$R$2:$BS$34,32,FALSE))&lt;=0,AX189,AX189*HLOOKUP($O190,$R$2:$BS$34,32,FALSE)),0)</f>
        <v>5.0108952495139096</v>
      </c>
      <c r="AY190" s="35">
        <f t="shared" si="191"/>
        <v>4.7603504870382141</v>
      </c>
      <c r="AZ190" s="35">
        <f t="shared" si="191"/>
        <v>4.5223329626863036</v>
      </c>
      <c r="BA190" s="35">
        <f t="shared" si="191"/>
        <v>4.2962163145519883</v>
      </c>
      <c r="BB190" s="35">
        <f t="shared" si="191"/>
        <v>4.0814054988243891</v>
      </c>
      <c r="BC190" s="35">
        <f t="shared" si="191"/>
        <v>3.8773352238831693</v>
      </c>
      <c r="BD190" s="35">
        <f t="shared" si="191"/>
        <v>3.6834684626890111</v>
      </c>
      <c r="BE190" s="35">
        <f t="shared" si="191"/>
        <v>3.4992950395545606</v>
      </c>
      <c r="BF190" s="35">
        <f t="shared" si="191"/>
        <v>3.3243302875768324</v>
      </c>
      <c r="BG190" s="35">
        <f t="shared" si="191"/>
        <v>3.1581137731979907</v>
      </c>
      <c r="BH190" s="35">
        <f t="shared" si="191"/>
        <v>3.000208084538091</v>
      </c>
      <c r="BI190" s="35">
        <f t="shared" si="191"/>
        <v>2.8501976803111866</v>
      </c>
      <c r="BJ190" s="35">
        <f t="shared" si="191"/>
        <v>2.7076877962956276</v>
      </c>
      <c r="BK190" s="35">
        <f t="shared" si="191"/>
        <v>2.5723034064808461</v>
      </c>
      <c r="BL190" s="35">
        <f t="shared" si="191"/>
        <v>2.4436882361568038</v>
      </c>
      <c r="BM190" s="35">
        <f t="shared" si="191"/>
        <v>2.3215038243489636</v>
      </c>
      <c r="BN190" s="35">
        <f t="shared" si="191"/>
        <v>2.2054286331315152</v>
      </c>
      <c r="BO190" s="35">
        <f t="shared" si="191"/>
        <v>2.0951572014749393</v>
      </c>
      <c r="BP190" s="35">
        <f t="shared" si="191"/>
        <v>1.9903993414011922</v>
      </c>
      <c r="BQ190" s="35">
        <f t="shared" si="191"/>
        <v>1.8908793743311325</v>
      </c>
      <c r="BR190" s="35">
        <f t="shared" si="191"/>
        <v>1.7963354056145757</v>
      </c>
      <c r="BS190" s="35">
        <f t="shared" si="191"/>
        <v>1.7065186353338468</v>
      </c>
    </row>
    <row r="191" spans="6:71" hidden="1" outlineLevel="1">
      <c r="F191" t="s">
        <v>195</v>
      </c>
      <c r="L191" s="22" t="s">
        <v>196</v>
      </c>
      <c r="O191" s="22">
        <v>7</v>
      </c>
      <c r="R191" s="35">
        <f t="shared" ref="R191:AW191" si="192">IF($O191=R$2,R$186,IF(R$2&gt;$O191,Q191-Q192,0))</f>
        <v>0</v>
      </c>
      <c r="S191" s="35">
        <f t="shared" si="192"/>
        <v>0</v>
      </c>
      <c r="T191" s="35">
        <f t="shared" si="192"/>
        <v>0</v>
      </c>
      <c r="U191" s="35">
        <f t="shared" si="192"/>
        <v>0</v>
      </c>
      <c r="V191" s="35">
        <f t="shared" si="192"/>
        <v>0</v>
      </c>
      <c r="W191" s="35">
        <f t="shared" si="192"/>
        <v>0</v>
      </c>
      <c r="X191" s="35">
        <f t="shared" si="192"/>
        <v>414.69432411698784</v>
      </c>
      <c r="Y191" s="35">
        <f t="shared" si="192"/>
        <v>393.95960791113845</v>
      </c>
      <c r="Z191" s="35">
        <f t="shared" si="192"/>
        <v>374.26162751558149</v>
      </c>
      <c r="AA191" s="35">
        <f t="shared" si="192"/>
        <v>355.5485461398024</v>
      </c>
      <c r="AB191" s="35">
        <f t="shared" si="192"/>
        <v>337.77111883281225</v>
      </c>
      <c r="AC191" s="35">
        <f t="shared" si="192"/>
        <v>320.88256289117163</v>
      </c>
      <c r="AD191" s="35">
        <f t="shared" si="192"/>
        <v>304.83843474661307</v>
      </c>
      <c r="AE191" s="35">
        <f t="shared" si="192"/>
        <v>289.59651300928243</v>
      </c>
      <c r="AF191" s="35">
        <f t="shared" si="192"/>
        <v>275.1166873588183</v>
      </c>
      <c r="AG191" s="35">
        <f t="shared" si="192"/>
        <v>261.36085299087739</v>
      </c>
      <c r="AH191" s="35">
        <f t="shared" si="192"/>
        <v>248.29281034133351</v>
      </c>
      <c r="AI191" s="35">
        <f t="shared" si="192"/>
        <v>235.87816982426682</v>
      </c>
      <c r="AJ191" s="35">
        <f t="shared" si="192"/>
        <v>224.08426133305349</v>
      </c>
      <c r="AK191" s="35">
        <f t="shared" si="192"/>
        <v>212.88004826640082</v>
      </c>
      <c r="AL191" s="35">
        <f t="shared" si="192"/>
        <v>202.23604585308078</v>
      </c>
      <c r="AM191" s="35">
        <f t="shared" si="192"/>
        <v>192.12424356042675</v>
      </c>
      <c r="AN191" s="35">
        <f t="shared" si="192"/>
        <v>182.51803138240541</v>
      </c>
      <c r="AO191" s="35">
        <f t="shared" si="192"/>
        <v>173.39212981328515</v>
      </c>
      <c r="AP191" s="35">
        <f t="shared" si="192"/>
        <v>164.7225233226209</v>
      </c>
      <c r="AQ191" s="35">
        <f t="shared" si="192"/>
        <v>156.48639715648986</v>
      </c>
      <c r="AR191" s="35">
        <f t="shared" si="192"/>
        <v>148.66207729866537</v>
      </c>
      <c r="AS191" s="35">
        <f t="shared" si="192"/>
        <v>141.22897343373211</v>
      </c>
      <c r="AT191" s="35">
        <f t="shared" si="192"/>
        <v>134.1675247620455</v>
      </c>
      <c r="AU191" s="35">
        <f t="shared" si="192"/>
        <v>127.45914852394323</v>
      </c>
      <c r="AV191" s="35">
        <f t="shared" si="192"/>
        <v>121.08619109774607</v>
      </c>
      <c r="AW191" s="35">
        <f t="shared" si="192"/>
        <v>115.03188154285877</v>
      </c>
      <c r="AX191" s="35">
        <f t="shared" ref="AX191:BS191" si="193">IF($O191=AX$2,AX$186,IF(AX$2&gt;$O191,AW191-AW192,0))</f>
        <v>109.28028746571583</v>
      </c>
      <c r="AY191" s="35">
        <f t="shared" si="193"/>
        <v>103.81627309243004</v>
      </c>
      <c r="AZ191" s="35">
        <f t="shared" si="193"/>
        <v>98.62545943780853</v>
      </c>
      <c r="BA191" s="35">
        <f t="shared" si="193"/>
        <v>93.694186465918108</v>
      </c>
      <c r="BB191" s="35">
        <f t="shared" si="193"/>
        <v>89.009477142622202</v>
      </c>
      <c r="BC191" s="35">
        <f t="shared" si="193"/>
        <v>84.559003285491087</v>
      </c>
      <c r="BD191" s="35">
        <f t="shared" si="193"/>
        <v>80.331053121216527</v>
      </c>
      <c r="BE191" s="35">
        <f t="shared" si="193"/>
        <v>76.314500465155703</v>
      </c>
      <c r="BF191" s="35">
        <f t="shared" si="193"/>
        <v>72.498775441897919</v>
      </c>
      <c r="BG191" s="35">
        <f t="shared" si="193"/>
        <v>68.873836669803026</v>
      </c>
      <c r="BH191" s="35">
        <f t="shared" si="193"/>
        <v>65.430144836312877</v>
      </c>
      <c r="BI191" s="35">
        <f t="shared" si="193"/>
        <v>62.158637594497236</v>
      </c>
      <c r="BJ191" s="35">
        <f t="shared" si="193"/>
        <v>59.050705714772377</v>
      </c>
      <c r="BK191" s="35">
        <f t="shared" si="193"/>
        <v>56.098170429033758</v>
      </c>
      <c r="BL191" s="35">
        <f t="shared" si="193"/>
        <v>53.293261907582071</v>
      </c>
      <c r="BM191" s="35">
        <f t="shared" si="193"/>
        <v>50.628598812202966</v>
      </c>
      <c r="BN191" s="35">
        <f t="shared" si="193"/>
        <v>48.097168871592821</v>
      </c>
      <c r="BO191" s="35">
        <f t="shared" si="193"/>
        <v>45.69231042801318</v>
      </c>
      <c r="BP191" s="35">
        <f t="shared" si="193"/>
        <v>43.40769490661252</v>
      </c>
      <c r="BQ191" s="35">
        <f t="shared" si="193"/>
        <v>41.237310161281897</v>
      </c>
      <c r="BR191" s="35">
        <f t="shared" si="193"/>
        <v>39.175444653217802</v>
      </c>
      <c r="BS191" s="35">
        <f t="shared" si="193"/>
        <v>37.216672420556911</v>
      </c>
    </row>
    <row r="192" spans="6:71" hidden="1" outlineLevel="1">
      <c r="F192" t="s">
        <v>197</v>
      </c>
      <c r="L192" s="22" t="s">
        <v>190</v>
      </c>
      <c r="O192" s="22">
        <v>7</v>
      </c>
      <c r="R192" s="35">
        <f t="shared" ref="R192:AW192" si="194">IF(R$2&gt;=$O192,IF(R191-(R191*HLOOKUP($O192,$R$2:$BS$34,32,FALSE))&lt;=0,R191,R191*HLOOKUP($O192,$R$2:$BS$34,32,FALSE)),0)</f>
        <v>0</v>
      </c>
      <c r="S192" s="35">
        <f t="shared" si="194"/>
        <v>0</v>
      </c>
      <c r="T192" s="35">
        <f t="shared" si="194"/>
        <v>0</v>
      </c>
      <c r="U192" s="35">
        <f t="shared" si="194"/>
        <v>0</v>
      </c>
      <c r="V192" s="35">
        <f t="shared" si="194"/>
        <v>0</v>
      </c>
      <c r="W192" s="35">
        <f t="shared" si="194"/>
        <v>0</v>
      </c>
      <c r="X192" s="35">
        <f t="shared" si="194"/>
        <v>20.734716205849395</v>
      </c>
      <c r="Y192" s="35">
        <f t="shared" si="194"/>
        <v>19.697980395556925</v>
      </c>
      <c r="Z192" s="35">
        <f t="shared" si="194"/>
        <v>18.713081375779076</v>
      </c>
      <c r="AA192" s="35">
        <f t="shared" si="194"/>
        <v>17.77742730699012</v>
      </c>
      <c r="AB192" s="35">
        <f t="shared" si="194"/>
        <v>16.888555941640615</v>
      </c>
      <c r="AC192" s="35">
        <f t="shared" si="194"/>
        <v>16.044128144558581</v>
      </c>
      <c r="AD192" s="35">
        <f t="shared" si="194"/>
        <v>15.241921737330655</v>
      </c>
      <c r="AE192" s="35">
        <f t="shared" si="194"/>
        <v>14.479825650464122</v>
      </c>
      <c r="AF192" s="35">
        <f t="shared" si="194"/>
        <v>13.755834367940915</v>
      </c>
      <c r="AG192" s="35">
        <f t="shared" si="194"/>
        <v>13.06804264954387</v>
      </c>
      <c r="AH192" s="35">
        <f t="shared" si="194"/>
        <v>12.414640517066676</v>
      </c>
      <c r="AI192" s="35">
        <f t="shared" si="194"/>
        <v>11.793908491213342</v>
      </c>
      <c r="AJ192" s="35">
        <f t="shared" si="194"/>
        <v>11.204213066652676</v>
      </c>
      <c r="AK192" s="35">
        <f t="shared" si="194"/>
        <v>10.644002413320042</v>
      </c>
      <c r="AL192" s="35">
        <f t="shared" si="194"/>
        <v>10.111802292654041</v>
      </c>
      <c r="AM192" s="35">
        <f t="shared" si="194"/>
        <v>9.6062121780213374</v>
      </c>
      <c r="AN192" s="35">
        <f t="shared" si="194"/>
        <v>9.1259015691202716</v>
      </c>
      <c r="AO192" s="35">
        <f t="shared" si="194"/>
        <v>8.6696064906642576</v>
      </c>
      <c r="AP192" s="35">
        <f t="shared" si="194"/>
        <v>8.2361261661310454</v>
      </c>
      <c r="AQ192" s="35">
        <f t="shared" si="194"/>
        <v>7.8243198578244932</v>
      </c>
      <c r="AR192" s="35">
        <f t="shared" si="194"/>
        <v>7.433103864933269</v>
      </c>
      <c r="AS192" s="35">
        <f t="shared" si="194"/>
        <v>7.0614486716866054</v>
      </c>
      <c r="AT192" s="35">
        <f t="shared" si="194"/>
        <v>6.7083762381022751</v>
      </c>
      <c r="AU192" s="35">
        <f t="shared" si="194"/>
        <v>6.3729574261971615</v>
      </c>
      <c r="AV192" s="35">
        <f t="shared" si="194"/>
        <v>6.054309554887304</v>
      </c>
      <c r="AW192" s="35">
        <f t="shared" si="194"/>
        <v>5.751594077142939</v>
      </c>
      <c r="AX192" s="35">
        <f t="shared" ref="AX192:BS192" si="195">IF(AX$2&gt;=$O192,IF(AX191-(AX191*HLOOKUP($O192,$R$2:$BS$34,32,FALSE))&lt;=0,AX191,AX191*HLOOKUP($O192,$R$2:$BS$34,32,FALSE)),0)</f>
        <v>5.4640143732857922</v>
      </c>
      <c r="AY192" s="35">
        <f t="shared" si="195"/>
        <v>5.1908136546215022</v>
      </c>
      <c r="AZ192" s="35">
        <f t="shared" si="195"/>
        <v>4.9312729718904267</v>
      </c>
      <c r="BA192" s="35">
        <f t="shared" si="195"/>
        <v>4.6847093232959054</v>
      </c>
      <c r="BB192" s="35">
        <f t="shared" si="195"/>
        <v>4.4504738571311107</v>
      </c>
      <c r="BC192" s="35">
        <f t="shared" si="195"/>
        <v>4.2279501642745547</v>
      </c>
      <c r="BD192" s="35">
        <f t="shared" si="195"/>
        <v>4.0165526560608269</v>
      </c>
      <c r="BE192" s="35">
        <f t="shared" si="195"/>
        <v>3.8157250232577855</v>
      </c>
      <c r="BF192" s="35">
        <f t="shared" si="195"/>
        <v>3.6249387720948962</v>
      </c>
      <c r="BG192" s="35">
        <f t="shared" si="195"/>
        <v>3.4436918334901514</v>
      </c>
      <c r="BH192" s="35">
        <f t="shared" si="195"/>
        <v>3.2715072418156441</v>
      </c>
      <c r="BI192" s="35">
        <f t="shared" si="195"/>
        <v>3.1079318797248621</v>
      </c>
      <c r="BJ192" s="35">
        <f t="shared" si="195"/>
        <v>2.9525352857386191</v>
      </c>
      <c r="BK192" s="35">
        <f t="shared" si="195"/>
        <v>2.8049085214516882</v>
      </c>
      <c r="BL192" s="35">
        <f t="shared" si="195"/>
        <v>2.6646630953791037</v>
      </c>
      <c r="BM192" s="35">
        <f t="shared" si="195"/>
        <v>2.5314299406101486</v>
      </c>
      <c r="BN192" s="35">
        <f t="shared" si="195"/>
        <v>2.4048584435796414</v>
      </c>
      <c r="BO192" s="35">
        <f t="shared" si="195"/>
        <v>2.2846155214006592</v>
      </c>
      <c r="BP192" s="35">
        <f t="shared" si="195"/>
        <v>2.170384745330626</v>
      </c>
      <c r="BQ192" s="35">
        <f t="shared" si="195"/>
        <v>2.0618655080640949</v>
      </c>
      <c r="BR192" s="35">
        <f t="shared" si="195"/>
        <v>1.9587722326608903</v>
      </c>
      <c r="BS192" s="35">
        <f t="shared" si="195"/>
        <v>1.8608336210278456</v>
      </c>
    </row>
    <row r="193" spans="6:71" hidden="1" outlineLevel="1">
      <c r="F193" t="s">
        <v>195</v>
      </c>
      <c r="L193" s="22" t="s">
        <v>196</v>
      </c>
      <c r="O193" s="22">
        <v>8</v>
      </c>
      <c r="R193" s="35">
        <f t="shared" ref="R193:AW193" si="196">IF($O193=R$2,R$186,IF(R$2&gt;$O193,Q193-Q194,0))</f>
        <v>0</v>
      </c>
      <c r="S193" s="35">
        <f t="shared" si="196"/>
        <v>0</v>
      </c>
      <c r="T193" s="35">
        <f t="shared" si="196"/>
        <v>0</v>
      </c>
      <c r="U193" s="35">
        <f t="shared" si="196"/>
        <v>0</v>
      </c>
      <c r="V193" s="35">
        <f t="shared" si="196"/>
        <v>0</v>
      </c>
      <c r="W193" s="35">
        <f t="shared" si="196"/>
        <v>0</v>
      </c>
      <c r="X193" s="35">
        <f t="shared" si="196"/>
        <v>0</v>
      </c>
      <c r="Y193" s="35">
        <f t="shared" si="196"/>
        <v>430.25861703553988</v>
      </c>
      <c r="Z193" s="35">
        <f t="shared" si="196"/>
        <v>408.74568618376287</v>
      </c>
      <c r="AA193" s="35">
        <f t="shared" si="196"/>
        <v>388.30840187457471</v>
      </c>
      <c r="AB193" s="35">
        <f t="shared" si="196"/>
        <v>368.89298178084596</v>
      </c>
      <c r="AC193" s="35">
        <f t="shared" si="196"/>
        <v>350.44833269180367</v>
      </c>
      <c r="AD193" s="35">
        <f t="shared" si="196"/>
        <v>332.9259160572135</v>
      </c>
      <c r="AE193" s="35">
        <f t="shared" si="196"/>
        <v>316.27962025435284</v>
      </c>
      <c r="AF193" s="35">
        <f t="shared" si="196"/>
        <v>300.46563924163519</v>
      </c>
      <c r="AG193" s="35">
        <f t="shared" si="196"/>
        <v>285.44235727955345</v>
      </c>
      <c r="AH193" s="35">
        <f t="shared" si="196"/>
        <v>271.17023941557579</v>
      </c>
      <c r="AI193" s="35">
        <f t="shared" si="196"/>
        <v>257.611727444797</v>
      </c>
      <c r="AJ193" s="35">
        <f t="shared" si="196"/>
        <v>244.73114107255714</v>
      </c>
      <c r="AK193" s="35">
        <f t="shared" si="196"/>
        <v>232.49458401892929</v>
      </c>
      <c r="AL193" s="35">
        <f t="shared" si="196"/>
        <v>220.86985481798283</v>
      </c>
      <c r="AM193" s="35">
        <f t="shared" si="196"/>
        <v>209.82636207708367</v>
      </c>
      <c r="AN193" s="35">
        <f t="shared" si="196"/>
        <v>199.33504397322949</v>
      </c>
      <c r="AO193" s="35">
        <f t="shared" si="196"/>
        <v>189.36829177456801</v>
      </c>
      <c r="AP193" s="35">
        <f t="shared" si="196"/>
        <v>179.89987718583961</v>
      </c>
      <c r="AQ193" s="35">
        <f t="shared" si="196"/>
        <v>170.90488332654763</v>
      </c>
      <c r="AR193" s="35">
        <f t="shared" si="196"/>
        <v>162.35963916022024</v>
      </c>
      <c r="AS193" s="35">
        <f t="shared" si="196"/>
        <v>154.24165720220924</v>
      </c>
      <c r="AT193" s="35">
        <f t="shared" si="196"/>
        <v>146.52957434209878</v>
      </c>
      <c r="AU193" s="35">
        <f t="shared" si="196"/>
        <v>139.20309562499384</v>
      </c>
      <c r="AV193" s="35">
        <f t="shared" si="196"/>
        <v>132.24294084374415</v>
      </c>
      <c r="AW193" s="35">
        <f t="shared" si="196"/>
        <v>125.63079380155695</v>
      </c>
      <c r="AX193" s="35">
        <f t="shared" ref="AX193:BS193" si="197">IF($O193=AX$2,AX$186,IF(AX$2&gt;$O193,AW193-AW194,0))</f>
        <v>119.3492541114791</v>
      </c>
      <c r="AY193" s="35">
        <f t="shared" si="197"/>
        <v>113.38179140590515</v>
      </c>
      <c r="AZ193" s="35">
        <f t="shared" si="197"/>
        <v>107.71270183560989</v>
      </c>
      <c r="BA193" s="35">
        <f t="shared" si="197"/>
        <v>102.32706674382939</v>
      </c>
      <c r="BB193" s="35">
        <f t="shared" si="197"/>
        <v>97.210713406637922</v>
      </c>
      <c r="BC193" s="35">
        <f t="shared" si="197"/>
        <v>92.350177736306023</v>
      </c>
      <c r="BD193" s="35">
        <f t="shared" si="197"/>
        <v>87.732668849490722</v>
      </c>
      <c r="BE193" s="35">
        <f t="shared" si="197"/>
        <v>83.346035407016188</v>
      </c>
      <c r="BF193" s="35">
        <f t="shared" si="197"/>
        <v>79.178733636665385</v>
      </c>
      <c r="BG193" s="35">
        <f t="shared" si="197"/>
        <v>75.21979695483212</v>
      </c>
      <c r="BH193" s="35">
        <f t="shared" si="197"/>
        <v>71.458807107090507</v>
      </c>
      <c r="BI193" s="35">
        <f t="shared" si="197"/>
        <v>67.885866751735989</v>
      </c>
      <c r="BJ193" s="35">
        <f t="shared" si="197"/>
        <v>64.491573414149187</v>
      </c>
      <c r="BK193" s="35">
        <f t="shared" si="197"/>
        <v>61.266994743441728</v>
      </c>
      <c r="BL193" s="35">
        <f t="shared" si="197"/>
        <v>58.203645006269639</v>
      </c>
      <c r="BM193" s="35">
        <f t="shared" si="197"/>
        <v>55.293462755956156</v>
      </c>
      <c r="BN193" s="35">
        <f t="shared" si="197"/>
        <v>52.528789618158349</v>
      </c>
      <c r="BO193" s="35">
        <f t="shared" si="197"/>
        <v>49.90235013725043</v>
      </c>
      <c r="BP193" s="35">
        <f t="shared" si="197"/>
        <v>47.407232630387909</v>
      </c>
      <c r="BQ193" s="35">
        <f t="shared" si="197"/>
        <v>45.036870998868515</v>
      </c>
      <c r="BR193" s="35">
        <f t="shared" si="197"/>
        <v>42.785027448925092</v>
      </c>
      <c r="BS193" s="35">
        <f t="shared" si="197"/>
        <v>40.645776076478839</v>
      </c>
    </row>
    <row r="194" spans="6:71" hidden="1" outlineLevel="1">
      <c r="F194" t="s">
        <v>197</v>
      </c>
      <c r="L194" s="22" t="s">
        <v>190</v>
      </c>
      <c r="O194" s="22">
        <v>8</v>
      </c>
      <c r="R194" s="35">
        <f t="shared" ref="R194:AW194" si="198">IF(R$2&gt;=$O194,IF(R193-(R193*HLOOKUP($O194,$R$2:$BS$34,32,FALSE))&lt;=0,R193,R193*HLOOKUP($O194,$R$2:$BS$34,32,FALSE)),0)</f>
        <v>0</v>
      </c>
      <c r="S194" s="35">
        <f t="shared" si="198"/>
        <v>0</v>
      </c>
      <c r="T194" s="35">
        <f t="shared" si="198"/>
        <v>0</v>
      </c>
      <c r="U194" s="35">
        <f t="shared" si="198"/>
        <v>0</v>
      </c>
      <c r="V194" s="35">
        <f t="shared" si="198"/>
        <v>0</v>
      </c>
      <c r="W194" s="35">
        <f t="shared" si="198"/>
        <v>0</v>
      </c>
      <c r="X194" s="35">
        <f t="shared" si="198"/>
        <v>0</v>
      </c>
      <c r="Y194" s="35">
        <f t="shared" si="198"/>
        <v>21.512930851776996</v>
      </c>
      <c r="Z194" s="35">
        <f t="shared" si="198"/>
        <v>20.437284309188144</v>
      </c>
      <c r="AA194" s="35">
        <f t="shared" si="198"/>
        <v>19.415420093728738</v>
      </c>
      <c r="AB194" s="35">
        <f t="shared" si="198"/>
        <v>18.444649089042297</v>
      </c>
      <c r="AC194" s="35">
        <f t="shared" si="198"/>
        <v>17.522416634590183</v>
      </c>
      <c r="AD194" s="35">
        <f t="shared" si="198"/>
        <v>16.646295802860674</v>
      </c>
      <c r="AE194" s="35">
        <f t="shared" si="198"/>
        <v>15.813981012717642</v>
      </c>
      <c r="AF194" s="35">
        <f t="shared" si="198"/>
        <v>15.023281962081761</v>
      </c>
      <c r="AG194" s="35">
        <f t="shared" si="198"/>
        <v>14.272117863977673</v>
      </c>
      <c r="AH194" s="35">
        <f t="shared" si="198"/>
        <v>13.55851197077879</v>
      </c>
      <c r="AI194" s="35">
        <f t="shared" si="198"/>
        <v>12.880586372239851</v>
      </c>
      <c r="AJ194" s="35">
        <f t="shared" si="198"/>
        <v>12.236557053627857</v>
      </c>
      <c r="AK194" s="35">
        <f t="shared" si="198"/>
        <v>11.624729200946465</v>
      </c>
      <c r="AL194" s="35">
        <f t="shared" si="198"/>
        <v>11.043492740899142</v>
      </c>
      <c r="AM194" s="35">
        <f t="shared" si="198"/>
        <v>10.491318103854184</v>
      </c>
      <c r="AN194" s="35">
        <f t="shared" si="198"/>
        <v>9.9667521986614744</v>
      </c>
      <c r="AO194" s="35">
        <f t="shared" si="198"/>
        <v>9.4684145887284004</v>
      </c>
      <c r="AP194" s="35">
        <f t="shared" si="198"/>
        <v>8.9949938592919807</v>
      </c>
      <c r="AQ194" s="35">
        <f t="shared" si="198"/>
        <v>8.5452441663273824</v>
      </c>
      <c r="AR194" s="35">
        <f t="shared" si="198"/>
        <v>8.1179819580110131</v>
      </c>
      <c r="AS194" s="35">
        <f t="shared" si="198"/>
        <v>7.7120828601104625</v>
      </c>
      <c r="AT194" s="35">
        <f t="shared" si="198"/>
        <v>7.3264787171049397</v>
      </c>
      <c r="AU194" s="35">
        <f t="shared" si="198"/>
        <v>6.9601547812496918</v>
      </c>
      <c r="AV194" s="35">
        <f t="shared" si="198"/>
        <v>6.6121470421872077</v>
      </c>
      <c r="AW194" s="35">
        <f t="shared" si="198"/>
        <v>6.2815396900778477</v>
      </c>
      <c r="AX194" s="35">
        <f t="shared" ref="AX194:BS194" si="199">IF(AX$2&gt;=$O194,IF(AX193-(AX193*HLOOKUP($O194,$R$2:$BS$34,32,FALSE))&lt;=0,AX193,AX193*HLOOKUP($O194,$R$2:$BS$34,32,FALSE)),0)</f>
        <v>5.9674627055739551</v>
      </c>
      <c r="AY194" s="35">
        <f t="shared" si="199"/>
        <v>5.6690895702952577</v>
      </c>
      <c r="AZ194" s="35">
        <f t="shared" si="199"/>
        <v>5.3856350917804949</v>
      </c>
      <c r="BA194" s="35">
        <f t="shared" si="199"/>
        <v>5.1163533371914696</v>
      </c>
      <c r="BB194" s="35">
        <f t="shared" si="199"/>
        <v>4.8605356703318963</v>
      </c>
      <c r="BC194" s="35">
        <f t="shared" si="199"/>
        <v>4.6175088868153011</v>
      </c>
      <c r="BD194" s="35">
        <f t="shared" si="199"/>
        <v>4.3866334424745359</v>
      </c>
      <c r="BE194" s="35">
        <f t="shared" si="199"/>
        <v>4.16730177035081</v>
      </c>
      <c r="BF194" s="35">
        <f t="shared" si="199"/>
        <v>3.9589366818332694</v>
      </c>
      <c r="BG194" s="35">
        <f t="shared" si="199"/>
        <v>3.7609898477416062</v>
      </c>
      <c r="BH194" s="35">
        <f t="shared" si="199"/>
        <v>3.5729403553545254</v>
      </c>
      <c r="BI194" s="35">
        <f t="shared" si="199"/>
        <v>3.3942933375867996</v>
      </c>
      <c r="BJ194" s="35">
        <f t="shared" si="199"/>
        <v>3.2245786707074595</v>
      </c>
      <c r="BK194" s="35">
        <f t="shared" si="199"/>
        <v>3.0633497371720866</v>
      </c>
      <c r="BL194" s="35">
        <f t="shared" si="199"/>
        <v>2.9101822503134822</v>
      </c>
      <c r="BM194" s="35">
        <f t="shared" si="199"/>
        <v>2.764673137797808</v>
      </c>
      <c r="BN194" s="35">
        <f t="shared" si="199"/>
        <v>2.6264394809079175</v>
      </c>
      <c r="BO194" s="35">
        <f t="shared" si="199"/>
        <v>2.4951175068625218</v>
      </c>
      <c r="BP194" s="35">
        <f t="shared" si="199"/>
        <v>2.3703616315193954</v>
      </c>
      <c r="BQ194" s="35">
        <f t="shared" si="199"/>
        <v>2.2518435499434259</v>
      </c>
      <c r="BR194" s="35">
        <f t="shared" si="199"/>
        <v>2.1392513724462545</v>
      </c>
      <c r="BS194" s="35">
        <f t="shared" si="199"/>
        <v>2.0322888038239419</v>
      </c>
    </row>
    <row r="195" spans="6:71" hidden="1" outlineLevel="1">
      <c r="F195" t="s">
        <v>195</v>
      </c>
      <c r="L195" s="22" t="s">
        <v>196</v>
      </c>
      <c r="O195" s="22">
        <v>9</v>
      </c>
      <c r="R195" s="35">
        <f t="shared" ref="R195:AW195" si="200">IF($O195=R$2,R$186,IF(R$2&gt;$O195,Q195-Q196,0))</f>
        <v>0</v>
      </c>
      <c r="S195" s="35">
        <f t="shared" si="200"/>
        <v>0</v>
      </c>
      <c r="T195" s="35">
        <f t="shared" si="200"/>
        <v>0</v>
      </c>
      <c r="U195" s="35">
        <f t="shared" si="200"/>
        <v>0</v>
      </c>
      <c r="V195" s="35">
        <f t="shared" si="200"/>
        <v>0</v>
      </c>
      <c r="W195" s="35">
        <f t="shared" si="200"/>
        <v>0</v>
      </c>
      <c r="X195" s="35">
        <f t="shared" si="200"/>
        <v>0</v>
      </c>
      <c r="Y195" s="35">
        <f t="shared" si="200"/>
        <v>0</v>
      </c>
      <c r="Z195" s="35">
        <f t="shared" si="200"/>
        <v>446.76835467154058</v>
      </c>
      <c r="AA195" s="35">
        <f t="shared" si="200"/>
        <v>424.42993693796353</v>
      </c>
      <c r="AB195" s="35">
        <f t="shared" si="200"/>
        <v>403.20844009106537</v>
      </c>
      <c r="AC195" s="35">
        <f t="shared" si="200"/>
        <v>383.04801808651212</v>
      </c>
      <c r="AD195" s="35">
        <f t="shared" si="200"/>
        <v>363.89561718218653</v>
      </c>
      <c r="AE195" s="35">
        <f t="shared" si="200"/>
        <v>345.70083632307723</v>
      </c>
      <c r="AF195" s="35">
        <f t="shared" si="200"/>
        <v>328.41579450692336</v>
      </c>
      <c r="AG195" s="35">
        <f t="shared" si="200"/>
        <v>311.99500478157722</v>
      </c>
      <c r="AH195" s="35">
        <f t="shared" si="200"/>
        <v>296.39525454249838</v>
      </c>
      <c r="AI195" s="35">
        <f t="shared" si="200"/>
        <v>281.57549181537348</v>
      </c>
      <c r="AJ195" s="35">
        <f t="shared" si="200"/>
        <v>267.49671722460482</v>
      </c>
      <c r="AK195" s="35">
        <f t="shared" si="200"/>
        <v>254.12188136337457</v>
      </c>
      <c r="AL195" s="35">
        <f t="shared" si="200"/>
        <v>241.41578729520583</v>
      </c>
      <c r="AM195" s="35">
        <f t="shared" si="200"/>
        <v>229.34499793044554</v>
      </c>
      <c r="AN195" s="35">
        <f t="shared" si="200"/>
        <v>217.87774803392327</v>
      </c>
      <c r="AO195" s="35">
        <f t="shared" si="200"/>
        <v>206.98386063222711</v>
      </c>
      <c r="AP195" s="35">
        <f t="shared" si="200"/>
        <v>196.63466760061576</v>
      </c>
      <c r="AQ195" s="35">
        <f t="shared" si="200"/>
        <v>186.80293422058497</v>
      </c>
      <c r="AR195" s="35">
        <f t="shared" si="200"/>
        <v>177.46278750955571</v>
      </c>
      <c r="AS195" s="35">
        <f t="shared" si="200"/>
        <v>168.58964813407792</v>
      </c>
      <c r="AT195" s="35">
        <f t="shared" si="200"/>
        <v>160.16016572737402</v>
      </c>
      <c r="AU195" s="35">
        <f t="shared" si="200"/>
        <v>152.15215744100533</v>
      </c>
      <c r="AV195" s="35">
        <f t="shared" si="200"/>
        <v>144.54454956895506</v>
      </c>
      <c r="AW195" s="35">
        <f t="shared" si="200"/>
        <v>137.3173220905073</v>
      </c>
      <c r="AX195" s="35">
        <f t="shared" ref="AX195:BS195" si="201">IF($O195=AX$2,AX$186,IF(AX$2&gt;$O195,AW195-AW196,0))</f>
        <v>130.45145598598194</v>
      </c>
      <c r="AY195" s="35">
        <f t="shared" si="201"/>
        <v>123.92888318668284</v>
      </c>
      <c r="AZ195" s="35">
        <f t="shared" si="201"/>
        <v>117.7324390273487</v>
      </c>
      <c r="BA195" s="35">
        <f t="shared" si="201"/>
        <v>111.84581707598127</v>
      </c>
      <c r="BB195" s="35">
        <f t="shared" si="201"/>
        <v>106.25352622218222</v>
      </c>
      <c r="BC195" s="35">
        <f t="shared" si="201"/>
        <v>100.9408499110731</v>
      </c>
      <c r="BD195" s="35">
        <f t="shared" si="201"/>
        <v>95.893807415519447</v>
      </c>
      <c r="BE195" s="35">
        <f t="shared" si="201"/>
        <v>91.09911704474348</v>
      </c>
      <c r="BF195" s="35">
        <f t="shared" si="201"/>
        <v>86.544161192506309</v>
      </c>
      <c r="BG195" s="35">
        <f t="shared" si="201"/>
        <v>82.216953132880988</v>
      </c>
      <c r="BH195" s="35">
        <f t="shared" si="201"/>
        <v>78.106105476236934</v>
      </c>
      <c r="BI195" s="35">
        <f t="shared" si="201"/>
        <v>74.200800202425086</v>
      </c>
      <c r="BJ195" s="35">
        <f t="shared" si="201"/>
        <v>70.490760192303838</v>
      </c>
      <c r="BK195" s="35">
        <f t="shared" si="201"/>
        <v>66.966222182688654</v>
      </c>
      <c r="BL195" s="35">
        <f t="shared" si="201"/>
        <v>63.617911073554218</v>
      </c>
      <c r="BM195" s="35">
        <f t="shared" si="201"/>
        <v>60.43701551987651</v>
      </c>
      <c r="BN195" s="35">
        <f t="shared" si="201"/>
        <v>57.415164743882684</v>
      </c>
      <c r="BO195" s="35">
        <f t="shared" si="201"/>
        <v>54.544406506688553</v>
      </c>
      <c r="BP195" s="35">
        <f t="shared" si="201"/>
        <v>51.817186181354124</v>
      </c>
      <c r="BQ195" s="35">
        <f t="shared" si="201"/>
        <v>49.226326872286421</v>
      </c>
      <c r="BR195" s="35">
        <f t="shared" si="201"/>
        <v>46.7650105286721</v>
      </c>
      <c r="BS195" s="35">
        <f t="shared" si="201"/>
        <v>44.426760002238495</v>
      </c>
    </row>
    <row r="196" spans="6:71" hidden="1" outlineLevel="1">
      <c r="F196" t="s">
        <v>197</v>
      </c>
      <c r="L196" s="22" t="s">
        <v>190</v>
      </c>
      <c r="O196" s="22">
        <v>9</v>
      </c>
      <c r="R196" s="35">
        <f t="shared" ref="R196:AW196" si="202">IF(R$2&gt;=$O196,IF(R195-(R195*HLOOKUP($O196,$R$2:$BS$34,32,FALSE))&lt;=0,R195,R195*HLOOKUP($O196,$R$2:$BS$34,32,FALSE)),0)</f>
        <v>0</v>
      </c>
      <c r="S196" s="35">
        <f t="shared" si="202"/>
        <v>0</v>
      </c>
      <c r="T196" s="35">
        <f t="shared" si="202"/>
        <v>0</v>
      </c>
      <c r="U196" s="35">
        <f t="shared" si="202"/>
        <v>0</v>
      </c>
      <c r="V196" s="35">
        <f t="shared" si="202"/>
        <v>0</v>
      </c>
      <c r="W196" s="35">
        <f t="shared" si="202"/>
        <v>0</v>
      </c>
      <c r="X196" s="35">
        <f t="shared" si="202"/>
        <v>0</v>
      </c>
      <c r="Y196" s="35">
        <f t="shared" si="202"/>
        <v>0</v>
      </c>
      <c r="Z196" s="35">
        <f t="shared" si="202"/>
        <v>22.338417733577032</v>
      </c>
      <c r="AA196" s="35">
        <f t="shared" si="202"/>
        <v>21.221496846898177</v>
      </c>
      <c r="AB196" s="35">
        <f t="shared" si="202"/>
        <v>20.160422004553268</v>
      </c>
      <c r="AC196" s="35">
        <f t="shared" si="202"/>
        <v>19.152400904325606</v>
      </c>
      <c r="AD196" s="35">
        <f t="shared" si="202"/>
        <v>18.194780859109326</v>
      </c>
      <c r="AE196" s="35">
        <f t="shared" si="202"/>
        <v>17.285041816153861</v>
      </c>
      <c r="AF196" s="35">
        <f t="shared" si="202"/>
        <v>16.420789725346168</v>
      </c>
      <c r="AG196" s="35">
        <f t="shared" si="202"/>
        <v>15.599750239078862</v>
      </c>
      <c r="AH196" s="35">
        <f t="shared" si="202"/>
        <v>14.819762727124919</v>
      </c>
      <c r="AI196" s="35">
        <f t="shared" si="202"/>
        <v>14.078774590768674</v>
      </c>
      <c r="AJ196" s="35">
        <f t="shared" si="202"/>
        <v>13.374835861230242</v>
      </c>
      <c r="AK196" s="35">
        <f t="shared" si="202"/>
        <v>12.70609406816873</v>
      </c>
      <c r="AL196" s="35">
        <f t="shared" si="202"/>
        <v>12.070789364760293</v>
      </c>
      <c r="AM196" s="35">
        <f t="shared" si="202"/>
        <v>11.467249896522278</v>
      </c>
      <c r="AN196" s="35">
        <f t="shared" si="202"/>
        <v>10.893887401696164</v>
      </c>
      <c r="AO196" s="35">
        <f t="shared" si="202"/>
        <v>10.349193031611357</v>
      </c>
      <c r="AP196" s="35">
        <f t="shared" si="202"/>
        <v>9.8317333800307889</v>
      </c>
      <c r="AQ196" s="35">
        <f t="shared" si="202"/>
        <v>9.3401467110292486</v>
      </c>
      <c r="AR196" s="35">
        <f t="shared" si="202"/>
        <v>8.8731393754777859</v>
      </c>
      <c r="AS196" s="35">
        <f t="shared" si="202"/>
        <v>8.4294824067038956</v>
      </c>
      <c r="AT196" s="35">
        <f t="shared" si="202"/>
        <v>8.0080082863687014</v>
      </c>
      <c r="AU196" s="35">
        <f t="shared" si="202"/>
        <v>7.6076078720502665</v>
      </c>
      <c r="AV196" s="35">
        <f t="shared" si="202"/>
        <v>7.2272274784477535</v>
      </c>
      <c r="AW196" s="35">
        <f t="shared" si="202"/>
        <v>6.8658661045253657</v>
      </c>
      <c r="AX196" s="35">
        <f t="shared" ref="AX196:BS196" si="203">IF(AX$2&gt;=$O196,IF(AX195-(AX195*HLOOKUP($O196,$R$2:$BS$34,32,FALSE))&lt;=0,AX195,AX195*HLOOKUP($O196,$R$2:$BS$34,32,FALSE)),0)</f>
        <v>6.5225727992990974</v>
      </c>
      <c r="AY196" s="35">
        <f t="shared" si="203"/>
        <v>6.1964441593341419</v>
      </c>
      <c r="AZ196" s="35">
        <f t="shared" si="203"/>
        <v>5.8866219513674354</v>
      </c>
      <c r="BA196" s="35">
        <f t="shared" si="203"/>
        <v>5.5922908537990637</v>
      </c>
      <c r="BB196" s="35">
        <f t="shared" si="203"/>
        <v>5.3126763111091115</v>
      </c>
      <c r="BC196" s="35">
        <f t="shared" si="203"/>
        <v>5.0470424955536553</v>
      </c>
      <c r="BD196" s="35">
        <f t="shared" si="203"/>
        <v>4.7946903707759727</v>
      </c>
      <c r="BE196" s="35">
        <f t="shared" si="203"/>
        <v>4.5549558522371738</v>
      </c>
      <c r="BF196" s="35">
        <f t="shared" si="203"/>
        <v>4.327208059625316</v>
      </c>
      <c r="BG196" s="35">
        <f t="shared" si="203"/>
        <v>4.1108476566440499</v>
      </c>
      <c r="BH196" s="35">
        <f t="shared" si="203"/>
        <v>3.9053052738118468</v>
      </c>
      <c r="BI196" s="35">
        <f t="shared" si="203"/>
        <v>3.7100400101212543</v>
      </c>
      <c r="BJ196" s="35">
        <f t="shared" si="203"/>
        <v>3.5245380096151919</v>
      </c>
      <c r="BK196" s="35">
        <f t="shared" si="203"/>
        <v>3.3483111091344329</v>
      </c>
      <c r="BL196" s="35">
        <f t="shared" si="203"/>
        <v>3.1808955536777113</v>
      </c>
      <c r="BM196" s="35">
        <f t="shared" si="203"/>
        <v>3.0218507759938258</v>
      </c>
      <c r="BN196" s="35">
        <f t="shared" si="203"/>
        <v>2.8707582371941345</v>
      </c>
      <c r="BO196" s="35">
        <f t="shared" si="203"/>
        <v>2.7272203253344278</v>
      </c>
      <c r="BP196" s="35">
        <f t="shared" si="203"/>
        <v>2.5908593090677066</v>
      </c>
      <c r="BQ196" s="35">
        <f t="shared" si="203"/>
        <v>2.4613163436143211</v>
      </c>
      <c r="BR196" s="35">
        <f t="shared" si="203"/>
        <v>2.3382505264336051</v>
      </c>
      <c r="BS196" s="35">
        <f t="shared" si="203"/>
        <v>2.2213380001119249</v>
      </c>
    </row>
    <row r="197" spans="6:71" hidden="1" outlineLevel="1">
      <c r="F197" t="s">
        <v>195</v>
      </c>
      <c r="L197" s="22" t="s">
        <v>196</v>
      </c>
      <c r="O197" s="22">
        <v>10</v>
      </c>
      <c r="R197" s="35">
        <f t="shared" ref="R197:AW197" si="204">IF($O197=R$2,R$186,IF(R$2&gt;$O197,Q197-Q198,0))</f>
        <v>0</v>
      </c>
      <c r="S197" s="35">
        <f t="shared" si="204"/>
        <v>0</v>
      </c>
      <c r="T197" s="35">
        <f t="shared" si="204"/>
        <v>0</v>
      </c>
      <c r="U197" s="35">
        <f t="shared" si="204"/>
        <v>0</v>
      </c>
      <c r="V197" s="35">
        <f t="shared" si="204"/>
        <v>0</v>
      </c>
      <c r="W197" s="35">
        <f t="shared" si="204"/>
        <v>0</v>
      </c>
      <c r="X197" s="35">
        <f t="shared" si="204"/>
        <v>0</v>
      </c>
      <c r="Y197" s="35">
        <f t="shared" si="204"/>
        <v>0</v>
      </c>
      <c r="Z197" s="35">
        <f t="shared" si="204"/>
        <v>0</v>
      </c>
      <c r="AA197" s="35">
        <f t="shared" si="204"/>
        <v>464.2741600667714</v>
      </c>
      <c r="AB197" s="35">
        <f t="shared" si="204"/>
        <v>441.06045206343282</v>
      </c>
      <c r="AC197" s="35">
        <f t="shared" si="204"/>
        <v>419.00742946026116</v>
      </c>
      <c r="AD197" s="35">
        <f t="shared" si="204"/>
        <v>398.05705798724813</v>
      </c>
      <c r="AE197" s="35">
        <f t="shared" si="204"/>
        <v>378.15420508788571</v>
      </c>
      <c r="AF197" s="35">
        <f t="shared" si="204"/>
        <v>359.24649483349145</v>
      </c>
      <c r="AG197" s="35">
        <f t="shared" si="204"/>
        <v>341.28417009181686</v>
      </c>
      <c r="AH197" s="35">
        <f t="shared" si="204"/>
        <v>324.21996158722601</v>
      </c>
      <c r="AI197" s="35">
        <f t="shared" si="204"/>
        <v>308.00896350786473</v>
      </c>
      <c r="AJ197" s="35">
        <f t="shared" si="204"/>
        <v>292.60851533247148</v>
      </c>
      <c r="AK197" s="35">
        <f t="shared" si="204"/>
        <v>277.97808956584788</v>
      </c>
      <c r="AL197" s="35">
        <f t="shared" si="204"/>
        <v>264.07918508755552</v>
      </c>
      <c r="AM197" s="35">
        <f t="shared" si="204"/>
        <v>250.87522583317775</v>
      </c>
      <c r="AN197" s="35">
        <f t="shared" si="204"/>
        <v>238.33146454151887</v>
      </c>
      <c r="AO197" s="35">
        <f t="shared" si="204"/>
        <v>226.41489131444291</v>
      </c>
      <c r="AP197" s="35">
        <f t="shared" si="204"/>
        <v>215.09414674872076</v>
      </c>
      <c r="AQ197" s="35">
        <f t="shared" si="204"/>
        <v>204.33943941128473</v>
      </c>
      <c r="AR197" s="35">
        <f t="shared" si="204"/>
        <v>194.1224674407205</v>
      </c>
      <c r="AS197" s="35">
        <f t="shared" si="204"/>
        <v>184.41634406868448</v>
      </c>
      <c r="AT197" s="35">
        <f t="shared" si="204"/>
        <v>175.19552686525026</v>
      </c>
      <c r="AU197" s="35">
        <f t="shared" si="204"/>
        <v>166.43575052198776</v>
      </c>
      <c r="AV197" s="35">
        <f t="shared" si="204"/>
        <v>158.11396299588836</v>
      </c>
      <c r="AW197" s="35">
        <f t="shared" si="204"/>
        <v>150.20826484609393</v>
      </c>
      <c r="AX197" s="35">
        <f t="shared" ref="AX197:BS197" si="205">IF($O197=AX$2,AX$186,IF(AX$2&gt;$O197,AW197-AW198,0))</f>
        <v>142.69785160378922</v>
      </c>
      <c r="AY197" s="35">
        <f t="shared" si="205"/>
        <v>135.56295902359975</v>
      </c>
      <c r="AZ197" s="35">
        <f t="shared" si="205"/>
        <v>128.78481107241976</v>
      </c>
      <c r="BA197" s="35">
        <f t="shared" si="205"/>
        <v>122.34557051879877</v>
      </c>
      <c r="BB197" s="35">
        <f t="shared" si="205"/>
        <v>116.22829199285883</v>
      </c>
      <c r="BC197" s="35">
        <f t="shared" si="205"/>
        <v>110.41687739321588</v>
      </c>
      <c r="BD197" s="35">
        <f t="shared" si="205"/>
        <v>104.89603352355509</v>
      </c>
      <c r="BE197" s="35">
        <f t="shared" si="205"/>
        <v>99.651231847377332</v>
      </c>
      <c r="BF197" s="35">
        <f t="shared" si="205"/>
        <v>94.668670255008465</v>
      </c>
      <c r="BG197" s="35">
        <f t="shared" si="205"/>
        <v>89.935236742258041</v>
      </c>
      <c r="BH197" s="35">
        <f t="shared" si="205"/>
        <v>85.438474905145142</v>
      </c>
      <c r="BI197" s="35">
        <f t="shared" si="205"/>
        <v>81.166551159887888</v>
      </c>
      <c r="BJ197" s="35">
        <f t="shared" si="205"/>
        <v>77.108223601893499</v>
      </c>
      <c r="BK197" s="35">
        <f t="shared" si="205"/>
        <v>73.252812421798822</v>
      </c>
      <c r="BL197" s="35">
        <f t="shared" si="205"/>
        <v>69.590171800708887</v>
      </c>
      <c r="BM197" s="35">
        <f t="shared" si="205"/>
        <v>66.110663210673437</v>
      </c>
      <c r="BN197" s="35">
        <f t="shared" si="205"/>
        <v>62.805130050139766</v>
      </c>
      <c r="BO197" s="35">
        <f t="shared" si="205"/>
        <v>59.66487354763278</v>
      </c>
      <c r="BP197" s="35">
        <f t="shared" si="205"/>
        <v>56.681629870251143</v>
      </c>
      <c r="BQ197" s="35">
        <f t="shared" si="205"/>
        <v>53.847548376738587</v>
      </c>
      <c r="BR197" s="35">
        <f t="shared" si="205"/>
        <v>51.15517095790166</v>
      </c>
      <c r="BS197" s="35">
        <f t="shared" si="205"/>
        <v>48.597412410006577</v>
      </c>
    </row>
    <row r="198" spans="6:71" hidden="1" outlineLevel="1">
      <c r="F198" t="s">
        <v>197</v>
      </c>
      <c r="L198" s="22" t="s">
        <v>190</v>
      </c>
      <c r="O198" s="22">
        <v>10</v>
      </c>
      <c r="R198" s="35">
        <f t="shared" ref="R198:AW198" si="206">IF(R$2&gt;=$O198,IF(R197-(R197*HLOOKUP($O198,$R$2:$BS$34,32,FALSE))&lt;=0,R197,R197*HLOOKUP($O198,$R$2:$BS$34,32,FALSE)),0)</f>
        <v>0</v>
      </c>
      <c r="S198" s="35">
        <f t="shared" si="206"/>
        <v>0</v>
      </c>
      <c r="T198" s="35">
        <f t="shared" si="206"/>
        <v>0</v>
      </c>
      <c r="U198" s="35">
        <f t="shared" si="206"/>
        <v>0</v>
      </c>
      <c r="V198" s="35">
        <f t="shared" si="206"/>
        <v>0</v>
      </c>
      <c r="W198" s="35">
        <f t="shared" si="206"/>
        <v>0</v>
      </c>
      <c r="X198" s="35">
        <f t="shared" si="206"/>
        <v>0</v>
      </c>
      <c r="Y198" s="35">
        <f t="shared" si="206"/>
        <v>0</v>
      </c>
      <c r="Z198" s="35">
        <f t="shared" si="206"/>
        <v>0</v>
      </c>
      <c r="AA198" s="35">
        <f t="shared" si="206"/>
        <v>23.213708003338571</v>
      </c>
      <c r="AB198" s="35">
        <f t="shared" si="206"/>
        <v>22.053022603171641</v>
      </c>
      <c r="AC198" s="35">
        <f t="shared" si="206"/>
        <v>20.95037147301306</v>
      </c>
      <c r="AD198" s="35">
        <f t="shared" si="206"/>
        <v>19.902852899362408</v>
      </c>
      <c r="AE198" s="35">
        <f t="shared" si="206"/>
        <v>18.907710254394285</v>
      </c>
      <c r="AF198" s="35">
        <f t="shared" si="206"/>
        <v>17.962324741674575</v>
      </c>
      <c r="AG198" s="35">
        <f t="shared" si="206"/>
        <v>17.064208504590844</v>
      </c>
      <c r="AH198" s="35">
        <f t="shared" si="206"/>
        <v>16.2109980793613</v>
      </c>
      <c r="AI198" s="35">
        <f t="shared" si="206"/>
        <v>15.400448175393237</v>
      </c>
      <c r="AJ198" s="35">
        <f t="shared" si="206"/>
        <v>14.630425766623574</v>
      </c>
      <c r="AK198" s="35">
        <f t="shared" si="206"/>
        <v>13.898904478292394</v>
      </c>
      <c r="AL198" s="35">
        <f t="shared" si="206"/>
        <v>13.203959254377777</v>
      </c>
      <c r="AM198" s="35">
        <f t="shared" si="206"/>
        <v>12.543761291658889</v>
      </c>
      <c r="AN198" s="35">
        <f t="shared" si="206"/>
        <v>11.916573227075943</v>
      </c>
      <c r="AO198" s="35">
        <f t="shared" si="206"/>
        <v>11.320744565722146</v>
      </c>
      <c r="AP198" s="35">
        <f t="shared" si="206"/>
        <v>10.754707337436038</v>
      </c>
      <c r="AQ198" s="35">
        <f t="shared" si="206"/>
        <v>10.216971970564238</v>
      </c>
      <c r="AR198" s="35">
        <f t="shared" si="206"/>
        <v>9.7061233720360249</v>
      </c>
      <c r="AS198" s="35">
        <f t="shared" si="206"/>
        <v>9.2208172034342244</v>
      </c>
      <c r="AT198" s="35">
        <f t="shared" si="206"/>
        <v>8.759776343262514</v>
      </c>
      <c r="AU198" s="35">
        <f t="shared" si="206"/>
        <v>8.3217875260993885</v>
      </c>
      <c r="AV198" s="35">
        <f t="shared" si="206"/>
        <v>7.9056981497944179</v>
      </c>
      <c r="AW198" s="35">
        <f t="shared" si="206"/>
        <v>7.510413242304697</v>
      </c>
      <c r="AX198" s="35">
        <f t="shared" ref="AX198:BS198" si="207">IF(AX$2&gt;=$O198,IF(AX197-(AX197*HLOOKUP($O198,$R$2:$BS$34,32,FALSE))&lt;=0,AX197,AX197*HLOOKUP($O198,$R$2:$BS$34,32,FALSE)),0)</f>
        <v>7.1348925801894616</v>
      </c>
      <c r="AY198" s="35">
        <f t="shared" si="207"/>
        <v>6.7781479511799878</v>
      </c>
      <c r="AZ198" s="35">
        <f t="shared" si="207"/>
        <v>6.439240553620988</v>
      </c>
      <c r="BA198" s="35">
        <f t="shared" si="207"/>
        <v>6.1172785259399385</v>
      </c>
      <c r="BB198" s="35">
        <f t="shared" si="207"/>
        <v>5.8114145996429416</v>
      </c>
      <c r="BC198" s="35">
        <f t="shared" si="207"/>
        <v>5.5208438696607942</v>
      </c>
      <c r="BD198" s="35">
        <f t="shared" si="207"/>
        <v>5.2448016761777545</v>
      </c>
      <c r="BE198" s="35">
        <f t="shared" si="207"/>
        <v>4.9825615923688673</v>
      </c>
      <c r="BF198" s="35">
        <f t="shared" si="207"/>
        <v>4.7334335127504232</v>
      </c>
      <c r="BG198" s="35">
        <f t="shared" si="207"/>
        <v>4.4967618371129019</v>
      </c>
      <c r="BH198" s="35">
        <f t="shared" si="207"/>
        <v>4.2719237452572569</v>
      </c>
      <c r="BI198" s="35">
        <f t="shared" si="207"/>
        <v>4.0583275579943949</v>
      </c>
      <c r="BJ198" s="35">
        <f t="shared" si="207"/>
        <v>3.8554111800946753</v>
      </c>
      <c r="BK198" s="35">
        <f t="shared" si="207"/>
        <v>3.6626406210899414</v>
      </c>
      <c r="BL198" s="35">
        <f t="shared" si="207"/>
        <v>3.4795085900354445</v>
      </c>
      <c r="BM198" s="35">
        <f t="shared" si="207"/>
        <v>3.3055331605336722</v>
      </c>
      <c r="BN198" s="35">
        <f t="shared" si="207"/>
        <v>3.1402565025069884</v>
      </c>
      <c r="BO198" s="35">
        <f t="shared" si="207"/>
        <v>2.9832436773816391</v>
      </c>
      <c r="BP198" s="35">
        <f t="shared" si="207"/>
        <v>2.8340814935125573</v>
      </c>
      <c r="BQ198" s="35">
        <f t="shared" si="207"/>
        <v>2.6923774188369296</v>
      </c>
      <c r="BR198" s="35">
        <f t="shared" si="207"/>
        <v>2.5577585478950833</v>
      </c>
      <c r="BS198" s="35">
        <f t="shared" si="207"/>
        <v>2.4298706205003291</v>
      </c>
    </row>
    <row r="199" spans="6:71" hidden="1" outlineLevel="1">
      <c r="F199" t="s">
        <v>195</v>
      </c>
      <c r="L199" s="22" t="s">
        <v>196</v>
      </c>
      <c r="O199" s="22">
        <v>11</v>
      </c>
      <c r="R199" s="35">
        <f t="shared" ref="R199:AW199" si="208">IF($O199=R$2,R$186,IF(R$2&gt;$O199,Q199-Q200,0))</f>
        <v>0</v>
      </c>
      <c r="S199" s="35">
        <f t="shared" si="208"/>
        <v>0</v>
      </c>
      <c r="T199" s="35">
        <f t="shared" si="208"/>
        <v>0</v>
      </c>
      <c r="U199" s="35">
        <f t="shared" si="208"/>
        <v>0</v>
      </c>
      <c r="V199" s="35">
        <f t="shared" si="208"/>
        <v>0</v>
      </c>
      <c r="W199" s="35">
        <f t="shared" si="208"/>
        <v>0</v>
      </c>
      <c r="X199" s="35">
        <f t="shared" si="208"/>
        <v>0</v>
      </c>
      <c r="Y199" s="35">
        <f t="shared" si="208"/>
        <v>0</v>
      </c>
      <c r="Z199" s="35">
        <f t="shared" si="208"/>
        <v>0</v>
      </c>
      <c r="AA199" s="35">
        <f t="shared" si="208"/>
        <v>0</v>
      </c>
      <c r="AB199" s="35">
        <f t="shared" si="208"/>
        <v>482.83919724409213</v>
      </c>
      <c r="AC199" s="35">
        <f t="shared" si="208"/>
        <v>458.69723738188753</v>
      </c>
      <c r="AD199" s="35">
        <f t="shared" si="208"/>
        <v>435.76237551279314</v>
      </c>
      <c r="AE199" s="35">
        <f t="shared" si="208"/>
        <v>413.9742567371535</v>
      </c>
      <c r="AF199" s="35">
        <f t="shared" si="208"/>
        <v>393.27554390029582</v>
      </c>
      <c r="AG199" s="35">
        <f t="shared" si="208"/>
        <v>373.61176670528101</v>
      </c>
      <c r="AH199" s="35">
        <f t="shared" si="208"/>
        <v>354.93117837001694</v>
      </c>
      <c r="AI199" s="35">
        <f t="shared" si="208"/>
        <v>337.18461945151608</v>
      </c>
      <c r="AJ199" s="35">
        <f t="shared" si="208"/>
        <v>320.32538847894028</v>
      </c>
      <c r="AK199" s="35">
        <f t="shared" si="208"/>
        <v>304.30911905499329</v>
      </c>
      <c r="AL199" s="35">
        <f t="shared" si="208"/>
        <v>289.09366310224362</v>
      </c>
      <c r="AM199" s="35">
        <f t="shared" si="208"/>
        <v>274.63897994713142</v>
      </c>
      <c r="AN199" s="35">
        <f t="shared" si="208"/>
        <v>260.90703094977482</v>
      </c>
      <c r="AO199" s="35">
        <f t="shared" si="208"/>
        <v>247.86167940228609</v>
      </c>
      <c r="AP199" s="35">
        <f t="shared" si="208"/>
        <v>235.46859543217178</v>
      </c>
      <c r="AQ199" s="35">
        <f t="shared" si="208"/>
        <v>223.69516566056319</v>
      </c>
      <c r="AR199" s="35">
        <f t="shared" si="208"/>
        <v>212.51040737753505</v>
      </c>
      <c r="AS199" s="35">
        <f t="shared" si="208"/>
        <v>201.8848870086583</v>
      </c>
      <c r="AT199" s="35">
        <f t="shared" si="208"/>
        <v>191.79064265822538</v>
      </c>
      <c r="AU199" s="35">
        <f t="shared" si="208"/>
        <v>182.20111052531411</v>
      </c>
      <c r="AV199" s="35">
        <f t="shared" si="208"/>
        <v>173.0910549990484</v>
      </c>
      <c r="AW199" s="35">
        <f t="shared" si="208"/>
        <v>164.43650224909598</v>
      </c>
      <c r="AX199" s="35">
        <f t="shared" ref="AX199:BS199" si="209">IF($O199=AX$2,AX$186,IF(AX$2&gt;$O199,AW199-AW200,0))</f>
        <v>156.21467713664117</v>
      </c>
      <c r="AY199" s="35">
        <f t="shared" si="209"/>
        <v>148.40394327980911</v>
      </c>
      <c r="AZ199" s="35">
        <f t="shared" si="209"/>
        <v>140.98374611581866</v>
      </c>
      <c r="BA199" s="35">
        <f t="shared" si="209"/>
        <v>133.93455881002774</v>
      </c>
      <c r="BB199" s="35">
        <f t="shared" si="209"/>
        <v>127.23783086952635</v>
      </c>
      <c r="BC199" s="35">
        <f t="shared" si="209"/>
        <v>120.87593932605003</v>
      </c>
      <c r="BD199" s="35">
        <f t="shared" si="209"/>
        <v>114.83214235974754</v>
      </c>
      <c r="BE199" s="35">
        <f t="shared" si="209"/>
        <v>109.09053524176016</v>
      </c>
      <c r="BF199" s="35">
        <f t="shared" si="209"/>
        <v>103.63600847967216</v>
      </c>
      <c r="BG199" s="35">
        <f t="shared" si="209"/>
        <v>98.454208055688554</v>
      </c>
      <c r="BH199" s="35">
        <f t="shared" si="209"/>
        <v>93.531497652904122</v>
      </c>
      <c r="BI199" s="35">
        <f t="shared" si="209"/>
        <v>88.854922770258909</v>
      </c>
      <c r="BJ199" s="35">
        <f t="shared" si="209"/>
        <v>84.412176631745965</v>
      </c>
      <c r="BK199" s="35">
        <f t="shared" si="209"/>
        <v>80.191567800158666</v>
      </c>
      <c r="BL199" s="35">
        <f t="shared" si="209"/>
        <v>76.181989410150734</v>
      </c>
      <c r="BM199" s="35">
        <f t="shared" si="209"/>
        <v>72.372889939643201</v>
      </c>
      <c r="BN199" s="35">
        <f t="shared" si="209"/>
        <v>68.754245442661045</v>
      </c>
      <c r="BO199" s="35">
        <f t="shared" si="209"/>
        <v>65.31653317052799</v>
      </c>
      <c r="BP199" s="35">
        <f t="shared" si="209"/>
        <v>62.050706512001589</v>
      </c>
      <c r="BQ199" s="35">
        <f t="shared" si="209"/>
        <v>58.94817118640151</v>
      </c>
      <c r="BR199" s="35">
        <f t="shared" si="209"/>
        <v>56.000762627081436</v>
      </c>
      <c r="BS199" s="35">
        <f t="shared" si="209"/>
        <v>53.200724495727364</v>
      </c>
    </row>
    <row r="200" spans="6:71" hidden="1" outlineLevel="1">
      <c r="F200" t="s">
        <v>197</v>
      </c>
      <c r="L200" s="22" t="s">
        <v>190</v>
      </c>
      <c r="O200" s="22">
        <v>11</v>
      </c>
      <c r="R200" s="35">
        <f t="shared" ref="R200:AW200" si="210">IF(R$2&gt;=$O200,IF(R199-(R199*HLOOKUP($O200,$R$2:$BS$34,32,FALSE))&lt;=0,R199,R199*HLOOKUP($O200,$R$2:$BS$34,32,FALSE)),0)</f>
        <v>0</v>
      </c>
      <c r="S200" s="35">
        <f t="shared" si="210"/>
        <v>0</v>
      </c>
      <c r="T200" s="35">
        <f t="shared" si="210"/>
        <v>0</v>
      </c>
      <c r="U200" s="35">
        <f t="shared" si="210"/>
        <v>0</v>
      </c>
      <c r="V200" s="35">
        <f t="shared" si="210"/>
        <v>0</v>
      </c>
      <c r="W200" s="35">
        <f t="shared" si="210"/>
        <v>0</v>
      </c>
      <c r="X200" s="35">
        <f t="shared" si="210"/>
        <v>0</v>
      </c>
      <c r="Y200" s="35">
        <f t="shared" si="210"/>
        <v>0</v>
      </c>
      <c r="Z200" s="35">
        <f t="shared" si="210"/>
        <v>0</v>
      </c>
      <c r="AA200" s="35">
        <f t="shared" si="210"/>
        <v>0</v>
      </c>
      <c r="AB200" s="35">
        <f t="shared" si="210"/>
        <v>24.141959862204608</v>
      </c>
      <c r="AC200" s="35">
        <f t="shared" si="210"/>
        <v>22.934861869094377</v>
      </c>
      <c r="AD200" s="35">
        <f t="shared" si="210"/>
        <v>21.78811877563966</v>
      </c>
      <c r="AE200" s="35">
        <f t="shared" si="210"/>
        <v>20.698712836857677</v>
      </c>
      <c r="AF200" s="35">
        <f t="shared" si="210"/>
        <v>19.663777195014791</v>
      </c>
      <c r="AG200" s="35">
        <f t="shared" si="210"/>
        <v>18.680588335264051</v>
      </c>
      <c r="AH200" s="35">
        <f t="shared" si="210"/>
        <v>17.746558918500849</v>
      </c>
      <c r="AI200" s="35">
        <f t="shared" si="210"/>
        <v>16.859230972575805</v>
      </c>
      <c r="AJ200" s="35">
        <f t="shared" si="210"/>
        <v>16.016269423947016</v>
      </c>
      <c r="AK200" s="35">
        <f t="shared" si="210"/>
        <v>15.215455952749664</v>
      </c>
      <c r="AL200" s="35">
        <f t="shared" si="210"/>
        <v>14.454683155112182</v>
      </c>
      <c r="AM200" s="35">
        <f t="shared" si="210"/>
        <v>13.731948997356572</v>
      </c>
      <c r="AN200" s="35">
        <f t="shared" si="210"/>
        <v>13.045351547488742</v>
      </c>
      <c r="AO200" s="35">
        <f t="shared" si="210"/>
        <v>12.393083970114304</v>
      </c>
      <c r="AP200" s="35">
        <f t="shared" si="210"/>
        <v>11.77342977160859</v>
      </c>
      <c r="AQ200" s="35">
        <f t="shared" si="210"/>
        <v>11.18475828302816</v>
      </c>
      <c r="AR200" s="35">
        <f t="shared" si="210"/>
        <v>10.625520368876753</v>
      </c>
      <c r="AS200" s="35">
        <f t="shared" si="210"/>
        <v>10.094244350432916</v>
      </c>
      <c r="AT200" s="35">
        <f t="shared" si="210"/>
        <v>9.5895321329112697</v>
      </c>
      <c r="AU200" s="35">
        <f t="shared" si="210"/>
        <v>9.1100555262657057</v>
      </c>
      <c r="AV200" s="35">
        <f t="shared" si="210"/>
        <v>8.6545527499524209</v>
      </c>
      <c r="AW200" s="35">
        <f t="shared" si="210"/>
        <v>8.2218251124548001</v>
      </c>
      <c r="AX200" s="35">
        <f t="shared" ref="AX200:BS200" si="211">IF(AX$2&gt;=$O200,IF(AX199-(AX199*HLOOKUP($O200,$R$2:$BS$34,32,FALSE))&lt;=0,AX199,AX199*HLOOKUP($O200,$R$2:$BS$34,32,FALSE)),0)</f>
        <v>7.8107338568320586</v>
      </c>
      <c r="AY200" s="35">
        <f t="shared" si="211"/>
        <v>7.4201971639904558</v>
      </c>
      <c r="AZ200" s="35">
        <f t="shared" si="211"/>
        <v>7.0491873057909338</v>
      </c>
      <c r="BA200" s="35">
        <f t="shared" si="211"/>
        <v>6.6967279405013871</v>
      </c>
      <c r="BB200" s="35">
        <f t="shared" si="211"/>
        <v>6.3618915434763181</v>
      </c>
      <c r="BC200" s="35">
        <f t="shared" si="211"/>
        <v>6.0437969663025015</v>
      </c>
      <c r="BD200" s="35">
        <f t="shared" si="211"/>
        <v>5.7416071179873773</v>
      </c>
      <c r="BE200" s="35">
        <f t="shared" si="211"/>
        <v>5.4545267620880082</v>
      </c>
      <c r="BF200" s="35">
        <f t="shared" si="211"/>
        <v>5.1818004239836082</v>
      </c>
      <c r="BG200" s="35">
        <f t="shared" si="211"/>
        <v>4.9227104027844284</v>
      </c>
      <c r="BH200" s="35">
        <f t="shared" si="211"/>
        <v>4.6765748826452063</v>
      </c>
      <c r="BI200" s="35">
        <f t="shared" si="211"/>
        <v>4.4427461385129456</v>
      </c>
      <c r="BJ200" s="35">
        <f t="shared" si="211"/>
        <v>4.220608831587298</v>
      </c>
      <c r="BK200" s="35">
        <f t="shared" si="211"/>
        <v>4.0095783900079338</v>
      </c>
      <c r="BL200" s="35">
        <f t="shared" si="211"/>
        <v>3.8090994705075367</v>
      </c>
      <c r="BM200" s="35">
        <f t="shared" si="211"/>
        <v>3.6186444969821601</v>
      </c>
      <c r="BN200" s="35">
        <f t="shared" si="211"/>
        <v>3.4377122721330524</v>
      </c>
      <c r="BO200" s="35">
        <f t="shared" si="211"/>
        <v>3.2658266585263998</v>
      </c>
      <c r="BP200" s="35">
        <f t="shared" si="211"/>
        <v>3.1025353256000798</v>
      </c>
      <c r="BQ200" s="35">
        <f t="shared" si="211"/>
        <v>2.9474085593200758</v>
      </c>
      <c r="BR200" s="35">
        <f t="shared" si="211"/>
        <v>2.8000381313540719</v>
      </c>
      <c r="BS200" s="35">
        <f t="shared" si="211"/>
        <v>2.6600362247863685</v>
      </c>
    </row>
    <row r="201" spans="6:71" hidden="1" outlineLevel="1">
      <c r="F201" t="s">
        <v>195</v>
      </c>
      <c r="L201" s="22" t="s">
        <v>196</v>
      </c>
      <c r="O201" s="22">
        <v>12</v>
      </c>
      <c r="R201" s="35">
        <f t="shared" ref="R201:AW201" si="212">IF($O201=R$2,R$186,IF(R$2&gt;$O201,Q201-Q202,0))</f>
        <v>0</v>
      </c>
      <c r="S201" s="35">
        <f t="shared" si="212"/>
        <v>0</v>
      </c>
      <c r="T201" s="35">
        <f t="shared" si="212"/>
        <v>0</v>
      </c>
      <c r="U201" s="35">
        <f t="shared" si="212"/>
        <v>0</v>
      </c>
      <c r="V201" s="35">
        <f t="shared" si="212"/>
        <v>0</v>
      </c>
      <c r="W201" s="35">
        <f t="shared" si="212"/>
        <v>0</v>
      </c>
      <c r="X201" s="35">
        <f t="shared" si="212"/>
        <v>0</v>
      </c>
      <c r="Y201" s="35">
        <f t="shared" si="212"/>
        <v>0</v>
      </c>
      <c r="Z201" s="35">
        <f t="shared" si="212"/>
        <v>0</v>
      </c>
      <c r="AA201" s="35">
        <f t="shared" si="212"/>
        <v>0</v>
      </c>
      <c r="AB201" s="35">
        <f t="shared" si="212"/>
        <v>0</v>
      </c>
      <c r="AC201" s="35">
        <f t="shared" si="212"/>
        <v>502.46397349048328</v>
      </c>
      <c r="AD201" s="35">
        <f t="shared" si="212"/>
        <v>477.34077481595909</v>
      </c>
      <c r="AE201" s="35">
        <f t="shared" si="212"/>
        <v>453.47373607516113</v>
      </c>
      <c r="AF201" s="35">
        <f t="shared" si="212"/>
        <v>430.80004927140305</v>
      </c>
      <c r="AG201" s="35">
        <f t="shared" si="212"/>
        <v>409.26004680783291</v>
      </c>
      <c r="AH201" s="35">
        <f t="shared" si="212"/>
        <v>388.79704446744125</v>
      </c>
      <c r="AI201" s="35">
        <f t="shared" si="212"/>
        <v>369.35719224406921</v>
      </c>
      <c r="AJ201" s="35">
        <f t="shared" si="212"/>
        <v>350.88933263186573</v>
      </c>
      <c r="AK201" s="35">
        <f t="shared" si="212"/>
        <v>333.34486600027242</v>
      </c>
      <c r="AL201" s="35">
        <f t="shared" si="212"/>
        <v>316.67762270025878</v>
      </c>
      <c r="AM201" s="35">
        <f t="shared" si="212"/>
        <v>300.84374156524586</v>
      </c>
      <c r="AN201" s="35">
        <f t="shared" si="212"/>
        <v>285.80155448698355</v>
      </c>
      <c r="AO201" s="35">
        <f t="shared" si="212"/>
        <v>271.51147676263435</v>
      </c>
      <c r="AP201" s="35">
        <f t="shared" si="212"/>
        <v>257.93590292450261</v>
      </c>
      <c r="AQ201" s="35">
        <f t="shared" si="212"/>
        <v>245.03910777827747</v>
      </c>
      <c r="AR201" s="35">
        <f t="shared" si="212"/>
        <v>232.7871523893636</v>
      </c>
      <c r="AS201" s="35">
        <f t="shared" si="212"/>
        <v>221.14779476989543</v>
      </c>
      <c r="AT201" s="35">
        <f t="shared" si="212"/>
        <v>210.09040503140065</v>
      </c>
      <c r="AU201" s="35">
        <f t="shared" si="212"/>
        <v>199.58588477983062</v>
      </c>
      <c r="AV201" s="35">
        <f t="shared" si="212"/>
        <v>189.60659054083908</v>
      </c>
      <c r="AW201" s="35">
        <f t="shared" si="212"/>
        <v>180.12626101379712</v>
      </c>
      <c r="AX201" s="35">
        <f t="shared" ref="AX201:BS201" si="213">IF($O201=AX$2,AX$186,IF(AX$2&gt;$O201,AW201-AW202,0))</f>
        <v>171.11994796310725</v>
      </c>
      <c r="AY201" s="35">
        <f t="shared" si="213"/>
        <v>162.56395056495188</v>
      </c>
      <c r="AZ201" s="35">
        <f t="shared" si="213"/>
        <v>154.43575303670428</v>
      </c>
      <c r="BA201" s="35">
        <f t="shared" si="213"/>
        <v>146.71396538486908</v>
      </c>
      <c r="BB201" s="35">
        <f t="shared" si="213"/>
        <v>139.37826711562562</v>
      </c>
      <c r="BC201" s="35">
        <f t="shared" si="213"/>
        <v>132.40935375984435</v>
      </c>
      <c r="BD201" s="35">
        <f t="shared" si="213"/>
        <v>125.78888607185213</v>
      </c>
      <c r="BE201" s="35">
        <f t="shared" si="213"/>
        <v>119.49944176825953</v>
      </c>
      <c r="BF201" s="35">
        <f t="shared" si="213"/>
        <v>113.52446967984655</v>
      </c>
      <c r="BG201" s="35">
        <f t="shared" si="213"/>
        <v>107.84824619585422</v>
      </c>
      <c r="BH201" s="35">
        <f t="shared" si="213"/>
        <v>102.4558338860615</v>
      </c>
      <c r="BI201" s="35">
        <f t="shared" si="213"/>
        <v>97.333042191758423</v>
      </c>
      <c r="BJ201" s="35">
        <f t="shared" si="213"/>
        <v>92.466390082170506</v>
      </c>
      <c r="BK201" s="35">
        <f t="shared" si="213"/>
        <v>87.843070578061983</v>
      </c>
      <c r="BL201" s="35">
        <f t="shared" si="213"/>
        <v>83.450917049158889</v>
      </c>
      <c r="BM201" s="35">
        <f t="shared" si="213"/>
        <v>79.278371196700945</v>
      </c>
      <c r="BN201" s="35">
        <f t="shared" si="213"/>
        <v>75.314452636865894</v>
      </c>
      <c r="BO201" s="35">
        <f t="shared" si="213"/>
        <v>71.548730005022605</v>
      </c>
      <c r="BP201" s="35">
        <f t="shared" si="213"/>
        <v>67.971293504771481</v>
      </c>
      <c r="BQ201" s="35">
        <f t="shared" si="213"/>
        <v>64.572728829532906</v>
      </c>
      <c r="BR201" s="35">
        <f t="shared" si="213"/>
        <v>61.344092388056261</v>
      </c>
      <c r="BS201" s="35">
        <f t="shared" si="213"/>
        <v>58.276887768653445</v>
      </c>
    </row>
    <row r="202" spans="6:71" hidden="1" outlineLevel="1">
      <c r="F202" t="s">
        <v>197</v>
      </c>
      <c r="L202" s="22" t="s">
        <v>190</v>
      </c>
      <c r="O202" s="22">
        <v>12</v>
      </c>
      <c r="R202" s="35">
        <f t="shared" ref="R202:AW202" si="214">IF(R$2&gt;=$O202,IF(R201-(R201*HLOOKUP($O202,$R$2:$BS$34,32,FALSE))&lt;=0,R201,R201*HLOOKUP($O202,$R$2:$BS$34,32,FALSE)),0)</f>
        <v>0</v>
      </c>
      <c r="S202" s="35">
        <f t="shared" si="214"/>
        <v>0</v>
      </c>
      <c r="T202" s="35">
        <f t="shared" si="214"/>
        <v>0</v>
      </c>
      <c r="U202" s="35">
        <f t="shared" si="214"/>
        <v>0</v>
      </c>
      <c r="V202" s="35">
        <f t="shared" si="214"/>
        <v>0</v>
      </c>
      <c r="W202" s="35">
        <f t="shared" si="214"/>
        <v>0</v>
      </c>
      <c r="X202" s="35">
        <f t="shared" si="214"/>
        <v>0</v>
      </c>
      <c r="Y202" s="35">
        <f t="shared" si="214"/>
        <v>0</v>
      </c>
      <c r="Z202" s="35">
        <f t="shared" si="214"/>
        <v>0</v>
      </c>
      <c r="AA202" s="35">
        <f t="shared" si="214"/>
        <v>0</v>
      </c>
      <c r="AB202" s="35">
        <f t="shared" si="214"/>
        <v>0</v>
      </c>
      <c r="AC202" s="35">
        <f t="shared" si="214"/>
        <v>25.123198674524165</v>
      </c>
      <c r="AD202" s="35">
        <f t="shared" si="214"/>
        <v>23.867038740797955</v>
      </c>
      <c r="AE202" s="35">
        <f t="shared" si="214"/>
        <v>22.673686803758059</v>
      </c>
      <c r="AF202" s="35">
        <f t="shared" si="214"/>
        <v>21.540002463570154</v>
      </c>
      <c r="AG202" s="35">
        <f t="shared" si="214"/>
        <v>20.463002340391647</v>
      </c>
      <c r="AH202" s="35">
        <f t="shared" si="214"/>
        <v>19.439852223372064</v>
      </c>
      <c r="AI202" s="35">
        <f t="shared" si="214"/>
        <v>18.467859612203462</v>
      </c>
      <c r="AJ202" s="35">
        <f t="shared" si="214"/>
        <v>17.544466631593288</v>
      </c>
      <c r="AK202" s="35">
        <f t="shared" si="214"/>
        <v>16.66724330001362</v>
      </c>
      <c r="AL202" s="35">
        <f t="shared" si="214"/>
        <v>15.833881135012939</v>
      </c>
      <c r="AM202" s="35">
        <f t="shared" si="214"/>
        <v>15.042187078262295</v>
      </c>
      <c r="AN202" s="35">
        <f t="shared" si="214"/>
        <v>14.290077724349178</v>
      </c>
      <c r="AO202" s="35">
        <f t="shared" si="214"/>
        <v>13.575573838131717</v>
      </c>
      <c r="AP202" s="35">
        <f t="shared" si="214"/>
        <v>12.896795146225131</v>
      </c>
      <c r="AQ202" s="35">
        <f t="shared" si="214"/>
        <v>12.251955388913874</v>
      </c>
      <c r="AR202" s="35">
        <f t="shared" si="214"/>
        <v>11.63935761946818</v>
      </c>
      <c r="AS202" s="35">
        <f t="shared" si="214"/>
        <v>11.057389738494772</v>
      </c>
      <c r="AT202" s="35">
        <f t="shared" si="214"/>
        <v>10.504520251570034</v>
      </c>
      <c r="AU202" s="35">
        <f t="shared" si="214"/>
        <v>9.9792942389915318</v>
      </c>
      <c r="AV202" s="35">
        <f t="shared" si="214"/>
        <v>9.4803295270419543</v>
      </c>
      <c r="AW202" s="35">
        <f t="shared" si="214"/>
        <v>9.0063130506898563</v>
      </c>
      <c r="AX202" s="35">
        <f t="shared" ref="AX202:BS202" si="215">IF(AX$2&gt;=$O202,IF(AX201-(AX201*HLOOKUP($O202,$R$2:$BS$34,32,FALSE))&lt;=0,AX201,AX201*HLOOKUP($O202,$R$2:$BS$34,32,FALSE)),0)</f>
        <v>8.5559973981553625</v>
      </c>
      <c r="AY202" s="35">
        <f t="shared" si="215"/>
        <v>8.1281975282475951</v>
      </c>
      <c r="AZ202" s="35">
        <f t="shared" si="215"/>
        <v>7.7217876518352142</v>
      </c>
      <c r="BA202" s="35">
        <f t="shared" si="215"/>
        <v>7.3356982692434549</v>
      </c>
      <c r="BB202" s="35">
        <f t="shared" si="215"/>
        <v>6.9689133557812815</v>
      </c>
      <c r="BC202" s="35">
        <f t="shared" si="215"/>
        <v>6.6204676879922175</v>
      </c>
      <c r="BD202" s="35">
        <f t="shared" si="215"/>
        <v>6.2894443035926066</v>
      </c>
      <c r="BE202" s="35">
        <f t="shared" si="215"/>
        <v>5.9749720884129767</v>
      </c>
      <c r="BF202" s="35">
        <f t="shared" si="215"/>
        <v>5.6762234839923273</v>
      </c>
      <c r="BG202" s="35">
        <f t="shared" si="215"/>
        <v>5.3924123097927108</v>
      </c>
      <c r="BH202" s="35">
        <f t="shared" si="215"/>
        <v>5.1227916943030749</v>
      </c>
      <c r="BI202" s="35">
        <f t="shared" si="215"/>
        <v>4.8666521095879212</v>
      </c>
      <c r="BJ202" s="35">
        <f t="shared" si="215"/>
        <v>4.6233195041085251</v>
      </c>
      <c r="BK202" s="35">
        <f t="shared" si="215"/>
        <v>4.3921535289030995</v>
      </c>
      <c r="BL202" s="35">
        <f t="shared" si="215"/>
        <v>4.1725458524579446</v>
      </c>
      <c r="BM202" s="35">
        <f t="shared" si="215"/>
        <v>3.9639185598350473</v>
      </c>
      <c r="BN202" s="35">
        <f t="shared" si="215"/>
        <v>3.7657226318432948</v>
      </c>
      <c r="BO202" s="35">
        <f t="shared" si="215"/>
        <v>3.5774365002511304</v>
      </c>
      <c r="BP202" s="35">
        <f t="shared" si="215"/>
        <v>3.3985646752385743</v>
      </c>
      <c r="BQ202" s="35">
        <f t="shared" si="215"/>
        <v>3.2286364414766453</v>
      </c>
      <c r="BR202" s="35">
        <f t="shared" si="215"/>
        <v>3.0672046194028133</v>
      </c>
      <c r="BS202" s="35">
        <f t="shared" si="215"/>
        <v>2.9138443884326723</v>
      </c>
    </row>
    <row r="203" spans="6:71" hidden="1" outlineLevel="1">
      <c r="F203" t="s">
        <v>195</v>
      </c>
      <c r="L203" s="22" t="s">
        <v>196</v>
      </c>
      <c r="O203" s="22">
        <v>13</v>
      </c>
      <c r="R203" s="35">
        <f t="shared" ref="R203:AW203" si="216">IF($O203=R$2,R$186,IF(R$2&gt;$O203,Q203-Q204,0))</f>
        <v>0</v>
      </c>
      <c r="S203" s="35">
        <f t="shared" si="216"/>
        <v>0</v>
      </c>
      <c r="T203" s="35">
        <f t="shared" si="216"/>
        <v>0</v>
      </c>
      <c r="U203" s="35">
        <f t="shared" si="216"/>
        <v>0</v>
      </c>
      <c r="V203" s="35">
        <f t="shared" si="216"/>
        <v>0</v>
      </c>
      <c r="W203" s="35">
        <f t="shared" si="216"/>
        <v>0</v>
      </c>
      <c r="X203" s="35">
        <f t="shared" si="216"/>
        <v>0</v>
      </c>
      <c r="Y203" s="35">
        <f t="shared" si="216"/>
        <v>0</v>
      </c>
      <c r="Z203" s="35">
        <f t="shared" si="216"/>
        <v>0</v>
      </c>
      <c r="AA203" s="35">
        <f t="shared" si="216"/>
        <v>0</v>
      </c>
      <c r="AB203" s="35">
        <f t="shared" si="216"/>
        <v>0</v>
      </c>
      <c r="AC203" s="35">
        <f t="shared" si="216"/>
        <v>0</v>
      </c>
      <c r="AD203" s="35">
        <f t="shared" si="216"/>
        <v>522.97846196267403</v>
      </c>
      <c r="AE203" s="35">
        <f t="shared" si="216"/>
        <v>496.82953886454032</v>
      </c>
      <c r="AF203" s="35">
        <f t="shared" si="216"/>
        <v>471.98806192131332</v>
      </c>
      <c r="AG203" s="35">
        <f t="shared" si="216"/>
        <v>448.38865882524766</v>
      </c>
      <c r="AH203" s="35">
        <f t="shared" si="216"/>
        <v>425.96922588398525</v>
      </c>
      <c r="AI203" s="35">
        <f t="shared" si="216"/>
        <v>404.67076458978596</v>
      </c>
      <c r="AJ203" s="35">
        <f t="shared" si="216"/>
        <v>384.43722636029668</v>
      </c>
      <c r="AK203" s="35">
        <f t="shared" si="216"/>
        <v>365.21536504228186</v>
      </c>
      <c r="AL203" s="35">
        <f t="shared" si="216"/>
        <v>346.95459679016778</v>
      </c>
      <c r="AM203" s="35">
        <f t="shared" si="216"/>
        <v>329.60686695065942</v>
      </c>
      <c r="AN203" s="35">
        <f t="shared" si="216"/>
        <v>313.12652360312643</v>
      </c>
      <c r="AO203" s="35">
        <f t="shared" si="216"/>
        <v>297.4701974229701</v>
      </c>
      <c r="AP203" s="35">
        <f t="shared" si="216"/>
        <v>282.59668755182162</v>
      </c>
      <c r="AQ203" s="35">
        <f t="shared" si="216"/>
        <v>268.46685317423055</v>
      </c>
      <c r="AR203" s="35">
        <f t="shared" si="216"/>
        <v>255.04351051551902</v>
      </c>
      <c r="AS203" s="35">
        <f t="shared" si="216"/>
        <v>242.29133498974306</v>
      </c>
      <c r="AT203" s="35">
        <f t="shared" si="216"/>
        <v>230.17676824025591</v>
      </c>
      <c r="AU203" s="35">
        <f t="shared" si="216"/>
        <v>218.6679298282431</v>
      </c>
      <c r="AV203" s="35">
        <f t="shared" si="216"/>
        <v>207.73453333683094</v>
      </c>
      <c r="AW203" s="35">
        <f t="shared" si="216"/>
        <v>197.34780666998938</v>
      </c>
      <c r="AX203" s="35">
        <f t="shared" ref="AX203:BS203" si="217">IF($O203=AX$2,AX$186,IF(AX$2&gt;$O203,AW203-AW204,0))</f>
        <v>187.48041633648992</v>
      </c>
      <c r="AY203" s="35">
        <f t="shared" si="217"/>
        <v>178.10639551966543</v>
      </c>
      <c r="AZ203" s="35">
        <f t="shared" si="217"/>
        <v>169.20107574368217</v>
      </c>
      <c r="BA203" s="35">
        <f t="shared" si="217"/>
        <v>160.74102195649806</v>
      </c>
      <c r="BB203" s="35">
        <f t="shared" si="217"/>
        <v>152.70397085867316</v>
      </c>
      <c r="BC203" s="35">
        <f t="shared" si="217"/>
        <v>145.06877231573949</v>
      </c>
      <c r="BD203" s="35">
        <f t="shared" si="217"/>
        <v>137.81533369995253</v>
      </c>
      <c r="BE203" s="35">
        <f t="shared" si="217"/>
        <v>130.9245670149549</v>
      </c>
      <c r="BF203" s="35">
        <f t="shared" si="217"/>
        <v>124.37833866420716</v>
      </c>
      <c r="BG203" s="35">
        <f t="shared" si="217"/>
        <v>118.1594217309968</v>
      </c>
      <c r="BH203" s="35">
        <f t="shared" si="217"/>
        <v>112.25145064444696</v>
      </c>
      <c r="BI203" s="35">
        <f t="shared" si="217"/>
        <v>106.63887811222462</v>
      </c>
      <c r="BJ203" s="35">
        <f t="shared" si="217"/>
        <v>101.30693420661339</v>
      </c>
      <c r="BK203" s="35">
        <f t="shared" si="217"/>
        <v>96.241587496282719</v>
      </c>
      <c r="BL203" s="35">
        <f t="shared" si="217"/>
        <v>91.429508121468587</v>
      </c>
      <c r="BM203" s="35">
        <f t="shared" si="217"/>
        <v>86.858032715395154</v>
      </c>
      <c r="BN203" s="35">
        <f t="shared" si="217"/>
        <v>82.515131079625391</v>
      </c>
      <c r="BO203" s="35">
        <f t="shared" si="217"/>
        <v>78.389374525644115</v>
      </c>
      <c r="BP203" s="35">
        <f t="shared" si="217"/>
        <v>74.469905799361911</v>
      </c>
      <c r="BQ203" s="35">
        <f t="shared" si="217"/>
        <v>70.746410509393812</v>
      </c>
      <c r="BR203" s="35">
        <f t="shared" si="217"/>
        <v>67.209089983924116</v>
      </c>
      <c r="BS203" s="35">
        <f t="shared" si="217"/>
        <v>63.848635484727907</v>
      </c>
    </row>
    <row r="204" spans="6:71" hidden="1" outlineLevel="1">
      <c r="F204" t="s">
        <v>197</v>
      </c>
      <c r="L204" s="22" t="s">
        <v>190</v>
      </c>
      <c r="O204" s="22">
        <v>13</v>
      </c>
      <c r="R204" s="35">
        <f t="shared" ref="R204:AW204" si="218">IF(R$2&gt;=$O204,IF(R203-(R203*HLOOKUP($O204,$R$2:$BS$34,32,FALSE))&lt;=0,R203,R203*HLOOKUP($O204,$R$2:$BS$34,32,FALSE)),0)</f>
        <v>0</v>
      </c>
      <c r="S204" s="35">
        <f t="shared" si="218"/>
        <v>0</v>
      </c>
      <c r="T204" s="35">
        <f t="shared" si="218"/>
        <v>0</v>
      </c>
      <c r="U204" s="35">
        <f t="shared" si="218"/>
        <v>0</v>
      </c>
      <c r="V204" s="35">
        <f t="shared" si="218"/>
        <v>0</v>
      </c>
      <c r="W204" s="35">
        <f t="shared" si="218"/>
        <v>0</v>
      </c>
      <c r="X204" s="35">
        <f t="shared" si="218"/>
        <v>0</v>
      </c>
      <c r="Y204" s="35">
        <f t="shared" si="218"/>
        <v>0</v>
      </c>
      <c r="Z204" s="35">
        <f t="shared" si="218"/>
        <v>0</v>
      </c>
      <c r="AA204" s="35">
        <f t="shared" si="218"/>
        <v>0</v>
      </c>
      <c r="AB204" s="35">
        <f t="shared" si="218"/>
        <v>0</v>
      </c>
      <c r="AC204" s="35">
        <f t="shared" si="218"/>
        <v>0</v>
      </c>
      <c r="AD204" s="35">
        <f t="shared" si="218"/>
        <v>26.148923098133704</v>
      </c>
      <c r="AE204" s="35">
        <f t="shared" si="218"/>
        <v>24.841476943227018</v>
      </c>
      <c r="AF204" s="35">
        <f t="shared" si="218"/>
        <v>23.599403096065668</v>
      </c>
      <c r="AG204" s="35">
        <f t="shared" si="218"/>
        <v>22.419432941262386</v>
      </c>
      <c r="AH204" s="35">
        <f t="shared" si="218"/>
        <v>21.298461294199264</v>
      </c>
      <c r="AI204" s="35">
        <f t="shared" si="218"/>
        <v>20.233538229489298</v>
      </c>
      <c r="AJ204" s="35">
        <f t="shared" si="218"/>
        <v>19.221861318014835</v>
      </c>
      <c r="AK204" s="35">
        <f t="shared" si="218"/>
        <v>18.260768252114094</v>
      </c>
      <c r="AL204" s="35">
        <f t="shared" si="218"/>
        <v>17.347729839508389</v>
      </c>
      <c r="AM204" s="35">
        <f t="shared" si="218"/>
        <v>16.480343347532973</v>
      </c>
      <c r="AN204" s="35">
        <f t="shared" si="218"/>
        <v>15.656326180156322</v>
      </c>
      <c r="AO204" s="35">
        <f t="shared" si="218"/>
        <v>14.873509871148507</v>
      </c>
      <c r="AP204" s="35">
        <f t="shared" si="218"/>
        <v>14.129834377591081</v>
      </c>
      <c r="AQ204" s="35">
        <f t="shared" si="218"/>
        <v>13.423342658711528</v>
      </c>
      <c r="AR204" s="35">
        <f t="shared" si="218"/>
        <v>12.752175525775952</v>
      </c>
      <c r="AS204" s="35">
        <f t="shared" si="218"/>
        <v>12.114566749487153</v>
      </c>
      <c r="AT204" s="35">
        <f t="shared" si="218"/>
        <v>11.508838412012796</v>
      </c>
      <c r="AU204" s="35">
        <f t="shared" si="218"/>
        <v>10.933396491412156</v>
      </c>
      <c r="AV204" s="35">
        <f t="shared" si="218"/>
        <v>10.386726666841547</v>
      </c>
      <c r="AW204" s="35">
        <f t="shared" si="218"/>
        <v>9.8673903334994701</v>
      </c>
      <c r="AX204" s="35">
        <f t="shared" ref="AX204:BS204" si="219">IF(AX$2&gt;=$O204,IF(AX203-(AX203*HLOOKUP($O204,$R$2:$BS$34,32,FALSE))&lt;=0,AX203,AX203*HLOOKUP($O204,$R$2:$BS$34,32,FALSE)),0)</f>
        <v>9.3740208168244958</v>
      </c>
      <c r="AY204" s="35">
        <f t="shared" si="219"/>
        <v>8.905319775983271</v>
      </c>
      <c r="AZ204" s="35">
        <f t="shared" si="219"/>
        <v>8.4600537871841084</v>
      </c>
      <c r="BA204" s="35">
        <f t="shared" si="219"/>
        <v>8.0370510978249037</v>
      </c>
      <c r="BB204" s="35">
        <f t="shared" si="219"/>
        <v>7.635198542933658</v>
      </c>
      <c r="BC204" s="35">
        <f t="shared" si="219"/>
        <v>7.2534386157869752</v>
      </c>
      <c r="BD204" s="35">
        <f t="shared" si="219"/>
        <v>6.8907666849976268</v>
      </c>
      <c r="BE204" s="35">
        <f t="shared" si="219"/>
        <v>6.5462283507477457</v>
      </c>
      <c r="BF204" s="35">
        <f t="shared" si="219"/>
        <v>6.2189169332103589</v>
      </c>
      <c r="BG204" s="35">
        <f t="shared" si="219"/>
        <v>5.90797108654984</v>
      </c>
      <c r="BH204" s="35">
        <f t="shared" si="219"/>
        <v>5.6125725322223481</v>
      </c>
      <c r="BI204" s="35">
        <f t="shared" si="219"/>
        <v>5.3319439056112312</v>
      </c>
      <c r="BJ204" s="35">
        <f t="shared" si="219"/>
        <v>5.0653467103306697</v>
      </c>
      <c r="BK204" s="35">
        <f t="shared" si="219"/>
        <v>4.8120793748141359</v>
      </c>
      <c r="BL204" s="35">
        <f t="shared" si="219"/>
        <v>4.5714754060734295</v>
      </c>
      <c r="BM204" s="35">
        <f t="shared" si="219"/>
        <v>4.3429016357697581</v>
      </c>
      <c r="BN204" s="35">
        <f t="shared" si="219"/>
        <v>4.1257565539812697</v>
      </c>
      <c r="BO204" s="35">
        <f t="shared" si="219"/>
        <v>3.9194687262822061</v>
      </c>
      <c r="BP204" s="35">
        <f t="shared" si="219"/>
        <v>3.7234952899680955</v>
      </c>
      <c r="BQ204" s="35">
        <f t="shared" si="219"/>
        <v>3.5373205254696907</v>
      </c>
      <c r="BR204" s="35">
        <f t="shared" si="219"/>
        <v>3.360454499196206</v>
      </c>
      <c r="BS204" s="35">
        <f t="shared" si="219"/>
        <v>3.1924317742363955</v>
      </c>
    </row>
    <row r="205" spans="6:71" hidden="1" outlineLevel="1">
      <c r="F205" t="s">
        <v>195</v>
      </c>
      <c r="L205" s="22" t="s">
        <v>196</v>
      </c>
      <c r="O205" s="22">
        <v>14</v>
      </c>
      <c r="R205" s="35">
        <f t="shared" ref="R205:AW205" si="220">IF($O205=R$2,R$186,IF(R$2&gt;$O205,Q205-Q206,0))</f>
        <v>0</v>
      </c>
      <c r="S205" s="35">
        <f t="shared" si="220"/>
        <v>0</v>
      </c>
      <c r="T205" s="35">
        <f t="shared" si="220"/>
        <v>0</v>
      </c>
      <c r="U205" s="35">
        <f t="shared" si="220"/>
        <v>0</v>
      </c>
      <c r="V205" s="35">
        <f t="shared" si="220"/>
        <v>0</v>
      </c>
      <c r="W205" s="35">
        <f t="shared" si="220"/>
        <v>0</v>
      </c>
      <c r="X205" s="35">
        <f t="shared" si="220"/>
        <v>0</v>
      </c>
      <c r="Y205" s="35">
        <f t="shared" si="220"/>
        <v>0</v>
      </c>
      <c r="Z205" s="35">
        <f t="shared" si="220"/>
        <v>0</v>
      </c>
      <c r="AA205" s="35">
        <f t="shared" si="220"/>
        <v>0</v>
      </c>
      <c r="AB205" s="35">
        <f t="shared" si="220"/>
        <v>0</v>
      </c>
      <c r="AC205" s="35">
        <f t="shared" si="220"/>
        <v>0</v>
      </c>
      <c r="AD205" s="35">
        <f t="shared" si="220"/>
        <v>0</v>
      </c>
      <c r="AE205" s="35">
        <f t="shared" si="220"/>
        <v>544.37056423750516</v>
      </c>
      <c r="AF205" s="35">
        <f t="shared" si="220"/>
        <v>517.15203602562985</v>
      </c>
      <c r="AG205" s="35">
        <f t="shared" si="220"/>
        <v>491.29443422434838</v>
      </c>
      <c r="AH205" s="35">
        <f t="shared" si="220"/>
        <v>466.72971251313095</v>
      </c>
      <c r="AI205" s="35">
        <f t="shared" si="220"/>
        <v>443.39322688747438</v>
      </c>
      <c r="AJ205" s="35">
        <f t="shared" si="220"/>
        <v>421.22356554310068</v>
      </c>
      <c r="AK205" s="35">
        <f t="shared" si="220"/>
        <v>400.16238726594565</v>
      </c>
      <c r="AL205" s="35">
        <f t="shared" si="220"/>
        <v>380.15426790264837</v>
      </c>
      <c r="AM205" s="35">
        <f t="shared" si="220"/>
        <v>361.14655450751593</v>
      </c>
      <c r="AN205" s="35">
        <f t="shared" si="220"/>
        <v>343.08922678214014</v>
      </c>
      <c r="AO205" s="35">
        <f t="shared" si="220"/>
        <v>325.93476544303314</v>
      </c>
      <c r="AP205" s="35">
        <f t="shared" si="220"/>
        <v>309.63802717088151</v>
      </c>
      <c r="AQ205" s="35">
        <f t="shared" si="220"/>
        <v>294.15612581233745</v>
      </c>
      <c r="AR205" s="35">
        <f t="shared" si="220"/>
        <v>279.44831952172058</v>
      </c>
      <c r="AS205" s="35">
        <f t="shared" si="220"/>
        <v>265.47590354563454</v>
      </c>
      <c r="AT205" s="35">
        <f t="shared" si="220"/>
        <v>252.20210836835281</v>
      </c>
      <c r="AU205" s="35">
        <f t="shared" si="220"/>
        <v>239.59200294993516</v>
      </c>
      <c r="AV205" s="35">
        <f t="shared" si="220"/>
        <v>227.6124028024384</v>
      </c>
      <c r="AW205" s="35">
        <f t="shared" si="220"/>
        <v>216.23178266231648</v>
      </c>
      <c r="AX205" s="35">
        <f t="shared" ref="AX205:BS205" si="221">IF($O205=AX$2,AX$186,IF(AX$2&gt;$O205,AW205-AW206,0))</f>
        <v>205.42019352920065</v>
      </c>
      <c r="AY205" s="35">
        <f t="shared" si="221"/>
        <v>195.14918385274061</v>
      </c>
      <c r="AZ205" s="35">
        <f t="shared" si="221"/>
        <v>185.39172466010356</v>
      </c>
      <c r="BA205" s="35">
        <f t="shared" si="221"/>
        <v>176.12213842709838</v>
      </c>
      <c r="BB205" s="35">
        <f t="shared" si="221"/>
        <v>167.31603150574347</v>
      </c>
      <c r="BC205" s="35">
        <f t="shared" si="221"/>
        <v>158.95022993045629</v>
      </c>
      <c r="BD205" s="35">
        <f t="shared" si="221"/>
        <v>151.00271843393347</v>
      </c>
      <c r="BE205" s="35">
        <f t="shared" si="221"/>
        <v>143.4525825122368</v>
      </c>
      <c r="BF205" s="35">
        <f t="shared" si="221"/>
        <v>136.27995338662495</v>
      </c>
      <c r="BG205" s="35">
        <f t="shared" si="221"/>
        <v>129.4659557172937</v>
      </c>
      <c r="BH205" s="35">
        <f t="shared" si="221"/>
        <v>122.99265793142901</v>
      </c>
      <c r="BI205" s="35">
        <f t="shared" si="221"/>
        <v>116.84302503485756</v>
      </c>
      <c r="BJ205" s="35">
        <f t="shared" si="221"/>
        <v>111.00087378311468</v>
      </c>
      <c r="BK205" s="35">
        <f t="shared" si="221"/>
        <v>105.45083009395896</v>
      </c>
      <c r="BL205" s="35">
        <f t="shared" si="221"/>
        <v>100.178288589261</v>
      </c>
      <c r="BM205" s="35">
        <f t="shared" si="221"/>
        <v>95.169374159797954</v>
      </c>
      <c r="BN205" s="35">
        <f t="shared" si="221"/>
        <v>90.410905451808063</v>
      </c>
      <c r="BO205" s="35">
        <f t="shared" si="221"/>
        <v>85.890360179217666</v>
      </c>
      <c r="BP205" s="35">
        <f t="shared" si="221"/>
        <v>81.595842170256788</v>
      </c>
      <c r="BQ205" s="35">
        <f t="shared" si="221"/>
        <v>77.516050061743954</v>
      </c>
      <c r="BR205" s="35">
        <f t="shared" si="221"/>
        <v>73.640247558656753</v>
      </c>
      <c r="BS205" s="35">
        <f t="shared" si="221"/>
        <v>69.958235180723918</v>
      </c>
    </row>
    <row r="206" spans="6:71" hidden="1" outlineLevel="1">
      <c r="F206" t="s">
        <v>197</v>
      </c>
      <c r="L206" s="22" t="s">
        <v>190</v>
      </c>
      <c r="O206" s="22">
        <v>14</v>
      </c>
      <c r="R206" s="35">
        <f t="shared" ref="R206:AW206" si="222">IF(R$2&gt;=$O206,IF(R205-(R205*HLOOKUP($O206,$R$2:$BS$34,32,FALSE))&lt;=0,R205,R205*HLOOKUP($O206,$R$2:$BS$34,32,FALSE)),0)</f>
        <v>0</v>
      </c>
      <c r="S206" s="35">
        <f t="shared" si="222"/>
        <v>0</v>
      </c>
      <c r="T206" s="35">
        <f t="shared" si="222"/>
        <v>0</v>
      </c>
      <c r="U206" s="35">
        <f t="shared" si="222"/>
        <v>0</v>
      </c>
      <c r="V206" s="35">
        <f t="shared" si="222"/>
        <v>0</v>
      </c>
      <c r="W206" s="35">
        <f t="shared" si="222"/>
        <v>0</v>
      </c>
      <c r="X206" s="35">
        <f t="shared" si="222"/>
        <v>0</v>
      </c>
      <c r="Y206" s="35">
        <f t="shared" si="222"/>
        <v>0</v>
      </c>
      <c r="Z206" s="35">
        <f t="shared" si="222"/>
        <v>0</v>
      </c>
      <c r="AA206" s="35">
        <f t="shared" si="222"/>
        <v>0</v>
      </c>
      <c r="AB206" s="35">
        <f t="shared" si="222"/>
        <v>0</v>
      </c>
      <c r="AC206" s="35">
        <f t="shared" si="222"/>
        <v>0</v>
      </c>
      <c r="AD206" s="35">
        <f t="shared" si="222"/>
        <v>0</v>
      </c>
      <c r="AE206" s="35">
        <f t="shared" si="222"/>
        <v>27.21852821187526</v>
      </c>
      <c r="AF206" s="35">
        <f t="shared" si="222"/>
        <v>25.857601801281493</v>
      </c>
      <c r="AG206" s="35">
        <f t="shared" si="222"/>
        <v>24.56472171121742</v>
      </c>
      <c r="AH206" s="35">
        <f t="shared" si="222"/>
        <v>23.33648562565655</v>
      </c>
      <c r="AI206" s="35">
        <f t="shared" si="222"/>
        <v>22.169661344373722</v>
      </c>
      <c r="AJ206" s="35">
        <f t="shared" si="222"/>
        <v>21.061178277155037</v>
      </c>
      <c r="AK206" s="35">
        <f t="shared" si="222"/>
        <v>20.008119363297283</v>
      </c>
      <c r="AL206" s="35">
        <f t="shared" si="222"/>
        <v>19.00771339513242</v>
      </c>
      <c r="AM206" s="35">
        <f t="shared" si="222"/>
        <v>18.057327725375796</v>
      </c>
      <c r="AN206" s="35">
        <f t="shared" si="222"/>
        <v>17.154461339107009</v>
      </c>
      <c r="AO206" s="35">
        <f t="shared" si="222"/>
        <v>16.296738272151657</v>
      </c>
      <c r="AP206" s="35">
        <f t="shared" si="222"/>
        <v>15.481901358544077</v>
      </c>
      <c r="AQ206" s="35">
        <f t="shared" si="222"/>
        <v>14.707806290616873</v>
      </c>
      <c r="AR206" s="35">
        <f t="shared" si="222"/>
        <v>13.97241597608603</v>
      </c>
      <c r="AS206" s="35">
        <f t="shared" si="222"/>
        <v>13.273795177281727</v>
      </c>
      <c r="AT206" s="35">
        <f t="shared" si="222"/>
        <v>12.610105418417641</v>
      </c>
      <c r="AU206" s="35">
        <f t="shared" si="222"/>
        <v>11.979600147496759</v>
      </c>
      <c r="AV206" s="35">
        <f t="shared" si="222"/>
        <v>11.38062014012192</v>
      </c>
      <c r="AW206" s="35">
        <f t="shared" si="222"/>
        <v>10.811589133115824</v>
      </c>
      <c r="AX206" s="35">
        <f t="shared" ref="AX206:BS206" si="223">IF(AX$2&gt;=$O206,IF(AX205-(AX205*HLOOKUP($O206,$R$2:$BS$34,32,FALSE))&lt;=0,AX205,AX205*HLOOKUP($O206,$R$2:$BS$34,32,FALSE)),0)</f>
        <v>10.271009676460032</v>
      </c>
      <c r="AY206" s="35">
        <f t="shared" si="223"/>
        <v>9.7574591926370307</v>
      </c>
      <c r="AZ206" s="35">
        <f t="shared" si="223"/>
        <v>9.2695862330051781</v>
      </c>
      <c r="BA206" s="35">
        <f t="shared" si="223"/>
        <v>8.8061069213549192</v>
      </c>
      <c r="BB206" s="35">
        <f t="shared" si="223"/>
        <v>8.3658015752871737</v>
      </c>
      <c r="BC206" s="35">
        <f t="shared" si="223"/>
        <v>7.9475114965228144</v>
      </c>
      <c r="BD206" s="35">
        <f t="shared" si="223"/>
        <v>7.5501359216966737</v>
      </c>
      <c r="BE206" s="35">
        <f t="shared" si="223"/>
        <v>7.1726291256118406</v>
      </c>
      <c r="BF206" s="35">
        <f t="shared" si="223"/>
        <v>6.8139976693312478</v>
      </c>
      <c r="BG206" s="35">
        <f t="shared" si="223"/>
        <v>6.473297785864685</v>
      </c>
      <c r="BH206" s="35">
        <f t="shared" si="223"/>
        <v>6.1496328965714504</v>
      </c>
      <c r="BI206" s="35">
        <f t="shared" si="223"/>
        <v>5.8421512517428784</v>
      </c>
      <c r="BJ206" s="35">
        <f t="shared" si="223"/>
        <v>5.5500436891557348</v>
      </c>
      <c r="BK206" s="35">
        <f t="shared" si="223"/>
        <v>5.2725415046979478</v>
      </c>
      <c r="BL206" s="35">
        <f t="shared" si="223"/>
        <v>5.0089144294630508</v>
      </c>
      <c r="BM206" s="35">
        <f t="shared" si="223"/>
        <v>4.7584687079898975</v>
      </c>
      <c r="BN206" s="35">
        <f t="shared" si="223"/>
        <v>4.520545272590403</v>
      </c>
      <c r="BO206" s="35">
        <f t="shared" si="223"/>
        <v>4.2945180089608836</v>
      </c>
      <c r="BP206" s="35">
        <f t="shared" si="223"/>
        <v>4.0797921085128399</v>
      </c>
      <c r="BQ206" s="35">
        <f t="shared" si="223"/>
        <v>3.8758025030871979</v>
      </c>
      <c r="BR206" s="35">
        <f t="shared" si="223"/>
        <v>3.6820123779328378</v>
      </c>
      <c r="BS206" s="35">
        <f t="shared" si="223"/>
        <v>3.4979117590361959</v>
      </c>
    </row>
    <row r="207" spans="6:71" hidden="1" outlineLevel="1">
      <c r="F207" t="s">
        <v>195</v>
      </c>
      <c r="L207" s="22" t="s">
        <v>196</v>
      </c>
      <c r="O207" s="22">
        <v>15</v>
      </c>
      <c r="R207" s="35">
        <f t="shared" ref="R207:AW207" si="224">IF($O207=R$2,R$186,IF(R$2&gt;$O207,Q207-Q208,0))</f>
        <v>0</v>
      </c>
      <c r="S207" s="35">
        <f t="shared" si="224"/>
        <v>0</v>
      </c>
      <c r="T207" s="35">
        <f t="shared" si="224"/>
        <v>0</v>
      </c>
      <c r="U207" s="35">
        <f t="shared" si="224"/>
        <v>0</v>
      </c>
      <c r="V207" s="35">
        <f t="shared" si="224"/>
        <v>0</v>
      </c>
      <c r="W207" s="35">
        <f t="shared" si="224"/>
        <v>0</v>
      </c>
      <c r="X207" s="35">
        <f t="shared" si="224"/>
        <v>0</v>
      </c>
      <c r="Y207" s="35">
        <f t="shared" si="224"/>
        <v>0</v>
      </c>
      <c r="Z207" s="35">
        <f t="shared" si="224"/>
        <v>0</v>
      </c>
      <c r="AA207" s="35">
        <f t="shared" si="224"/>
        <v>0</v>
      </c>
      <c r="AB207" s="35">
        <f t="shared" si="224"/>
        <v>0</v>
      </c>
      <c r="AC207" s="35">
        <f t="shared" si="224"/>
        <v>0</v>
      </c>
      <c r="AD207" s="35">
        <f t="shared" si="224"/>
        <v>0</v>
      </c>
      <c r="AE207" s="35">
        <f t="shared" si="224"/>
        <v>0</v>
      </c>
      <c r="AF207" s="35">
        <f t="shared" si="224"/>
        <v>566.6859320927075</v>
      </c>
      <c r="AG207" s="35">
        <f t="shared" si="224"/>
        <v>538.35163548807213</v>
      </c>
      <c r="AH207" s="35">
        <f t="shared" si="224"/>
        <v>511.4340537136685</v>
      </c>
      <c r="AI207" s="35">
        <f t="shared" si="224"/>
        <v>485.86235102798508</v>
      </c>
      <c r="AJ207" s="35">
        <f t="shared" si="224"/>
        <v>461.56923347658585</v>
      </c>
      <c r="AK207" s="35">
        <f t="shared" si="224"/>
        <v>438.49077180275657</v>
      </c>
      <c r="AL207" s="35">
        <f t="shared" si="224"/>
        <v>416.56623321261873</v>
      </c>
      <c r="AM207" s="35">
        <f t="shared" si="224"/>
        <v>395.73792155198777</v>
      </c>
      <c r="AN207" s="35">
        <f t="shared" si="224"/>
        <v>375.95102547438836</v>
      </c>
      <c r="AO207" s="35">
        <f t="shared" si="224"/>
        <v>357.15347420066894</v>
      </c>
      <c r="AP207" s="35">
        <f t="shared" si="224"/>
        <v>339.29580049063549</v>
      </c>
      <c r="AQ207" s="35">
        <f t="shared" si="224"/>
        <v>322.33101046610369</v>
      </c>
      <c r="AR207" s="35">
        <f t="shared" si="224"/>
        <v>306.2144599427985</v>
      </c>
      <c r="AS207" s="35">
        <f t="shared" si="224"/>
        <v>290.90373694565858</v>
      </c>
      <c r="AT207" s="35">
        <f t="shared" si="224"/>
        <v>276.35855009837564</v>
      </c>
      <c r="AU207" s="35">
        <f t="shared" si="224"/>
        <v>262.54062259345687</v>
      </c>
      <c r="AV207" s="35">
        <f t="shared" si="224"/>
        <v>249.41359146378403</v>
      </c>
      <c r="AW207" s="35">
        <f t="shared" si="224"/>
        <v>236.94291189059481</v>
      </c>
      <c r="AX207" s="35">
        <f t="shared" ref="AX207:BS207" si="225">IF($O207=AX$2,AX$186,IF(AX$2&gt;$O207,AW207-AW208,0))</f>
        <v>225.09576629606508</v>
      </c>
      <c r="AY207" s="35">
        <f t="shared" si="225"/>
        <v>213.84097798126183</v>
      </c>
      <c r="AZ207" s="35">
        <f t="shared" si="225"/>
        <v>203.14892908219875</v>
      </c>
      <c r="BA207" s="35">
        <f t="shared" si="225"/>
        <v>192.99148262808882</v>
      </c>
      <c r="BB207" s="35">
        <f t="shared" si="225"/>
        <v>183.34190849668437</v>
      </c>
      <c r="BC207" s="35">
        <f t="shared" si="225"/>
        <v>174.17481307185014</v>
      </c>
      <c r="BD207" s="35">
        <f t="shared" si="225"/>
        <v>165.46607241825762</v>
      </c>
      <c r="BE207" s="35">
        <f t="shared" si="225"/>
        <v>157.19276879734474</v>
      </c>
      <c r="BF207" s="35">
        <f t="shared" si="225"/>
        <v>149.3331303574775</v>
      </c>
      <c r="BG207" s="35">
        <f t="shared" si="225"/>
        <v>141.86647383960363</v>
      </c>
      <c r="BH207" s="35">
        <f t="shared" si="225"/>
        <v>134.77315014762345</v>
      </c>
      <c r="BI207" s="35">
        <f t="shared" si="225"/>
        <v>128.03449264024229</v>
      </c>
      <c r="BJ207" s="35">
        <f t="shared" si="225"/>
        <v>121.63276800823017</v>
      </c>
      <c r="BK207" s="35">
        <f t="shared" si="225"/>
        <v>115.55112960781867</v>
      </c>
      <c r="BL207" s="35">
        <f t="shared" si="225"/>
        <v>109.77357312742774</v>
      </c>
      <c r="BM207" s="35">
        <f t="shared" si="225"/>
        <v>104.28489447105635</v>
      </c>
      <c r="BN207" s="35">
        <f t="shared" si="225"/>
        <v>99.070649747503523</v>
      </c>
      <c r="BO207" s="35">
        <f t="shared" si="225"/>
        <v>94.117117260128353</v>
      </c>
      <c r="BP207" s="35">
        <f t="shared" si="225"/>
        <v>89.411261397121933</v>
      </c>
      <c r="BQ207" s="35">
        <f t="shared" si="225"/>
        <v>84.940698327265835</v>
      </c>
      <c r="BR207" s="35">
        <f t="shared" si="225"/>
        <v>80.693663410902545</v>
      </c>
      <c r="BS207" s="35">
        <f t="shared" si="225"/>
        <v>76.658980240357423</v>
      </c>
    </row>
    <row r="208" spans="6:71" hidden="1" outlineLevel="1">
      <c r="F208" t="s">
        <v>197</v>
      </c>
      <c r="L208" s="22" t="s">
        <v>190</v>
      </c>
      <c r="O208" s="22">
        <v>15</v>
      </c>
      <c r="R208" s="35">
        <f t="shared" ref="R208:AW208" si="226">IF(R$2&gt;=$O208,IF(R207-(R207*HLOOKUP($O208,$R$2:$BS$34,32,FALSE))&lt;=0,R207,R207*HLOOKUP($O208,$R$2:$BS$34,32,FALSE)),0)</f>
        <v>0</v>
      </c>
      <c r="S208" s="35">
        <f t="shared" si="226"/>
        <v>0</v>
      </c>
      <c r="T208" s="35">
        <f t="shared" si="226"/>
        <v>0</v>
      </c>
      <c r="U208" s="35">
        <f t="shared" si="226"/>
        <v>0</v>
      </c>
      <c r="V208" s="35">
        <f t="shared" si="226"/>
        <v>0</v>
      </c>
      <c r="W208" s="35">
        <f t="shared" si="226"/>
        <v>0</v>
      </c>
      <c r="X208" s="35">
        <f t="shared" si="226"/>
        <v>0</v>
      </c>
      <c r="Y208" s="35">
        <f t="shared" si="226"/>
        <v>0</v>
      </c>
      <c r="Z208" s="35">
        <f t="shared" si="226"/>
        <v>0</v>
      </c>
      <c r="AA208" s="35">
        <f t="shared" si="226"/>
        <v>0</v>
      </c>
      <c r="AB208" s="35">
        <f t="shared" si="226"/>
        <v>0</v>
      </c>
      <c r="AC208" s="35">
        <f t="shared" si="226"/>
        <v>0</v>
      </c>
      <c r="AD208" s="35">
        <f t="shared" si="226"/>
        <v>0</v>
      </c>
      <c r="AE208" s="35">
        <f t="shared" si="226"/>
        <v>0</v>
      </c>
      <c r="AF208" s="35">
        <f t="shared" si="226"/>
        <v>28.334296604635377</v>
      </c>
      <c r="AG208" s="35">
        <f t="shared" si="226"/>
        <v>26.917581774403608</v>
      </c>
      <c r="AH208" s="35">
        <f t="shared" si="226"/>
        <v>25.571702685683427</v>
      </c>
      <c r="AI208" s="35">
        <f t="shared" si="226"/>
        <v>24.293117551399256</v>
      </c>
      <c r="AJ208" s="35">
        <f t="shared" si="226"/>
        <v>23.078461673829295</v>
      </c>
      <c r="AK208" s="35">
        <f t="shared" si="226"/>
        <v>21.924538590137828</v>
      </c>
      <c r="AL208" s="35">
        <f t="shared" si="226"/>
        <v>20.828311660630938</v>
      </c>
      <c r="AM208" s="35">
        <f t="shared" si="226"/>
        <v>19.786896077599391</v>
      </c>
      <c r="AN208" s="35">
        <f t="shared" si="226"/>
        <v>18.797551273719417</v>
      </c>
      <c r="AO208" s="35">
        <f t="shared" si="226"/>
        <v>17.857673710033449</v>
      </c>
      <c r="AP208" s="35">
        <f t="shared" si="226"/>
        <v>16.964790024531776</v>
      </c>
      <c r="AQ208" s="35">
        <f t="shared" si="226"/>
        <v>16.116550523305186</v>
      </c>
      <c r="AR208" s="35">
        <f t="shared" si="226"/>
        <v>15.310722997139926</v>
      </c>
      <c r="AS208" s="35">
        <f t="shared" si="226"/>
        <v>14.545186847282929</v>
      </c>
      <c r="AT208" s="35">
        <f t="shared" si="226"/>
        <v>13.817927504918783</v>
      </c>
      <c r="AU208" s="35">
        <f t="shared" si="226"/>
        <v>13.127031129672844</v>
      </c>
      <c r="AV208" s="35">
        <f t="shared" si="226"/>
        <v>12.470679573189202</v>
      </c>
      <c r="AW208" s="35">
        <f t="shared" si="226"/>
        <v>11.847145594529742</v>
      </c>
      <c r="AX208" s="35">
        <f t="shared" ref="AX208:BS208" si="227">IF(AX$2&gt;=$O208,IF(AX207-(AX207*HLOOKUP($O208,$R$2:$BS$34,32,FALSE))&lt;=0,AX207,AX207*HLOOKUP($O208,$R$2:$BS$34,32,FALSE)),0)</f>
        <v>11.254788314803255</v>
      </c>
      <c r="AY208" s="35">
        <f t="shared" si="227"/>
        <v>10.692048899063092</v>
      </c>
      <c r="AZ208" s="35">
        <f t="shared" si="227"/>
        <v>10.157446454109937</v>
      </c>
      <c r="BA208" s="35">
        <f t="shared" si="227"/>
        <v>9.6495741314044423</v>
      </c>
      <c r="BB208" s="35">
        <f t="shared" si="227"/>
        <v>9.1670954248342191</v>
      </c>
      <c r="BC208" s="35">
        <f t="shared" si="227"/>
        <v>8.7087406535925069</v>
      </c>
      <c r="BD208" s="35">
        <f t="shared" si="227"/>
        <v>8.2733036209128823</v>
      </c>
      <c r="BE208" s="35">
        <f t="shared" si="227"/>
        <v>7.8596384398672372</v>
      </c>
      <c r="BF208" s="35">
        <f t="shared" si="227"/>
        <v>7.4666565178738757</v>
      </c>
      <c r="BG208" s="35">
        <f t="shared" si="227"/>
        <v>7.0933236919801814</v>
      </c>
      <c r="BH208" s="35">
        <f t="shared" si="227"/>
        <v>6.7386575073811734</v>
      </c>
      <c r="BI208" s="35">
        <f t="shared" si="227"/>
        <v>6.4017246320121153</v>
      </c>
      <c r="BJ208" s="35">
        <f t="shared" si="227"/>
        <v>6.0816384004115092</v>
      </c>
      <c r="BK208" s="35">
        <f t="shared" si="227"/>
        <v>5.7775564803909338</v>
      </c>
      <c r="BL208" s="35">
        <f t="shared" si="227"/>
        <v>5.4886786563713876</v>
      </c>
      <c r="BM208" s="35">
        <f t="shared" si="227"/>
        <v>5.2142447235528175</v>
      </c>
      <c r="BN208" s="35">
        <f t="shared" si="227"/>
        <v>4.9535324873751767</v>
      </c>
      <c r="BO208" s="35">
        <f t="shared" si="227"/>
        <v>4.705855863006418</v>
      </c>
      <c r="BP208" s="35">
        <f t="shared" si="227"/>
        <v>4.4705630698560972</v>
      </c>
      <c r="BQ208" s="35">
        <f t="shared" si="227"/>
        <v>4.2470349163632921</v>
      </c>
      <c r="BR208" s="35">
        <f t="shared" si="227"/>
        <v>4.0346831705451276</v>
      </c>
      <c r="BS208" s="35">
        <f t="shared" si="227"/>
        <v>3.8329490120178713</v>
      </c>
    </row>
    <row r="209" spans="6:71" hidden="1" outlineLevel="1">
      <c r="F209" t="s">
        <v>195</v>
      </c>
      <c r="L209" s="22" t="s">
        <v>196</v>
      </c>
      <c r="O209" s="22">
        <v>16</v>
      </c>
      <c r="R209" s="35">
        <f t="shared" ref="R209:AW209" si="228">IF($O209=R$2,R$186,IF(R$2&gt;$O209,Q209-Q210,0))</f>
        <v>0</v>
      </c>
      <c r="S209" s="35">
        <f t="shared" si="228"/>
        <v>0</v>
      </c>
      <c r="T209" s="35">
        <f t="shared" si="228"/>
        <v>0</v>
      </c>
      <c r="U209" s="35">
        <f t="shared" si="228"/>
        <v>0</v>
      </c>
      <c r="V209" s="35">
        <f t="shared" si="228"/>
        <v>0</v>
      </c>
      <c r="W209" s="35">
        <f t="shared" si="228"/>
        <v>0</v>
      </c>
      <c r="X209" s="35">
        <f t="shared" si="228"/>
        <v>0</v>
      </c>
      <c r="Y209" s="35">
        <f t="shared" si="228"/>
        <v>0</v>
      </c>
      <c r="Z209" s="35">
        <f t="shared" si="228"/>
        <v>0</v>
      </c>
      <c r="AA209" s="35">
        <f t="shared" si="228"/>
        <v>0</v>
      </c>
      <c r="AB209" s="35">
        <f t="shared" si="228"/>
        <v>0</v>
      </c>
      <c r="AC209" s="35">
        <f t="shared" si="228"/>
        <v>0</v>
      </c>
      <c r="AD209" s="35">
        <f t="shared" si="228"/>
        <v>0</v>
      </c>
      <c r="AE209" s="35">
        <f t="shared" si="228"/>
        <v>0</v>
      </c>
      <c r="AF209" s="35">
        <f t="shared" si="228"/>
        <v>0</v>
      </c>
      <c r="AG209" s="35">
        <f t="shared" si="228"/>
        <v>589.98072702435661</v>
      </c>
      <c r="AH209" s="35">
        <f t="shared" si="228"/>
        <v>560.48169067313881</v>
      </c>
      <c r="AI209" s="35">
        <f t="shared" si="228"/>
        <v>532.45760613948187</v>
      </c>
      <c r="AJ209" s="35">
        <f t="shared" si="228"/>
        <v>505.83472583250779</v>
      </c>
      <c r="AK209" s="35">
        <f t="shared" si="228"/>
        <v>480.54298954088239</v>
      </c>
      <c r="AL209" s="35">
        <f t="shared" si="228"/>
        <v>456.51584006383825</v>
      </c>
      <c r="AM209" s="35">
        <f t="shared" si="228"/>
        <v>433.69004806064635</v>
      </c>
      <c r="AN209" s="35">
        <f t="shared" si="228"/>
        <v>412.00554565761405</v>
      </c>
      <c r="AO209" s="35">
        <f t="shared" si="228"/>
        <v>391.40526837473334</v>
      </c>
      <c r="AP209" s="35">
        <f t="shared" si="228"/>
        <v>371.83500495599668</v>
      </c>
      <c r="AQ209" s="35">
        <f t="shared" si="228"/>
        <v>353.24325470819684</v>
      </c>
      <c r="AR209" s="35">
        <f t="shared" si="228"/>
        <v>335.58109197278702</v>
      </c>
      <c r="AS209" s="35">
        <f t="shared" si="228"/>
        <v>318.80203737414769</v>
      </c>
      <c r="AT209" s="35">
        <f t="shared" si="228"/>
        <v>302.86193550544033</v>
      </c>
      <c r="AU209" s="35">
        <f t="shared" si="228"/>
        <v>287.71883873016833</v>
      </c>
      <c r="AV209" s="35">
        <f t="shared" si="228"/>
        <v>273.33289679365993</v>
      </c>
      <c r="AW209" s="35">
        <f t="shared" si="228"/>
        <v>259.66625195397694</v>
      </c>
      <c r="AX209" s="35">
        <f t="shared" ref="AX209:BS209" si="229">IF($O209=AX$2,AX$186,IF(AX$2&gt;$O209,AW209-AW210,0))</f>
        <v>246.6829393562781</v>
      </c>
      <c r="AY209" s="35">
        <f t="shared" si="229"/>
        <v>234.3487923884642</v>
      </c>
      <c r="AZ209" s="35">
        <f t="shared" si="229"/>
        <v>222.631352769041</v>
      </c>
      <c r="BA209" s="35">
        <f t="shared" si="229"/>
        <v>211.49978513058895</v>
      </c>
      <c r="BB209" s="35">
        <f t="shared" si="229"/>
        <v>200.9247958740595</v>
      </c>
      <c r="BC209" s="35">
        <f t="shared" si="229"/>
        <v>190.87855608035653</v>
      </c>
      <c r="BD209" s="35">
        <f t="shared" si="229"/>
        <v>181.33462827633872</v>
      </c>
      <c r="BE209" s="35">
        <f t="shared" si="229"/>
        <v>172.26789686252178</v>
      </c>
      <c r="BF209" s="35">
        <f t="shared" si="229"/>
        <v>163.65450201939569</v>
      </c>
      <c r="BG209" s="35">
        <f t="shared" si="229"/>
        <v>155.47177691842592</v>
      </c>
      <c r="BH209" s="35">
        <f t="shared" si="229"/>
        <v>147.69818807250462</v>
      </c>
      <c r="BI209" s="35">
        <f t="shared" si="229"/>
        <v>140.31327866887938</v>
      </c>
      <c r="BJ209" s="35">
        <f t="shared" si="229"/>
        <v>133.29761473543542</v>
      </c>
      <c r="BK209" s="35">
        <f t="shared" si="229"/>
        <v>126.63273399866364</v>
      </c>
      <c r="BL209" s="35">
        <f t="shared" si="229"/>
        <v>120.30109729873045</v>
      </c>
      <c r="BM209" s="35">
        <f t="shared" si="229"/>
        <v>114.28604243379394</v>
      </c>
      <c r="BN209" s="35">
        <f t="shared" si="229"/>
        <v>108.57174031210424</v>
      </c>
      <c r="BO209" s="35">
        <f t="shared" si="229"/>
        <v>103.14315329649902</v>
      </c>
      <c r="BP209" s="35">
        <f t="shared" si="229"/>
        <v>97.985995631674072</v>
      </c>
      <c r="BQ209" s="35">
        <f t="shared" si="229"/>
        <v>93.086695850090365</v>
      </c>
      <c r="BR209" s="35">
        <f t="shared" si="229"/>
        <v>88.432361057585851</v>
      </c>
      <c r="BS209" s="35">
        <f t="shared" si="229"/>
        <v>84.010743004706555</v>
      </c>
    </row>
    <row r="210" spans="6:71" hidden="1" outlineLevel="1">
      <c r="F210" t="s">
        <v>197</v>
      </c>
      <c r="L210" s="22" t="s">
        <v>190</v>
      </c>
      <c r="O210" s="22">
        <v>16</v>
      </c>
      <c r="R210" s="35">
        <f t="shared" ref="R210:AW210" si="230">IF(R$2&gt;=$O210,IF(R209-(R209*HLOOKUP($O210,$R$2:$BS$34,32,FALSE))&lt;=0,R209,R209*HLOOKUP($O210,$R$2:$BS$34,32,FALSE)),0)</f>
        <v>0</v>
      </c>
      <c r="S210" s="35">
        <f t="shared" si="230"/>
        <v>0</v>
      </c>
      <c r="T210" s="35">
        <f t="shared" si="230"/>
        <v>0</v>
      </c>
      <c r="U210" s="35">
        <f t="shared" si="230"/>
        <v>0</v>
      </c>
      <c r="V210" s="35">
        <f t="shared" si="230"/>
        <v>0</v>
      </c>
      <c r="W210" s="35">
        <f t="shared" si="230"/>
        <v>0</v>
      </c>
      <c r="X210" s="35">
        <f t="shared" si="230"/>
        <v>0</v>
      </c>
      <c r="Y210" s="35">
        <f t="shared" si="230"/>
        <v>0</v>
      </c>
      <c r="Z210" s="35">
        <f t="shared" si="230"/>
        <v>0</v>
      </c>
      <c r="AA210" s="35">
        <f t="shared" si="230"/>
        <v>0</v>
      </c>
      <c r="AB210" s="35">
        <f t="shared" si="230"/>
        <v>0</v>
      </c>
      <c r="AC210" s="35">
        <f t="shared" si="230"/>
        <v>0</v>
      </c>
      <c r="AD210" s="35">
        <f t="shared" si="230"/>
        <v>0</v>
      </c>
      <c r="AE210" s="35">
        <f t="shared" si="230"/>
        <v>0</v>
      </c>
      <c r="AF210" s="35">
        <f t="shared" si="230"/>
        <v>0</v>
      </c>
      <c r="AG210" s="35">
        <f t="shared" si="230"/>
        <v>29.499036351217832</v>
      </c>
      <c r="AH210" s="35">
        <f t="shared" si="230"/>
        <v>28.024084533656943</v>
      </c>
      <c r="AI210" s="35">
        <f t="shared" si="230"/>
        <v>26.622880306974096</v>
      </c>
      <c r="AJ210" s="35">
        <f t="shared" si="230"/>
        <v>25.291736291625391</v>
      </c>
      <c r="AK210" s="35">
        <f t="shared" si="230"/>
        <v>24.027149477044119</v>
      </c>
      <c r="AL210" s="35">
        <f t="shared" si="230"/>
        <v>22.825792003191914</v>
      </c>
      <c r="AM210" s="35">
        <f t="shared" si="230"/>
        <v>21.684502403032319</v>
      </c>
      <c r="AN210" s="35">
        <f t="shared" si="230"/>
        <v>20.600277282880704</v>
      </c>
      <c r="AO210" s="35">
        <f t="shared" si="230"/>
        <v>19.570263418736669</v>
      </c>
      <c r="AP210" s="35">
        <f t="shared" si="230"/>
        <v>18.591750247799833</v>
      </c>
      <c r="AQ210" s="35">
        <f t="shared" si="230"/>
        <v>17.662162735409844</v>
      </c>
      <c r="AR210" s="35">
        <f t="shared" si="230"/>
        <v>16.779054598639352</v>
      </c>
      <c r="AS210" s="35">
        <f t="shared" si="230"/>
        <v>15.940101868707385</v>
      </c>
      <c r="AT210" s="35">
        <f t="shared" si="230"/>
        <v>15.143096775272017</v>
      </c>
      <c r="AU210" s="35">
        <f t="shared" si="230"/>
        <v>14.385941936508416</v>
      </c>
      <c r="AV210" s="35">
        <f t="shared" si="230"/>
        <v>13.666644839682997</v>
      </c>
      <c r="AW210" s="35">
        <f t="shared" si="230"/>
        <v>12.983312597698848</v>
      </c>
      <c r="AX210" s="35">
        <f t="shared" ref="AX210:BS210" si="231">IF(AX$2&gt;=$O210,IF(AX209-(AX209*HLOOKUP($O210,$R$2:$BS$34,32,FALSE))&lt;=0,AX209,AX209*HLOOKUP($O210,$R$2:$BS$34,32,FALSE)),0)</f>
        <v>12.334146967813906</v>
      </c>
      <c r="AY210" s="35">
        <f t="shared" si="231"/>
        <v>11.71743961942321</v>
      </c>
      <c r="AZ210" s="35">
        <f t="shared" si="231"/>
        <v>11.131567638452051</v>
      </c>
      <c r="BA210" s="35">
        <f t="shared" si="231"/>
        <v>10.574989256529449</v>
      </c>
      <c r="BB210" s="35">
        <f t="shared" si="231"/>
        <v>10.046239793702975</v>
      </c>
      <c r="BC210" s="35">
        <f t="shared" si="231"/>
        <v>9.5439278040178266</v>
      </c>
      <c r="BD210" s="35">
        <f t="shared" si="231"/>
        <v>9.066731413816937</v>
      </c>
      <c r="BE210" s="35">
        <f t="shared" si="231"/>
        <v>8.6133948431260894</v>
      </c>
      <c r="BF210" s="35">
        <f t="shared" si="231"/>
        <v>8.182725100969785</v>
      </c>
      <c r="BG210" s="35">
        <f t="shared" si="231"/>
        <v>7.7735888459212958</v>
      </c>
      <c r="BH210" s="35">
        <f t="shared" si="231"/>
        <v>7.3849094036252314</v>
      </c>
      <c r="BI210" s="35">
        <f t="shared" si="231"/>
        <v>7.0156639334439692</v>
      </c>
      <c r="BJ210" s="35">
        <f t="shared" si="231"/>
        <v>6.6648807367717708</v>
      </c>
      <c r="BK210" s="35">
        <f t="shared" si="231"/>
        <v>6.3316366999331821</v>
      </c>
      <c r="BL210" s="35">
        <f t="shared" si="231"/>
        <v>6.0150548649365234</v>
      </c>
      <c r="BM210" s="35">
        <f t="shared" si="231"/>
        <v>5.7143021216896974</v>
      </c>
      <c r="BN210" s="35">
        <f t="shared" si="231"/>
        <v>5.4285870156052125</v>
      </c>
      <c r="BO210" s="35">
        <f t="shared" si="231"/>
        <v>5.1571576648249513</v>
      </c>
      <c r="BP210" s="35">
        <f t="shared" si="231"/>
        <v>4.8992997815837036</v>
      </c>
      <c r="BQ210" s="35">
        <f t="shared" si="231"/>
        <v>4.6543347925045184</v>
      </c>
      <c r="BR210" s="35">
        <f t="shared" si="231"/>
        <v>4.4216180528792925</v>
      </c>
      <c r="BS210" s="35">
        <f t="shared" si="231"/>
        <v>4.2005371502353279</v>
      </c>
    </row>
    <row r="211" spans="6:71" hidden="1" outlineLevel="1">
      <c r="F211" t="s">
        <v>195</v>
      </c>
      <c r="L211" s="22" t="s">
        <v>196</v>
      </c>
      <c r="O211" s="22">
        <v>17</v>
      </c>
      <c r="R211" s="35">
        <f t="shared" ref="R211:AW211" si="232">IF($O211=R$2,R$186,IF(R$2&gt;$O211,Q211-Q212,0))</f>
        <v>0</v>
      </c>
      <c r="S211" s="35">
        <f t="shared" si="232"/>
        <v>0</v>
      </c>
      <c r="T211" s="35">
        <f t="shared" si="232"/>
        <v>0</v>
      </c>
      <c r="U211" s="35">
        <f t="shared" si="232"/>
        <v>0</v>
      </c>
      <c r="V211" s="35">
        <f t="shared" si="232"/>
        <v>0</v>
      </c>
      <c r="W211" s="35">
        <f t="shared" si="232"/>
        <v>0</v>
      </c>
      <c r="X211" s="35">
        <f t="shared" si="232"/>
        <v>0</v>
      </c>
      <c r="Y211" s="35">
        <f t="shared" si="232"/>
        <v>0</v>
      </c>
      <c r="Z211" s="35">
        <f t="shared" si="232"/>
        <v>0</v>
      </c>
      <c r="AA211" s="35">
        <f t="shared" si="232"/>
        <v>0</v>
      </c>
      <c r="AB211" s="35">
        <f t="shared" si="232"/>
        <v>0</v>
      </c>
      <c r="AC211" s="35">
        <f t="shared" si="232"/>
        <v>0</v>
      </c>
      <c r="AD211" s="35">
        <f t="shared" si="232"/>
        <v>0</v>
      </c>
      <c r="AE211" s="35">
        <f t="shared" si="232"/>
        <v>0</v>
      </c>
      <c r="AF211" s="35">
        <f t="shared" si="232"/>
        <v>0</v>
      </c>
      <c r="AG211" s="35">
        <f t="shared" si="232"/>
        <v>0</v>
      </c>
      <c r="AH211" s="35">
        <f t="shared" si="232"/>
        <v>621.75203833704006</v>
      </c>
      <c r="AI211" s="35">
        <f t="shared" si="232"/>
        <v>590.66443642018805</v>
      </c>
      <c r="AJ211" s="35">
        <f t="shared" si="232"/>
        <v>561.13121459917863</v>
      </c>
      <c r="AK211" s="35">
        <f t="shared" si="232"/>
        <v>533.07465386921967</v>
      </c>
      <c r="AL211" s="35">
        <f t="shared" si="232"/>
        <v>506.42092117575868</v>
      </c>
      <c r="AM211" s="35">
        <f t="shared" si="232"/>
        <v>481.09987511697074</v>
      </c>
      <c r="AN211" s="35">
        <f t="shared" si="232"/>
        <v>457.04488136112218</v>
      </c>
      <c r="AO211" s="35">
        <f t="shared" si="232"/>
        <v>434.19263729306607</v>
      </c>
      <c r="AP211" s="35">
        <f t="shared" si="232"/>
        <v>412.48300542841275</v>
      </c>
      <c r="AQ211" s="35">
        <f t="shared" si="232"/>
        <v>391.85885515699209</v>
      </c>
      <c r="AR211" s="35">
        <f t="shared" si="232"/>
        <v>372.26591239914251</v>
      </c>
      <c r="AS211" s="35">
        <f t="shared" si="232"/>
        <v>353.65261677918539</v>
      </c>
      <c r="AT211" s="35">
        <f t="shared" si="232"/>
        <v>335.96998594022614</v>
      </c>
      <c r="AU211" s="35">
        <f t="shared" si="232"/>
        <v>319.17148664321485</v>
      </c>
      <c r="AV211" s="35">
        <f t="shared" si="232"/>
        <v>303.21291231105408</v>
      </c>
      <c r="AW211" s="35">
        <f t="shared" si="232"/>
        <v>288.05226669550137</v>
      </c>
      <c r="AX211" s="35">
        <f t="shared" ref="AX211:BS211" si="233">IF($O211=AX$2,AX$186,IF(AX$2&gt;$O211,AW211-AW212,0))</f>
        <v>273.64965336072629</v>
      </c>
      <c r="AY211" s="35">
        <f t="shared" si="233"/>
        <v>259.96717069268999</v>
      </c>
      <c r="AZ211" s="35">
        <f t="shared" si="233"/>
        <v>246.9688121580555</v>
      </c>
      <c r="BA211" s="35">
        <f t="shared" si="233"/>
        <v>234.62037155015273</v>
      </c>
      <c r="BB211" s="35">
        <f t="shared" si="233"/>
        <v>222.8893529726451</v>
      </c>
      <c r="BC211" s="35">
        <f t="shared" si="233"/>
        <v>211.74488532401284</v>
      </c>
      <c r="BD211" s="35">
        <f t="shared" si="233"/>
        <v>201.15764105781221</v>
      </c>
      <c r="BE211" s="35">
        <f t="shared" si="233"/>
        <v>191.09975900492159</v>
      </c>
      <c r="BF211" s="35">
        <f t="shared" si="233"/>
        <v>181.54477105467552</v>
      </c>
      <c r="BG211" s="35">
        <f t="shared" si="233"/>
        <v>172.46753250194175</v>
      </c>
      <c r="BH211" s="35">
        <f t="shared" si="233"/>
        <v>163.84415587684467</v>
      </c>
      <c r="BI211" s="35">
        <f t="shared" si="233"/>
        <v>155.65194808300242</v>
      </c>
      <c r="BJ211" s="35">
        <f t="shared" si="233"/>
        <v>147.8693506788523</v>
      </c>
      <c r="BK211" s="35">
        <f t="shared" si="233"/>
        <v>140.47588314490969</v>
      </c>
      <c r="BL211" s="35">
        <f t="shared" si="233"/>
        <v>133.45208898766421</v>
      </c>
      <c r="BM211" s="35">
        <f t="shared" si="233"/>
        <v>126.779484538281</v>
      </c>
      <c r="BN211" s="35">
        <f t="shared" si="233"/>
        <v>120.44051031136695</v>
      </c>
      <c r="BO211" s="35">
        <f t="shared" si="233"/>
        <v>114.41848479579861</v>
      </c>
      <c r="BP211" s="35">
        <f t="shared" si="233"/>
        <v>108.69756055600868</v>
      </c>
      <c r="BQ211" s="35">
        <f t="shared" si="233"/>
        <v>103.26268252820825</v>
      </c>
      <c r="BR211" s="35">
        <f t="shared" si="233"/>
        <v>98.099548401797833</v>
      </c>
      <c r="BS211" s="35">
        <f t="shared" si="233"/>
        <v>93.19457098170794</v>
      </c>
    </row>
    <row r="212" spans="6:71" hidden="1" outlineLevel="1">
      <c r="F212" t="s">
        <v>197</v>
      </c>
      <c r="L212" s="22" t="s">
        <v>190</v>
      </c>
      <c r="O212" s="22">
        <v>17</v>
      </c>
      <c r="R212" s="35">
        <f t="shared" ref="R212:AW212" si="234">IF(R$2&gt;=$O212,IF(R211-(R211*HLOOKUP($O212,$R$2:$BS$34,32,FALSE))&lt;=0,R211,R211*HLOOKUP($O212,$R$2:$BS$34,32,FALSE)),0)</f>
        <v>0</v>
      </c>
      <c r="S212" s="35">
        <f t="shared" si="234"/>
        <v>0</v>
      </c>
      <c r="T212" s="35">
        <f t="shared" si="234"/>
        <v>0</v>
      </c>
      <c r="U212" s="35">
        <f t="shared" si="234"/>
        <v>0</v>
      </c>
      <c r="V212" s="35">
        <f t="shared" si="234"/>
        <v>0</v>
      </c>
      <c r="W212" s="35">
        <f t="shared" si="234"/>
        <v>0</v>
      </c>
      <c r="X212" s="35">
        <f t="shared" si="234"/>
        <v>0</v>
      </c>
      <c r="Y212" s="35">
        <f t="shared" si="234"/>
        <v>0</v>
      </c>
      <c r="Z212" s="35">
        <f t="shared" si="234"/>
        <v>0</v>
      </c>
      <c r="AA212" s="35">
        <f t="shared" si="234"/>
        <v>0</v>
      </c>
      <c r="AB212" s="35">
        <f t="shared" si="234"/>
        <v>0</v>
      </c>
      <c r="AC212" s="35">
        <f t="shared" si="234"/>
        <v>0</v>
      </c>
      <c r="AD212" s="35">
        <f t="shared" si="234"/>
        <v>0</v>
      </c>
      <c r="AE212" s="35">
        <f t="shared" si="234"/>
        <v>0</v>
      </c>
      <c r="AF212" s="35">
        <f t="shared" si="234"/>
        <v>0</v>
      </c>
      <c r="AG212" s="35">
        <f t="shared" si="234"/>
        <v>0</v>
      </c>
      <c r="AH212" s="35">
        <f t="shared" si="234"/>
        <v>31.087601916852005</v>
      </c>
      <c r="AI212" s="35">
        <f t="shared" si="234"/>
        <v>29.533221821009406</v>
      </c>
      <c r="AJ212" s="35">
        <f t="shared" si="234"/>
        <v>28.056560729958932</v>
      </c>
      <c r="AK212" s="35">
        <f t="shared" si="234"/>
        <v>26.653732693460984</v>
      </c>
      <c r="AL212" s="35">
        <f t="shared" si="234"/>
        <v>25.321046058787935</v>
      </c>
      <c r="AM212" s="35">
        <f t="shared" si="234"/>
        <v>24.054993755848539</v>
      </c>
      <c r="AN212" s="35">
        <f t="shared" si="234"/>
        <v>22.852244068056109</v>
      </c>
      <c r="AO212" s="35">
        <f t="shared" si="234"/>
        <v>21.709631864653304</v>
      </c>
      <c r="AP212" s="35">
        <f t="shared" si="234"/>
        <v>20.624150271420639</v>
      </c>
      <c r="AQ212" s="35">
        <f t="shared" si="234"/>
        <v>19.592942757849606</v>
      </c>
      <c r="AR212" s="35">
        <f t="shared" si="234"/>
        <v>18.613295619957125</v>
      </c>
      <c r="AS212" s="35">
        <f t="shared" si="234"/>
        <v>17.68263083895927</v>
      </c>
      <c r="AT212" s="35">
        <f t="shared" si="234"/>
        <v>16.798499297011308</v>
      </c>
      <c r="AU212" s="35">
        <f t="shared" si="234"/>
        <v>15.958574332160744</v>
      </c>
      <c r="AV212" s="35">
        <f t="shared" si="234"/>
        <v>15.160645615552705</v>
      </c>
      <c r="AW212" s="35">
        <f t="shared" si="234"/>
        <v>14.402613334775069</v>
      </c>
      <c r="AX212" s="35">
        <f t="shared" ref="AX212:BS212" si="235">IF(AX$2&gt;=$O212,IF(AX211-(AX211*HLOOKUP($O212,$R$2:$BS$34,32,FALSE))&lt;=0,AX211,AX211*HLOOKUP($O212,$R$2:$BS$34,32,FALSE)),0)</f>
        <v>13.682482668036315</v>
      </c>
      <c r="AY212" s="35">
        <f t="shared" si="235"/>
        <v>12.9983585346345</v>
      </c>
      <c r="AZ212" s="35">
        <f t="shared" si="235"/>
        <v>12.348440607902775</v>
      </c>
      <c r="BA212" s="35">
        <f t="shared" si="235"/>
        <v>11.731018577507637</v>
      </c>
      <c r="BB212" s="35">
        <f t="shared" si="235"/>
        <v>11.144467648632256</v>
      </c>
      <c r="BC212" s="35">
        <f t="shared" si="235"/>
        <v>10.587244266200642</v>
      </c>
      <c r="BD212" s="35">
        <f t="shared" si="235"/>
        <v>10.057882052890612</v>
      </c>
      <c r="BE212" s="35">
        <f t="shared" si="235"/>
        <v>9.5549879502460797</v>
      </c>
      <c r="BF212" s="35">
        <f t="shared" si="235"/>
        <v>9.0772385527337764</v>
      </c>
      <c r="BG212" s="35">
        <f t="shared" si="235"/>
        <v>8.6233766250970874</v>
      </c>
      <c r="BH212" s="35">
        <f t="shared" si="235"/>
        <v>8.1922077938422344</v>
      </c>
      <c r="BI212" s="35">
        <f t="shared" si="235"/>
        <v>7.7825974041501214</v>
      </c>
      <c r="BJ212" s="35">
        <f t="shared" si="235"/>
        <v>7.3934675339426157</v>
      </c>
      <c r="BK212" s="35">
        <f t="shared" si="235"/>
        <v>7.0237941572454847</v>
      </c>
      <c r="BL212" s="35">
        <f t="shared" si="235"/>
        <v>6.6726044493832113</v>
      </c>
      <c r="BM212" s="35">
        <f t="shared" si="235"/>
        <v>6.3389742269140505</v>
      </c>
      <c r="BN212" s="35">
        <f t="shared" si="235"/>
        <v>6.0220255155683482</v>
      </c>
      <c r="BO212" s="35">
        <f t="shared" si="235"/>
        <v>5.7209242397899303</v>
      </c>
      <c r="BP212" s="35">
        <f t="shared" si="235"/>
        <v>5.4348780278004343</v>
      </c>
      <c r="BQ212" s="35">
        <f t="shared" si="235"/>
        <v>5.1631341264104123</v>
      </c>
      <c r="BR212" s="35">
        <f t="shared" si="235"/>
        <v>4.9049774200898923</v>
      </c>
      <c r="BS212" s="35">
        <f t="shared" si="235"/>
        <v>4.659728549085397</v>
      </c>
    </row>
    <row r="213" spans="6:71" hidden="1" outlineLevel="1">
      <c r="F213" t="s">
        <v>195</v>
      </c>
      <c r="L213" s="22" t="s">
        <v>196</v>
      </c>
      <c r="O213" s="22">
        <v>18</v>
      </c>
      <c r="R213" s="35">
        <f t="shared" ref="R213:AW213" si="236">IF($O213=R$2,R$186,IF(R$2&gt;$O213,Q213-Q214,0))</f>
        <v>0</v>
      </c>
      <c r="S213" s="35">
        <f t="shared" si="236"/>
        <v>0</v>
      </c>
      <c r="T213" s="35">
        <f t="shared" si="236"/>
        <v>0</v>
      </c>
      <c r="U213" s="35">
        <f t="shared" si="236"/>
        <v>0</v>
      </c>
      <c r="V213" s="35">
        <f t="shared" si="236"/>
        <v>0</v>
      </c>
      <c r="W213" s="35">
        <f t="shared" si="236"/>
        <v>0</v>
      </c>
      <c r="X213" s="35">
        <f t="shared" si="236"/>
        <v>0</v>
      </c>
      <c r="Y213" s="35">
        <f t="shared" si="236"/>
        <v>0</v>
      </c>
      <c r="Z213" s="35">
        <f t="shared" si="236"/>
        <v>0</v>
      </c>
      <c r="AA213" s="35">
        <f t="shared" si="236"/>
        <v>0</v>
      </c>
      <c r="AB213" s="35">
        <f t="shared" si="236"/>
        <v>0</v>
      </c>
      <c r="AC213" s="35">
        <f t="shared" si="236"/>
        <v>0</v>
      </c>
      <c r="AD213" s="35">
        <f t="shared" si="236"/>
        <v>0</v>
      </c>
      <c r="AE213" s="35">
        <f t="shared" si="236"/>
        <v>0</v>
      </c>
      <c r="AF213" s="35">
        <f t="shared" si="236"/>
        <v>0</v>
      </c>
      <c r="AG213" s="35">
        <f t="shared" si="236"/>
        <v>0</v>
      </c>
      <c r="AH213" s="35">
        <f t="shared" si="236"/>
        <v>0</v>
      </c>
      <c r="AI213" s="35">
        <f t="shared" si="236"/>
        <v>657.13076715531645</v>
      </c>
      <c r="AJ213" s="35">
        <f t="shared" si="236"/>
        <v>624.27422879755068</v>
      </c>
      <c r="AK213" s="35">
        <f t="shared" si="236"/>
        <v>593.06051735767312</v>
      </c>
      <c r="AL213" s="35">
        <f t="shared" si="236"/>
        <v>563.40749148978944</v>
      </c>
      <c r="AM213" s="35">
        <f t="shared" si="236"/>
        <v>535.23711691530002</v>
      </c>
      <c r="AN213" s="35">
        <f t="shared" si="236"/>
        <v>508.47526106953501</v>
      </c>
      <c r="AO213" s="35">
        <f t="shared" si="236"/>
        <v>483.05149801605825</v>
      </c>
      <c r="AP213" s="35">
        <f t="shared" si="236"/>
        <v>458.89892311525534</v>
      </c>
      <c r="AQ213" s="35">
        <f t="shared" si="236"/>
        <v>435.95397695949259</v>
      </c>
      <c r="AR213" s="35">
        <f t="shared" si="236"/>
        <v>414.15627811151796</v>
      </c>
      <c r="AS213" s="35">
        <f t="shared" si="236"/>
        <v>393.44846420594206</v>
      </c>
      <c r="AT213" s="35">
        <f t="shared" si="236"/>
        <v>373.77604099564496</v>
      </c>
      <c r="AU213" s="35">
        <f t="shared" si="236"/>
        <v>355.08723894586274</v>
      </c>
      <c r="AV213" s="35">
        <f t="shared" si="236"/>
        <v>337.33287699856959</v>
      </c>
      <c r="AW213" s="35">
        <f t="shared" si="236"/>
        <v>320.46623314864109</v>
      </c>
      <c r="AX213" s="35">
        <f t="shared" ref="AX213:BS213" si="237">IF($O213=AX$2,AX$186,IF(AX$2&gt;$O213,AW213-AW214,0))</f>
        <v>304.44292149120906</v>
      </c>
      <c r="AY213" s="35">
        <f t="shared" si="237"/>
        <v>289.22077541664862</v>
      </c>
      <c r="AZ213" s="35">
        <f t="shared" si="237"/>
        <v>274.75973664581619</v>
      </c>
      <c r="BA213" s="35">
        <f t="shared" si="237"/>
        <v>261.02174981352539</v>
      </c>
      <c r="BB213" s="35">
        <f t="shared" si="237"/>
        <v>247.97066232284911</v>
      </c>
      <c r="BC213" s="35">
        <f t="shared" si="237"/>
        <v>235.57212920670665</v>
      </c>
      <c r="BD213" s="35">
        <f t="shared" si="237"/>
        <v>223.79352274637131</v>
      </c>
      <c r="BE213" s="35">
        <f t="shared" si="237"/>
        <v>212.60384660905274</v>
      </c>
      <c r="BF213" s="35">
        <f t="shared" si="237"/>
        <v>201.97365427860009</v>
      </c>
      <c r="BG213" s="35">
        <f t="shared" si="237"/>
        <v>191.87497156467009</v>
      </c>
      <c r="BH213" s="35">
        <f t="shared" si="237"/>
        <v>182.28122298643657</v>
      </c>
      <c r="BI213" s="35">
        <f t="shared" si="237"/>
        <v>173.16716183711475</v>
      </c>
      <c r="BJ213" s="35">
        <f t="shared" si="237"/>
        <v>164.508803745259</v>
      </c>
      <c r="BK213" s="35">
        <f t="shared" si="237"/>
        <v>156.28336355799604</v>
      </c>
      <c r="BL213" s="35">
        <f t="shared" si="237"/>
        <v>148.46919538009624</v>
      </c>
      <c r="BM213" s="35">
        <f t="shared" si="237"/>
        <v>141.04573561109143</v>
      </c>
      <c r="BN213" s="35">
        <f t="shared" si="237"/>
        <v>133.99344883053686</v>
      </c>
      <c r="BO213" s="35">
        <f t="shared" si="237"/>
        <v>127.29377638901002</v>
      </c>
      <c r="BP213" s="35">
        <f t="shared" si="237"/>
        <v>120.92908756955951</v>
      </c>
      <c r="BQ213" s="35">
        <f t="shared" si="237"/>
        <v>114.88263319108154</v>
      </c>
      <c r="BR213" s="35">
        <f t="shared" si="237"/>
        <v>109.13850153152747</v>
      </c>
      <c r="BS213" s="35">
        <f t="shared" si="237"/>
        <v>103.6815764549511</v>
      </c>
    </row>
    <row r="214" spans="6:71" hidden="1" outlineLevel="1">
      <c r="F214" t="s">
        <v>197</v>
      </c>
      <c r="L214" s="22" t="s">
        <v>190</v>
      </c>
      <c r="O214" s="22">
        <v>18</v>
      </c>
      <c r="R214" s="35">
        <f t="shared" ref="R214:AW214" si="238">IF(R$2&gt;=$O214,IF(R213-(R213*HLOOKUP($O214,$R$2:$BS$34,32,FALSE))&lt;=0,R213,R213*HLOOKUP($O214,$R$2:$BS$34,32,FALSE)),0)</f>
        <v>0</v>
      </c>
      <c r="S214" s="35">
        <f t="shared" si="238"/>
        <v>0</v>
      </c>
      <c r="T214" s="35">
        <f t="shared" si="238"/>
        <v>0</v>
      </c>
      <c r="U214" s="35">
        <f t="shared" si="238"/>
        <v>0</v>
      </c>
      <c r="V214" s="35">
        <f t="shared" si="238"/>
        <v>0</v>
      </c>
      <c r="W214" s="35">
        <f t="shared" si="238"/>
        <v>0</v>
      </c>
      <c r="X214" s="35">
        <f t="shared" si="238"/>
        <v>0</v>
      </c>
      <c r="Y214" s="35">
        <f t="shared" si="238"/>
        <v>0</v>
      </c>
      <c r="Z214" s="35">
        <f t="shared" si="238"/>
        <v>0</v>
      </c>
      <c r="AA214" s="35">
        <f t="shared" si="238"/>
        <v>0</v>
      </c>
      <c r="AB214" s="35">
        <f t="shared" si="238"/>
        <v>0</v>
      </c>
      <c r="AC214" s="35">
        <f t="shared" si="238"/>
        <v>0</v>
      </c>
      <c r="AD214" s="35">
        <f t="shared" si="238"/>
        <v>0</v>
      </c>
      <c r="AE214" s="35">
        <f t="shared" si="238"/>
        <v>0</v>
      </c>
      <c r="AF214" s="35">
        <f t="shared" si="238"/>
        <v>0</v>
      </c>
      <c r="AG214" s="35">
        <f t="shared" si="238"/>
        <v>0</v>
      </c>
      <c r="AH214" s="35">
        <f t="shared" si="238"/>
        <v>0</v>
      </c>
      <c r="AI214" s="35">
        <f t="shared" si="238"/>
        <v>32.856538357765821</v>
      </c>
      <c r="AJ214" s="35">
        <f t="shared" si="238"/>
        <v>31.213711439877535</v>
      </c>
      <c r="AK214" s="35">
        <f t="shared" si="238"/>
        <v>29.653025867883656</v>
      </c>
      <c r="AL214" s="35">
        <f t="shared" si="238"/>
        <v>28.170374574489472</v>
      </c>
      <c r="AM214" s="35">
        <f t="shared" si="238"/>
        <v>26.761855845765002</v>
      </c>
      <c r="AN214" s="35">
        <f t="shared" si="238"/>
        <v>25.423763053476751</v>
      </c>
      <c r="AO214" s="35">
        <f t="shared" si="238"/>
        <v>24.152574900802914</v>
      </c>
      <c r="AP214" s="35">
        <f t="shared" si="238"/>
        <v>22.944946155762768</v>
      </c>
      <c r="AQ214" s="35">
        <f t="shared" si="238"/>
        <v>21.79769884797463</v>
      </c>
      <c r="AR214" s="35">
        <f t="shared" si="238"/>
        <v>20.7078139055759</v>
      </c>
      <c r="AS214" s="35">
        <f t="shared" si="238"/>
        <v>19.672423210297104</v>
      </c>
      <c r="AT214" s="35">
        <f t="shared" si="238"/>
        <v>18.68880204978225</v>
      </c>
      <c r="AU214" s="35">
        <f t="shared" si="238"/>
        <v>17.754361947293138</v>
      </c>
      <c r="AV214" s="35">
        <f t="shared" si="238"/>
        <v>16.866643849928479</v>
      </c>
      <c r="AW214" s="35">
        <f t="shared" si="238"/>
        <v>16.023311657432057</v>
      </c>
      <c r="AX214" s="35">
        <f t="shared" ref="AX214:BS214" si="239">IF(AX$2&gt;=$O214,IF(AX213-(AX213*HLOOKUP($O214,$R$2:$BS$34,32,FALSE))&lt;=0,AX213,AX213*HLOOKUP($O214,$R$2:$BS$34,32,FALSE)),0)</f>
        <v>15.222146074560454</v>
      </c>
      <c r="AY214" s="35">
        <f t="shared" si="239"/>
        <v>14.461038770832431</v>
      </c>
      <c r="AZ214" s="35">
        <f t="shared" si="239"/>
        <v>13.73798683229081</v>
      </c>
      <c r="BA214" s="35">
        <f t="shared" si="239"/>
        <v>13.05108749067627</v>
      </c>
      <c r="BB214" s="35">
        <f t="shared" si="239"/>
        <v>12.398533116142456</v>
      </c>
      <c r="BC214" s="35">
        <f t="shared" si="239"/>
        <v>11.778606460335332</v>
      </c>
      <c r="BD214" s="35">
        <f t="shared" si="239"/>
        <v>11.189676137318566</v>
      </c>
      <c r="BE214" s="35">
        <f t="shared" si="239"/>
        <v>10.630192330452637</v>
      </c>
      <c r="BF214" s="35">
        <f t="shared" si="239"/>
        <v>10.098682713930005</v>
      </c>
      <c r="BG214" s="35">
        <f t="shared" si="239"/>
        <v>9.5937485782335052</v>
      </c>
      <c r="BH214" s="35">
        <f t="shared" si="239"/>
        <v>9.1140611493218291</v>
      </c>
      <c r="BI214" s="35">
        <f t="shared" si="239"/>
        <v>8.658358091855737</v>
      </c>
      <c r="BJ214" s="35">
        <f t="shared" si="239"/>
        <v>8.2254401872629508</v>
      </c>
      <c r="BK214" s="35">
        <f t="shared" si="239"/>
        <v>7.814168177899802</v>
      </c>
      <c r="BL214" s="35">
        <f t="shared" si="239"/>
        <v>7.4234597690048121</v>
      </c>
      <c r="BM214" s="35">
        <f t="shared" si="239"/>
        <v>7.0522867805545717</v>
      </c>
      <c r="BN214" s="35">
        <f t="shared" si="239"/>
        <v>6.6996724415268432</v>
      </c>
      <c r="BO214" s="35">
        <f t="shared" si="239"/>
        <v>6.3646888194505014</v>
      </c>
      <c r="BP214" s="35">
        <f t="shared" si="239"/>
        <v>6.0464543784779758</v>
      </c>
      <c r="BQ214" s="35">
        <f t="shared" si="239"/>
        <v>5.7441316595540775</v>
      </c>
      <c r="BR214" s="35">
        <f t="shared" si="239"/>
        <v>5.4569250765763737</v>
      </c>
      <c r="BS214" s="35">
        <f t="shared" si="239"/>
        <v>5.1840788227475549</v>
      </c>
    </row>
    <row r="215" spans="6:71" hidden="1" outlineLevel="1">
      <c r="F215" t="s">
        <v>195</v>
      </c>
      <c r="L215" s="22" t="s">
        <v>196</v>
      </c>
      <c r="O215" s="22">
        <v>19</v>
      </c>
      <c r="R215" s="35">
        <f t="shared" ref="R215:AW215" si="240">IF($O215=R$2,R$186,IF(R$2&gt;$O215,Q215-Q216,0))</f>
        <v>0</v>
      </c>
      <c r="S215" s="35">
        <f t="shared" si="240"/>
        <v>0</v>
      </c>
      <c r="T215" s="35">
        <f t="shared" si="240"/>
        <v>0</v>
      </c>
      <c r="U215" s="35">
        <f t="shared" si="240"/>
        <v>0</v>
      </c>
      <c r="V215" s="35">
        <f t="shared" si="240"/>
        <v>0</v>
      </c>
      <c r="W215" s="35">
        <f t="shared" si="240"/>
        <v>0</v>
      </c>
      <c r="X215" s="35">
        <f t="shared" si="240"/>
        <v>0</v>
      </c>
      <c r="Y215" s="35">
        <f t="shared" si="240"/>
        <v>0</v>
      </c>
      <c r="Z215" s="35">
        <f t="shared" si="240"/>
        <v>0</v>
      </c>
      <c r="AA215" s="35">
        <f t="shared" si="240"/>
        <v>0</v>
      </c>
      <c r="AB215" s="35">
        <f t="shared" si="240"/>
        <v>0</v>
      </c>
      <c r="AC215" s="35">
        <f t="shared" si="240"/>
        <v>0</v>
      </c>
      <c r="AD215" s="35">
        <f t="shared" si="240"/>
        <v>0</v>
      </c>
      <c r="AE215" s="35">
        <f t="shared" si="240"/>
        <v>0</v>
      </c>
      <c r="AF215" s="35">
        <f t="shared" si="240"/>
        <v>0</v>
      </c>
      <c r="AG215" s="35">
        <f t="shared" si="240"/>
        <v>0</v>
      </c>
      <c r="AH215" s="35">
        <f t="shared" si="240"/>
        <v>0</v>
      </c>
      <c r="AI215" s="35">
        <f t="shared" si="240"/>
        <v>0</v>
      </c>
      <c r="AJ215" s="35">
        <f t="shared" si="240"/>
        <v>694.75204647390365</v>
      </c>
      <c r="AK215" s="35">
        <f t="shared" si="240"/>
        <v>660.01444415020842</v>
      </c>
      <c r="AL215" s="35">
        <f t="shared" si="240"/>
        <v>627.013721942698</v>
      </c>
      <c r="AM215" s="35">
        <f t="shared" si="240"/>
        <v>595.66303584556306</v>
      </c>
      <c r="AN215" s="35">
        <f t="shared" si="240"/>
        <v>565.87988405328485</v>
      </c>
      <c r="AO215" s="35">
        <f t="shared" si="240"/>
        <v>537.58588985062056</v>
      </c>
      <c r="AP215" s="35">
        <f t="shared" si="240"/>
        <v>510.70659535808954</v>
      </c>
      <c r="AQ215" s="35">
        <f t="shared" si="240"/>
        <v>485.17126559018504</v>
      </c>
      <c r="AR215" s="35">
        <f t="shared" si="240"/>
        <v>460.9127023106758</v>
      </c>
      <c r="AS215" s="35">
        <f t="shared" si="240"/>
        <v>437.867067195142</v>
      </c>
      <c r="AT215" s="35">
        <f t="shared" si="240"/>
        <v>415.9737138353849</v>
      </c>
      <c r="AU215" s="35">
        <f t="shared" si="240"/>
        <v>395.17502814361563</v>
      </c>
      <c r="AV215" s="35">
        <f t="shared" si="240"/>
        <v>375.41627673643484</v>
      </c>
      <c r="AW215" s="35">
        <f t="shared" si="240"/>
        <v>356.64546289961311</v>
      </c>
      <c r="AX215" s="35">
        <f t="shared" ref="AX215:BS215" si="241">IF($O215=AX$2,AX$186,IF(AX$2&gt;$O215,AW215-AW216,0))</f>
        <v>338.81318975463245</v>
      </c>
      <c r="AY215" s="35">
        <f t="shared" si="241"/>
        <v>321.87253026690081</v>
      </c>
      <c r="AZ215" s="35">
        <f t="shared" si="241"/>
        <v>305.77890375355577</v>
      </c>
      <c r="BA215" s="35">
        <f t="shared" si="241"/>
        <v>290.489958565878</v>
      </c>
      <c r="BB215" s="35">
        <f t="shared" si="241"/>
        <v>275.9654606375841</v>
      </c>
      <c r="BC215" s="35">
        <f t="shared" si="241"/>
        <v>262.1671876057049</v>
      </c>
      <c r="BD215" s="35">
        <f t="shared" si="241"/>
        <v>249.05882822541966</v>
      </c>
      <c r="BE215" s="35">
        <f t="shared" si="241"/>
        <v>236.60588681414868</v>
      </c>
      <c r="BF215" s="35">
        <f t="shared" si="241"/>
        <v>224.77559247344124</v>
      </c>
      <c r="BG215" s="35">
        <f t="shared" si="241"/>
        <v>213.53681284976918</v>
      </c>
      <c r="BH215" s="35">
        <f t="shared" si="241"/>
        <v>202.85997220728072</v>
      </c>
      <c r="BI215" s="35">
        <f t="shared" si="241"/>
        <v>192.71697359691669</v>
      </c>
      <c r="BJ215" s="35">
        <f t="shared" si="241"/>
        <v>183.08112491707084</v>
      </c>
      <c r="BK215" s="35">
        <f t="shared" si="241"/>
        <v>173.92706867121728</v>
      </c>
      <c r="BL215" s="35">
        <f t="shared" si="241"/>
        <v>165.23071523765643</v>
      </c>
      <c r="BM215" s="35">
        <f t="shared" si="241"/>
        <v>156.96917947577361</v>
      </c>
      <c r="BN215" s="35">
        <f t="shared" si="241"/>
        <v>149.12072050198492</v>
      </c>
      <c r="BO215" s="35">
        <f t="shared" si="241"/>
        <v>141.66468447688567</v>
      </c>
      <c r="BP215" s="35">
        <f t="shared" si="241"/>
        <v>134.5814502530414</v>
      </c>
      <c r="BQ215" s="35">
        <f t="shared" si="241"/>
        <v>127.85237774038933</v>
      </c>
      <c r="BR215" s="35">
        <f t="shared" si="241"/>
        <v>121.45975885336986</v>
      </c>
      <c r="BS215" s="35">
        <f t="shared" si="241"/>
        <v>115.38677091070137</v>
      </c>
    </row>
    <row r="216" spans="6:71" hidden="1" outlineLevel="1">
      <c r="F216" t="s">
        <v>197</v>
      </c>
      <c r="L216" s="22" t="s">
        <v>190</v>
      </c>
      <c r="O216" s="22">
        <v>19</v>
      </c>
      <c r="R216" s="35">
        <f t="shared" ref="R216:AW216" si="242">IF(R$2&gt;=$O216,IF(R215-(R215*HLOOKUP($O216,$R$2:$BS$34,32,FALSE))&lt;=0,R215,R215*HLOOKUP($O216,$R$2:$BS$34,32,FALSE)),0)</f>
        <v>0</v>
      </c>
      <c r="S216" s="35">
        <f t="shared" si="242"/>
        <v>0</v>
      </c>
      <c r="T216" s="35">
        <f t="shared" si="242"/>
        <v>0</v>
      </c>
      <c r="U216" s="35">
        <f t="shared" si="242"/>
        <v>0</v>
      </c>
      <c r="V216" s="35">
        <f t="shared" si="242"/>
        <v>0</v>
      </c>
      <c r="W216" s="35">
        <f t="shared" si="242"/>
        <v>0</v>
      </c>
      <c r="X216" s="35">
        <f t="shared" si="242"/>
        <v>0</v>
      </c>
      <c r="Y216" s="35">
        <f t="shared" si="242"/>
        <v>0</v>
      </c>
      <c r="Z216" s="35">
        <f t="shared" si="242"/>
        <v>0</v>
      </c>
      <c r="AA216" s="35">
        <f t="shared" si="242"/>
        <v>0</v>
      </c>
      <c r="AB216" s="35">
        <f t="shared" si="242"/>
        <v>0</v>
      </c>
      <c r="AC216" s="35">
        <f t="shared" si="242"/>
        <v>0</v>
      </c>
      <c r="AD216" s="35">
        <f t="shared" si="242"/>
        <v>0</v>
      </c>
      <c r="AE216" s="35">
        <f t="shared" si="242"/>
        <v>0</v>
      </c>
      <c r="AF216" s="35">
        <f t="shared" si="242"/>
        <v>0</v>
      </c>
      <c r="AG216" s="35">
        <f t="shared" si="242"/>
        <v>0</v>
      </c>
      <c r="AH216" s="35">
        <f t="shared" si="242"/>
        <v>0</v>
      </c>
      <c r="AI216" s="35">
        <f t="shared" si="242"/>
        <v>0</v>
      </c>
      <c r="AJ216" s="35">
        <f t="shared" si="242"/>
        <v>34.737602323695185</v>
      </c>
      <c r="AK216" s="35">
        <f t="shared" si="242"/>
        <v>33.000722207510421</v>
      </c>
      <c r="AL216" s="35">
        <f t="shared" si="242"/>
        <v>31.350686097134901</v>
      </c>
      <c r="AM216" s="35">
        <f t="shared" si="242"/>
        <v>29.783151792278154</v>
      </c>
      <c r="AN216" s="35">
        <f t="shared" si="242"/>
        <v>28.293994202664244</v>
      </c>
      <c r="AO216" s="35">
        <f t="shared" si="242"/>
        <v>26.879294492531031</v>
      </c>
      <c r="AP216" s="35">
        <f t="shared" si="242"/>
        <v>25.535329767904479</v>
      </c>
      <c r="AQ216" s="35">
        <f t="shared" si="242"/>
        <v>24.258563279509254</v>
      </c>
      <c r="AR216" s="35">
        <f t="shared" si="242"/>
        <v>23.045635115533791</v>
      </c>
      <c r="AS216" s="35">
        <f t="shared" si="242"/>
        <v>21.8933533597571</v>
      </c>
      <c r="AT216" s="35">
        <f t="shared" si="242"/>
        <v>20.798685691769247</v>
      </c>
      <c r="AU216" s="35">
        <f t="shared" si="242"/>
        <v>19.758751407180782</v>
      </c>
      <c r="AV216" s="35">
        <f t="shared" si="242"/>
        <v>18.770813836821741</v>
      </c>
      <c r="AW216" s="35">
        <f t="shared" si="242"/>
        <v>17.832273144980658</v>
      </c>
      <c r="AX216" s="35">
        <f t="shared" ref="AX216:BS216" si="243">IF(AX$2&gt;=$O216,IF(AX215-(AX215*HLOOKUP($O216,$R$2:$BS$34,32,FALSE))&lt;=0,AX215,AX215*HLOOKUP($O216,$R$2:$BS$34,32,FALSE)),0)</f>
        <v>16.940659487731622</v>
      </c>
      <c r="AY216" s="35">
        <f t="shared" si="243"/>
        <v>16.09362651334504</v>
      </c>
      <c r="AZ216" s="35">
        <f t="shared" si="243"/>
        <v>15.28894518767779</v>
      </c>
      <c r="BA216" s="35">
        <f t="shared" si="243"/>
        <v>14.524497928293901</v>
      </c>
      <c r="BB216" s="35">
        <f t="shared" si="243"/>
        <v>13.798273031879205</v>
      </c>
      <c r="BC216" s="35">
        <f t="shared" si="243"/>
        <v>13.108359380285245</v>
      </c>
      <c r="BD216" s="35">
        <f t="shared" si="243"/>
        <v>12.452941411270984</v>
      </c>
      <c r="BE216" s="35">
        <f t="shared" si="243"/>
        <v>11.830294340707434</v>
      </c>
      <c r="BF216" s="35">
        <f t="shared" si="243"/>
        <v>11.238779623672063</v>
      </c>
      <c r="BG216" s="35">
        <f t="shared" si="243"/>
        <v>10.676840642488459</v>
      </c>
      <c r="BH216" s="35">
        <f t="shared" si="243"/>
        <v>10.142998610364037</v>
      </c>
      <c r="BI216" s="35">
        <f t="shared" si="243"/>
        <v>9.6358486798458358</v>
      </c>
      <c r="BJ216" s="35">
        <f t="shared" si="243"/>
        <v>9.1540562458535426</v>
      </c>
      <c r="BK216" s="35">
        <f t="shared" si="243"/>
        <v>8.6963534335608639</v>
      </c>
      <c r="BL216" s="35">
        <f t="shared" si="243"/>
        <v>8.261535761882822</v>
      </c>
      <c r="BM216" s="35">
        <f t="shared" si="243"/>
        <v>7.8484589737886807</v>
      </c>
      <c r="BN216" s="35">
        <f t="shared" si="243"/>
        <v>7.4560360250992463</v>
      </c>
      <c r="BO216" s="35">
        <f t="shared" si="243"/>
        <v>7.0832342238442836</v>
      </c>
      <c r="BP216" s="35">
        <f t="shared" si="243"/>
        <v>6.7290725126520705</v>
      </c>
      <c r="BQ216" s="35">
        <f t="shared" si="243"/>
        <v>6.3926188870194665</v>
      </c>
      <c r="BR216" s="35">
        <f t="shared" si="243"/>
        <v>6.0729879426684938</v>
      </c>
      <c r="BS216" s="35">
        <f t="shared" si="243"/>
        <v>5.769338545535069</v>
      </c>
    </row>
    <row r="217" spans="6:71" hidden="1" outlineLevel="1">
      <c r="F217" t="s">
        <v>195</v>
      </c>
      <c r="L217" s="22" t="s">
        <v>196</v>
      </c>
      <c r="O217" s="22">
        <v>20</v>
      </c>
      <c r="R217" s="35">
        <f t="shared" ref="R217:AW217" si="244">IF($O217=R$2,R$186,IF(R$2&gt;$O217,Q217-Q218,0))</f>
        <v>0</v>
      </c>
      <c r="S217" s="35">
        <f t="shared" si="244"/>
        <v>0</v>
      </c>
      <c r="T217" s="35">
        <f t="shared" si="244"/>
        <v>0</v>
      </c>
      <c r="U217" s="35">
        <f t="shared" si="244"/>
        <v>0</v>
      </c>
      <c r="V217" s="35">
        <f t="shared" si="244"/>
        <v>0</v>
      </c>
      <c r="W217" s="35">
        <f t="shared" si="244"/>
        <v>0</v>
      </c>
      <c r="X217" s="35">
        <f t="shared" si="244"/>
        <v>0</v>
      </c>
      <c r="Y217" s="35">
        <f t="shared" si="244"/>
        <v>0</v>
      </c>
      <c r="Z217" s="35">
        <f t="shared" si="244"/>
        <v>0</v>
      </c>
      <c r="AA217" s="35">
        <f t="shared" si="244"/>
        <v>0</v>
      </c>
      <c r="AB217" s="35">
        <f t="shared" si="244"/>
        <v>0</v>
      </c>
      <c r="AC217" s="35">
        <f t="shared" si="244"/>
        <v>0</v>
      </c>
      <c r="AD217" s="35">
        <f t="shared" si="244"/>
        <v>0</v>
      </c>
      <c r="AE217" s="35">
        <f t="shared" si="244"/>
        <v>0</v>
      </c>
      <c r="AF217" s="35">
        <f t="shared" si="244"/>
        <v>0</v>
      </c>
      <c r="AG217" s="35">
        <f t="shared" si="244"/>
        <v>0</v>
      </c>
      <c r="AH217" s="35">
        <f t="shared" si="244"/>
        <v>0</v>
      </c>
      <c r="AI217" s="35">
        <f t="shared" si="244"/>
        <v>0</v>
      </c>
      <c r="AJ217" s="35">
        <f t="shared" si="244"/>
        <v>0</v>
      </c>
      <c r="AK217" s="35">
        <f t="shared" si="244"/>
        <v>734.67229575111742</v>
      </c>
      <c r="AL217" s="35">
        <f t="shared" si="244"/>
        <v>697.93868096356152</v>
      </c>
      <c r="AM217" s="35">
        <f t="shared" si="244"/>
        <v>663.04174691538344</v>
      </c>
      <c r="AN217" s="35">
        <f t="shared" si="244"/>
        <v>629.88965956961431</v>
      </c>
      <c r="AO217" s="35">
        <f t="shared" si="244"/>
        <v>598.39517659113358</v>
      </c>
      <c r="AP217" s="35">
        <f t="shared" si="244"/>
        <v>568.47541776157686</v>
      </c>
      <c r="AQ217" s="35">
        <f t="shared" si="244"/>
        <v>540.05164687349804</v>
      </c>
      <c r="AR217" s="35">
        <f t="shared" si="244"/>
        <v>513.04906452982311</v>
      </c>
      <c r="AS217" s="35">
        <f t="shared" si="244"/>
        <v>487.39661130333195</v>
      </c>
      <c r="AT217" s="35">
        <f t="shared" si="244"/>
        <v>463.02678073816537</v>
      </c>
      <c r="AU217" s="35">
        <f t="shared" si="244"/>
        <v>439.8754417012571</v>
      </c>
      <c r="AV217" s="35">
        <f t="shared" si="244"/>
        <v>417.88166961619424</v>
      </c>
      <c r="AW217" s="35">
        <f t="shared" si="244"/>
        <v>396.9875861353845</v>
      </c>
      <c r="AX217" s="35">
        <f t="shared" ref="AX217:BS217" si="245">IF($O217=AX$2,AX$186,IF(AX$2&gt;$O217,AW217-AW218,0))</f>
        <v>377.1382068286153</v>
      </c>
      <c r="AY217" s="35">
        <f t="shared" si="245"/>
        <v>358.28129648718453</v>
      </c>
      <c r="AZ217" s="35">
        <f t="shared" si="245"/>
        <v>340.3672316628253</v>
      </c>
      <c r="BA217" s="35">
        <f t="shared" si="245"/>
        <v>323.34887007968405</v>
      </c>
      <c r="BB217" s="35">
        <f t="shared" si="245"/>
        <v>307.18142657569985</v>
      </c>
      <c r="BC217" s="35">
        <f t="shared" si="245"/>
        <v>291.82235524691487</v>
      </c>
      <c r="BD217" s="35">
        <f t="shared" si="245"/>
        <v>277.23123748456914</v>
      </c>
      <c r="BE217" s="35">
        <f t="shared" si="245"/>
        <v>263.36967561034066</v>
      </c>
      <c r="BF217" s="35">
        <f t="shared" si="245"/>
        <v>250.20119182982364</v>
      </c>
      <c r="BG217" s="35">
        <f t="shared" si="245"/>
        <v>237.69113223833247</v>
      </c>
      <c r="BH217" s="35">
        <f t="shared" si="245"/>
        <v>225.80657562641585</v>
      </c>
      <c r="BI217" s="35">
        <f t="shared" si="245"/>
        <v>214.51624684509505</v>
      </c>
      <c r="BJ217" s="35">
        <f t="shared" si="245"/>
        <v>203.7904345028403</v>
      </c>
      <c r="BK217" s="35">
        <f t="shared" si="245"/>
        <v>193.60091277769828</v>
      </c>
      <c r="BL217" s="35">
        <f t="shared" si="245"/>
        <v>183.92086713881338</v>
      </c>
      <c r="BM217" s="35">
        <f t="shared" si="245"/>
        <v>174.72482378187271</v>
      </c>
      <c r="BN217" s="35">
        <f t="shared" si="245"/>
        <v>165.98858259277907</v>
      </c>
      <c r="BO217" s="35">
        <f t="shared" si="245"/>
        <v>157.68915346314012</v>
      </c>
      <c r="BP217" s="35">
        <f t="shared" si="245"/>
        <v>149.8046957899831</v>
      </c>
      <c r="BQ217" s="35">
        <f t="shared" si="245"/>
        <v>142.31446100048396</v>
      </c>
      <c r="BR217" s="35">
        <f t="shared" si="245"/>
        <v>135.19873795045976</v>
      </c>
      <c r="BS217" s="35">
        <f t="shared" si="245"/>
        <v>128.43880105293678</v>
      </c>
    </row>
    <row r="218" spans="6:71" hidden="1" outlineLevel="1">
      <c r="F218" t="s">
        <v>197</v>
      </c>
      <c r="L218" s="22" t="s">
        <v>190</v>
      </c>
      <c r="O218" s="22">
        <v>20</v>
      </c>
      <c r="R218" s="35">
        <f t="shared" ref="R218:AW218" si="246">IF(R$2&gt;=$O218,IF(R217-(R217*HLOOKUP($O218,$R$2:$BS$34,32,FALSE))&lt;=0,R217,R217*HLOOKUP($O218,$R$2:$BS$34,32,FALSE)),0)</f>
        <v>0</v>
      </c>
      <c r="S218" s="35">
        <f t="shared" si="246"/>
        <v>0</v>
      </c>
      <c r="T218" s="35">
        <f t="shared" si="246"/>
        <v>0</v>
      </c>
      <c r="U218" s="35">
        <f t="shared" si="246"/>
        <v>0</v>
      </c>
      <c r="V218" s="35">
        <f t="shared" si="246"/>
        <v>0</v>
      </c>
      <c r="W218" s="35">
        <f t="shared" si="246"/>
        <v>0</v>
      </c>
      <c r="X218" s="35">
        <f t="shared" si="246"/>
        <v>0</v>
      </c>
      <c r="Y218" s="35">
        <f t="shared" si="246"/>
        <v>0</v>
      </c>
      <c r="Z218" s="35">
        <f t="shared" si="246"/>
        <v>0</v>
      </c>
      <c r="AA218" s="35">
        <f t="shared" si="246"/>
        <v>0</v>
      </c>
      <c r="AB218" s="35">
        <f t="shared" si="246"/>
        <v>0</v>
      </c>
      <c r="AC218" s="35">
        <f t="shared" si="246"/>
        <v>0</v>
      </c>
      <c r="AD218" s="35">
        <f t="shared" si="246"/>
        <v>0</v>
      </c>
      <c r="AE218" s="35">
        <f t="shared" si="246"/>
        <v>0</v>
      </c>
      <c r="AF218" s="35">
        <f t="shared" si="246"/>
        <v>0</v>
      </c>
      <c r="AG218" s="35">
        <f t="shared" si="246"/>
        <v>0</v>
      </c>
      <c r="AH218" s="35">
        <f t="shared" si="246"/>
        <v>0</v>
      </c>
      <c r="AI218" s="35">
        <f t="shared" si="246"/>
        <v>0</v>
      </c>
      <c r="AJ218" s="35">
        <f t="shared" si="246"/>
        <v>0</v>
      </c>
      <c r="AK218" s="35">
        <f t="shared" si="246"/>
        <v>36.733614787555872</v>
      </c>
      <c r="AL218" s="35">
        <f t="shared" si="246"/>
        <v>34.896934048178075</v>
      </c>
      <c r="AM218" s="35">
        <f t="shared" si="246"/>
        <v>33.152087345769175</v>
      </c>
      <c r="AN218" s="35">
        <f t="shared" si="246"/>
        <v>31.494482978480718</v>
      </c>
      <c r="AO218" s="35">
        <f t="shared" si="246"/>
        <v>29.919758829556681</v>
      </c>
      <c r="AP218" s="35">
        <f t="shared" si="246"/>
        <v>28.423770888078845</v>
      </c>
      <c r="AQ218" s="35">
        <f t="shared" si="246"/>
        <v>27.002582343674902</v>
      </c>
      <c r="AR218" s="35">
        <f t="shared" si="246"/>
        <v>25.652453226491158</v>
      </c>
      <c r="AS218" s="35">
        <f t="shared" si="246"/>
        <v>24.369830565166598</v>
      </c>
      <c r="AT218" s="35">
        <f t="shared" si="246"/>
        <v>23.151339036908269</v>
      </c>
      <c r="AU218" s="35">
        <f t="shared" si="246"/>
        <v>21.993772085062858</v>
      </c>
      <c r="AV218" s="35">
        <f t="shared" si="246"/>
        <v>20.894083480809712</v>
      </c>
      <c r="AW218" s="35">
        <f t="shared" si="246"/>
        <v>19.849379306769226</v>
      </c>
      <c r="AX218" s="35">
        <f t="shared" ref="AX218:BS218" si="247">IF(AX$2&gt;=$O218,IF(AX217-(AX217*HLOOKUP($O218,$R$2:$BS$34,32,FALSE))&lt;=0,AX217,AX217*HLOOKUP($O218,$R$2:$BS$34,32,FALSE)),0)</f>
        <v>18.856910341430765</v>
      </c>
      <c r="AY218" s="35">
        <f t="shared" si="247"/>
        <v>17.914064824359226</v>
      </c>
      <c r="AZ218" s="35">
        <f t="shared" si="247"/>
        <v>17.018361583141267</v>
      </c>
      <c r="BA218" s="35">
        <f t="shared" si="247"/>
        <v>16.167443503984202</v>
      </c>
      <c r="BB218" s="35">
        <f t="shared" si="247"/>
        <v>15.359071328784992</v>
      </c>
      <c r="BC218" s="35">
        <f t="shared" si="247"/>
        <v>14.591117762345744</v>
      </c>
      <c r="BD218" s="35">
        <f t="shared" si="247"/>
        <v>13.861561874228457</v>
      </c>
      <c r="BE218" s="35">
        <f t="shared" si="247"/>
        <v>13.168483780517034</v>
      </c>
      <c r="BF218" s="35">
        <f t="shared" si="247"/>
        <v>12.510059591491183</v>
      </c>
      <c r="BG218" s="35">
        <f t="shared" si="247"/>
        <v>11.884556611916624</v>
      </c>
      <c r="BH218" s="35">
        <f t="shared" si="247"/>
        <v>11.290328781320794</v>
      </c>
      <c r="BI218" s="35">
        <f t="shared" si="247"/>
        <v>10.725812342254754</v>
      </c>
      <c r="BJ218" s="35">
        <f t="shared" si="247"/>
        <v>10.189521725142015</v>
      </c>
      <c r="BK218" s="35">
        <f t="shared" si="247"/>
        <v>9.6800456388849145</v>
      </c>
      <c r="BL218" s="35">
        <f t="shared" si="247"/>
        <v>9.1960433569406685</v>
      </c>
      <c r="BM218" s="35">
        <f t="shared" si="247"/>
        <v>8.7362411890936365</v>
      </c>
      <c r="BN218" s="35">
        <f t="shared" si="247"/>
        <v>8.2994291296389537</v>
      </c>
      <c r="BO218" s="35">
        <f t="shared" si="247"/>
        <v>7.884457673157006</v>
      </c>
      <c r="BP218" s="35">
        <f t="shared" si="247"/>
        <v>7.490234789499155</v>
      </c>
      <c r="BQ218" s="35">
        <f t="shared" si="247"/>
        <v>7.1157230500241981</v>
      </c>
      <c r="BR218" s="35">
        <f t="shared" si="247"/>
        <v>6.7599368975229881</v>
      </c>
      <c r="BS218" s="35">
        <f t="shared" si="247"/>
        <v>6.4219400526468391</v>
      </c>
    </row>
    <row r="219" spans="6:71" hidden="1" outlineLevel="1">
      <c r="F219" t="s">
        <v>195</v>
      </c>
      <c r="L219" s="22" t="s">
        <v>196</v>
      </c>
      <c r="O219" s="22">
        <v>21</v>
      </c>
      <c r="R219" s="35">
        <f t="shared" ref="R219:AW219" si="248">IF($O219=R$2,R$186,IF(R$2&gt;$O219,Q219-Q220,0))</f>
        <v>0</v>
      </c>
      <c r="S219" s="35">
        <f t="shared" si="248"/>
        <v>0</v>
      </c>
      <c r="T219" s="35">
        <f t="shared" si="248"/>
        <v>0</v>
      </c>
      <c r="U219" s="35">
        <f t="shared" si="248"/>
        <v>0</v>
      </c>
      <c r="V219" s="35">
        <f t="shared" si="248"/>
        <v>0</v>
      </c>
      <c r="W219" s="35">
        <f t="shared" si="248"/>
        <v>0</v>
      </c>
      <c r="X219" s="35">
        <f t="shared" si="248"/>
        <v>0</v>
      </c>
      <c r="Y219" s="35">
        <f t="shared" si="248"/>
        <v>0</v>
      </c>
      <c r="Z219" s="35">
        <f t="shared" si="248"/>
        <v>0</v>
      </c>
      <c r="AA219" s="35">
        <f t="shared" si="248"/>
        <v>0</v>
      </c>
      <c r="AB219" s="35">
        <f t="shared" si="248"/>
        <v>0</v>
      </c>
      <c r="AC219" s="35">
        <f t="shared" si="248"/>
        <v>0</v>
      </c>
      <c r="AD219" s="35">
        <f t="shared" si="248"/>
        <v>0</v>
      </c>
      <c r="AE219" s="35">
        <f t="shared" si="248"/>
        <v>0</v>
      </c>
      <c r="AF219" s="35">
        <f t="shared" si="248"/>
        <v>0</v>
      </c>
      <c r="AG219" s="35">
        <f t="shared" si="248"/>
        <v>0</v>
      </c>
      <c r="AH219" s="35">
        <f t="shared" si="248"/>
        <v>0</v>
      </c>
      <c r="AI219" s="35">
        <f t="shared" si="248"/>
        <v>0</v>
      </c>
      <c r="AJ219" s="35">
        <f t="shared" si="248"/>
        <v>0</v>
      </c>
      <c r="AK219" s="35">
        <f t="shared" si="248"/>
        <v>0</v>
      </c>
      <c r="AL219" s="35">
        <f t="shared" si="248"/>
        <v>776.84510957734449</v>
      </c>
      <c r="AM219" s="35">
        <f t="shared" si="248"/>
        <v>738.0028540984772</v>
      </c>
      <c r="AN219" s="35">
        <f t="shared" si="248"/>
        <v>701.10271139355336</v>
      </c>
      <c r="AO219" s="35">
        <f t="shared" si="248"/>
        <v>666.04757582387572</v>
      </c>
      <c r="AP219" s="35">
        <f t="shared" si="248"/>
        <v>632.74519703268197</v>
      </c>
      <c r="AQ219" s="35">
        <f t="shared" si="248"/>
        <v>601.10793718104787</v>
      </c>
      <c r="AR219" s="35">
        <f t="shared" si="248"/>
        <v>571.05254032199548</v>
      </c>
      <c r="AS219" s="35">
        <f t="shared" si="248"/>
        <v>542.49991330589569</v>
      </c>
      <c r="AT219" s="35">
        <f t="shared" si="248"/>
        <v>515.37491764060087</v>
      </c>
      <c r="AU219" s="35">
        <f t="shared" si="248"/>
        <v>489.60617175857084</v>
      </c>
      <c r="AV219" s="35">
        <f t="shared" si="248"/>
        <v>465.12586317064228</v>
      </c>
      <c r="AW219" s="35">
        <f t="shared" si="248"/>
        <v>441.86957001211016</v>
      </c>
      <c r="AX219" s="35">
        <f t="shared" ref="AX219:BS219" si="249">IF($O219=AX$2,AX$186,IF(AX$2&gt;$O219,AW219-AW220,0))</f>
        <v>419.77609151150466</v>
      </c>
      <c r="AY219" s="35">
        <f t="shared" si="249"/>
        <v>398.78728693592944</v>
      </c>
      <c r="AZ219" s="35">
        <f t="shared" si="249"/>
        <v>378.84792258913296</v>
      </c>
      <c r="BA219" s="35">
        <f t="shared" si="249"/>
        <v>359.90552645967631</v>
      </c>
      <c r="BB219" s="35">
        <f t="shared" si="249"/>
        <v>341.91025013669247</v>
      </c>
      <c r="BC219" s="35">
        <f t="shared" si="249"/>
        <v>324.81473762985786</v>
      </c>
      <c r="BD219" s="35">
        <f t="shared" si="249"/>
        <v>308.57400074836494</v>
      </c>
      <c r="BE219" s="35">
        <f t="shared" si="249"/>
        <v>293.14530071094669</v>
      </c>
      <c r="BF219" s="35">
        <f t="shared" si="249"/>
        <v>278.48803567539937</v>
      </c>
      <c r="BG219" s="35">
        <f t="shared" si="249"/>
        <v>264.56363389162942</v>
      </c>
      <c r="BH219" s="35">
        <f t="shared" si="249"/>
        <v>251.33545219704794</v>
      </c>
      <c r="BI219" s="35">
        <f t="shared" si="249"/>
        <v>238.76867958719555</v>
      </c>
      <c r="BJ219" s="35">
        <f t="shared" si="249"/>
        <v>226.83024560783576</v>
      </c>
      <c r="BK219" s="35">
        <f t="shared" si="249"/>
        <v>215.48873332744398</v>
      </c>
      <c r="BL219" s="35">
        <f t="shared" si="249"/>
        <v>204.71429666107178</v>
      </c>
      <c r="BM219" s="35">
        <f t="shared" si="249"/>
        <v>194.47858182801821</v>
      </c>
      <c r="BN219" s="35">
        <f t="shared" si="249"/>
        <v>184.75465273661729</v>
      </c>
      <c r="BO219" s="35">
        <f t="shared" si="249"/>
        <v>175.51692009978643</v>
      </c>
      <c r="BP219" s="35">
        <f t="shared" si="249"/>
        <v>166.74107409479711</v>
      </c>
      <c r="BQ219" s="35">
        <f t="shared" si="249"/>
        <v>158.40402039005727</v>
      </c>
      <c r="BR219" s="35">
        <f t="shared" si="249"/>
        <v>150.48381937055441</v>
      </c>
      <c r="BS219" s="35">
        <f t="shared" si="249"/>
        <v>142.95962840202668</v>
      </c>
    </row>
    <row r="220" spans="6:71" hidden="1" outlineLevel="1">
      <c r="F220" t="s">
        <v>197</v>
      </c>
      <c r="L220" s="22" t="s">
        <v>190</v>
      </c>
      <c r="O220" s="22">
        <v>21</v>
      </c>
      <c r="R220" s="35">
        <f t="shared" ref="R220:AW220" si="250">IF(R$2&gt;=$O220,IF(R219-(R219*HLOOKUP($O220,$R$2:$BS$34,32,FALSE))&lt;=0,R219,R219*HLOOKUP($O220,$R$2:$BS$34,32,FALSE)),0)</f>
        <v>0</v>
      </c>
      <c r="S220" s="35">
        <f t="shared" si="250"/>
        <v>0</v>
      </c>
      <c r="T220" s="35">
        <f t="shared" si="250"/>
        <v>0</v>
      </c>
      <c r="U220" s="35">
        <f t="shared" si="250"/>
        <v>0</v>
      </c>
      <c r="V220" s="35">
        <f t="shared" si="250"/>
        <v>0</v>
      </c>
      <c r="W220" s="35">
        <f t="shared" si="250"/>
        <v>0</v>
      </c>
      <c r="X220" s="35">
        <f t="shared" si="250"/>
        <v>0</v>
      </c>
      <c r="Y220" s="35">
        <f t="shared" si="250"/>
        <v>0</v>
      </c>
      <c r="Z220" s="35">
        <f t="shared" si="250"/>
        <v>0</v>
      </c>
      <c r="AA220" s="35">
        <f t="shared" si="250"/>
        <v>0</v>
      </c>
      <c r="AB220" s="35">
        <f t="shared" si="250"/>
        <v>0</v>
      </c>
      <c r="AC220" s="35">
        <f t="shared" si="250"/>
        <v>0</v>
      </c>
      <c r="AD220" s="35">
        <f t="shared" si="250"/>
        <v>0</v>
      </c>
      <c r="AE220" s="35">
        <f t="shared" si="250"/>
        <v>0</v>
      </c>
      <c r="AF220" s="35">
        <f t="shared" si="250"/>
        <v>0</v>
      </c>
      <c r="AG220" s="35">
        <f t="shared" si="250"/>
        <v>0</v>
      </c>
      <c r="AH220" s="35">
        <f t="shared" si="250"/>
        <v>0</v>
      </c>
      <c r="AI220" s="35">
        <f t="shared" si="250"/>
        <v>0</v>
      </c>
      <c r="AJ220" s="35">
        <f t="shared" si="250"/>
        <v>0</v>
      </c>
      <c r="AK220" s="35">
        <f t="shared" si="250"/>
        <v>0</v>
      </c>
      <c r="AL220" s="35">
        <f t="shared" si="250"/>
        <v>38.84225547886723</v>
      </c>
      <c r="AM220" s="35">
        <f t="shared" si="250"/>
        <v>36.900142704923859</v>
      </c>
      <c r="AN220" s="35">
        <f t="shared" si="250"/>
        <v>35.055135569677667</v>
      </c>
      <c r="AO220" s="35">
        <f t="shared" si="250"/>
        <v>33.302378791193789</v>
      </c>
      <c r="AP220" s="35">
        <f t="shared" si="250"/>
        <v>31.637259851634099</v>
      </c>
      <c r="AQ220" s="35">
        <f t="shared" si="250"/>
        <v>30.055396859052394</v>
      </c>
      <c r="AR220" s="35">
        <f t="shared" si="250"/>
        <v>28.552627016099777</v>
      </c>
      <c r="AS220" s="35">
        <f t="shared" si="250"/>
        <v>27.124995665294787</v>
      </c>
      <c r="AT220" s="35">
        <f t="shared" si="250"/>
        <v>25.768745882030046</v>
      </c>
      <c r="AU220" s="35">
        <f t="shared" si="250"/>
        <v>24.480308587928544</v>
      </c>
      <c r="AV220" s="35">
        <f t="shared" si="250"/>
        <v>23.256293158532117</v>
      </c>
      <c r="AW220" s="35">
        <f t="shared" si="250"/>
        <v>22.09347850060551</v>
      </c>
      <c r="AX220" s="35">
        <f t="shared" ref="AX220:BS220" si="251">IF(AX$2&gt;=$O220,IF(AX219-(AX219*HLOOKUP($O220,$R$2:$BS$34,32,FALSE))&lt;=0,AX219,AX219*HLOOKUP($O220,$R$2:$BS$34,32,FALSE)),0)</f>
        <v>20.988804575575234</v>
      </c>
      <c r="AY220" s="35">
        <f t="shared" si="251"/>
        <v>19.939364346796474</v>
      </c>
      <c r="AZ220" s="35">
        <f t="shared" si="251"/>
        <v>18.94239612945665</v>
      </c>
      <c r="BA220" s="35">
        <f t="shared" si="251"/>
        <v>17.995276322983816</v>
      </c>
      <c r="BB220" s="35">
        <f t="shared" si="251"/>
        <v>17.095512506834623</v>
      </c>
      <c r="BC220" s="35">
        <f t="shared" si="251"/>
        <v>16.240736881492893</v>
      </c>
      <c r="BD220" s="35">
        <f t="shared" si="251"/>
        <v>15.428700037418247</v>
      </c>
      <c r="BE220" s="35">
        <f t="shared" si="251"/>
        <v>14.657265035547335</v>
      </c>
      <c r="BF220" s="35">
        <f t="shared" si="251"/>
        <v>13.924401783769969</v>
      </c>
      <c r="BG220" s="35">
        <f t="shared" si="251"/>
        <v>13.228181694581473</v>
      </c>
      <c r="BH220" s="35">
        <f t="shared" si="251"/>
        <v>12.566772609852398</v>
      </c>
      <c r="BI220" s="35">
        <f t="shared" si="251"/>
        <v>11.938433979359779</v>
      </c>
      <c r="BJ220" s="35">
        <f t="shared" si="251"/>
        <v>11.34151228039179</v>
      </c>
      <c r="BK220" s="35">
        <f t="shared" si="251"/>
        <v>10.7744366663722</v>
      </c>
      <c r="BL220" s="35">
        <f t="shared" si="251"/>
        <v>10.23571483305359</v>
      </c>
      <c r="BM220" s="35">
        <f t="shared" si="251"/>
        <v>9.7239290914009118</v>
      </c>
      <c r="BN220" s="35">
        <f t="shared" si="251"/>
        <v>9.2377326368308648</v>
      </c>
      <c r="BO220" s="35">
        <f t="shared" si="251"/>
        <v>8.7758460049893223</v>
      </c>
      <c r="BP220" s="35">
        <f t="shared" si="251"/>
        <v>8.3370537047398567</v>
      </c>
      <c r="BQ220" s="35">
        <f t="shared" si="251"/>
        <v>7.9202010195028638</v>
      </c>
      <c r="BR220" s="35">
        <f t="shared" si="251"/>
        <v>7.5241909685277211</v>
      </c>
      <c r="BS220" s="35">
        <f t="shared" si="251"/>
        <v>7.1479814201013347</v>
      </c>
    </row>
    <row r="221" spans="6:71" hidden="1" outlineLevel="1">
      <c r="F221" t="s">
        <v>195</v>
      </c>
      <c r="L221" s="22" t="s">
        <v>196</v>
      </c>
      <c r="O221" s="22">
        <v>22</v>
      </c>
      <c r="R221" s="35">
        <f t="shared" ref="R221:AW221" si="252">IF($O221=R$2,R$186,IF(R$2&gt;$O221,Q221-Q222,0))</f>
        <v>0</v>
      </c>
      <c r="S221" s="35">
        <f t="shared" si="252"/>
        <v>0</v>
      </c>
      <c r="T221" s="35">
        <f t="shared" si="252"/>
        <v>0</v>
      </c>
      <c r="U221" s="35">
        <f t="shared" si="252"/>
        <v>0</v>
      </c>
      <c r="V221" s="35">
        <f t="shared" si="252"/>
        <v>0</v>
      </c>
      <c r="W221" s="35">
        <f t="shared" si="252"/>
        <v>0</v>
      </c>
      <c r="X221" s="35">
        <f t="shared" si="252"/>
        <v>0</v>
      </c>
      <c r="Y221" s="35">
        <f t="shared" si="252"/>
        <v>0</v>
      </c>
      <c r="Z221" s="35">
        <f t="shared" si="252"/>
        <v>0</v>
      </c>
      <c r="AA221" s="35">
        <f t="shared" si="252"/>
        <v>0</v>
      </c>
      <c r="AB221" s="35">
        <f t="shared" si="252"/>
        <v>0</v>
      </c>
      <c r="AC221" s="35">
        <f t="shared" si="252"/>
        <v>0</v>
      </c>
      <c r="AD221" s="35">
        <f t="shared" si="252"/>
        <v>0</v>
      </c>
      <c r="AE221" s="35">
        <f t="shared" si="252"/>
        <v>0</v>
      </c>
      <c r="AF221" s="35">
        <f t="shared" si="252"/>
        <v>0</v>
      </c>
      <c r="AG221" s="35">
        <f t="shared" si="252"/>
        <v>0</v>
      </c>
      <c r="AH221" s="35">
        <f t="shared" si="252"/>
        <v>0</v>
      </c>
      <c r="AI221" s="35">
        <f t="shared" si="252"/>
        <v>0</v>
      </c>
      <c r="AJ221" s="35">
        <f t="shared" si="252"/>
        <v>0</v>
      </c>
      <c r="AK221" s="35">
        <f t="shared" si="252"/>
        <v>0</v>
      </c>
      <c r="AL221" s="35">
        <f t="shared" si="252"/>
        <v>0</v>
      </c>
      <c r="AM221" s="35">
        <f t="shared" si="252"/>
        <v>821.23597066201944</v>
      </c>
      <c r="AN221" s="35">
        <f t="shared" si="252"/>
        <v>780.17417212891849</v>
      </c>
      <c r="AO221" s="35">
        <f t="shared" si="252"/>
        <v>741.16546352247258</v>
      </c>
      <c r="AP221" s="35">
        <f t="shared" si="252"/>
        <v>704.10719034634894</v>
      </c>
      <c r="AQ221" s="35">
        <f t="shared" si="252"/>
        <v>668.9018308290315</v>
      </c>
      <c r="AR221" s="35">
        <f t="shared" si="252"/>
        <v>635.45673928757992</v>
      </c>
      <c r="AS221" s="35">
        <f t="shared" si="252"/>
        <v>603.68390232320098</v>
      </c>
      <c r="AT221" s="35">
        <f t="shared" si="252"/>
        <v>573.49970720704096</v>
      </c>
      <c r="AU221" s="35">
        <f t="shared" si="252"/>
        <v>544.82472184668893</v>
      </c>
      <c r="AV221" s="35">
        <f t="shared" si="252"/>
        <v>517.58348575435446</v>
      </c>
      <c r="AW221" s="35">
        <f t="shared" si="252"/>
        <v>491.70431146663674</v>
      </c>
      <c r="AX221" s="35">
        <f t="shared" ref="AX221:BS221" si="253">IF($O221=AX$2,AX$186,IF(AX$2&gt;$O221,AW221-AW222,0))</f>
        <v>467.11909589330492</v>
      </c>
      <c r="AY221" s="35">
        <f t="shared" si="253"/>
        <v>443.76314109863966</v>
      </c>
      <c r="AZ221" s="35">
        <f t="shared" si="253"/>
        <v>421.57498404370767</v>
      </c>
      <c r="BA221" s="35">
        <f t="shared" si="253"/>
        <v>400.49623484152227</v>
      </c>
      <c r="BB221" s="35">
        <f t="shared" si="253"/>
        <v>380.47142309944616</v>
      </c>
      <c r="BC221" s="35">
        <f t="shared" si="253"/>
        <v>361.44785194447383</v>
      </c>
      <c r="BD221" s="35">
        <f t="shared" si="253"/>
        <v>343.37545934725011</v>
      </c>
      <c r="BE221" s="35">
        <f t="shared" si="253"/>
        <v>326.20668637988763</v>
      </c>
      <c r="BF221" s="35">
        <f t="shared" si="253"/>
        <v>309.89635206089326</v>
      </c>
      <c r="BG221" s="35">
        <f t="shared" si="253"/>
        <v>294.40153445784858</v>
      </c>
      <c r="BH221" s="35">
        <f t="shared" si="253"/>
        <v>279.68145773495615</v>
      </c>
      <c r="BI221" s="35">
        <f t="shared" si="253"/>
        <v>265.69738484820834</v>
      </c>
      <c r="BJ221" s="35">
        <f t="shared" si="253"/>
        <v>252.41251560579792</v>
      </c>
      <c r="BK221" s="35">
        <f t="shared" si="253"/>
        <v>239.79188982550804</v>
      </c>
      <c r="BL221" s="35">
        <f t="shared" si="253"/>
        <v>227.80229533423264</v>
      </c>
      <c r="BM221" s="35">
        <f t="shared" si="253"/>
        <v>216.41218056752101</v>
      </c>
      <c r="BN221" s="35">
        <f t="shared" si="253"/>
        <v>205.59157153914495</v>
      </c>
      <c r="BO221" s="35">
        <f t="shared" si="253"/>
        <v>195.3119929621877</v>
      </c>
      <c r="BP221" s="35">
        <f t="shared" si="253"/>
        <v>185.54639331407833</v>
      </c>
      <c r="BQ221" s="35">
        <f t="shared" si="253"/>
        <v>176.26907364837442</v>
      </c>
      <c r="BR221" s="35">
        <f t="shared" si="253"/>
        <v>167.45561996595569</v>
      </c>
      <c r="BS221" s="35">
        <f t="shared" si="253"/>
        <v>159.08283896765789</v>
      </c>
    </row>
    <row r="222" spans="6:71" hidden="1" outlineLevel="1">
      <c r="F222" t="s">
        <v>197</v>
      </c>
      <c r="L222" s="22" t="s">
        <v>190</v>
      </c>
      <c r="O222" s="22">
        <v>22</v>
      </c>
      <c r="R222" s="35">
        <f t="shared" ref="R222:AW222" si="254">IF(R$2&gt;=$O222,IF(R221-(R221*HLOOKUP($O222,$R$2:$BS$34,32,FALSE))&lt;=0,R221,R221*HLOOKUP($O222,$R$2:$BS$34,32,FALSE)),0)</f>
        <v>0</v>
      </c>
      <c r="S222" s="35">
        <f t="shared" si="254"/>
        <v>0</v>
      </c>
      <c r="T222" s="35">
        <f t="shared" si="254"/>
        <v>0</v>
      </c>
      <c r="U222" s="35">
        <f t="shared" si="254"/>
        <v>0</v>
      </c>
      <c r="V222" s="35">
        <f t="shared" si="254"/>
        <v>0</v>
      </c>
      <c r="W222" s="35">
        <f t="shared" si="254"/>
        <v>0</v>
      </c>
      <c r="X222" s="35">
        <f t="shared" si="254"/>
        <v>0</v>
      </c>
      <c r="Y222" s="35">
        <f t="shared" si="254"/>
        <v>0</v>
      </c>
      <c r="Z222" s="35">
        <f t="shared" si="254"/>
        <v>0</v>
      </c>
      <c r="AA222" s="35">
        <f t="shared" si="254"/>
        <v>0</v>
      </c>
      <c r="AB222" s="35">
        <f t="shared" si="254"/>
        <v>0</v>
      </c>
      <c r="AC222" s="35">
        <f t="shared" si="254"/>
        <v>0</v>
      </c>
      <c r="AD222" s="35">
        <f t="shared" si="254"/>
        <v>0</v>
      </c>
      <c r="AE222" s="35">
        <f t="shared" si="254"/>
        <v>0</v>
      </c>
      <c r="AF222" s="35">
        <f t="shared" si="254"/>
        <v>0</v>
      </c>
      <c r="AG222" s="35">
        <f t="shared" si="254"/>
        <v>0</v>
      </c>
      <c r="AH222" s="35">
        <f t="shared" si="254"/>
        <v>0</v>
      </c>
      <c r="AI222" s="35">
        <f t="shared" si="254"/>
        <v>0</v>
      </c>
      <c r="AJ222" s="35">
        <f t="shared" si="254"/>
        <v>0</v>
      </c>
      <c r="AK222" s="35">
        <f t="shared" si="254"/>
        <v>0</v>
      </c>
      <c r="AL222" s="35">
        <f t="shared" si="254"/>
        <v>0</v>
      </c>
      <c r="AM222" s="35">
        <f t="shared" si="254"/>
        <v>41.061798533100976</v>
      </c>
      <c r="AN222" s="35">
        <f t="shared" si="254"/>
        <v>39.008708606445929</v>
      </c>
      <c r="AO222" s="35">
        <f t="shared" si="254"/>
        <v>37.058273176123627</v>
      </c>
      <c r="AP222" s="35">
        <f t="shared" si="254"/>
        <v>35.205359517317447</v>
      </c>
      <c r="AQ222" s="35">
        <f t="shared" si="254"/>
        <v>33.445091541451575</v>
      </c>
      <c r="AR222" s="35">
        <f t="shared" si="254"/>
        <v>31.772836964378996</v>
      </c>
      <c r="AS222" s="35">
        <f t="shared" si="254"/>
        <v>30.184195116160051</v>
      </c>
      <c r="AT222" s="35">
        <f t="shared" si="254"/>
        <v>28.67498536035205</v>
      </c>
      <c r="AU222" s="35">
        <f t="shared" si="254"/>
        <v>27.241236092334447</v>
      </c>
      <c r="AV222" s="35">
        <f t="shared" si="254"/>
        <v>25.879174287717724</v>
      </c>
      <c r="AW222" s="35">
        <f t="shared" si="254"/>
        <v>24.585215573331837</v>
      </c>
      <c r="AX222" s="35">
        <f t="shared" ref="AX222:BS222" si="255">IF(AX$2&gt;=$O222,IF(AX221-(AX221*HLOOKUP($O222,$R$2:$BS$34,32,FALSE))&lt;=0,AX221,AX221*HLOOKUP($O222,$R$2:$BS$34,32,FALSE)),0)</f>
        <v>23.355954794665248</v>
      </c>
      <c r="AY222" s="35">
        <f t="shared" si="255"/>
        <v>22.188157054931985</v>
      </c>
      <c r="AZ222" s="35">
        <f t="shared" si="255"/>
        <v>21.078749202185385</v>
      </c>
      <c r="BA222" s="35">
        <f t="shared" si="255"/>
        <v>20.024811742076114</v>
      </c>
      <c r="BB222" s="35">
        <f t="shared" si="255"/>
        <v>19.023571154972309</v>
      </c>
      <c r="BC222" s="35">
        <f t="shared" si="255"/>
        <v>18.072392597223693</v>
      </c>
      <c r="BD222" s="35">
        <f t="shared" si="255"/>
        <v>17.168772967362507</v>
      </c>
      <c r="BE222" s="35">
        <f t="shared" si="255"/>
        <v>16.310334318994382</v>
      </c>
      <c r="BF222" s="35">
        <f t="shared" si="255"/>
        <v>15.494817603044664</v>
      </c>
      <c r="BG222" s="35">
        <f t="shared" si="255"/>
        <v>14.720076722892429</v>
      </c>
      <c r="BH222" s="35">
        <f t="shared" si="255"/>
        <v>13.984072886747809</v>
      </c>
      <c r="BI222" s="35">
        <f t="shared" si="255"/>
        <v>13.284869242410418</v>
      </c>
      <c r="BJ222" s="35">
        <f t="shared" si="255"/>
        <v>12.620625780289897</v>
      </c>
      <c r="BK222" s="35">
        <f t="shared" si="255"/>
        <v>11.989594491275403</v>
      </c>
      <c r="BL222" s="35">
        <f t="shared" si="255"/>
        <v>11.390114766711633</v>
      </c>
      <c r="BM222" s="35">
        <f t="shared" si="255"/>
        <v>10.820609028376051</v>
      </c>
      <c r="BN222" s="35">
        <f t="shared" si="255"/>
        <v>10.279578576957249</v>
      </c>
      <c r="BO222" s="35">
        <f t="shared" si="255"/>
        <v>9.7655996481093865</v>
      </c>
      <c r="BP222" s="35">
        <f t="shared" si="255"/>
        <v>9.2773196657039172</v>
      </c>
      <c r="BQ222" s="35">
        <f t="shared" si="255"/>
        <v>8.8134536824187215</v>
      </c>
      <c r="BR222" s="35">
        <f t="shared" si="255"/>
        <v>8.3727809982977845</v>
      </c>
      <c r="BS222" s="35">
        <f t="shared" si="255"/>
        <v>7.9541419483828948</v>
      </c>
    </row>
    <row r="223" spans="6:71" hidden="1" outlineLevel="1">
      <c r="F223" t="s">
        <v>195</v>
      </c>
      <c r="L223" s="22" t="s">
        <v>196</v>
      </c>
      <c r="O223" s="22">
        <v>23</v>
      </c>
      <c r="R223" s="35">
        <f t="shared" ref="R223:AW223" si="256">IF($O223=R$2,R$186,IF(R$2&gt;$O223,Q223-Q224,0))</f>
        <v>0</v>
      </c>
      <c r="S223" s="35">
        <f t="shared" si="256"/>
        <v>0</v>
      </c>
      <c r="T223" s="35">
        <f t="shared" si="256"/>
        <v>0</v>
      </c>
      <c r="U223" s="35">
        <f t="shared" si="256"/>
        <v>0</v>
      </c>
      <c r="V223" s="35">
        <f t="shared" si="256"/>
        <v>0</v>
      </c>
      <c r="W223" s="35">
        <f t="shared" si="256"/>
        <v>0</v>
      </c>
      <c r="X223" s="35">
        <f t="shared" si="256"/>
        <v>0</v>
      </c>
      <c r="Y223" s="35">
        <f t="shared" si="256"/>
        <v>0</v>
      </c>
      <c r="Z223" s="35">
        <f t="shared" si="256"/>
        <v>0</v>
      </c>
      <c r="AA223" s="35">
        <f t="shared" si="256"/>
        <v>0</v>
      </c>
      <c r="AB223" s="35">
        <f t="shared" si="256"/>
        <v>0</v>
      </c>
      <c r="AC223" s="35">
        <f t="shared" si="256"/>
        <v>0</v>
      </c>
      <c r="AD223" s="35">
        <f t="shared" si="256"/>
        <v>0</v>
      </c>
      <c r="AE223" s="35">
        <f t="shared" si="256"/>
        <v>0</v>
      </c>
      <c r="AF223" s="35">
        <f t="shared" si="256"/>
        <v>0</v>
      </c>
      <c r="AG223" s="35">
        <f t="shared" si="256"/>
        <v>0</v>
      </c>
      <c r="AH223" s="35">
        <f t="shared" si="256"/>
        <v>0</v>
      </c>
      <c r="AI223" s="35">
        <f t="shared" si="256"/>
        <v>0</v>
      </c>
      <c r="AJ223" s="35">
        <f t="shared" si="256"/>
        <v>0</v>
      </c>
      <c r="AK223" s="35">
        <f t="shared" si="256"/>
        <v>0</v>
      </c>
      <c r="AL223" s="35">
        <f t="shared" si="256"/>
        <v>0</v>
      </c>
      <c r="AM223" s="35">
        <f t="shared" si="256"/>
        <v>0</v>
      </c>
      <c r="AN223" s="35">
        <f t="shared" si="256"/>
        <v>867.84928789858498</v>
      </c>
      <c r="AO223" s="35">
        <f t="shared" si="256"/>
        <v>824.45682350365576</v>
      </c>
      <c r="AP223" s="35">
        <f t="shared" si="256"/>
        <v>783.23398232847296</v>
      </c>
      <c r="AQ223" s="35">
        <f t="shared" si="256"/>
        <v>744.07228321204934</v>
      </c>
      <c r="AR223" s="35">
        <f t="shared" si="256"/>
        <v>706.86866905144689</v>
      </c>
      <c r="AS223" s="35">
        <f t="shared" si="256"/>
        <v>671.52523559887459</v>
      </c>
      <c r="AT223" s="35">
        <f t="shared" si="256"/>
        <v>637.94897381893088</v>
      </c>
      <c r="AU223" s="35">
        <f t="shared" si="256"/>
        <v>606.05152512798429</v>
      </c>
      <c r="AV223" s="35">
        <f t="shared" si="256"/>
        <v>575.74894887158507</v>
      </c>
      <c r="AW223" s="35">
        <f t="shared" si="256"/>
        <v>546.96150142800582</v>
      </c>
      <c r="AX223" s="35">
        <f t="shared" ref="AX223:BS223" si="257">IF($O223=AX$2,AX$186,IF(AX$2&gt;$O223,AW223-AW224,0))</f>
        <v>519.61342635660549</v>
      </c>
      <c r="AY223" s="35">
        <f t="shared" si="257"/>
        <v>493.6327550387752</v>
      </c>
      <c r="AZ223" s="35">
        <f t="shared" si="257"/>
        <v>468.95111728683645</v>
      </c>
      <c r="BA223" s="35">
        <f t="shared" si="257"/>
        <v>445.50356142249461</v>
      </c>
      <c r="BB223" s="35">
        <f t="shared" si="257"/>
        <v>423.22838335136987</v>
      </c>
      <c r="BC223" s="35">
        <f t="shared" si="257"/>
        <v>402.06696418380136</v>
      </c>
      <c r="BD223" s="35">
        <f t="shared" si="257"/>
        <v>381.96361597461129</v>
      </c>
      <c r="BE223" s="35">
        <f t="shared" si="257"/>
        <v>362.86543517588075</v>
      </c>
      <c r="BF223" s="35">
        <f t="shared" si="257"/>
        <v>344.72216341708673</v>
      </c>
      <c r="BG223" s="35">
        <f t="shared" si="257"/>
        <v>327.48605524623241</v>
      </c>
      <c r="BH223" s="35">
        <f t="shared" si="257"/>
        <v>311.11175248392078</v>
      </c>
      <c r="BI223" s="35">
        <f t="shared" si="257"/>
        <v>295.55616485972473</v>
      </c>
      <c r="BJ223" s="35">
        <f t="shared" si="257"/>
        <v>280.77835661673851</v>
      </c>
      <c r="BK223" s="35">
        <f t="shared" si="257"/>
        <v>266.7394387859016</v>
      </c>
      <c r="BL223" s="35">
        <f t="shared" si="257"/>
        <v>253.40246684660653</v>
      </c>
      <c r="BM223" s="35">
        <f t="shared" si="257"/>
        <v>240.7323435042762</v>
      </c>
      <c r="BN223" s="35">
        <f t="shared" si="257"/>
        <v>228.69572632906238</v>
      </c>
      <c r="BO223" s="35">
        <f t="shared" si="257"/>
        <v>217.26094001260927</v>
      </c>
      <c r="BP223" s="35">
        <f t="shared" si="257"/>
        <v>206.39789301197879</v>
      </c>
      <c r="BQ223" s="35">
        <f t="shared" si="257"/>
        <v>196.07799836137985</v>
      </c>
      <c r="BR223" s="35">
        <f t="shared" si="257"/>
        <v>186.27409844331086</v>
      </c>
      <c r="BS223" s="35">
        <f t="shared" si="257"/>
        <v>176.96039352114531</v>
      </c>
    </row>
    <row r="224" spans="6:71" hidden="1" outlineLevel="1">
      <c r="F224" t="s">
        <v>197</v>
      </c>
      <c r="L224" s="22" t="s">
        <v>190</v>
      </c>
      <c r="O224" s="22">
        <v>23</v>
      </c>
      <c r="R224" s="35">
        <f t="shared" ref="R224:AW224" si="258">IF(R$2&gt;=$O224,IF(R223-(R223*HLOOKUP($O224,$R$2:$BS$34,32,FALSE))&lt;=0,R223,R223*HLOOKUP($O224,$R$2:$BS$34,32,FALSE)),0)</f>
        <v>0</v>
      </c>
      <c r="S224" s="35">
        <f t="shared" si="258"/>
        <v>0</v>
      </c>
      <c r="T224" s="35">
        <f t="shared" si="258"/>
        <v>0</v>
      </c>
      <c r="U224" s="35">
        <f t="shared" si="258"/>
        <v>0</v>
      </c>
      <c r="V224" s="35">
        <f t="shared" si="258"/>
        <v>0</v>
      </c>
      <c r="W224" s="35">
        <f t="shared" si="258"/>
        <v>0</v>
      </c>
      <c r="X224" s="35">
        <f t="shared" si="258"/>
        <v>0</v>
      </c>
      <c r="Y224" s="35">
        <f t="shared" si="258"/>
        <v>0</v>
      </c>
      <c r="Z224" s="35">
        <f t="shared" si="258"/>
        <v>0</v>
      </c>
      <c r="AA224" s="35">
        <f t="shared" si="258"/>
        <v>0</v>
      </c>
      <c r="AB224" s="35">
        <f t="shared" si="258"/>
        <v>0</v>
      </c>
      <c r="AC224" s="35">
        <f t="shared" si="258"/>
        <v>0</v>
      </c>
      <c r="AD224" s="35">
        <f t="shared" si="258"/>
        <v>0</v>
      </c>
      <c r="AE224" s="35">
        <f t="shared" si="258"/>
        <v>0</v>
      </c>
      <c r="AF224" s="35">
        <f t="shared" si="258"/>
        <v>0</v>
      </c>
      <c r="AG224" s="35">
        <f t="shared" si="258"/>
        <v>0</v>
      </c>
      <c r="AH224" s="35">
        <f t="shared" si="258"/>
        <v>0</v>
      </c>
      <c r="AI224" s="35">
        <f t="shared" si="258"/>
        <v>0</v>
      </c>
      <c r="AJ224" s="35">
        <f t="shared" si="258"/>
        <v>0</v>
      </c>
      <c r="AK224" s="35">
        <f t="shared" si="258"/>
        <v>0</v>
      </c>
      <c r="AL224" s="35">
        <f t="shared" si="258"/>
        <v>0</v>
      </c>
      <c r="AM224" s="35">
        <f t="shared" si="258"/>
        <v>0</v>
      </c>
      <c r="AN224" s="35">
        <f t="shared" si="258"/>
        <v>43.392464394929249</v>
      </c>
      <c r="AO224" s="35">
        <f t="shared" si="258"/>
        <v>41.222841175182793</v>
      </c>
      <c r="AP224" s="35">
        <f t="shared" si="258"/>
        <v>39.161699116423648</v>
      </c>
      <c r="AQ224" s="35">
        <f t="shared" si="258"/>
        <v>37.20361416060247</v>
      </c>
      <c r="AR224" s="35">
        <f t="shared" si="258"/>
        <v>35.343433452572349</v>
      </c>
      <c r="AS224" s="35">
        <f t="shared" si="258"/>
        <v>33.576261779943728</v>
      </c>
      <c r="AT224" s="35">
        <f t="shared" si="258"/>
        <v>31.897448690946547</v>
      </c>
      <c r="AU224" s="35">
        <f t="shared" si="258"/>
        <v>30.302576256399217</v>
      </c>
      <c r="AV224" s="35">
        <f t="shared" si="258"/>
        <v>28.787447443579254</v>
      </c>
      <c r="AW224" s="35">
        <f t="shared" si="258"/>
        <v>27.348075071400292</v>
      </c>
      <c r="AX224" s="35">
        <f t="shared" ref="AX224:BS224" si="259">IF(AX$2&gt;=$O224,IF(AX223-(AX223*HLOOKUP($O224,$R$2:$BS$34,32,FALSE))&lt;=0,AX223,AX223*HLOOKUP($O224,$R$2:$BS$34,32,FALSE)),0)</f>
        <v>25.980671317830275</v>
      </c>
      <c r="AY224" s="35">
        <f t="shared" si="259"/>
        <v>24.681637751938762</v>
      </c>
      <c r="AZ224" s="35">
        <f t="shared" si="259"/>
        <v>23.447555864341822</v>
      </c>
      <c r="BA224" s="35">
        <f t="shared" si="259"/>
        <v>22.275178071124731</v>
      </c>
      <c r="BB224" s="35">
        <f t="shared" si="259"/>
        <v>21.161419167568496</v>
      </c>
      <c r="BC224" s="35">
        <f t="shared" si="259"/>
        <v>20.10334820919007</v>
      </c>
      <c r="BD224" s="35">
        <f t="shared" si="259"/>
        <v>19.098180798730564</v>
      </c>
      <c r="BE224" s="35">
        <f t="shared" si="259"/>
        <v>18.14327175879404</v>
      </c>
      <c r="BF224" s="35">
        <f t="shared" si="259"/>
        <v>17.236108170854337</v>
      </c>
      <c r="BG224" s="35">
        <f t="shared" si="259"/>
        <v>16.374302762311622</v>
      </c>
      <c r="BH224" s="35">
        <f t="shared" si="259"/>
        <v>15.55558762419604</v>
      </c>
      <c r="BI224" s="35">
        <f t="shared" si="259"/>
        <v>14.777808242986238</v>
      </c>
      <c r="BJ224" s="35">
        <f t="shared" si="259"/>
        <v>14.038917830836926</v>
      </c>
      <c r="BK224" s="35">
        <f t="shared" si="259"/>
        <v>13.336971939295081</v>
      </c>
      <c r="BL224" s="35">
        <f t="shared" si="259"/>
        <v>12.670123342330328</v>
      </c>
      <c r="BM224" s="35">
        <f t="shared" si="259"/>
        <v>12.036617175213811</v>
      </c>
      <c r="BN224" s="35">
        <f t="shared" si="259"/>
        <v>11.43478631645312</v>
      </c>
      <c r="BO224" s="35">
        <f t="shared" si="259"/>
        <v>10.863047000630464</v>
      </c>
      <c r="BP224" s="35">
        <f t="shared" si="259"/>
        <v>10.31989465059894</v>
      </c>
      <c r="BQ224" s="35">
        <f t="shared" si="259"/>
        <v>9.8038999180689927</v>
      </c>
      <c r="BR224" s="35">
        <f t="shared" si="259"/>
        <v>9.3137049221655435</v>
      </c>
      <c r="BS224" s="35">
        <f t="shared" si="259"/>
        <v>8.848019676057266</v>
      </c>
    </row>
    <row r="225" spans="6:71" hidden="1" outlineLevel="1">
      <c r="F225" t="s">
        <v>195</v>
      </c>
      <c r="L225" s="22" t="s">
        <v>196</v>
      </c>
      <c r="O225" s="22">
        <v>24</v>
      </c>
      <c r="R225" s="35">
        <f t="shared" ref="R225:AW225" si="260">IF($O225=R$2,R$186,IF(R$2&gt;$O225,Q225-Q226,0))</f>
        <v>0</v>
      </c>
      <c r="S225" s="35">
        <f t="shared" si="260"/>
        <v>0</v>
      </c>
      <c r="T225" s="35">
        <f t="shared" si="260"/>
        <v>0</v>
      </c>
      <c r="U225" s="35">
        <f t="shared" si="260"/>
        <v>0</v>
      </c>
      <c r="V225" s="35">
        <f t="shared" si="260"/>
        <v>0</v>
      </c>
      <c r="W225" s="35">
        <f t="shared" si="260"/>
        <v>0</v>
      </c>
      <c r="X225" s="35">
        <f t="shared" si="260"/>
        <v>0</v>
      </c>
      <c r="Y225" s="35">
        <f t="shared" si="260"/>
        <v>0</v>
      </c>
      <c r="Z225" s="35">
        <f t="shared" si="260"/>
        <v>0</v>
      </c>
      <c r="AA225" s="35">
        <f t="shared" si="260"/>
        <v>0</v>
      </c>
      <c r="AB225" s="35">
        <f t="shared" si="260"/>
        <v>0</v>
      </c>
      <c r="AC225" s="35">
        <f t="shared" si="260"/>
        <v>0</v>
      </c>
      <c r="AD225" s="35">
        <f t="shared" si="260"/>
        <v>0</v>
      </c>
      <c r="AE225" s="35">
        <f t="shared" si="260"/>
        <v>0</v>
      </c>
      <c r="AF225" s="35">
        <f t="shared" si="260"/>
        <v>0</v>
      </c>
      <c r="AG225" s="35">
        <f t="shared" si="260"/>
        <v>0</v>
      </c>
      <c r="AH225" s="35">
        <f t="shared" si="260"/>
        <v>0</v>
      </c>
      <c r="AI225" s="35">
        <f t="shared" si="260"/>
        <v>0</v>
      </c>
      <c r="AJ225" s="35">
        <f t="shared" si="260"/>
        <v>0</v>
      </c>
      <c r="AK225" s="35">
        <f t="shared" si="260"/>
        <v>0</v>
      </c>
      <c r="AL225" s="35">
        <f t="shared" si="260"/>
        <v>0</v>
      </c>
      <c r="AM225" s="35">
        <f t="shared" si="260"/>
        <v>0</v>
      </c>
      <c r="AN225" s="35">
        <f t="shared" si="260"/>
        <v>0</v>
      </c>
      <c r="AO225" s="35">
        <f t="shared" si="260"/>
        <v>916.69633273298427</v>
      </c>
      <c r="AP225" s="35">
        <f t="shared" si="260"/>
        <v>870.86151609633509</v>
      </c>
      <c r="AQ225" s="35">
        <f t="shared" si="260"/>
        <v>827.3184402915183</v>
      </c>
      <c r="AR225" s="35">
        <f t="shared" si="260"/>
        <v>785.95251827694233</v>
      </c>
      <c r="AS225" s="35">
        <f t="shared" si="260"/>
        <v>746.6548923630952</v>
      </c>
      <c r="AT225" s="35">
        <f t="shared" si="260"/>
        <v>709.32214774494048</v>
      </c>
      <c r="AU225" s="35">
        <f t="shared" si="260"/>
        <v>673.85604035769347</v>
      </c>
      <c r="AV225" s="35">
        <f t="shared" si="260"/>
        <v>640.1632383398088</v>
      </c>
      <c r="AW225" s="35">
        <f t="shared" si="260"/>
        <v>608.15507642281841</v>
      </c>
      <c r="AX225" s="35">
        <f t="shared" ref="AX225:BS225" si="261">IF($O225=AX$2,AX$186,IF(AX$2&gt;$O225,AW225-AW226,0))</f>
        <v>577.74732260167752</v>
      </c>
      <c r="AY225" s="35">
        <f t="shared" si="261"/>
        <v>548.8599564715937</v>
      </c>
      <c r="AZ225" s="35">
        <f t="shared" si="261"/>
        <v>521.41695864801397</v>
      </c>
      <c r="BA225" s="35">
        <f t="shared" si="261"/>
        <v>495.34611071561329</v>
      </c>
      <c r="BB225" s="35">
        <f t="shared" si="261"/>
        <v>470.57880517983261</v>
      </c>
      <c r="BC225" s="35">
        <f t="shared" si="261"/>
        <v>447.049864920841</v>
      </c>
      <c r="BD225" s="35">
        <f t="shared" si="261"/>
        <v>424.69737167479894</v>
      </c>
      <c r="BE225" s="35">
        <f t="shared" si="261"/>
        <v>403.46250309105898</v>
      </c>
      <c r="BF225" s="35">
        <f t="shared" si="261"/>
        <v>383.28937793650601</v>
      </c>
      <c r="BG225" s="35">
        <f t="shared" si="261"/>
        <v>364.12490903968069</v>
      </c>
      <c r="BH225" s="35">
        <f t="shared" si="261"/>
        <v>345.91866358769664</v>
      </c>
      <c r="BI225" s="35">
        <f t="shared" si="261"/>
        <v>328.62273040831178</v>
      </c>
      <c r="BJ225" s="35">
        <f t="shared" si="261"/>
        <v>312.1915938878962</v>
      </c>
      <c r="BK225" s="35">
        <f t="shared" si="261"/>
        <v>296.58201419350138</v>
      </c>
      <c r="BL225" s="35">
        <f t="shared" si="261"/>
        <v>281.75291348382632</v>
      </c>
      <c r="BM225" s="35">
        <f t="shared" si="261"/>
        <v>267.665267809635</v>
      </c>
      <c r="BN225" s="35">
        <f t="shared" si="261"/>
        <v>254.28200441915325</v>
      </c>
      <c r="BO225" s="35">
        <f t="shared" si="261"/>
        <v>241.56790419819558</v>
      </c>
      <c r="BP225" s="35">
        <f t="shared" si="261"/>
        <v>229.48950898828579</v>
      </c>
      <c r="BQ225" s="35">
        <f t="shared" si="261"/>
        <v>218.01503353887151</v>
      </c>
      <c r="BR225" s="35">
        <f t="shared" si="261"/>
        <v>207.11428186192794</v>
      </c>
      <c r="BS225" s="35">
        <f t="shared" si="261"/>
        <v>196.75856776883154</v>
      </c>
    </row>
    <row r="226" spans="6:71" hidden="1" outlineLevel="1">
      <c r="F226" t="s">
        <v>197</v>
      </c>
      <c r="L226" s="22" t="s">
        <v>190</v>
      </c>
      <c r="O226" s="22">
        <v>24</v>
      </c>
      <c r="R226" s="35">
        <f t="shared" ref="R226:AW226" si="262">IF(R$2&gt;=$O226,IF(R225-(R225*HLOOKUP($O226,$R$2:$BS$34,32,FALSE))&lt;=0,R225,R225*HLOOKUP($O226,$R$2:$BS$34,32,FALSE)),0)</f>
        <v>0</v>
      </c>
      <c r="S226" s="35">
        <f t="shared" si="262"/>
        <v>0</v>
      </c>
      <c r="T226" s="35">
        <f t="shared" si="262"/>
        <v>0</v>
      </c>
      <c r="U226" s="35">
        <f t="shared" si="262"/>
        <v>0</v>
      </c>
      <c r="V226" s="35">
        <f t="shared" si="262"/>
        <v>0</v>
      </c>
      <c r="W226" s="35">
        <f t="shared" si="262"/>
        <v>0</v>
      </c>
      <c r="X226" s="35">
        <f t="shared" si="262"/>
        <v>0</v>
      </c>
      <c r="Y226" s="35">
        <f t="shared" si="262"/>
        <v>0</v>
      </c>
      <c r="Z226" s="35">
        <f t="shared" si="262"/>
        <v>0</v>
      </c>
      <c r="AA226" s="35">
        <f t="shared" si="262"/>
        <v>0</v>
      </c>
      <c r="AB226" s="35">
        <f t="shared" si="262"/>
        <v>0</v>
      </c>
      <c r="AC226" s="35">
        <f t="shared" si="262"/>
        <v>0</v>
      </c>
      <c r="AD226" s="35">
        <f t="shared" si="262"/>
        <v>0</v>
      </c>
      <c r="AE226" s="35">
        <f t="shared" si="262"/>
        <v>0</v>
      </c>
      <c r="AF226" s="35">
        <f t="shared" si="262"/>
        <v>0</v>
      </c>
      <c r="AG226" s="35">
        <f t="shared" si="262"/>
        <v>0</v>
      </c>
      <c r="AH226" s="35">
        <f t="shared" si="262"/>
        <v>0</v>
      </c>
      <c r="AI226" s="35">
        <f t="shared" si="262"/>
        <v>0</v>
      </c>
      <c r="AJ226" s="35">
        <f t="shared" si="262"/>
        <v>0</v>
      </c>
      <c r="AK226" s="35">
        <f t="shared" si="262"/>
        <v>0</v>
      </c>
      <c r="AL226" s="35">
        <f t="shared" si="262"/>
        <v>0</v>
      </c>
      <c r="AM226" s="35">
        <f t="shared" si="262"/>
        <v>0</v>
      </c>
      <c r="AN226" s="35">
        <f t="shared" si="262"/>
        <v>0</v>
      </c>
      <c r="AO226" s="35">
        <f t="shared" si="262"/>
        <v>45.834816636649215</v>
      </c>
      <c r="AP226" s="35">
        <f t="shared" si="262"/>
        <v>43.543075804816759</v>
      </c>
      <c r="AQ226" s="35">
        <f t="shared" si="262"/>
        <v>41.365922014575915</v>
      </c>
      <c r="AR226" s="35">
        <f t="shared" si="262"/>
        <v>39.297625913847121</v>
      </c>
      <c r="AS226" s="35">
        <f t="shared" si="262"/>
        <v>37.332744618154763</v>
      </c>
      <c r="AT226" s="35">
        <f t="shared" si="262"/>
        <v>35.466107387247028</v>
      </c>
      <c r="AU226" s="35">
        <f t="shared" si="262"/>
        <v>33.692802017884674</v>
      </c>
      <c r="AV226" s="35">
        <f t="shared" si="262"/>
        <v>32.008161916990439</v>
      </c>
      <c r="AW226" s="35">
        <f t="shared" si="262"/>
        <v>30.407753821140922</v>
      </c>
      <c r="AX226" s="35">
        <f t="shared" ref="AX226:BS226" si="263">IF(AX$2&gt;=$O226,IF(AX225-(AX225*HLOOKUP($O226,$R$2:$BS$34,32,FALSE))&lt;=0,AX225,AX225*HLOOKUP($O226,$R$2:$BS$34,32,FALSE)),0)</f>
        <v>28.887366130083876</v>
      </c>
      <c r="AY226" s="35">
        <f t="shared" si="263"/>
        <v>27.442997823579688</v>
      </c>
      <c r="AZ226" s="35">
        <f t="shared" si="263"/>
        <v>26.070847932400699</v>
      </c>
      <c r="BA226" s="35">
        <f t="shared" si="263"/>
        <v>24.767305535780665</v>
      </c>
      <c r="BB226" s="35">
        <f t="shared" si="263"/>
        <v>23.528940258991632</v>
      </c>
      <c r="BC226" s="35">
        <f t="shared" si="263"/>
        <v>22.352493246042052</v>
      </c>
      <c r="BD226" s="35">
        <f t="shared" si="263"/>
        <v>21.234868583739949</v>
      </c>
      <c r="BE226" s="35">
        <f t="shared" si="263"/>
        <v>20.173125154552949</v>
      </c>
      <c r="BF226" s="35">
        <f t="shared" si="263"/>
        <v>19.164468896825301</v>
      </c>
      <c r="BG226" s="35">
        <f t="shared" si="263"/>
        <v>18.206245451984035</v>
      </c>
      <c r="BH226" s="35">
        <f t="shared" si="263"/>
        <v>17.295933179384832</v>
      </c>
      <c r="BI226" s="35">
        <f t="shared" si="263"/>
        <v>16.431136520415588</v>
      </c>
      <c r="BJ226" s="35">
        <f t="shared" si="263"/>
        <v>15.60957969439481</v>
      </c>
      <c r="BK226" s="35">
        <f t="shared" si="263"/>
        <v>14.829100709675069</v>
      </c>
      <c r="BL226" s="35">
        <f t="shared" si="263"/>
        <v>14.087645674191316</v>
      </c>
      <c r="BM226" s="35">
        <f t="shared" si="263"/>
        <v>13.383263390481751</v>
      </c>
      <c r="BN226" s="35">
        <f t="shared" si="263"/>
        <v>12.714100220957663</v>
      </c>
      <c r="BO226" s="35">
        <f t="shared" si="263"/>
        <v>12.078395209909779</v>
      </c>
      <c r="BP226" s="35">
        <f t="shared" si="263"/>
        <v>11.474475449414291</v>
      </c>
      <c r="BQ226" s="35">
        <f t="shared" si="263"/>
        <v>10.900751676943576</v>
      </c>
      <c r="BR226" s="35">
        <f t="shared" si="263"/>
        <v>10.355714093096397</v>
      </c>
      <c r="BS226" s="35">
        <f t="shared" si="263"/>
        <v>9.8379283884415774</v>
      </c>
    </row>
    <row r="227" spans="6:71" hidden="1" outlineLevel="1">
      <c r="F227" t="s">
        <v>195</v>
      </c>
      <c r="L227" s="22" t="s">
        <v>196</v>
      </c>
      <c r="O227" s="22">
        <v>25</v>
      </c>
      <c r="R227" s="35">
        <f t="shared" ref="R227:AW227" si="264">IF($O227=R$2,R$186,IF(R$2&gt;$O227,Q227-Q228,0))</f>
        <v>0</v>
      </c>
      <c r="S227" s="35">
        <f t="shared" si="264"/>
        <v>0</v>
      </c>
      <c r="T227" s="35">
        <f t="shared" si="264"/>
        <v>0</v>
      </c>
      <c r="U227" s="35">
        <f t="shared" si="264"/>
        <v>0</v>
      </c>
      <c r="V227" s="35">
        <f t="shared" si="264"/>
        <v>0</v>
      </c>
      <c r="W227" s="35">
        <f t="shared" si="264"/>
        <v>0</v>
      </c>
      <c r="X227" s="35">
        <f t="shared" si="264"/>
        <v>0</v>
      </c>
      <c r="Y227" s="35">
        <f t="shared" si="264"/>
        <v>0</v>
      </c>
      <c r="Z227" s="35">
        <f t="shared" si="264"/>
        <v>0</v>
      </c>
      <c r="AA227" s="35">
        <f t="shared" si="264"/>
        <v>0</v>
      </c>
      <c r="AB227" s="35">
        <f t="shared" si="264"/>
        <v>0</v>
      </c>
      <c r="AC227" s="35">
        <f t="shared" si="264"/>
        <v>0</v>
      </c>
      <c r="AD227" s="35">
        <f t="shared" si="264"/>
        <v>0</v>
      </c>
      <c r="AE227" s="35">
        <f t="shared" si="264"/>
        <v>0</v>
      </c>
      <c r="AF227" s="35">
        <f t="shared" si="264"/>
        <v>0</v>
      </c>
      <c r="AG227" s="35">
        <f t="shared" si="264"/>
        <v>0</v>
      </c>
      <c r="AH227" s="35">
        <f t="shared" si="264"/>
        <v>0</v>
      </c>
      <c r="AI227" s="35">
        <f t="shared" si="264"/>
        <v>0</v>
      </c>
      <c r="AJ227" s="35">
        <f t="shared" si="264"/>
        <v>0</v>
      </c>
      <c r="AK227" s="35">
        <f t="shared" si="264"/>
        <v>0</v>
      </c>
      <c r="AL227" s="35">
        <f t="shared" si="264"/>
        <v>0</v>
      </c>
      <c r="AM227" s="35">
        <f t="shared" si="264"/>
        <v>0</v>
      </c>
      <c r="AN227" s="35">
        <f t="shared" si="264"/>
        <v>0</v>
      </c>
      <c r="AO227" s="35">
        <f t="shared" si="264"/>
        <v>0</v>
      </c>
      <c r="AP227" s="35">
        <f t="shared" si="264"/>
        <v>967.79656071110105</v>
      </c>
      <c r="AQ227" s="35">
        <f t="shared" si="264"/>
        <v>919.40673267554598</v>
      </c>
      <c r="AR227" s="35">
        <f t="shared" si="264"/>
        <v>873.43639604176872</v>
      </c>
      <c r="AS227" s="35">
        <f t="shared" si="264"/>
        <v>829.76457623968031</v>
      </c>
      <c r="AT227" s="35">
        <f t="shared" si="264"/>
        <v>788.27634742769624</v>
      </c>
      <c r="AU227" s="35">
        <f t="shared" si="264"/>
        <v>748.86253005631147</v>
      </c>
      <c r="AV227" s="35">
        <f t="shared" si="264"/>
        <v>711.41940355349584</v>
      </c>
      <c r="AW227" s="35">
        <f t="shared" si="264"/>
        <v>675.84843337582106</v>
      </c>
      <c r="AX227" s="35">
        <f t="shared" ref="AX227:BS227" si="265">IF($O227=AX$2,AX$186,IF(AX$2&gt;$O227,AW227-AW228,0))</f>
        <v>642.05601170703005</v>
      </c>
      <c r="AY227" s="35">
        <f t="shared" si="265"/>
        <v>609.95321112167858</v>
      </c>
      <c r="AZ227" s="35">
        <f t="shared" si="265"/>
        <v>579.45555056559465</v>
      </c>
      <c r="BA227" s="35">
        <f t="shared" si="265"/>
        <v>550.48277303731493</v>
      </c>
      <c r="BB227" s="35">
        <f t="shared" si="265"/>
        <v>522.95863438544916</v>
      </c>
      <c r="BC227" s="35">
        <f t="shared" si="265"/>
        <v>496.81070266617672</v>
      </c>
      <c r="BD227" s="35">
        <f t="shared" si="265"/>
        <v>471.97016753286789</v>
      </c>
      <c r="BE227" s="35">
        <f t="shared" si="265"/>
        <v>448.3716591562245</v>
      </c>
      <c r="BF227" s="35">
        <f t="shared" si="265"/>
        <v>425.95307619841327</v>
      </c>
      <c r="BG227" s="35">
        <f t="shared" si="265"/>
        <v>404.65542238849258</v>
      </c>
      <c r="BH227" s="35">
        <f t="shared" si="265"/>
        <v>384.42265126906796</v>
      </c>
      <c r="BI227" s="35">
        <f t="shared" si="265"/>
        <v>365.20151870561455</v>
      </c>
      <c r="BJ227" s="35">
        <f t="shared" si="265"/>
        <v>346.94144277033382</v>
      </c>
      <c r="BK227" s="35">
        <f t="shared" si="265"/>
        <v>329.59437063181713</v>
      </c>
      <c r="BL227" s="35">
        <f t="shared" si="265"/>
        <v>313.11465210022629</v>
      </c>
      <c r="BM227" s="35">
        <f t="shared" si="265"/>
        <v>297.45891949521496</v>
      </c>
      <c r="BN227" s="35">
        <f t="shared" si="265"/>
        <v>282.58597352045422</v>
      </c>
      <c r="BO227" s="35">
        <f t="shared" si="265"/>
        <v>268.45667484443152</v>
      </c>
      <c r="BP227" s="35">
        <f t="shared" si="265"/>
        <v>255.03384110220995</v>
      </c>
      <c r="BQ227" s="35">
        <f t="shared" si="265"/>
        <v>242.28214904709944</v>
      </c>
      <c r="BR227" s="35">
        <f t="shared" si="265"/>
        <v>230.16804159474447</v>
      </c>
      <c r="BS227" s="35">
        <f t="shared" si="265"/>
        <v>218.65963951500726</v>
      </c>
    </row>
    <row r="228" spans="6:71" hidden="1" outlineLevel="1">
      <c r="F228" t="s">
        <v>197</v>
      </c>
      <c r="L228" s="22" t="s">
        <v>190</v>
      </c>
      <c r="O228" s="22">
        <v>25</v>
      </c>
      <c r="R228" s="35">
        <f t="shared" ref="R228:AW228" si="266">IF(R$2&gt;=$O228,IF(R227-(R227*HLOOKUP($O228,$R$2:$BS$34,32,FALSE))&lt;=0,R227,R227*HLOOKUP($O228,$R$2:$BS$34,32,FALSE)),0)</f>
        <v>0</v>
      </c>
      <c r="S228" s="35">
        <f t="shared" si="266"/>
        <v>0</v>
      </c>
      <c r="T228" s="35">
        <f t="shared" si="266"/>
        <v>0</v>
      </c>
      <c r="U228" s="35">
        <f t="shared" si="266"/>
        <v>0</v>
      </c>
      <c r="V228" s="35">
        <f t="shared" si="266"/>
        <v>0</v>
      </c>
      <c r="W228" s="35">
        <f t="shared" si="266"/>
        <v>0</v>
      </c>
      <c r="X228" s="35">
        <f t="shared" si="266"/>
        <v>0</v>
      </c>
      <c r="Y228" s="35">
        <f t="shared" si="266"/>
        <v>0</v>
      </c>
      <c r="Z228" s="35">
        <f t="shared" si="266"/>
        <v>0</v>
      </c>
      <c r="AA228" s="35">
        <f t="shared" si="266"/>
        <v>0</v>
      </c>
      <c r="AB228" s="35">
        <f t="shared" si="266"/>
        <v>0</v>
      </c>
      <c r="AC228" s="35">
        <f t="shared" si="266"/>
        <v>0</v>
      </c>
      <c r="AD228" s="35">
        <f t="shared" si="266"/>
        <v>0</v>
      </c>
      <c r="AE228" s="35">
        <f t="shared" si="266"/>
        <v>0</v>
      </c>
      <c r="AF228" s="35">
        <f t="shared" si="266"/>
        <v>0</v>
      </c>
      <c r="AG228" s="35">
        <f t="shared" si="266"/>
        <v>0</v>
      </c>
      <c r="AH228" s="35">
        <f t="shared" si="266"/>
        <v>0</v>
      </c>
      <c r="AI228" s="35">
        <f t="shared" si="266"/>
        <v>0</v>
      </c>
      <c r="AJ228" s="35">
        <f t="shared" si="266"/>
        <v>0</v>
      </c>
      <c r="AK228" s="35">
        <f t="shared" si="266"/>
        <v>0</v>
      </c>
      <c r="AL228" s="35">
        <f t="shared" si="266"/>
        <v>0</v>
      </c>
      <c r="AM228" s="35">
        <f t="shared" si="266"/>
        <v>0</v>
      </c>
      <c r="AN228" s="35">
        <f t="shared" si="266"/>
        <v>0</v>
      </c>
      <c r="AO228" s="35">
        <f t="shared" si="266"/>
        <v>0</v>
      </c>
      <c r="AP228" s="35">
        <f t="shared" si="266"/>
        <v>48.389828035555055</v>
      </c>
      <c r="AQ228" s="35">
        <f t="shared" si="266"/>
        <v>45.970336633777301</v>
      </c>
      <c r="AR228" s="35">
        <f t="shared" si="266"/>
        <v>43.671819802088436</v>
      </c>
      <c r="AS228" s="35">
        <f t="shared" si="266"/>
        <v>41.488228811984015</v>
      </c>
      <c r="AT228" s="35">
        <f t="shared" si="266"/>
        <v>39.413817371384816</v>
      </c>
      <c r="AU228" s="35">
        <f t="shared" si="266"/>
        <v>37.443126502815574</v>
      </c>
      <c r="AV228" s="35">
        <f t="shared" si="266"/>
        <v>35.570970177674795</v>
      </c>
      <c r="AW228" s="35">
        <f t="shared" si="266"/>
        <v>33.792421668791057</v>
      </c>
      <c r="AX228" s="35">
        <f t="shared" ref="AX228:BS228" si="267">IF(AX$2&gt;=$O228,IF(AX227-(AX227*HLOOKUP($O228,$R$2:$BS$34,32,FALSE))&lt;=0,AX227,AX227*HLOOKUP($O228,$R$2:$BS$34,32,FALSE)),0)</f>
        <v>32.102800585351503</v>
      </c>
      <c r="AY228" s="35">
        <f t="shared" si="267"/>
        <v>30.497660556083929</v>
      </c>
      <c r="AZ228" s="35">
        <f t="shared" si="267"/>
        <v>28.972777528279735</v>
      </c>
      <c r="BA228" s="35">
        <f t="shared" si="267"/>
        <v>27.524138651865748</v>
      </c>
      <c r="BB228" s="35">
        <f t="shared" si="267"/>
        <v>26.14793171927246</v>
      </c>
      <c r="BC228" s="35">
        <f t="shared" si="267"/>
        <v>24.840535133308837</v>
      </c>
      <c r="BD228" s="35">
        <f t="shared" si="267"/>
        <v>23.598508376643395</v>
      </c>
      <c r="BE228" s="35">
        <f t="shared" si="267"/>
        <v>22.418582957811225</v>
      </c>
      <c r="BF228" s="35">
        <f t="shared" si="267"/>
        <v>21.297653809920664</v>
      </c>
      <c r="BG228" s="35">
        <f t="shared" si="267"/>
        <v>20.23277111942463</v>
      </c>
      <c r="BH228" s="35">
        <f t="shared" si="267"/>
        <v>19.221132563453398</v>
      </c>
      <c r="BI228" s="35">
        <f t="shared" si="267"/>
        <v>18.260075935280728</v>
      </c>
      <c r="BJ228" s="35">
        <f t="shared" si="267"/>
        <v>17.34707213851669</v>
      </c>
      <c r="BK228" s="35">
        <f t="shared" si="267"/>
        <v>16.479718531590859</v>
      </c>
      <c r="BL228" s="35">
        <f t="shared" si="267"/>
        <v>15.655732605011316</v>
      </c>
      <c r="BM228" s="35">
        <f t="shared" si="267"/>
        <v>14.872945974760748</v>
      </c>
      <c r="BN228" s="35">
        <f t="shared" si="267"/>
        <v>14.129298676022712</v>
      </c>
      <c r="BO228" s="35">
        <f t="shared" si="267"/>
        <v>13.422833742221577</v>
      </c>
      <c r="BP228" s="35">
        <f t="shared" si="267"/>
        <v>12.751692055110498</v>
      </c>
      <c r="BQ228" s="35">
        <f t="shared" si="267"/>
        <v>12.114107452354972</v>
      </c>
      <c r="BR228" s="35">
        <f t="shared" si="267"/>
        <v>11.508402079737223</v>
      </c>
      <c r="BS228" s="35">
        <f t="shared" si="267"/>
        <v>10.932981975750364</v>
      </c>
    </row>
    <row r="229" spans="6:71" hidden="1" outlineLevel="1">
      <c r="F229" t="s">
        <v>195</v>
      </c>
      <c r="L229" s="22" t="s">
        <v>196</v>
      </c>
      <c r="O229" s="22">
        <v>26</v>
      </c>
      <c r="R229" s="35">
        <f t="shared" ref="R229:AW229" si="268">IF($O229=R$2,R$186,IF(R$2&gt;$O229,Q229-Q230,0))</f>
        <v>0</v>
      </c>
      <c r="S229" s="35">
        <f t="shared" si="268"/>
        <v>0</v>
      </c>
      <c r="T229" s="35">
        <f t="shared" si="268"/>
        <v>0</v>
      </c>
      <c r="U229" s="35">
        <f t="shared" si="268"/>
        <v>0</v>
      </c>
      <c r="V229" s="35">
        <f t="shared" si="268"/>
        <v>0</v>
      </c>
      <c r="W229" s="35">
        <f t="shared" si="268"/>
        <v>0</v>
      </c>
      <c r="X229" s="35">
        <f t="shared" si="268"/>
        <v>0</v>
      </c>
      <c r="Y229" s="35">
        <f t="shared" si="268"/>
        <v>0</v>
      </c>
      <c r="Z229" s="35">
        <f t="shared" si="268"/>
        <v>0</v>
      </c>
      <c r="AA229" s="35">
        <f t="shared" si="268"/>
        <v>0</v>
      </c>
      <c r="AB229" s="35">
        <f t="shared" si="268"/>
        <v>0</v>
      </c>
      <c r="AC229" s="35">
        <f t="shared" si="268"/>
        <v>0</v>
      </c>
      <c r="AD229" s="35">
        <f t="shared" si="268"/>
        <v>0</v>
      </c>
      <c r="AE229" s="35">
        <f t="shared" si="268"/>
        <v>0</v>
      </c>
      <c r="AF229" s="35">
        <f t="shared" si="268"/>
        <v>0</v>
      </c>
      <c r="AG229" s="35">
        <f t="shared" si="268"/>
        <v>0</v>
      </c>
      <c r="AH229" s="35">
        <f t="shared" si="268"/>
        <v>0</v>
      </c>
      <c r="AI229" s="35">
        <f t="shared" si="268"/>
        <v>0</v>
      </c>
      <c r="AJ229" s="35">
        <f t="shared" si="268"/>
        <v>0</v>
      </c>
      <c r="AK229" s="35">
        <f t="shared" si="268"/>
        <v>0</v>
      </c>
      <c r="AL229" s="35">
        <f t="shared" si="268"/>
        <v>0</v>
      </c>
      <c r="AM229" s="35">
        <f t="shared" si="268"/>
        <v>0</v>
      </c>
      <c r="AN229" s="35">
        <f t="shared" si="268"/>
        <v>0</v>
      </c>
      <c r="AO229" s="35">
        <f t="shared" si="268"/>
        <v>0</v>
      </c>
      <c r="AP229" s="35">
        <f t="shared" si="268"/>
        <v>0</v>
      </c>
      <c r="AQ229" s="35">
        <f t="shared" si="268"/>
        <v>1021.2796857160283</v>
      </c>
      <c r="AR229" s="35">
        <f t="shared" si="268"/>
        <v>970.21570143022689</v>
      </c>
      <c r="AS229" s="35">
        <f t="shared" si="268"/>
        <v>921.70491635871554</v>
      </c>
      <c r="AT229" s="35">
        <f t="shared" si="268"/>
        <v>875.61967054077979</v>
      </c>
      <c r="AU229" s="35">
        <f t="shared" si="268"/>
        <v>831.83868701374081</v>
      </c>
      <c r="AV229" s="35">
        <f t="shared" si="268"/>
        <v>790.24675266305371</v>
      </c>
      <c r="AW229" s="35">
        <f t="shared" si="268"/>
        <v>750.73441502990102</v>
      </c>
      <c r="AX229" s="35">
        <f t="shared" ref="AX229:BS229" si="269">IF($O229=AX$2,AX$186,IF(AX$2&gt;$O229,AW229-AW230,0))</f>
        <v>713.19769427840595</v>
      </c>
      <c r="AY229" s="35">
        <f t="shared" si="269"/>
        <v>677.53780956448566</v>
      </c>
      <c r="AZ229" s="35">
        <f t="shared" si="269"/>
        <v>643.6609190862614</v>
      </c>
      <c r="BA229" s="35">
        <f t="shared" si="269"/>
        <v>611.47787313194829</v>
      </c>
      <c r="BB229" s="35">
        <f t="shared" si="269"/>
        <v>580.90397947535087</v>
      </c>
      <c r="BC229" s="35">
        <f t="shared" si="269"/>
        <v>551.85878050158328</v>
      </c>
      <c r="BD229" s="35">
        <f t="shared" si="269"/>
        <v>524.26584147650408</v>
      </c>
      <c r="BE229" s="35">
        <f t="shared" si="269"/>
        <v>498.05254940267889</v>
      </c>
      <c r="BF229" s="35">
        <f t="shared" si="269"/>
        <v>473.14992193254494</v>
      </c>
      <c r="BG229" s="35">
        <f t="shared" si="269"/>
        <v>449.49242583591769</v>
      </c>
      <c r="BH229" s="35">
        <f t="shared" si="269"/>
        <v>427.01780454412182</v>
      </c>
      <c r="BI229" s="35">
        <f t="shared" si="269"/>
        <v>405.66691431691572</v>
      </c>
      <c r="BJ229" s="35">
        <f t="shared" si="269"/>
        <v>385.38356860106995</v>
      </c>
      <c r="BK229" s="35">
        <f t="shared" si="269"/>
        <v>366.11439017101645</v>
      </c>
      <c r="BL229" s="35">
        <f t="shared" si="269"/>
        <v>347.8086706624656</v>
      </c>
      <c r="BM229" s="35">
        <f t="shared" si="269"/>
        <v>330.41823712934234</v>
      </c>
      <c r="BN229" s="35">
        <f t="shared" si="269"/>
        <v>313.89732527287521</v>
      </c>
      <c r="BO229" s="35">
        <f t="shared" si="269"/>
        <v>298.20245900923146</v>
      </c>
      <c r="BP229" s="35">
        <f t="shared" si="269"/>
        <v>283.29233605876988</v>
      </c>
      <c r="BQ229" s="35">
        <f t="shared" si="269"/>
        <v>269.12771925583138</v>
      </c>
      <c r="BR229" s="35">
        <f t="shared" si="269"/>
        <v>255.67133329303982</v>
      </c>
      <c r="BS229" s="35">
        <f t="shared" si="269"/>
        <v>242.88776662838782</v>
      </c>
    </row>
    <row r="230" spans="6:71" hidden="1" outlineLevel="1">
      <c r="F230" t="s">
        <v>197</v>
      </c>
      <c r="L230" s="22" t="s">
        <v>190</v>
      </c>
      <c r="O230" s="22">
        <v>26</v>
      </c>
      <c r="R230" s="35">
        <f t="shared" ref="R230:AW230" si="270">IF(R$2&gt;=$O230,IF(R229-(R229*HLOOKUP($O230,$R$2:$BS$34,32,FALSE))&lt;=0,R229,R229*HLOOKUP($O230,$R$2:$BS$34,32,FALSE)),0)</f>
        <v>0</v>
      </c>
      <c r="S230" s="35">
        <f t="shared" si="270"/>
        <v>0</v>
      </c>
      <c r="T230" s="35">
        <f t="shared" si="270"/>
        <v>0</v>
      </c>
      <c r="U230" s="35">
        <f t="shared" si="270"/>
        <v>0</v>
      </c>
      <c r="V230" s="35">
        <f t="shared" si="270"/>
        <v>0</v>
      </c>
      <c r="W230" s="35">
        <f t="shared" si="270"/>
        <v>0</v>
      </c>
      <c r="X230" s="35">
        <f t="shared" si="270"/>
        <v>0</v>
      </c>
      <c r="Y230" s="35">
        <f t="shared" si="270"/>
        <v>0</v>
      </c>
      <c r="Z230" s="35">
        <f t="shared" si="270"/>
        <v>0</v>
      </c>
      <c r="AA230" s="35">
        <f t="shared" si="270"/>
        <v>0</v>
      </c>
      <c r="AB230" s="35">
        <f t="shared" si="270"/>
        <v>0</v>
      </c>
      <c r="AC230" s="35">
        <f t="shared" si="270"/>
        <v>0</v>
      </c>
      <c r="AD230" s="35">
        <f t="shared" si="270"/>
        <v>0</v>
      </c>
      <c r="AE230" s="35">
        <f t="shared" si="270"/>
        <v>0</v>
      </c>
      <c r="AF230" s="35">
        <f t="shared" si="270"/>
        <v>0</v>
      </c>
      <c r="AG230" s="35">
        <f t="shared" si="270"/>
        <v>0</v>
      </c>
      <c r="AH230" s="35">
        <f t="shared" si="270"/>
        <v>0</v>
      </c>
      <c r="AI230" s="35">
        <f t="shared" si="270"/>
        <v>0</v>
      </c>
      <c r="AJ230" s="35">
        <f t="shared" si="270"/>
        <v>0</v>
      </c>
      <c r="AK230" s="35">
        <f t="shared" si="270"/>
        <v>0</v>
      </c>
      <c r="AL230" s="35">
        <f t="shared" si="270"/>
        <v>0</v>
      </c>
      <c r="AM230" s="35">
        <f t="shared" si="270"/>
        <v>0</v>
      </c>
      <c r="AN230" s="35">
        <f t="shared" si="270"/>
        <v>0</v>
      </c>
      <c r="AO230" s="35">
        <f t="shared" si="270"/>
        <v>0</v>
      </c>
      <c r="AP230" s="35">
        <f t="shared" si="270"/>
        <v>0</v>
      </c>
      <c r="AQ230" s="35">
        <f t="shared" si="270"/>
        <v>51.063984285801418</v>
      </c>
      <c r="AR230" s="35">
        <f t="shared" si="270"/>
        <v>48.51078507151135</v>
      </c>
      <c r="AS230" s="35">
        <f t="shared" si="270"/>
        <v>46.085245817935778</v>
      </c>
      <c r="AT230" s="35">
        <f t="shared" si="270"/>
        <v>43.780983527038991</v>
      </c>
      <c r="AU230" s="35">
        <f t="shared" si="270"/>
        <v>41.59193435068704</v>
      </c>
      <c r="AV230" s="35">
        <f t="shared" si="270"/>
        <v>39.51233763315269</v>
      </c>
      <c r="AW230" s="35">
        <f t="shared" si="270"/>
        <v>37.536720751495054</v>
      </c>
      <c r="AX230" s="35">
        <f t="shared" ref="AX230:BS230" si="271">IF(AX$2&gt;=$O230,IF(AX229-(AX229*HLOOKUP($O230,$R$2:$BS$34,32,FALSE))&lt;=0,AX229,AX229*HLOOKUP($O230,$R$2:$BS$34,32,FALSE)),0)</f>
        <v>35.659884713920299</v>
      </c>
      <c r="AY230" s="35">
        <f t="shared" si="271"/>
        <v>33.876890478224283</v>
      </c>
      <c r="AZ230" s="35">
        <f t="shared" si="271"/>
        <v>32.183045954313073</v>
      </c>
      <c r="BA230" s="35">
        <f t="shared" si="271"/>
        <v>30.573893656597416</v>
      </c>
      <c r="BB230" s="35">
        <f t="shared" si="271"/>
        <v>29.045198973767544</v>
      </c>
      <c r="BC230" s="35">
        <f t="shared" si="271"/>
        <v>27.592939025079165</v>
      </c>
      <c r="BD230" s="35">
        <f t="shared" si="271"/>
        <v>26.213292073825205</v>
      </c>
      <c r="BE230" s="35">
        <f t="shared" si="271"/>
        <v>24.902627470133947</v>
      </c>
      <c r="BF230" s="35">
        <f t="shared" si="271"/>
        <v>23.657496096627249</v>
      </c>
      <c r="BG230" s="35">
        <f t="shared" si="271"/>
        <v>22.474621291795884</v>
      </c>
      <c r="BH230" s="35">
        <f t="shared" si="271"/>
        <v>21.350890227206094</v>
      </c>
      <c r="BI230" s="35">
        <f t="shared" si="271"/>
        <v>20.283345715845787</v>
      </c>
      <c r="BJ230" s="35">
        <f t="shared" si="271"/>
        <v>19.269178430053501</v>
      </c>
      <c r="BK230" s="35">
        <f t="shared" si="271"/>
        <v>18.305719508550823</v>
      </c>
      <c r="BL230" s="35">
        <f t="shared" si="271"/>
        <v>17.390433533123282</v>
      </c>
      <c r="BM230" s="35">
        <f t="shared" si="271"/>
        <v>16.520911856467119</v>
      </c>
      <c r="BN230" s="35">
        <f t="shared" si="271"/>
        <v>15.69486626364376</v>
      </c>
      <c r="BO230" s="35">
        <f t="shared" si="271"/>
        <v>14.910122950461574</v>
      </c>
      <c r="BP230" s="35">
        <f t="shared" si="271"/>
        <v>14.164616802938495</v>
      </c>
      <c r="BQ230" s="35">
        <f t="shared" si="271"/>
        <v>13.45638596279157</v>
      </c>
      <c r="BR230" s="35">
        <f t="shared" si="271"/>
        <v>12.783566664651993</v>
      </c>
      <c r="BS230" s="35">
        <f t="shared" si="271"/>
        <v>12.144388331419393</v>
      </c>
    </row>
    <row r="231" spans="6:71" hidden="1" outlineLevel="1">
      <c r="F231" t="s">
        <v>195</v>
      </c>
      <c r="L231" s="22" t="s">
        <v>196</v>
      </c>
      <c r="O231" s="22">
        <v>27</v>
      </c>
      <c r="R231" s="35">
        <f t="shared" ref="R231:AW231" si="272">IF($O231=R$2,R$186,IF(R$2&gt;$O231,Q231-Q232,0))</f>
        <v>0</v>
      </c>
      <c r="S231" s="35">
        <f t="shared" si="272"/>
        <v>0</v>
      </c>
      <c r="T231" s="35">
        <f t="shared" si="272"/>
        <v>0</v>
      </c>
      <c r="U231" s="35">
        <f t="shared" si="272"/>
        <v>0</v>
      </c>
      <c r="V231" s="35">
        <f t="shared" si="272"/>
        <v>0</v>
      </c>
      <c r="W231" s="35">
        <f t="shared" si="272"/>
        <v>0</v>
      </c>
      <c r="X231" s="35">
        <f t="shared" si="272"/>
        <v>0</v>
      </c>
      <c r="Y231" s="35">
        <f t="shared" si="272"/>
        <v>0</v>
      </c>
      <c r="Z231" s="35">
        <f t="shared" si="272"/>
        <v>0</v>
      </c>
      <c r="AA231" s="35">
        <f t="shared" si="272"/>
        <v>0</v>
      </c>
      <c r="AB231" s="35">
        <f t="shared" si="272"/>
        <v>0</v>
      </c>
      <c r="AC231" s="35">
        <f t="shared" si="272"/>
        <v>0</v>
      </c>
      <c r="AD231" s="35">
        <f t="shared" si="272"/>
        <v>0</v>
      </c>
      <c r="AE231" s="35">
        <f t="shared" si="272"/>
        <v>0</v>
      </c>
      <c r="AF231" s="35">
        <f t="shared" si="272"/>
        <v>0</v>
      </c>
      <c r="AG231" s="35">
        <f t="shared" si="272"/>
        <v>0</v>
      </c>
      <c r="AH231" s="35">
        <f t="shared" si="272"/>
        <v>0</v>
      </c>
      <c r="AI231" s="35">
        <f t="shared" si="272"/>
        <v>0</v>
      </c>
      <c r="AJ231" s="35">
        <f t="shared" si="272"/>
        <v>0</v>
      </c>
      <c r="AK231" s="35">
        <f t="shared" si="272"/>
        <v>0</v>
      </c>
      <c r="AL231" s="35">
        <f t="shared" si="272"/>
        <v>0</v>
      </c>
      <c r="AM231" s="35">
        <f t="shared" si="272"/>
        <v>0</v>
      </c>
      <c r="AN231" s="35">
        <f t="shared" si="272"/>
        <v>0</v>
      </c>
      <c r="AO231" s="35">
        <f t="shared" si="272"/>
        <v>0</v>
      </c>
      <c r="AP231" s="35">
        <f t="shared" si="272"/>
        <v>0</v>
      </c>
      <c r="AQ231" s="35">
        <f t="shared" si="272"/>
        <v>0</v>
      </c>
      <c r="AR231" s="35">
        <f t="shared" si="272"/>
        <v>1077.2545761659014</v>
      </c>
      <c r="AS231" s="35">
        <f t="shared" si="272"/>
        <v>1023.3918473576064</v>
      </c>
      <c r="AT231" s="35">
        <f t="shared" si="272"/>
        <v>972.22225498972603</v>
      </c>
      <c r="AU231" s="35">
        <f t="shared" si="272"/>
        <v>923.6111422402397</v>
      </c>
      <c r="AV231" s="35">
        <f t="shared" si="272"/>
        <v>877.43058512822768</v>
      </c>
      <c r="AW231" s="35">
        <f t="shared" si="272"/>
        <v>833.55905587181633</v>
      </c>
      <c r="AX231" s="35">
        <f t="shared" ref="AX231:BS231" si="273">IF($O231=AX$2,AX$186,IF(AX$2&gt;$O231,AW231-AW232,0))</f>
        <v>791.88110307822546</v>
      </c>
      <c r="AY231" s="35">
        <f t="shared" si="273"/>
        <v>752.28704792431415</v>
      </c>
      <c r="AZ231" s="35">
        <f t="shared" si="273"/>
        <v>714.67269552809842</v>
      </c>
      <c r="BA231" s="35">
        <f t="shared" si="273"/>
        <v>678.93906075169355</v>
      </c>
      <c r="BB231" s="35">
        <f t="shared" si="273"/>
        <v>644.9921077141089</v>
      </c>
      <c r="BC231" s="35">
        <f t="shared" si="273"/>
        <v>612.74250232840348</v>
      </c>
      <c r="BD231" s="35">
        <f t="shared" si="273"/>
        <v>582.1053772119833</v>
      </c>
      <c r="BE231" s="35">
        <f t="shared" si="273"/>
        <v>553.00010835138414</v>
      </c>
      <c r="BF231" s="35">
        <f t="shared" si="273"/>
        <v>525.35010293381492</v>
      </c>
      <c r="BG231" s="35">
        <f t="shared" si="273"/>
        <v>499.0825977871242</v>
      </c>
      <c r="BH231" s="35">
        <f t="shared" si="273"/>
        <v>474.12846789776802</v>
      </c>
      <c r="BI231" s="35">
        <f t="shared" si="273"/>
        <v>450.4220445028796</v>
      </c>
      <c r="BJ231" s="35">
        <f t="shared" si="273"/>
        <v>427.90094227773562</v>
      </c>
      <c r="BK231" s="35">
        <f t="shared" si="273"/>
        <v>406.50589516384883</v>
      </c>
      <c r="BL231" s="35">
        <f t="shared" si="273"/>
        <v>386.18060040565638</v>
      </c>
      <c r="BM231" s="35">
        <f t="shared" si="273"/>
        <v>366.87157038537356</v>
      </c>
      <c r="BN231" s="35">
        <f t="shared" si="273"/>
        <v>348.52799186610486</v>
      </c>
      <c r="BO231" s="35">
        <f t="shared" si="273"/>
        <v>331.10159227279962</v>
      </c>
      <c r="BP231" s="35">
        <f t="shared" si="273"/>
        <v>314.54651265915965</v>
      </c>
      <c r="BQ231" s="35">
        <f t="shared" si="273"/>
        <v>298.81918702620169</v>
      </c>
      <c r="BR231" s="35">
        <f t="shared" si="273"/>
        <v>283.8782276748916</v>
      </c>
      <c r="BS231" s="35">
        <f t="shared" si="273"/>
        <v>269.68431629114701</v>
      </c>
    </row>
    <row r="232" spans="6:71" hidden="1" outlineLevel="1">
      <c r="F232" t="s">
        <v>197</v>
      </c>
      <c r="L232" s="22" t="s">
        <v>190</v>
      </c>
      <c r="O232" s="22">
        <v>27</v>
      </c>
      <c r="R232" s="35">
        <f t="shared" ref="R232:AW232" si="274">IF(R$2&gt;=$O232,IF(R231-(R231*HLOOKUP($O232,$R$2:$BS$34,32,FALSE))&lt;=0,R231,R231*HLOOKUP($O232,$R$2:$BS$34,32,FALSE)),0)</f>
        <v>0</v>
      </c>
      <c r="S232" s="35">
        <f t="shared" si="274"/>
        <v>0</v>
      </c>
      <c r="T232" s="35">
        <f t="shared" si="274"/>
        <v>0</v>
      </c>
      <c r="U232" s="35">
        <f t="shared" si="274"/>
        <v>0</v>
      </c>
      <c r="V232" s="35">
        <f t="shared" si="274"/>
        <v>0</v>
      </c>
      <c r="W232" s="35">
        <f t="shared" si="274"/>
        <v>0</v>
      </c>
      <c r="X232" s="35">
        <f t="shared" si="274"/>
        <v>0</v>
      </c>
      <c r="Y232" s="35">
        <f t="shared" si="274"/>
        <v>0</v>
      </c>
      <c r="Z232" s="35">
        <f t="shared" si="274"/>
        <v>0</v>
      </c>
      <c r="AA232" s="35">
        <f t="shared" si="274"/>
        <v>0</v>
      </c>
      <c r="AB232" s="35">
        <f t="shared" si="274"/>
        <v>0</v>
      </c>
      <c r="AC232" s="35">
        <f t="shared" si="274"/>
        <v>0</v>
      </c>
      <c r="AD232" s="35">
        <f t="shared" si="274"/>
        <v>0</v>
      </c>
      <c r="AE232" s="35">
        <f t="shared" si="274"/>
        <v>0</v>
      </c>
      <c r="AF232" s="35">
        <f t="shared" si="274"/>
        <v>0</v>
      </c>
      <c r="AG232" s="35">
        <f t="shared" si="274"/>
        <v>0</v>
      </c>
      <c r="AH232" s="35">
        <f t="shared" si="274"/>
        <v>0</v>
      </c>
      <c r="AI232" s="35">
        <f t="shared" si="274"/>
        <v>0</v>
      </c>
      <c r="AJ232" s="35">
        <f t="shared" si="274"/>
        <v>0</v>
      </c>
      <c r="AK232" s="35">
        <f t="shared" si="274"/>
        <v>0</v>
      </c>
      <c r="AL232" s="35">
        <f t="shared" si="274"/>
        <v>0</v>
      </c>
      <c r="AM232" s="35">
        <f t="shared" si="274"/>
        <v>0</v>
      </c>
      <c r="AN232" s="35">
        <f t="shared" si="274"/>
        <v>0</v>
      </c>
      <c r="AO232" s="35">
        <f t="shared" si="274"/>
        <v>0</v>
      </c>
      <c r="AP232" s="35">
        <f t="shared" si="274"/>
        <v>0</v>
      </c>
      <c r="AQ232" s="35">
        <f t="shared" si="274"/>
        <v>0</v>
      </c>
      <c r="AR232" s="35">
        <f t="shared" si="274"/>
        <v>53.862728808295074</v>
      </c>
      <c r="AS232" s="35">
        <f t="shared" si="274"/>
        <v>51.16959236788032</v>
      </c>
      <c r="AT232" s="35">
        <f t="shared" si="274"/>
        <v>48.611112749486303</v>
      </c>
      <c r="AU232" s="35">
        <f t="shared" si="274"/>
        <v>46.180557112011989</v>
      </c>
      <c r="AV232" s="35">
        <f t="shared" si="274"/>
        <v>43.871529256411385</v>
      </c>
      <c r="AW232" s="35">
        <f t="shared" si="274"/>
        <v>41.677952793590819</v>
      </c>
      <c r="AX232" s="35">
        <f t="shared" ref="AX232:BS232" si="275">IF(AX$2&gt;=$O232,IF(AX231-(AX231*HLOOKUP($O232,$R$2:$BS$34,32,FALSE))&lt;=0,AX231,AX231*HLOOKUP($O232,$R$2:$BS$34,32,FALSE)),0)</f>
        <v>39.594055153911278</v>
      </c>
      <c r="AY232" s="35">
        <f t="shared" si="275"/>
        <v>37.614352396215708</v>
      </c>
      <c r="AZ232" s="35">
        <f t="shared" si="275"/>
        <v>35.733634776404919</v>
      </c>
      <c r="BA232" s="35">
        <f t="shared" si="275"/>
        <v>33.946953037584677</v>
      </c>
      <c r="BB232" s="35">
        <f t="shared" si="275"/>
        <v>32.249605385705443</v>
      </c>
      <c r="BC232" s="35">
        <f t="shared" si="275"/>
        <v>30.637125116420176</v>
      </c>
      <c r="BD232" s="35">
        <f t="shared" si="275"/>
        <v>29.105268860599168</v>
      </c>
      <c r="BE232" s="35">
        <f t="shared" si="275"/>
        <v>27.650005417569208</v>
      </c>
      <c r="BF232" s="35">
        <f t="shared" si="275"/>
        <v>26.267505146690748</v>
      </c>
      <c r="BG232" s="35">
        <f t="shared" si="275"/>
        <v>24.95412988935621</v>
      </c>
      <c r="BH232" s="35">
        <f t="shared" si="275"/>
        <v>23.706423394888404</v>
      </c>
      <c r="BI232" s="35">
        <f t="shared" si="275"/>
        <v>22.521102225143981</v>
      </c>
      <c r="BJ232" s="35">
        <f t="shared" si="275"/>
        <v>21.395047113886783</v>
      </c>
      <c r="BK232" s="35">
        <f t="shared" si="275"/>
        <v>20.325294758192442</v>
      </c>
      <c r="BL232" s="35">
        <f t="shared" si="275"/>
        <v>19.309030020282819</v>
      </c>
      <c r="BM232" s="35">
        <f t="shared" si="275"/>
        <v>18.343578519268679</v>
      </c>
      <c r="BN232" s="35">
        <f t="shared" si="275"/>
        <v>17.426399593305245</v>
      </c>
      <c r="BO232" s="35">
        <f t="shared" si="275"/>
        <v>16.555079613639982</v>
      </c>
      <c r="BP232" s="35">
        <f t="shared" si="275"/>
        <v>15.727325632957983</v>
      </c>
      <c r="BQ232" s="35">
        <f t="shared" si="275"/>
        <v>14.940959351310084</v>
      </c>
      <c r="BR232" s="35">
        <f t="shared" si="275"/>
        <v>14.193911383744581</v>
      </c>
      <c r="BS232" s="35">
        <f t="shared" si="275"/>
        <v>13.484215814557352</v>
      </c>
    </row>
    <row r="233" spans="6:71" hidden="1" outlineLevel="1">
      <c r="F233" t="s">
        <v>195</v>
      </c>
      <c r="L233" s="22" t="s">
        <v>196</v>
      </c>
      <c r="O233" s="22">
        <v>28</v>
      </c>
      <c r="R233" s="35">
        <f t="shared" ref="R233:AW233" si="276">IF($O233=R$2,R$186,IF(R$2&gt;$O233,Q233-Q234,0))</f>
        <v>0</v>
      </c>
      <c r="S233" s="35">
        <f t="shared" si="276"/>
        <v>0</v>
      </c>
      <c r="T233" s="35">
        <f t="shared" si="276"/>
        <v>0</v>
      </c>
      <c r="U233" s="35">
        <f t="shared" si="276"/>
        <v>0</v>
      </c>
      <c r="V233" s="35">
        <f t="shared" si="276"/>
        <v>0</v>
      </c>
      <c r="W233" s="35">
        <f t="shared" si="276"/>
        <v>0</v>
      </c>
      <c r="X233" s="35">
        <f t="shared" si="276"/>
        <v>0</v>
      </c>
      <c r="Y233" s="35">
        <f t="shared" si="276"/>
        <v>0</v>
      </c>
      <c r="Z233" s="35">
        <f t="shared" si="276"/>
        <v>0</v>
      </c>
      <c r="AA233" s="35">
        <f t="shared" si="276"/>
        <v>0</v>
      </c>
      <c r="AB233" s="35">
        <f t="shared" si="276"/>
        <v>0</v>
      </c>
      <c r="AC233" s="35">
        <f t="shared" si="276"/>
        <v>0</v>
      </c>
      <c r="AD233" s="35">
        <f t="shared" si="276"/>
        <v>0</v>
      </c>
      <c r="AE233" s="35">
        <f t="shared" si="276"/>
        <v>0</v>
      </c>
      <c r="AF233" s="35">
        <f t="shared" si="276"/>
        <v>0</v>
      </c>
      <c r="AG233" s="35">
        <f t="shared" si="276"/>
        <v>0</v>
      </c>
      <c r="AH233" s="35">
        <f t="shared" si="276"/>
        <v>0</v>
      </c>
      <c r="AI233" s="35">
        <f t="shared" si="276"/>
        <v>0</v>
      </c>
      <c r="AJ233" s="35">
        <f t="shared" si="276"/>
        <v>0</v>
      </c>
      <c r="AK233" s="35">
        <f t="shared" si="276"/>
        <v>0</v>
      </c>
      <c r="AL233" s="35">
        <f t="shared" si="276"/>
        <v>0</v>
      </c>
      <c r="AM233" s="35">
        <f t="shared" si="276"/>
        <v>0</v>
      </c>
      <c r="AN233" s="35">
        <f t="shared" si="276"/>
        <v>0</v>
      </c>
      <c r="AO233" s="35">
        <f t="shared" si="276"/>
        <v>0</v>
      </c>
      <c r="AP233" s="35">
        <f t="shared" si="276"/>
        <v>0</v>
      </c>
      <c r="AQ233" s="35">
        <f t="shared" si="276"/>
        <v>0</v>
      </c>
      <c r="AR233" s="35">
        <f t="shared" si="276"/>
        <v>0</v>
      </c>
      <c r="AS233" s="35">
        <f t="shared" si="276"/>
        <v>1135.6966447193879</v>
      </c>
      <c r="AT233" s="35">
        <f t="shared" si="276"/>
        <v>1078.9118124834185</v>
      </c>
      <c r="AU233" s="35">
        <f t="shared" si="276"/>
        <v>1024.9662218592475</v>
      </c>
      <c r="AV233" s="35">
        <f t="shared" si="276"/>
        <v>973.71791076628517</v>
      </c>
      <c r="AW233" s="35">
        <f t="shared" si="276"/>
        <v>925.03201522797087</v>
      </c>
      <c r="AX233" s="35">
        <f t="shared" ref="AX233:BS233" si="277">IF($O233=AX$2,AX$186,IF(AX$2&gt;$O233,AW233-AW234,0))</f>
        <v>878.78041446657232</v>
      </c>
      <c r="AY233" s="35">
        <f t="shared" si="277"/>
        <v>834.84139374324366</v>
      </c>
      <c r="AZ233" s="35">
        <f t="shared" si="277"/>
        <v>793.09932405608151</v>
      </c>
      <c r="BA233" s="35">
        <f t="shared" si="277"/>
        <v>753.44435785327744</v>
      </c>
      <c r="BB233" s="35">
        <f t="shared" si="277"/>
        <v>715.77213996061357</v>
      </c>
      <c r="BC233" s="35">
        <f t="shared" si="277"/>
        <v>679.9835329625829</v>
      </c>
      <c r="BD233" s="35">
        <f t="shared" si="277"/>
        <v>645.98435631445375</v>
      </c>
      <c r="BE233" s="35">
        <f t="shared" si="277"/>
        <v>613.68513849873102</v>
      </c>
      <c r="BF233" s="35">
        <f t="shared" si="277"/>
        <v>583.00088157379446</v>
      </c>
      <c r="BG233" s="35">
        <f t="shared" si="277"/>
        <v>553.85083749510477</v>
      </c>
      <c r="BH233" s="35">
        <f t="shared" si="277"/>
        <v>526.15829562034958</v>
      </c>
      <c r="BI233" s="35">
        <f t="shared" si="277"/>
        <v>499.8503808393321</v>
      </c>
      <c r="BJ233" s="35">
        <f t="shared" si="277"/>
        <v>474.8578617973655</v>
      </c>
      <c r="BK233" s="35">
        <f t="shared" si="277"/>
        <v>451.11496870749721</v>
      </c>
      <c r="BL233" s="35">
        <f t="shared" si="277"/>
        <v>428.55922027212233</v>
      </c>
      <c r="BM233" s="35">
        <f t="shared" si="277"/>
        <v>407.1312592585162</v>
      </c>
      <c r="BN233" s="35">
        <f t="shared" si="277"/>
        <v>386.77469629559039</v>
      </c>
      <c r="BO233" s="35">
        <f t="shared" si="277"/>
        <v>367.43596148081087</v>
      </c>
      <c r="BP233" s="35">
        <f t="shared" si="277"/>
        <v>349.06416340677032</v>
      </c>
      <c r="BQ233" s="35">
        <f t="shared" si="277"/>
        <v>331.61095523643178</v>
      </c>
      <c r="BR233" s="35">
        <f t="shared" si="277"/>
        <v>315.03040747461017</v>
      </c>
      <c r="BS233" s="35">
        <f t="shared" si="277"/>
        <v>299.27888710087967</v>
      </c>
    </row>
    <row r="234" spans="6:71" hidden="1" outlineLevel="1">
      <c r="F234" t="s">
        <v>197</v>
      </c>
      <c r="L234" s="22" t="s">
        <v>190</v>
      </c>
      <c r="O234" s="22">
        <v>28</v>
      </c>
      <c r="R234" s="35">
        <f t="shared" ref="R234:AW234" si="278">IF(R$2&gt;=$O234,IF(R233-(R233*HLOOKUP($O234,$R$2:$BS$34,32,FALSE))&lt;=0,R233,R233*HLOOKUP($O234,$R$2:$BS$34,32,FALSE)),0)</f>
        <v>0</v>
      </c>
      <c r="S234" s="35">
        <f t="shared" si="278"/>
        <v>0</v>
      </c>
      <c r="T234" s="35">
        <f t="shared" si="278"/>
        <v>0</v>
      </c>
      <c r="U234" s="35">
        <f t="shared" si="278"/>
        <v>0</v>
      </c>
      <c r="V234" s="35">
        <f t="shared" si="278"/>
        <v>0</v>
      </c>
      <c r="W234" s="35">
        <f t="shared" si="278"/>
        <v>0</v>
      </c>
      <c r="X234" s="35">
        <f t="shared" si="278"/>
        <v>0</v>
      </c>
      <c r="Y234" s="35">
        <f t="shared" si="278"/>
        <v>0</v>
      </c>
      <c r="Z234" s="35">
        <f t="shared" si="278"/>
        <v>0</v>
      </c>
      <c r="AA234" s="35">
        <f t="shared" si="278"/>
        <v>0</v>
      </c>
      <c r="AB234" s="35">
        <f t="shared" si="278"/>
        <v>0</v>
      </c>
      <c r="AC234" s="35">
        <f t="shared" si="278"/>
        <v>0</v>
      </c>
      <c r="AD234" s="35">
        <f t="shared" si="278"/>
        <v>0</v>
      </c>
      <c r="AE234" s="35">
        <f t="shared" si="278"/>
        <v>0</v>
      </c>
      <c r="AF234" s="35">
        <f t="shared" si="278"/>
        <v>0</v>
      </c>
      <c r="AG234" s="35">
        <f t="shared" si="278"/>
        <v>0</v>
      </c>
      <c r="AH234" s="35">
        <f t="shared" si="278"/>
        <v>0</v>
      </c>
      <c r="AI234" s="35">
        <f t="shared" si="278"/>
        <v>0</v>
      </c>
      <c r="AJ234" s="35">
        <f t="shared" si="278"/>
        <v>0</v>
      </c>
      <c r="AK234" s="35">
        <f t="shared" si="278"/>
        <v>0</v>
      </c>
      <c r="AL234" s="35">
        <f t="shared" si="278"/>
        <v>0</v>
      </c>
      <c r="AM234" s="35">
        <f t="shared" si="278"/>
        <v>0</v>
      </c>
      <c r="AN234" s="35">
        <f t="shared" si="278"/>
        <v>0</v>
      </c>
      <c r="AO234" s="35">
        <f t="shared" si="278"/>
        <v>0</v>
      </c>
      <c r="AP234" s="35">
        <f t="shared" si="278"/>
        <v>0</v>
      </c>
      <c r="AQ234" s="35">
        <f t="shared" si="278"/>
        <v>0</v>
      </c>
      <c r="AR234" s="35">
        <f t="shared" si="278"/>
        <v>0</v>
      </c>
      <c r="AS234" s="35">
        <f t="shared" si="278"/>
        <v>56.784832235969397</v>
      </c>
      <c r="AT234" s="35">
        <f t="shared" si="278"/>
        <v>53.945590624170933</v>
      </c>
      <c r="AU234" s="35">
        <f t="shared" si="278"/>
        <v>51.248311092962382</v>
      </c>
      <c r="AV234" s="35">
        <f t="shared" si="278"/>
        <v>48.685895538314263</v>
      </c>
      <c r="AW234" s="35">
        <f t="shared" si="278"/>
        <v>46.251600761398549</v>
      </c>
      <c r="AX234" s="35">
        <f t="shared" ref="AX234:BS234" si="279">IF(AX$2&gt;=$O234,IF(AX233-(AX233*HLOOKUP($O234,$R$2:$BS$34,32,FALSE))&lt;=0,AX233,AX233*HLOOKUP($O234,$R$2:$BS$34,32,FALSE)),0)</f>
        <v>43.939020723328618</v>
      </c>
      <c r="AY234" s="35">
        <f t="shared" si="279"/>
        <v>41.742069687162186</v>
      </c>
      <c r="AZ234" s="35">
        <f t="shared" si="279"/>
        <v>39.654966202804076</v>
      </c>
      <c r="BA234" s="35">
        <f t="shared" si="279"/>
        <v>37.672217892663873</v>
      </c>
      <c r="BB234" s="35">
        <f t="shared" si="279"/>
        <v>35.78860699803068</v>
      </c>
      <c r="BC234" s="35">
        <f t="shared" si="279"/>
        <v>33.999176648129144</v>
      </c>
      <c r="BD234" s="35">
        <f t="shared" si="279"/>
        <v>32.299217815722692</v>
      </c>
      <c r="BE234" s="35">
        <f t="shared" si="279"/>
        <v>30.684256924936552</v>
      </c>
      <c r="BF234" s="35">
        <f t="shared" si="279"/>
        <v>29.150044078689724</v>
      </c>
      <c r="BG234" s="35">
        <f t="shared" si="279"/>
        <v>27.692541874755239</v>
      </c>
      <c r="BH234" s="35">
        <f t="shared" si="279"/>
        <v>26.30791478101748</v>
      </c>
      <c r="BI234" s="35">
        <f t="shared" si="279"/>
        <v>24.992519041966606</v>
      </c>
      <c r="BJ234" s="35">
        <f t="shared" si="279"/>
        <v>23.742893089868275</v>
      </c>
      <c r="BK234" s="35">
        <f t="shared" si="279"/>
        <v>22.555748435374863</v>
      </c>
      <c r="BL234" s="35">
        <f t="shared" si="279"/>
        <v>21.427961013606119</v>
      </c>
      <c r="BM234" s="35">
        <f t="shared" si="279"/>
        <v>20.35656296292581</v>
      </c>
      <c r="BN234" s="35">
        <f t="shared" si="279"/>
        <v>19.338734814779521</v>
      </c>
      <c r="BO234" s="35">
        <f t="shared" si="279"/>
        <v>18.371798074040544</v>
      </c>
      <c r="BP234" s="35">
        <f t="shared" si="279"/>
        <v>17.453208170338517</v>
      </c>
      <c r="BQ234" s="35">
        <f t="shared" si="279"/>
        <v>16.580547761821588</v>
      </c>
      <c r="BR234" s="35">
        <f t="shared" si="279"/>
        <v>15.751520373730509</v>
      </c>
      <c r="BS234" s="35">
        <f t="shared" si="279"/>
        <v>14.963944355043985</v>
      </c>
    </row>
    <row r="235" spans="6:71" hidden="1" outlineLevel="1">
      <c r="F235" t="s">
        <v>195</v>
      </c>
      <c r="L235" s="22" t="s">
        <v>196</v>
      </c>
      <c r="O235" s="22">
        <v>29</v>
      </c>
      <c r="R235" s="35">
        <f t="shared" ref="R235:AW235" si="280">IF($O235=R$2,R$186,IF(R$2&gt;$O235,Q235-Q236,0))</f>
        <v>0</v>
      </c>
      <c r="S235" s="35">
        <f t="shared" si="280"/>
        <v>0</v>
      </c>
      <c r="T235" s="35">
        <f t="shared" si="280"/>
        <v>0</v>
      </c>
      <c r="U235" s="35">
        <f t="shared" si="280"/>
        <v>0</v>
      </c>
      <c r="V235" s="35">
        <f t="shared" si="280"/>
        <v>0</v>
      </c>
      <c r="W235" s="35">
        <f t="shared" si="280"/>
        <v>0</v>
      </c>
      <c r="X235" s="35">
        <f t="shared" si="280"/>
        <v>0</v>
      </c>
      <c r="Y235" s="35">
        <f t="shared" si="280"/>
        <v>0</v>
      </c>
      <c r="Z235" s="35">
        <f t="shared" si="280"/>
        <v>0</v>
      </c>
      <c r="AA235" s="35">
        <f t="shared" si="280"/>
        <v>0</v>
      </c>
      <c r="AB235" s="35">
        <f t="shared" si="280"/>
        <v>0</v>
      </c>
      <c r="AC235" s="35">
        <f t="shared" si="280"/>
        <v>0</v>
      </c>
      <c r="AD235" s="35">
        <f t="shared" si="280"/>
        <v>0</v>
      </c>
      <c r="AE235" s="35">
        <f t="shared" si="280"/>
        <v>0</v>
      </c>
      <c r="AF235" s="35">
        <f t="shared" si="280"/>
        <v>0</v>
      </c>
      <c r="AG235" s="35">
        <f t="shared" si="280"/>
        <v>0</v>
      </c>
      <c r="AH235" s="35">
        <f t="shared" si="280"/>
        <v>0</v>
      </c>
      <c r="AI235" s="35">
        <f t="shared" si="280"/>
        <v>0</v>
      </c>
      <c r="AJ235" s="35">
        <f t="shared" si="280"/>
        <v>0</v>
      </c>
      <c r="AK235" s="35">
        <f t="shared" si="280"/>
        <v>0</v>
      </c>
      <c r="AL235" s="35">
        <f t="shared" si="280"/>
        <v>0</v>
      </c>
      <c r="AM235" s="35">
        <f t="shared" si="280"/>
        <v>0</v>
      </c>
      <c r="AN235" s="35">
        <f t="shared" si="280"/>
        <v>0</v>
      </c>
      <c r="AO235" s="35">
        <f t="shared" si="280"/>
        <v>0</v>
      </c>
      <c r="AP235" s="35">
        <f t="shared" si="280"/>
        <v>0</v>
      </c>
      <c r="AQ235" s="35">
        <f t="shared" si="280"/>
        <v>0</v>
      </c>
      <c r="AR235" s="35">
        <f t="shared" si="280"/>
        <v>0</v>
      </c>
      <c r="AS235" s="35">
        <f t="shared" si="280"/>
        <v>0</v>
      </c>
      <c r="AT235" s="35">
        <f t="shared" si="280"/>
        <v>1196.6739361786326</v>
      </c>
      <c r="AU235" s="35">
        <f t="shared" si="280"/>
        <v>1136.8402393697011</v>
      </c>
      <c r="AV235" s="35">
        <f t="shared" si="280"/>
        <v>1079.9982274012159</v>
      </c>
      <c r="AW235" s="35">
        <f t="shared" si="280"/>
        <v>1025.9983160311551</v>
      </c>
      <c r="AX235" s="35">
        <f t="shared" ref="AX235:BS235" si="281">IF($O235=AX$2,AX$186,IF(AX$2&gt;$O235,AW235-AW236,0))</f>
        <v>974.69840022959738</v>
      </c>
      <c r="AY235" s="35">
        <f t="shared" si="281"/>
        <v>925.96348021811752</v>
      </c>
      <c r="AZ235" s="35">
        <f t="shared" si="281"/>
        <v>879.66530620721164</v>
      </c>
      <c r="BA235" s="35">
        <f t="shared" si="281"/>
        <v>835.68204089685105</v>
      </c>
      <c r="BB235" s="35">
        <f t="shared" si="281"/>
        <v>793.89793885200845</v>
      </c>
      <c r="BC235" s="35">
        <f t="shared" si="281"/>
        <v>754.20304190940806</v>
      </c>
      <c r="BD235" s="35">
        <f t="shared" si="281"/>
        <v>716.49288981393761</v>
      </c>
      <c r="BE235" s="35">
        <f t="shared" si="281"/>
        <v>680.66824532324074</v>
      </c>
      <c r="BF235" s="35">
        <f t="shared" si="281"/>
        <v>646.63483305707871</v>
      </c>
      <c r="BG235" s="35">
        <f t="shared" si="281"/>
        <v>614.3030914042248</v>
      </c>
      <c r="BH235" s="35">
        <f t="shared" si="281"/>
        <v>583.58793683401359</v>
      </c>
      <c r="BI235" s="35">
        <f t="shared" si="281"/>
        <v>554.40853999231285</v>
      </c>
      <c r="BJ235" s="35">
        <f t="shared" si="281"/>
        <v>526.68811299269726</v>
      </c>
      <c r="BK235" s="35">
        <f t="shared" si="281"/>
        <v>500.35370734306241</v>
      </c>
      <c r="BL235" s="35">
        <f t="shared" si="281"/>
        <v>475.33602197590926</v>
      </c>
      <c r="BM235" s="35">
        <f t="shared" si="281"/>
        <v>451.56922087711382</v>
      </c>
      <c r="BN235" s="35">
        <f t="shared" si="281"/>
        <v>428.99075983325815</v>
      </c>
      <c r="BO235" s="35">
        <f t="shared" si="281"/>
        <v>407.54122184159525</v>
      </c>
      <c r="BP235" s="35">
        <f t="shared" si="281"/>
        <v>387.16416074951547</v>
      </c>
      <c r="BQ235" s="35">
        <f t="shared" si="281"/>
        <v>367.8059527120397</v>
      </c>
      <c r="BR235" s="35">
        <f t="shared" si="281"/>
        <v>349.4156550764377</v>
      </c>
      <c r="BS235" s="35">
        <f t="shared" si="281"/>
        <v>331.94487232261582</v>
      </c>
    </row>
    <row r="236" spans="6:71" hidden="1" outlineLevel="1">
      <c r="F236" t="s">
        <v>197</v>
      </c>
      <c r="L236" s="22" t="s">
        <v>190</v>
      </c>
      <c r="O236" s="22">
        <v>29</v>
      </c>
      <c r="R236" s="35">
        <f t="shared" ref="R236:AW236" si="282">IF(R$2&gt;=$O236,IF(R235-(R235*HLOOKUP($O236,$R$2:$BS$34,32,FALSE))&lt;=0,R235,R235*HLOOKUP($O236,$R$2:$BS$34,32,FALSE)),0)</f>
        <v>0</v>
      </c>
      <c r="S236" s="35">
        <f t="shared" si="282"/>
        <v>0</v>
      </c>
      <c r="T236" s="35">
        <f t="shared" si="282"/>
        <v>0</v>
      </c>
      <c r="U236" s="35">
        <f t="shared" si="282"/>
        <v>0</v>
      </c>
      <c r="V236" s="35">
        <f t="shared" si="282"/>
        <v>0</v>
      </c>
      <c r="W236" s="35">
        <f t="shared" si="282"/>
        <v>0</v>
      </c>
      <c r="X236" s="35">
        <f t="shared" si="282"/>
        <v>0</v>
      </c>
      <c r="Y236" s="35">
        <f t="shared" si="282"/>
        <v>0</v>
      </c>
      <c r="Z236" s="35">
        <f t="shared" si="282"/>
        <v>0</v>
      </c>
      <c r="AA236" s="35">
        <f t="shared" si="282"/>
        <v>0</v>
      </c>
      <c r="AB236" s="35">
        <f t="shared" si="282"/>
        <v>0</v>
      </c>
      <c r="AC236" s="35">
        <f t="shared" si="282"/>
        <v>0</v>
      </c>
      <c r="AD236" s="35">
        <f t="shared" si="282"/>
        <v>0</v>
      </c>
      <c r="AE236" s="35">
        <f t="shared" si="282"/>
        <v>0</v>
      </c>
      <c r="AF236" s="35">
        <f t="shared" si="282"/>
        <v>0</v>
      </c>
      <c r="AG236" s="35">
        <f t="shared" si="282"/>
        <v>0</v>
      </c>
      <c r="AH236" s="35">
        <f t="shared" si="282"/>
        <v>0</v>
      </c>
      <c r="AI236" s="35">
        <f t="shared" si="282"/>
        <v>0</v>
      </c>
      <c r="AJ236" s="35">
        <f t="shared" si="282"/>
        <v>0</v>
      </c>
      <c r="AK236" s="35">
        <f t="shared" si="282"/>
        <v>0</v>
      </c>
      <c r="AL236" s="35">
        <f t="shared" si="282"/>
        <v>0</v>
      </c>
      <c r="AM236" s="35">
        <f t="shared" si="282"/>
        <v>0</v>
      </c>
      <c r="AN236" s="35">
        <f t="shared" si="282"/>
        <v>0</v>
      </c>
      <c r="AO236" s="35">
        <f t="shared" si="282"/>
        <v>0</v>
      </c>
      <c r="AP236" s="35">
        <f t="shared" si="282"/>
        <v>0</v>
      </c>
      <c r="AQ236" s="35">
        <f t="shared" si="282"/>
        <v>0</v>
      </c>
      <c r="AR236" s="35">
        <f t="shared" si="282"/>
        <v>0</v>
      </c>
      <c r="AS236" s="35">
        <f t="shared" si="282"/>
        <v>0</v>
      </c>
      <c r="AT236" s="35">
        <f t="shared" si="282"/>
        <v>59.833696808931634</v>
      </c>
      <c r="AU236" s="35">
        <f t="shared" si="282"/>
        <v>56.842011968485053</v>
      </c>
      <c r="AV236" s="35">
        <f t="shared" si="282"/>
        <v>53.999911370060801</v>
      </c>
      <c r="AW236" s="35">
        <f t="shared" si="282"/>
        <v>51.299915801557759</v>
      </c>
      <c r="AX236" s="35">
        <f t="shared" ref="AX236:BS236" si="283">IF(AX$2&gt;=$O236,IF(AX235-(AX235*HLOOKUP($O236,$R$2:$BS$34,32,FALSE))&lt;=0,AX235,AX235*HLOOKUP($O236,$R$2:$BS$34,32,FALSE)),0)</f>
        <v>48.734920011479872</v>
      </c>
      <c r="AY236" s="35">
        <f t="shared" si="283"/>
        <v>46.298174010905882</v>
      </c>
      <c r="AZ236" s="35">
        <f t="shared" si="283"/>
        <v>43.983265310360586</v>
      </c>
      <c r="BA236" s="35">
        <f t="shared" si="283"/>
        <v>41.784102044842555</v>
      </c>
      <c r="BB236" s="35">
        <f t="shared" si="283"/>
        <v>39.694896942600423</v>
      </c>
      <c r="BC236" s="35">
        <f t="shared" si="283"/>
        <v>37.710152095470406</v>
      </c>
      <c r="BD236" s="35">
        <f t="shared" si="283"/>
        <v>35.824644490696883</v>
      </c>
      <c r="BE236" s="35">
        <f t="shared" si="283"/>
        <v>34.033412266162038</v>
      </c>
      <c r="BF236" s="35">
        <f t="shared" si="283"/>
        <v>32.331741652853935</v>
      </c>
      <c r="BG236" s="35">
        <f t="shared" si="283"/>
        <v>30.71515457021124</v>
      </c>
      <c r="BH236" s="35">
        <f t="shared" si="283"/>
        <v>29.179396841700679</v>
      </c>
      <c r="BI236" s="35">
        <f t="shared" si="283"/>
        <v>27.720426999615643</v>
      </c>
      <c r="BJ236" s="35">
        <f t="shared" si="283"/>
        <v>26.334405649634864</v>
      </c>
      <c r="BK236" s="35">
        <f t="shared" si="283"/>
        <v>25.017685367153121</v>
      </c>
      <c r="BL236" s="35">
        <f t="shared" si="283"/>
        <v>23.766801098795465</v>
      </c>
      <c r="BM236" s="35">
        <f t="shared" si="283"/>
        <v>22.578461043855693</v>
      </c>
      <c r="BN236" s="35">
        <f t="shared" si="283"/>
        <v>21.449537991662908</v>
      </c>
      <c r="BO236" s="35">
        <f t="shared" si="283"/>
        <v>20.377061092079764</v>
      </c>
      <c r="BP236" s="35">
        <f t="shared" si="283"/>
        <v>19.358208037475777</v>
      </c>
      <c r="BQ236" s="35">
        <f t="shared" si="283"/>
        <v>18.390297635601986</v>
      </c>
      <c r="BR236" s="35">
        <f t="shared" si="283"/>
        <v>17.470782753821887</v>
      </c>
      <c r="BS236" s="35">
        <f t="shared" si="283"/>
        <v>16.597243616130793</v>
      </c>
    </row>
    <row r="237" spans="6:71" hidden="1" outlineLevel="1">
      <c r="F237" t="s">
        <v>195</v>
      </c>
      <c r="L237" s="22" t="s">
        <v>196</v>
      </c>
      <c r="O237" s="22">
        <v>30</v>
      </c>
      <c r="R237" s="35">
        <f t="shared" ref="R237:AW237" si="284">IF($O237=R$2,R$186,IF(R$2&gt;$O237,Q237-Q238,0))</f>
        <v>0</v>
      </c>
      <c r="S237" s="35">
        <f t="shared" si="284"/>
        <v>0</v>
      </c>
      <c r="T237" s="35">
        <f t="shared" si="284"/>
        <v>0</v>
      </c>
      <c r="U237" s="35">
        <f t="shared" si="284"/>
        <v>0</v>
      </c>
      <c r="V237" s="35">
        <f t="shared" si="284"/>
        <v>0</v>
      </c>
      <c r="W237" s="35">
        <f t="shared" si="284"/>
        <v>0</v>
      </c>
      <c r="X237" s="35">
        <f t="shared" si="284"/>
        <v>0</v>
      </c>
      <c r="Y237" s="35">
        <f t="shared" si="284"/>
        <v>0</v>
      </c>
      <c r="Z237" s="35">
        <f t="shared" si="284"/>
        <v>0</v>
      </c>
      <c r="AA237" s="35">
        <f t="shared" si="284"/>
        <v>0</v>
      </c>
      <c r="AB237" s="35">
        <f t="shared" si="284"/>
        <v>0</v>
      </c>
      <c r="AC237" s="35">
        <f t="shared" si="284"/>
        <v>0</v>
      </c>
      <c r="AD237" s="35">
        <f t="shared" si="284"/>
        <v>0</v>
      </c>
      <c r="AE237" s="35">
        <f t="shared" si="284"/>
        <v>0</v>
      </c>
      <c r="AF237" s="35">
        <f t="shared" si="284"/>
        <v>0</v>
      </c>
      <c r="AG237" s="35">
        <f t="shared" si="284"/>
        <v>0</v>
      </c>
      <c r="AH237" s="35">
        <f t="shared" si="284"/>
        <v>0</v>
      </c>
      <c r="AI237" s="35">
        <f t="shared" si="284"/>
        <v>0</v>
      </c>
      <c r="AJ237" s="35">
        <f t="shared" si="284"/>
        <v>0</v>
      </c>
      <c r="AK237" s="35">
        <f t="shared" si="284"/>
        <v>0</v>
      </c>
      <c r="AL237" s="35">
        <f t="shared" si="284"/>
        <v>0</v>
      </c>
      <c r="AM237" s="35">
        <f t="shared" si="284"/>
        <v>0</v>
      </c>
      <c r="AN237" s="35">
        <f t="shared" si="284"/>
        <v>0</v>
      </c>
      <c r="AO237" s="35">
        <f t="shared" si="284"/>
        <v>0</v>
      </c>
      <c r="AP237" s="35">
        <f t="shared" si="284"/>
        <v>0</v>
      </c>
      <c r="AQ237" s="35">
        <f t="shared" si="284"/>
        <v>0</v>
      </c>
      <c r="AR237" s="35">
        <f t="shared" si="284"/>
        <v>0</v>
      </c>
      <c r="AS237" s="35">
        <f t="shared" si="284"/>
        <v>0</v>
      </c>
      <c r="AT237" s="35">
        <f t="shared" si="284"/>
        <v>0</v>
      </c>
      <c r="AU237" s="35">
        <f t="shared" si="284"/>
        <v>1260.2542176223797</v>
      </c>
      <c r="AV237" s="35">
        <f t="shared" si="284"/>
        <v>1197.2415067412608</v>
      </c>
      <c r="AW237" s="35">
        <f t="shared" si="284"/>
        <v>1137.3794314041977</v>
      </c>
      <c r="AX237" s="35">
        <f t="shared" ref="AX237:BS237" si="285">IF($O237=AX$2,AX$186,IF(AX$2&gt;$O237,AW237-AW238,0))</f>
        <v>1080.5104598339879</v>
      </c>
      <c r="AY237" s="35">
        <f t="shared" si="285"/>
        <v>1026.4849368422886</v>
      </c>
      <c r="AZ237" s="35">
        <f t="shared" si="285"/>
        <v>975.1606900001741</v>
      </c>
      <c r="BA237" s="35">
        <f t="shared" si="285"/>
        <v>926.40265550016534</v>
      </c>
      <c r="BB237" s="35">
        <f t="shared" si="285"/>
        <v>880.08252272515711</v>
      </c>
      <c r="BC237" s="35">
        <f t="shared" si="285"/>
        <v>836.0783965888993</v>
      </c>
      <c r="BD237" s="35">
        <f t="shared" si="285"/>
        <v>794.27447675945427</v>
      </c>
      <c r="BE237" s="35">
        <f t="shared" si="285"/>
        <v>754.56075292148159</v>
      </c>
      <c r="BF237" s="35">
        <f t="shared" si="285"/>
        <v>716.83271527540751</v>
      </c>
      <c r="BG237" s="35">
        <f t="shared" si="285"/>
        <v>680.99107951163717</v>
      </c>
      <c r="BH237" s="35">
        <f t="shared" si="285"/>
        <v>646.94152553605534</v>
      </c>
      <c r="BI237" s="35">
        <f t="shared" si="285"/>
        <v>614.59444925925254</v>
      </c>
      <c r="BJ237" s="35">
        <f t="shared" si="285"/>
        <v>583.86472679628992</v>
      </c>
      <c r="BK237" s="35">
        <f t="shared" si="285"/>
        <v>554.67149045647545</v>
      </c>
      <c r="BL237" s="35">
        <f t="shared" si="285"/>
        <v>526.93791593365165</v>
      </c>
      <c r="BM237" s="35">
        <f t="shared" si="285"/>
        <v>500.59102013696906</v>
      </c>
      <c r="BN237" s="35">
        <f t="shared" si="285"/>
        <v>475.5614691301206</v>
      </c>
      <c r="BO237" s="35">
        <f t="shared" si="285"/>
        <v>451.78339567361456</v>
      </c>
      <c r="BP237" s="35">
        <f t="shared" si="285"/>
        <v>429.19422588993382</v>
      </c>
      <c r="BQ237" s="35">
        <f t="shared" si="285"/>
        <v>407.73451459543713</v>
      </c>
      <c r="BR237" s="35">
        <f t="shared" si="285"/>
        <v>387.34778886566528</v>
      </c>
      <c r="BS237" s="35">
        <f t="shared" si="285"/>
        <v>367.98039942238199</v>
      </c>
    </row>
    <row r="238" spans="6:71" hidden="1" outlineLevel="1">
      <c r="F238" t="s">
        <v>197</v>
      </c>
      <c r="L238" s="22" t="s">
        <v>190</v>
      </c>
      <c r="O238" s="22">
        <v>30</v>
      </c>
      <c r="R238" s="35">
        <f t="shared" ref="R238:AW238" si="286">IF(R$2&gt;=$O238,IF(R237-(R237*HLOOKUP($O238,$R$2:$BS$34,32,FALSE))&lt;=0,R237,R237*HLOOKUP($O238,$R$2:$BS$34,32,FALSE)),0)</f>
        <v>0</v>
      </c>
      <c r="S238" s="35">
        <f t="shared" si="286"/>
        <v>0</v>
      </c>
      <c r="T238" s="35">
        <f t="shared" si="286"/>
        <v>0</v>
      </c>
      <c r="U238" s="35">
        <f t="shared" si="286"/>
        <v>0</v>
      </c>
      <c r="V238" s="35">
        <f t="shared" si="286"/>
        <v>0</v>
      </c>
      <c r="W238" s="35">
        <f t="shared" si="286"/>
        <v>0</v>
      </c>
      <c r="X238" s="35">
        <f t="shared" si="286"/>
        <v>0</v>
      </c>
      <c r="Y238" s="35">
        <f t="shared" si="286"/>
        <v>0</v>
      </c>
      <c r="Z238" s="35">
        <f t="shared" si="286"/>
        <v>0</v>
      </c>
      <c r="AA238" s="35">
        <f t="shared" si="286"/>
        <v>0</v>
      </c>
      <c r="AB238" s="35">
        <f t="shared" si="286"/>
        <v>0</v>
      </c>
      <c r="AC238" s="35">
        <f t="shared" si="286"/>
        <v>0</v>
      </c>
      <c r="AD238" s="35">
        <f t="shared" si="286"/>
        <v>0</v>
      </c>
      <c r="AE238" s="35">
        <f t="shared" si="286"/>
        <v>0</v>
      </c>
      <c r="AF238" s="35">
        <f t="shared" si="286"/>
        <v>0</v>
      </c>
      <c r="AG238" s="35">
        <f t="shared" si="286"/>
        <v>0</v>
      </c>
      <c r="AH238" s="35">
        <f t="shared" si="286"/>
        <v>0</v>
      </c>
      <c r="AI238" s="35">
        <f t="shared" si="286"/>
        <v>0</v>
      </c>
      <c r="AJ238" s="35">
        <f t="shared" si="286"/>
        <v>0</v>
      </c>
      <c r="AK238" s="35">
        <f t="shared" si="286"/>
        <v>0</v>
      </c>
      <c r="AL238" s="35">
        <f t="shared" si="286"/>
        <v>0</v>
      </c>
      <c r="AM238" s="35">
        <f t="shared" si="286"/>
        <v>0</v>
      </c>
      <c r="AN238" s="35">
        <f t="shared" si="286"/>
        <v>0</v>
      </c>
      <c r="AO238" s="35">
        <f t="shared" si="286"/>
        <v>0</v>
      </c>
      <c r="AP238" s="35">
        <f t="shared" si="286"/>
        <v>0</v>
      </c>
      <c r="AQ238" s="35">
        <f t="shared" si="286"/>
        <v>0</v>
      </c>
      <c r="AR238" s="35">
        <f t="shared" si="286"/>
        <v>0</v>
      </c>
      <c r="AS238" s="35">
        <f t="shared" si="286"/>
        <v>0</v>
      </c>
      <c r="AT238" s="35">
        <f t="shared" si="286"/>
        <v>0</v>
      </c>
      <c r="AU238" s="35">
        <f t="shared" si="286"/>
        <v>63.012710881118984</v>
      </c>
      <c r="AV238" s="35">
        <f t="shared" si="286"/>
        <v>59.86207533706304</v>
      </c>
      <c r="AW238" s="35">
        <f t="shared" si="286"/>
        <v>56.868971570209887</v>
      </c>
      <c r="AX238" s="35">
        <f t="shared" ref="AX238:BS238" si="287">IF(AX$2&gt;=$O238,IF(AX237-(AX237*HLOOKUP($O238,$R$2:$BS$34,32,FALSE))&lt;=0,AX237,AX237*HLOOKUP($O238,$R$2:$BS$34,32,FALSE)),0)</f>
        <v>54.025522991699397</v>
      </c>
      <c r="AY238" s="35">
        <f t="shared" si="287"/>
        <v>51.324246842114434</v>
      </c>
      <c r="AZ238" s="35">
        <f t="shared" si="287"/>
        <v>48.758034500008705</v>
      </c>
      <c r="BA238" s="35">
        <f t="shared" si="287"/>
        <v>46.320132775008268</v>
      </c>
      <c r="BB238" s="35">
        <f t="shared" si="287"/>
        <v>44.00412613625786</v>
      </c>
      <c r="BC238" s="35">
        <f t="shared" si="287"/>
        <v>41.803919829444965</v>
      </c>
      <c r="BD238" s="35">
        <f t="shared" si="287"/>
        <v>39.713723837972715</v>
      </c>
      <c r="BE238" s="35">
        <f t="shared" si="287"/>
        <v>37.728037646074078</v>
      </c>
      <c r="BF238" s="35">
        <f t="shared" si="287"/>
        <v>35.841635763770377</v>
      </c>
      <c r="BG238" s="35">
        <f t="shared" si="287"/>
        <v>34.049553975581858</v>
      </c>
      <c r="BH238" s="35">
        <f t="shared" si="287"/>
        <v>32.347076276802767</v>
      </c>
      <c r="BI238" s="35">
        <f t="shared" si="287"/>
        <v>30.729722462962627</v>
      </c>
      <c r="BJ238" s="35">
        <f t="shared" si="287"/>
        <v>29.193236339814497</v>
      </c>
      <c r="BK238" s="35">
        <f t="shared" si="287"/>
        <v>27.733574522823773</v>
      </c>
      <c r="BL238" s="35">
        <f t="shared" si="287"/>
        <v>26.346895796682585</v>
      </c>
      <c r="BM238" s="35">
        <f t="shared" si="287"/>
        <v>25.029551006848454</v>
      </c>
      <c r="BN238" s="35">
        <f t="shared" si="287"/>
        <v>23.778073456506032</v>
      </c>
      <c r="BO238" s="35">
        <f t="shared" si="287"/>
        <v>22.589169783680731</v>
      </c>
      <c r="BP238" s="35">
        <f t="shared" si="287"/>
        <v>21.459711294496692</v>
      </c>
      <c r="BQ238" s="35">
        <f t="shared" si="287"/>
        <v>20.386725729771857</v>
      </c>
      <c r="BR238" s="35">
        <f t="shared" si="287"/>
        <v>19.367389443283265</v>
      </c>
      <c r="BS238" s="35">
        <f t="shared" si="287"/>
        <v>18.399019971119099</v>
      </c>
    </row>
    <row r="239" spans="6:71" hidden="1" outlineLevel="1">
      <c r="F239" t="s">
        <v>195</v>
      </c>
      <c r="L239" s="22" t="s">
        <v>196</v>
      </c>
      <c r="O239" s="22">
        <v>31</v>
      </c>
      <c r="R239" s="35">
        <f t="shared" ref="R239:AW239" si="288">IF($O239=R$2,R$186,IF(R$2&gt;$O239,Q239-Q240,0))</f>
        <v>0</v>
      </c>
      <c r="S239" s="35">
        <f t="shared" si="288"/>
        <v>0</v>
      </c>
      <c r="T239" s="35">
        <f t="shared" si="288"/>
        <v>0</v>
      </c>
      <c r="U239" s="35">
        <f t="shared" si="288"/>
        <v>0</v>
      </c>
      <c r="V239" s="35">
        <f t="shared" si="288"/>
        <v>0</v>
      </c>
      <c r="W239" s="35">
        <f t="shared" si="288"/>
        <v>0</v>
      </c>
      <c r="X239" s="35">
        <f t="shared" si="288"/>
        <v>0</v>
      </c>
      <c r="Y239" s="35">
        <f t="shared" si="288"/>
        <v>0</v>
      </c>
      <c r="Z239" s="35">
        <f t="shared" si="288"/>
        <v>0</v>
      </c>
      <c r="AA239" s="35">
        <f t="shared" si="288"/>
        <v>0</v>
      </c>
      <c r="AB239" s="35">
        <f t="shared" si="288"/>
        <v>0</v>
      </c>
      <c r="AC239" s="35">
        <f t="shared" si="288"/>
        <v>0</v>
      </c>
      <c r="AD239" s="35">
        <f t="shared" si="288"/>
        <v>0</v>
      </c>
      <c r="AE239" s="35">
        <f t="shared" si="288"/>
        <v>0</v>
      </c>
      <c r="AF239" s="35">
        <f t="shared" si="288"/>
        <v>0</v>
      </c>
      <c r="AG239" s="35">
        <f t="shared" si="288"/>
        <v>0</v>
      </c>
      <c r="AH239" s="35">
        <f t="shared" si="288"/>
        <v>0</v>
      </c>
      <c r="AI239" s="35">
        <f t="shared" si="288"/>
        <v>0</v>
      </c>
      <c r="AJ239" s="35">
        <f t="shared" si="288"/>
        <v>0</v>
      </c>
      <c r="AK239" s="35">
        <f t="shared" si="288"/>
        <v>0</v>
      </c>
      <c r="AL239" s="35">
        <f t="shared" si="288"/>
        <v>0</v>
      </c>
      <c r="AM239" s="35">
        <f t="shared" si="288"/>
        <v>0</v>
      </c>
      <c r="AN239" s="35">
        <f t="shared" si="288"/>
        <v>0</v>
      </c>
      <c r="AO239" s="35">
        <f t="shared" si="288"/>
        <v>0</v>
      </c>
      <c r="AP239" s="35">
        <f t="shared" si="288"/>
        <v>0</v>
      </c>
      <c r="AQ239" s="35">
        <f t="shared" si="288"/>
        <v>0</v>
      </c>
      <c r="AR239" s="35">
        <f t="shared" si="288"/>
        <v>0</v>
      </c>
      <c r="AS239" s="35">
        <f t="shared" si="288"/>
        <v>0</v>
      </c>
      <c r="AT239" s="35">
        <f t="shared" si="288"/>
        <v>0</v>
      </c>
      <c r="AU239" s="35">
        <f t="shared" si="288"/>
        <v>0</v>
      </c>
      <c r="AV239" s="35">
        <f t="shared" si="288"/>
        <v>1326.5035601803265</v>
      </c>
      <c r="AW239" s="35">
        <f t="shared" si="288"/>
        <v>1260.1783821713102</v>
      </c>
      <c r="AX239" s="35">
        <f t="shared" ref="AX239:BS239" si="289">IF($O239=AX$2,AX$186,IF(AX$2&gt;$O239,AW239-AW240,0))</f>
        <v>1197.1694630627446</v>
      </c>
      <c r="AY239" s="35">
        <f t="shared" si="289"/>
        <v>1137.3109899096073</v>
      </c>
      <c r="AZ239" s="35">
        <f t="shared" si="289"/>
        <v>1080.445440414127</v>
      </c>
      <c r="BA239" s="35">
        <f t="shared" si="289"/>
        <v>1026.4231683934206</v>
      </c>
      <c r="BB239" s="35">
        <f t="shared" si="289"/>
        <v>975.10200997374955</v>
      </c>
      <c r="BC239" s="35">
        <f t="shared" si="289"/>
        <v>926.34690947506203</v>
      </c>
      <c r="BD239" s="35">
        <f t="shared" si="289"/>
        <v>880.02956400130893</v>
      </c>
      <c r="BE239" s="35">
        <f t="shared" si="289"/>
        <v>836.02808580124349</v>
      </c>
      <c r="BF239" s="35">
        <f t="shared" si="289"/>
        <v>794.22668151118137</v>
      </c>
      <c r="BG239" s="35">
        <f t="shared" si="289"/>
        <v>754.51534743562229</v>
      </c>
      <c r="BH239" s="35">
        <f t="shared" si="289"/>
        <v>716.78958006384119</v>
      </c>
      <c r="BI239" s="35">
        <f t="shared" si="289"/>
        <v>680.9501010606491</v>
      </c>
      <c r="BJ239" s="35">
        <f t="shared" si="289"/>
        <v>646.90259600761669</v>
      </c>
      <c r="BK239" s="35">
        <f t="shared" si="289"/>
        <v>614.55746620723585</v>
      </c>
      <c r="BL239" s="35">
        <f t="shared" si="289"/>
        <v>583.82959289687403</v>
      </c>
      <c r="BM239" s="35">
        <f t="shared" si="289"/>
        <v>554.63811325203028</v>
      </c>
      <c r="BN239" s="35">
        <f t="shared" si="289"/>
        <v>526.90620758942873</v>
      </c>
      <c r="BO239" s="35">
        <f t="shared" si="289"/>
        <v>500.56089720995732</v>
      </c>
      <c r="BP239" s="35">
        <f t="shared" si="289"/>
        <v>475.53285234945946</v>
      </c>
      <c r="BQ239" s="35">
        <f t="shared" si="289"/>
        <v>451.75620973198647</v>
      </c>
      <c r="BR239" s="35">
        <f t="shared" si="289"/>
        <v>429.16839924538715</v>
      </c>
      <c r="BS239" s="35">
        <f t="shared" si="289"/>
        <v>407.70997928311778</v>
      </c>
    </row>
    <row r="240" spans="6:71" hidden="1" outlineLevel="1">
      <c r="F240" t="s">
        <v>197</v>
      </c>
      <c r="L240" s="22" t="s">
        <v>190</v>
      </c>
      <c r="O240" s="22">
        <v>31</v>
      </c>
      <c r="R240" s="35">
        <f t="shared" ref="R240:AW240" si="290">IF(R$2&gt;=$O240,IF(R239-(R239*HLOOKUP($O240,$R$2:$BS$34,32,FALSE))&lt;=0,R239,R239*HLOOKUP($O240,$R$2:$BS$34,32,FALSE)),0)</f>
        <v>0</v>
      </c>
      <c r="S240" s="35">
        <f t="shared" si="290"/>
        <v>0</v>
      </c>
      <c r="T240" s="35">
        <f t="shared" si="290"/>
        <v>0</v>
      </c>
      <c r="U240" s="35">
        <f t="shared" si="290"/>
        <v>0</v>
      </c>
      <c r="V240" s="35">
        <f t="shared" si="290"/>
        <v>0</v>
      </c>
      <c r="W240" s="35">
        <f t="shared" si="290"/>
        <v>0</v>
      </c>
      <c r="X240" s="35">
        <f t="shared" si="290"/>
        <v>0</v>
      </c>
      <c r="Y240" s="35">
        <f t="shared" si="290"/>
        <v>0</v>
      </c>
      <c r="Z240" s="35">
        <f t="shared" si="290"/>
        <v>0</v>
      </c>
      <c r="AA240" s="35">
        <f t="shared" si="290"/>
        <v>0</v>
      </c>
      <c r="AB240" s="35">
        <f t="shared" si="290"/>
        <v>0</v>
      </c>
      <c r="AC240" s="35">
        <f t="shared" si="290"/>
        <v>0</v>
      </c>
      <c r="AD240" s="35">
        <f t="shared" si="290"/>
        <v>0</v>
      </c>
      <c r="AE240" s="35">
        <f t="shared" si="290"/>
        <v>0</v>
      </c>
      <c r="AF240" s="35">
        <f t="shared" si="290"/>
        <v>0</v>
      </c>
      <c r="AG240" s="35">
        <f t="shared" si="290"/>
        <v>0</v>
      </c>
      <c r="AH240" s="35">
        <f t="shared" si="290"/>
        <v>0</v>
      </c>
      <c r="AI240" s="35">
        <f t="shared" si="290"/>
        <v>0</v>
      </c>
      <c r="AJ240" s="35">
        <f t="shared" si="290"/>
        <v>0</v>
      </c>
      <c r="AK240" s="35">
        <f t="shared" si="290"/>
        <v>0</v>
      </c>
      <c r="AL240" s="35">
        <f t="shared" si="290"/>
        <v>0</v>
      </c>
      <c r="AM240" s="35">
        <f t="shared" si="290"/>
        <v>0</v>
      </c>
      <c r="AN240" s="35">
        <f t="shared" si="290"/>
        <v>0</v>
      </c>
      <c r="AO240" s="35">
        <f t="shared" si="290"/>
        <v>0</v>
      </c>
      <c r="AP240" s="35">
        <f t="shared" si="290"/>
        <v>0</v>
      </c>
      <c r="AQ240" s="35">
        <f t="shared" si="290"/>
        <v>0</v>
      </c>
      <c r="AR240" s="35">
        <f t="shared" si="290"/>
        <v>0</v>
      </c>
      <c r="AS240" s="35">
        <f t="shared" si="290"/>
        <v>0</v>
      </c>
      <c r="AT240" s="35">
        <f t="shared" si="290"/>
        <v>0</v>
      </c>
      <c r="AU240" s="35">
        <f t="shared" si="290"/>
        <v>0</v>
      </c>
      <c r="AV240" s="35">
        <f t="shared" si="290"/>
        <v>66.325178009016327</v>
      </c>
      <c r="AW240" s="35">
        <f t="shared" si="290"/>
        <v>63.008919108565514</v>
      </c>
      <c r="AX240" s="35">
        <f t="shared" ref="AX240:BS240" si="291">IF(AX$2&gt;=$O240,IF(AX239-(AX239*HLOOKUP($O240,$R$2:$BS$34,32,FALSE))&lt;=0,AX239,AX239*HLOOKUP($O240,$R$2:$BS$34,32,FALSE)),0)</f>
        <v>59.858473153137233</v>
      </c>
      <c r="AY240" s="35">
        <f t="shared" si="291"/>
        <v>56.865549495480366</v>
      </c>
      <c r="AZ240" s="35">
        <f t="shared" si="291"/>
        <v>54.022272020706353</v>
      </c>
      <c r="BA240" s="35">
        <f t="shared" si="291"/>
        <v>51.321158419671036</v>
      </c>
      <c r="BB240" s="35">
        <f t="shared" si="291"/>
        <v>48.755100498687483</v>
      </c>
      <c r="BC240" s="35">
        <f t="shared" si="291"/>
        <v>46.317345473753107</v>
      </c>
      <c r="BD240" s="35">
        <f t="shared" si="291"/>
        <v>44.001478200065449</v>
      </c>
      <c r="BE240" s="35">
        <f t="shared" si="291"/>
        <v>41.80140429006218</v>
      </c>
      <c r="BF240" s="35">
        <f t="shared" si="291"/>
        <v>39.711334075559073</v>
      </c>
      <c r="BG240" s="35">
        <f t="shared" si="291"/>
        <v>37.725767371781117</v>
      </c>
      <c r="BH240" s="35">
        <f t="shared" si="291"/>
        <v>35.839479003192061</v>
      </c>
      <c r="BI240" s="35">
        <f t="shared" si="291"/>
        <v>34.047505053032459</v>
      </c>
      <c r="BJ240" s="35">
        <f t="shared" si="291"/>
        <v>32.345129800380839</v>
      </c>
      <c r="BK240" s="35">
        <f t="shared" si="291"/>
        <v>30.727873310361794</v>
      </c>
      <c r="BL240" s="35">
        <f t="shared" si="291"/>
        <v>29.191479644843703</v>
      </c>
      <c r="BM240" s="35">
        <f t="shared" si="291"/>
        <v>27.731905662601516</v>
      </c>
      <c r="BN240" s="35">
        <f t="shared" si="291"/>
        <v>26.345310379471439</v>
      </c>
      <c r="BO240" s="35">
        <f t="shared" si="291"/>
        <v>25.028044860497868</v>
      </c>
      <c r="BP240" s="35">
        <f t="shared" si="291"/>
        <v>23.776642617472973</v>
      </c>
      <c r="BQ240" s="35">
        <f t="shared" si="291"/>
        <v>22.587810486599324</v>
      </c>
      <c r="BR240" s="35">
        <f t="shared" si="291"/>
        <v>21.45841996226936</v>
      </c>
      <c r="BS240" s="35">
        <f t="shared" si="291"/>
        <v>20.385498964155889</v>
      </c>
    </row>
    <row r="241" spans="6:71" hidden="1" outlineLevel="1">
      <c r="F241" t="s">
        <v>195</v>
      </c>
      <c r="L241" s="22" t="s">
        <v>196</v>
      </c>
      <c r="O241" s="22">
        <v>32</v>
      </c>
      <c r="R241" s="35">
        <f t="shared" ref="R241:AW241" si="292">IF($O241=R$2,R$186,IF(R$2&gt;$O241,Q241-Q242,0))</f>
        <v>0</v>
      </c>
      <c r="S241" s="35">
        <f t="shared" si="292"/>
        <v>0</v>
      </c>
      <c r="T241" s="35">
        <f t="shared" si="292"/>
        <v>0</v>
      </c>
      <c r="U241" s="35">
        <f t="shared" si="292"/>
        <v>0</v>
      </c>
      <c r="V241" s="35">
        <f t="shared" si="292"/>
        <v>0</v>
      </c>
      <c r="W241" s="35">
        <f t="shared" si="292"/>
        <v>0</v>
      </c>
      <c r="X241" s="35">
        <f t="shared" si="292"/>
        <v>0</v>
      </c>
      <c r="Y241" s="35">
        <f t="shared" si="292"/>
        <v>0</v>
      </c>
      <c r="Z241" s="35">
        <f t="shared" si="292"/>
        <v>0</v>
      </c>
      <c r="AA241" s="35">
        <f t="shared" si="292"/>
        <v>0</v>
      </c>
      <c r="AB241" s="35">
        <f t="shared" si="292"/>
        <v>0</v>
      </c>
      <c r="AC241" s="35">
        <f t="shared" si="292"/>
        <v>0</v>
      </c>
      <c r="AD241" s="35">
        <f t="shared" si="292"/>
        <v>0</v>
      </c>
      <c r="AE241" s="35">
        <f t="shared" si="292"/>
        <v>0</v>
      </c>
      <c r="AF241" s="35">
        <f t="shared" si="292"/>
        <v>0</v>
      </c>
      <c r="AG241" s="35">
        <f t="shared" si="292"/>
        <v>0</v>
      </c>
      <c r="AH241" s="35">
        <f t="shared" si="292"/>
        <v>0</v>
      </c>
      <c r="AI241" s="35">
        <f t="shared" si="292"/>
        <v>0</v>
      </c>
      <c r="AJ241" s="35">
        <f t="shared" si="292"/>
        <v>0</v>
      </c>
      <c r="AK241" s="35">
        <f t="shared" si="292"/>
        <v>0</v>
      </c>
      <c r="AL241" s="35">
        <f t="shared" si="292"/>
        <v>0</v>
      </c>
      <c r="AM241" s="35">
        <f t="shared" si="292"/>
        <v>0</v>
      </c>
      <c r="AN241" s="35">
        <f t="shared" si="292"/>
        <v>0</v>
      </c>
      <c r="AO241" s="35">
        <f t="shared" si="292"/>
        <v>0</v>
      </c>
      <c r="AP241" s="35">
        <f t="shared" si="292"/>
        <v>0</v>
      </c>
      <c r="AQ241" s="35">
        <f t="shared" si="292"/>
        <v>0</v>
      </c>
      <c r="AR241" s="35">
        <f t="shared" si="292"/>
        <v>0</v>
      </c>
      <c r="AS241" s="35">
        <f t="shared" si="292"/>
        <v>0</v>
      </c>
      <c r="AT241" s="35">
        <f t="shared" si="292"/>
        <v>0</v>
      </c>
      <c r="AU241" s="35">
        <f t="shared" si="292"/>
        <v>0</v>
      </c>
      <c r="AV241" s="35">
        <f t="shared" si="292"/>
        <v>0</v>
      </c>
      <c r="AW241" s="35">
        <f t="shared" si="292"/>
        <v>1395.4804665298407</v>
      </c>
      <c r="AX241" s="35">
        <f t="shared" ref="AX241:BS241" si="293">IF($O241=AX$2,AX$186,IF(AX$2&gt;$O241,AW241-AW242,0))</f>
        <v>1325.7064432033487</v>
      </c>
      <c r="AY241" s="35">
        <f t="shared" si="293"/>
        <v>1259.4211210431813</v>
      </c>
      <c r="AZ241" s="35">
        <f t="shared" si="293"/>
        <v>1196.4500649910221</v>
      </c>
      <c r="BA241" s="35">
        <f t="shared" si="293"/>
        <v>1136.627561741471</v>
      </c>
      <c r="BB241" s="35">
        <f t="shared" si="293"/>
        <v>1079.7961836543975</v>
      </c>
      <c r="BC241" s="35">
        <f t="shared" si="293"/>
        <v>1025.8063744716776</v>
      </c>
      <c r="BD241" s="35">
        <f t="shared" si="293"/>
        <v>974.51605574809378</v>
      </c>
      <c r="BE241" s="35">
        <f t="shared" si="293"/>
        <v>925.79025296068903</v>
      </c>
      <c r="BF241" s="35">
        <f t="shared" si="293"/>
        <v>879.50074031265456</v>
      </c>
      <c r="BG241" s="35">
        <f t="shared" si="293"/>
        <v>835.52570329702178</v>
      </c>
      <c r="BH241" s="35">
        <f t="shared" si="293"/>
        <v>793.74941813217072</v>
      </c>
      <c r="BI241" s="35">
        <f t="shared" si="293"/>
        <v>754.06194722556222</v>
      </c>
      <c r="BJ241" s="35">
        <f t="shared" si="293"/>
        <v>716.35884986428414</v>
      </c>
      <c r="BK241" s="35">
        <f t="shared" si="293"/>
        <v>680.54090737106992</v>
      </c>
      <c r="BL241" s="35">
        <f t="shared" si="293"/>
        <v>646.51386200251648</v>
      </c>
      <c r="BM241" s="35">
        <f t="shared" si="293"/>
        <v>614.18816890239066</v>
      </c>
      <c r="BN241" s="35">
        <f t="shared" si="293"/>
        <v>583.47876045727116</v>
      </c>
      <c r="BO241" s="35">
        <f t="shared" si="293"/>
        <v>554.30482243440758</v>
      </c>
      <c r="BP241" s="35">
        <f t="shared" si="293"/>
        <v>526.58958131268719</v>
      </c>
      <c r="BQ241" s="35">
        <f t="shared" si="293"/>
        <v>500.26010224705283</v>
      </c>
      <c r="BR241" s="35">
        <f t="shared" si="293"/>
        <v>475.2470971347002</v>
      </c>
      <c r="BS241" s="35">
        <f t="shared" si="293"/>
        <v>451.48474227796521</v>
      </c>
    </row>
    <row r="242" spans="6:71" hidden="1" outlineLevel="1">
      <c r="F242" t="s">
        <v>197</v>
      </c>
      <c r="L242" s="22" t="s">
        <v>190</v>
      </c>
      <c r="O242" s="22">
        <v>32</v>
      </c>
      <c r="R242" s="35">
        <f t="shared" ref="R242:AW242" si="294">IF(R$2&gt;=$O242,IF(R241-(R241*HLOOKUP($O242,$R$2:$BS$34,32,FALSE))&lt;=0,R241,R241*HLOOKUP($O242,$R$2:$BS$34,32,FALSE)),0)</f>
        <v>0</v>
      </c>
      <c r="S242" s="35">
        <f t="shared" si="294"/>
        <v>0</v>
      </c>
      <c r="T242" s="35">
        <f t="shared" si="294"/>
        <v>0</v>
      </c>
      <c r="U242" s="35">
        <f t="shared" si="294"/>
        <v>0</v>
      </c>
      <c r="V242" s="35">
        <f t="shared" si="294"/>
        <v>0</v>
      </c>
      <c r="W242" s="35">
        <f t="shared" si="294"/>
        <v>0</v>
      </c>
      <c r="X242" s="35">
        <f t="shared" si="294"/>
        <v>0</v>
      </c>
      <c r="Y242" s="35">
        <f t="shared" si="294"/>
        <v>0</v>
      </c>
      <c r="Z242" s="35">
        <f t="shared" si="294"/>
        <v>0</v>
      </c>
      <c r="AA242" s="35">
        <f t="shared" si="294"/>
        <v>0</v>
      </c>
      <c r="AB242" s="35">
        <f t="shared" si="294"/>
        <v>0</v>
      </c>
      <c r="AC242" s="35">
        <f t="shared" si="294"/>
        <v>0</v>
      </c>
      <c r="AD242" s="35">
        <f t="shared" si="294"/>
        <v>0</v>
      </c>
      <c r="AE242" s="35">
        <f t="shared" si="294"/>
        <v>0</v>
      </c>
      <c r="AF242" s="35">
        <f t="shared" si="294"/>
        <v>0</v>
      </c>
      <c r="AG242" s="35">
        <f t="shared" si="294"/>
        <v>0</v>
      </c>
      <c r="AH242" s="35">
        <f t="shared" si="294"/>
        <v>0</v>
      </c>
      <c r="AI242" s="35">
        <f t="shared" si="294"/>
        <v>0</v>
      </c>
      <c r="AJ242" s="35">
        <f t="shared" si="294"/>
        <v>0</v>
      </c>
      <c r="AK242" s="35">
        <f t="shared" si="294"/>
        <v>0</v>
      </c>
      <c r="AL242" s="35">
        <f t="shared" si="294"/>
        <v>0</v>
      </c>
      <c r="AM242" s="35">
        <f t="shared" si="294"/>
        <v>0</v>
      </c>
      <c r="AN242" s="35">
        <f t="shared" si="294"/>
        <v>0</v>
      </c>
      <c r="AO242" s="35">
        <f t="shared" si="294"/>
        <v>0</v>
      </c>
      <c r="AP242" s="35">
        <f t="shared" si="294"/>
        <v>0</v>
      </c>
      <c r="AQ242" s="35">
        <f t="shared" si="294"/>
        <v>0</v>
      </c>
      <c r="AR242" s="35">
        <f t="shared" si="294"/>
        <v>0</v>
      </c>
      <c r="AS242" s="35">
        <f t="shared" si="294"/>
        <v>0</v>
      </c>
      <c r="AT242" s="35">
        <f t="shared" si="294"/>
        <v>0</v>
      </c>
      <c r="AU242" s="35">
        <f t="shared" si="294"/>
        <v>0</v>
      </c>
      <c r="AV242" s="35">
        <f t="shared" si="294"/>
        <v>0</v>
      </c>
      <c r="AW242" s="35">
        <f t="shared" si="294"/>
        <v>69.774023326492042</v>
      </c>
      <c r="AX242" s="35">
        <f t="shared" ref="AX242:BS242" si="295">IF(AX$2&gt;=$O242,IF(AX241-(AX241*HLOOKUP($O242,$R$2:$BS$34,32,FALSE))&lt;=0,AX241,AX241*HLOOKUP($O242,$R$2:$BS$34,32,FALSE)),0)</f>
        <v>66.285322160167439</v>
      </c>
      <c r="AY242" s="35">
        <f t="shared" si="295"/>
        <v>62.971056052159071</v>
      </c>
      <c r="AZ242" s="35">
        <f t="shared" si="295"/>
        <v>59.822503249551112</v>
      </c>
      <c r="BA242" s="35">
        <f t="shared" si="295"/>
        <v>56.831378087073553</v>
      </c>
      <c r="BB242" s="35">
        <f t="shared" si="295"/>
        <v>53.989809182719881</v>
      </c>
      <c r="BC242" s="35">
        <f t="shared" si="295"/>
        <v>51.29031872358388</v>
      </c>
      <c r="BD242" s="35">
        <f t="shared" si="295"/>
        <v>48.725802787404689</v>
      </c>
      <c r="BE242" s="35">
        <f t="shared" si="295"/>
        <v>46.289512648034453</v>
      </c>
      <c r="BF242" s="35">
        <f t="shared" si="295"/>
        <v>43.975037015632729</v>
      </c>
      <c r="BG242" s="35">
        <f t="shared" si="295"/>
        <v>41.776285164851089</v>
      </c>
      <c r="BH242" s="35">
        <f t="shared" si="295"/>
        <v>39.687470906608539</v>
      </c>
      <c r="BI242" s="35">
        <f t="shared" si="295"/>
        <v>37.703097361278111</v>
      </c>
      <c r="BJ242" s="35">
        <f t="shared" si="295"/>
        <v>35.817942493214211</v>
      </c>
      <c r="BK242" s="35">
        <f t="shared" si="295"/>
        <v>34.027045368553495</v>
      </c>
      <c r="BL242" s="35">
        <f t="shared" si="295"/>
        <v>32.325693100125825</v>
      </c>
      <c r="BM242" s="35">
        <f t="shared" si="295"/>
        <v>30.709408445119536</v>
      </c>
      <c r="BN242" s="35">
        <f t="shared" si="295"/>
        <v>29.17393802286356</v>
      </c>
      <c r="BO242" s="35">
        <f t="shared" si="295"/>
        <v>27.715241121720382</v>
      </c>
      <c r="BP242" s="35">
        <f t="shared" si="295"/>
        <v>26.329479065634359</v>
      </c>
      <c r="BQ242" s="35">
        <f t="shared" si="295"/>
        <v>25.013005112352644</v>
      </c>
      <c r="BR242" s="35">
        <f t="shared" si="295"/>
        <v>23.762354856735012</v>
      </c>
      <c r="BS242" s="35">
        <f t="shared" si="295"/>
        <v>22.574237113898263</v>
      </c>
    </row>
    <row r="243" spans="6:71" hidden="1" outlineLevel="1">
      <c r="F243" t="s">
        <v>195</v>
      </c>
      <c r="L243" s="22" t="s">
        <v>196</v>
      </c>
      <c r="O243" s="22">
        <v>33</v>
      </c>
      <c r="R243" s="35">
        <f t="shared" ref="R243:AW243" si="296">IF($O243=R$2,R$186,IF(R$2&gt;$O243,Q243-Q244,0))</f>
        <v>0</v>
      </c>
      <c r="S243" s="35">
        <f t="shared" si="296"/>
        <v>0</v>
      </c>
      <c r="T243" s="35">
        <f t="shared" si="296"/>
        <v>0</v>
      </c>
      <c r="U243" s="35">
        <f t="shared" si="296"/>
        <v>0</v>
      </c>
      <c r="V243" s="35">
        <f t="shared" si="296"/>
        <v>0</v>
      </c>
      <c r="W243" s="35">
        <f t="shared" si="296"/>
        <v>0</v>
      </c>
      <c r="X243" s="35">
        <f t="shared" si="296"/>
        <v>0</v>
      </c>
      <c r="Y243" s="35">
        <f t="shared" si="296"/>
        <v>0</v>
      </c>
      <c r="Z243" s="35">
        <f t="shared" si="296"/>
        <v>0</v>
      </c>
      <c r="AA243" s="35">
        <f t="shared" si="296"/>
        <v>0</v>
      </c>
      <c r="AB243" s="35">
        <f t="shared" si="296"/>
        <v>0</v>
      </c>
      <c r="AC243" s="35">
        <f t="shared" si="296"/>
        <v>0</v>
      </c>
      <c r="AD243" s="35">
        <f t="shared" si="296"/>
        <v>0</v>
      </c>
      <c r="AE243" s="35">
        <f t="shared" si="296"/>
        <v>0</v>
      </c>
      <c r="AF243" s="35">
        <f t="shared" si="296"/>
        <v>0</v>
      </c>
      <c r="AG243" s="35">
        <f t="shared" si="296"/>
        <v>0</v>
      </c>
      <c r="AH243" s="35">
        <f t="shared" si="296"/>
        <v>0</v>
      </c>
      <c r="AI243" s="35">
        <f t="shared" si="296"/>
        <v>0</v>
      </c>
      <c r="AJ243" s="35">
        <f t="shared" si="296"/>
        <v>0</v>
      </c>
      <c r="AK243" s="35">
        <f t="shared" si="296"/>
        <v>0</v>
      </c>
      <c r="AL243" s="35">
        <f t="shared" si="296"/>
        <v>0</v>
      </c>
      <c r="AM243" s="35">
        <f t="shared" si="296"/>
        <v>0</v>
      </c>
      <c r="AN243" s="35">
        <f t="shared" si="296"/>
        <v>0</v>
      </c>
      <c r="AO243" s="35">
        <f t="shared" si="296"/>
        <v>0</v>
      </c>
      <c r="AP243" s="35">
        <f t="shared" si="296"/>
        <v>0</v>
      </c>
      <c r="AQ243" s="35">
        <f t="shared" si="296"/>
        <v>0</v>
      </c>
      <c r="AR243" s="35">
        <f t="shared" si="296"/>
        <v>0</v>
      </c>
      <c r="AS243" s="35">
        <f t="shared" si="296"/>
        <v>0</v>
      </c>
      <c r="AT243" s="35">
        <f t="shared" si="296"/>
        <v>0</v>
      </c>
      <c r="AU243" s="35">
        <f t="shared" si="296"/>
        <v>0</v>
      </c>
      <c r="AV243" s="35">
        <f t="shared" si="296"/>
        <v>0</v>
      </c>
      <c r="AW243" s="35">
        <f t="shared" si="296"/>
        <v>0</v>
      </c>
      <c r="AX243" s="35">
        <f t="shared" ref="AX243:BS243" si="297">IF($O243=AX$2,AX$186,IF(AX$2&gt;$O243,AW243-AW244,0))</f>
        <v>1467.2054814996332</v>
      </c>
      <c r="AY243" s="35">
        <f t="shared" si="297"/>
        <v>1393.8452074246516</v>
      </c>
      <c r="AZ243" s="35">
        <f t="shared" si="297"/>
        <v>1324.152947053419</v>
      </c>
      <c r="BA243" s="35">
        <f t="shared" si="297"/>
        <v>1257.9452997007481</v>
      </c>
      <c r="BB243" s="35">
        <f t="shared" si="297"/>
        <v>1195.0480347157106</v>
      </c>
      <c r="BC243" s="35">
        <f t="shared" si="297"/>
        <v>1135.2956329799251</v>
      </c>
      <c r="BD243" s="35">
        <f t="shared" si="297"/>
        <v>1078.530851330929</v>
      </c>
      <c r="BE243" s="35">
        <f t="shared" si="297"/>
        <v>1024.6043087643825</v>
      </c>
      <c r="BF243" s="35">
        <f t="shared" si="297"/>
        <v>973.37409332616335</v>
      </c>
      <c r="BG243" s="35">
        <f t="shared" si="297"/>
        <v>924.7053886598552</v>
      </c>
      <c r="BH243" s="35">
        <f t="shared" si="297"/>
        <v>878.47011922686238</v>
      </c>
      <c r="BI243" s="35">
        <f t="shared" si="297"/>
        <v>834.54661326551923</v>
      </c>
      <c r="BJ243" s="35">
        <f t="shared" si="297"/>
        <v>792.81928260224322</v>
      </c>
      <c r="BK243" s="35">
        <f t="shared" si="297"/>
        <v>753.17831847213108</v>
      </c>
      <c r="BL243" s="35">
        <f t="shared" si="297"/>
        <v>715.51940254852457</v>
      </c>
      <c r="BM243" s="35">
        <f t="shared" si="297"/>
        <v>679.7434324210983</v>
      </c>
      <c r="BN243" s="35">
        <f t="shared" si="297"/>
        <v>645.75626080004338</v>
      </c>
      <c r="BO243" s="35">
        <f t="shared" si="297"/>
        <v>613.46844776004116</v>
      </c>
      <c r="BP243" s="35">
        <f t="shared" si="297"/>
        <v>582.79502537203905</v>
      </c>
      <c r="BQ243" s="35">
        <f t="shared" si="297"/>
        <v>553.65527410343714</v>
      </c>
      <c r="BR243" s="35">
        <f t="shared" si="297"/>
        <v>525.97251039826529</v>
      </c>
      <c r="BS243" s="35">
        <f t="shared" si="297"/>
        <v>499.673884878352</v>
      </c>
    </row>
    <row r="244" spans="6:71" hidden="1" outlineLevel="1">
      <c r="F244" t="s">
        <v>197</v>
      </c>
      <c r="L244" s="22" t="s">
        <v>190</v>
      </c>
      <c r="O244" s="22">
        <v>33</v>
      </c>
      <c r="R244" s="35">
        <f t="shared" ref="R244:AW244" si="298">IF(R$2&gt;=$O244,IF(R243-(R243*HLOOKUP($O244,$R$2:$BS$34,32,FALSE))&lt;=0,R243,R243*HLOOKUP($O244,$R$2:$BS$34,32,FALSE)),0)</f>
        <v>0</v>
      </c>
      <c r="S244" s="35">
        <f t="shared" si="298"/>
        <v>0</v>
      </c>
      <c r="T244" s="35">
        <f t="shared" si="298"/>
        <v>0</v>
      </c>
      <c r="U244" s="35">
        <f t="shared" si="298"/>
        <v>0</v>
      </c>
      <c r="V244" s="35">
        <f t="shared" si="298"/>
        <v>0</v>
      </c>
      <c r="W244" s="35">
        <f t="shared" si="298"/>
        <v>0</v>
      </c>
      <c r="X244" s="35">
        <f t="shared" si="298"/>
        <v>0</v>
      </c>
      <c r="Y244" s="35">
        <f t="shared" si="298"/>
        <v>0</v>
      </c>
      <c r="Z244" s="35">
        <f t="shared" si="298"/>
        <v>0</v>
      </c>
      <c r="AA244" s="35">
        <f t="shared" si="298"/>
        <v>0</v>
      </c>
      <c r="AB244" s="35">
        <f t="shared" si="298"/>
        <v>0</v>
      </c>
      <c r="AC244" s="35">
        <f t="shared" si="298"/>
        <v>0</v>
      </c>
      <c r="AD244" s="35">
        <f t="shared" si="298"/>
        <v>0</v>
      </c>
      <c r="AE244" s="35">
        <f t="shared" si="298"/>
        <v>0</v>
      </c>
      <c r="AF244" s="35">
        <f t="shared" si="298"/>
        <v>0</v>
      </c>
      <c r="AG244" s="35">
        <f t="shared" si="298"/>
        <v>0</v>
      </c>
      <c r="AH244" s="35">
        <f t="shared" si="298"/>
        <v>0</v>
      </c>
      <c r="AI244" s="35">
        <f t="shared" si="298"/>
        <v>0</v>
      </c>
      <c r="AJ244" s="35">
        <f t="shared" si="298"/>
        <v>0</v>
      </c>
      <c r="AK244" s="35">
        <f t="shared" si="298"/>
        <v>0</v>
      </c>
      <c r="AL244" s="35">
        <f t="shared" si="298"/>
        <v>0</v>
      </c>
      <c r="AM244" s="35">
        <f t="shared" si="298"/>
        <v>0</v>
      </c>
      <c r="AN244" s="35">
        <f t="shared" si="298"/>
        <v>0</v>
      </c>
      <c r="AO244" s="35">
        <f t="shared" si="298"/>
        <v>0</v>
      </c>
      <c r="AP244" s="35">
        <f t="shared" si="298"/>
        <v>0</v>
      </c>
      <c r="AQ244" s="35">
        <f t="shared" si="298"/>
        <v>0</v>
      </c>
      <c r="AR244" s="35">
        <f t="shared" si="298"/>
        <v>0</v>
      </c>
      <c r="AS244" s="35">
        <f t="shared" si="298"/>
        <v>0</v>
      </c>
      <c r="AT244" s="35">
        <f t="shared" si="298"/>
        <v>0</v>
      </c>
      <c r="AU244" s="35">
        <f t="shared" si="298"/>
        <v>0</v>
      </c>
      <c r="AV244" s="35">
        <f t="shared" si="298"/>
        <v>0</v>
      </c>
      <c r="AW244" s="35">
        <f t="shared" si="298"/>
        <v>0</v>
      </c>
      <c r="AX244" s="35">
        <f t="shared" ref="AX244:BS244" si="299">IF(AX$2&gt;=$O244,IF(AX243-(AX243*HLOOKUP($O244,$R$2:$BS$34,32,FALSE))&lt;=0,AX243,AX243*HLOOKUP($O244,$R$2:$BS$34,32,FALSE)),0)</f>
        <v>73.36027407498166</v>
      </c>
      <c r="AY244" s="35">
        <f t="shared" si="299"/>
        <v>69.692260371232578</v>
      </c>
      <c r="AZ244" s="35">
        <f t="shared" si="299"/>
        <v>66.207647352670946</v>
      </c>
      <c r="BA244" s="35">
        <f t="shared" si="299"/>
        <v>62.89726498503741</v>
      </c>
      <c r="BB244" s="35">
        <f t="shared" si="299"/>
        <v>59.752401735785533</v>
      </c>
      <c r="BC244" s="35">
        <f t="shared" si="299"/>
        <v>56.764781648996262</v>
      </c>
      <c r="BD244" s="35">
        <f t="shared" si="299"/>
        <v>53.926542566546452</v>
      </c>
      <c r="BE244" s="35">
        <f t="shared" si="299"/>
        <v>51.230215438219126</v>
      </c>
      <c r="BF244" s="35">
        <f t="shared" si="299"/>
        <v>48.668704666308173</v>
      </c>
      <c r="BG244" s="35">
        <f t="shared" si="299"/>
        <v>46.235269432992766</v>
      </c>
      <c r="BH244" s="35">
        <f t="shared" si="299"/>
        <v>43.923505961343125</v>
      </c>
      <c r="BI244" s="35">
        <f t="shared" si="299"/>
        <v>41.727330663275964</v>
      </c>
      <c r="BJ244" s="35">
        <f t="shared" si="299"/>
        <v>39.640964130112167</v>
      </c>
      <c r="BK244" s="35">
        <f t="shared" si="299"/>
        <v>37.658915923606557</v>
      </c>
      <c r="BL244" s="35">
        <f t="shared" si="299"/>
        <v>35.775970127426227</v>
      </c>
      <c r="BM244" s="35">
        <f t="shared" si="299"/>
        <v>33.98717162105492</v>
      </c>
      <c r="BN244" s="35">
        <f t="shared" si="299"/>
        <v>32.28781304000217</v>
      </c>
      <c r="BO244" s="35">
        <f t="shared" si="299"/>
        <v>30.673422388002059</v>
      </c>
      <c r="BP244" s="35">
        <f t="shared" si="299"/>
        <v>29.139751268601955</v>
      </c>
      <c r="BQ244" s="35">
        <f t="shared" si="299"/>
        <v>27.682763705171858</v>
      </c>
      <c r="BR244" s="35">
        <f t="shared" si="299"/>
        <v>26.298625519913266</v>
      </c>
      <c r="BS244" s="35">
        <f t="shared" si="299"/>
        <v>24.983694243917601</v>
      </c>
    </row>
    <row r="245" spans="6:71" hidden="1" outlineLevel="1">
      <c r="F245" t="s">
        <v>195</v>
      </c>
      <c r="L245" s="22" t="s">
        <v>196</v>
      </c>
      <c r="O245" s="22">
        <v>34</v>
      </c>
      <c r="R245" s="35">
        <f t="shared" ref="R245:AW245" si="300">IF($O245=R$2,R$186,IF(R$2&gt;$O245,Q245-Q246,0))</f>
        <v>0</v>
      </c>
      <c r="S245" s="35">
        <f t="shared" si="300"/>
        <v>0</v>
      </c>
      <c r="T245" s="35">
        <f t="shared" si="300"/>
        <v>0</v>
      </c>
      <c r="U245" s="35">
        <f t="shared" si="300"/>
        <v>0</v>
      </c>
      <c r="V245" s="35">
        <f t="shared" si="300"/>
        <v>0</v>
      </c>
      <c r="W245" s="35">
        <f t="shared" si="300"/>
        <v>0</v>
      </c>
      <c r="X245" s="35">
        <f t="shared" si="300"/>
        <v>0</v>
      </c>
      <c r="Y245" s="35">
        <f t="shared" si="300"/>
        <v>0</v>
      </c>
      <c r="Z245" s="35">
        <f t="shared" si="300"/>
        <v>0</v>
      </c>
      <c r="AA245" s="35">
        <f t="shared" si="300"/>
        <v>0</v>
      </c>
      <c r="AB245" s="35">
        <f t="shared" si="300"/>
        <v>0</v>
      </c>
      <c r="AC245" s="35">
        <f t="shared" si="300"/>
        <v>0</v>
      </c>
      <c r="AD245" s="35">
        <f t="shared" si="300"/>
        <v>0</v>
      </c>
      <c r="AE245" s="35">
        <f t="shared" si="300"/>
        <v>0</v>
      </c>
      <c r="AF245" s="35">
        <f t="shared" si="300"/>
        <v>0</v>
      </c>
      <c r="AG245" s="35">
        <f t="shared" si="300"/>
        <v>0</v>
      </c>
      <c r="AH245" s="35">
        <f t="shared" si="300"/>
        <v>0</v>
      </c>
      <c r="AI245" s="35">
        <f t="shared" si="300"/>
        <v>0</v>
      </c>
      <c r="AJ245" s="35">
        <f t="shared" si="300"/>
        <v>0</v>
      </c>
      <c r="AK245" s="35">
        <f t="shared" si="300"/>
        <v>0</v>
      </c>
      <c r="AL245" s="35">
        <f t="shared" si="300"/>
        <v>0</v>
      </c>
      <c r="AM245" s="35">
        <f t="shared" si="300"/>
        <v>0</v>
      </c>
      <c r="AN245" s="35">
        <f t="shared" si="300"/>
        <v>0</v>
      </c>
      <c r="AO245" s="35">
        <f t="shared" si="300"/>
        <v>0</v>
      </c>
      <c r="AP245" s="35">
        <f t="shared" si="300"/>
        <v>0</v>
      </c>
      <c r="AQ245" s="35">
        <f t="shared" si="300"/>
        <v>0</v>
      </c>
      <c r="AR245" s="35">
        <f t="shared" si="300"/>
        <v>0</v>
      </c>
      <c r="AS245" s="35">
        <f t="shared" si="300"/>
        <v>0</v>
      </c>
      <c r="AT245" s="35">
        <f t="shared" si="300"/>
        <v>0</v>
      </c>
      <c r="AU245" s="35">
        <f t="shared" si="300"/>
        <v>0</v>
      </c>
      <c r="AV245" s="35">
        <f t="shared" si="300"/>
        <v>0</v>
      </c>
      <c r="AW245" s="35">
        <f t="shared" si="300"/>
        <v>0</v>
      </c>
      <c r="AX245" s="35">
        <f t="shared" ref="AX245:BS245" si="301">IF($O245=AX$2,AX$186,IF(AX$2&gt;$O245,AW245-AW246,0))</f>
        <v>0</v>
      </c>
      <c r="AY245" s="35">
        <f t="shared" si="301"/>
        <v>1541.7477978052923</v>
      </c>
      <c r="AZ245" s="35">
        <f t="shared" si="301"/>
        <v>1464.6604079150277</v>
      </c>
      <c r="BA245" s="35">
        <f t="shared" si="301"/>
        <v>1391.4273875192764</v>
      </c>
      <c r="BB245" s="35">
        <f t="shared" si="301"/>
        <v>1321.8560181433127</v>
      </c>
      <c r="BC245" s="35">
        <f t="shared" si="301"/>
        <v>1255.7632172361471</v>
      </c>
      <c r="BD245" s="35">
        <f t="shared" si="301"/>
        <v>1192.9750563743396</v>
      </c>
      <c r="BE245" s="35">
        <f t="shared" si="301"/>
        <v>1133.3263035556226</v>
      </c>
      <c r="BF245" s="35">
        <f t="shared" si="301"/>
        <v>1076.6599883778415</v>
      </c>
      <c r="BG245" s="35">
        <f t="shared" si="301"/>
        <v>1022.8269889589494</v>
      </c>
      <c r="BH245" s="35">
        <f t="shared" si="301"/>
        <v>971.68563951100191</v>
      </c>
      <c r="BI245" s="35">
        <f t="shared" si="301"/>
        <v>923.10135753545183</v>
      </c>
      <c r="BJ245" s="35">
        <f t="shared" si="301"/>
        <v>876.94628965867923</v>
      </c>
      <c r="BK245" s="35">
        <f t="shared" si="301"/>
        <v>833.0989751757453</v>
      </c>
      <c r="BL245" s="35">
        <f t="shared" si="301"/>
        <v>791.44402641695797</v>
      </c>
      <c r="BM245" s="35">
        <f t="shared" si="301"/>
        <v>751.87182509611011</v>
      </c>
      <c r="BN245" s="35">
        <f t="shared" si="301"/>
        <v>714.27823384130465</v>
      </c>
      <c r="BO245" s="35">
        <f t="shared" si="301"/>
        <v>678.56432214923939</v>
      </c>
      <c r="BP245" s="35">
        <f t="shared" si="301"/>
        <v>644.63610604177745</v>
      </c>
      <c r="BQ245" s="35">
        <f t="shared" si="301"/>
        <v>612.40430073968855</v>
      </c>
      <c r="BR245" s="35">
        <f t="shared" si="301"/>
        <v>581.78408570270415</v>
      </c>
      <c r="BS245" s="35">
        <f t="shared" si="301"/>
        <v>552.69488141756892</v>
      </c>
    </row>
    <row r="246" spans="6:71" hidden="1" outlineLevel="1">
      <c r="F246" t="s">
        <v>197</v>
      </c>
      <c r="L246" s="22" t="s">
        <v>190</v>
      </c>
      <c r="O246" s="22">
        <v>34</v>
      </c>
      <c r="R246" s="35">
        <f t="shared" ref="R246:AW246" si="302">IF(R$2&gt;=$O246,IF(R245-(R245*HLOOKUP($O246,$R$2:$BS$34,32,FALSE))&lt;=0,R245,R245*HLOOKUP($O246,$R$2:$BS$34,32,FALSE)),0)</f>
        <v>0</v>
      </c>
      <c r="S246" s="35">
        <f t="shared" si="302"/>
        <v>0</v>
      </c>
      <c r="T246" s="35">
        <f t="shared" si="302"/>
        <v>0</v>
      </c>
      <c r="U246" s="35">
        <f t="shared" si="302"/>
        <v>0</v>
      </c>
      <c r="V246" s="35">
        <f t="shared" si="302"/>
        <v>0</v>
      </c>
      <c r="W246" s="35">
        <f t="shared" si="302"/>
        <v>0</v>
      </c>
      <c r="X246" s="35">
        <f t="shared" si="302"/>
        <v>0</v>
      </c>
      <c r="Y246" s="35">
        <f t="shared" si="302"/>
        <v>0</v>
      </c>
      <c r="Z246" s="35">
        <f t="shared" si="302"/>
        <v>0</v>
      </c>
      <c r="AA246" s="35">
        <f t="shared" si="302"/>
        <v>0</v>
      </c>
      <c r="AB246" s="35">
        <f t="shared" si="302"/>
        <v>0</v>
      </c>
      <c r="AC246" s="35">
        <f t="shared" si="302"/>
        <v>0</v>
      </c>
      <c r="AD246" s="35">
        <f t="shared" si="302"/>
        <v>0</v>
      </c>
      <c r="AE246" s="35">
        <f t="shared" si="302"/>
        <v>0</v>
      </c>
      <c r="AF246" s="35">
        <f t="shared" si="302"/>
        <v>0</v>
      </c>
      <c r="AG246" s="35">
        <f t="shared" si="302"/>
        <v>0</v>
      </c>
      <c r="AH246" s="35">
        <f t="shared" si="302"/>
        <v>0</v>
      </c>
      <c r="AI246" s="35">
        <f t="shared" si="302"/>
        <v>0</v>
      </c>
      <c r="AJ246" s="35">
        <f t="shared" si="302"/>
        <v>0</v>
      </c>
      <c r="AK246" s="35">
        <f t="shared" si="302"/>
        <v>0</v>
      </c>
      <c r="AL246" s="35">
        <f t="shared" si="302"/>
        <v>0</v>
      </c>
      <c r="AM246" s="35">
        <f t="shared" si="302"/>
        <v>0</v>
      </c>
      <c r="AN246" s="35">
        <f t="shared" si="302"/>
        <v>0</v>
      </c>
      <c r="AO246" s="35">
        <f t="shared" si="302"/>
        <v>0</v>
      </c>
      <c r="AP246" s="35">
        <f t="shared" si="302"/>
        <v>0</v>
      </c>
      <c r="AQ246" s="35">
        <f t="shared" si="302"/>
        <v>0</v>
      </c>
      <c r="AR246" s="35">
        <f t="shared" si="302"/>
        <v>0</v>
      </c>
      <c r="AS246" s="35">
        <f t="shared" si="302"/>
        <v>0</v>
      </c>
      <c r="AT246" s="35">
        <f t="shared" si="302"/>
        <v>0</v>
      </c>
      <c r="AU246" s="35">
        <f t="shared" si="302"/>
        <v>0</v>
      </c>
      <c r="AV246" s="35">
        <f t="shared" si="302"/>
        <v>0</v>
      </c>
      <c r="AW246" s="35">
        <f t="shared" si="302"/>
        <v>0</v>
      </c>
      <c r="AX246" s="35">
        <f t="shared" ref="AX246:BS246" si="303">IF(AX$2&gt;=$O246,IF(AX245-(AX245*HLOOKUP($O246,$R$2:$BS$34,32,FALSE))&lt;=0,AX245,AX245*HLOOKUP($O246,$R$2:$BS$34,32,FALSE)),0)</f>
        <v>0</v>
      </c>
      <c r="AY246" s="35">
        <f t="shared" si="303"/>
        <v>77.087389890264618</v>
      </c>
      <c r="AZ246" s="35">
        <f t="shared" si="303"/>
        <v>73.233020395751382</v>
      </c>
      <c r="BA246" s="35">
        <f t="shared" si="303"/>
        <v>69.571369375963826</v>
      </c>
      <c r="BB246" s="35">
        <f t="shared" si="303"/>
        <v>66.092800907165639</v>
      </c>
      <c r="BC246" s="35">
        <f t="shared" si="303"/>
        <v>62.788160861807356</v>
      </c>
      <c r="BD246" s="35">
        <f t="shared" si="303"/>
        <v>59.648752818716986</v>
      </c>
      <c r="BE246" s="35">
        <f t="shared" si="303"/>
        <v>56.666315177781136</v>
      </c>
      <c r="BF246" s="35">
        <f t="shared" si="303"/>
        <v>53.832999418892079</v>
      </c>
      <c r="BG246" s="35">
        <f t="shared" si="303"/>
        <v>51.141349447947476</v>
      </c>
      <c r="BH246" s="35">
        <f t="shared" si="303"/>
        <v>48.584281975550098</v>
      </c>
      <c r="BI246" s="35">
        <f t="shared" si="303"/>
        <v>46.155067876772591</v>
      </c>
      <c r="BJ246" s="35">
        <f t="shared" si="303"/>
        <v>43.847314482933967</v>
      </c>
      <c r="BK246" s="35">
        <f t="shared" si="303"/>
        <v>41.65494875878727</v>
      </c>
      <c r="BL246" s="35">
        <f t="shared" si="303"/>
        <v>39.572201320847903</v>
      </c>
      <c r="BM246" s="35">
        <f t="shared" si="303"/>
        <v>37.59359125480551</v>
      </c>
      <c r="BN246" s="35">
        <f t="shared" si="303"/>
        <v>35.713911692065231</v>
      </c>
      <c r="BO246" s="35">
        <f t="shared" si="303"/>
        <v>33.928216107461971</v>
      </c>
      <c r="BP246" s="35">
        <f t="shared" si="303"/>
        <v>32.231805302088873</v>
      </c>
      <c r="BQ246" s="35">
        <f t="shared" si="303"/>
        <v>30.62021503698443</v>
      </c>
      <c r="BR246" s="35">
        <f t="shared" si="303"/>
        <v>29.08920428513521</v>
      </c>
      <c r="BS246" s="35">
        <f t="shared" si="303"/>
        <v>27.634744070878448</v>
      </c>
    </row>
    <row r="247" spans="6:71" hidden="1" outlineLevel="1">
      <c r="F247" t="s">
        <v>195</v>
      </c>
      <c r="L247" s="22" t="s">
        <v>196</v>
      </c>
      <c r="O247" s="22">
        <v>35</v>
      </c>
      <c r="R247" s="35">
        <f t="shared" ref="R247:AW247" si="304">IF($O247=R$2,R$186,IF(R$2&gt;$O247,Q247-Q248,0))</f>
        <v>0</v>
      </c>
      <c r="S247" s="35">
        <f t="shared" si="304"/>
        <v>0</v>
      </c>
      <c r="T247" s="35">
        <f t="shared" si="304"/>
        <v>0</v>
      </c>
      <c r="U247" s="35">
        <f t="shared" si="304"/>
        <v>0</v>
      </c>
      <c r="V247" s="35">
        <f t="shared" si="304"/>
        <v>0</v>
      </c>
      <c r="W247" s="35">
        <f t="shared" si="304"/>
        <v>0</v>
      </c>
      <c r="X247" s="35">
        <f t="shared" si="304"/>
        <v>0</v>
      </c>
      <c r="Y247" s="35">
        <f t="shared" si="304"/>
        <v>0</v>
      </c>
      <c r="Z247" s="35">
        <f t="shared" si="304"/>
        <v>0</v>
      </c>
      <c r="AA247" s="35">
        <f t="shared" si="304"/>
        <v>0</v>
      </c>
      <c r="AB247" s="35">
        <f t="shared" si="304"/>
        <v>0</v>
      </c>
      <c r="AC247" s="35">
        <f t="shared" si="304"/>
        <v>0</v>
      </c>
      <c r="AD247" s="35">
        <f t="shared" si="304"/>
        <v>0</v>
      </c>
      <c r="AE247" s="35">
        <f t="shared" si="304"/>
        <v>0</v>
      </c>
      <c r="AF247" s="35">
        <f t="shared" si="304"/>
        <v>0</v>
      </c>
      <c r="AG247" s="35">
        <f t="shared" si="304"/>
        <v>0</v>
      </c>
      <c r="AH247" s="35">
        <f t="shared" si="304"/>
        <v>0</v>
      </c>
      <c r="AI247" s="35">
        <f t="shared" si="304"/>
        <v>0</v>
      </c>
      <c r="AJ247" s="35">
        <f t="shared" si="304"/>
        <v>0</v>
      </c>
      <c r="AK247" s="35">
        <f t="shared" si="304"/>
        <v>0</v>
      </c>
      <c r="AL247" s="35">
        <f t="shared" si="304"/>
        <v>0</v>
      </c>
      <c r="AM247" s="35">
        <f t="shared" si="304"/>
        <v>0</v>
      </c>
      <c r="AN247" s="35">
        <f t="shared" si="304"/>
        <v>0</v>
      </c>
      <c r="AO247" s="35">
        <f t="shared" si="304"/>
        <v>0</v>
      </c>
      <c r="AP247" s="35">
        <f t="shared" si="304"/>
        <v>0</v>
      </c>
      <c r="AQ247" s="35">
        <f t="shared" si="304"/>
        <v>0</v>
      </c>
      <c r="AR247" s="35">
        <f t="shared" si="304"/>
        <v>0</v>
      </c>
      <c r="AS247" s="35">
        <f t="shared" si="304"/>
        <v>0</v>
      </c>
      <c r="AT247" s="35">
        <f t="shared" si="304"/>
        <v>0</v>
      </c>
      <c r="AU247" s="35">
        <f t="shared" si="304"/>
        <v>0</v>
      </c>
      <c r="AV247" s="35">
        <f t="shared" si="304"/>
        <v>0</v>
      </c>
      <c r="AW247" s="35">
        <f t="shared" si="304"/>
        <v>0</v>
      </c>
      <c r="AX247" s="35">
        <f t="shared" ref="AX247:BS247" si="305">IF($O247=AX$2,AX$186,IF(AX$2&gt;$O247,AW247-AW248,0))</f>
        <v>0</v>
      </c>
      <c r="AY247" s="35">
        <f t="shared" si="305"/>
        <v>0</v>
      </c>
      <c r="AZ247" s="35">
        <f t="shared" si="305"/>
        <v>1619.187909216804</v>
      </c>
      <c r="BA247" s="35">
        <f t="shared" si="305"/>
        <v>1538.2285137559638</v>
      </c>
      <c r="BB247" s="35">
        <f t="shared" si="305"/>
        <v>1461.3170880681657</v>
      </c>
      <c r="BC247" s="35">
        <f t="shared" si="305"/>
        <v>1388.2512336647574</v>
      </c>
      <c r="BD247" s="35">
        <f t="shared" si="305"/>
        <v>1318.8386719815194</v>
      </c>
      <c r="BE247" s="35">
        <f t="shared" si="305"/>
        <v>1252.8967383824433</v>
      </c>
      <c r="BF247" s="35">
        <f t="shared" si="305"/>
        <v>1190.2519014633212</v>
      </c>
      <c r="BG247" s="35">
        <f t="shared" si="305"/>
        <v>1130.7393063901552</v>
      </c>
      <c r="BH247" s="35">
        <f t="shared" si="305"/>
        <v>1074.2023410706474</v>
      </c>
      <c r="BI247" s="35">
        <f t="shared" si="305"/>
        <v>1020.4922240171151</v>
      </c>
      <c r="BJ247" s="35">
        <f t="shared" si="305"/>
        <v>969.46761281625936</v>
      </c>
      <c r="BK247" s="35">
        <f t="shared" si="305"/>
        <v>920.99423217544643</v>
      </c>
      <c r="BL247" s="35">
        <f t="shared" si="305"/>
        <v>874.9445205666741</v>
      </c>
      <c r="BM247" s="35">
        <f t="shared" si="305"/>
        <v>831.19729453834043</v>
      </c>
      <c r="BN247" s="35">
        <f t="shared" si="305"/>
        <v>789.63742981142343</v>
      </c>
      <c r="BO247" s="35">
        <f t="shared" si="305"/>
        <v>750.15555832085226</v>
      </c>
      <c r="BP247" s="35">
        <f t="shared" si="305"/>
        <v>712.64778040480962</v>
      </c>
      <c r="BQ247" s="35">
        <f t="shared" si="305"/>
        <v>677.01539138456917</v>
      </c>
      <c r="BR247" s="35">
        <f t="shared" si="305"/>
        <v>643.16462181534075</v>
      </c>
      <c r="BS247" s="35">
        <f t="shared" si="305"/>
        <v>611.00639072457375</v>
      </c>
    </row>
    <row r="248" spans="6:71" hidden="1" outlineLevel="1">
      <c r="F248" t="s">
        <v>197</v>
      </c>
      <c r="L248" s="22" t="s">
        <v>190</v>
      </c>
      <c r="O248" s="22">
        <v>35</v>
      </c>
      <c r="R248" s="35">
        <f t="shared" ref="R248:AW248" si="306">IF(R$2&gt;=$O248,IF(R247-(R247*HLOOKUP($O248,$R$2:$BS$34,32,FALSE))&lt;=0,R247,R247*HLOOKUP($O248,$R$2:$BS$34,32,FALSE)),0)</f>
        <v>0</v>
      </c>
      <c r="S248" s="35">
        <f t="shared" si="306"/>
        <v>0</v>
      </c>
      <c r="T248" s="35">
        <f t="shared" si="306"/>
        <v>0</v>
      </c>
      <c r="U248" s="35">
        <f t="shared" si="306"/>
        <v>0</v>
      </c>
      <c r="V248" s="35">
        <f t="shared" si="306"/>
        <v>0</v>
      </c>
      <c r="W248" s="35">
        <f t="shared" si="306"/>
        <v>0</v>
      </c>
      <c r="X248" s="35">
        <f t="shared" si="306"/>
        <v>0</v>
      </c>
      <c r="Y248" s="35">
        <f t="shared" si="306"/>
        <v>0</v>
      </c>
      <c r="Z248" s="35">
        <f t="shared" si="306"/>
        <v>0</v>
      </c>
      <c r="AA248" s="35">
        <f t="shared" si="306"/>
        <v>0</v>
      </c>
      <c r="AB248" s="35">
        <f t="shared" si="306"/>
        <v>0</v>
      </c>
      <c r="AC248" s="35">
        <f t="shared" si="306"/>
        <v>0</v>
      </c>
      <c r="AD248" s="35">
        <f t="shared" si="306"/>
        <v>0</v>
      </c>
      <c r="AE248" s="35">
        <f t="shared" si="306"/>
        <v>0</v>
      </c>
      <c r="AF248" s="35">
        <f t="shared" si="306"/>
        <v>0</v>
      </c>
      <c r="AG248" s="35">
        <f t="shared" si="306"/>
        <v>0</v>
      </c>
      <c r="AH248" s="35">
        <f t="shared" si="306"/>
        <v>0</v>
      </c>
      <c r="AI248" s="35">
        <f t="shared" si="306"/>
        <v>0</v>
      </c>
      <c r="AJ248" s="35">
        <f t="shared" si="306"/>
        <v>0</v>
      </c>
      <c r="AK248" s="35">
        <f t="shared" si="306"/>
        <v>0</v>
      </c>
      <c r="AL248" s="35">
        <f t="shared" si="306"/>
        <v>0</v>
      </c>
      <c r="AM248" s="35">
        <f t="shared" si="306"/>
        <v>0</v>
      </c>
      <c r="AN248" s="35">
        <f t="shared" si="306"/>
        <v>0</v>
      </c>
      <c r="AO248" s="35">
        <f t="shared" si="306"/>
        <v>0</v>
      </c>
      <c r="AP248" s="35">
        <f t="shared" si="306"/>
        <v>0</v>
      </c>
      <c r="AQ248" s="35">
        <f t="shared" si="306"/>
        <v>0</v>
      </c>
      <c r="AR248" s="35">
        <f t="shared" si="306"/>
        <v>0</v>
      </c>
      <c r="AS248" s="35">
        <f t="shared" si="306"/>
        <v>0</v>
      </c>
      <c r="AT248" s="35">
        <f t="shared" si="306"/>
        <v>0</v>
      </c>
      <c r="AU248" s="35">
        <f t="shared" si="306"/>
        <v>0</v>
      </c>
      <c r="AV248" s="35">
        <f t="shared" si="306"/>
        <v>0</v>
      </c>
      <c r="AW248" s="35">
        <f t="shared" si="306"/>
        <v>0</v>
      </c>
      <c r="AX248" s="35">
        <f t="shared" ref="AX248:BS248" si="307">IF(AX$2&gt;=$O248,IF(AX247-(AX247*HLOOKUP($O248,$R$2:$BS$34,32,FALSE))&lt;=0,AX247,AX247*HLOOKUP($O248,$R$2:$BS$34,32,FALSE)),0)</f>
        <v>0</v>
      </c>
      <c r="AY248" s="35">
        <f t="shared" si="307"/>
        <v>0</v>
      </c>
      <c r="AZ248" s="35">
        <f t="shared" si="307"/>
        <v>80.959395460840199</v>
      </c>
      <c r="BA248" s="35">
        <f t="shared" si="307"/>
        <v>76.9114256877982</v>
      </c>
      <c r="BB248" s="35">
        <f t="shared" si="307"/>
        <v>73.065854403408295</v>
      </c>
      <c r="BC248" s="35">
        <f t="shared" si="307"/>
        <v>69.412561683237868</v>
      </c>
      <c r="BD248" s="35">
        <f t="shared" si="307"/>
        <v>65.941933599075966</v>
      </c>
      <c r="BE248" s="35">
        <f t="shared" si="307"/>
        <v>62.64483691912217</v>
      </c>
      <c r="BF248" s="35">
        <f t="shared" si="307"/>
        <v>59.512595073166068</v>
      </c>
      <c r="BG248" s="35">
        <f t="shared" si="307"/>
        <v>56.536965319507765</v>
      </c>
      <c r="BH248" s="35">
        <f t="shared" si="307"/>
        <v>53.710117053532372</v>
      </c>
      <c r="BI248" s="35">
        <f t="shared" si="307"/>
        <v>51.024611200855759</v>
      </c>
      <c r="BJ248" s="35">
        <f t="shared" si="307"/>
        <v>48.473380640812969</v>
      </c>
      <c r="BK248" s="35">
        <f t="shared" si="307"/>
        <v>46.049711608772327</v>
      </c>
      <c r="BL248" s="35">
        <f t="shared" si="307"/>
        <v>43.747226028333706</v>
      </c>
      <c r="BM248" s="35">
        <f t="shared" si="307"/>
        <v>41.559864726917027</v>
      </c>
      <c r="BN248" s="35">
        <f t="shared" si="307"/>
        <v>39.481871490571173</v>
      </c>
      <c r="BO248" s="35">
        <f t="shared" si="307"/>
        <v>37.507777916042613</v>
      </c>
      <c r="BP248" s="35">
        <f t="shared" si="307"/>
        <v>35.632389020240481</v>
      </c>
      <c r="BQ248" s="35">
        <f t="shared" si="307"/>
        <v>33.850769569228461</v>
      </c>
      <c r="BR248" s="35">
        <f t="shared" si="307"/>
        <v>32.158231090767039</v>
      </c>
      <c r="BS248" s="35">
        <f t="shared" si="307"/>
        <v>30.550319536228688</v>
      </c>
    </row>
    <row r="249" spans="6:71" hidden="1" outlineLevel="1">
      <c r="F249" t="s">
        <v>195</v>
      </c>
      <c r="L249" s="22" t="s">
        <v>196</v>
      </c>
      <c r="O249" s="22">
        <v>36</v>
      </c>
      <c r="R249" s="35">
        <f t="shared" ref="R249:AW249" si="308">IF($O249=R$2,R$186,IF(R$2&gt;$O249,Q249-Q250,0))</f>
        <v>0</v>
      </c>
      <c r="S249" s="35">
        <f t="shared" si="308"/>
        <v>0</v>
      </c>
      <c r="T249" s="35">
        <f t="shared" si="308"/>
        <v>0</v>
      </c>
      <c r="U249" s="35">
        <f t="shared" si="308"/>
        <v>0</v>
      </c>
      <c r="V249" s="35">
        <f t="shared" si="308"/>
        <v>0</v>
      </c>
      <c r="W249" s="35">
        <f t="shared" si="308"/>
        <v>0</v>
      </c>
      <c r="X249" s="35">
        <f t="shared" si="308"/>
        <v>0</v>
      </c>
      <c r="Y249" s="35">
        <f t="shared" si="308"/>
        <v>0</v>
      </c>
      <c r="Z249" s="35">
        <f t="shared" si="308"/>
        <v>0</v>
      </c>
      <c r="AA249" s="35">
        <f t="shared" si="308"/>
        <v>0</v>
      </c>
      <c r="AB249" s="35">
        <f t="shared" si="308"/>
        <v>0</v>
      </c>
      <c r="AC249" s="35">
        <f t="shared" si="308"/>
        <v>0</v>
      </c>
      <c r="AD249" s="35">
        <f t="shared" si="308"/>
        <v>0</v>
      </c>
      <c r="AE249" s="35">
        <f t="shared" si="308"/>
        <v>0</v>
      </c>
      <c r="AF249" s="35">
        <f t="shared" si="308"/>
        <v>0</v>
      </c>
      <c r="AG249" s="35">
        <f t="shared" si="308"/>
        <v>0</v>
      </c>
      <c r="AH249" s="35">
        <f t="shared" si="308"/>
        <v>0</v>
      </c>
      <c r="AI249" s="35">
        <f t="shared" si="308"/>
        <v>0</v>
      </c>
      <c r="AJ249" s="35">
        <f t="shared" si="308"/>
        <v>0</v>
      </c>
      <c r="AK249" s="35">
        <f t="shared" si="308"/>
        <v>0</v>
      </c>
      <c r="AL249" s="35">
        <f t="shared" si="308"/>
        <v>0</v>
      </c>
      <c r="AM249" s="35">
        <f t="shared" si="308"/>
        <v>0</v>
      </c>
      <c r="AN249" s="35">
        <f t="shared" si="308"/>
        <v>0</v>
      </c>
      <c r="AO249" s="35">
        <f t="shared" si="308"/>
        <v>0</v>
      </c>
      <c r="AP249" s="35">
        <f t="shared" si="308"/>
        <v>0</v>
      </c>
      <c r="AQ249" s="35">
        <f t="shared" si="308"/>
        <v>0</v>
      </c>
      <c r="AR249" s="35">
        <f t="shared" si="308"/>
        <v>0</v>
      </c>
      <c r="AS249" s="35">
        <f t="shared" si="308"/>
        <v>0</v>
      </c>
      <c r="AT249" s="35">
        <f t="shared" si="308"/>
        <v>0</v>
      </c>
      <c r="AU249" s="35">
        <f t="shared" si="308"/>
        <v>0</v>
      </c>
      <c r="AV249" s="35">
        <f t="shared" si="308"/>
        <v>0</v>
      </c>
      <c r="AW249" s="35">
        <f t="shared" si="308"/>
        <v>0</v>
      </c>
      <c r="AX249" s="35">
        <f t="shared" ref="AX249:BS249" si="309">IF($O249=AX$2,AX$186,IF(AX$2&gt;$O249,AW249-AW250,0))</f>
        <v>0</v>
      </c>
      <c r="AY249" s="35">
        <f t="shared" si="309"/>
        <v>0</v>
      </c>
      <c r="AZ249" s="35">
        <f t="shared" si="309"/>
        <v>0</v>
      </c>
      <c r="BA249" s="35">
        <f t="shared" si="309"/>
        <v>1699.5753675636481</v>
      </c>
      <c r="BB249" s="35">
        <f t="shared" si="309"/>
        <v>1614.5965991854657</v>
      </c>
      <c r="BC249" s="35">
        <f t="shared" si="309"/>
        <v>1533.8667692261924</v>
      </c>
      <c r="BD249" s="35">
        <f t="shared" si="309"/>
        <v>1457.1734307648828</v>
      </c>
      <c r="BE249" s="35">
        <f t="shared" si="309"/>
        <v>1384.3147592266387</v>
      </c>
      <c r="BF249" s="35">
        <f t="shared" si="309"/>
        <v>1315.0990212653066</v>
      </c>
      <c r="BG249" s="35">
        <f t="shared" si="309"/>
        <v>1249.3440702020414</v>
      </c>
      <c r="BH249" s="35">
        <f t="shared" si="309"/>
        <v>1186.8768666919393</v>
      </c>
      <c r="BI249" s="35">
        <f t="shared" si="309"/>
        <v>1127.5330233573422</v>
      </c>
      <c r="BJ249" s="35">
        <f t="shared" si="309"/>
        <v>1071.1563721894752</v>
      </c>
      <c r="BK249" s="35">
        <f t="shared" si="309"/>
        <v>1017.5985535800014</v>
      </c>
      <c r="BL249" s="35">
        <f t="shared" si="309"/>
        <v>966.71862590100136</v>
      </c>
      <c r="BM249" s="35">
        <f t="shared" si="309"/>
        <v>918.38269460595131</v>
      </c>
      <c r="BN249" s="35">
        <f t="shared" si="309"/>
        <v>872.4635598756538</v>
      </c>
      <c r="BO249" s="35">
        <f t="shared" si="309"/>
        <v>828.84038188187105</v>
      </c>
      <c r="BP249" s="35">
        <f t="shared" si="309"/>
        <v>787.3983627877775</v>
      </c>
      <c r="BQ249" s="35">
        <f t="shared" si="309"/>
        <v>748.02844464838859</v>
      </c>
      <c r="BR249" s="35">
        <f t="shared" si="309"/>
        <v>710.62702241596912</v>
      </c>
      <c r="BS249" s="35">
        <f t="shared" si="309"/>
        <v>675.09567129517063</v>
      </c>
    </row>
    <row r="250" spans="6:71" hidden="1" outlineLevel="1">
      <c r="F250" t="s">
        <v>197</v>
      </c>
      <c r="L250" s="22" t="s">
        <v>190</v>
      </c>
      <c r="O250" s="22">
        <v>36</v>
      </c>
      <c r="R250" s="35">
        <f t="shared" ref="R250:AW250" si="310">IF(R$2&gt;=$O250,IF(R249-(R249*HLOOKUP($O250,$R$2:$BS$34,32,FALSE))&lt;=0,R249,R249*HLOOKUP($O250,$R$2:$BS$34,32,FALSE)),0)</f>
        <v>0</v>
      </c>
      <c r="S250" s="35">
        <f t="shared" si="310"/>
        <v>0</v>
      </c>
      <c r="T250" s="35">
        <f t="shared" si="310"/>
        <v>0</v>
      </c>
      <c r="U250" s="35">
        <f t="shared" si="310"/>
        <v>0</v>
      </c>
      <c r="V250" s="35">
        <f t="shared" si="310"/>
        <v>0</v>
      </c>
      <c r="W250" s="35">
        <f t="shared" si="310"/>
        <v>0</v>
      </c>
      <c r="X250" s="35">
        <f t="shared" si="310"/>
        <v>0</v>
      </c>
      <c r="Y250" s="35">
        <f t="shared" si="310"/>
        <v>0</v>
      </c>
      <c r="Z250" s="35">
        <f t="shared" si="310"/>
        <v>0</v>
      </c>
      <c r="AA250" s="35">
        <f t="shared" si="310"/>
        <v>0</v>
      </c>
      <c r="AB250" s="35">
        <f t="shared" si="310"/>
        <v>0</v>
      </c>
      <c r="AC250" s="35">
        <f t="shared" si="310"/>
        <v>0</v>
      </c>
      <c r="AD250" s="35">
        <f t="shared" si="310"/>
        <v>0</v>
      </c>
      <c r="AE250" s="35">
        <f t="shared" si="310"/>
        <v>0</v>
      </c>
      <c r="AF250" s="35">
        <f t="shared" si="310"/>
        <v>0</v>
      </c>
      <c r="AG250" s="35">
        <f t="shared" si="310"/>
        <v>0</v>
      </c>
      <c r="AH250" s="35">
        <f t="shared" si="310"/>
        <v>0</v>
      </c>
      <c r="AI250" s="35">
        <f t="shared" si="310"/>
        <v>0</v>
      </c>
      <c r="AJ250" s="35">
        <f t="shared" si="310"/>
        <v>0</v>
      </c>
      <c r="AK250" s="35">
        <f t="shared" si="310"/>
        <v>0</v>
      </c>
      <c r="AL250" s="35">
        <f t="shared" si="310"/>
        <v>0</v>
      </c>
      <c r="AM250" s="35">
        <f t="shared" si="310"/>
        <v>0</v>
      </c>
      <c r="AN250" s="35">
        <f t="shared" si="310"/>
        <v>0</v>
      </c>
      <c r="AO250" s="35">
        <f t="shared" si="310"/>
        <v>0</v>
      </c>
      <c r="AP250" s="35">
        <f t="shared" si="310"/>
        <v>0</v>
      </c>
      <c r="AQ250" s="35">
        <f t="shared" si="310"/>
        <v>0</v>
      </c>
      <c r="AR250" s="35">
        <f t="shared" si="310"/>
        <v>0</v>
      </c>
      <c r="AS250" s="35">
        <f t="shared" si="310"/>
        <v>0</v>
      </c>
      <c r="AT250" s="35">
        <f t="shared" si="310"/>
        <v>0</v>
      </c>
      <c r="AU250" s="35">
        <f t="shared" si="310"/>
        <v>0</v>
      </c>
      <c r="AV250" s="35">
        <f t="shared" si="310"/>
        <v>0</v>
      </c>
      <c r="AW250" s="35">
        <f t="shared" si="310"/>
        <v>0</v>
      </c>
      <c r="AX250" s="35">
        <f t="shared" ref="AX250:BS250" si="311">IF(AX$2&gt;=$O250,IF(AX249-(AX249*HLOOKUP($O250,$R$2:$BS$34,32,FALSE))&lt;=0,AX249,AX249*HLOOKUP($O250,$R$2:$BS$34,32,FALSE)),0)</f>
        <v>0</v>
      </c>
      <c r="AY250" s="35">
        <f t="shared" si="311"/>
        <v>0</v>
      </c>
      <c r="AZ250" s="35">
        <f t="shared" si="311"/>
        <v>0</v>
      </c>
      <c r="BA250" s="35">
        <f t="shared" si="311"/>
        <v>84.978768378182409</v>
      </c>
      <c r="BB250" s="35">
        <f t="shared" si="311"/>
        <v>80.729829959273289</v>
      </c>
      <c r="BC250" s="35">
        <f t="shared" si="311"/>
        <v>76.693338461309622</v>
      </c>
      <c r="BD250" s="35">
        <f t="shared" si="311"/>
        <v>72.858671538244138</v>
      </c>
      <c r="BE250" s="35">
        <f t="shared" si="311"/>
        <v>69.215737961331939</v>
      </c>
      <c r="BF250" s="35">
        <f t="shared" si="311"/>
        <v>65.754951063265338</v>
      </c>
      <c r="BG250" s="35">
        <f t="shared" si="311"/>
        <v>62.467203510102074</v>
      </c>
      <c r="BH250" s="35">
        <f t="shared" si="311"/>
        <v>59.343843334596968</v>
      </c>
      <c r="BI250" s="35">
        <f t="shared" si="311"/>
        <v>56.376651167867116</v>
      </c>
      <c r="BJ250" s="35">
        <f t="shared" si="311"/>
        <v>53.557818609473763</v>
      </c>
      <c r="BK250" s="35">
        <f t="shared" si="311"/>
        <v>50.879927679000076</v>
      </c>
      <c r="BL250" s="35">
        <f t="shared" si="311"/>
        <v>48.335931295050074</v>
      </c>
      <c r="BM250" s="35">
        <f t="shared" si="311"/>
        <v>45.919134730297571</v>
      </c>
      <c r="BN250" s="35">
        <f t="shared" si="311"/>
        <v>43.62317799378269</v>
      </c>
      <c r="BO250" s="35">
        <f t="shared" si="311"/>
        <v>41.442019094093553</v>
      </c>
      <c r="BP250" s="35">
        <f t="shared" si="311"/>
        <v>39.369918139388879</v>
      </c>
      <c r="BQ250" s="35">
        <f t="shared" si="311"/>
        <v>37.401422232419428</v>
      </c>
      <c r="BR250" s="35">
        <f t="shared" si="311"/>
        <v>35.531351120798455</v>
      </c>
      <c r="BS250" s="35">
        <f t="shared" si="311"/>
        <v>33.754783564758533</v>
      </c>
    </row>
    <row r="251" spans="6:71" hidden="1" outlineLevel="1">
      <c r="F251" t="s">
        <v>195</v>
      </c>
      <c r="L251" s="22" t="s">
        <v>196</v>
      </c>
      <c r="O251" s="22">
        <v>37</v>
      </c>
      <c r="R251" s="35">
        <f t="shared" ref="R251:AW251" si="312">IF($O251=R$2,R$186,IF(R$2&gt;$O251,Q251-Q252,0))</f>
        <v>0</v>
      </c>
      <c r="S251" s="35">
        <f t="shared" si="312"/>
        <v>0</v>
      </c>
      <c r="T251" s="35">
        <f t="shared" si="312"/>
        <v>0</v>
      </c>
      <c r="U251" s="35">
        <f t="shared" si="312"/>
        <v>0</v>
      </c>
      <c r="V251" s="35">
        <f t="shared" si="312"/>
        <v>0</v>
      </c>
      <c r="W251" s="35">
        <f t="shared" si="312"/>
        <v>0</v>
      </c>
      <c r="X251" s="35">
        <f t="shared" si="312"/>
        <v>0</v>
      </c>
      <c r="Y251" s="35">
        <f t="shared" si="312"/>
        <v>0</v>
      </c>
      <c r="Z251" s="35">
        <f t="shared" si="312"/>
        <v>0</v>
      </c>
      <c r="AA251" s="35">
        <f t="shared" si="312"/>
        <v>0</v>
      </c>
      <c r="AB251" s="35">
        <f t="shared" si="312"/>
        <v>0</v>
      </c>
      <c r="AC251" s="35">
        <f t="shared" si="312"/>
        <v>0</v>
      </c>
      <c r="AD251" s="35">
        <f t="shared" si="312"/>
        <v>0</v>
      </c>
      <c r="AE251" s="35">
        <f t="shared" si="312"/>
        <v>0</v>
      </c>
      <c r="AF251" s="35">
        <f t="shared" si="312"/>
        <v>0</v>
      </c>
      <c r="AG251" s="35">
        <f t="shared" si="312"/>
        <v>0</v>
      </c>
      <c r="AH251" s="35">
        <f t="shared" si="312"/>
        <v>0</v>
      </c>
      <c r="AI251" s="35">
        <f t="shared" si="312"/>
        <v>0</v>
      </c>
      <c r="AJ251" s="35">
        <f t="shared" si="312"/>
        <v>0</v>
      </c>
      <c r="AK251" s="35">
        <f t="shared" si="312"/>
        <v>0</v>
      </c>
      <c r="AL251" s="35">
        <f t="shared" si="312"/>
        <v>0</v>
      </c>
      <c r="AM251" s="35">
        <f t="shared" si="312"/>
        <v>0</v>
      </c>
      <c r="AN251" s="35">
        <f t="shared" si="312"/>
        <v>0</v>
      </c>
      <c r="AO251" s="35">
        <f t="shared" si="312"/>
        <v>0</v>
      </c>
      <c r="AP251" s="35">
        <f t="shared" si="312"/>
        <v>0</v>
      </c>
      <c r="AQ251" s="35">
        <f t="shared" si="312"/>
        <v>0</v>
      </c>
      <c r="AR251" s="35">
        <f t="shared" si="312"/>
        <v>0</v>
      </c>
      <c r="AS251" s="35">
        <f t="shared" si="312"/>
        <v>0</v>
      </c>
      <c r="AT251" s="35">
        <f t="shared" si="312"/>
        <v>0</v>
      </c>
      <c r="AU251" s="35">
        <f t="shared" si="312"/>
        <v>0</v>
      </c>
      <c r="AV251" s="35">
        <f t="shared" si="312"/>
        <v>0</v>
      </c>
      <c r="AW251" s="35">
        <f t="shared" si="312"/>
        <v>0</v>
      </c>
      <c r="AX251" s="35">
        <f t="shared" ref="AX251:BS251" si="313">IF($O251=AX$2,AX$186,IF(AX$2&gt;$O251,AW251-AW252,0))</f>
        <v>0</v>
      </c>
      <c r="AY251" s="35">
        <f t="shared" si="313"/>
        <v>0</v>
      </c>
      <c r="AZ251" s="35">
        <f t="shared" si="313"/>
        <v>0</v>
      </c>
      <c r="BA251" s="35">
        <f t="shared" si="313"/>
        <v>0</v>
      </c>
      <c r="BB251" s="35">
        <f t="shared" si="313"/>
        <v>1782.9614515322487</v>
      </c>
      <c r="BC251" s="35">
        <f t="shared" si="313"/>
        <v>1693.8133789556364</v>
      </c>
      <c r="BD251" s="35">
        <f t="shared" si="313"/>
        <v>1609.1227100078545</v>
      </c>
      <c r="BE251" s="35">
        <f t="shared" si="313"/>
        <v>1528.6665745074617</v>
      </c>
      <c r="BF251" s="35">
        <f t="shared" si="313"/>
        <v>1452.2332457820887</v>
      </c>
      <c r="BG251" s="35">
        <f t="shared" si="313"/>
        <v>1379.6215834929842</v>
      </c>
      <c r="BH251" s="35">
        <f t="shared" si="313"/>
        <v>1310.6405043183349</v>
      </c>
      <c r="BI251" s="35">
        <f t="shared" si="313"/>
        <v>1245.1084791024182</v>
      </c>
      <c r="BJ251" s="35">
        <f t="shared" si="313"/>
        <v>1182.8530551472973</v>
      </c>
      <c r="BK251" s="35">
        <f t="shared" si="313"/>
        <v>1123.7104023899324</v>
      </c>
      <c r="BL251" s="35">
        <f t="shared" si="313"/>
        <v>1067.5248822704357</v>
      </c>
      <c r="BM251" s="35">
        <f t="shared" si="313"/>
        <v>1014.1486381569139</v>
      </c>
      <c r="BN251" s="35">
        <f t="shared" si="313"/>
        <v>963.44120624906816</v>
      </c>
      <c r="BO251" s="35">
        <f t="shared" si="313"/>
        <v>915.26914593661479</v>
      </c>
      <c r="BP251" s="35">
        <f t="shared" si="313"/>
        <v>869.50568863978401</v>
      </c>
      <c r="BQ251" s="35">
        <f t="shared" si="313"/>
        <v>826.03040420779485</v>
      </c>
      <c r="BR251" s="35">
        <f t="shared" si="313"/>
        <v>784.72888399740509</v>
      </c>
      <c r="BS251" s="35">
        <f t="shared" si="313"/>
        <v>745.49243979753487</v>
      </c>
    </row>
    <row r="252" spans="6:71" hidden="1" outlineLevel="1">
      <c r="F252" t="s">
        <v>197</v>
      </c>
      <c r="L252" s="22" t="s">
        <v>190</v>
      </c>
      <c r="O252" s="22">
        <v>37</v>
      </c>
      <c r="R252" s="35">
        <f t="shared" ref="R252:AW252" si="314">IF(R$2&gt;=$O252,IF(R251-(R251*HLOOKUP($O252,$R$2:$BS$34,32,FALSE))&lt;=0,R251,R251*HLOOKUP($O252,$R$2:$BS$34,32,FALSE)),0)</f>
        <v>0</v>
      </c>
      <c r="S252" s="35">
        <f t="shared" si="314"/>
        <v>0</v>
      </c>
      <c r="T252" s="35">
        <f t="shared" si="314"/>
        <v>0</v>
      </c>
      <c r="U252" s="35">
        <f t="shared" si="314"/>
        <v>0</v>
      </c>
      <c r="V252" s="35">
        <f t="shared" si="314"/>
        <v>0</v>
      </c>
      <c r="W252" s="35">
        <f t="shared" si="314"/>
        <v>0</v>
      </c>
      <c r="X252" s="35">
        <f t="shared" si="314"/>
        <v>0</v>
      </c>
      <c r="Y252" s="35">
        <f t="shared" si="314"/>
        <v>0</v>
      </c>
      <c r="Z252" s="35">
        <f t="shared" si="314"/>
        <v>0</v>
      </c>
      <c r="AA252" s="35">
        <f t="shared" si="314"/>
        <v>0</v>
      </c>
      <c r="AB252" s="35">
        <f t="shared" si="314"/>
        <v>0</v>
      </c>
      <c r="AC252" s="35">
        <f t="shared" si="314"/>
        <v>0</v>
      </c>
      <c r="AD252" s="35">
        <f t="shared" si="314"/>
        <v>0</v>
      </c>
      <c r="AE252" s="35">
        <f t="shared" si="314"/>
        <v>0</v>
      </c>
      <c r="AF252" s="35">
        <f t="shared" si="314"/>
        <v>0</v>
      </c>
      <c r="AG252" s="35">
        <f t="shared" si="314"/>
        <v>0</v>
      </c>
      <c r="AH252" s="35">
        <f t="shared" si="314"/>
        <v>0</v>
      </c>
      <c r="AI252" s="35">
        <f t="shared" si="314"/>
        <v>0</v>
      </c>
      <c r="AJ252" s="35">
        <f t="shared" si="314"/>
        <v>0</v>
      </c>
      <c r="AK252" s="35">
        <f t="shared" si="314"/>
        <v>0</v>
      </c>
      <c r="AL252" s="35">
        <f t="shared" si="314"/>
        <v>0</v>
      </c>
      <c r="AM252" s="35">
        <f t="shared" si="314"/>
        <v>0</v>
      </c>
      <c r="AN252" s="35">
        <f t="shared" si="314"/>
        <v>0</v>
      </c>
      <c r="AO252" s="35">
        <f t="shared" si="314"/>
        <v>0</v>
      </c>
      <c r="AP252" s="35">
        <f t="shared" si="314"/>
        <v>0</v>
      </c>
      <c r="AQ252" s="35">
        <f t="shared" si="314"/>
        <v>0</v>
      </c>
      <c r="AR252" s="35">
        <f t="shared" si="314"/>
        <v>0</v>
      </c>
      <c r="AS252" s="35">
        <f t="shared" si="314"/>
        <v>0</v>
      </c>
      <c r="AT252" s="35">
        <f t="shared" si="314"/>
        <v>0</v>
      </c>
      <c r="AU252" s="35">
        <f t="shared" si="314"/>
        <v>0</v>
      </c>
      <c r="AV252" s="35">
        <f t="shared" si="314"/>
        <v>0</v>
      </c>
      <c r="AW252" s="35">
        <f t="shared" si="314"/>
        <v>0</v>
      </c>
      <c r="AX252" s="35">
        <f t="shared" ref="AX252:BS252" si="315">IF(AX$2&gt;=$O252,IF(AX251-(AX251*HLOOKUP($O252,$R$2:$BS$34,32,FALSE))&lt;=0,AX251,AX251*HLOOKUP($O252,$R$2:$BS$34,32,FALSE)),0)</f>
        <v>0</v>
      </c>
      <c r="AY252" s="35">
        <f t="shared" si="315"/>
        <v>0</v>
      </c>
      <c r="AZ252" s="35">
        <f t="shared" si="315"/>
        <v>0</v>
      </c>
      <c r="BA252" s="35">
        <f t="shared" si="315"/>
        <v>0</v>
      </c>
      <c r="BB252" s="35">
        <f t="shared" si="315"/>
        <v>89.148072576612435</v>
      </c>
      <c r="BC252" s="35">
        <f t="shared" si="315"/>
        <v>84.69066894778183</v>
      </c>
      <c r="BD252" s="35">
        <f t="shared" si="315"/>
        <v>80.456135500392733</v>
      </c>
      <c r="BE252" s="35">
        <f t="shared" si="315"/>
        <v>76.433328725373087</v>
      </c>
      <c r="BF252" s="35">
        <f t="shared" si="315"/>
        <v>72.611662289104444</v>
      </c>
      <c r="BG252" s="35">
        <f t="shared" si="315"/>
        <v>68.98107917464921</v>
      </c>
      <c r="BH252" s="35">
        <f t="shared" si="315"/>
        <v>65.532025215916747</v>
      </c>
      <c r="BI252" s="35">
        <f t="shared" si="315"/>
        <v>62.255423955120911</v>
      </c>
      <c r="BJ252" s="35">
        <f t="shared" si="315"/>
        <v>59.142652757364864</v>
      </c>
      <c r="BK252" s="35">
        <f t="shared" si="315"/>
        <v>56.185520119496623</v>
      </c>
      <c r="BL252" s="35">
        <f t="shared" si="315"/>
        <v>53.376244113521786</v>
      </c>
      <c r="BM252" s="35">
        <f t="shared" si="315"/>
        <v>50.707431907845695</v>
      </c>
      <c r="BN252" s="35">
        <f t="shared" si="315"/>
        <v>48.172060312453411</v>
      </c>
      <c r="BO252" s="35">
        <f t="shared" si="315"/>
        <v>45.763457296830744</v>
      </c>
      <c r="BP252" s="35">
        <f t="shared" si="315"/>
        <v>43.475284431989202</v>
      </c>
      <c r="BQ252" s="35">
        <f t="shared" si="315"/>
        <v>41.301520210389747</v>
      </c>
      <c r="BR252" s="35">
        <f t="shared" si="315"/>
        <v>39.236444199870256</v>
      </c>
      <c r="BS252" s="35">
        <f t="shared" si="315"/>
        <v>37.274621989876742</v>
      </c>
    </row>
    <row r="253" spans="6:71" hidden="1" outlineLevel="1">
      <c r="F253" t="s">
        <v>195</v>
      </c>
      <c r="L253" s="22" t="s">
        <v>196</v>
      </c>
      <c r="O253" s="22">
        <v>38</v>
      </c>
      <c r="R253" s="35">
        <f t="shared" ref="R253:AW253" si="316">IF($O253=R$2,R$186,IF(R$2&gt;$O253,Q253-Q254,0))</f>
        <v>0</v>
      </c>
      <c r="S253" s="35">
        <f t="shared" si="316"/>
        <v>0</v>
      </c>
      <c r="T253" s="35">
        <f t="shared" si="316"/>
        <v>0</v>
      </c>
      <c r="U253" s="35">
        <f t="shared" si="316"/>
        <v>0</v>
      </c>
      <c r="V253" s="35">
        <f t="shared" si="316"/>
        <v>0</v>
      </c>
      <c r="W253" s="35">
        <f t="shared" si="316"/>
        <v>0</v>
      </c>
      <c r="X253" s="35">
        <f t="shared" si="316"/>
        <v>0</v>
      </c>
      <c r="Y253" s="35">
        <f t="shared" si="316"/>
        <v>0</v>
      </c>
      <c r="Z253" s="35">
        <f t="shared" si="316"/>
        <v>0</v>
      </c>
      <c r="AA253" s="35">
        <f t="shared" si="316"/>
        <v>0</v>
      </c>
      <c r="AB253" s="35">
        <f t="shared" si="316"/>
        <v>0</v>
      </c>
      <c r="AC253" s="35">
        <f t="shared" si="316"/>
        <v>0</v>
      </c>
      <c r="AD253" s="35">
        <f t="shared" si="316"/>
        <v>0</v>
      </c>
      <c r="AE253" s="35">
        <f t="shared" si="316"/>
        <v>0</v>
      </c>
      <c r="AF253" s="35">
        <f t="shared" si="316"/>
        <v>0</v>
      </c>
      <c r="AG253" s="35">
        <f t="shared" si="316"/>
        <v>0</v>
      </c>
      <c r="AH253" s="35">
        <f t="shared" si="316"/>
        <v>0</v>
      </c>
      <c r="AI253" s="35">
        <f t="shared" si="316"/>
        <v>0</v>
      </c>
      <c r="AJ253" s="35">
        <f t="shared" si="316"/>
        <v>0</v>
      </c>
      <c r="AK253" s="35">
        <f t="shared" si="316"/>
        <v>0</v>
      </c>
      <c r="AL253" s="35">
        <f t="shared" si="316"/>
        <v>0</v>
      </c>
      <c r="AM253" s="35">
        <f t="shared" si="316"/>
        <v>0</v>
      </c>
      <c r="AN253" s="35">
        <f t="shared" si="316"/>
        <v>0</v>
      </c>
      <c r="AO253" s="35">
        <f t="shared" si="316"/>
        <v>0</v>
      </c>
      <c r="AP253" s="35">
        <f t="shared" si="316"/>
        <v>0</v>
      </c>
      <c r="AQ253" s="35">
        <f t="shared" si="316"/>
        <v>0</v>
      </c>
      <c r="AR253" s="35">
        <f t="shared" si="316"/>
        <v>0</v>
      </c>
      <c r="AS253" s="35">
        <f t="shared" si="316"/>
        <v>0</v>
      </c>
      <c r="AT253" s="35">
        <f t="shared" si="316"/>
        <v>0</v>
      </c>
      <c r="AU253" s="35">
        <f t="shared" si="316"/>
        <v>0</v>
      </c>
      <c r="AV253" s="35">
        <f t="shared" si="316"/>
        <v>0</v>
      </c>
      <c r="AW253" s="35">
        <f t="shared" si="316"/>
        <v>0</v>
      </c>
      <c r="AX253" s="35">
        <f t="shared" ref="AX253:BS253" si="317">IF($O253=AX$2,AX$186,IF(AX$2&gt;$O253,AW253-AW254,0))</f>
        <v>0</v>
      </c>
      <c r="AY253" s="35">
        <f t="shared" si="317"/>
        <v>0</v>
      </c>
      <c r="AZ253" s="35">
        <f t="shared" si="317"/>
        <v>0</v>
      </c>
      <c r="BA253" s="35">
        <f t="shared" si="317"/>
        <v>0</v>
      </c>
      <c r="BB253" s="35">
        <f t="shared" si="317"/>
        <v>0</v>
      </c>
      <c r="BC253" s="35">
        <f t="shared" si="317"/>
        <v>1869.3940430817654</v>
      </c>
      <c r="BD253" s="35">
        <f t="shared" si="317"/>
        <v>1775.9243409276771</v>
      </c>
      <c r="BE253" s="35">
        <f t="shared" si="317"/>
        <v>1687.1281238812933</v>
      </c>
      <c r="BF253" s="35">
        <f t="shared" si="317"/>
        <v>1602.7717176872286</v>
      </c>
      <c r="BG253" s="35">
        <f t="shared" si="317"/>
        <v>1522.6331318028672</v>
      </c>
      <c r="BH253" s="35">
        <f t="shared" si="317"/>
        <v>1446.5014752127238</v>
      </c>
      <c r="BI253" s="35">
        <f t="shared" si="317"/>
        <v>1374.1764014520877</v>
      </c>
      <c r="BJ253" s="35">
        <f t="shared" si="317"/>
        <v>1305.4675813794834</v>
      </c>
      <c r="BK253" s="35">
        <f t="shared" si="317"/>
        <v>1240.1942023105091</v>
      </c>
      <c r="BL253" s="35">
        <f t="shared" si="317"/>
        <v>1178.1844921949837</v>
      </c>
      <c r="BM253" s="35">
        <f t="shared" si="317"/>
        <v>1119.2752675852346</v>
      </c>
      <c r="BN253" s="35">
        <f t="shared" si="317"/>
        <v>1063.3115042059728</v>
      </c>
      <c r="BO253" s="35">
        <f t="shared" si="317"/>
        <v>1010.1459289956742</v>
      </c>
      <c r="BP253" s="35">
        <f t="shared" si="317"/>
        <v>959.63863254589057</v>
      </c>
      <c r="BQ253" s="35">
        <f t="shared" si="317"/>
        <v>911.65670091859602</v>
      </c>
      <c r="BR253" s="35">
        <f t="shared" si="317"/>
        <v>866.07386587266626</v>
      </c>
      <c r="BS253" s="35">
        <f t="shared" si="317"/>
        <v>822.77017257903299</v>
      </c>
    </row>
    <row r="254" spans="6:71" hidden="1" outlineLevel="1">
      <c r="F254" t="s">
        <v>197</v>
      </c>
      <c r="L254" s="22" t="s">
        <v>190</v>
      </c>
      <c r="O254" s="22">
        <v>38</v>
      </c>
      <c r="R254" s="35">
        <f t="shared" ref="R254:AW254" si="318">IF(R$2&gt;=$O254,IF(R253-(R253*HLOOKUP($O254,$R$2:$BS$34,32,FALSE))&lt;=0,R253,R253*HLOOKUP($O254,$R$2:$BS$34,32,FALSE)),0)</f>
        <v>0</v>
      </c>
      <c r="S254" s="35">
        <f t="shared" si="318"/>
        <v>0</v>
      </c>
      <c r="T254" s="35">
        <f t="shared" si="318"/>
        <v>0</v>
      </c>
      <c r="U254" s="35">
        <f t="shared" si="318"/>
        <v>0</v>
      </c>
      <c r="V254" s="35">
        <f t="shared" si="318"/>
        <v>0</v>
      </c>
      <c r="W254" s="35">
        <f t="shared" si="318"/>
        <v>0</v>
      </c>
      <c r="X254" s="35">
        <f t="shared" si="318"/>
        <v>0</v>
      </c>
      <c r="Y254" s="35">
        <f t="shared" si="318"/>
        <v>0</v>
      </c>
      <c r="Z254" s="35">
        <f t="shared" si="318"/>
        <v>0</v>
      </c>
      <c r="AA254" s="35">
        <f t="shared" si="318"/>
        <v>0</v>
      </c>
      <c r="AB254" s="35">
        <f t="shared" si="318"/>
        <v>0</v>
      </c>
      <c r="AC254" s="35">
        <f t="shared" si="318"/>
        <v>0</v>
      </c>
      <c r="AD254" s="35">
        <f t="shared" si="318"/>
        <v>0</v>
      </c>
      <c r="AE254" s="35">
        <f t="shared" si="318"/>
        <v>0</v>
      </c>
      <c r="AF254" s="35">
        <f t="shared" si="318"/>
        <v>0</v>
      </c>
      <c r="AG254" s="35">
        <f t="shared" si="318"/>
        <v>0</v>
      </c>
      <c r="AH254" s="35">
        <f t="shared" si="318"/>
        <v>0</v>
      </c>
      <c r="AI254" s="35">
        <f t="shared" si="318"/>
        <v>0</v>
      </c>
      <c r="AJ254" s="35">
        <f t="shared" si="318"/>
        <v>0</v>
      </c>
      <c r="AK254" s="35">
        <f t="shared" si="318"/>
        <v>0</v>
      </c>
      <c r="AL254" s="35">
        <f t="shared" si="318"/>
        <v>0</v>
      </c>
      <c r="AM254" s="35">
        <f t="shared" si="318"/>
        <v>0</v>
      </c>
      <c r="AN254" s="35">
        <f t="shared" si="318"/>
        <v>0</v>
      </c>
      <c r="AO254" s="35">
        <f t="shared" si="318"/>
        <v>0</v>
      </c>
      <c r="AP254" s="35">
        <f t="shared" si="318"/>
        <v>0</v>
      </c>
      <c r="AQ254" s="35">
        <f t="shared" si="318"/>
        <v>0</v>
      </c>
      <c r="AR254" s="35">
        <f t="shared" si="318"/>
        <v>0</v>
      </c>
      <c r="AS254" s="35">
        <f t="shared" si="318"/>
        <v>0</v>
      </c>
      <c r="AT254" s="35">
        <f t="shared" si="318"/>
        <v>0</v>
      </c>
      <c r="AU254" s="35">
        <f t="shared" si="318"/>
        <v>0</v>
      </c>
      <c r="AV254" s="35">
        <f t="shared" si="318"/>
        <v>0</v>
      </c>
      <c r="AW254" s="35">
        <f t="shared" si="318"/>
        <v>0</v>
      </c>
      <c r="AX254" s="35">
        <f t="shared" ref="AX254:BS254" si="319">IF(AX$2&gt;=$O254,IF(AX253-(AX253*HLOOKUP($O254,$R$2:$BS$34,32,FALSE))&lt;=0,AX253,AX253*HLOOKUP($O254,$R$2:$BS$34,32,FALSE)),0)</f>
        <v>0</v>
      </c>
      <c r="AY254" s="35">
        <f t="shared" si="319"/>
        <v>0</v>
      </c>
      <c r="AZ254" s="35">
        <f t="shared" si="319"/>
        <v>0</v>
      </c>
      <c r="BA254" s="35">
        <f t="shared" si="319"/>
        <v>0</v>
      </c>
      <c r="BB254" s="35">
        <f t="shared" si="319"/>
        <v>0</v>
      </c>
      <c r="BC254" s="35">
        <f t="shared" si="319"/>
        <v>93.469702154088282</v>
      </c>
      <c r="BD254" s="35">
        <f t="shared" si="319"/>
        <v>88.796217046383859</v>
      </c>
      <c r="BE254" s="35">
        <f t="shared" si="319"/>
        <v>84.356406194064675</v>
      </c>
      <c r="BF254" s="35">
        <f t="shared" si="319"/>
        <v>80.138585884361433</v>
      </c>
      <c r="BG254" s="35">
        <f t="shared" si="319"/>
        <v>76.131656590143365</v>
      </c>
      <c r="BH254" s="35">
        <f t="shared" si="319"/>
        <v>72.325073760636187</v>
      </c>
      <c r="BI254" s="35">
        <f t="shared" si="319"/>
        <v>68.708820072604382</v>
      </c>
      <c r="BJ254" s="35">
        <f t="shared" si="319"/>
        <v>65.273379068974165</v>
      </c>
      <c r="BK254" s="35">
        <f t="shared" si="319"/>
        <v>62.009710115525458</v>
      </c>
      <c r="BL254" s="35">
        <f t="shared" si="319"/>
        <v>58.909224609749188</v>
      </c>
      <c r="BM254" s="35">
        <f t="shared" si="319"/>
        <v>55.963763379261735</v>
      </c>
      <c r="BN254" s="35">
        <f t="shared" si="319"/>
        <v>53.165575210298641</v>
      </c>
      <c r="BO254" s="35">
        <f t="shared" si="319"/>
        <v>50.507296449783716</v>
      </c>
      <c r="BP254" s="35">
        <f t="shared" si="319"/>
        <v>47.981931627294529</v>
      </c>
      <c r="BQ254" s="35">
        <f t="shared" si="319"/>
        <v>45.582835045929805</v>
      </c>
      <c r="BR254" s="35">
        <f t="shared" si="319"/>
        <v>43.303693293633316</v>
      </c>
      <c r="BS254" s="35">
        <f t="shared" si="319"/>
        <v>41.138508628951655</v>
      </c>
    </row>
    <row r="255" spans="6:71" hidden="1" outlineLevel="1">
      <c r="F255" t="s">
        <v>195</v>
      </c>
      <c r="L255" s="22" t="s">
        <v>196</v>
      </c>
      <c r="O255" s="22">
        <v>39</v>
      </c>
      <c r="R255" s="35">
        <f t="shared" ref="R255:AW255" si="320">IF($O255=R$2,R$186,IF(R$2&gt;$O255,Q255-Q256,0))</f>
        <v>0</v>
      </c>
      <c r="S255" s="35">
        <f t="shared" si="320"/>
        <v>0</v>
      </c>
      <c r="T255" s="35">
        <f t="shared" si="320"/>
        <v>0</v>
      </c>
      <c r="U255" s="35">
        <f t="shared" si="320"/>
        <v>0</v>
      </c>
      <c r="V255" s="35">
        <f t="shared" si="320"/>
        <v>0</v>
      </c>
      <c r="W255" s="35">
        <f t="shared" si="320"/>
        <v>0</v>
      </c>
      <c r="X255" s="35">
        <f t="shared" si="320"/>
        <v>0</v>
      </c>
      <c r="Y255" s="35">
        <f t="shared" si="320"/>
        <v>0</v>
      </c>
      <c r="Z255" s="35">
        <f t="shared" si="320"/>
        <v>0</v>
      </c>
      <c r="AA255" s="35">
        <f t="shared" si="320"/>
        <v>0</v>
      </c>
      <c r="AB255" s="35">
        <f t="shared" si="320"/>
        <v>0</v>
      </c>
      <c r="AC255" s="35">
        <f t="shared" si="320"/>
        <v>0</v>
      </c>
      <c r="AD255" s="35">
        <f t="shared" si="320"/>
        <v>0</v>
      </c>
      <c r="AE255" s="35">
        <f t="shared" si="320"/>
        <v>0</v>
      </c>
      <c r="AF255" s="35">
        <f t="shared" si="320"/>
        <v>0</v>
      </c>
      <c r="AG255" s="35">
        <f t="shared" si="320"/>
        <v>0</v>
      </c>
      <c r="AH255" s="35">
        <f t="shared" si="320"/>
        <v>0</v>
      </c>
      <c r="AI255" s="35">
        <f t="shared" si="320"/>
        <v>0</v>
      </c>
      <c r="AJ255" s="35">
        <f t="shared" si="320"/>
        <v>0</v>
      </c>
      <c r="AK255" s="35">
        <f t="shared" si="320"/>
        <v>0</v>
      </c>
      <c r="AL255" s="35">
        <f t="shared" si="320"/>
        <v>0</v>
      </c>
      <c r="AM255" s="35">
        <f t="shared" si="320"/>
        <v>0</v>
      </c>
      <c r="AN255" s="35">
        <f t="shared" si="320"/>
        <v>0</v>
      </c>
      <c r="AO255" s="35">
        <f t="shared" si="320"/>
        <v>0</v>
      </c>
      <c r="AP255" s="35">
        <f t="shared" si="320"/>
        <v>0</v>
      </c>
      <c r="AQ255" s="35">
        <f t="shared" si="320"/>
        <v>0</v>
      </c>
      <c r="AR255" s="35">
        <f t="shared" si="320"/>
        <v>0</v>
      </c>
      <c r="AS255" s="35">
        <f t="shared" si="320"/>
        <v>0</v>
      </c>
      <c r="AT255" s="35">
        <f t="shared" si="320"/>
        <v>0</v>
      </c>
      <c r="AU255" s="35">
        <f t="shared" si="320"/>
        <v>0</v>
      </c>
      <c r="AV255" s="35">
        <f t="shared" si="320"/>
        <v>0</v>
      </c>
      <c r="AW255" s="35">
        <f t="shared" si="320"/>
        <v>0</v>
      </c>
      <c r="AX255" s="35">
        <f t="shared" ref="AX255:BS255" si="321">IF($O255=AX$2,AX$186,IF(AX$2&gt;$O255,AW255-AW256,0))</f>
        <v>0</v>
      </c>
      <c r="AY255" s="35">
        <f t="shared" si="321"/>
        <v>0</v>
      </c>
      <c r="AZ255" s="35">
        <f t="shared" si="321"/>
        <v>0</v>
      </c>
      <c r="BA255" s="35">
        <f t="shared" si="321"/>
        <v>0</v>
      </c>
      <c r="BB255" s="35">
        <f t="shared" si="321"/>
        <v>0</v>
      </c>
      <c r="BC255" s="35">
        <f t="shared" si="321"/>
        <v>0</v>
      </c>
      <c r="BD255" s="35">
        <f t="shared" si="321"/>
        <v>1958.9163391099357</v>
      </c>
      <c r="BE255" s="35">
        <f t="shared" si="321"/>
        <v>1860.9705221544389</v>
      </c>
      <c r="BF255" s="35">
        <f t="shared" si="321"/>
        <v>1767.9219960467169</v>
      </c>
      <c r="BG255" s="35">
        <f t="shared" si="321"/>
        <v>1679.5258962443811</v>
      </c>
      <c r="BH255" s="35">
        <f t="shared" si="321"/>
        <v>1595.549601432162</v>
      </c>
      <c r="BI255" s="35">
        <f t="shared" si="321"/>
        <v>1515.7721213605539</v>
      </c>
      <c r="BJ255" s="35">
        <f t="shared" si="321"/>
        <v>1439.9835152925261</v>
      </c>
      <c r="BK255" s="35">
        <f t="shared" si="321"/>
        <v>1367.9843395278999</v>
      </c>
      <c r="BL255" s="35">
        <f t="shared" si="321"/>
        <v>1299.5851225515048</v>
      </c>
      <c r="BM255" s="35">
        <f t="shared" si="321"/>
        <v>1234.6058664239295</v>
      </c>
      <c r="BN255" s="35">
        <f t="shared" si="321"/>
        <v>1172.8755731027329</v>
      </c>
      <c r="BO255" s="35">
        <f t="shared" si="321"/>
        <v>1114.2317944475963</v>
      </c>
      <c r="BP255" s="35">
        <f t="shared" si="321"/>
        <v>1058.5202047252164</v>
      </c>
      <c r="BQ255" s="35">
        <f t="shared" si="321"/>
        <v>1005.5941944889556</v>
      </c>
      <c r="BR255" s="35">
        <f t="shared" si="321"/>
        <v>955.31448476450782</v>
      </c>
      <c r="BS255" s="35">
        <f t="shared" si="321"/>
        <v>907.54876052628242</v>
      </c>
    </row>
    <row r="256" spans="6:71" hidden="1" outlineLevel="1">
      <c r="F256" t="s">
        <v>197</v>
      </c>
      <c r="L256" s="22" t="s">
        <v>190</v>
      </c>
      <c r="O256" s="22">
        <v>39</v>
      </c>
      <c r="R256" s="35">
        <f t="shared" ref="R256:AW256" si="322">IF(R$2&gt;=$O256,IF(R255-(R255*HLOOKUP($O256,$R$2:$BS$34,32,FALSE))&lt;=0,R255,R255*HLOOKUP($O256,$R$2:$BS$34,32,FALSE)),0)</f>
        <v>0</v>
      </c>
      <c r="S256" s="35">
        <f t="shared" si="322"/>
        <v>0</v>
      </c>
      <c r="T256" s="35">
        <f t="shared" si="322"/>
        <v>0</v>
      </c>
      <c r="U256" s="35">
        <f t="shared" si="322"/>
        <v>0</v>
      </c>
      <c r="V256" s="35">
        <f t="shared" si="322"/>
        <v>0</v>
      </c>
      <c r="W256" s="35">
        <f t="shared" si="322"/>
        <v>0</v>
      </c>
      <c r="X256" s="35">
        <f t="shared" si="322"/>
        <v>0</v>
      </c>
      <c r="Y256" s="35">
        <f t="shared" si="322"/>
        <v>0</v>
      </c>
      <c r="Z256" s="35">
        <f t="shared" si="322"/>
        <v>0</v>
      </c>
      <c r="AA256" s="35">
        <f t="shared" si="322"/>
        <v>0</v>
      </c>
      <c r="AB256" s="35">
        <f t="shared" si="322"/>
        <v>0</v>
      </c>
      <c r="AC256" s="35">
        <f t="shared" si="322"/>
        <v>0</v>
      </c>
      <c r="AD256" s="35">
        <f t="shared" si="322"/>
        <v>0</v>
      </c>
      <c r="AE256" s="35">
        <f t="shared" si="322"/>
        <v>0</v>
      </c>
      <c r="AF256" s="35">
        <f t="shared" si="322"/>
        <v>0</v>
      </c>
      <c r="AG256" s="35">
        <f t="shared" si="322"/>
        <v>0</v>
      </c>
      <c r="AH256" s="35">
        <f t="shared" si="322"/>
        <v>0</v>
      </c>
      <c r="AI256" s="35">
        <f t="shared" si="322"/>
        <v>0</v>
      </c>
      <c r="AJ256" s="35">
        <f t="shared" si="322"/>
        <v>0</v>
      </c>
      <c r="AK256" s="35">
        <f t="shared" si="322"/>
        <v>0</v>
      </c>
      <c r="AL256" s="35">
        <f t="shared" si="322"/>
        <v>0</v>
      </c>
      <c r="AM256" s="35">
        <f t="shared" si="322"/>
        <v>0</v>
      </c>
      <c r="AN256" s="35">
        <f t="shared" si="322"/>
        <v>0</v>
      </c>
      <c r="AO256" s="35">
        <f t="shared" si="322"/>
        <v>0</v>
      </c>
      <c r="AP256" s="35">
        <f t="shared" si="322"/>
        <v>0</v>
      </c>
      <c r="AQ256" s="35">
        <f t="shared" si="322"/>
        <v>0</v>
      </c>
      <c r="AR256" s="35">
        <f t="shared" si="322"/>
        <v>0</v>
      </c>
      <c r="AS256" s="35">
        <f t="shared" si="322"/>
        <v>0</v>
      </c>
      <c r="AT256" s="35">
        <f t="shared" si="322"/>
        <v>0</v>
      </c>
      <c r="AU256" s="35">
        <f t="shared" si="322"/>
        <v>0</v>
      </c>
      <c r="AV256" s="35">
        <f t="shared" si="322"/>
        <v>0</v>
      </c>
      <c r="AW256" s="35">
        <f t="shared" si="322"/>
        <v>0</v>
      </c>
      <c r="AX256" s="35">
        <f t="shared" ref="AX256:BS256" si="323">IF(AX$2&gt;=$O256,IF(AX255-(AX255*HLOOKUP($O256,$R$2:$BS$34,32,FALSE))&lt;=0,AX255,AX255*HLOOKUP($O256,$R$2:$BS$34,32,FALSE)),0)</f>
        <v>0</v>
      </c>
      <c r="AY256" s="35">
        <f t="shared" si="323"/>
        <v>0</v>
      </c>
      <c r="AZ256" s="35">
        <f t="shared" si="323"/>
        <v>0</v>
      </c>
      <c r="BA256" s="35">
        <f t="shared" si="323"/>
        <v>0</v>
      </c>
      <c r="BB256" s="35">
        <f t="shared" si="323"/>
        <v>0</v>
      </c>
      <c r="BC256" s="35">
        <f t="shared" si="323"/>
        <v>0</v>
      </c>
      <c r="BD256" s="35">
        <f t="shared" si="323"/>
        <v>97.945816955496795</v>
      </c>
      <c r="BE256" s="35">
        <f t="shared" si="323"/>
        <v>93.048526107721955</v>
      </c>
      <c r="BF256" s="35">
        <f t="shared" si="323"/>
        <v>88.396099802335854</v>
      </c>
      <c r="BG256" s="35">
        <f t="shared" si="323"/>
        <v>83.976294812219066</v>
      </c>
      <c r="BH256" s="35">
        <f t="shared" si="323"/>
        <v>79.77748007160811</v>
      </c>
      <c r="BI256" s="35">
        <f t="shared" si="323"/>
        <v>75.788606068027704</v>
      </c>
      <c r="BJ256" s="35">
        <f t="shared" si="323"/>
        <v>71.999175764626315</v>
      </c>
      <c r="BK256" s="35">
        <f t="shared" si="323"/>
        <v>68.399216976394996</v>
      </c>
      <c r="BL256" s="35">
        <f t="shared" si="323"/>
        <v>64.97925612757524</v>
      </c>
      <c r="BM256" s="35">
        <f t="shared" si="323"/>
        <v>61.730293321196477</v>
      </c>
      <c r="BN256" s="35">
        <f t="shared" si="323"/>
        <v>58.64377865513665</v>
      </c>
      <c r="BO256" s="35">
        <f t="shared" si="323"/>
        <v>55.711589722379813</v>
      </c>
      <c r="BP256" s="35">
        <f t="shared" si="323"/>
        <v>52.926010236260822</v>
      </c>
      <c r="BQ256" s="35">
        <f t="shared" si="323"/>
        <v>50.279709724447784</v>
      </c>
      <c r="BR256" s="35">
        <f t="shared" si="323"/>
        <v>47.765724238225395</v>
      </c>
      <c r="BS256" s="35">
        <f t="shared" si="323"/>
        <v>45.377438026314124</v>
      </c>
    </row>
    <row r="257" spans="6:71" hidden="1" outlineLevel="1">
      <c r="F257" t="s">
        <v>195</v>
      </c>
      <c r="L257" s="22" t="s">
        <v>196</v>
      </c>
      <c r="O257" s="22">
        <v>40</v>
      </c>
      <c r="R257" s="35">
        <f t="shared" ref="R257:AW257" si="324">IF($O257=R$2,R$186,IF(R$2&gt;$O257,Q257-Q258,0))</f>
        <v>0</v>
      </c>
      <c r="S257" s="35">
        <f t="shared" si="324"/>
        <v>0</v>
      </c>
      <c r="T257" s="35">
        <f t="shared" si="324"/>
        <v>0</v>
      </c>
      <c r="U257" s="35">
        <f t="shared" si="324"/>
        <v>0</v>
      </c>
      <c r="V257" s="35">
        <f t="shared" si="324"/>
        <v>0</v>
      </c>
      <c r="W257" s="35">
        <f t="shared" si="324"/>
        <v>0</v>
      </c>
      <c r="X257" s="35">
        <f t="shared" si="324"/>
        <v>0</v>
      </c>
      <c r="Y257" s="35">
        <f t="shared" si="324"/>
        <v>0</v>
      </c>
      <c r="Z257" s="35">
        <f t="shared" si="324"/>
        <v>0</v>
      </c>
      <c r="AA257" s="35">
        <f t="shared" si="324"/>
        <v>0</v>
      </c>
      <c r="AB257" s="35">
        <f t="shared" si="324"/>
        <v>0</v>
      </c>
      <c r="AC257" s="35">
        <f t="shared" si="324"/>
        <v>0</v>
      </c>
      <c r="AD257" s="35">
        <f t="shared" si="324"/>
        <v>0</v>
      </c>
      <c r="AE257" s="35">
        <f t="shared" si="324"/>
        <v>0</v>
      </c>
      <c r="AF257" s="35">
        <f t="shared" si="324"/>
        <v>0</v>
      </c>
      <c r="AG257" s="35">
        <f t="shared" si="324"/>
        <v>0</v>
      </c>
      <c r="AH257" s="35">
        <f t="shared" si="324"/>
        <v>0</v>
      </c>
      <c r="AI257" s="35">
        <f t="shared" si="324"/>
        <v>0</v>
      </c>
      <c r="AJ257" s="35">
        <f t="shared" si="324"/>
        <v>0</v>
      </c>
      <c r="AK257" s="35">
        <f t="shared" si="324"/>
        <v>0</v>
      </c>
      <c r="AL257" s="35">
        <f t="shared" si="324"/>
        <v>0</v>
      </c>
      <c r="AM257" s="35">
        <f t="shared" si="324"/>
        <v>0</v>
      </c>
      <c r="AN257" s="35">
        <f t="shared" si="324"/>
        <v>0</v>
      </c>
      <c r="AO257" s="35">
        <f t="shared" si="324"/>
        <v>0</v>
      </c>
      <c r="AP257" s="35">
        <f t="shared" si="324"/>
        <v>0</v>
      </c>
      <c r="AQ257" s="35">
        <f t="shared" si="324"/>
        <v>0</v>
      </c>
      <c r="AR257" s="35">
        <f t="shared" si="324"/>
        <v>0</v>
      </c>
      <c r="AS257" s="35">
        <f t="shared" si="324"/>
        <v>0</v>
      </c>
      <c r="AT257" s="35">
        <f t="shared" si="324"/>
        <v>0</v>
      </c>
      <c r="AU257" s="35">
        <f t="shared" si="324"/>
        <v>0</v>
      </c>
      <c r="AV257" s="35">
        <f t="shared" si="324"/>
        <v>0</v>
      </c>
      <c r="AW257" s="35">
        <f t="shared" si="324"/>
        <v>0</v>
      </c>
      <c r="AX257" s="35">
        <f t="shared" ref="AX257:BS257" si="325">IF($O257=AX$2,AX$186,IF(AX$2&gt;$O257,AW257-AW258,0))</f>
        <v>0</v>
      </c>
      <c r="AY257" s="35">
        <f t="shared" si="325"/>
        <v>0</v>
      </c>
      <c r="AZ257" s="35">
        <f t="shared" si="325"/>
        <v>0</v>
      </c>
      <c r="BA257" s="35">
        <f t="shared" si="325"/>
        <v>0</v>
      </c>
      <c r="BB257" s="35">
        <f t="shared" si="325"/>
        <v>0</v>
      </c>
      <c r="BC257" s="35">
        <f t="shared" si="325"/>
        <v>0</v>
      </c>
      <c r="BD257" s="35">
        <f t="shared" si="325"/>
        <v>0</v>
      </c>
      <c r="BE257" s="35">
        <f t="shared" si="325"/>
        <v>2051.5632957924208</v>
      </c>
      <c r="BF257" s="35">
        <f t="shared" si="325"/>
        <v>1948.9851310027998</v>
      </c>
      <c r="BG257" s="35">
        <f t="shared" si="325"/>
        <v>1851.5358744526598</v>
      </c>
      <c r="BH257" s="35">
        <f t="shared" si="325"/>
        <v>1758.9590807300267</v>
      </c>
      <c r="BI257" s="35">
        <f t="shared" si="325"/>
        <v>1671.0111266935253</v>
      </c>
      <c r="BJ257" s="35">
        <f t="shared" si="325"/>
        <v>1587.4605703588491</v>
      </c>
      <c r="BK257" s="35">
        <f t="shared" si="325"/>
        <v>1508.0875418409066</v>
      </c>
      <c r="BL257" s="35">
        <f t="shared" si="325"/>
        <v>1432.6831647488614</v>
      </c>
      <c r="BM257" s="35">
        <f t="shared" si="325"/>
        <v>1361.0490065114184</v>
      </c>
      <c r="BN257" s="35">
        <f t="shared" si="325"/>
        <v>1292.9965561858476</v>
      </c>
      <c r="BO257" s="35">
        <f t="shared" si="325"/>
        <v>1228.3467283765551</v>
      </c>
      <c r="BP257" s="35">
        <f t="shared" si="325"/>
        <v>1166.9293919577274</v>
      </c>
      <c r="BQ257" s="35">
        <f t="shared" si="325"/>
        <v>1108.5829223598409</v>
      </c>
      <c r="BR257" s="35">
        <f t="shared" si="325"/>
        <v>1053.1537762418488</v>
      </c>
      <c r="BS257" s="35">
        <f t="shared" si="325"/>
        <v>1000.4960874297564</v>
      </c>
    </row>
    <row r="258" spans="6:71" hidden="1" outlineLevel="1">
      <c r="F258" t="s">
        <v>197</v>
      </c>
      <c r="L258" s="22" t="s">
        <v>190</v>
      </c>
      <c r="O258" s="22">
        <v>40</v>
      </c>
      <c r="R258" s="35">
        <f t="shared" ref="R258:AW258" si="326">IF(R$2&gt;=$O258,IF(R257-(R257*HLOOKUP($O258,$R$2:$BS$34,32,FALSE))&lt;=0,R257,R257*HLOOKUP($O258,$R$2:$BS$34,32,FALSE)),0)</f>
        <v>0</v>
      </c>
      <c r="S258" s="35">
        <f t="shared" si="326"/>
        <v>0</v>
      </c>
      <c r="T258" s="35">
        <f t="shared" si="326"/>
        <v>0</v>
      </c>
      <c r="U258" s="35">
        <f t="shared" si="326"/>
        <v>0</v>
      </c>
      <c r="V258" s="35">
        <f t="shared" si="326"/>
        <v>0</v>
      </c>
      <c r="W258" s="35">
        <f t="shared" si="326"/>
        <v>0</v>
      </c>
      <c r="X258" s="35">
        <f t="shared" si="326"/>
        <v>0</v>
      </c>
      <c r="Y258" s="35">
        <f t="shared" si="326"/>
        <v>0</v>
      </c>
      <c r="Z258" s="35">
        <f t="shared" si="326"/>
        <v>0</v>
      </c>
      <c r="AA258" s="35">
        <f t="shared" si="326"/>
        <v>0</v>
      </c>
      <c r="AB258" s="35">
        <f t="shared" si="326"/>
        <v>0</v>
      </c>
      <c r="AC258" s="35">
        <f t="shared" si="326"/>
        <v>0</v>
      </c>
      <c r="AD258" s="35">
        <f t="shared" si="326"/>
        <v>0</v>
      </c>
      <c r="AE258" s="35">
        <f t="shared" si="326"/>
        <v>0</v>
      </c>
      <c r="AF258" s="35">
        <f t="shared" si="326"/>
        <v>0</v>
      </c>
      <c r="AG258" s="35">
        <f t="shared" si="326"/>
        <v>0</v>
      </c>
      <c r="AH258" s="35">
        <f t="shared" si="326"/>
        <v>0</v>
      </c>
      <c r="AI258" s="35">
        <f t="shared" si="326"/>
        <v>0</v>
      </c>
      <c r="AJ258" s="35">
        <f t="shared" si="326"/>
        <v>0</v>
      </c>
      <c r="AK258" s="35">
        <f t="shared" si="326"/>
        <v>0</v>
      </c>
      <c r="AL258" s="35">
        <f t="shared" si="326"/>
        <v>0</v>
      </c>
      <c r="AM258" s="35">
        <f t="shared" si="326"/>
        <v>0</v>
      </c>
      <c r="AN258" s="35">
        <f t="shared" si="326"/>
        <v>0</v>
      </c>
      <c r="AO258" s="35">
        <f t="shared" si="326"/>
        <v>0</v>
      </c>
      <c r="AP258" s="35">
        <f t="shared" si="326"/>
        <v>0</v>
      </c>
      <c r="AQ258" s="35">
        <f t="shared" si="326"/>
        <v>0</v>
      </c>
      <c r="AR258" s="35">
        <f t="shared" si="326"/>
        <v>0</v>
      </c>
      <c r="AS258" s="35">
        <f t="shared" si="326"/>
        <v>0</v>
      </c>
      <c r="AT258" s="35">
        <f t="shared" si="326"/>
        <v>0</v>
      </c>
      <c r="AU258" s="35">
        <f t="shared" si="326"/>
        <v>0</v>
      </c>
      <c r="AV258" s="35">
        <f t="shared" si="326"/>
        <v>0</v>
      </c>
      <c r="AW258" s="35">
        <f t="shared" si="326"/>
        <v>0</v>
      </c>
      <c r="AX258" s="35">
        <f t="shared" ref="AX258:BS258" si="327">IF(AX$2&gt;=$O258,IF(AX257-(AX257*HLOOKUP($O258,$R$2:$BS$34,32,FALSE))&lt;=0,AX257,AX257*HLOOKUP($O258,$R$2:$BS$34,32,FALSE)),0)</f>
        <v>0</v>
      </c>
      <c r="AY258" s="35">
        <f t="shared" si="327"/>
        <v>0</v>
      </c>
      <c r="AZ258" s="35">
        <f t="shared" si="327"/>
        <v>0</v>
      </c>
      <c r="BA258" s="35">
        <f t="shared" si="327"/>
        <v>0</v>
      </c>
      <c r="BB258" s="35">
        <f t="shared" si="327"/>
        <v>0</v>
      </c>
      <c r="BC258" s="35">
        <f t="shared" si="327"/>
        <v>0</v>
      </c>
      <c r="BD258" s="35">
        <f t="shared" si="327"/>
        <v>0</v>
      </c>
      <c r="BE258" s="35">
        <f t="shared" si="327"/>
        <v>102.57816478962104</v>
      </c>
      <c r="BF258" s="35">
        <f t="shared" si="327"/>
        <v>97.449256550139992</v>
      </c>
      <c r="BG258" s="35">
        <f t="shared" si="327"/>
        <v>92.576793722632999</v>
      </c>
      <c r="BH258" s="35">
        <f t="shared" si="327"/>
        <v>87.947954036501343</v>
      </c>
      <c r="BI258" s="35">
        <f t="shared" si="327"/>
        <v>83.550556334676273</v>
      </c>
      <c r="BJ258" s="35">
        <f t="shared" si="327"/>
        <v>79.373028517942458</v>
      </c>
      <c r="BK258" s="35">
        <f t="shared" si="327"/>
        <v>75.404377092045337</v>
      </c>
      <c r="BL258" s="35">
        <f t="shared" si="327"/>
        <v>71.634158237443074</v>
      </c>
      <c r="BM258" s="35">
        <f t="shared" si="327"/>
        <v>68.052450325570916</v>
      </c>
      <c r="BN258" s="35">
        <f t="shared" si="327"/>
        <v>64.649827809292375</v>
      </c>
      <c r="BO258" s="35">
        <f t="shared" si="327"/>
        <v>61.417336418827759</v>
      </c>
      <c r="BP258" s="35">
        <f t="shared" si="327"/>
        <v>58.346469597886369</v>
      </c>
      <c r="BQ258" s="35">
        <f t="shared" si="327"/>
        <v>55.429146117992047</v>
      </c>
      <c r="BR258" s="35">
        <f t="shared" si="327"/>
        <v>52.657688812092445</v>
      </c>
      <c r="BS258" s="35">
        <f t="shared" si="327"/>
        <v>50.024804371487818</v>
      </c>
    </row>
    <row r="259" spans="6:71" hidden="1" outlineLevel="1">
      <c r="F259" t="s">
        <v>195</v>
      </c>
      <c r="L259" s="22" t="s">
        <v>196</v>
      </c>
      <c r="O259" s="22">
        <v>41</v>
      </c>
      <c r="R259" s="35">
        <f t="shared" ref="R259:AW259" si="328">IF($O259=R$2,R$186,IF(R$2&gt;$O259,Q259-Q260,0))</f>
        <v>0</v>
      </c>
      <c r="S259" s="35">
        <f t="shared" si="328"/>
        <v>0</v>
      </c>
      <c r="T259" s="35">
        <f t="shared" si="328"/>
        <v>0</v>
      </c>
      <c r="U259" s="35">
        <f t="shared" si="328"/>
        <v>0</v>
      </c>
      <c r="V259" s="35">
        <f t="shared" si="328"/>
        <v>0</v>
      </c>
      <c r="W259" s="35">
        <f t="shared" si="328"/>
        <v>0</v>
      </c>
      <c r="X259" s="35">
        <f t="shared" si="328"/>
        <v>0</v>
      </c>
      <c r="Y259" s="35">
        <f t="shared" si="328"/>
        <v>0</v>
      </c>
      <c r="Z259" s="35">
        <f t="shared" si="328"/>
        <v>0</v>
      </c>
      <c r="AA259" s="35">
        <f t="shared" si="328"/>
        <v>0</v>
      </c>
      <c r="AB259" s="35">
        <f t="shared" si="328"/>
        <v>0</v>
      </c>
      <c r="AC259" s="35">
        <f t="shared" si="328"/>
        <v>0</v>
      </c>
      <c r="AD259" s="35">
        <f t="shared" si="328"/>
        <v>0</v>
      </c>
      <c r="AE259" s="35">
        <f t="shared" si="328"/>
        <v>0</v>
      </c>
      <c r="AF259" s="35">
        <f t="shared" si="328"/>
        <v>0</v>
      </c>
      <c r="AG259" s="35">
        <f t="shared" si="328"/>
        <v>0</v>
      </c>
      <c r="AH259" s="35">
        <f t="shared" si="328"/>
        <v>0</v>
      </c>
      <c r="AI259" s="35">
        <f t="shared" si="328"/>
        <v>0</v>
      </c>
      <c r="AJ259" s="35">
        <f t="shared" si="328"/>
        <v>0</v>
      </c>
      <c r="AK259" s="35">
        <f t="shared" si="328"/>
        <v>0</v>
      </c>
      <c r="AL259" s="35">
        <f t="shared" si="328"/>
        <v>0</v>
      </c>
      <c r="AM259" s="35">
        <f t="shared" si="328"/>
        <v>0</v>
      </c>
      <c r="AN259" s="35">
        <f t="shared" si="328"/>
        <v>0</v>
      </c>
      <c r="AO259" s="35">
        <f t="shared" si="328"/>
        <v>0</v>
      </c>
      <c r="AP259" s="35">
        <f t="shared" si="328"/>
        <v>0</v>
      </c>
      <c r="AQ259" s="35">
        <f t="shared" si="328"/>
        <v>0</v>
      </c>
      <c r="AR259" s="35">
        <f t="shared" si="328"/>
        <v>0</v>
      </c>
      <c r="AS259" s="35">
        <f t="shared" si="328"/>
        <v>0</v>
      </c>
      <c r="AT259" s="35">
        <f t="shared" si="328"/>
        <v>0</v>
      </c>
      <c r="AU259" s="35">
        <f t="shared" si="328"/>
        <v>0</v>
      </c>
      <c r="AV259" s="35">
        <f t="shared" si="328"/>
        <v>0</v>
      </c>
      <c r="AW259" s="35">
        <f t="shared" si="328"/>
        <v>0</v>
      </c>
      <c r="AX259" s="35">
        <f t="shared" ref="AX259:BS259" si="329">IF($O259=AX$2,AX$186,IF(AX$2&gt;$O259,AW259-AW260,0))</f>
        <v>0</v>
      </c>
      <c r="AY259" s="35">
        <f t="shared" si="329"/>
        <v>0</v>
      </c>
      <c r="AZ259" s="35">
        <f t="shared" si="329"/>
        <v>0</v>
      </c>
      <c r="BA259" s="35">
        <f t="shared" si="329"/>
        <v>0</v>
      </c>
      <c r="BB259" s="35">
        <f t="shared" si="329"/>
        <v>0</v>
      </c>
      <c r="BC259" s="35">
        <f t="shared" si="329"/>
        <v>0</v>
      </c>
      <c r="BD259" s="35">
        <f t="shared" si="329"/>
        <v>0</v>
      </c>
      <c r="BE259" s="35">
        <f t="shared" si="329"/>
        <v>0</v>
      </c>
      <c r="BF259" s="35">
        <f t="shared" si="329"/>
        <v>2147.2913010909861</v>
      </c>
      <c r="BG259" s="35">
        <f t="shared" si="329"/>
        <v>2039.9267360364368</v>
      </c>
      <c r="BH259" s="35">
        <f t="shared" si="329"/>
        <v>1937.9303992346149</v>
      </c>
      <c r="BI259" s="35">
        <f t="shared" si="329"/>
        <v>1841.0338792728842</v>
      </c>
      <c r="BJ259" s="35">
        <f t="shared" si="329"/>
        <v>1748.9821853092399</v>
      </c>
      <c r="BK259" s="35">
        <f t="shared" si="329"/>
        <v>1661.5330760437778</v>
      </c>
      <c r="BL259" s="35">
        <f t="shared" si="329"/>
        <v>1578.4564222415888</v>
      </c>
      <c r="BM259" s="35">
        <f t="shared" si="329"/>
        <v>1499.5336011295094</v>
      </c>
      <c r="BN259" s="35">
        <f t="shared" si="329"/>
        <v>1424.5569210730339</v>
      </c>
      <c r="BO259" s="35">
        <f t="shared" si="329"/>
        <v>1353.3290750193821</v>
      </c>
      <c r="BP259" s="35">
        <f t="shared" si="329"/>
        <v>1285.662621268413</v>
      </c>
      <c r="BQ259" s="35">
        <f t="shared" si="329"/>
        <v>1221.3794902049924</v>
      </c>
      <c r="BR259" s="35">
        <f t="shared" si="329"/>
        <v>1160.3105156947429</v>
      </c>
      <c r="BS259" s="35">
        <f t="shared" si="329"/>
        <v>1102.2949899100058</v>
      </c>
    </row>
    <row r="260" spans="6:71" hidden="1" outlineLevel="1">
      <c r="F260" t="s">
        <v>197</v>
      </c>
      <c r="L260" s="22" t="s">
        <v>190</v>
      </c>
      <c r="O260" s="22">
        <v>41</v>
      </c>
      <c r="R260" s="35">
        <f t="shared" ref="R260:AW260" si="330">IF(R$2&gt;=$O260,IF(R259-(R259*HLOOKUP($O260,$R$2:$BS$34,32,FALSE))&lt;=0,R259,R259*HLOOKUP($O260,$R$2:$BS$34,32,FALSE)),0)</f>
        <v>0</v>
      </c>
      <c r="S260" s="35">
        <f t="shared" si="330"/>
        <v>0</v>
      </c>
      <c r="T260" s="35">
        <f t="shared" si="330"/>
        <v>0</v>
      </c>
      <c r="U260" s="35">
        <f t="shared" si="330"/>
        <v>0</v>
      </c>
      <c r="V260" s="35">
        <f t="shared" si="330"/>
        <v>0</v>
      </c>
      <c r="W260" s="35">
        <f t="shared" si="330"/>
        <v>0</v>
      </c>
      <c r="X260" s="35">
        <f t="shared" si="330"/>
        <v>0</v>
      </c>
      <c r="Y260" s="35">
        <f t="shared" si="330"/>
        <v>0</v>
      </c>
      <c r="Z260" s="35">
        <f t="shared" si="330"/>
        <v>0</v>
      </c>
      <c r="AA260" s="35">
        <f t="shared" si="330"/>
        <v>0</v>
      </c>
      <c r="AB260" s="35">
        <f t="shared" si="330"/>
        <v>0</v>
      </c>
      <c r="AC260" s="35">
        <f t="shared" si="330"/>
        <v>0</v>
      </c>
      <c r="AD260" s="35">
        <f t="shared" si="330"/>
        <v>0</v>
      </c>
      <c r="AE260" s="35">
        <f t="shared" si="330"/>
        <v>0</v>
      </c>
      <c r="AF260" s="35">
        <f t="shared" si="330"/>
        <v>0</v>
      </c>
      <c r="AG260" s="35">
        <f t="shared" si="330"/>
        <v>0</v>
      </c>
      <c r="AH260" s="35">
        <f t="shared" si="330"/>
        <v>0</v>
      </c>
      <c r="AI260" s="35">
        <f t="shared" si="330"/>
        <v>0</v>
      </c>
      <c r="AJ260" s="35">
        <f t="shared" si="330"/>
        <v>0</v>
      </c>
      <c r="AK260" s="35">
        <f t="shared" si="330"/>
        <v>0</v>
      </c>
      <c r="AL260" s="35">
        <f t="shared" si="330"/>
        <v>0</v>
      </c>
      <c r="AM260" s="35">
        <f t="shared" si="330"/>
        <v>0</v>
      </c>
      <c r="AN260" s="35">
        <f t="shared" si="330"/>
        <v>0</v>
      </c>
      <c r="AO260" s="35">
        <f t="shared" si="330"/>
        <v>0</v>
      </c>
      <c r="AP260" s="35">
        <f t="shared" si="330"/>
        <v>0</v>
      </c>
      <c r="AQ260" s="35">
        <f t="shared" si="330"/>
        <v>0</v>
      </c>
      <c r="AR260" s="35">
        <f t="shared" si="330"/>
        <v>0</v>
      </c>
      <c r="AS260" s="35">
        <f t="shared" si="330"/>
        <v>0</v>
      </c>
      <c r="AT260" s="35">
        <f t="shared" si="330"/>
        <v>0</v>
      </c>
      <c r="AU260" s="35">
        <f t="shared" si="330"/>
        <v>0</v>
      </c>
      <c r="AV260" s="35">
        <f t="shared" si="330"/>
        <v>0</v>
      </c>
      <c r="AW260" s="35">
        <f t="shared" si="330"/>
        <v>0</v>
      </c>
      <c r="AX260" s="35">
        <f t="shared" ref="AX260:BS260" si="331">IF(AX$2&gt;=$O260,IF(AX259-(AX259*HLOOKUP($O260,$R$2:$BS$34,32,FALSE))&lt;=0,AX259,AX259*HLOOKUP($O260,$R$2:$BS$34,32,FALSE)),0)</f>
        <v>0</v>
      </c>
      <c r="AY260" s="35">
        <f t="shared" si="331"/>
        <v>0</v>
      </c>
      <c r="AZ260" s="35">
        <f t="shared" si="331"/>
        <v>0</v>
      </c>
      <c r="BA260" s="35">
        <f t="shared" si="331"/>
        <v>0</v>
      </c>
      <c r="BB260" s="35">
        <f t="shared" si="331"/>
        <v>0</v>
      </c>
      <c r="BC260" s="35">
        <f t="shared" si="331"/>
        <v>0</v>
      </c>
      <c r="BD260" s="35">
        <f t="shared" si="331"/>
        <v>0</v>
      </c>
      <c r="BE260" s="35">
        <f t="shared" si="331"/>
        <v>0</v>
      </c>
      <c r="BF260" s="35">
        <f t="shared" si="331"/>
        <v>107.3645650545493</v>
      </c>
      <c r="BG260" s="35">
        <f t="shared" si="331"/>
        <v>101.99633680182184</v>
      </c>
      <c r="BH260" s="35">
        <f t="shared" si="331"/>
        <v>96.896519961730746</v>
      </c>
      <c r="BI260" s="35">
        <f t="shared" si="331"/>
        <v>92.051693963644212</v>
      </c>
      <c r="BJ260" s="35">
        <f t="shared" si="331"/>
        <v>87.449109265461999</v>
      </c>
      <c r="BK260" s="35">
        <f t="shared" si="331"/>
        <v>83.0766538021889</v>
      </c>
      <c r="BL260" s="35">
        <f t="shared" si="331"/>
        <v>78.922821112079447</v>
      </c>
      <c r="BM260" s="35">
        <f t="shared" si="331"/>
        <v>74.976680056475473</v>
      </c>
      <c r="BN260" s="35">
        <f t="shared" si="331"/>
        <v>71.227846053651703</v>
      </c>
      <c r="BO260" s="35">
        <f t="shared" si="331"/>
        <v>67.666453750969112</v>
      </c>
      <c r="BP260" s="35">
        <f t="shared" si="331"/>
        <v>64.283131063420655</v>
      </c>
      <c r="BQ260" s="35">
        <f t="shared" si="331"/>
        <v>61.068974510249625</v>
      </c>
      <c r="BR260" s="35">
        <f t="shared" si="331"/>
        <v>58.01552578473715</v>
      </c>
      <c r="BS260" s="35">
        <f t="shared" si="331"/>
        <v>55.114749495500291</v>
      </c>
    </row>
    <row r="261" spans="6:71" hidden="1" outlineLevel="1">
      <c r="F261" t="s">
        <v>195</v>
      </c>
      <c r="L261" s="22" t="s">
        <v>196</v>
      </c>
      <c r="O261" s="22">
        <v>42</v>
      </c>
      <c r="R261" s="35">
        <f t="shared" ref="R261:AW261" si="332">IF($O261=R$2,R$186,IF(R$2&gt;$O261,Q261-Q262,0))</f>
        <v>0</v>
      </c>
      <c r="S261" s="35">
        <f t="shared" si="332"/>
        <v>0</v>
      </c>
      <c r="T261" s="35">
        <f t="shared" si="332"/>
        <v>0</v>
      </c>
      <c r="U261" s="35">
        <f t="shared" si="332"/>
        <v>0</v>
      </c>
      <c r="V261" s="35">
        <f t="shared" si="332"/>
        <v>0</v>
      </c>
      <c r="W261" s="35">
        <f t="shared" si="332"/>
        <v>0</v>
      </c>
      <c r="X261" s="35">
        <f t="shared" si="332"/>
        <v>0</v>
      </c>
      <c r="Y261" s="35">
        <f t="shared" si="332"/>
        <v>0</v>
      </c>
      <c r="Z261" s="35">
        <f t="shared" si="332"/>
        <v>0</v>
      </c>
      <c r="AA261" s="35">
        <f t="shared" si="332"/>
        <v>0</v>
      </c>
      <c r="AB261" s="35">
        <f t="shared" si="332"/>
        <v>0</v>
      </c>
      <c r="AC261" s="35">
        <f t="shared" si="332"/>
        <v>0</v>
      </c>
      <c r="AD261" s="35">
        <f t="shared" si="332"/>
        <v>0</v>
      </c>
      <c r="AE261" s="35">
        <f t="shared" si="332"/>
        <v>0</v>
      </c>
      <c r="AF261" s="35">
        <f t="shared" si="332"/>
        <v>0</v>
      </c>
      <c r="AG261" s="35">
        <f t="shared" si="332"/>
        <v>0</v>
      </c>
      <c r="AH261" s="35">
        <f t="shared" si="332"/>
        <v>0</v>
      </c>
      <c r="AI261" s="35">
        <f t="shared" si="332"/>
        <v>0</v>
      </c>
      <c r="AJ261" s="35">
        <f t="shared" si="332"/>
        <v>0</v>
      </c>
      <c r="AK261" s="35">
        <f t="shared" si="332"/>
        <v>0</v>
      </c>
      <c r="AL261" s="35">
        <f t="shared" si="332"/>
        <v>0</v>
      </c>
      <c r="AM261" s="35">
        <f t="shared" si="332"/>
        <v>0</v>
      </c>
      <c r="AN261" s="35">
        <f t="shared" si="332"/>
        <v>0</v>
      </c>
      <c r="AO261" s="35">
        <f t="shared" si="332"/>
        <v>0</v>
      </c>
      <c r="AP261" s="35">
        <f t="shared" si="332"/>
        <v>0</v>
      </c>
      <c r="AQ261" s="35">
        <f t="shared" si="332"/>
        <v>0</v>
      </c>
      <c r="AR261" s="35">
        <f t="shared" si="332"/>
        <v>0</v>
      </c>
      <c r="AS261" s="35">
        <f t="shared" si="332"/>
        <v>0</v>
      </c>
      <c r="AT261" s="35">
        <f t="shared" si="332"/>
        <v>0</v>
      </c>
      <c r="AU261" s="35">
        <f t="shared" si="332"/>
        <v>0</v>
      </c>
      <c r="AV261" s="35">
        <f t="shared" si="332"/>
        <v>0</v>
      </c>
      <c r="AW261" s="35">
        <f t="shared" si="332"/>
        <v>0</v>
      </c>
      <c r="AX261" s="35">
        <f t="shared" ref="AX261:BS261" si="333">IF($O261=AX$2,AX$186,IF(AX$2&gt;$O261,AW261-AW262,0))</f>
        <v>0</v>
      </c>
      <c r="AY261" s="35">
        <f t="shared" si="333"/>
        <v>0</v>
      </c>
      <c r="AZ261" s="35">
        <f t="shared" si="333"/>
        <v>0</v>
      </c>
      <c r="BA261" s="35">
        <f t="shared" si="333"/>
        <v>0</v>
      </c>
      <c r="BB261" s="35">
        <f t="shared" si="333"/>
        <v>0</v>
      </c>
      <c r="BC261" s="35">
        <f t="shared" si="333"/>
        <v>0</v>
      </c>
      <c r="BD261" s="35">
        <f t="shared" si="333"/>
        <v>0</v>
      </c>
      <c r="BE261" s="35">
        <f t="shared" si="333"/>
        <v>0</v>
      </c>
      <c r="BF261" s="35">
        <f t="shared" si="333"/>
        <v>0</v>
      </c>
      <c r="BG261" s="35">
        <f t="shared" si="333"/>
        <v>2246.2072022439202</v>
      </c>
      <c r="BH261" s="35">
        <f t="shared" si="333"/>
        <v>2133.896842131724</v>
      </c>
      <c r="BI261" s="35">
        <f t="shared" si="333"/>
        <v>2027.2020000251377</v>
      </c>
      <c r="BJ261" s="35">
        <f t="shared" si="333"/>
        <v>1925.841900023881</v>
      </c>
      <c r="BK261" s="35">
        <f t="shared" si="333"/>
        <v>1829.549805022687</v>
      </c>
      <c r="BL261" s="35">
        <f t="shared" si="333"/>
        <v>1738.0723147715526</v>
      </c>
      <c r="BM261" s="35">
        <f t="shared" si="333"/>
        <v>1651.1686990329749</v>
      </c>
      <c r="BN261" s="35">
        <f t="shared" si="333"/>
        <v>1568.6102640813262</v>
      </c>
      <c r="BO261" s="35">
        <f t="shared" si="333"/>
        <v>1490.1797508772599</v>
      </c>
      <c r="BP261" s="35">
        <f t="shared" si="333"/>
        <v>1415.670763333397</v>
      </c>
      <c r="BQ261" s="35">
        <f t="shared" si="333"/>
        <v>1344.8872251667271</v>
      </c>
      <c r="BR261" s="35">
        <f t="shared" si="333"/>
        <v>1277.6428639083908</v>
      </c>
      <c r="BS261" s="35">
        <f t="shared" si="333"/>
        <v>1213.7607207129713</v>
      </c>
    </row>
    <row r="262" spans="6:71" hidden="1" outlineLevel="1">
      <c r="F262" t="s">
        <v>197</v>
      </c>
      <c r="L262" s="22" t="s">
        <v>190</v>
      </c>
      <c r="O262" s="22">
        <v>42</v>
      </c>
      <c r="R262" s="35">
        <f t="shared" ref="R262:AW262" si="334">IF(R$2&gt;=$O262,IF(R261-(R261*HLOOKUP($O262,$R$2:$BS$34,32,FALSE))&lt;=0,R261,R261*HLOOKUP($O262,$R$2:$BS$34,32,FALSE)),0)</f>
        <v>0</v>
      </c>
      <c r="S262" s="35">
        <f t="shared" si="334"/>
        <v>0</v>
      </c>
      <c r="T262" s="35">
        <f t="shared" si="334"/>
        <v>0</v>
      </c>
      <c r="U262" s="35">
        <f t="shared" si="334"/>
        <v>0</v>
      </c>
      <c r="V262" s="35">
        <f t="shared" si="334"/>
        <v>0</v>
      </c>
      <c r="W262" s="35">
        <f t="shared" si="334"/>
        <v>0</v>
      </c>
      <c r="X262" s="35">
        <f t="shared" si="334"/>
        <v>0</v>
      </c>
      <c r="Y262" s="35">
        <f t="shared" si="334"/>
        <v>0</v>
      </c>
      <c r="Z262" s="35">
        <f t="shared" si="334"/>
        <v>0</v>
      </c>
      <c r="AA262" s="35">
        <f t="shared" si="334"/>
        <v>0</v>
      </c>
      <c r="AB262" s="35">
        <f t="shared" si="334"/>
        <v>0</v>
      </c>
      <c r="AC262" s="35">
        <f t="shared" si="334"/>
        <v>0</v>
      </c>
      <c r="AD262" s="35">
        <f t="shared" si="334"/>
        <v>0</v>
      </c>
      <c r="AE262" s="35">
        <f t="shared" si="334"/>
        <v>0</v>
      </c>
      <c r="AF262" s="35">
        <f t="shared" si="334"/>
        <v>0</v>
      </c>
      <c r="AG262" s="35">
        <f t="shared" si="334"/>
        <v>0</v>
      </c>
      <c r="AH262" s="35">
        <f t="shared" si="334"/>
        <v>0</v>
      </c>
      <c r="AI262" s="35">
        <f t="shared" si="334"/>
        <v>0</v>
      </c>
      <c r="AJ262" s="35">
        <f t="shared" si="334"/>
        <v>0</v>
      </c>
      <c r="AK262" s="35">
        <f t="shared" si="334"/>
        <v>0</v>
      </c>
      <c r="AL262" s="35">
        <f t="shared" si="334"/>
        <v>0</v>
      </c>
      <c r="AM262" s="35">
        <f t="shared" si="334"/>
        <v>0</v>
      </c>
      <c r="AN262" s="35">
        <f t="shared" si="334"/>
        <v>0</v>
      </c>
      <c r="AO262" s="35">
        <f t="shared" si="334"/>
        <v>0</v>
      </c>
      <c r="AP262" s="35">
        <f t="shared" si="334"/>
        <v>0</v>
      </c>
      <c r="AQ262" s="35">
        <f t="shared" si="334"/>
        <v>0</v>
      </c>
      <c r="AR262" s="35">
        <f t="shared" si="334"/>
        <v>0</v>
      </c>
      <c r="AS262" s="35">
        <f t="shared" si="334"/>
        <v>0</v>
      </c>
      <c r="AT262" s="35">
        <f t="shared" si="334"/>
        <v>0</v>
      </c>
      <c r="AU262" s="35">
        <f t="shared" si="334"/>
        <v>0</v>
      </c>
      <c r="AV262" s="35">
        <f t="shared" si="334"/>
        <v>0</v>
      </c>
      <c r="AW262" s="35">
        <f t="shared" si="334"/>
        <v>0</v>
      </c>
      <c r="AX262" s="35">
        <f t="shared" ref="AX262:BS262" si="335">IF(AX$2&gt;=$O262,IF(AX261-(AX261*HLOOKUP($O262,$R$2:$BS$34,32,FALSE))&lt;=0,AX261,AX261*HLOOKUP($O262,$R$2:$BS$34,32,FALSE)),0)</f>
        <v>0</v>
      </c>
      <c r="AY262" s="35">
        <f t="shared" si="335"/>
        <v>0</v>
      </c>
      <c r="AZ262" s="35">
        <f t="shared" si="335"/>
        <v>0</v>
      </c>
      <c r="BA262" s="35">
        <f t="shared" si="335"/>
        <v>0</v>
      </c>
      <c r="BB262" s="35">
        <f t="shared" si="335"/>
        <v>0</v>
      </c>
      <c r="BC262" s="35">
        <f t="shared" si="335"/>
        <v>0</v>
      </c>
      <c r="BD262" s="35">
        <f t="shared" si="335"/>
        <v>0</v>
      </c>
      <c r="BE262" s="35">
        <f t="shared" si="335"/>
        <v>0</v>
      </c>
      <c r="BF262" s="35">
        <f t="shared" si="335"/>
        <v>0</v>
      </c>
      <c r="BG262" s="35">
        <f t="shared" si="335"/>
        <v>112.31036011219601</v>
      </c>
      <c r="BH262" s="35">
        <f t="shared" si="335"/>
        <v>106.69484210658621</v>
      </c>
      <c r="BI262" s="35">
        <f t="shared" si="335"/>
        <v>101.3601000012569</v>
      </c>
      <c r="BJ262" s="35">
        <f t="shared" si="335"/>
        <v>96.292095001194056</v>
      </c>
      <c r="BK262" s="35">
        <f t="shared" si="335"/>
        <v>91.477490251134356</v>
      </c>
      <c r="BL262" s="35">
        <f t="shared" si="335"/>
        <v>86.903615738577628</v>
      </c>
      <c r="BM262" s="35">
        <f t="shared" si="335"/>
        <v>82.558434951648749</v>
      </c>
      <c r="BN262" s="35">
        <f t="shared" si="335"/>
        <v>78.430513204066315</v>
      </c>
      <c r="BO262" s="35">
        <f t="shared" si="335"/>
        <v>74.508987543863</v>
      </c>
      <c r="BP262" s="35">
        <f t="shared" si="335"/>
        <v>70.783538166669857</v>
      </c>
      <c r="BQ262" s="35">
        <f t="shared" si="335"/>
        <v>67.244361258336355</v>
      </c>
      <c r="BR262" s="35">
        <f t="shared" si="335"/>
        <v>63.882143195419545</v>
      </c>
      <c r="BS262" s="35">
        <f t="shared" si="335"/>
        <v>60.688036035648565</v>
      </c>
    </row>
    <row r="263" spans="6:71" hidden="1" outlineLevel="1">
      <c r="F263" t="s">
        <v>195</v>
      </c>
      <c r="L263" s="22" t="s">
        <v>196</v>
      </c>
      <c r="O263" s="22">
        <v>43</v>
      </c>
      <c r="R263" s="35">
        <f t="shared" ref="R263:AW263" si="336">IF($O263=R$2,R$186,IF(R$2&gt;$O263,Q263-Q264,0))</f>
        <v>0</v>
      </c>
      <c r="S263" s="35">
        <f t="shared" si="336"/>
        <v>0</v>
      </c>
      <c r="T263" s="35">
        <f t="shared" si="336"/>
        <v>0</v>
      </c>
      <c r="U263" s="35">
        <f t="shared" si="336"/>
        <v>0</v>
      </c>
      <c r="V263" s="35">
        <f t="shared" si="336"/>
        <v>0</v>
      </c>
      <c r="W263" s="35">
        <f t="shared" si="336"/>
        <v>0</v>
      </c>
      <c r="X263" s="35">
        <f t="shared" si="336"/>
        <v>0</v>
      </c>
      <c r="Y263" s="35">
        <f t="shared" si="336"/>
        <v>0</v>
      </c>
      <c r="Z263" s="35">
        <f t="shared" si="336"/>
        <v>0</v>
      </c>
      <c r="AA263" s="35">
        <f t="shared" si="336"/>
        <v>0</v>
      </c>
      <c r="AB263" s="35">
        <f t="shared" si="336"/>
        <v>0</v>
      </c>
      <c r="AC263" s="35">
        <f t="shared" si="336"/>
        <v>0</v>
      </c>
      <c r="AD263" s="35">
        <f t="shared" si="336"/>
        <v>0</v>
      </c>
      <c r="AE263" s="35">
        <f t="shared" si="336"/>
        <v>0</v>
      </c>
      <c r="AF263" s="35">
        <f t="shared" si="336"/>
        <v>0</v>
      </c>
      <c r="AG263" s="35">
        <f t="shared" si="336"/>
        <v>0</v>
      </c>
      <c r="AH263" s="35">
        <f t="shared" si="336"/>
        <v>0</v>
      </c>
      <c r="AI263" s="35">
        <f t="shared" si="336"/>
        <v>0</v>
      </c>
      <c r="AJ263" s="35">
        <f t="shared" si="336"/>
        <v>0</v>
      </c>
      <c r="AK263" s="35">
        <f t="shared" si="336"/>
        <v>0</v>
      </c>
      <c r="AL263" s="35">
        <f t="shared" si="336"/>
        <v>0</v>
      </c>
      <c r="AM263" s="35">
        <f t="shared" si="336"/>
        <v>0</v>
      </c>
      <c r="AN263" s="35">
        <f t="shared" si="336"/>
        <v>0</v>
      </c>
      <c r="AO263" s="35">
        <f t="shared" si="336"/>
        <v>0</v>
      </c>
      <c r="AP263" s="35">
        <f t="shared" si="336"/>
        <v>0</v>
      </c>
      <c r="AQ263" s="35">
        <f t="shared" si="336"/>
        <v>0</v>
      </c>
      <c r="AR263" s="35">
        <f t="shared" si="336"/>
        <v>0</v>
      </c>
      <c r="AS263" s="35">
        <f t="shared" si="336"/>
        <v>0</v>
      </c>
      <c r="AT263" s="35">
        <f t="shared" si="336"/>
        <v>0</v>
      </c>
      <c r="AU263" s="35">
        <f t="shared" si="336"/>
        <v>0</v>
      </c>
      <c r="AV263" s="35">
        <f t="shared" si="336"/>
        <v>0</v>
      </c>
      <c r="AW263" s="35">
        <f t="shared" si="336"/>
        <v>0</v>
      </c>
      <c r="AX263" s="35">
        <f t="shared" ref="AX263:BS263" si="337">IF($O263=AX$2,AX$186,IF(AX$2&gt;$O263,AW263-AW264,0))</f>
        <v>0</v>
      </c>
      <c r="AY263" s="35">
        <f t="shared" si="337"/>
        <v>0</v>
      </c>
      <c r="AZ263" s="35">
        <f t="shared" si="337"/>
        <v>0</v>
      </c>
      <c r="BA263" s="35">
        <f t="shared" si="337"/>
        <v>0</v>
      </c>
      <c r="BB263" s="35">
        <f t="shared" si="337"/>
        <v>0</v>
      </c>
      <c r="BC263" s="35">
        <f t="shared" si="337"/>
        <v>0</v>
      </c>
      <c r="BD263" s="35">
        <f t="shared" si="337"/>
        <v>0</v>
      </c>
      <c r="BE263" s="35">
        <f t="shared" si="337"/>
        <v>0</v>
      </c>
      <c r="BF263" s="35">
        <f t="shared" si="337"/>
        <v>0</v>
      </c>
      <c r="BG263" s="35">
        <f t="shared" si="337"/>
        <v>0</v>
      </c>
      <c r="BH263" s="35">
        <f t="shared" si="337"/>
        <v>2348.6949998149917</v>
      </c>
      <c r="BI263" s="35">
        <f t="shared" si="337"/>
        <v>2231.2602498242422</v>
      </c>
      <c r="BJ263" s="35">
        <f t="shared" si="337"/>
        <v>2119.69723733303</v>
      </c>
      <c r="BK263" s="35">
        <f t="shared" si="337"/>
        <v>2013.7123754663785</v>
      </c>
      <c r="BL263" s="35">
        <f t="shared" si="337"/>
        <v>1913.0267566930595</v>
      </c>
      <c r="BM263" s="35">
        <f t="shared" si="337"/>
        <v>1817.3754188584064</v>
      </c>
      <c r="BN263" s="35">
        <f t="shared" si="337"/>
        <v>1726.5066479154862</v>
      </c>
      <c r="BO263" s="35">
        <f t="shared" si="337"/>
        <v>1640.1813155197119</v>
      </c>
      <c r="BP263" s="35">
        <f t="shared" si="337"/>
        <v>1558.1722497437263</v>
      </c>
      <c r="BQ263" s="35">
        <f t="shared" si="337"/>
        <v>1480.2636372565401</v>
      </c>
      <c r="BR263" s="35">
        <f t="shared" si="337"/>
        <v>1406.2504553937131</v>
      </c>
      <c r="BS263" s="35">
        <f t="shared" si="337"/>
        <v>1335.9379326240273</v>
      </c>
    </row>
    <row r="264" spans="6:71" hidden="1" outlineLevel="1">
      <c r="F264" t="s">
        <v>197</v>
      </c>
      <c r="L264" s="22" t="s">
        <v>190</v>
      </c>
      <c r="O264" s="22">
        <v>43</v>
      </c>
      <c r="R264" s="35">
        <f t="shared" ref="R264:AW264" si="338">IF(R$2&gt;=$O264,IF(R263-(R263*HLOOKUP($O264,$R$2:$BS$34,32,FALSE))&lt;=0,R263,R263*HLOOKUP($O264,$R$2:$BS$34,32,FALSE)),0)</f>
        <v>0</v>
      </c>
      <c r="S264" s="35">
        <f t="shared" si="338"/>
        <v>0</v>
      </c>
      <c r="T264" s="35">
        <f t="shared" si="338"/>
        <v>0</v>
      </c>
      <c r="U264" s="35">
        <f t="shared" si="338"/>
        <v>0</v>
      </c>
      <c r="V264" s="35">
        <f t="shared" si="338"/>
        <v>0</v>
      </c>
      <c r="W264" s="35">
        <f t="shared" si="338"/>
        <v>0</v>
      </c>
      <c r="X264" s="35">
        <f t="shared" si="338"/>
        <v>0</v>
      </c>
      <c r="Y264" s="35">
        <f t="shared" si="338"/>
        <v>0</v>
      </c>
      <c r="Z264" s="35">
        <f t="shared" si="338"/>
        <v>0</v>
      </c>
      <c r="AA264" s="35">
        <f t="shared" si="338"/>
        <v>0</v>
      </c>
      <c r="AB264" s="35">
        <f t="shared" si="338"/>
        <v>0</v>
      </c>
      <c r="AC264" s="35">
        <f t="shared" si="338"/>
        <v>0</v>
      </c>
      <c r="AD264" s="35">
        <f t="shared" si="338"/>
        <v>0</v>
      </c>
      <c r="AE264" s="35">
        <f t="shared" si="338"/>
        <v>0</v>
      </c>
      <c r="AF264" s="35">
        <f t="shared" si="338"/>
        <v>0</v>
      </c>
      <c r="AG264" s="35">
        <f t="shared" si="338"/>
        <v>0</v>
      </c>
      <c r="AH264" s="35">
        <f t="shared" si="338"/>
        <v>0</v>
      </c>
      <c r="AI264" s="35">
        <f t="shared" si="338"/>
        <v>0</v>
      </c>
      <c r="AJ264" s="35">
        <f t="shared" si="338"/>
        <v>0</v>
      </c>
      <c r="AK264" s="35">
        <f t="shared" si="338"/>
        <v>0</v>
      </c>
      <c r="AL264" s="35">
        <f t="shared" si="338"/>
        <v>0</v>
      </c>
      <c r="AM264" s="35">
        <f t="shared" si="338"/>
        <v>0</v>
      </c>
      <c r="AN264" s="35">
        <f t="shared" si="338"/>
        <v>0</v>
      </c>
      <c r="AO264" s="35">
        <f t="shared" si="338"/>
        <v>0</v>
      </c>
      <c r="AP264" s="35">
        <f t="shared" si="338"/>
        <v>0</v>
      </c>
      <c r="AQ264" s="35">
        <f t="shared" si="338"/>
        <v>0</v>
      </c>
      <c r="AR264" s="35">
        <f t="shared" si="338"/>
        <v>0</v>
      </c>
      <c r="AS264" s="35">
        <f t="shared" si="338"/>
        <v>0</v>
      </c>
      <c r="AT264" s="35">
        <f t="shared" si="338"/>
        <v>0</v>
      </c>
      <c r="AU264" s="35">
        <f t="shared" si="338"/>
        <v>0</v>
      </c>
      <c r="AV264" s="35">
        <f t="shared" si="338"/>
        <v>0</v>
      </c>
      <c r="AW264" s="35">
        <f t="shared" si="338"/>
        <v>0</v>
      </c>
      <c r="AX264" s="35">
        <f t="shared" ref="AX264:BS264" si="339">IF(AX$2&gt;=$O264,IF(AX263-(AX263*HLOOKUP($O264,$R$2:$BS$34,32,FALSE))&lt;=0,AX263,AX263*HLOOKUP($O264,$R$2:$BS$34,32,FALSE)),0)</f>
        <v>0</v>
      </c>
      <c r="AY264" s="35">
        <f t="shared" si="339"/>
        <v>0</v>
      </c>
      <c r="AZ264" s="35">
        <f t="shared" si="339"/>
        <v>0</v>
      </c>
      <c r="BA264" s="35">
        <f t="shared" si="339"/>
        <v>0</v>
      </c>
      <c r="BB264" s="35">
        <f t="shared" si="339"/>
        <v>0</v>
      </c>
      <c r="BC264" s="35">
        <f t="shared" si="339"/>
        <v>0</v>
      </c>
      <c r="BD264" s="35">
        <f t="shared" si="339"/>
        <v>0</v>
      </c>
      <c r="BE264" s="35">
        <f t="shared" si="339"/>
        <v>0</v>
      </c>
      <c r="BF264" s="35">
        <f t="shared" si="339"/>
        <v>0</v>
      </c>
      <c r="BG264" s="35">
        <f t="shared" si="339"/>
        <v>0</v>
      </c>
      <c r="BH264" s="35">
        <f t="shared" si="339"/>
        <v>117.43474999074959</v>
      </c>
      <c r="BI264" s="35">
        <f t="shared" si="339"/>
        <v>111.56301249121212</v>
      </c>
      <c r="BJ264" s="35">
        <f t="shared" si="339"/>
        <v>105.9848618666515</v>
      </c>
      <c r="BK264" s="35">
        <f t="shared" si="339"/>
        <v>100.68561877331894</v>
      </c>
      <c r="BL264" s="35">
        <f t="shared" si="339"/>
        <v>95.651337834652978</v>
      </c>
      <c r="BM264" s="35">
        <f t="shared" si="339"/>
        <v>90.868770942920321</v>
      </c>
      <c r="BN264" s="35">
        <f t="shared" si="339"/>
        <v>86.325332395774311</v>
      </c>
      <c r="BO264" s="35">
        <f t="shared" si="339"/>
        <v>82.009065775985604</v>
      </c>
      <c r="BP264" s="35">
        <f t="shared" si="339"/>
        <v>77.908612487186318</v>
      </c>
      <c r="BQ264" s="35">
        <f t="shared" si="339"/>
        <v>74.013181862827011</v>
      </c>
      <c r="BR264" s="35">
        <f t="shared" si="339"/>
        <v>70.312522769685657</v>
      </c>
      <c r="BS264" s="35">
        <f t="shared" si="339"/>
        <v>66.796896631201363</v>
      </c>
    </row>
    <row r="265" spans="6:71" hidden="1" outlineLevel="1">
      <c r="F265" t="s">
        <v>195</v>
      </c>
      <c r="L265" s="22" t="s">
        <v>196</v>
      </c>
      <c r="O265" s="22">
        <v>44</v>
      </c>
      <c r="R265" s="35">
        <f t="shared" ref="R265:AW265" si="340">IF($O265=R$2,R$186,IF(R$2&gt;$O265,Q265-Q266,0))</f>
        <v>0</v>
      </c>
      <c r="S265" s="35">
        <f t="shared" si="340"/>
        <v>0</v>
      </c>
      <c r="T265" s="35">
        <f t="shared" si="340"/>
        <v>0</v>
      </c>
      <c r="U265" s="35">
        <f t="shared" si="340"/>
        <v>0</v>
      </c>
      <c r="V265" s="35">
        <f t="shared" si="340"/>
        <v>0</v>
      </c>
      <c r="W265" s="35">
        <f t="shared" si="340"/>
        <v>0</v>
      </c>
      <c r="X265" s="35">
        <f t="shared" si="340"/>
        <v>0</v>
      </c>
      <c r="Y265" s="35">
        <f t="shared" si="340"/>
        <v>0</v>
      </c>
      <c r="Z265" s="35">
        <f t="shared" si="340"/>
        <v>0</v>
      </c>
      <c r="AA265" s="35">
        <f t="shared" si="340"/>
        <v>0</v>
      </c>
      <c r="AB265" s="35">
        <f t="shared" si="340"/>
        <v>0</v>
      </c>
      <c r="AC265" s="35">
        <f t="shared" si="340"/>
        <v>0</v>
      </c>
      <c r="AD265" s="35">
        <f t="shared" si="340"/>
        <v>0</v>
      </c>
      <c r="AE265" s="35">
        <f t="shared" si="340"/>
        <v>0</v>
      </c>
      <c r="AF265" s="35">
        <f t="shared" si="340"/>
        <v>0</v>
      </c>
      <c r="AG265" s="35">
        <f t="shared" si="340"/>
        <v>0</v>
      </c>
      <c r="AH265" s="35">
        <f t="shared" si="340"/>
        <v>0</v>
      </c>
      <c r="AI265" s="35">
        <f t="shared" si="340"/>
        <v>0</v>
      </c>
      <c r="AJ265" s="35">
        <f t="shared" si="340"/>
        <v>0</v>
      </c>
      <c r="AK265" s="35">
        <f t="shared" si="340"/>
        <v>0</v>
      </c>
      <c r="AL265" s="35">
        <f t="shared" si="340"/>
        <v>0</v>
      </c>
      <c r="AM265" s="35">
        <f t="shared" si="340"/>
        <v>0</v>
      </c>
      <c r="AN265" s="35">
        <f t="shared" si="340"/>
        <v>0</v>
      </c>
      <c r="AO265" s="35">
        <f t="shared" si="340"/>
        <v>0</v>
      </c>
      <c r="AP265" s="35">
        <f t="shared" si="340"/>
        <v>0</v>
      </c>
      <c r="AQ265" s="35">
        <f t="shared" si="340"/>
        <v>0</v>
      </c>
      <c r="AR265" s="35">
        <f t="shared" si="340"/>
        <v>0</v>
      </c>
      <c r="AS265" s="35">
        <f t="shared" si="340"/>
        <v>0</v>
      </c>
      <c r="AT265" s="35">
        <f t="shared" si="340"/>
        <v>0</v>
      </c>
      <c r="AU265" s="35">
        <f t="shared" si="340"/>
        <v>0</v>
      </c>
      <c r="AV265" s="35">
        <f t="shared" si="340"/>
        <v>0</v>
      </c>
      <c r="AW265" s="35">
        <f t="shared" si="340"/>
        <v>0</v>
      </c>
      <c r="AX265" s="35">
        <f t="shared" ref="AX265:BS265" si="341">IF($O265=AX$2,AX$186,IF(AX$2&gt;$O265,AW265-AW266,0))</f>
        <v>0</v>
      </c>
      <c r="AY265" s="35">
        <f t="shared" si="341"/>
        <v>0</v>
      </c>
      <c r="AZ265" s="35">
        <f t="shared" si="341"/>
        <v>0</v>
      </c>
      <c r="BA265" s="35">
        <f t="shared" si="341"/>
        <v>0</v>
      </c>
      <c r="BB265" s="35">
        <f t="shared" si="341"/>
        <v>0</v>
      </c>
      <c r="BC265" s="35">
        <f t="shared" si="341"/>
        <v>0</v>
      </c>
      <c r="BD265" s="35">
        <f t="shared" si="341"/>
        <v>0</v>
      </c>
      <c r="BE265" s="35">
        <f t="shared" si="341"/>
        <v>0</v>
      </c>
      <c r="BF265" s="35">
        <f t="shared" si="341"/>
        <v>0</v>
      </c>
      <c r="BG265" s="35">
        <f t="shared" si="341"/>
        <v>0</v>
      </c>
      <c r="BH265" s="35">
        <f t="shared" si="341"/>
        <v>0</v>
      </c>
      <c r="BI265" s="35">
        <f t="shared" si="341"/>
        <v>2455.2702139564926</v>
      </c>
      <c r="BJ265" s="35">
        <f t="shared" si="341"/>
        <v>2332.506703258668</v>
      </c>
      <c r="BK265" s="35">
        <f t="shared" si="341"/>
        <v>2215.8813680957346</v>
      </c>
      <c r="BL265" s="35">
        <f t="shared" si="341"/>
        <v>2105.0872996909479</v>
      </c>
      <c r="BM265" s="35">
        <f t="shared" si="341"/>
        <v>1999.8329347064005</v>
      </c>
      <c r="BN265" s="35">
        <f t="shared" si="341"/>
        <v>1899.8412879710804</v>
      </c>
      <c r="BO265" s="35">
        <f t="shared" si="341"/>
        <v>1804.8492235725264</v>
      </c>
      <c r="BP265" s="35">
        <f t="shared" si="341"/>
        <v>1714.6067623939</v>
      </c>
      <c r="BQ265" s="35">
        <f t="shared" si="341"/>
        <v>1628.876424274205</v>
      </c>
      <c r="BR265" s="35">
        <f t="shared" si="341"/>
        <v>1547.4326030604948</v>
      </c>
      <c r="BS265" s="35">
        <f t="shared" si="341"/>
        <v>1470.0609729074699</v>
      </c>
    </row>
    <row r="266" spans="6:71" hidden="1" outlineLevel="1">
      <c r="F266" t="s">
        <v>197</v>
      </c>
      <c r="L266" s="22" t="s">
        <v>190</v>
      </c>
      <c r="O266" s="22">
        <v>44</v>
      </c>
      <c r="R266" s="35">
        <f t="shared" ref="R266:AW266" si="342">IF(R$2&gt;=$O266,IF(R265-(R265*HLOOKUP($O266,$R$2:$BS$34,32,FALSE))&lt;=0,R265,R265*HLOOKUP($O266,$R$2:$BS$34,32,FALSE)),0)</f>
        <v>0</v>
      </c>
      <c r="S266" s="35">
        <f t="shared" si="342"/>
        <v>0</v>
      </c>
      <c r="T266" s="35">
        <f t="shared" si="342"/>
        <v>0</v>
      </c>
      <c r="U266" s="35">
        <f t="shared" si="342"/>
        <v>0</v>
      </c>
      <c r="V266" s="35">
        <f t="shared" si="342"/>
        <v>0</v>
      </c>
      <c r="W266" s="35">
        <f t="shared" si="342"/>
        <v>0</v>
      </c>
      <c r="X266" s="35">
        <f t="shared" si="342"/>
        <v>0</v>
      </c>
      <c r="Y266" s="35">
        <f t="shared" si="342"/>
        <v>0</v>
      </c>
      <c r="Z266" s="35">
        <f t="shared" si="342"/>
        <v>0</v>
      </c>
      <c r="AA266" s="35">
        <f t="shared" si="342"/>
        <v>0</v>
      </c>
      <c r="AB266" s="35">
        <f t="shared" si="342"/>
        <v>0</v>
      </c>
      <c r="AC266" s="35">
        <f t="shared" si="342"/>
        <v>0</v>
      </c>
      <c r="AD266" s="35">
        <f t="shared" si="342"/>
        <v>0</v>
      </c>
      <c r="AE266" s="35">
        <f t="shared" si="342"/>
        <v>0</v>
      </c>
      <c r="AF266" s="35">
        <f t="shared" si="342"/>
        <v>0</v>
      </c>
      <c r="AG266" s="35">
        <f t="shared" si="342"/>
        <v>0</v>
      </c>
      <c r="AH266" s="35">
        <f t="shared" si="342"/>
        <v>0</v>
      </c>
      <c r="AI266" s="35">
        <f t="shared" si="342"/>
        <v>0</v>
      </c>
      <c r="AJ266" s="35">
        <f t="shared" si="342"/>
        <v>0</v>
      </c>
      <c r="AK266" s="35">
        <f t="shared" si="342"/>
        <v>0</v>
      </c>
      <c r="AL266" s="35">
        <f t="shared" si="342"/>
        <v>0</v>
      </c>
      <c r="AM266" s="35">
        <f t="shared" si="342"/>
        <v>0</v>
      </c>
      <c r="AN266" s="35">
        <f t="shared" si="342"/>
        <v>0</v>
      </c>
      <c r="AO266" s="35">
        <f t="shared" si="342"/>
        <v>0</v>
      </c>
      <c r="AP266" s="35">
        <f t="shared" si="342"/>
        <v>0</v>
      </c>
      <c r="AQ266" s="35">
        <f t="shared" si="342"/>
        <v>0</v>
      </c>
      <c r="AR266" s="35">
        <f t="shared" si="342"/>
        <v>0</v>
      </c>
      <c r="AS266" s="35">
        <f t="shared" si="342"/>
        <v>0</v>
      </c>
      <c r="AT266" s="35">
        <f t="shared" si="342"/>
        <v>0</v>
      </c>
      <c r="AU266" s="35">
        <f t="shared" si="342"/>
        <v>0</v>
      </c>
      <c r="AV266" s="35">
        <f t="shared" si="342"/>
        <v>0</v>
      </c>
      <c r="AW266" s="35">
        <f t="shared" si="342"/>
        <v>0</v>
      </c>
      <c r="AX266" s="35">
        <f t="shared" ref="AX266:BS266" si="343">IF(AX$2&gt;=$O266,IF(AX265-(AX265*HLOOKUP($O266,$R$2:$BS$34,32,FALSE))&lt;=0,AX265,AX265*HLOOKUP($O266,$R$2:$BS$34,32,FALSE)),0)</f>
        <v>0</v>
      </c>
      <c r="AY266" s="35">
        <f t="shared" si="343"/>
        <v>0</v>
      </c>
      <c r="AZ266" s="35">
        <f t="shared" si="343"/>
        <v>0</v>
      </c>
      <c r="BA266" s="35">
        <f t="shared" si="343"/>
        <v>0</v>
      </c>
      <c r="BB266" s="35">
        <f t="shared" si="343"/>
        <v>0</v>
      </c>
      <c r="BC266" s="35">
        <f t="shared" si="343"/>
        <v>0</v>
      </c>
      <c r="BD266" s="35">
        <f t="shared" si="343"/>
        <v>0</v>
      </c>
      <c r="BE266" s="35">
        <f t="shared" si="343"/>
        <v>0</v>
      </c>
      <c r="BF266" s="35">
        <f t="shared" si="343"/>
        <v>0</v>
      </c>
      <c r="BG266" s="35">
        <f t="shared" si="343"/>
        <v>0</v>
      </c>
      <c r="BH266" s="35">
        <f t="shared" si="343"/>
        <v>0</v>
      </c>
      <c r="BI266" s="35">
        <f t="shared" si="343"/>
        <v>122.76351069782464</v>
      </c>
      <c r="BJ266" s="35">
        <f t="shared" si="343"/>
        <v>116.62533516293341</v>
      </c>
      <c r="BK266" s="35">
        <f t="shared" si="343"/>
        <v>110.79406840478674</v>
      </c>
      <c r="BL266" s="35">
        <f t="shared" si="343"/>
        <v>105.25436498454741</v>
      </c>
      <c r="BM266" s="35">
        <f t="shared" si="343"/>
        <v>99.991646735320032</v>
      </c>
      <c r="BN266" s="35">
        <f t="shared" si="343"/>
        <v>94.992064398554021</v>
      </c>
      <c r="BO266" s="35">
        <f t="shared" si="343"/>
        <v>90.242461178626328</v>
      </c>
      <c r="BP266" s="35">
        <f t="shared" si="343"/>
        <v>85.730338119695006</v>
      </c>
      <c r="BQ266" s="35">
        <f t="shared" si="343"/>
        <v>81.443821213710251</v>
      </c>
      <c r="BR266" s="35">
        <f t="shared" si="343"/>
        <v>77.371630153024739</v>
      </c>
      <c r="BS266" s="35">
        <f t="shared" si="343"/>
        <v>73.503048645373497</v>
      </c>
    </row>
    <row r="267" spans="6:71" hidden="1" outlineLevel="1">
      <c r="F267" t="s">
        <v>195</v>
      </c>
      <c r="L267" s="22" t="s">
        <v>196</v>
      </c>
      <c r="O267" s="22">
        <v>45</v>
      </c>
      <c r="R267" s="35">
        <f t="shared" ref="R267:AW267" si="344">IF($O267=R$2,R$186,IF(R$2&gt;$O267,Q267-Q268,0))</f>
        <v>0</v>
      </c>
      <c r="S267" s="35">
        <f t="shared" si="344"/>
        <v>0</v>
      </c>
      <c r="T267" s="35">
        <f t="shared" si="344"/>
        <v>0</v>
      </c>
      <c r="U267" s="35">
        <f t="shared" si="344"/>
        <v>0</v>
      </c>
      <c r="V267" s="35">
        <f t="shared" si="344"/>
        <v>0</v>
      </c>
      <c r="W267" s="35">
        <f t="shared" si="344"/>
        <v>0</v>
      </c>
      <c r="X267" s="35">
        <f t="shared" si="344"/>
        <v>0</v>
      </c>
      <c r="Y267" s="35">
        <f t="shared" si="344"/>
        <v>0</v>
      </c>
      <c r="Z267" s="35">
        <f t="shared" si="344"/>
        <v>0</v>
      </c>
      <c r="AA267" s="35">
        <f t="shared" si="344"/>
        <v>0</v>
      </c>
      <c r="AB267" s="35">
        <f t="shared" si="344"/>
        <v>0</v>
      </c>
      <c r="AC267" s="35">
        <f t="shared" si="344"/>
        <v>0</v>
      </c>
      <c r="AD267" s="35">
        <f t="shared" si="344"/>
        <v>0</v>
      </c>
      <c r="AE267" s="35">
        <f t="shared" si="344"/>
        <v>0</v>
      </c>
      <c r="AF267" s="35">
        <f t="shared" si="344"/>
        <v>0</v>
      </c>
      <c r="AG267" s="35">
        <f t="shared" si="344"/>
        <v>0</v>
      </c>
      <c r="AH267" s="35">
        <f t="shared" si="344"/>
        <v>0</v>
      </c>
      <c r="AI267" s="35">
        <f t="shared" si="344"/>
        <v>0</v>
      </c>
      <c r="AJ267" s="35">
        <f t="shared" si="344"/>
        <v>0</v>
      </c>
      <c r="AK267" s="35">
        <f t="shared" si="344"/>
        <v>0</v>
      </c>
      <c r="AL267" s="35">
        <f t="shared" si="344"/>
        <v>0</v>
      </c>
      <c r="AM267" s="35">
        <f t="shared" si="344"/>
        <v>0</v>
      </c>
      <c r="AN267" s="35">
        <f t="shared" si="344"/>
        <v>0</v>
      </c>
      <c r="AO267" s="35">
        <f t="shared" si="344"/>
        <v>0</v>
      </c>
      <c r="AP267" s="35">
        <f t="shared" si="344"/>
        <v>0</v>
      </c>
      <c r="AQ267" s="35">
        <f t="shared" si="344"/>
        <v>0</v>
      </c>
      <c r="AR267" s="35">
        <f t="shared" si="344"/>
        <v>0</v>
      </c>
      <c r="AS267" s="35">
        <f t="shared" si="344"/>
        <v>0</v>
      </c>
      <c r="AT267" s="35">
        <f t="shared" si="344"/>
        <v>0</v>
      </c>
      <c r="AU267" s="35">
        <f t="shared" si="344"/>
        <v>0</v>
      </c>
      <c r="AV267" s="35">
        <f t="shared" si="344"/>
        <v>0</v>
      </c>
      <c r="AW267" s="35">
        <f t="shared" si="344"/>
        <v>0</v>
      </c>
      <c r="AX267" s="35">
        <f t="shared" ref="AX267:BS267" si="345">IF($O267=AX$2,AX$186,IF(AX$2&gt;$O267,AW267-AW268,0))</f>
        <v>0</v>
      </c>
      <c r="AY267" s="35">
        <f t="shared" si="345"/>
        <v>0</v>
      </c>
      <c r="AZ267" s="35">
        <f t="shared" si="345"/>
        <v>0</v>
      </c>
      <c r="BA267" s="35">
        <f t="shared" si="345"/>
        <v>0</v>
      </c>
      <c r="BB267" s="35">
        <f t="shared" si="345"/>
        <v>0</v>
      </c>
      <c r="BC267" s="35">
        <f t="shared" si="345"/>
        <v>0</v>
      </c>
      <c r="BD267" s="35">
        <f t="shared" si="345"/>
        <v>0</v>
      </c>
      <c r="BE267" s="35">
        <f t="shared" si="345"/>
        <v>0</v>
      </c>
      <c r="BF267" s="35">
        <f t="shared" si="345"/>
        <v>0</v>
      </c>
      <c r="BG267" s="35">
        <f t="shared" si="345"/>
        <v>0</v>
      </c>
      <c r="BH267" s="35">
        <f t="shared" si="345"/>
        <v>0</v>
      </c>
      <c r="BI267" s="35">
        <f t="shared" si="345"/>
        <v>0</v>
      </c>
      <c r="BJ267" s="35">
        <f t="shared" si="345"/>
        <v>2565.9935709416891</v>
      </c>
      <c r="BK267" s="35">
        <f t="shared" si="345"/>
        <v>2437.6938923946045</v>
      </c>
      <c r="BL267" s="35">
        <f t="shared" si="345"/>
        <v>2315.8091977748745</v>
      </c>
      <c r="BM267" s="35">
        <f t="shared" si="345"/>
        <v>2200.018737886131</v>
      </c>
      <c r="BN267" s="35">
        <f t="shared" si="345"/>
        <v>2090.0178009918245</v>
      </c>
      <c r="BO267" s="35">
        <f t="shared" si="345"/>
        <v>1985.5169109422334</v>
      </c>
      <c r="BP267" s="35">
        <f t="shared" si="345"/>
        <v>1886.2410653951217</v>
      </c>
      <c r="BQ267" s="35">
        <f t="shared" si="345"/>
        <v>1791.9290121253657</v>
      </c>
      <c r="BR267" s="35">
        <f t="shared" si="345"/>
        <v>1702.3325615190975</v>
      </c>
      <c r="BS267" s="35">
        <f t="shared" si="345"/>
        <v>1617.2159334431426</v>
      </c>
    </row>
    <row r="268" spans="6:71" hidden="1" outlineLevel="1">
      <c r="F268" t="s">
        <v>197</v>
      </c>
      <c r="L268" s="22" t="s">
        <v>190</v>
      </c>
      <c r="O268" s="22">
        <v>45</v>
      </c>
      <c r="R268" s="35">
        <f t="shared" ref="R268:AW268" si="346">IF(R$2&gt;=$O268,IF(R267-(R267*HLOOKUP($O268,$R$2:$BS$34,32,FALSE))&lt;=0,R267,R267*HLOOKUP($O268,$R$2:$BS$34,32,FALSE)),0)</f>
        <v>0</v>
      </c>
      <c r="S268" s="35">
        <f t="shared" si="346"/>
        <v>0</v>
      </c>
      <c r="T268" s="35">
        <f t="shared" si="346"/>
        <v>0</v>
      </c>
      <c r="U268" s="35">
        <f t="shared" si="346"/>
        <v>0</v>
      </c>
      <c r="V268" s="35">
        <f t="shared" si="346"/>
        <v>0</v>
      </c>
      <c r="W268" s="35">
        <f t="shared" si="346"/>
        <v>0</v>
      </c>
      <c r="X268" s="35">
        <f t="shared" si="346"/>
        <v>0</v>
      </c>
      <c r="Y268" s="35">
        <f t="shared" si="346"/>
        <v>0</v>
      </c>
      <c r="Z268" s="35">
        <f t="shared" si="346"/>
        <v>0</v>
      </c>
      <c r="AA268" s="35">
        <f t="shared" si="346"/>
        <v>0</v>
      </c>
      <c r="AB268" s="35">
        <f t="shared" si="346"/>
        <v>0</v>
      </c>
      <c r="AC268" s="35">
        <f t="shared" si="346"/>
        <v>0</v>
      </c>
      <c r="AD268" s="35">
        <f t="shared" si="346"/>
        <v>0</v>
      </c>
      <c r="AE268" s="35">
        <f t="shared" si="346"/>
        <v>0</v>
      </c>
      <c r="AF268" s="35">
        <f t="shared" si="346"/>
        <v>0</v>
      </c>
      <c r="AG268" s="35">
        <f t="shared" si="346"/>
        <v>0</v>
      </c>
      <c r="AH268" s="35">
        <f t="shared" si="346"/>
        <v>0</v>
      </c>
      <c r="AI268" s="35">
        <f t="shared" si="346"/>
        <v>0</v>
      </c>
      <c r="AJ268" s="35">
        <f t="shared" si="346"/>
        <v>0</v>
      </c>
      <c r="AK268" s="35">
        <f t="shared" si="346"/>
        <v>0</v>
      </c>
      <c r="AL268" s="35">
        <f t="shared" si="346"/>
        <v>0</v>
      </c>
      <c r="AM268" s="35">
        <f t="shared" si="346"/>
        <v>0</v>
      </c>
      <c r="AN268" s="35">
        <f t="shared" si="346"/>
        <v>0</v>
      </c>
      <c r="AO268" s="35">
        <f t="shared" si="346"/>
        <v>0</v>
      </c>
      <c r="AP268" s="35">
        <f t="shared" si="346"/>
        <v>0</v>
      </c>
      <c r="AQ268" s="35">
        <f t="shared" si="346"/>
        <v>0</v>
      </c>
      <c r="AR268" s="35">
        <f t="shared" si="346"/>
        <v>0</v>
      </c>
      <c r="AS268" s="35">
        <f t="shared" si="346"/>
        <v>0</v>
      </c>
      <c r="AT268" s="35">
        <f t="shared" si="346"/>
        <v>0</v>
      </c>
      <c r="AU268" s="35">
        <f t="shared" si="346"/>
        <v>0</v>
      </c>
      <c r="AV268" s="35">
        <f t="shared" si="346"/>
        <v>0</v>
      </c>
      <c r="AW268" s="35">
        <f t="shared" si="346"/>
        <v>0</v>
      </c>
      <c r="AX268" s="35">
        <f t="shared" ref="AX268:BS268" si="347">IF(AX$2&gt;=$O268,IF(AX267-(AX267*HLOOKUP($O268,$R$2:$BS$34,32,FALSE))&lt;=0,AX267,AX267*HLOOKUP($O268,$R$2:$BS$34,32,FALSE)),0)</f>
        <v>0</v>
      </c>
      <c r="AY268" s="35">
        <f t="shared" si="347"/>
        <v>0</v>
      </c>
      <c r="AZ268" s="35">
        <f t="shared" si="347"/>
        <v>0</v>
      </c>
      <c r="BA268" s="35">
        <f t="shared" si="347"/>
        <v>0</v>
      </c>
      <c r="BB268" s="35">
        <f t="shared" si="347"/>
        <v>0</v>
      </c>
      <c r="BC268" s="35">
        <f t="shared" si="347"/>
        <v>0</v>
      </c>
      <c r="BD268" s="35">
        <f t="shared" si="347"/>
        <v>0</v>
      </c>
      <c r="BE268" s="35">
        <f t="shared" si="347"/>
        <v>0</v>
      </c>
      <c r="BF268" s="35">
        <f t="shared" si="347"/>
        <v>0</v>
      </c>
      <c r="BG268" s="35">
        <f t="shared" si="347"/>
        <v>0</v>
      </c>
      <c r="BH268" s="35">
        <f t="shared" si="347"/>
        <v>0</v>
      </c>
      <c r="BI268" s="35">
        <f t="shared" si="347"/>
        <v>0</v>
      </c>
      <c r="BJ268" s="35">
        <f t="shared" si="347"/>
        <v>128.29967854708445</v>
      </c>
      <c r="BK268" s="35">
        <f t="shared" si="347"/>
        <v>121.88469461973023</v>
      </c>
      <c r="BL268" s="35">
        <f t="shared" si="347"/>
        <v>115.79045988874373</v>
      </c>
      <c r="BM268" s="35">
        <f t="shared" si="347"/>
        <v>110.00093689430656</v>
      </c>
      <c r="BN268" s="35">
        <f t="shared" si="347"/>
        <v>104.50089004959123</v>
      </c>
      <c r="BO268" s="35">
        <f t="shared" si="347"/>
        <v>99.275845547111672</v>
      </c>
      <c r="BP268" s="35">
        <f t="shared" si="347"/>
        <v>94.312053269756092</v>
      </c>
      <c r="BQ268" s="35">
        <f t="shared" si="347"/>
        <v>89.596450606268291</v>
      </c>
      <c r="BR268" s="35">
        <f t="shared" si="347"/>
        <v>85.116628075954878</v>
      </c>
      <c r="BS268" s="35">
        <f t="shared" si="347"/>
        <v>80.860796672157136</v>
      </c>
    </row>
    <row r="269" spans="6:71" hidden="1" outlineLevel="1">
      <c r="F269" t="s">
        <v>195</v>
      </c>
      <c r="L269" s="22" t="s">
        <v>196</v>
      </c>
      <c r="O269" s="22">
        <v>46</v>
      </c>
      <c r="R269" s="35">
        <f t="shared" ref="R269:AW269" si="348">IF($O269=R$2,R$186,IF(R$2&gt;$O269,Q269-Q270,0))</f>
        <v>0</v>
      </c>
      <c r="S269" s="35">
        <f t="shared" si="348"/>
        <v>0</v>
      </c>
      <c r="T269" s="35">
        <f t="shared" si="348"/>
        <v>0</v>
      </c>
      <c r="U269" s="35">
        <f t="shared" si="348"/>
        <v>0</v>
      </c>
      <c r="V269" s="35">
        <f t="shared" si="348"/>
        <v>0</v>
      </c>
      <c r="W269" s="35">
        <f t="shared" si="348"/>
        <v>0</v>
      </c>
      <c r="X269" s="35">
        <f t="shared" si="348"/>
        <v>0</v>
      </c>
      <c r="Y269" s="35">
        <f t="shared" si="348"/>
        <v>0</v>
      </c>
      <c r="Z269" s="35">
        <f t="shared" si="348"/>
        <v>0</v>
      </c>
      <c r="AA269" s="35">
        <f t="shared" si="348"/>
        <v>0</v>
      </c>
      <c r="AB269" s="35">
        <f t="shared" si="348"/>
        <v>0</v>
      </c>
      <c r="AC269" s="35">
        <f t="shared" si="348"/>
        <v>0</v>
      </c>
      <c r="AD269" s="35">
        <f t="shared" si="348"/>
        <v>0</v>
      </c>
      <c r="AE269" s="35">
        <f t="shared" si="348"/>
        <v>0</v>
      </c>
      <c r="AF269" s="35">
        <f t="shared" si="348"/>
        <v>0</v>
      </c>
      <c r="AG269" s="35">
        <f t="shared" si="348"/>
        <v>0</v>
      </c>
      <c r="AH269" s="35">
        <f t="shared" si="348"/>
        <v>0</v>
      </c>
      <c r="AI269" s="35">
        <f t="shared" si="348"/>
        <v>0</v>
      </c>
      <c r="AJ269" s="35">
        <f t="shared" si="348"/>
        <v>0</v>
      </c>
      <c r="AK269" s="35">
        <f t="shared" si="348"/>
        <v>0</v>
      </c>
      <c r="AL269" s="35">
        <f t="shared" si="348"/>
        <v>0</v>
      </c>
      <c r="AM269" s="35">
        <f t="shared" si="348"/>
        <v>0</v>
      </c>
      <c r="AN269" s="35">
        <f t="shared" si="348"/>
        <v>0</v>
      </c>
      <c r="AO269" s="35">
        <f t="shared" si="348"/>
        <v>0</v>
      </c>
      <c r="AP269" s="35">
        <f t="shared" si="348"/>
        <v>0</v>
      </c>
      <c r="AQ269" s="35">
        <f t="shared" si="348"/>
        <v>0</v>
      </c>
      <c r="AR269" s="35">
        <f t="shared" si="348"/>
        <v>0</v>
      </c>
      <c r="AS269" s="35">
        <f t="shared" si="348"/>
        <v>0</v>
      </c>
      <c r="AT269" s="35">
        <f t="shared" si="348"/>
        <v>0</v>
      </c>
      <c r="AU269" s="35">
        <f t="shared" si="348"/>
        <v>0</v>
      </c>
      <c r="AV269" s="35">
        <f t="shared" si="348"/>
        <v>0</v>
      </c>
      <c r="AW269" s="35">
        <f t="shared" si="348"/>
        <v>0</v>
      </c>
      <c r="AX269" s="35">
        <f t="shared" ref="AX269:BS269" si="349">IF($O269=AX$2,AX$186,IF(AX$2&gt;$O269,AW269-AW270,0))</f>
        <v>0</v>
      </c>
      <c r="AY269" s="35">
        <f t="shared" si="349"/>
        <v>0</v>
      </c>
      <c r="AZ269" s="35">
        <f t="shared" si="349"/>
        <v>0</v>
      </c>
      <c r="BA269" s="35">
        <f t="shared" si="349"/>
        <v>0</v>
      </c>
      <c r="BB269" s="35">
        <f t="shared" si="349"/>
        <v>0</v>
      </c>
      <c r="BC269" s="35">
        <f t="shared" si="349"/>
        <v>0</v>
      </c>
      <c r="BD269" s="35">
        <f t="shared" si="349"/>
        <v>0</v>
      </c>
      <c r="BE269" s="35">
        <f t="shared" si="349"/>
        <v>0</v>
      </c>
      <c r="BF269" s="35">
        <f t="shared" si="349"/>
        <v>0</v>
      </c>
      <c r="BG269" s="35">
        <f t="shared" si="349"/>
        <v>0</v>
      </c>
      <c r="BH269" s="35">
        <f t="shared" si="349"/>
        <v>0</v>
      </c>
      <c r="BI269" s="35">
        <f t="shared" si="349"/>
        <v>0</v>
      </c>
      <c r="BJ269" s="35">
        <f t="shared" si="349"/>
        <v>0</v>
      </c>
      <c r="BK269" s="35">
        <f t="shared" si="349"/>
        <v>2680.8620280544442</v>
      </c>
      <c r="BL269" s="35">
        <f t="shared" si="349"/>
        <v>2546.818926651722</v>
      </c>
      <c r="BM269" s="35">
        <f t="shared" si="349"/>
        <v>2419.4779803191359</v>
      </c>
      <c r="BN269" s="35">
        <f t="shared" si="349"/>
        <v>2298.5040813031792</v>
      </c>
      <c r="BO269" s="35">
        <f t="shared" si="349"/>
        <v>2183.5788772380201</v>
      </c>
      <c r="BP269" s="35">
        <f t="shared" si="349"/>
        <v>2074.399933376119</v>
      </c>
      <c r="BQ269" s="35">
        <f t="shared" si="349"/>
        <v>1970.6799367073131</v>
      </c>
      <c r="BR269" s="35">
        <f t="shared" si="349"/>
        <v>1872.1459398719476</v>
      </c>
      <c r="BS269" s="35">
        <f t="shared" si="349"/>
        <v>1778.5386428783502</v>
      </c>
    </row>
    <row r="270" spans="6:71" hidden="1" outlineLevel="1">
      <c r="F270" t="s">
        <v>197</v>
      </c>
      <c r="L270" s="22" t="s">
        <v>190</v>
      </c>
      <c r="O270" s="22">
        <v>46</v>
      </c>
      <c r="R270" s="35">
        <f t="shared" ref="R270:AW270" si="350">IF(R$2&gt;=$O270,IF(R269-(R269*HLOOKUP($O270,$R$2:$BS$34,32,FALSE))&lt;=0,R269,R269*HLOOKUP($O270,$R$2:$BS$34,32,FALSE)),0)</f>
        <v>0</v>
      </c>
      <c r="S270" s="35">
        <f t="shared" si="350"/>
        <v>0</v>
      </c>
      <c r="T270" s="35">
        <f t="shared" si="350"/>
        <v>0</v>
      </c>
      <c r="U270" s="35">
        <f t="shared" si="350"/>
        <v>0</v>
      </c>
      <c r="V270" s="35">
        <f t="shared" si="350"/>
        <v>0</v>
      </c>
      <c r="W270" s="35">
        <f t="shared" si="350"/>
        <v>0</v>
      </c>
      <c r="X270" s="35">
        <f t="shared" si="350"/>
        <v>0</v>
      </c>
      <c r="Y270" s="35">
        <f t="shared" si="350"/>
        <v>0</v>
      </c>
      <c r="Z270" s="35">
        <f t="shared" si="350"/>
        <v>0</v>
      </c>
      <c r="AA270" s="35">
        <f t="shared" si="350"/>
        <v>0</v>
      </c>
      <c r="AB270" s="35">
        <f t="shared" si="350"/>
        <v>0</v>
      </c>
      <c r="AC270" s="35">
        <f t="shared" si="350"/>
        <v>0</v>
      </c>
      <c r="AD270" s="35">
        <f t="shared" si="350"/>
        <v>0</v>
      </c>
      <c r="AE270" s="35">
        <f t="shared" si="350"/>
        <v>0</v>
      </c>
      <c r="AF270" s="35">
        <f t="shared" si="350"/>
        <v>0</v>
      </c>
      <c r="AG270" s="35">
        <f t="shared" si="350"/>
        <v>0</v>
      </c>
      <c r="AH270" s="35">
        <f t="shared" si="350"/>
        <v>0</v>
      </c>
      <c r="AI270" s="35">
        <f t="shared" si="350"/>
        <v>0</v>
      </c>
      <c r="AJ270" s="35">
        <f t="shared" si="350"/>
        <v>0</v>
      </c>
      <c r="AK270" s="35">
        <f t="shared" si="350"/>
        <v>0</v>
      </c>
      <c r="AL270" s="35">
        <f t="shared" si="350"/>
        <v>0</v>
      </c>
      <c r="AM270" s="35">
        <f t="shared" si="350"/>
        <v>0</v>
      </c>
      <c r="AN270" s="35">
        <f t="shared" si="350"/>
        <v>0</v>
      </c>
      <c r="AO270" s="35">
        <f t="shared" si="350"/>
        <v>0</v>
      </c>
      <c r="AP270" s="35">
        <f t="shared" si="350"/>
        <v>0</v>
      </c>
      <c r="AQ270" s="35">
        <f t="shared" si="350"/>
        <v>0</v>
      </c>
      <c r="AR270" s="35">
        <f t="shared" si="350"/>
        <v>0</v>
      </c>
      <c r="AS270" s="35">
        <f t="shared" si="350"/>
        <v>0</v>
      </c>
      <c r="AT270" s="35">
        <f t="shared" si="350"/>
        <v>0</v>
      </c>
      <c r="AU270" s="35">
        <f t="shared" si="350"/>
        <v>0</v>
      </c>
      <c r="AV270" s="35">
        <f t="shared" si="350"/>
        <v>0</v>
      </c>
      <c r="AW270" s="35">
        <f t="shared" si="350"/>
        <v>0</v>
      </c>
      <c r="AX270" s="35">
        <f t="shared" ref="AX270:BS270" si="351">IF(AX$2&gt;=$O270,IF(AX269-(AX269*HLOOKUP($O270,$R$2:$BS$34,32,FALSE))&lt;=0,AX269,AX269*HLOOKUP($O270,$R$2:$BS$34,32,FALSE)),0)</f>
        <v>0</v>
      </c>
      <c r="AY270" s="35">
        <f t="shared" si="351"/>
        <v>0</v>
      </c>
      <c r="AZ270" s="35">
        <f t="shared" si="351"/>
        <v>0</v>
      </c>
      <c r="BA270" s="35">
        <f t="shared" si="351"/>
        <v>0</v>
      </c>
      <c r="BB270" s="35">
        <f t="shared" si="351"/>
        <v>0</v>
      </c>
      <c r="BC270" s="35">
        <f t="shared" si="351"/>
        <v>0</v>
      </c>
      <c r="BD270" s="35">
        <f t="shared" si="351"/>
        <v>0</v>
      </c>
      <c r="BE270" s="35">
        <f t="shared" si="351"/>
        <v>0</v>
      </c>
      <c r="BF270" s="35">
        <f t="shared" si="351"/>
        <v>0</v>
      </c>
      <c r="BG270" s="35">
        <f t="shared" si="351"/>
        <v>0</v>
      </c>
      <c r="BH270" s="35">
        <f t="shared" si="351"/>
        <v>0</v>
      </c>
      <c r="BI270" s="35">
        <f t="shared" si="351"/>
        <v>0</v>
      </c>
      <c r="BJ270" s="35">
        <f t="shared" si="351"/>
        <v>0</v>
      </c>
      <c r="BK270" s="35">
        <f t="shared" si="351"/>
        <v>134.04310140272221</v>
      </c>
      <c r="BL270" s="35">
        <f t="shared" si="351"/>
        <v>127.3409463325861</v>
      </c>
      <c r="BM270" s="35">
        <f t="shared" si="351"/>
        <v>120.9738990159568</v>
      </c>
      <c r="BN270" s="35">
        <f t="shared" si="351"/>
        <v>114.92520406515897</v>
      </c>
      <c r="BO270" s="35">
        <f t="shared" si="351"/>
        <v>109.17894386190102</v>
      </c>
      <c r="BP270" s="35">
        <f t="shared" si="351"/>
        <v>103.71999666880595</v>
      </c>
      <c r="BQ270" s="35">
        <f t="shared" si="351"/>
        <v>98.533996835365656</v>
      </c>
      <c r="BR270" s="35">
        <f t="shared" si="351"/>
        <v>93.607296993597387</v>
      </c>
      <c r="BS270" s="35">
        <f t="shared" si="351"/>
        <v>88.926932143917512</v>
      </c>
    </row>
    <row r="271" spans="6:71" hidden="1" outlineLevel="1">
      <c r="F271" t="s">
        <v>195</v>
      </c>
      <c r="L271" s="22" t="s">
        <v>196</v>
      </c>
      <c r="O271" s="22">
        <v>47</v>
      </c>
      <c r="R271" s="35">
        <f t="shared" ref="R271:AW271" si="352">IF($O271=R$2,R$186,IF(R$2&gt;$O271,Q271-Q272,0))</f>
        <v>0</v>
      </c>
      <c r="S271" s="35">
        <f t="shared" si="352"/>
        <v>0</v>
      </c>
      <c r="T271" s="35">
        <f t="shared" si="352"/>
        <v>0</v>
      </c>
      <c r="U271" s="35">
        <f t="shared" si="352"/>
        <v>0</v>
      </c>
      <c r="V271" s="35">
        <f t="shared" si="352"/>
        <v>0</v>
      </c>
      <c r="W271" s="35">
        <f t="shared" si="352"/>
        <v>0</v>
      </c>
      <c r="X271" s="35">
        <f t="shared" si="352"/>
        <v>0</v>
      </c>
      <c r="Y271" s="35">
        <f t="shared" si="352"/>
        <v>0</v>
      </c>
      <c r="Z271" s="35">
        <f t="shared" si="352"/>
        <v>0</v>
      </c>
      <c r="AA271" s="35">
        <f t="shared" si="352"/>
        <v>0</v>
      </c>
      <c r="AB271" s="35">
        <f t="shared" si="352"/>
        <v>0</v>
      </c>
      <c r="AC271" s="35">
        <f t="shared" si="352"/>
        <v>0</v>
      </c>
      <c r="AD271" s="35">
        <f t="shared" si="352"/>
        <v>0</v>
      </c>
      <c r="AE271" s="35">
        <f t="shared" si="352"/>
        <v>0</v>
      </c>
      <c r="AF271" s="35">
        <f t="shared" si="352"/>
        <v>0</v>
      </c>
      <c r="AG271" s="35">
        <f t="shared" si="352"/>
        <v>0</v>
      </c>
      <c r="AH271" s="35">
        <f t="shared" si="352"/>
        <v>0</v>
      </c>
      <c r="AI271" s="35">
        <f t="shared" si="352"/>
        <v>0</v>
      </c>
      <c r="AJ271" s="35">
        <f t="shared" si="352"/>
        <v>0</v>
      </c>
      <c r="AK271" s="35">
        <f t="shared" si="352"/>
        <v>0</v>
      </c>
      <c r="AL271" s="35">
        <f t="shared" si="352"/>
        <v>0</v>
      </c>
      <c r="AM271" s="35">
        <f t="shared" si="352"/>
        <v>0</v>
      </c>
      <c r="AN271" s="35">
        <f t="shared" si="352"/>
        <v>0</v>
      </c>
      <c r="AO271" s="35">
        <f t="shared" si="352"/>
        <v>0</v>
      </c>
      <c r="AP271" s="35">
        <f t="shared" si="352"/>
        <v>0</v>
      </c>
      <c r="AQ271" s="35">
        <f t="shared" si="352"/>
        <v>0</v>
      </c>
      <c r="AR271" s="35">
        <f t="shared" si="352"/>
        <v>0</v>
      </c>
      <c r="AS271" s="35">
        <f t="shared" si="352"/>
        <v>0</v>
      </c>
      <c r="AT271" s="35">
        <f t="shared" si="352"/>
        <v>0</v>
      </c>
      <c r="AU271" s="35">
        <f t="shared" si="352"/>
        <v>0</v>
      </c>
      <c r="AV271" s="35">
        <f t="shared" si="352"/>
        <v>0</v>
      </c>
      <c r="AW271" s="35">
        <f t="shared" si="352"/>
        <v>0</v>
      </c>
      <c r="AX271" s="35">
        <f t="shared" ref="AX271:BS271" si="353">IF($O271=AX$2,AX$186,IF(AX$2&gt;$O271,AW271-AW272,0))</f>
        <v>0</v>
      </c>
      <c r="AY271" s="35">
        <f t="shared" si="353"/>
        <v>0</v>
      </c>
      <c r="AZ271" s="35">
        <f t="shared" si="353"/>
        <v>0</v>
      </c>
      <c r="BA271" s="35">
        <f t="shared" si="353"/>
        <v>0</v>
      </c>
      <c r="BB271" s="35">
        <f t="shared" si="353"/>
        <v>0</v>
      </c>
      <c r="BC271" s="35">
        <f t="shared" si="353"/>
        <v>0</v>
      </c>
      <c r="BD271" s="35">
        <f t="shared" si="353"/>
        <v>0</v>
      </c>
      <c r="BE271" s="35">
        <f t="shared" si="353"/>
        <v>0</v>
      </c>
      <c r="BF271" s="35">
        <f t="shared" si="353"/>
        <v>0</v>
      </c>
      <c r="BG271" s="35">
        <f t="shared" si="353"/>
        <v>0</v>
      </c>
      <c r="BH271" s="35">
        <f t="shared" si="353"/>
        <v>0</v>
      </c>
      <c r="BI271" s="35">
        <f t="shared" si="353"/>
        <v>0</v>
      </c>
      <c r="BJ271" s="35">
        <f t="shared" si="353"/>
        <v>0</v>
      </c>
      <c r="BK271" s="35">
        <f t="shared" si="353"/>
        <v>0</v>
      </c>
      <c r="BL271" s="35">
        <f t="shared" si="353"/>
        <v>2800.9580650740104</v>
      </c>
      <c r="BM271" s="35">
        <f t="shared" si="353"/>
        <v>2660.9101618203099</v>
      </c>
      <c r="BN271" s="35">
        <f t="shared" si="353"/>
        <v>2527.8646537292943</v>
      </c>
      <c r="BO271" s="35">
        <f t="shared" si="353"/>
        <v>2401.4714210428297</v>
      </c>
      <c r="BP271" s="35">
        <f t="shared" si="353"/>
        <v>2281.397849990688</v>
      </c>
      <c r="BQ271" s="35">
        <f t="shared" si="353"/>
        <v>2167.3279574911535</v>
      </c>
      <c r="BR271" s="35">
        <f t="shared" si="353"/>
        <v>2058.9615596165959</v>
      </c>
      <c r="BS271" s="35">
        <f t="shared" si="353"/>
        <v>1956.0134816357661</v>
      </c>
    </row>
    <row r="272" spans="6:71" hidden="1" outlineLevel="1">
      <c r="F272" t="s">
        <v>197</v>
      </c>
      <c r="L272" s="22" t="s">
        <v>190</v>
      </c>
      <c r="O272" s="22">
        <v>47</v>
      </c>
      <c r="R272" s="35">
        <f t="shared" ref="R272:AW272" si="354">IF(R$2&gt;=$O272,IF(R271-(R271*HLOOKUP($O272,$R$2:$BS$34,32,FALSE))&lt;=0,R271,R271*HLOOKUP($O272,$R$2:$BS$34,32,FALSE)),0)</f>
        <v>0</v>
      </c>
      <c r="S272" s="35">
        <f t="shared" si="354"/>
        <v>0</v>
      </c>
      <c r="T272" s="35">
        <f t="shared" si="354"/>
        <v>0</v>
      </c>
      <c r="U272" s="35">
        <f t="shared" si="354"/>
        <v>0</v>
      </c>
      <c r="V272" s="35">
        <f t="shared" si="354"/>
        <v>0</v>
      </c>
      <c r="W272" s="35">
        <f t="shared" si="354"/>
        <v>0</v>
      </c>
      <c r="X272" s="35">
        <f t="shared" si="354"/>
        <v>0</v>
      </c>
      <c r="Y272" s="35">
        <f t="shared" si="354"/>
        <v>0</v>
      </c>
      <c r="Z272" s="35">
        <f t="shared" si="354"/>
        <v>0</v>
      </c>
      <c r="AA272" s="35">
        <f t="shared" si="354"/>
        <v>0</v>
      </c>
      <c r="AB272" s="35">
        <f t="shared" si="354"/>
        <v>0</v>
      </c>
      <c r="AC272" s="35">
        <f t="shared" si="354"/>
        <v>0</v>
      </c>
      <c r="AD272" s="35">
        <f t="shared" si="354"/>
        <v>0</v>
      </c>
      <c r="AE272" s="35">
        <f t="shared" si="354"/>
        <v>0</v>
      </c>
      <c r="AF272" s="35">
        <f t="shared" si="354"/>
        <v>0</v>
      </c>
      <c r="AG272" s="35">
        <f t="shared" si="354"/>
        <v>0</v>
      </c>
      <c r="AH272" s="35">
        <f t="shared" si="354"/>
        <v>0</v>
      </c>
      <c r="AI272" s="35">
        <f t="shared" si="354"/>
        <v>0</v>
      </c>
      <c r="AJ272" s="35">
        <f t="shared" si="354"/>
        <v>0</v>
      </c>
      <c r="AK272" s="35">
        <f t="shared" si="354"/>
        <v>0</v>
      </c>
      <c r="AL272" s="35">
        <f t="shared" si="354"/>
        <v>0</v>
      </c>
      <c r="AM272" s="35">
        <f t="shared" si="354"/>
        <v>0</v>
      </c>
      <c r="AN272" s="35">
        <f t="shared" si="354"/>
        <v>0</v>
      </c>
      <c r="AO272" s="35">
        <f t="shared" si="354"/>
        <v>0</v>
      </c>
      <c r="AP272" s="35">
        <f t="shared" si="354"/>
        <v>0</v>
      </c>
      <c r="AQ272" s="35">
        <f t="shared" si="354"/>
        <v>0</v>
      </c>
      <c r="AR272" s="35">
        <f t="shared" si="354"/>
        <v>0</v>
      </c>
      <c r="AS272" s="35">
        <f t="shared" si="354"/>
        <v>0</v>
      </c>
      <c r="AT272" s="35">
        <f t="shared" si="354"/>
        <v>0</v>
      </c>
      <c r="AU272" s="35">
        <f t="shared" si="354"/>
        <v>0</v>
      </c>
      <c r="AV272" s="35">
        <f t="shared" si="354"/>
        <v>0</v>
      </c>
      <c r="AW272" s="35">
        <f t="shared" si="354"/>
        <v>0</v>
      </c>
      <c r="AX272" s="35">
        <f t="shared" ref="AX272:BS272" si="355">IF(AX$2&gt;=$O272,IF(AX271-(AX271*HLOOKUP($O272,$R$2:$BS$34,32,FALSE))&lt;=0,AX271,AX271*HLOOKUP($O272,$R$2:$BS$34,32,FALSE)),0)</f>
        <v>0</v>
      </c>
      <c r="AY272" s="35">
        <f t="shared" si="355"/>
        <v>0</v>
      </c>
      <c r="AZ272" s="35">
        <f t="shared" si="355"/>
        <v>0</v>
      </c>
      <c r="BA272" s="35">
        <f t="shared" si="355"/>
        <v>0</v>
      </c>
      <c r="BB272" s="35">
        <f t="shared" si="355"/>
        <v>0</v>
      </c>
      <c r="BC272" s="35">
        <f t="shared" si="355"/>
        <v>0</v>
      </c>
      <c r="BD272" s="35">
        <f t="shared" si="355"/>
        <v>0</v>
      </c>
      <c r="BE272" s="35">
        <f t="shared" si="355"/>
        <v>0</v>
      </c>
      <c r="BF272" s="35">
        <f t="shared" si="355"/>
        <v>0</v>
      </c>
      <c r="BG272" s="35">
        <f t="shared" si="355"/>
        <v>0</v>
      </c>
      <c r="BH272" s="35">
        <f t="shared" si="355"/>
        <v>0</v>
      </c>
      <c r="BI272" s="35">
        <f t="shared" si="355"/>
        <v>0</v>
      </c>
      <c r="BJ272" s="35">
        <f t="shared" si="355"/>
        <v>0</v>
      </c>
      <c r="BK272" s="35">
        <f t="shared" si="355"/>
        <v>0</v>
      </c>
      <c r="BL272" s="35">
        <f t="shared" si="355"/>
        <v>140.04790325370053</v>
      </c>
      <c r="BM272" s="35">
        <f t="shared" si="355"/>
        <v>133.04550809101551</v>
      </c>
      <c r="BN272" s="35">
        <f t="shared" si="355"/>
        <v>126.39323268646473</v>
      </c>
      <c r="BO272" s="35">
        <f t="shared" si="355"/>
        <v>120.07357105214149</v>
      </c>
      <c r="BP272" s="35">
        <f t="shared" si="355"/>
        <v>114.0698924995344</v>
      </c>
      <c r="BQ272" s="35">
        <f t="shared" si="355"/>
        <v>108.36639787455768</v>
      </c>
      <c r="BR272" s="35">
        <f t="shared" si="355"/>
        <v>102.94807798082979</v>
      </c>
      <c r="BS272" s="35">
        <f t="shared" si="355"/>
        <v>97.800674081788316</v>
      </c>
    </row>
    <row r="273" spans="6:71" hidden="1" outlineLevel="1">
      <c r="F273" t="s">
        <v>195</v>
      </c>
      <c r="L273" s="22" t="s">
        <v>196</v>
      </c>
      <c r="O273" s="22">
        <v>48</v>
      </c>
      <c r="R273" s="35">
        <f t="shared" ref="R273:AW273" si="356">IF($O273=R$2,R$186,IF(R$2&gt;$O273,Q273-Q274,0))</f>
        <v>0</v>
      </c>
      <c r="S273" s="35">
        <f t="shared" si="356"/>
        <v>0</v>
      </c>
      <c r="T273" s="35">
        <f t="shared" si="356"/>
        <v>0</v>
      </c>
      <c r="U273" s="35">
        <f t="shared" si="356"/>
        <v>0</v>
      </c>
      <c r="V273" s="35">
        <f t="shared" si="356"/>
        <v>0</v>
      </c>
      <c r="W273" s="35">
        <f t="shared" si="356"/>
        <v>0</v>
      </c>
      <c r="X273" s="35">
        <f t="shared" si="356"/>
        <v>0</v>
      </c>
      <c r="Y273" s="35">
        <f t="shared" si="356"/>
        <v>0</v>
      </c>
      <c r="Z273" s="35">
        <f t="shared" si="356"/>
        <v>0</v>
      </c>
      <c r="AA273" s="35">
        <f t="shared" si="356"/>
        <v>0</v>
      </c>
      <c r="AB273" s="35">
        <f t="shared" si="356"/>
        <v>0</v>
      </c>
      <c r="AC273" s="35">
        <f t="shared" si="356"/>
        <v>0</v>
      </c>
      <c r="AD273" s="35">
        <f t="shared" si="356"/>
        <v>0</v>
      </c>
      <c r="AE273" s="35">
        <f t="shared" si="356"/>
        <v>0</v>
      </c>
      <c r="AF273" s="35">
        <f t="shared" si="356"/>
        <v>0</v>
      </c>
      <c r="AG273" s="35">
        <f t="shared" si="356"/>
        <v>0</v>
      </c>
      <c r="AH273" s="35">
        <f t="shared" si="356"/>
        <v>0</v>
      </c>
      <c r="AI273" s="35">
        <f t="shared" si="356"/>
        <v>0</v>
      </c>
      <c r="AJ273" s="35">
        <f t="shared" si="356"/>
        <v>0</v>
      </c>
      <c r="AK273" s="35">
        <f t="shared" si="356"/>
        <v>0</v>
      </c>
      <c r="AL273" s="35">
        <f t="shared" si="356"/>
        <v>0</v>
      </c>
      <c r="AM273" s="35">
        <f t="shared" si="356"/>
        <v>0</v>
      </c>
      <c r="AN273" s="35">
        <f t="shared" si="356"/>
        <v>0</v>
      </c>
      <c r="AO273" s="35">
        <f t="shared" si="356"/>
        <v>0</v>
      </c>
      <c r="AP273" s="35">
        <f t="shared" si="356"/>
        <v>0</v>
      </c>
      <c r="AQ273" s="35">
        <f t="shared" si="356"/>
        <v>0</v>
      </c>
      <c r="AR273" s="35">
        <f t="shared" si="356"/>
        <v>0</v>
      </c>
      <c r="AS273" s="35">
        <f t="shared" si="356"/>
        <v>0</v>
      </c>
      <c r="AT273" s="35">
        <f t="shared" si="356"/>
        <v>0</v>
      </c>
      <c r="AU273" s="35">
        <f t="shared" si="356"/>
        <v>0</v>
      </c>
      <c r="AV273" s="35">
        <f t="shared" si="356"/>
        <v>0</v>
      </c>
      <c r="AW273" s="35">
        <f t="shared" si="356"/>
        <v>0</v>
      </c>
      <c r="AX273" s="35">
        <f t="shared" ref="AX273:BS273" si="357">IF($O273=AX$2,AX$186,IF(AX$2&gt;$O273,AW273-AW274,0))</f>
        <v>0</v>
      </c>
      <c r="AY273" s="35">
        <f t="shared" si="357"/>
        <v>0</v>
      </c>
      <c r="AZ273" s="35">
        <f t="shared" si="357"/>
        <v>0</v>
      </c>
      <c r="BA273" s="35">
        <f t="shared" si="357"/>
        <v>0</v>
      </c>
      <c r="BB273" s="35">
        <f t="shared" si="357"/>
        <v>0</v>
      </c>
      <c r="BC273" s="35">
        <f t="shared" si="357"/>
        <v>0</v>
      </c>
      <c r="BD273" s="35">
        <f t="shared" si="357"/>
        <v>0</v>
      </c>
      <c r="BE273" s="35">
        <f t="shared" si="357"/>
        <v>0</v>
      </c>
      <c r="BF273" s="35">
        <f t="shared" si="357"/>
        <v>0</v>
      </c>
      <c r="BG273" s="35">
        <f t="shared" si="357"/>
        <v>0</v>
      </c>
      <c r="BH273" s="35">
        <f t="shared" si="357"/>
        <v>0</v>
      </c>
      <c r="BI273" s="35">
        <f t="shared" si="357"/>
        <v>0</v>
      </c>
      <c r="BJ273" s="35">
        <f t="shared" si="357"/>
        <v>0</v>
      </c>
      <c r="BK273" s="35">
        <f t="shared" si="357"/>
        <v>0</v>
      </c>
      <c r="BL273" s="35">
        <f t="shared" si="357"/>
        <v>0</v>
      </c>
      <c r="BM273" s="35">
        <f t="shared" si="357"/>
        <v>2926.9391803302196</v>
      </c>
      <c r="BN273" s="35">
        <f t="shared" si="357"/>
        <v>2780.5922213137087</v>
      </c>
      <c r="BO273" s="35">
        <f t="shared" si="357"/>
        <v>2641.5626102480232</v>
      </c>
      <c r="BP273" s="35">
        <f t="shared" si="357"/>
        <v>2509.4844797356222</v>
      </c>
      <c r="BQ273" s="35">
        <f t="shared" si="357"/>
        <v>2384.0102557488412</v>
      </c>
      <c r="BR273" s="35">
        <f t="shared" si="357"/>
        <v>2264.809742961399</v>
      </c>
      <c r="BS273" s="35">
        <f t="shared" si="357"/>
        <v>2151.5692558133292</v>
      </c>
    </row>
    <row r="274" spans="6:71" hidden="1" outlineLevel="1">
      <c r="F274" t="s">
        <v>197</v>
      </c>
      <c r="L274" s="22" t="s">
        <v>190</v>
      </c>
      <c r="O274" s="22">
        <v>48</v>
      </c>
      <c r="R274" s="35">
        <f t="shared" ref="R274:AW274" si="358">IF(R$2&gt;=$O274,IF(R273-(R273*HLOOKUP($O274,$R$2:$BS$34,32,FALSE))&lt;=0,R273,R273*HLOOKUP($O274,$R$2:$BS$34,32,FALSE)),0)</f>
        <v>0</v>
      </c>
      <c r="S274" s="35">
        <f t="shared" si="358"/>
        <v>0</v>
      </c>
      <c r="T274" s="35">
        <f t="shared" si="358"/>
        <v>0</v>
      </c>
      <c r="U274" s="35">
        <f t="shared" si="358"/>
        <v>0</v>
      </c>
      <c r="V274" s="35">
        <f t="shared" si="358"/>
        <v>0</v>
      </c>
      <c r="W274" s="35">
        <f t="shared" si="358"/>
        <v>0</v>
      </c>
      <c r="X274" s="35">
        <f t="shared" si="358"/>
        <v>0</v>
      </c>
      <c r="Y274" s="35">
        <f t="shared" si="358"/>
        <v>0</v>
      </c>
      <c r="Z274" s="35">
        <f t="shared" si="358"/>
        <v>0</v>
      </c>
      <c r="AA274" s="35">
        <f t="shared" si="358"/>
        <v>0</v>
      </c>
      <c r="AB274" s="35">
        <f t="shared" si="358"/>
        <v>0</v>
      </c>
      <c r="AC274" s="35">
        <f t="shared" si="358"/>
        <v>0</v>
      </c>
      <c r="AD274" s="35">
        <f t="shared" si="358"/>
        <v>0</v>
      </c>
      <c r="AE274" s="35">
        <f t="shared" si="358"/>
        <v>0</v>
      </c>
      <c r="AF274" s="35">
        <f t="shared" si="358"/>
        <v>0</v>
      </c>
      <c r="AG274" s="35">
        <f t="shared" si="358"/>
        <v>0</v>
      </c>
      <c r="AH274" s="35">
        <f t="shared" si="358"/>
        <v>0</v>
      </c>
      <c r="AI274" s="35">
        <f t="shared" si="358"/>
        <v>0</v>
      </c>
      <c r="AJ274" s="35">
        <f t="shared" si="358"/>
        <v>0</v>
      </c>
      <c r="AK274" s="35">
        <f t="shared" si="358"/>
        <v>0</v>
      </c>
      <c r="AL274" s="35">
        <f t="shared" si="358"/>
        <v>0</v>
      </c>
      <c r="AM274" s="35">
        <f t="shared" si="358"/>
        <v>0</v>
      </c>
      <c r="AN274" s="35">
        <f t="shared" si="358"/>
        <v>0</v>
      </c>
      <c r="AO274" s="35">
        <f t="shared" si="358"/>
        <v>0</v>
      </c>
      <c r="AP274" s="35">
        <f t="shared" si="358"/>
        <v>0</v>
      </c>
      <c r="AQ274" s="35">
        <f t="shared" si="358"/>
        <v>0</v>
      </c>
      <c r="AR274" s="35">
        <f t="shared" si="358"/>
        <v>0</v>
      </c>
      <c r="AS274" s="35">
        <f t="shared" si="358"/>
        <v>0</v>
      </c>
      <c r="AT274" s="35">
        <f t="shared" si="358"/>
        <v>0</v>
      </c>
      <c r="AU274" s="35">
        <f t="shared" si="358"/>
        <v>0</v>
      </c>
      <c r="AV274" s="35">
        <f t="shared" si="358"/>
        <v>0</v>
      </c>
      <c r="AW274" s="35">
        <f t="shared" si="358"/>
        <v>0</v>
      </c>
      <c r="AX274" s="35">
        <f t="shared" ref="AX274:BS274" si="359">IF(AX$2&gt;=$O274,IF(AX273-(AX273*HLOOKUP($O274,$R$2:$BS$34,32,FALSE))&lt;=0,AX273,AX273*HLOOKUP($O274,$R$2:$BS$34,32,FALSE)),0)</f>
        <v>0</v>
      </c>
      <c r="AY274" s="35">
        <f t="shared" si="359"/>
        <v>0</v>
      </c>
      <c r="AZ274" s="35">
        <f t="shared" si="359"/>
        <v>0</v>
      </c>
      <c r="BA274" s="35">
        <f t="shared" si="359"/>
        <v>0</v>
      </c>
      <c r="BB274" s="35">
        <f t="shared" si="359"/>
        <v>0</v>
      </c>
      <c r="BC274" s="35">
        <f t="shared" si="359"/>
        <v>0</v>
      </c>
      <c r="BD274" s="35">
        <f t="shared" si="359"/>
        <v>0</v>
      </c>
      <c r="BE274" s="35">
        <f t="shared" si="359"/>
        <v>0</v>
      </c>
      <c r="BF274" s="35">
        <f t="shared" si="359"/>
        <v>0</v>
      </c>
      <c r="BG274" s="35">
        <f t="shared" si="359"/>
        <v>0</v>
      </c>
      <c r="BH274" s="35">
        <f t="shared" si="359"/>
        <v>0</v>
      </c>
      <c r="BI274" s="35">
        <f t="shared" si="359"/>
        <v>0</v>
      </c>
      <c r="BJ274" s="35">
        <f t="shared" si="359"/>
        <v>0</v>
      </c>
      <c r="BK274" s="35">
        <f t="shared" si="359"/>
        <v>0</v>
      </c>
      <c r="BL274" s="35">
        <f t="shared" si="359"/>
        <v>0</v>
      </c>
      <c r="BM274" s="35">
        <f t="shared" si="359"/>
        <v>146.34695901651099</v>
      </c>
      <c r="BN274" s="35">
        <f t="shared" si="359"/>
        <v>139.02961106568543</v>
      </c>
      <c r="BO274" s="35">
        <f t="shared" si="359"/>
        <v>132.07813051240117</v>
      </c>
      <c r="BP274" s="35">
        <f t="shared" si="359"/>
        <v>125.47422398678111</v>
      </c>
      <c r="BQ274" s="35">
        <f t="shared" si="359"/>
        <v>119.20051278744207</v>
      </c>
      <c r="BR274" s="35">
        <f t="shared" si="359"/>
        <v>113.24048714806996</v>
      </c>
      <c r="BS274" s="35">
        <f t="shared" si="359"/>
        <v>107.57846279066646</v>
      </c>
    </row>
    <row r="275" spans="6:71" hidden="1" outlineLevel="1">
      <c r="F275" t="s">
        <v>195</v>
      </c>
      <c r="L275" s="22" t="s">
        <v>196</v>
      </c>
      <c r="O275" s="22">
        <v>49</v>
      </c>
      <c r="R275" s="35">
        <f t="shared" ref="R275:AW275" si="360">IF($O275=R$2,R$186,IF(R$2&gt;$O275,Q275-Q276,0))</f>
        <v>0</v>
      </c>
      <c r="S275" s="35">
        <f t="shared" si="360"/>
        <v>0</v>
      </c>
      <c r="T275" s="35">
        <f t="shared" si="360"/>
        <v>0</v>
      </c>
      <c r="U275" s="35">
        <f t="shared" si="360"/>
        <v>0</v>
      </c>
      <c r="V275" s="35">
        <f t="shared" si="360"/>
        <v>0</v>
      </c>
      <c r="W275" s="35">
        <f t="shared" si="360"/>
        <v>0</v>
      </c>
      <c r="X275" s="35">
        <f t="shared" si="360"/>
        <v>0</v>
      </c>
      <c r="Y275" s="35">
        <f t="shared" si="360"/>
        <v>0</v>
      </c>
      <c r="Z275" s="35">
        <f t="shared" si="360"/>
        <v>0</v>
      </c>
      <c r="AA275" s="35">
        <f t="shared" si="360"/>
        <v>0</v>
      </c>
      <c r="AB275" s="35">
        <f t="shared" si="360"/>
        <v>0</v>
      </c>
      <c r="AC275" s="35">
        <f t="shared" si="360"/>
        <v>0</v>
      </c>
      <c r="AD275" s="35">
        <f t="shared" si="360"/>
        <v>0</v>
      </c>
      <c r="AE275" s="35">
        <f t="shared" si="360"/>
        <v>0</v>
      </c>
      <c r="AF275" s="35">
        <f t="shared" si="360"/>
        <v>0</v>
      </c>
      <c r="AG275" s="35">
        <f t="shared" si="360"/>
        <v>0</v>
      </c>
      <c r="AH275" s="35">
        <f t="shared" si="360"/>
        <v>0</v>
      </c>
      <c r="AI275" s="35">
        <f t="shared" si="360"/>
        <v>0</v>
      </c>
      <c r="AJ275" s="35">
        <f t="shared" si="360"/>
        <v>0</v>
      </c>
      <c r="AK275" s="35">
        <f t="shared" si="360"/>
        <v>0</v>
      </c>
      <c r="AL275" s="35">
        <f t="shared" si="360"/>
        <v>0</v>
      </c>
      <c r="AM275" s="35">
        <f t="shared" si="360"/>
        <v>0</v>
      </c>
      <c r="AN275" s="35">
        <f t="shared" si="360"/>
        <v>0</v>
      </c>
      <c r="AO275" s="35">
        <f t="shared" si="360"/>
        <v>0</v>
      </c>
      <c r="AP275" s="35">
        <f t="shared" si="360"/>
        <v>0</v>
      </c>
      <c r="AQ275" s="35">
        <f t="shared" si="360"/>
        <v>0</v>
      </c>
      <c r="AR275" s="35">
        <f t="shared" si="360"/>
        <v>0</v>
      </c>
      <c r="AS275" s="35">
        <f t="shared" si="360"/>
        <v>0</v>
      </c>
      <c r="AT275" s="35">
        <f t="shared" si="360"/>
        <v>0</v>
      </c>
      <c r="AU275" s="35">
        <f t="shared" si="360"/>
        <v>0</v>
      </c>
      <c r="AV275" s="35">
        <f t="shared" si="360"/>
        <v>0</v>
      </c>
      <c r="AW275" s="35">
        <f t="shared" si="360"/>
        <v>0</v>
      </c>
      <c r="AX275" s="35">
        <f t="shared" ref="AX275:BS275" si="361">IF($O275=AX$2,AX$186,IF(AX$2&gt;$O275,AW275-AW276,0))</f>
        <v>0</v>
      </c>
      <c r="AY275" s="35">
        <f t="shared" si="361"/>
        <v>0</v>
      </c>
      <c r="AZ275" s="35">
        <f t="shared" si="361"/>
        <v>0</v>
      </c>
      <c r="BA275" s="35">
        <f t="shared" si="361"/>
        <v>0</v>
      </c>
      <c r="BB275" s="35">
        <f t="shared" si="361"/>
        <v>0</v>
      </c>
      <c r="BC275" s="35">
        <f t="shared" si="361"/>
        <v>0</v>
      </c>
      <c r="BD275" s="35">
        <f t="shared" si="361"/>
        <v>0</v>
      </c>
      <c r="BE275" s="35">
        <f t="shared" si="361"/>
        <v>0</v>
      </c>
      <c r="BF275" s="35">
        <f t="shared" si="361"/>
        <v>0</v>
      </c>
      <c r="BG275" s="35">
        <f t="shared" si="361"/>
        <v>0</v>
      </c>
      <c r="BH275" s="35">
        <f t="shared" si="361"/>
        <v>0</v>
      </c>
      <c r="BI275" s="35">
        <f t="shared" si="361"/>
        <v>0</v>
      </c>
      <c r="BJ275" s="35">
        <f t="shared" si="361"/>
        <v>0</v>
      </c>
      <c r="BK275" s="35">
        <f t="shared" si="361"/>
        <v>0</v>
      </c>
      <c r="BL275" s="35">
        <f t="shared" si="361"/>
        <v>0</v>
      </c>
      <c r="BM275" s="35">
        <f t="shared" si="361"/>
        <v>0</v>
      </c>
      <c r="BN275" s="35">
        <f t="shared" si="361"/>
        <v>3059.1556177997527</v>
      </c>
      <c r="BO275" s="35">
        <f t="shared" si="361"/>
        <v>2906.1978369097651</v>
      </c>
      <c r="BP275" s="35">
        <f t="shared" si="361"/>
        <v>2760.8879450642767</v>
      </c>
      <c r="BQ275" s="35">
        <f t="shared" si="361"/>
        <v>2622.8435478110628</v>
      </c>
      <c r="BR275" s="35">
        <f t="shared" si="361"/>
        <v>2491.7013704205096</v>
      </c>
      <c r="BS275" s="35">
        <f t="shared" si="361"/>
        <v>2367.1163018994844</v>
      </c>
    </row>
    <row r="276" spans="6:71" hidden="1" outlineLevel="1">
      <c r="F276" t="s">
        <v>197</v>
      </c>
      <c r="L276" s="22" t="s">
        <v>190</v>
      </c>
      <c r="O276" s="22">
        <v>49</v>
      </c>
      <c r="R276" s="35">
        <f t="shared" ref="R276:AW276" si="362">IF(R$2&gt;=$O276,IF(R275-(R275*HLOOKUP($O276,$R$2:$BS$34,32,FALSE))&lt;=0,R275,R275*HLOOKUP($O276,$R$2:$BS$34,32,FALSE)),0)</f>
        <v>0</v>
      </c>
      <c r="S276" s="35">
        <f t="shared" si="362"/>
        <v>0</v>
      </c>
      <c r="T276" s="35">
        <f t="shared" si="362"/>
        <v>0</v>
      </c>
      <c r="U276" s="35">
        <f t="shared" si="362"/>
        <v>0</v>
      </c>
      <c r="V276" s="35">
        <f t="shared" si="362"/>
        <v>0</v>
      </c>
      <c r="W276" s="35">
        <f t="shared" si="362"/>
        <v>0</v>
      </c>
      <c r="X276" s="35">
        <f t="shared" si="362"/>
        <v>0</v>
      </c>
      <c r="Y276" s="35">
        <f t="shared" si="362"/>
        <v>0</v>
      </c>
      <c r="Z276" s="35">
        <f t="shared" si="362"/>
        <v>0</v>
      </c>
      <c r="AA276" s="35">
        <f t="shared" si="362"/>
        <v>0</v>
      </c>
      <c r="AB276" s="35">
        <f t="shared" si="362"/>
        <v>0</v>
      </c>
      <c r="AC276" s="35">
        <f t="shared" si="362"/>
        <v>0</v>
      </c>
      <c r="AD276" s="35">
        <f t="shared" si="362"/>
        <v>0</v>
      </c>
      <c r="AE276" s="35">
        <f t="shared" si="362"/>
        <v>0</v>
      </c>
      <c r="AF276" s="35">
        <f t="shared" si="362"/>
        <v>0</v>
      </c>
      <c r="AG276" s="35">
        <f t="shared" si="362"/>
        <v>0</v>
      </c>
      <c r="AH276" s="35">
        <f t="shared" si="362"/>
        <v>0</v>
      </c>
      <c r="AI276" s="35">
        <f t="shared" si="362"/>
        <v>0</v>
      </c>
      <c r="AJ276" s="35">
        <f t="shared" si="362"/>
        <v>0</v>
      </c>
      <c r="AK276" s="35">
        <f t="shared" si="362"/>
        <v>0</v>
      </c>
      <c r="AL276" s="35">
        <f t="shared" si="362"/>
        <v>0</v>
      </c>
      <c r="AM276" s="35">
        <f t="shared" si="362"/>
        <v>0</v>
      </c>
      <c r="AN276" s="35">
        <f t="shared" si="362"/>
        <v>0</v>
      </c>
      <c r="AO276" s="35">
        <f t="shared" si="362"/>
        <v>0</v>
      </c>
      <c r="AP276" s="35">
        <f t="shared" si="362"/>
        <v>0</v>
      </c>
      <c r="AQ276" s="35">
        <f t="shared" si="362"/>
        <v>0</v>
      </c>
      <c r="AR276" s="35">
        <f t="shared" si="362"/>
        <v>0</v>
      </c>
      <c r="AS276" s="35">
        <f t="shared" si="362"/>
        <v>0</v>
      </c>
      <c r="AT276" s="35">
        <f t="shared" si="362"/>
        <v>0</v>
      </c>
      <c r="AU276" s="35">
        <f t="shared" si="362"/>
        <v>0</v>
      </c>
      <c r="AV276" s="35">
        <f t="shared" si="362"/>
        <v>0</v>
      </c>
      <c r="AW276" s="35">
        <f t="shared" si="362"/>
        <v>0</v>
      </c>
      <c r="AX276" s="35">
        <f t="shared" ref="AX276:BS276" si="363">IF(AX$2&gt;=$O276,IF(AX275-(AX275*HLOOKUP($O276,$R$2:$BS$34,32,FALSE))&lt;=0,AX275,AX275*HLOOKUP($O276,$R$2:$BS$34,32,FALSE)),0)</f>
        <v>0</v>
      </c>
      <c r="AY276" s="35">
        <f t="shared" si="363"/>
        <v>0</v>
      </c>
      <c r="AZ276" s="35">
        <f t="shared" si="363"/>
        <v>0</v>
      </c>
      <c r="BA276" s="35">
        <f t="shared" si="363"/>
        <v>0</v>
      </c>
      <c r="BB276" s="35">
        <f t="shared" si="363"/>
        <v>0</v>
      </c>
      <c r="BC276" s="35">
        <f t="shared" si="363"/>
        <v>0</v>
      </c>
      <c r="BD276" s="35">
        <f t="shared" si="363"/>
        <v>0</v>
      </c>
      <c r="BE276" s="35">
        <f t="shared" si="363"/>
        <v>0</v>
      </c>
      <c r="BF276" s="35">
        <f t="shared" si="363"/>
        <v>0</v>
      </c>
      <c r="BG276" s="35">
        <f t="shared" si="363"/>
        <v>0</v>
      </c>
      <c r="BH276" s="35">
        <f t="shared" si="363"/>
        <v>0</v>
      </c>
      <c r="BI276" s="35">
        <f t="shared" si="363"/>
        <v>0</v>
      </c>
      <c r="BJ276" s="35">
        <f t="shared" si="363"/>
        <v>0</v>
      </c>
      <c r="BK276" s="35">
        <f t="shared" si="363"/>
        <v>0</v>
      </c>
      <c r="BL276" s="35">
        <f t="shared" si="363"/>
        <v>0</v>
      </c>
      <c r="BM276" s="35">
        <f t="shared" si="363"/>
        <v>0</v>
      </c>
      <c r="BN276" s="35">
        <f t="shared" si="363"/>
        <v>152.95778088998765</v>
      </c>
      <c r="BO276" s="35">
        <f t="shared" si="363"/>
        <v>145.30989184548827</v>
      </c>
      <c r="BP276" s="35">
        <f t="shared" si="363"/>
        <v>138.04439725321384</v>
      </c>
      <c r="BQ276" s="35">
        <f t="shared" si="363"/>
        <v>131.14217739055314</v>
      </c>
      <c r="BR276" s="35">
        <f t="shared" si="363"/>
        <v>124.58506852102549</v>
      </c>
      <c r="BS276" s="35">
        <f t="shared" si="363"/>
        <v>118.35581509497422</v>
      </c>
    </row>
    <row r="277" spans="6:71" hidden="1" outlineLevel="1">
      <c r="F277" t="s">
        <v>195</v>
      </c>
      <c r="L277" s="22" t="s">
        <v>196</v>
      </c>
      <c r="O277" s="22">
        <v>50</v>
      </c>
      <c r="R277" s="35">
        <f t="shared" ref="R277:AW277" si="364">IF($O277=R$2,R$186,IF(R$2&gt;$O277,Q277-Q278,0))</f>
        <v>0</v>
      </c>
      <c r="S277" s="35">
        <f t="shared" si="364"/>
        <v>0</v>
      </c>
      <c r="T277" s="35">
        <f t="shared" si="364"/>
        <v>0</v>
      </c>
      <c r="U277" s="35">
        <f t="shared" si="364"/>
        <v>0</v>
      </c>
      <c r="V277" s="35">
        <f t="shared" si="364"/>
        <v>0</v>
      </c>
      <c r="W277" s="35">
        <f t="shared" si="364"/>
        <v>0</v>
      </c>
      <c r="X277" s="35">
        <f t="shared" si="364"/>
        <v>0</v>
      </c>
      <c r="Y277" s="35">
        <f t="shared" si="364"/>
        <v>0</v>
      </c>
      <c r="Z277" s="35">
        <f t="shared" si="364"/>
        <v>0</v>
      </c>
      <c r="AA277" s="35">
        <f t="shared" si="364"/>
        <v>0</v>
      </c>
      <c r="AB277" s="35">
        <f t="shared" si="364"/>
        <v>0</v>
      </c>
      <c r="AC277" s="35">
        <f t="shared" si="364"/>
        <v>0</v>
      </c>
      <c r="AD277" s="35">
        <f t="shared" si="364"/>
        <v>0</v>
      </c>
      <c r="AE277" s="35">
        <f t="shared" si="364"/>
        <v>0</v>
      </c>
      <c r="AF277" s="35">
        <f t="shared" si="364"/>
        <v>0</v>
      </c>
      <c r="AG277" s="35">
        <f t="shared" si="364"/>
        <v>0</v>
      </c>
      <c r="AH277" s="35">
        <f t="shared" si="364"/>
        <v>0</v>
      </c>
      <c r="AI277" s="35">
        <f t="shared" si="364"/>
        <v>0</v>
      </c>
      <c r="AJ277" s="35">
        <f t="shared" si="364"/>
        <v>0</v>
      </c>
      <c r="AK277" s="35">
        <f t="shared" si="364"/>
        <v>0</v>
      </c>
      <c r="AL277" s="35">
        <f t="shared" si="364"/>
        <v>0</v>
      </c>
      <c r="AM277" s="35">
        <f t="shared" si="364"/>
        <v>0</v>
      </c>
      <c r="AN277" s="35">
        <f t="shared" si="364"/>
        <v>0</v>
      </c>
      <c r="AO277" s="35">
        <f t="shared" si="364"/>
        <v>0</v>
      </c>
      <c r="AP277" s="35">
        <f t="shared" si="364"/>
        <v>0</v>
      </c>
      <c r="AQ277" s="35">
        <f t="shared" si="364"/>
        <v>0</v>
      </c>
      <c r="AR277" s="35">
        <f t="shared" si="364"/>
        <v>0</v>
      </c>
      <c r="AS277" s="35">
        <f t="shared" si="364"/>
        <v>0</v>
      </c>
      <c r="AT277" s="35">
        <f t="shared" si="364"/>
        <v>0</v>
      </c>
      <c r="AU277" s="35">
        <f t="shared" si="364"/>
        <v>0</v>
      </c>
      <c r="AV277" s="35">
        <f t="shared" si="364"/>
        <v>0</v>
      </c>
      <c r="AW277" s="35">
        <f t="shared" si="364"/>
        <v>0</v>
      </c>
      <c r="AX277" s="35">
        <f t="shared" ref="AX277:BS277" si="365">IF($O277=AX$2,AX$186,IF(AX$2&gt;$O277,AW277-AW278,0))</f>
        <v>0</v>
      </c>
      <c r="AY277" s="35">
        <f t="shared" si="365"/>
        <v>0</v>
      </c>
      <c r="AZ277" s="35">
        <f t="shared" si="365"/>
        <v>0</v>
      </c>
      <c r="BA277" s="35">
        <f t="shared" si="365"/>
        <v>0</v>
      </c>
      <c r="BB277" s="35">
        <f t="shared" si="365"/>
        <v>0</v>
      </c>
      <c r="BC277" s="35">
        <f t="shared" si="365"/>
        <v>0</v>
      </c>
      <c r="BD277" s="35">
        <f t="shared" si="365"/>
        <v>0</v>
      </c>
      <c r="BE277" s="35">
        <f t="shared" si="365"/>
        <v>0</v>
      </c>
      <c r="BF277" s="35">
        <f t="shared" si="365"/>
        <v>0</v>
      </c>
      <c r="BG277" s="35">
        <f t="shared" si="365"/>
        <v>0</v>
      </c>
      <c r="BH277" s="35">
        <f t="shared" si="365"/>
        <v>0</v>
      </c>
      <c r="BI277" s="35">
        <f t="shared" si="365"/>
        <v>0</v>
      </c>
      <c r="BJ277" s="35">
        <f t="shared" si="365"/>
        <v>0</v>
      </c>
      <c r="BK277" s="35">
        <f t="shared" si="365"/>
        <v>0</v>
      </c>
      <c r="BL277" s="35">
        <f t="shared" si="365"/>
        <v>0</v>
      </c>
      <c r="BM277" s="35">
        <f t="shared" si="365"/>
        <v>0</v>
      </c>
      <c r="BN277" s="35">
        <f t="shared" si="365"/>
        <v>0</v>
      </c>
      <c r="BO277" s="35">
        <f t="shared" si="365"/>
        <v>3198.0875703349561</v>
      </c>
      <c r="BP277" s="35">
        <f t="shared" si="365"/>
        <v>3038.1831918182083</v>
      </c>
      <c r="BQ277" s="35">
        <f t="shared" si="365"/>
        <v>2886.274032227298</v>
      </c>
      <c r="BR277" s="35">
        <f t="shared" si="365"/>
        <v>2741.9603306159329</v>
      </c>
      <c r="BS277" s="35">
        <f t="shared" si="365"/>
        <v>2604.8623140851364</v>
      </c>
    </row>
    <row r="278" spans="6:71" hidden="1" outlineLevel="1">
      <c r="F278" t="s">
        <v>197</v>
      </c>
      <c r="L278" s="22" t="s">
        <v>190</v>
      </c>
      <c r="O278" s="22">
        <v>50</v>
      </c>
      <c r="R278" s="35">
        <f t="shared" ref="R278:AW278" si="366">IF(R$2&gt;=$O278,IF(R277-(R277*HLOOKUP($O278,$R$2:$BS$34,32,FALSE))&lt;=0,R277,R277*HLOOKUP($O278,$R$2:$BS$34,32,FALSE)),0)</f>
        <v>0</v>
      </c>
      <c r="S278" s="35">
        <f t="shared" si="366"/>
        <v>0</v>
      </c>
      <c r="T278" s="35">
        <f t="shared" si="366"/>
        <v>0</v>
      </c>
      <c r="U278" s="35">
        <f t="shared" si="366"/>
        <v>0</v>
      </c>
      <c r="V278" s="35">
        <f t="shared" si="366"/>
        <v>0</v>
      </c>
      <c r="W278" s="35">
        <f t="shared" si="366"/>
        <v>0</v>
      </c>
      <c r="X278" s="35">
        <f t="shared" si="366"/>
        <v>0</v>
      </c>
      <c r="Y278" s="35">
        <f t="shared" si="366"/>
        <v>0</v>
      </c>
      <c r="Z278" s="35">
        <f t="shared" si="366"/>
        <v>0</v>
      </c>
      <c r="AA278" s="35">
        <f t="shared" si="366"/>
        <v>0</v>
      </c>
      <c r="AB278" s="35">
        <f t="shared" si="366"/>
        <v>0</v>
      </c>
      <c r="AC278" s="35">
        <f t="shared" si="366"/>
        <v>0</v>
      </c>
      <c r="AD278" s="35">
        <f t="shared" si="366"/>
        <v>0</v>
      </c>
      <c r="AE278" s="35">
        <f t="shared" si="366"/>
        <v>0</v>
      </c>
      <c r="AF278" s="35">
        <f t="shared" si="366"/>
        <v>0</v>
      </c>
      <c r="AG278" s="35">
        <f t="shared" si="366"/>
        <v>0</v>
      </c>
      <c r="AH278" s="35">
        <f t="shared" si="366"/>
        <v>0</v>
      </c>
      <c r="AI278" s="35">
        <f t="shared" si="366"/>
        <v>0</v>
      </c>
      <c r="AJ278" s="35">
        <f t="shared" si="366"/>
        <v>0</v>
      </c>
      <c r="AK278" s="35">
        <f t="shared" si="366"/>
        <v>0</v>
      </c>
      <c r="AL278" s="35">
        <f t="shared" si="366"/>
        <v>0</v>
      </c>
      <c r="AM278" s="35">
        <f t="shared" si="366"/>
        <v>0</v>
      </c>
      <c r="AN278" s="35">
        <f t="shared" si="366"/>
        <v>0</v>
      </c>
      <c r="AO278" s="35">
        <f t="shared" si="366"/>
        <v>0</v>
      </c>
      <c r="AP278" s="35">
        <f t="shared" si="366"/>
        <v>0</v>
      </c>
      <c r="AQ278" s="35">
        <f t="shared" si="366"/>
        <v>0</v>
      </c>
      <c r="AR278" s="35">
        <f t="shared" si="366"/>
        <v>0</v>
      </c>
      <c r="AS278" s="35">
        <f t="shared" si="366"/>
        <v>0</v>
      </c>
      <c r="AT278" s="35">
        <f t="shared" si="366"/>
        <v>0</v>
      </c>
      <c r="AU278" s="35">
        <f t="shared" si="366"/>
        <v>0</v>
      </c>
      <c r="AV278" s="35">
        <f t="shared" si="366"/>
        <v>0</v>
      </c>
      <c r="AW278" s="35">
        <f t="shared" si="366"/>
        <v>0</v>
      </c>
      <c r="AX278" s="35">
        <f t="shared" ref="AX278:BS278" si="367">IF(AX$2&gt;=$O278,IF(AX277-(AX277*HLOOKUP($O278,$R$2:$BS$34,32,FALSE))&lt;=0,AX277,AX277*HLOOKUP($O278,$R$2:$BS$34,32,FALSE)),0)</f>
        <v>0</v>
      </c>
      <c r="AY278" s="35">
        <f t="shared" si="367"/>
        <v>0</v>
      </c>
      <c r="AZ278" s="35">
        <f t="shared" si="367"/>
        <v>0</v>
      </c>
      <c r="BA278" s="35">
        <f t="shared" si="367"/>
        <v>0</v>
      </c>
      <c r="BB278" s="35">
        <f t="shared" si="367"/>
        <v>0</v>
      </c>
      <c r="BC278" s="35">
        <f t="shared" si="367"/>
        <v>0</v>
      </c>
      <c r="BD278" s="35">
        <f t="shared" si="367"/>
        <v>0</v>
      </c>
      <c r="BE278" s="35">
        <f t="shared" si="367"/>
        <v>0</v>
      </c>
      <c r="BF278" s="35">
        <f t="shared" si="367"/>
        <v>0</v>
      </c>
      <c r="BG278" s="35">
        <f t="shared" si="367"/>
        <v>0</v>
      </c>
      <c r="BH278" s="35">
        <f t="shared" si="367"/>
        <v>0</v>
      </c>
      <c r="BI278" s="35">
        <f t="shared" si="367"/>
        <v>0</v>
      </c>
      <c r="BJ278" s="35">
        <f t="shared" si="367"/>
        <v>0</v>
      </c>
      <c r="BK278" s="35">
        <f t="shared" si="367"/>
        <v>0</v>
      </c>
      <c r="BL278" s="35">
        <f t="shared" si="367"/>
        <v>0</v>
      </c>
      <c r="BM278" s="35">
        <f t="shared" si="367"/>
        <v>0</v>
      </c>
      <c r="BN278" s="35">
        <f t="shared" si="367"/>
        <v>0</v>
      </c>
      <c r="BO278" s="35">
        <f t="shared" si="367"/>
        <v>159.90437851674781</v>
      </c>
      <c r="BP278" s="35">
        <f t="shared" si="367"/>
        <v>151.90915959091043</v>
      </c>
      <c r="BQ278" s="35">
        <f t="shared" si="367"/>
        <v>144.31370161136491</v>
      </c>
      <c r="BR278" s="35">
        <f t="shared" si="367"/>
        <v>137.09801653079666</v>
      </c>
      <c r="BS278" s="35">
        <f t="shared" si="367"/>
        <v>130.24311570425684</v>
      </c>
    </row>
    <row r="279" spans="6:71" hidden="1" outlineLevel="1">
      <c r="F279" t="s">
        <v>195</v>
      </c>
      <c r="L279" s="22" t="s">
        <v>196</v>
      </c>
      <c r="O279" s="22">
        <v>51</v>
      </c>
      <c r="R279" s="35">
        <f t="shared" ref="R279:AW279" si="368">IF($O279=R$2,R$186,IF(R$2&gt;$O279,Q279-Q280,0))</f>
        <v>0</v>
      </c>
      <c r="S279" s="35">
        <f t="shared" si="368"/>
        <v>0</v>
      </c>
      <c r="T279" s="35">
        <f t="shared" si="368"/>
        <v>0</v>
      </c>
      <c r="U279" s="35">
        <f t="shared" si="368"/>
        <v>0</v>
      </c>
      <c r="V279" s="35">
        <f t="shared" si="368"/>
        <v>0</v>
      </c>
      <c r="W279" s="35">
        <f t="shared" si="368"/>
        <v>0</v>
      </c>
      <c r="X279" s="35">
        <f t="shared" si="368"/>
        <v>0</v>
      </c>
      <c r="Y279" s="35">
        <f t="shared" si="368"/>
        <v>0</v>
      </c>
      <c r="Z279" s="35">
        <f t="shared" si="368"/>
        <v>0</v>
      </c>
      <c r="AA279" s="35">
        <f t="shared" si="368"/>
        <v>0</v>
      </c>
      <c r="AB279" s="35">
        <f t="shared" si="368"/>
        <v>0</v>
      </c>
      <c r="AC279" s="35">
        <f t="shared" si="368"/>
        <v>0</v>
      </c>
      <c r="AD279" s="35">
        <f t="shared" si="368"/>
        <v>0</v>
      </c>
      <c r="AE279" s="35">
        <f t="shared" si="368"/>
        <v>0</v>
      </c>
      <c r="AF279" s="35">
        <f t="shared" si="368"/>
        <v>0</v>
      </c>
      <c r="AG279" s="35">
        <f t="shared" si="368"/>
        <v>0</v>
      </c>
      <c r="AH279" s="35">
        <f t="shared" si="368"/>
        <v>0</v>
      </c>
      <c r="AI279" s="35">
        <f t="shared" si="368"/>
        <v>0</v>
      </c>
      <c r="AJ279" s="35">
        <f t="shared" si="368"/>
        <v>0</v>
      </c>
      <c r="AK279" s="35">
        <f t="shared" si="368"/>
        <v>0</v>
      </c>
      <c r="AL279" s="35">
        <f t="shared" si="368"/>
        <v>0</v>
      </c>
      <c r="AM279" s="35">
        <f t="shared" si="368"/>
        <v>0</v>
      </c>
      <c r="AN279" s="35">
        <f t="shared" si="368"/>
        <v>0</v>
      </c>
      <c r="AO279" s="35">
        <f t="shared" si="368"/>
        <v>0</v>
      </c>
      <c r="AP279" s="35">
        <f t="shared" si="368"/>
        <v>0</v>
      </c>
      <c r="AQ279" s="35">
        <f t="shared" si="368"/>
        <v>0</v>
      </c>
      <c r="AR279" s="35">
        <f t="shared" si="368"/>
        <v>0</v>
      </c>
      <c r="AS279" s="35">
        <f t="shared" si="368"/>
        <v>0</v>
      </c>
      <c r="AT279" s="35">
        <f t="shared" si="368"/>
        <v>0</v>
      </c>
      <c r="AU279" s="35">
        <f t="shared" si="368"/>
        <v>0</v>
      </c>
      <c r="AV279" s="35">
        <f t="shared" si="368"/>
        <v>0</v>
      </c>
      <c r="AW279" s="35">
        <f t="shared" si="368"/>
        <v>0</v>
      </c>
      <c r="AX279" s="35">
        <f t="shared" ref="AX279:BS279" si="369">IF($O279=AX$2,AX$186,IF(AX$2&gt;$O279,AW279-AW280,0))</f>
        <v>0</v>
      </c>
      <c r="AY279" s="35">
        <f t="shared" si="369"/>
        <v>0</v>
      </c>
      <c r="AZ279" s="35">
        <f t="shared" si="369"/>
        <v>0</v>
      </c>
      <c r="BA279" s="35">
        <f t="shared" si="369"/>
        <v>0</v>
      </c>
      <c r="BB279" s="35">
        <f t="shared" si="369"/>
        <v>0</v>
      </c>
      <c r="BC279" s="35">
        <f t="shared" si="369"/>
        <v>0</v>
      </c>
      <c r="BD279" s="35">
        <f t="shared" si="369"/>
        <v>0</v>
      </c>
      <c r="BE279" s="35">
        <f t="shared" si="369"/>
        <v>0</v>
      </c>
      <c r="BF279" s="35">
        <f t="shared" si="369"/>
        <v>0</v>
      </c>
      <c r="BG279" s="35">
        <f t="shared" si="369"/>
        <v>0</v>
      </c>
      <c r="BH279" s="35">
        <f t="shared" si="369"/>
        <v>0</v>
      </c>
      <c r="BI279" s="35">
        <f t="shared" si="369"/>
        <v>0</v>
      </c>
      <c r="BJ279" s="35">
        <f t="shared" si="369"/>
        <v>0</v>
      </c>
      <c r="BK279" s="35">
        <f t="shared" si="369"/>
        <v>0</v>
      </c>
      <c r="BL279" s="35">
        <f t="shared" si="369"/>
        <v>0</v>
      </c>
      <c r="BM279" s="35">
        <f t="shared" si="369"/>
        <v>0</v>
      </c>
      <c r="BN279" s="35">
        <f t="shared" si="369"/>
        <v>0</v>
      </c>
      <c r="BO279" s="35">
        <f t="shared" si="369"/>
        <v>0</v>
      </c>
      <c r="BP279" s="35">
        <f t="shared" si="369"/>
        <v>3343.9239386284353</v>
      </c>
      <c r="BQ279" s="35">
        <f t="shared" si="369"/>
        <v>3176.7277416970137</v>
      </c>
      <c r="BR279" s="35">
        <f t="shared" si="369"/>
        <v>3017.891354612163</v>
      </c>
      <c r="BS279" s="35">
        <f t="shared" si="369"/>
        <v>2866.9967868815547</v>
      </c>
    </row>
    <row r="280" spans="6:71" hidden="1" outlineLevel="1">
      <c r="F280" t="s">
        <v>197</v>
      </c>
      <c r="L280" s="22" t="s">
        <v>190</v>
      </c>
      <c r="O280" s="22">
        <v>51</v>
      </c>
      <c r="R280" s="35">
        <f t="shared" ref="R280:AW280" si="370">IF(R$2&gt;=$O280,IF(R279-(R279*HLOOKUP($O280,$R$2:$BS$34,32,FALSE))&lt;=0,R279,R279*HLOOKUP($O280,$R$2:$BS$34,32,FALSE)),0)</f>
        <v>0</v>
      </c>
      <c r="S280" s="35">
        <f t="shared" si="370"/>
        <v>0</v>
      </c>
      <c r="T280" s="35">
        <f t="shared" si="370"/>
        <v>0</v>
      </c>
      <c r="U280" s="35">
        <f t="shared" si="370"/>
        <v>0</v>
      </c>
      <c r="V280" s="35">
        <f t="shared" si="370"/>
        <v>0</v>
      </c>
      <c r="W280" s="35">
        <f t="shared" si="370"/>
        <v>0</v>
      </c>
      <c r="X280" s="35">
        <f t="shared" si="370"/>
        <v>0</v>
      </c>
      <c r="Y280" s="35">
        <f t="shared" si="370"/>
        <v>0</v>
      </c>
      <c r="Z280" s="35">
        <f t="shared" si="370"/>
        <v>0</v>
      </c>
      <c r="AA280" s="35">
        <f t="shared" si="370"/>
        <v>0</v>
      </c>
      <c r="AB280" s="35">
        <f t="shared" si="370"/>
        <v>0</v>
      </c>
      <c r="AC280" s="35">
        <f t="shared" si="370"/>
        <v>0</v>
      </c>
      <c r="AD280" s="35">
        <f t="shared" si="370"/>
        <v>0</v>
      </c>
      <c r="AE280" s="35">
        <f t="shared" si="370"/>
        <v>0</v>
      </c>
      <c r="AF280" s="35">
        <f t="shared" si="370"/>
        <v>0</v>
      </c>
      <c r="AG280" s="35">
        <f t="shared" si="370"/>
        <v>0</v>
      </c>
      <c r="AH280" s="35">
        <f t="shared" si="370"/>
        <v>0</v>
      </c>
      <c r="AI280" s="35">
        <f t="shared" si="370"/>
        <v>0</v>
      </c>
      <c r="AJ280" s="35">
        <f t="shared" si="370"/>
        <v>0</v>
      </c>
      <c r="AK280" s="35">
        <f t="shared" si="370"/>
        <v>0</v>
      </c>
      <c r="AL280" s="35">
        <f t="shared" si="370"/>
        <v>0</v>
      </c>
      <c r="AM280" s="35">
        <f t="shared" si="370"/>
        <v>0</v>
      </c>
      <c r="AN280" s="35">
        <f t="shared" si="370"/>
        <v>0</v>
      </c>
      <c r="AO280" s="35">
        <f t="shared" si="370"/>
        <v>0</v>
      </c>
      <c r="AP280" s="35">
        <f t="shared" si="370"/>
        <v>0</v>
      </c>
      <c r="AQ280" s="35">
        <f t="shared" si="370"/>
        <v>0</v>
      </c>
      <c r="AR280" s="35">
        <f t="shared" si="370"/>
        <v>0</v>
      </c>
      <c r="AS280" s="35">
        <f t="shared" si="370"/>
        <v>0</v>
      </c>
      <c r="AT280" s="35">
        <f t="shared" si="370"/>
        <v>0</v>
      </c>
      <c r="AU280" s="35">
        <f t="shared" si="370"/>
        <v>0</v>
      </c>
      <c r="AV280" s="35">
        <f t="shared" si="370"/>
        <v>0</v>
      </c>
      <c r="AW280" s="35">
        <f t="shared" si="370"/>
        <v>0</v>
      </c>
      <c r="AX280" s="35">
        <f t="shared" ref="AX280:BS280" si="371">IF(AX$2&gt;=$O280,IF(AX279-(AX279*HLOOKUP($O280,$R$2:$BS$34,32,FALSE))&lt;=0,AX279,AX279*HLOOKUP($O280,$R$2:$BS$34,32,FALSE)),0)</f>
        <v>0</v>
      </c>
      <c r="AY280" s="35">
        <f t="shared" si="371"/>
        <v>0</v>
      </c>
      <c r="AZ280" s="35">
        <f t="shared" si="371"/>
        <v>0</v>
      </c>
      <c r="BA280" s="35">
        <f t="shared" si="371"/>
        <v>0</v>
      </c>
      <c r="BB280" s="35">
        <f t="shared" si="371"/>
        <v>0</v>
      </c>
      <c r="BC280" s="35">
        <f t="shared" si="371"/>
        <v>0</v>
      </c>
      <c r="BD280" s="35">
        <f t="shared" si="371"/>
        <v>0</v>
      </c>
      <c r="BE280" s="35">
        <f t="shared" si="371"/>
        <v>0</v>
      </c>
      <c r="BF280" s="35">
        <f t="shared" si="371"/>
        <v>0</v>
      </c>
      <c r="BG280" s="35">
        <f t="shared" si="371"/>
        <v>0</v>
      </c>
      <c r="BH280" s="35">
        <f t="shared" si="371"/>
        <v>0</v>
      </c>
      <c r="BI280" s="35">
        <f t="shared" si="371"/>
        <v>0</v>
      </c>
      <c r="BJ280" s="35">
        <f t="shared" si="371"/>
        <v>0</v>
      </c>
      <c r="BK280" s="35">
        <f t="shared" si="371"/>
        <v>0</v>
      </c>
      <c r="BL280" s="35">
        <f t="shared" si="371"/>
        <v>0</v>
      </c>
      <c r="BM280" s="35">
        <f t="shared" si="371"/>
        <v>0</v>
      </c>
      <c r="BN280" s="35">
        <f t="shared" si="371"/>
        <v>0</v>
      </c>
      <c r="BO280" s="35">
        <f t="shared" si="371"/>
        <v>0</v>
      </c>
      <c r="BP280" s="35">
        <f t="shared" si="371"/>
        <v>167.19619693142178</v>
      </c>
      <c r="BQ280" s="35">
        <f t="shared" si="371"/>
        <v>158.83638708485068</v>
      </c>
      <c r="BR280" s="35">
        <f t="shared" si="371"/>
        <v>150.89456773060814</v>
      </c>
      <c r="BS280" s="35">
        <f t="shared" si="371"/>
        <v>143.34983934407774</v>
      </c>
    </row>
    <row r="281" spans="6:71" hidden="1" outlineLevel="1">
      <c r="F281" t="s">
        <v>195</v>
      </c>
      <c r="L281" s="22" t="s">
        <v>196</v>
      </c>
      <c r="O281" s="22">
        <v>52</v>
      </c>
      <c r="R281" s="35">
        <f t="shared" ref="R281:AW281" si="372">IF($O281=R$2,R$186,IF(R$2&gt;$O281,Q281-Q282,0))</f>
        <v>0</v>
      </c>
      <c r="S281" s="35">
        <f t="shared" si="372"/>
        <v>0</v>
      </c>
      <c r="T281" s="35">
        <f t="shared" si="372"/>
        <v>0</v>
      </c>
      <c r="U281" s="35">
        <f t="shared" si="372"/>
        <v>0</v>
      </c>
      <c r="V281" s="35">
        <f t="shared" si="372"/>
        <v>0</v>
      </c>
      <c r="W281" s="35">
        <f t="shared" si="372"/>
        <v>0</v>
      </c>
      <c r="X281" s="35">
        <f t="shared" si="372"/>
        <v>0</v>
      </c>
      <c r="Y281" s="35">
        <f t="shared" si="372"/>
        <v>0</v>
      </c>
      <c r="Z281" s="35">
        <f t="shared" si="372"/>
        <v>0</v>
      </c>
      <c r="AA281" s="35">
        <f t="shared" si="372"/>
        <v>0</v>
      </c>
      <c r="AB281" s="35">
        <f t="shared" si="372"/>
        <v>0</v>
      </c>
      <c r="AC281" s="35">
        <f t="shared" si="372"/>
        <v>0</v>
      </c>
      <c r="AD281" s="35">
        <f t="shared" si="372"/>
        <v>0</v>
      </c>
      <c r="AE281" s="35">
        <f t="shared" si="372"/>
        <v>0</v>
      </c>
      <c r="AF281" s="35">
        <f t="shared" si="372"/>
        <v>0</v>
      </c>
      <c r="AG281" s="35">
        <f t="shared" si="372"/>
        <v>0</v>
      </c>
      <c r="AH281" s="35">
        <f t="shared" si="372"/>
        <v>0</v>
      </c>
      <c r="AI281" s="35">
        <f t="shared" si="372"/>
        <v>0</v>
      </c>
      <c r="AJ281" s="35">
        <f t="shared" si="372"/>
        <v>0</v>
      </c>
      <c r="AK281" s="35">
        <f t="shared" si="372"/>
        <v>0</v>
      </c>
      <c r="AL281" s="35">
        <f t="shared" si="372"/>
        <v>0</v>
      </c>
      <c r="AM281" s="35">
        <f t="shared" si="372"/>
        <v>0</v>
      </c>
      <c r="AN281" s="35">
        <f t="shared" si="372"/>
        <v>0</v>
      </c>
      <c r="AO281" s="35">
        <f t="shared" si="372"/>
        <v>0</v>
      </c>
      <c r="AP281" s="35">
        <f t="shared" si="372"/>
        <v>0</v>
      </c>
      <c r="AQ281" s="35">
        <f t="shared" si="372"/>
        <v>0</v>
      </c>
      <c r="AR281" s="35">
        <f t="shared" si="372"/>
        <v>0</v>
      </c>
      <c r="AS281" s="35">
        <f t="shared" si="372"/>
        <v>0</v>
      </c>
      <c r="AT281" s="35">
        <f t="shared" si="372"/>
        <v>0</v>
      </c>
      <c r="AU281" s="35">
        <f t="shared" si="372"/>
        <v>0</v>
      </c>
      <c r="AV281" s="35">
        <f t="shared" si="372"/>
        <v>0</v>
      </c>
      <c r="AW281" s="35">
        <f t="shared" si="372"/>
        <v>0</v>
      </c>
      <c r="AX281" s="35">
        <f t="shared" ref="AX281:BS281" si="373">IF($O281=AX$2,AX$186,IF(AX$2&gt;$O281,AW281-AW282,0))</f>
        <v>0</v>
      </c>
      <c r="AY281" s="35">
        <f t="shared" si="373"/>
        <v>0</v>
      </c>
      <c r="AZ281" s="35">
        <f t="shared" si="373"/>
        <v>0</v>
      </c>
      <c r="BA281" s="35">
        <f t="shared" si="373"/>
        <v>0</v>
      </c>
      <c r="BB281" s="35">
        <f t="shared" si="373"/>
        <v>0</v>
      </c>
      <c r="BC281" s="35">
        <f t="shared" si="373"/>
        <v>0</v>
      </c>
      <c r="BD281" s="35">
        <f t="shared" si="373"/>
        <v>0</v>
      </c>
      <c r="BE281" s="35">
        <f t="shared" si="373"/>
        <v>0</v>
      </c>
      <c r="BF281" s="35">
        <f t="shared" si="373"/>
        <v>0</v>
      </c>
      <c r="BG281" s="35">
        <f t="shared" si="373"/>
        <v>0</v>
      </c>
      <c r="BH281" s="35">
        <f t="shared" si="373"/>
        <v>0</v>
      </c>
      <c r="BI281" s="35">
        <f t="shared" si="373"/>
        <v>0</v>
      </c>
      <c r="BJ281" s="35">
        <f t="shared" si="373"/>
        <v>0</v>
      </c>
      <c r="BK281" s="35">
        <f t="shared" si="373"/>
        <v>0</v>
      </c>
      <c r="BL281" s="35">
        <f t="shared" si="373"/>
        <v>0</v>
      </c>
      <c r="BM281" s="35">
        <f t="shared" si="373"/>
        <v>0</v>
      </c>
      <c r="BN281" s="35">
        <f t="shared" si="373"/>
        <v>0</v>
      </c>
      <c r="BO281" s="35">
        <f t="shared" si="373"/>
        <v>0</v>
      </c>
      <c r="BP281" s="35">
        <f t="shared" si="373"/>
        <v>0</v>
      </c>
      <c r="BQ281" s="35">
        <f t="shared" si="373"/>
        <v>3497.111527460499</v>
      </c>
      <c r="BR281" s="35">
        <f t="shared" si="373"/>
        <v>3322.2559510874739</v>
      </c>
      <c r="BS281" s="35">
        <f t="shared" si="373"/>
        <v>3156.1431535331003</v>
      </c>
    </row>
    <row r="282" spans="6:71" hidden="1" outlineLevel="1">
      <c r="F282" t="s">
        <v>197</v>
      </c>
      <c r="L282" s="22" t="s">
        <v>190</v>
      </c>
      <c r="O282" s="22">
        <v>52</v>
      </c>
      <c r="R282" s="35">
        <f t="shared" ref="R282:AW282" si="374">IF(R$2&gt;=$O282,IF(R281-(R281*HLOOKUP($O282,$R$2:$BS$34,32,FALSE))&lt;=0,R281,R281*HLOOKUP($O282,$R$2:$BS$34,32,FALSE)),0)</f>
        <v>0</v>
      </c>
      <c r="S282" s="35">
        <f t="shared" si="374"/>
        <v>0</v>
      </c>
      <c r="T282" s="35">
        <f t="shared" si="374"/>
        <v>0</v>
      </c>
      <c r="U282" s="35">
        <f t="shared" si="374"/>
        <v>0</v>
      </c>
      <c r="V282" s="35">
        <f t="shared" si="374"/>
        <v>0</v>
      </c>
      <c r="W282" s="35">
        <f t="shared" si="374"/>
        <v>0</v>
      </c>
      <c r="X282" s="35">
        <f t="shared" si="374"/>
        <v>0</v>
      </c>
      <c r="Y282" s="35">
        <f t="shared" si="374"/>
        <v>0</v>
      </c>
      <c r="Z282" s="35">
        <f t="shared" si="374"/>
        <v>0</v>
      </c>
      <c r="AA282" s="35">
        <f t="shared" si="374"/>
        <v>0</v>
      </c>
      <c r="AB282" s="35">
        <f t="shared" si="374"/>
        <v>0</v>
      </c>
      <c r="AC282" s="35">
        <f t="shared" si="374"/>
        <v>0</v>
      </c>
      <c r="AD282" s="35">
        <f t="shared" si="374"/>
        <v>0</v>
      </c>
      <c r="AE282" s="35">
        <f t="shared" si="374"/>
        <v>0</v>
      </c>
      <c r="AF282" s="35">
        <f t="shared" si="374"/>
        <v>0</v>
      </c>
      <c r="AG282" s="35">
        <f t="shared" si="374"/>
        <v>0</v>
      </c>
      <c r="AH282" s="35">
        <f t="shared" si="374"/>
        <v>0</v>
      </c>
      <c r="AI282" s="35">
        <f t="shared" si="374"/>
        <v>0</v>
      </c>
      <c r="AJ282" s="35">
        <f t="shared" si="374"/>
        <v>0</v>
      </c>
      <c r="AK282" s="35">
        <f t="shared" si="374"/>
        <v>0</v>
      </c>
      <c r="AL282" s="35">
        <f t="shared" si="374"/>
        <v>0</v>
      </c>
      <c r="AM282" s="35">
        <f t="shared" si="374"/>
        <v>0</v>
      </c>
      <c r="AN282" s="35">
        <f t="shared" si="374"/>
        <v>0</v>
      </c>
      <c r="AO282" s="35">
        <f t="shared" si="374"/>
        <v>0</v>
      </c>
      <c r="AP282" s="35">
        <f t="shared" si="374"/>
        <v>0</v>
      </c>
      <c r="AQ282" s="35">
        <f t="shared" si="374"/>
        <v>0</v>
      </c>
      <c r="AR282" s="35">
        <f t="shared" si="374"/>
        <v>0</v>
      </c>
      <c r="AS282" s="35">
        <f t="shared" si="374"/>
        <v>0</v>
      </c>
      <c r="AT282" s="35">
        <f t="shared" si="374"/>
        <v>0</v>
      </c>
      <c r="AU282" s="35">
        <f t="shared" si="374"/>
        <v>0</v>
      </c>
      <c r="AV282" s="35">
        <f t="shared" si="374"/>
        <v>0</v>
      </c>
      <c r="AW282" s="35">
        <f t="shared" si="374"/>
        <v>0</v>
      </c>
      <c r="AX282" s="35">
        <f t="shared" ref="AX282:BS282" si="375">IF(AX$2&gt;=$O282,IF(AX281-(AX281*HLOOKUP($O282,$R$2:$BS$34,32,FALSE))&lt;=0,AX281,AX281*HLOOKUP($O282,$R$2:$BS$34,32,FALSE)),0)</f>
        <v>0</v>
      </c>
      <c r="AY282" s="35">
        <f t="shared" si="375"/>
        <v>0</v>
      </c>
      <c r="AZ282" s="35">
        <f t="shared" si="375"/>
        <v>0</v>
      </c>
      <c r="BA282" s="35">
        <f t="shared" si="375"/>
        <v>0</v>
      </c>
      <c r="BB282" s="35">
        <f t="shared" si="375"/>
        <v>0</v>
      </c>
      <c r="BC282" s="35">
        <f t="shared" si="375"/>
        <v>0</v>
      </c>
      <c r="BD282" s="35">
        <f t="shared" si="375"/>
        <v>0</v>
      </c>
      <c r="BE282" s="35">
        <f t="shared" si="375"/>
        <v>0</v>
      </c>
      <c r="BF282" s="35">
        <f t="shared" si="375"/>
        <v>0</v>
      </c>
      <c r="BG282" s="35">
        <f t="shared" si="375"/>
        <v>0</v>
      </c>
      <c r="BH282" s="35">
        <f t="shared" si="375"/>
        <v>0</v>
      </c>
      <c r="BI282" s="35">
        <f t="shared" si="375"/>
        <v>0</v>
      </c>
      <c r="BJ282" s="35">
        <f t="shared" si="375"/>
        <v>0</v>
      </c>
      <c r="BK282" s="35">
        <f t="shared" si="375"/>
        <v>0</v>
      </c>
      <c r="BL282" s="35">
        <f t="shared" si="375"/>
        <v>0</v>
      </c>
      <c r="BM282" s="35">
        <f t="shared" si="375"/>
        <v>0</v>
      </c>
      <c r="BN282" s="35">
        <f t="shared" si="375"/>
        <v>0</v>
      </c>
      <c r="BO282" s="35">
        <f t="shared" si="375"/>
        <v>0</v>
      </c>
      <c r="BP282" s="35">
        <f t="shared" si="375"/>
        <v>0</v>
      </c>
      <c r="BQ282" s="35">
        <f t="shared" si="375"/>
        <v>174.85557637302497</v>
      </c>
      <c r="BR282" s="35">
        <f t="shared" si="375"/>
        <v>166.11279755437371</v>
      </c>
      <c r="BS282" s="35">
        <f t="shared" si="375"/>
        <v>157.80715767665504</v>
      </c>
    </row>
    <row r="283" spans="6:71" hidden="1" outlineLevel="1">
      <c r="F283" t="s">
        <v>195</v>
      </c>
      <c r="L283" s="22" t="s">
        <v>196</v>
      </c>
      <c r="O283" s="22">
        <v>53</v>
      </c>
      <c r="R283" s="35">
        <f t="shared" ref="R283:AW283" si="376">IF($O283=R$2,R$186,IF(R$2&gt;$O283,Q283-Q284,0))</f>
        <v>0</v>
      </c>
      <c r="S283" s="35">
        <f t="shared" si="376"/>
        <v>0</v>
      </c>
      <c r="T283" s="35">
        <f t="shared" si="376"/>
        <v>0</v>
      </c>
      <c r="U283" s="35">
        <f t="shared" si="376"/>
        <v>0</v>
      </c>
      <c r="V283" s="35">
        <f t="shared" si="376"/>
        <v>0</v>
      </c>
      <c r="W283" s="35">
        <f t="shared" si="376"/>
        <v>0</v>
      </c>
      <c r="X283" s="35">
        <f t="shared" si="376"/>
        <v>0</v>
      </c>
      <c r="Y283" s="35">
        <f t="shared" si="376"/>
        <v>0</v>
      </c>
      <c r="Z283" s="35">
        <f t="shared" si="376"/>
        <v>0</v>
      </c>
      <c r="AA283" s="35">
        <f t="shared" si="376"/>
        <v>0</v>
      </c>
      <c r="AB283" s="35">
        <f t="shared" si="376"/>
        <v>0</v>
      </c>
      <c r="AC283" s="35">
        <f t="shared" si="376"/>
        <v>0</v>
      </c>
      <c r="AD283" s="35">
        <f t="shared" si="376"/>
        <v>0</v>
      </c>
      <c r="AE283" s="35">
        <f t="shared" si="376"/>
        <v>0</v>
      </c>
      <c r="AF283" s="35">
        <f t="shared" si="376"/>
        <v>0</v>
      </c>
      <c r="AG283" s="35">
        <f t="shared" si="376"/>
        <v>0</v>
      </c>
      <c r="AH283" s="35">
        <f t="shared" si="376"/>
        <v>0</v>
      </c>
      <c r="AI283" s="35">
        <f t="shared" si="376"/>
        <v>0</v>
      </c>
      <c r="AJ283" s="35">
        <f t="shared" si="376"/>
        <v>0</v>
      </c>
      <c r="AK283" s="35">
        <f t="shared" si="376"/>
        <v>0</v>
      </c>
      <c r="AL283" s="35">
        <f t="shared" si="376"/>
        <v>0</v>
      </c>
      <c r="AM283" s="35">
        <f t="shared" si="376"/>
        <v>0</v>
      </c>
      <c r="AN283" s="35">
        <f t="shared" si="376"/>
        <v>0</v>
      </c>
      <c r="AO283" s="35">
        <f t="shared" si="376"/>
        <v>0</v>
      </c>
      <c r="AP283" s="35">
        <f t="shared" si="376"/>
        <v>0</v>
      </c>
      <c r="AQ283" s="35">
        <f t="shared" si="376"/>
        <v>0</v>
      </c>
      <c r="AR283" s="35">
        <f t="shared" si="376"/>
        <v>0</v>
      </c>
      <c r="AS283" s="35">
        <f t="shared" si="376"/>
        <v>0</v>
      </c>
      <c r="AT283" s="35">
        <f t="shared" si="376"/>
        <v>0</v>
      </c>
      <c r="AU283" s="35">
        <f t="shared" si="376"/>
        <v>0</v>
      </c>
      <c r="AV283" s="35">
        <f t="shared" si="376"/>
        <v>0</v>
      </c>
      <c r="AW283" s="35">
        <f t="shared" si="376"/>
        <v>0</v>
      </c>
      <c r="AX283" s="35">
        <f t="shared" ref="AX283:BS283" si="377">IF($O283=AX$2,AX$186,IF(AX$2&gt;$O283,AW283-AW284,0))</f>
        <v>0</v>
      </c>
      <c r="AY283" s="35">
        <f t="shared" si="377"/>
        <v>0</v>
      </c>
      <c r="AZ283" s="35">
        <f t="shared" si="377"/>
        <v>0</v>
      </c>
      <c r="BA283" s="35">
        <f t="shared" si="377"/>
        <v>0</v>
      </c>
      <c r="BB283" s="35">
        <f t="shared" si="377"/>
        <v>0</v>
      </c>
      <c r="BC283" s="35">
        <f t="shared" si="377"/>
        <v>0</v>
      </c>
      <c r="BD283" s="35">
        <f t="shared" si="377"/>
        <v>0</v>
      </c>
      <c r="BE283" s="35">
        <f t="shared" si="377"/>
        <v>0</v>
      </c>
      <c r="BF283" s="35">
        <f t="shared" si="377"/>
        <v>0</v>
      </c>
      <c r="BG283" s="35">
        <f t="shared" si="377"/>
        <v>0</v>
      </c>
      <c r="BH283" s="35">
        <f t="shared" si="377"/>
        <v>0</v>
      </c>
      <c r="BI283" s="35">
        <f t="shared" si="377"/>
        <v>0</v>
      </c>
      <c r="BJ283" s="35">
        <f t="shared" si="377"/>
        <v>0</v>
      </c>
      <c r="BK283" s="35">
        <f t="shared" si="377"/>
        <v>0</v>
      </c>
      <c r="BL283" s="35">
        <f t="shared" si="377"/>
        <v>0</v>
      </c>
      <c r="BM283" s="35">
        <f t="shared" si="377"/>
        <v>0</v>
      </c>
      <c r="BN283" s="35">
        <f t="shared" si="377"/>
        <v>0</v>
      </c>
      <c r="BO283" s="35">
        <f t="shared" si="377"/>
        <v>0</v>
      </c>
      <c r="BP283" s="35">
        <f t="shared" si="377"/>
        <v>0</v>
      </c>
      <c r="BQ283" s="35">
        <f t="shared" si="377"/>
        <v>0</v>
      </c>
      <c r="BR283" s="35">
        <f t="shared" si="377"/>
        <v>3658.3379503188794</v>
      </c>
      <c r="BS283" s="35">
        <f t="shared" si="377"/>
        <v>3475.4210528029353</v>
      </c>
    </row>
    <row r="284" spans="6:71" hidden="1" outlineLevel="1">
      <c r="F284" t="s">
        <v>197</v>
      </c>
      <c r="L284" s="22" t="s">
        <v>190</v>
      </c>
      <c r="O284" s="22">
        <v>53</v>
      </c>
      <c r="R284" s="35">
        <f t="shared" ref="R284:AW284" si="378">IF(R$2&gt;=$O284,IF(R283-(R283*HLOOKUP($O284,$R$2:$BS$34,32,FALSE))&lt;=0,R283,R283*HLOOKUP($O284,$R$2:$BS$34,32,FALSE)),0)</f>
        <v>0</v>
      </c>
      <c r="S284" s="35">
        <f t="shared" si="378"/>
        <v>0</v>
      </c>
      <c r="T284" s="35">
        <f t="shared" si="378"/>
        <v>0</v>
      </c>
      <c r="U284" s="35">
        <f t="shared" si="378"/>
        <v>0</v>
      </c>
      <c r="V284" s="35">
        <f t="shared" si="378"/>
        <v>0</v>
      </c>
      <c r="W284" s="35">
        <f t="shared" si="378"/>
        <v>0</v>
      </c>
      <c r="X284" s="35">
        <f t="shared" si="378"/>
        <v>0</v>
      </c>
      <c r="Y284" s="35">
        <f t="shared" si="378"/>
        <v>0</v>
      </c>
      <c r="Z284" s="35">
        <f t="shared" si="378"/>
        <v>0</v>
      </c>
      <c r="AA284" s="35">
        <f t="shared" si="378"/>
        <v>0</v>
      </c>
      <c r="AB284" s="35">
        <f t="shared" si="378"/>
        <v>0</v>
      </c>
      <c r="AC284" s="35">
        <f t="shared" si="378"/>
        <v>0</v>
      </c>
      <c r="AD284" s="35">
        <f t="shared" si="378"/>
        <v>0</v>
      </c>
      <c r="AE284" s="35">
        <f t="shared" si="378"/>
        <v>0</v>
      </c>
      <c r="AF284" s="35">
        <f t="shared" si="378"/>
        <v>0</v>
      </c>
      <c r="AG284" s="35">
        <f t="shared" si="378"/>
        <v>0</v>
      </c>
      <c r="AH284" s="35">
        <f t="shared" si="378"/>
        <v>0</v>
      </c>
      <c r="AI284" s="35">
        <f t="shared" si="378"/>
        <v>0</v>
      </c>
      <c r="AJ284" s="35">
        <f t="shared" si="378"/>
        <v>0</v>
      </c>
      <c r="AK284" s="35">
        <f t="shared" si="378"/>
        <v>0</v>
      </c>
      <c r="AL284" s="35">
        <f t="shared" si="378"/>
        <v>0</v>
      </c>
      <c r="AM284" s="35">
        <f t="shared" si="378"/>
        <v>0</v>
      </c>
      <c r="AN284" s="35">
        <f t="shared" si="378"/>
        <v>0</v>
      </c>
      <c r="AO284" s="35">
        <f t="shared" si="378"/>
        <v>0</v>
      </c>
      <c r="AP284" s="35">
        <f t="shared" si="378"/>
        <v>0</v>
      </c>
      <c r="AQ284" s="35">
        <f t="shared" si="378"/>
        <v>0</v>
      </c>
      <c r="AR284" s="35">
        <f t="shared" si="378"/>
        <v>0</v>
      </c>
      <c r="AS284" s="35">
        <f t="shared" si="378"/>
        <v>0</v>
      </c>
      <c r="AT284" s="35">
        <f t="shared" si="378"/>
        <v>0</v>
      </c>
      <c r="AU284" s="35">
        <f t="shared" si="378"/>
        <v>0</v>
      </c>
      <c r="AV284" s="35">
        <f t="shared" si="378"/>
        <v>0</v>
      </c>
      <c r="AW284" s="35">
        <f t="shared" si="378"/>
        <v>0</v>
      </c>
      <c r="AX284" s="35">
        <f t="shared" ref="AX284:BS284" si="379">IF(AX$2&gt;=$O284,IF(AX283-(AX283*HLOOKUP($O284,$R$2:$BS$34,32,FALSE))&lt;=0,AX283,AX283*HLOOKUP($O284,$R$2:$BS$34,32,FALSE)),0)</f>
        <v>0</v>
      </c>
      <c r="AY284" s="35">
        <f t="shared" si="379"/>
        <v>0</v>
      </c>
      <c r="AZ284" s="35">
        <f t="shared" si="379"/>
        <v>0</v>
      </c>
      <c r="BA284" s="35">
        <f t="shared" si="379"/>
        <v>0</v>
      </c>
      <c r="BB284" s="35">
        <f t="shared" si="379"/>
        <v>0</v>
      </c>
      <c r="BC284" s="35">
        <f t="shared" si="379"/>
        <v>0</v>
      </c>
      <c r="BD284" s="35">
        <f t="shared" si="379"/>
        <v>0</v>
      </c>
      <c r="BE284" s="35">
        <f t="shared" si="379"/>
        <v>0</v>
      </c>
      <c r="BF284" s="35">
        <f t="shared" si="379"/>
        <v>0</v>
      </c>
      <c r="BG284" s="35">
        <f t="shared" si="379"/>
        <v>0</v>
      </c>
      <c r="BH284" s="35">
        <f t="shared" si="379"/>
        <v>0</v>
      </c>
      <c r="BI284" s="35">
        <f t="shared" si="379"/>
        <v>0</v>
      </c>
      <c r="BJ284" s="35">
        <f t="shared" si="379"/>
        <v>0</v>
      </c>
      <c r="BK284" s="35">
        <f t="shared" si="379"/>
        <v>0</v>
      </c>
      <c r="BL284" s="35">
        <f t="shared" si="379"/>
        <v>0</v>
      </c>
      <c r="BM284" s="35">
        <f t="shared" si="379"/>
        <v>0</v>
      </c>
      <c r="BN284" s="35">
        <f t="shared" si="379"/>
        <v>0</v>
      </c>
      <c r="BO284" s="35">
        <f t="shared" si="379"/>
        <v>0</v>
      </c>
      <c r="BP284" s="35">
        <f t="shared" si="379"/>
        <v>0</v>
      </c>
      <c r="BQ284" s="35">
        <f t="shared" si="379"/>
        <v>0</v>
      </c>
      <c r="BR284" s="35">
        <f t="shared" si="379"/>
        <v>182.91689751594399</v>
      </c>
      <c r="BS284" s="35">
        <f t="shared" si="379"/>
        <v>173.77105264014676</v>
      </c>
    </row>
    <row r="285" spans="6:71" hidden="1" outlineLevel="1">
      <c r="F285" t="s">
        <v>195</v>
      </c>
      <c r="L285" s="22" t="s">
        <v>196</v>
      </c>
      <c r="O285" s="22">
        <v>54</v>
      </c>
      <c r="R285" s="35">
        <f t="shared" ref="R285:AW285" si="380">IF($O285=R$2,R$186,IF(R$2&gt;$O285,Q285-Q286,0))</f>
        <v>0</v>
      </c>
      <c r="S285" s="35">
        <f t="shared" si="380"/>
        <v>0</v>
      </c>
      <c r="T285" s="35">
        <f t="shared" si="380"/>
        <v>0</v>
      </c>
      <c r="U285" s="35">
        <f t="shared" si="380"/>
        <v>0</v>
      </c>
      <c r="V285" s="35">
        <f t="shared" si="380"/>
        <v>0</v>
      </c>
      <c r="W285" s="35">
        <f t="shared" si="380"/>
        <v>0</v>
      </c>
      <c r="X285" s="35">
        <f t="shared" si="380"/>
        <v>0</v>
      </c>
      <c r="Y285" s="35">
        <f t="shared" si="380"/>
        <v>0</v>
      </c>
      <c r="Z285" s="35">
        <f t="shared" si="380"/>
        <v>0</v>
      </c>
      <c r="AA285" s="35">
        <f t="shared" si="380"/>
        <v>0</v>
      </c>
      <c r="AB285" s="35">
        <f t="shared" si="380"/>
        <v>0</v>
      </c>
      <c r="AC285" s="35">
        <f t="shared" si="380"/>
        <v>0</v>
      </c>
      <c r="AD285" s="35">
        <f t="shared" si="380"/>
        <v>0</v>
      </c>
      <c r="AE285" s="35">
        <f t="shared" si="380"/>
        <v>0</v>
      </c>
      <c r="AF285" s="35">
        <f t="shared" si="380"/>
        <v>0</v>
      </c>
      <c r="AG285" s="35">
        <f t="shared" si="380"/>
        <v>0</v>
      </c>
      <c r="AH285" s="35">
        <f t="shared" si="380"/>
        <v>0</v>
      </c>
      <c r="AI285" s="35">
        <f t="shared" si="380"/>
        <v>0</v>
      </c>
      <c r="AJ285" s="35">
        <f t="shared" si="380"/>
        <v>0</v>
      </c>
      <c r="AK285" s="35">
        <f t="shared" si="380"/>
        <v>0</v>
      </c>
      <c r="AL285" s="35">
        <f t="shared" si="380"/>
        <v>0</v>
      </c>
      <c r="AM285" s="35">
        <f t="shared" si="380"/>
        <v>0</v>
      </c>
      <c r="AN285" s="35">
        <f t="shared" si="380"/>
        <v>0</v>
      </c>
      <c r="AO285" s="35">
        <f t="shared" si="380"/>
        <v>0</v>
      </c>
      <c r="AP285" s="35">
        <f t="shared" si="380"/>
        <v>0</v>
      </c>
      <c r="AQ285" s="35">
        <f t="shared" si="380"/>
        <v>0</v>
      </c>
      <c r="AR285" s="35">
        <f t="shared" si="380"/>
        <v>0</v>
      </c>
      <c r="AS285" s="35">
        <f t="shared" si="380"/>
        <v>0</v>
      </c>
      <c r="AT285" s="35">
        <f t="shared" si="380"/>
        <v>0</v>
      </c>
      <c r="AU285" s="35">
        <f t="shared" si="380"/>
        <v>0</v>
      </c>
      <c r="AV285" s="35">
        <f t="shared" si="380"/>
        <v>0</v>
      </c>
      <c r="AW285" s="35">
        <f t="shared" si="380"/>
        <v>0</v>
      </c>
      <c r="AX285" s="35">
        <f t="shared" ref="AX285:BS285" si="381">IF($O285=AX$2,AX$186,IF(AX$2&gt;$O285,AW285-AW286,0))</f>
        <v>0</v>
      </c>
      <c r="AY285" s="35">
        <f t="shared" si="381"/>
        <v>0</v>
      </c>
      <c r="AZ285" s="35">
        <f t="shared" si="381"/>
        <v>0</v>
      </c>
      <c r="BA285" s="35">
        <f t="shared" si="381"/>
        <v>0</v>
      </c>
      <c r="BB285" s="35">
        <f t="shared" si="381"/>
        <v>0</v>
      </c>
      <c r="BC285" s="35">
        <f t="shared" si="381"/>
        <v>0</v>
      </c>
      <c r="BD285" s="35">
        <f t="shared" si="381"/>
        <v>0</v>
      </c>
      <c r="BE285" s="35">
        <f t="shared" si="381"/>
        <v>0</v>
      </c>
      <c r="BF285" s="35">
        <f t="shared" si="381"/>
        <v>0</v>
      </c>
      <c r="BG285" s="35">
        <f t="shared" si="381"/>
        <v>0</v>
      </c>
      <c r="BH285" s="35">
        <f t="shared" si="381"/>
        <v>0</v>
      </c>
      <c r="BI285" s="35">
        <f t="shared" si="381"/>
        <v>0</v>
      </c>
      <c r="BJ285" s="35">
        <f t="shared" si="381"/>
        <v>0</v>
      </c>
      <c r="BK285" s="35">
        <f t="shared" si="381"/>
        <v>0</v>
      </c>
      <c r="BL285" s="35">
        <f t="shared" si="381"/>
        <v>0</v>
      </c>
      <c r="BM285" s="35">
        <f t="shared" si="381"/>
        <v>0</v>
      </c>
      <c r="BN285" s="35">
        <f t="shared" si="381"/>
        <v>0</v>
      </c>
      <c r="BO285" s="35">
        <f t="shared" si="381"/>
        <v>0</v>
      </c>
      <c r="BP285" s="35">
        <f t="shared" si="381"/>
        <v>0</v>
      </c>
      <c r="BQ285" s="35">
        <f t="shared" si="381"/>
        <v>0</v>
      </c>
      <c r="BR285" s="35">
        <f t="shared" si="381"/>
        <v>0</v>
      </c>
      <c r="BS285" s="35">
        <f t="shared" si="381"/>
        <v>3827.8151306285508</v>
      </c>
    </row>
    <row r="286" spans="6:71" hidden="1" outlineLevel="1">
      <c r="F286" t="s">
        <v>197</v>
      </c>
      <c r="L286" s="22" t="s">
        <v>190</v>
      </c>
      <c r="O286" s="22">
        <v>54</v>
      </c>
      <c r="R286" s="35">
        <f t="shared" ref="R286:AW286" si="382">IF(R$2&gt;=$O286,IF(R285-(R285*HLOOKUP($O286,$R$2:$BS$34,32,FALSE))&lt;=0,R285,R285*HLOOKUP($O286,$R$2:$BS$34,32,FALSE)),0)</f>
        <v>0</v>
      </c>
      <c r="S286" s="35">
        <f t="shared" si="382"/>
        <v>0</v>
      </c>
      <c r="T286" s="35">
        <f t="shared" si="382"/>
        <v>0</v>
      </c>
      <c r="U286" s="35">
        <f t="shared" si="382"/>
        <v>0</v>
      </c>
      <c r="V286" s="35">
        <f t="shared" si="382"/>
        <v>0</v>
      </c>
      <c r="W286" s="35">
        <f t="shared" si="382"/>
        <v>0</v>
      </c>
      <c r="X286" s="35">
        <f t="shared" si="382"/>
        <v>0</v>
      </c>
      <c r="Y286" s="35">
        <f t="shared" si="382"/>
        <v>0</v>
      </c>
      <c r="Z286" s="35">
        <f t="shared" si="382"/>
        <v>0</v>
      </c>
      <c r="AA286" s="35">
        <f t="shared" si="382"/>
        <v>0</v>
      </c>
      <c r="AB286" s="35">
        <f t="shared" si="382"/>
        <v>0</v>
      </c>
      <c r="AC286" s="35">
        <f t="shared" si="382"/>
        <v>0</v>
      </c>
      <c r="AD286" s="35">
        <f t="shared" si="382"/>
        <v>0</v>
      </c>
      <c r="AE286" s="35">
        <f t="shared" si="382"/>
        <v>0</v>
      </c>
      <c r="AF286" s="35">
        <f t="shared" si="382"/>
        <v>0</v>
      </c>
      <c r="AG286" s="35">
        <f t="shared" si="382"/>
        <v>0</v>
      </c>
      <c r="AH286" s="35">
        <f t="shared" si="382"/>
        <v>0</v>
      </c>
      <c r="AI286" s="35">
        <f t="shared" si="382"/>
        <v>0</v>
      </c>
      <c r="AJ286" s="35">
        <f t="shared" si="382"/>
        <v>0</v>
      </c>
      <c r="AK286" s="35">
        <f t="shared" si="382"/>
        <v>0</v>
      </c>
      <c r="AL286" s="35">
        <f t="shared" si="382"/>
        <v>0</v>
      </c>
      <c r="AM286" s="35">
        <f t="shared" si="382"/>
        <v>0</v>
      </c>
      <c r="AN286" s="35">
        <f t="shared" si="382"/>
        <v>0</v>
      </c>
      <c r="AO286" s="35">
        <f t="shared" si="382"/>
        <v>0</v>
      </c>
      <c r="AP286" s="35">
        <f t="shared" si="382"/>
        <v>0</v>
      </c>
      <c r="AQ286" s="35">
        <f t="shared" si="382"/>
        <v>0</v>
      </c>
      <c r="AR286" s="35">
        <f t="shared" si="382"/>
        <v>0</v>
      </c>
      <c r="AS286" s="35">
        <f t="shared" si="382"/>
        <v>0</v>
      </c>
      <c r="AT286" s="35">
        <f t="shared" si="382"/>
        <v>0</v>
      </c>
      <c r="AU286" s="35">
        <f t="shared" si="382"/>
        <v>0</v>
      </c>
      <c r="AV286" s="35">
        <f t="shared" si="382"/>
        <v>0</v>
      </c>
      <c r="AW286" s="35">
        <f t="shared" si="382"/>
        <v>0</v>
      </c>
      <c r="AX286" s="35">
        <f t="shared" ref="AX286:BS286" si="383">IF(AX$2&gt;=$O286,IF(AX285-(AX285*HLOOKUP($O286,$R$2:$BS$34,32,FALSE))&lt;=0,AX285,AX285*HLOOKUP($O286,$R$2:$BS$34,32,FALSE)),0)</f>
        <v>0</v>
      </c>
      <c r="AY286" s="35">
        <f t="shared" si="383"/>
        <v>0</v>
      </c>
      <c r="AZ286" s="35">
        <f t="shared" si="383"/>
        <v>0</v>
      </c>
      <c r="BA286" s="35">
        <f t="shared" si="383"/>
        <v>0</v>
      </c>
      <c r="BB286" s="35">
        <f t="shared" si="383"/>
        <v>0</v>
      </c>
      <c r="BC286" s="35">
        <f t="shared" si="383"/>
        <v>0</v>
      </c>
      <c r="BD286" s="35">
        <f t="shared" si="383"/>
        <v>0</v>
      </c>
      <c r="BE286" s="35">
        <f t="shared" si="383"/>
        <v>0</v>
      </c>
      <c r="BF286" s="35">
        <f t="shared" si="383"/>
        <v>0</v>
      </c>
      <c r="BG286" s="35">
        <f t="shared" si="383"/>
        <v>0</v>
      </c>
      <c r="BH286" s="35">
        <f t="shared" si="383"/>
        <v>0</v>
      </c>
      <c r="BI286" s="35">
        <f t="shared" si="383"/>
        <v>0</v>
      </c>
      <c r="BJ286" s="35">
        <f t="shared" si="383"/>
        <v>0</v>
      </c>
      <c r="BK286" s="35">
        <f t="shared" si="383"/>
        <v>0</v>
      </c>
      <c r="BL286" s="35">
        <f t="shared" si="383"/>
        <v>0</v>
      </c>
      <c r="BM286" s="35">
        <f t="shared" si="383"/>
        <v>0</v>
      </c>
      <c r="BN286" s="35">
        <f t="shared" si="383"/>
        <v>0</v>
      </c>
      <c r="BO286" s="35">
        <f t="shared" si="383"/>
        <v>0</v>
      </c>
      <c r="BP286" s="35">
        <f t="shared" si="383"/>
        <v>0</v>
      </c>
      <c r="BQ286" s="35">
        <f t="shared" si="383"/>
        <v>0</v>
      </c>
      <c r="BR286" s="35">
        <f t="shared" si="383"/>
        <v>0</v>
      </c>
      <c r="BS286" s="35">
        <f t="shared" si="383"/>
        <v>191.39075653142754</v>
      </c>
    </row>
    <row r="287" spans="6:71" hidden="1" outlineLevel="1">
      <c r="F287" t="s">
        <v>195</v>
      </c>
      <c r="L287" s="22" t="s">
        <v>196</v>
      </c>
      <c r="O287" s="22">
        <v>55</v>
      </c>
      <c r="R287" s="35">
        <f t="shared" ref="R287:AW287" si="384">IF($O287=R$2,R$186,IF(R$2&gt;$O287,Q287-Q288,0))</f>
        <v>0</v>
      </c>
      <c r="S287" s="35">
        <f t="shared" si="384"/>
        <v>0</v>
      </c>
      <c r="T287" s="35">
        <f t="shared" si="384"/>
        <v>0</v>
      </c>
      <c r="U287" s="35">
        <f t="shared" si="384"/>
        <v>0</v>
      </c>
      <c r="V287" s="35">
        <f t="shared" si="384"/>
        <v>0</v>
      </c>
      <c r="W287" s="35">
        <f t="shared" si="384"/>
        <v>0</v>
      </c>
      <c r="X287" s="35">
        <f t="shared" si="384"/>
        <v>0</v>
      </c>
      <c r="Y287" s="35">
        <f t="shared" si="384"/>
        <v>0</v>
      </c>
      <c r="Z287" s="35">
        <f t="shared" si="384"/>
        <v>0</v>
      </c>
      <c r="AA287" s="35">
        <f t="shared" si="384"/>
        <v>0</v>
      </c>
      <c r="AB287" s="35">
        <f t="shared" si="384"/>
        <v>0</v>
      </c>
      <c r="AC287" s="35">
        <f t="shared" si="384"/>
        <v>0</v>
      </c>
      <c r="AD287" s="35">
        <f t="shared" si="384"/>
        <v>0</v>
      </c>
      <c r="AE287" s="35">
        <f t="shared" si="384"/>
        <v>0</v>
      </c>
      <c r="AF287" s="35">
        <f t="shared" si="384"/>
        <v>0</v>
      </c>
      <c r="AG287" s="35">
        <f t="shared" si="384"/>
        <v>0</v>
      </c>
      <c r="AH287" s="35">
        <f t="shared" si="384"/>
        <v>0</v>
      </c>
      <c r="AI287" s="35">
        <f t="shared" si="384"/>
        <v>0</v>
      </c>
      <c r="AJ287" s="35">
        <f t="shared" si="384"/>
        <v>0</v>
      </c>
      <c r="AK287" s="35">
        <f t="shared" si="384"/>
        <v>0</v>
      </c>
      <c r="AL287" s="35">
        <f t="shared" si="384"/>
        <v>0</v>
      </c>
      <c r="AM287" s="35">
        <f t="shared" si="384"/>
        <v>0</v>
      </c>
      <c r="AN287" s="35">
        <f t="shared" si="384"/>
        <v>0</v>
      </c>
      <c r="AO287" s="35">
        <f t="shared" si="384"/>
        <v>0</v>
      </c>
      <c r="AP287" s="35">
        <f t="shared" si="384"/>
        <v>0</v>
      </c>
      <c r="AQ287" s="35">
        <f t="shared" si="384"/>
        <v>0</v>
      </c>
      <c r="AR287" s="35">
        <f t="shared" si="384"/>
        <v>0</v>
      </c>
      <c r="AS287" s="35">
        <f t="shared" si="384"/>
        <v>0</v>
      </c>
      <c r="AT287" s="35">
        <f t="shared" si="384"/>
        <v>0</v>
      </c>
      <c r="AU287" s="35">
        <f t="shared" si="384"/>
        <v>0</v>
      </c>
      <c r="AV287" s="35">
        <f t="shared" si="384"/>
        <v>0</v>
      </c>
      <c r="AW287" s="35">
        <f t="shared" si="384"/>
        <v>0</v>
      </c>
      <c r="AX287" s="35">
        <f t="shared" ref="AX287:BS287" si="385">IF($O287=AX$2,AX$186,IF(AX$2&gt;$O287,AW287-AW288,0))</f>
        <v>0</v>
      </c>
      <c r="AY287" s="35">
        <f t="shared" si="385"/>
        <v>0</v>
      </c>
      <c r="AZ287" s="35">
        <f t="shared" si="385"/>
        <v>0</v>
      </c>
      <c r="BA287" s="35">
        <f t="shared" si="385"/>
        <v>0</v>
      </c>
      <c r="BB287" s="35">
        <f t="shared" si="385"/>
        <v>0</v>
      </c>
      <c r="BC287" s="35">
        <f t="shared" si="385"/>
        <v>0</v>
      </c>
      <c r="BD287" s="35">
        <f t="shared" si="385"/>
        <v>0</v>
      </c>
      <c r="BE287" s="35">
        <f t="shared" si="385"/>
        <v>0</v>
      </c>
      <c r="BF287" s="35">
        <f t="shared" si="385"/>
        <v>0</v>
      </c>
      <c r="BG287" s="35">
        <f t="shared" si="385"/>
        <v>0</v>
      </c>
      <c r="BH287" s="35">
        <f t="shared" si="385"/>
        <v>0</v>
      </c>
      <c r="BI287" s="35">
        <f t="shared" si="385"/>
        <v>0</v>
      </c>
      <c r="BJ287" s="35">
        <f t="shared" si="385"/>
        <v>0</v>
      </c>
      <c r="BK287" s="35">
        <f t="shared" si="385"/>
        <v>0</v>
      </c>
      <c r="BL287" s="35">
        <f t="shared" si="385"/>
        <v>0</v>
      </c>
      <c r="BM287" s="35">
        <f t="shared" si="385"/>
        <v>0</v>
      </c>
      <c r="BN287" s="35">
        <f t="shared" si="385"/>
        <v>0</v>
      </c>
      <c r="BO287" s="35">
        <f t="shared" si="385"/>
        <v>0</v>
      </c>
      <c r="BP287" s="35">
        <f t="shared" si="385"/>
        <v>0</v>
      </c>
      <c r="BQ287" s="35">
        <f t="shared" si="385"/>
        <v>0</v>
      </c>
      <c r="BR287" s="35">
        <f t="shared" si="385"/>
        <v>0</v>
      </c>
      <c r="BS287" s="35">
        <f t="shared" si="385"/>
        <v>0</v>
      </c>
    </row>
    <row r="288" spans="6:71" hidden="1" outlineLevel="1">
      <c r="F288" t="s">
        <v>197</v>
      </c>
      <c r="L288" s="22" t="s">
        <v>190</v>
      </c>
      <c r="O288" s="22">
        <v>55</v>
      </c>
      <c r="R288" s="35">
        <f t="shared" ref="R288:AW288" si="386">IF(R$2&gt;=$O288,IF(R287-(R287*HLOOKUP($O288,$R$2:$BS$34,32,FALSE))&lt;=0,R287,R287*HLOOKUP($O288,$R$2:$BS$34,32,FALSE)),0)</f>
        <v>0</v>
      </c>
      <c r="S288" s="35">
        <f t="shared" si="386"/>
        <v>0</v>
      </c>
      <c r="T288" s="35">
        <f t="shared" si="386"/>
        <v>0</v>
      </c>
      <c r="U288" s="35">
        <f t="shared" si="386"/>
        <v>0</v>
      </c>
      <c r="V288" s="35">
        <f t="shared" si="386"/>
        <v>0</v>
      </c>
      <c r="W288" s="35">
        <f t="shared" si="386"/>
        <v>0</v>
      </c>
      <c r="X288" s="35">
        <f t="shared" si="386"/>
        <v>0</v>
      </c>
      <c r="Y288" s="35">
        <f t="shared" si="386"/>
        <v>0</v>
      </c>
      <c r="Z288" s="35">
        <f t="shared" si="386"/>
        <v>0</v>
      </c>
      <c r="AA288" s="35">
        <f t="shared" si="386"/>
        <v>0</v>
      </c>
      <c r="AB288" s="35">
        <f t="shared" si="386"/>
        <v>0</v>
      </c>
      <c r="AC288" s="35">
        <f t="shared" si="386"/>
        <v>0</v>
      </c>
      <c r="AD288" s="35">
        <f t="shared" si="386"/>
        <v>0</v>
      </c>
      <c r="AE288" s="35">
        <f t="shared" si="386"/>
        <v>0</v>
      </c>
      <c r="AF288" s="35">
        <f t="shared" si="386"/>
        <v>0</v>
      </c>
      <c r="AG288" s="35">
        <f t="shared" si="386"/>
        <v>0</v>
      </c>
      <c r="AH288" s="35">
        <f t="shared" si="386"/>
        <v>0</v>
      </c>
      <c r="AI288" s="35">
        <f t="shared" si="386"/>
        <v>0</v>
      </c>
      <c r="AJ288" s="35">
        <f t="shared" si="386"/>
        <v>0</v>
      </c>
      <c r="AK288" s="35">
        <f t="shared" si="386"/>
        <v>0</v>
      </c>
      <c r="AL288" s="35">
        <f t="shared" si="386"/>
        <v>0</v>
      </c>
      <c r="AM288" s="35">
        <f t="shared" si="386"/>
        <v>0</v>
      </c>
      <c r="AN288" s="35">
        <f t="shared" si="386"/>
        <v>0</v>
      </c>
      <c r="AO288" s="35">
        <f t="shared" si="386"/>
        <v>0</v>
      </c>
      <c r="AP288" s="35">
        <f t="shared" si="386"/>
        <v>0</v>
      </c>
      <c r="AQ288" s="35">
        <f t="shared" si="386"/>
        <v>0</v>
      </c>
      <c r="AR288" s="35">
        <f t="shared" si="386"/>
        <v>0</v>
      </c>
      <c r="AS288" s="35">
        <f t="shared" si="386"/>
        <v>0</v>
      </c>
      <c r="AT288" s="35">
        <f t="shared" si="386"/>
        <v>0</v>
      </c>
      <c r="AU288" s="35">
        <f t="shared" si="386"/>
        <v>0</v>
      </c>
      <c r="AV288" s="35">
        <f t="shared" si="386"/>
        <v>0</v>
      </c>
      <c r="AW288" s="35">
        <f t="shared" si="386"/>
        <v>0</v>
      </c>
      <c r="AX288" s="35">
        <f t="shared" ref="AX288:BS288" si="387">IF(AX$2&gt;=$O288,IF(AX287-(AX287*HLOOKUP($O288,$R$2:$BS$34,32,FALSE))&lt;=0,AX287,AX287*HLOOKUP($O288,$R$2:$BS$34,32,FALSE)),0)</f>
        <v>0</v>
      </c>
      <c r="AY288" s="35">
        <f t="shared" si="387"/>
        <v>0</v>
      </c>
      <c r="AZ288" s="35">
        <f t="shared" si="387"/>
        <v>0</v>
      </c>
      <c r="BA288" s="35">
        <f t="shared" si="387"/>
        <v>0</v>
      </c>
      <c r="BB288" s="35">
        <f t="shared" si="387"/>
        <v>0</v>
      </c>
      <c r="BC288" s="35">
        <f t="shared" si="387"/>
        <v>0</v>
      </c>
      <c r="BD288" s="35">
        <f t="shared" si="387"/>
        <v>0</v>
      </c>
      <c r="BE288" s="35">
        <f t="shared" si="387"/>
        <v>0</v>
      </c>
      <c r="BF288" s="35">
        <f t="shared" si="387"/>
        <v>0</v>
      </c>
      <c r="BG288" s="35">
        <f t="shared" si="387"/>
        <v>0</v>
      </c>
      <c r="BH288" s="35">
        <f t="shared" si="387"/>
        <v>0</v>
      </c>
      <c r="BI288" s="35">
        <f t="shared" si="387"/>
        <v>0</v>
      </c>
      <c r="BJ288" s="35">
        <f t="shared" si="387"/>
        <v>0</v>
      </c>
      <c r="BK288" s="35">
        <f t="shared" si="387"/>
        <v>0</v>
      </c>
      <c r="BL288" s="35">
        <f t="shared" si="387"/>
        <v>0</v>
      </c>
      <c r="BM288" s="35">
        <f t="shared" si="387"/>
        <v>0</v>
      </c>
      <c r="BN288" s="35">
        <f t="shared" si="387"/>
        <v>0</v>
      </c>
      <c r="BO288" s="35">
        <f t="shared" si="387"/>
        <v>0</v>
      </c>
      <c r="BP288" s="35">
        <f t="shared" si="387"/>
        <v>0</v>
      </c>
      <c r="BQ288" s="35">
        <f t="shared" si="387"/>
        <v>0</v>
      </c>
      <c r="BR288" s="35">
        <f t="shared" si="387"/>
        <v>0</v>
      </c>
      <c r="BS288" s="35">
        <f t="shared" si="387"/>
        <v>0</v>
      </c>
    </row>
    <row r="289" spans="1:71" collapsed="1">
      <c r="L289" s="22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</row>
    <row r="290" spans="1:71">
      <c r="F290" t="s">
        <v>198</v>
      </c>
      <c r="L290" s="22" t="s">
        <v>196</v>
      </c>
      <c r="R290" s="35">
        <f>SUMIF($L$189:$L$288,"TAB",R189:R288)-SUMIF($L$189:$L$288,"TaxDep",R189:R288)</f>
        <v>0</v>
      </c>
      <c r="S290" s="35">
        <f t="shared" ref="S290:BS290" si="388">SUMIF($L$189:$L$288,"TAB",S189:S288)-SUMIF($L$189:$L$288,"TaxDep",S189:S288)</f>
        <v>0</v>
      </c>
      <c r="T290" s="35">
        <f t="shared" si="388"/>
        <v>0</v>
      </c>
      <c r="U290" s="35">
        <f t="shared" si="388"/>
        <v>0</v>
      </c>
      <c r="V290" s="35">
        <f t="shared" si="388"/>
        <v>0</v>
      </c>
      <c r="W290" s="35">
        <f t="shared" si="388"/>
        <v>380.3046033110258</v>
      </c>
      <c r="X290" s="35">
        <f t="shared" si="388"/>
        <v>755.24898105661293</v>
      </c>
      <c r="Y290" s="35">
        <f t="shared" si="388"/>
        <v>1126.2322181875452</v>
      </c>
      <c r="Z290" s="35">
        <f t="shared" si="388"/>
        <v>1494.3505442161315</v>
      </c>
      <c r="AA290" s="35">
        <f t="shared" si="388"/>
        <v>1860.6934690687576</v>
      </c>
      <c r="AB290" s="35">
        <f t="shared" si="388"/>
        <v>2226.3560329972074</v>
      </c>
      <c r="AC290" s="35">
        <f t="shared" si="388"/>
        <v>2592.3790061633053</v>
      </c>
      <c r="AD290" s="35">
        <f t="shared" si="388"/>
        <v>2959.5895947196814</v>
      </c>
      <c r="AE290" s="35">
        <f t="shared" si="388"/>
        <v>3328.7621510093268</v>
      </c>
      <c r="AF290" s="35">
        <f t="shared" si="388"/>
        <v>3700.6756789469323</v>
      </c>
      <c r="AG290" s="35">
        <f t="shared" si="388"/>
        <v>4076.1235856727249</v>
      </c>
      <c r="AH290" s="35">
        <f t="shared" si="388"/>
        <v>4462.9818428092767</v>
      </c>
      <c r="AI290" s="35">
        <f t="shared" si="388"/>
        <v>4864.1069794663636</v>
      </c>
      <c r="AJ290" s="35">
        <f t="shared" si="388"/>
        <v>5280.9160746432535</v>
      </c>
      <c r="AK290" s="35">
        <f t="shared" si="388"/>
        <v>5714.8089518746519</v>
      </c>
      <c r="AL290" s="35">
        <f t="shared" si="388"/>
        <v>6167.0713583793977</v>
      </c>
      <c r="AM290" s="35">
        <f t="shared" si="388"/>
        <v>6638.891962589345</v>
      </c>
      <c r="AN290" s="35">
        <f t="shared" si="388"/>
        <v>7131.4041879635333</v>
      </c>
      <c r="AO290" s="35">
        <f t="shared" si="388"/>
        <v>7645.6954946616916</v>
      </c>
      <c r="AP290" s="35">
        <f t="shared" si="388"/>
        <v>8182.8174526041539</v>
      </c>
      <c r="AQ290" s="35">
        <f t="shared" si="388"/>
        <v>8743.8922814041725</v>
      </c>
      <c r="AR290" s="35">
        <f t="shared" si="388"/>
        <v>9330.0895146915718</v>
      </c>
      <c r="AS290" s="35">
        <f t="shared" si="388"/>
        <v>9942.49685144041</v>
      </c>
      <c r="AT290" s="35">
        <f t="shared" si="388"/>
        <v>10582.212248238093</v>
      </c>
      <c r="AU290" s="35">
        <f t="shared" si="388"/>
        <v>11250.343142567446</v>
      </c>
      <c r="AV290" s="35">
        <f t="shared" si="388"/>
        <v>11948.004367610385</v>
      </c>
      <c r="AW290" s="35">
        <f t="shared" si="388"/>
        <v>12676.310592433214</v>
      </c>
      <c r="AX290" s="35">
        <f t="shared" si="388"/>
        <v>13436.340270236205</v>
      </c>
      <c r="AY290" s="35">
        <f t="shared" si="388"/>
        <v>14229.183664639424</v>
      </c>
      <c r="AZ290" s="35">
        <f t="shared" si="388"/>
        <v>15055.952995163414</v>
      </c>
      <c r="BA290" s="35">
        <f t="shared" si="388"/>
        <v>15917.751944590709</v>
      </c>
      <c r="BB290" s="35">
        <f t="shared" si="388"/>
        <v>16815.677726316811</v>
      </c>
      <c r="BC290" s="35">
        <f t="shared" si="388"/>
        <v>17750.818180928651</v>
      </c>
      <c r="BD290" s="35">
        <f t="shared" si="388"/>
        <v>18724.247794036652</v>
      </c>
      <c r="BE290" s="35">
        <f t="shared" si="388"/>
        <v>19737.020535337626</v>
      </c>
      <c r="BF290" s="35">
        <f t="shared" si="388"/>
        <v>20790.096244607179</v>
      </c>
      <c r="BG290" s="35">
        <f t="shared" si="388"/>
        <v>21884.488274508545</v>
      </c>
      <c r="BH290" s="35">
        <f t="shared" si="388"/>
        <v>23021.524110607355</v>
      </c>
      <c r="BI290" s="35">
        <f t="shared" si="388"/>
        <v>24202.954608335654</v>
      </c>
      <c r="BJ290" s="35">
        <f t="shared" si="388"/>
        <v>25430.500770313476</v>
      </c>
      <c r="BK290" s="35">
        <f t="shared" si="388"/>
        <v>26705.794658449526</v>
      </c>
      <c r="BL290" s="35">
        <f t="shared" si="388"/>
        <v>28031.415087347359</v>
      </c>
      <c r="BM290" s="35">
        <f t="shared" si="388"/>
        <v>29410.436554293701</v>
      </c>
      <c r="BN290" s="35">
        <f t="shared" si="388"/>
        <v>30846.112563488779</v>
      </c>
      <c r="BO290" s="35">
        <f t="shared" si="388"/>
        <v>32341.990127132551</v>
      </c>
      <c r="BP290" s="35">
        <f t="shared" si="388"/>
        <v>33901.618362472938</v>
      </c>
      <c r="BQ290" s="35">
        <f t="shared" si="388"/>
        <v>35528.793395436762</v>
      </c>
      <c r="BR290" s="35">
        <f t="shared" si="388"/>
        <v>37227.774778467858</v>
      </c>
      <c r="BS290" s="35">
        <f t="shared" si="388"/>
        <v>39002.810413641593</v>
      </c>
    </row>
    <row r="291" spans="1:71" s="39" customFormat="1">
      <c r="A291"/>
      <c r="B291"/>
      <c r="C291"/>
      <c r="D291"/>
      <c r="E291"/>
      <c r="F291"/>
      <c r="G291"/>
      <c r="H291"/>
      <c r="I291"/>
      <c r="J291"/>
      <c r="K291"/>
      <c r="L291" s="22"/>
      <c r="M291"/>
      <c r="N291"/>
      <c r="O291"/>
      <c r="P291"/>
      <c r="Q291"/>
    </row>
    <row r="292" spans="1:71">
      <c r="F292" t="s">
        <v>199</v>
      </c>
      <c r="L292" s="22"/>
      <c r="Q292" s="39"/>
      <c r="R292" s="35">
        <f>R184+R290</f>
        <v>4182.0450169148007</v>
      </c>
      <c r="S292" s="35">
        <f t="shared" ref="S292:BS292" si="389">S184+S290</f>
        <v>4326.0474607073356</v>
      </c>
      <c r="T292" s="35">
        <f t="shared" si="389"/>
        <v>4357.1418232988681</v>
      </c>
      <c r="U292" s="35">
        <f t="shared" si="389"/>
        <v>4346.606538791063</v>
      </c>
      <c r="V292" s="35">
        <f t="shared" si="389"/>
        <v>4307.0459460250568</v>
      </c>
      <c r="W292" s="35">
        <f t="shared" si="389"/>
        <v>4446.7587799857101</v>
      </c>
      <c r="X292" s="35">
        <f t="shared" si="389"/>
        <v>4597.6631947859141</v>
      </c>
      <c r="Y292" s="35">
        <f t="shared" si="389"/>
        <v>4760.4386029131992</v>
      </c>
      <c r="Z292" s="35">
        <f t="shared" si="389"/>
        <v>4942.2912762284977</v>
      </c>
      <c r="AA292" s="35">
        <f t="shared" si="389"/>
        <v>5151.144994212671</v>
      </c>
      <c r="AB292" s="35">
        <f t="shared" si="389"/>
        <v>5369.8838787018931</v>
      </c>
      <c r="AC292" s="35">
        <f t="shared" si="389"/>
        <v>5592.5269940028975</v>
      </c>
      <c r="AD292" s="35">
        <f t="shared" si="389"/>
        <v>5819.4253235069864</v>
      </c>
      <c r="AE292" s="35">
        <f t="shared" si="389"/>
        <v>6050.9148800357389</v>
      </c>
      <c r="AF292" s="35">
        <f t="shared" si="389"/>
        <v>6286.6238195809374</v>
      </c>
      <c r="AG292" s="35">
        <f t="shared" si="389"/>
        <v>6527.5876024793861</v>
      </c>
      <c r="AH292" s="35">
        <f t="shared" si="389"/>
        <v>6779.4256077502778</v>
      </c>
      <c r="AI292" s="35">
        <f t="shared" si="389"/>
        <v>7047.5215493736996</v>
      </c>
      <c r="AJ292" s="35">
        <f t="shared" si="389"/>
        <v>7334.3007557375449</v>
      </c>
      <c r="AK292" s="35">
        <f t="shared" si="389"/>
        <v>7641.5467498119951</v>
      </c>
      <c r="AL292" s="35">
        <f t="shared" si="389"/>
        <v>7968.7414164990187</v>
      </c>
      <c r="AM292" s="35">
        <f t="shared" si="389"/>
        <v>8317.344142630036</v>
      </c>
      <c r="AN292" s="35">
        <f t="shared" si="389"/>
        <v>8687.3800132082215</v>
      </c>
      <c r="AO292" s="35">
        <f t="shared" si="389"/>
        <v>9079.9039721871177</v>
      </c>
      <c r="AP292" s="35">
        <f t="shared" si="389"/>
        <v>9495.9364995772976</v>
      </c>
      <c r="AQ292" s="35">
        <f t="shared" si="389"/>
        <v>9936.5700887954263</v>
      </c>
      <c r="AR292" s="35">
        <f t="shared" si="389"/>
        <v>10402.945851151575</v>
      </c>
      <c r="AS292" s="35">
        <f t="shared" si="389"/>
        <v>10896.124309966885</v>
      </c>
      <c r="AT292" s="35">
        <f t="shared" si="389"/>
        <v>11417.17743814369</v>
      </c>
      <c r="AU292" s="35">
        <f t="shared" si="389"/>
        <v>11967.187829149372</v>
      </c>
      <c r="AV292" s="35">
        <f t="shared" si="389"/>
        <v>12547.246561817163</v>
      </c>
      <c r="AW292" s="35">
        <f t="shared" si="389"/>
        <v>13158.445592723174</v>
      </c>
      <c r="AX292" s="35">
        <f t="shared" si="389"/>
        <v>13801.841658725916</v>
      </c>
      <c r="AY292" s="35">
        <f t="shared" si="389"/>
        <v>14520.808529458598</v>
      </c>
      <c r="AZ292" s="35">
        <f t="shared" si="389"/>
        <v>15319.544870070309</v>
      </c>
      <c r="BA292" s="35">
        <f t="shared" si="389"/>
        <v>16165.404597534794</v>
      </c>
      <c r="BB292" s="35">
        <f t="shared" si="389"/>
        <v>17051.036569650456</v>
      </c>
      <c r="BC292" s="35">
        <f t="shared" si="389"/>
        <v>17974.261693037439</v>
      </c>
      <c r="BD292" s="35">
        <f t="shared" si="389"/>
        <v>18936.137860333241</v>
      </c>
      <c r="BE292" s="35">
        <f t="shared" si="389"/>
        <v>19937.703175940384</v>
      </c>
      <c r="BF292" s="35">
        <f t="shared" si="389"/>
        <v>20982.587022832056</v>
      </c>
      <c r="BG292" s="35">
        <f t="shared" si="389"/>
        <v>22070.077150461242</v>
      </c>
      <c r="BH292" s="35">
        <f t="shared" si="389"/>
        <v>23200.513562317214</v>
      </c>
      <c r="BI292" s="35">
        <f t="shared" si="389"/>
        <v>24375.633853735082</v>
      </c>
      <c r="BJ292" s="35">
        <f t="shared" si="389"/>
        <v>25597.146348712915</v>
      </c>
      <c r="BK292" s="35">
        <f t="shared" si="389"/>
        <v>26866.670986505938</v>
      </c>
      <c r="BL292" s="35">
        <f t="shared" si="389"/>
        <v>28186.774990645448</v>
      </c>
      <c r="BM292" s="35">
        <f t="shared" si="389"/>
        <v>29560.521775609934</v>
      </c>
      <c r="BN292" s="35">
        <f t="shared" si="389"/>
        <v>30991.154248761315</v>
      </c>
      <c r="BO292" s="35">
        <f t="shared" si="389"/>
        <v>32482.20929011529</v>
      </c>
      <c r="BP292" s="35">
        <f t="shared" si="389"/>
        <v>34037.226329008947</v>
      </c>
      <c r="BQ292" s="35">
        <f t="shared" si="389"/>
        <v>35656.957452476468</v>
      </c>
      <c r="BR292" s="35">
        <f t="shared" si="389"/>
        <v>37333.266520071484</v>
      </c>
      <c r="BS292" s="35">
        <f t="shared" si="389"/>
        <v>39085.581071150627</v>
      </c>
    </row>
    <row r="293" spans="1:71"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>
      <c r="F294" t="s">
        <v>200</v>
      </c>
      <c r="L294" s="22" t="s">
        <v>190</v>
      </c>
      <c r="Q294" s="39"/>
      <c r="R294" s="35">
        <f>SUMIF($L$180:$L$288,$L$294,R180:R288)</f>
        <v>331.12100834853658</v>
      </c>
      <c r="S294" s="35">
        <f t="shared" ref="S294:BS294" si="390">SUMIF($L$180:$L$288,$L$294,S180:S288)</f>
        <v>372.9644152265451</v>
      </c>
      <c r="T294" s="35">
        <f t="shared" si="390"/>
        <v>406.29867203288921</v>
      </c>
      <c r="U294" s="35">
        <f t="shared" si="390"/>
        <v>404.50312002890769</v>
      </c>
      <c r="V294" s="35">
        <f t="shared" si="390"/>
        <v>417.15414809326853</v>
      </c>
      <c r="W294" s="35">
        <f t="shared" si="390"/>
        <v>260.60780110358434</v>
      </c>
      <c r="X294" s="35">
        <f t="shared" si="390"/>
        <v>263.78990931678408</v>
      </c>
      <c r="Y294" s="35">
        <f t="shared" si="390"/>
        <v>267.48320890825488</v>
      </c>
      <c r="Z294" s="35">
        <f t="shared" si="390"/>
        <v>264.9156813562422</v>
      </c>
      <c r="AA294" s="35">
        <f t="shared" si="390"/>
        <v>255.42044208259802</v>
      </c>
      <c r="AB294" s="35">
        <f t="shared" si="390"/>
        <v>264.10031275486961</v>
      </c>
      <c r="AC294" s="35">
        <f t="shared" si="390"/>
        <v>279.82085818947832</v>
      </c>
      <c r="AD294" s="35">
        <f t="shared" si="390"/>
        <v>296.08013245858558</v>
      </c>
      <c r="AE294" s="35">
        <f t="shared" si="390"/>
        <v>312.88100770875246</v>
      </c>
      <c r="AF294" s="35">
        <f t="shared" si="390"/>
        <v>330.97699254750876</v>
      </c>
      <c r="AG294" s="35">
        <f t="shared" si="390"/>
        <v>349.01694412590825</v>
      </c>
      <c r="AH294" s="35">
        <f t="shared" si="390"/>
        <v>369.91403306614808</v>
      </c>
      <c r="AI294" s="35">
        <f t="shared" si="390"/>
        <v>389.03482553189508</v>
      </c>
      <c r="AJ294" s="35">
        <f t="shared" si="390"/>
        <v>407.97284011005814</v>
      </c>
      <c r="AK294" s="35">
        <f t="shared" si="390"/>
        <v>427.42630167666709</v>
      </c>
      <c r="AL294" s="35">
        <f t="shared" si="390"/>
        <v>449.65044289032159</v>
      </c>
      <c r="AM294" s="35">
        <f t="shared" si="390"/>
        <v>472.6332445310012</v>
      </c>
      <c r="AN294" s="35">
        <f t="shared" si="390"/>
        <v>497.81341732039834</v>
      </c>
      <c r="AO294" s="35">
        <f t="shared" si="390"/>
        <v>524.17237375408956</v>
      </c>
      <c r="AP294" s="35">
        <f t="shared" si="390"/>
        <v>551.76403332092127</v>
      </c>
      <c r="AQ294" s="35">
        <f t="shared" si="390"/>
        <v>580.64609649789884</v>
      </c>
      <c r="AR294" s="35">
        <f t="shared" si="390"/>
        <v>610.87881380975398</v>
      </c>
      <c r="AS294" s="35">
        <f t="shared" si="390"/>
        <v>642.5181859040764</v>
      </c>
      <c r="AT294" s="35">
        <f t="shared" si="390"/>
        <v>675.62080800182969</v>
      </c>
      <c r="AU294" s="35">
        <f t="shared" si="390"/>
        <v>710.24382661669529</v>
      </c>
      <c r="AV294" s="35">
        <f t="shared" si="390"/>
        <v>746.44482751253599</v>
      </c>
      <c r="AW294" s="35">
        <f t="shared" si="390"/>
        <v>784.2814356238307</v>
      </c>
      <c r="AX294" s="35">
        <f t="shared" si="390"/>
        <v>823.80941549689112</v>
      </c>
      <c r="AY294" s="35">
        <f t="shared" si="390"/>
        <v>822.78092707261101</v>
      </c>
      <c r="AZ294" s="35">
        <f t="shared" si="390"/>
        <v>820.45156860508996</v>
      </c>
      <c r="BA294" s="35">
        <f t="shared" si="390"/>
        <v>853.71564009916312</v>
      </c>
      <c r="BB294" s="35">
        <f t="shared" si="390"/>
        <v>897.32947941658961</v>
      </c>
      <c r="BC294" s="35">
        <f t="shared" si="390"/>
        <v>946.16891969478388</v>
      </c>
      <c r="BD294" s="35">
        <f t="shared" si="390"/>
        <v>997.04017181412951</v>
      </c>
      <c r="BE294" s="35">
        <f t="shared" si="390"/>
        <v>1049.9979801852828</v>
      </c>
      <c r="BF294" s="35">
        <f t="shared" si="390"/>
        <v>1102.4074541993109</v>
      </c>
      <c r="BG294" s="35">
        <f t="shared" si="390"/>
        <v>1158.7170746147353</v>
      </c>
      <c r="BH294" s="35">
        <f t="shared" si="390"/>
        <v>1218.2585879590158</v>
      </c>
      <c r="BI294" s="35">
        <f t="shared" si="390"/>
        <v>1280.1499225386231</v>
      </c>
      <c r="BJ294" s="35">
        <f t="shared" si="390"/>
        <v>1344.4810759638576</v>
      </c>
      <c r="BK294" s="35">
        <f t="shared" si="390"/>
        <v>1411.3373902614223</v>
      </c>
      <c r="BL294" s="35">
        <f t="shared" si="390"/>
        <v>1480.8540609344993</v>
      </c>
      <c r="BM294" s="35">
        <f t="shared" si="390"/>
        <v>1553.1923953657356</v>
      </c>
      <c r="BN294" s="35">
        <f t="shared" si="390"/>
        <v>1628.5231446483692</v>
      </c>
      <c r="BO294" s="35">
        <f t="shared" si="390"/>
        <v>1707.032528980983</v>
      </c>
      <c r="BP294" s="35">
        <f t="shared" si="390"/>
        <v>1788.9068997347788</v>
      </c>
      <c r="BQ294" s="35">
        <f t="shared" si="390"/>
        <v>1877.3804039929728</v>
      </c>
      <c r="BR294" s="35">
        <f t="shared" si="390"/>
        <v>1982.0288827238655</v>
      </c>
      <c r="BS294" s="35">
        <f t="shared" si="390"/>
        <v>2075.5005795494098</v>
      </c>
    </row>
    <row r="295" spans="1:71"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</row>
    <row r="296" spans="1:71">
      <c r="F296" t="s">
        <v>201</v>
      </c>
      <c r="Q296" s="39"/>
      <c r="R296" s="35">
        <f>R163+R166+R294+R325</f>
        <v>748.63402112179995</v>
      </c>
      <c r="S296" s="35">
        <f t="shared" ref="S296:BS296" si="391">S163+S166+S294+S325</f>
        <v>793.3190759213785</v>
      </c>
      <c r="T296" s="35">
        <f t="shared" si="391"/>
        <v>832.90081900486473</v>
      </c>
      <c r="U296" s="35">
        <f t="shared" si="391"/>
        <v>839.38005646669751</v>
      </c>
      <c r="V296" s="35">
        <f t="shared" si="391"/>
        <v>863.81452530700767</v>
      </c>
      <c r="W296" s="35">
        <f t="shared" si="391"/>
        <v>701.37408839483055</v>
      </c>
      <c r="X296" s="35">
        <f t="shared" si="391"/>
        <v>713.45894657057977</v>
      </c>
      <c r="Y296" s="35">
        <f t="shared" si="391"/>
        <v>726.45568116940626</v>
      </c>
      <c r="Z296" s="35">
        <f t="shared" si="391"/>
        <v>733.52620986041347</v>
      </c>
      <c r="AA296" s="35">
        <f t="shared" si="391"/>
        <v>734.01865277674892</v>
      </c>
      <c r="AB296" s="35">
        <f t="shared" si="391"/>
        <v>753.05428982653984</v>
      </c>
      <c r="AC296" s="35">
        <f t="shared" si="391"/>
        <v>779.49999177782183</v>
      </c>
      <c r="AD296" s="35">
        <f t="shared" si="391"/>
        <v>806.80840549432537</v>
      </c>
      <c r="AE296" s="35">
        <f t="shared" si="391"/>
        <v>834.98029004771354</v>
      </c>
      <c r="AF296" s="35">
        <f t="shared" si="391"/>
        <v>864.78288400924532</v>
      </c>
      <c r="AG296" s="35">
        <f t="shared" si="391"/>
        <v>894.88167271774591</v>
      </c>
      <c r="AH296" s="35">
        <f t="shared" si="391"/>
        <v>930.24547562807993</v>
      </c>
      <c r="AI296" s="35">
        <f t="shared" si="391"/>
        <v>964.90787882464065</v>
      </c>
      <c r="AJ296" s="35">
        <f t="shared" si="391"/>
        <v>1000.0896879472914</v>
      </c>
      <c r="AK296" s="35">
        <f t="shared" si="391"/>
        <v>1036.5059027162401</v>
      </c>
      <c r="AL296" s="35">
        <f t="shared" si="391"/>
        <v>1076.4003737337848</v>
      </c>
      <c r="AM296" s="35">
        <f t="shared" si="391"/>
        <v>1117.7529773731385</v>
      </c>
      <c r="AN296" s="35">
        <f t="shared" si="391"/>
        <v>1162.0050070111201</v>
      </c>
      <c r="AO296" s="35">
        <f t="shared" si="391"/>
        <v>1208.1423589202541</v>
      </c>
      <c r="AP296" s="35">
        <f t="shared" si="391"/>
        <v>1256.2256999345307</v>
      </c>
      <c r="AQ296" s="35">
        <f t="shared" si="391"/>
        <v>1306.3497126759371</v>
      </c>
      <c r="AR296" s="35">
        <f t="shared" si="391"/>
        <v>1358.6059391807066</v>
      </c>
      <c r="AS296" s="35">
        <f t="shared" si="391"/>
        <v>1413.0451232338928</v>
      </c>
      <c r="AT296" s="35">
        <f t="shared" si="391"/>
        <v>1469.7440089411186</v>
      </c>
      <c r="AU296" s="35">
        <f t="shared" si="391"/>
        <v>1528.7798381316575</v>
      </c>
      <c r="AV296" s="35">
        <f t="shared" si="391"/>
        <v>1590.22985002414</v>
      </c>
      <c r="AW296" s="35">
        <f t="shared" si="391"/>
        <v>1654.1692722757693</v>
      </c>
      <c r="AX296" s="35">
        <f t="shared" si="391"/>
        <v>1720.6610943098117</v>
      </c>
      <c r="AY296" s="35">
        <f t="shared" si="391"/>
        <v>1747.4780556096484</v>
      </c>
      <c r="AZ296" s="35">
        <f t="shared" si="391"/>
        <v>1773.8994550210334</v>
      </c>
      <c r="BA296" s="35">
        <f t="shared" si="391"/>
        <v>1836.8348389065191</v>
      </c>
      <c r="BB296" s="35">
        <f t="shared" si="391"/>
        <v>1911.0562896963434</v>
      </c>
      <c r="BC296" s="35">
        <f t="shared" si="391"/>
        <v>1991.4544796907078</v>
      </c>
      <c r="BD296" s="35">
        <f t="shared" si="391"/>
        <v>2074.8492008716021</v>
      </c>
      <c r="BE296" s="35">
        <f t="shared" si="391"/>
        <v>2161.3065467356219</v>
      </c>
      <c r="BF296" s="35">
        <f t="shared" si="391"/>
        <v>2248.1814726279404</v>
      </c>
      <c r="BG296" s="35">
        <f t="shared" si="391"/>
        <v>2339.9535618417717</v>
      </c>
      <c r="BH296" s="35">
        <f t="shared" si="391"/>
        <v>2436.0616377917522</v>
      </c>
      <c r="BI296" s="35">
        <f t="shared" si="391"/>
        <v>2535.7667731133843</v>
      </c>
      <c r="BJ296" s="35">
        <f t="shared" si="391"/>
        <v>2639.1775129117032</v>
      </c>
      <c r="BK296" s="35">
        <f t="shared" si="391"/>
        <v>2746.3803009878829</v>
      </c>
      <c r="BL296" s="35">
        <f t="shared" si="391"/>
        <v>2857.8089242101018</v>
      </c>
      <c r="BM296" s="35">
        <f t="shared" si="391"/>
        <v>2973.8068551363153</v>
      </c>
      <c r="BN296" s="35">
        <f t="shared" si="391"/>
        <v>3094.6428444835838</v>
      </c>
      <c r="BO296" s="35">
        <f t="shared" si="391"/>
        <v>3220.6367516935379</v>
      </c>
      <c r="BP296" s="35">
        <f t="shared" si="391"/>
        <v>3352.0287767762284</v>
      </c>
      <c r="BQ296" s="35">
        <f t="shared" si="391"/>
        <v>3492.1776189482725</v>
      </c>
      <c r="BR296" s="35">
        <f t="shared" si="391"/>
        <v>3650.8496907088952</v>
      </c>
      <c r="BS296" s="35">
        <f t="shared" si="391"/>
        <v>3800.7534883323851</v>
      </c>
    </row>
    <row r="297" spans="1:71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>
      <c r="F298" s="38" t="s">
        <v>202</v>
      </c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>
      <c r="F300" t="s">
        <v>203</v>
      </c>
      <c r="Q300" s="39"/>
      <c r="R300" s="35">
        <f>R173-R296</f>
        <v>-37.765457604048265</v>
      </c>
      <c r="S300" s="35">
        <f t="shared" ref="S300:BS300" si="392">S173-S296</f>
        <v>-53.373732386737515</v>
      </c>
      <c r="T300" s="35">
        <f t="shared" si="392"/>
        <v>-66.77462039314662</v>
      </c>
      <c r="U300" s="35">
        <f t="shared" si="392"/>
        <v>-51.228300275989113</v>
      </c>
      <c r="V300" s="35">
        <f t="shared" si="392"/>
        <v>-47.856253286767924</v>
      </c>
      <c r="W300" s="35">
        <f t="shared" si="392"/>
        <v>51.676599127808117</v>
      </c>
      <c r="X300" s="35">
        <f t="shared" si="392"/>
        <v>50.287562469435329</v>
      </c>
      <c r="Y300" s="35">
        <f t="shared" si="392"/>
        <v>53.336790691294709</v>
      </c>
      <c r="Z300" s="35">
        <f t="shared" si="392"/>
        <v>63.151485048899303</v>
      </c>
      <c r="AA300" s="35">
        <f t="shared" si="392"/>
        <v>86.224214184314405</v>
      </c>
      <c r="AB300" s="35">
        <f t="shared" si="392"/>
        <v>92.061989972559445</v>
      </c>
      <c r="AC300" s="35">
        <f t="shared" si="392"/>
        <v>88.639771417669749</v>
      </c>
      <c r="AD300" s="35">
        <f t="shared" si="392"/>
        <v>86.0975107856367</v>
      </c>
      <c r="AE300" s="35">
        <f t="shared" si="392"/>
        <v>83.493041621405382</v>
      </c>
      <c r="AF300" s="35">
        <f t="shared" si="392"/>
        <v>79.864884562490147</v>
      </c>
      <c r="AG300" s="35">
        <f t="shared" si="392"/>
        <v>-36.64155644018831</v>
      </c>
      <c r="AH300" s="35">
        <f t="shared" si="392"/>
        <v>-67.201505446221518</v>
      </c>
      <c r="AI300" s="35">
        <f t="shared" si="392"/>
        <v>-72.301639048055904</v>
      </c>
      <c r="AJ300" s="35">
        <f t="shared" si="392"/>
        <v>-75.133048752619629</v>
      </c>
      <c r="AK300" s="35">
        <f t="shared" si="392"/>
        <v>-74.885692401794245</v>
      </c>
      <c r="AL300" s="35">
        <f t="shared" si="392"/>
        <v>-74.040291068244187</v>
      </c>
      <c r="AM300" s="35">
        <f t="shared" si="392"/>
        <v>-71.172669878905026</v>
      </c>
      <c r="AN300" s="35">
        <f t="shared" si="392"/>
        <v>-67.811726099645966</v>
      </c>
      <c r="AO300" s="35">
        <f t="shared" si="392"/>
        <v>-63.03871994690212</v>
      </c>
      <c r="AP300" s="35">
        <f t="shared" si="392"/>
        <v>-58.422412846457291</v>
      </c>
      <c r="AQ300" s="35">
        <f t="shared" si="392"/>
        <v>-53.563165470412969</v>
      </c>
      <c r="AR300" s="35">
        <f t="shared" si="392"/>
        <v>-46.517982356829179</v>
      </c>
      <c r="AS300" s="35">
        <f t="shared" si="392"/>
        <v>-38.667995045907674</v>
      </c>
      <c r="AT300" s="35">
        <f t="shared" si="392"/>
        <v>-29.978720171569194</v>
      </c>
      <c r="AU300" s="35">
        <f t="shared" si="392"/>
        <v>-20.396775829397257</v>
      </c>
      <c r="AV300" s="35">
        <f t="shared" si="392"/>
        <v>-9.7893823415747647</v>
      </c>
      <c r="AW300" s="35">
        <f t="shared" si="392"/>
        <v>2.3908942823657071</v>
      </c>
      <c r="AX300" s="35">
        <f t="shared" si="392"/>
        <v>15.435242783402373</v>
      </c>
      <c r="AY300" s="35">
        <f t="shared" si="392"/>
        <v>71.522353480350375</v>
      </c>
      <c r="AZ300" s="35">
        <f t="shared" si="392"/>
        <v>131.93189064018929</v>
      </c>
      <c r="BA300" s="35">
        <f t="shared" si="392"/>
        <v>159.80893963498693</v>
      </c>
      <c r="BB300" s="35">
        <f t="shared" si="392"/>
        <v>180.51031259714409</v>
      </c>
      <c r="BC300" s="35">
        <f t="shared" si="392"/>
        <v>199.28696522344603</v>
      </c>
      <c r="BD300" s="35">
        <f t="shared" si="392"/>
        <v>236.68518518811379</v>
      </c>
      <c r="BE300" s="35">
        <f t="shared" si="392"/>
        <v>276.69453663720378</v>
      </c>
      <c r="BF300" s="35">
        <f t="shared" si="392"/>
        <v>306.10348350823006</v>
      </c>
      <c r="BG300" s="35">
        <f t="shared" si="392"/>
        <v>329.59872374305542</v>
      </c>
      <c r="BH300" s="35">
        <f t="shared" si="392"/>
        <v>346.4077424917291</v>
      </c>
      <c r="BI300" s="35">
        <f t="shared" si="392"/>
        <v>365.54708098613037</v>
      </c>
      <c r="BJ300" s="35">
        <f t="shared" si="392"/>
        <v>388.02001435747252</v>
      </c>
      <c r="BK300" s="35">
        <f t="shared" si="392"/>
        <v>396.40937775827615</v>
      </c>
      <c r="BL300" s="35">
        <f t="shared" si="392"/>
        <v>398.92413102350338</v>
      </c>
      <c r="BM300" s="35">
        <f t="shared" si="392"/>
        <v>401.24347167308042</v>
      </c>
      <c r="BN300" s="35">
        <f t="shared" si="392"/>
        <v>401.6122135292394</v>
      </c>
      <c r="BO300" s="35">
        <f t="shared" si="392"/>
        <v>405.16695431031485</v>
      </c>
      <c r="BP300" s="35">
        <f t="shared" si="392"/>
        <v>407.85750226105711</v>
      </c>
      <c r="BQ300" s="35">
        <f t="shared" si="392"/>
        <v>402.80265557632856</v>
      </c>
      <c r="BR300" s="35">
        <f t="shared" si="392"/>
        <v>387.65909844323642</v>
      </c>
      <c r="BS300" s="35">
        <f t="shared" si="392"/>
        <v>390.36414068643626</v>
      </c>
    </row>
    <row r="301" spans="1:71">
      <c r="F301" t="s">
        <v>204</v>
      </c>
      <c r="L301" s="40"/>
      <c r="Q301" s="36">
        <v>0</v>
      </c>
      <c r="R301" s="35">
        <f>IF(R302&lt;0,R302,0)</f>
        <v>-37.765457604048265</v>
      </c>
      <c r="S301" s="35">
        <f t="shared" ref="S301:BS301" si="393">IF(S302&lt;0,S302,0)</f>
        <v>-91.139189990785781</v>
      </c>
      <c r="T301" s="35">
        <f t="shared" si="393"/>
        <v>-157.9138103839324</v>
      </c>
      <c r="U301" s="35">
        <f t="shared" si="393"/>
        <v>-209.14211065992151</v>
      </c>
      <c r="V301" s="35">
        <f t="shared" si="393"/>
        <v>-256.99836394668944</v>
      </c>
      <c r="W301" s="35">
        <f t="shared" si="393"/>
        <v>-205.32176481888132</v>
      </c>
      <c r="X301" s="35">
        <f t="shared" si="393"/>
        <v>-155.03420234944599</v>
      </c>
      <c r="Y301" s="35">
        <f t="shared" si="393"/>
        <v>-101.69741165815128</v>
      </c>
      <c r="Z301" s="35">
        <f t="shared" si="393"/>
        <v>-38.545926609251978</v>
      </c>
      <c r="AA301" s="35">
        <f t="shared" si="393"/>
        <v>0</v>
      </c>
      <c r="AB301" s="35">
        <f t="shared" si="393"/>
        <v>0</v>
      </c>
      <c r="AC301" s="35">
        <f t="shared" si="393"/>
        <v>0</v>
      </c>
      <c r="AD301" s="35">
        <f t="shared" si="393"/>
        <v>0</v>
      </c>
      <c r="AE301" s="35">
        <f t="shared" si="393"/>
        <v>0</v>
      </c>
      <c r="AF301" s="35">
        <f t="shared" si="393"/>
        <v>0</v>
      </c>
      <c r="AG301" s="35">
        <f t="shared" si="393"/>
        <v>-36.64155644018831</v>
      </c>
      <c r="AH301" s="35">
        <f t="shared" si="393"/>
        <v>-103.84306188640983</v>
      </c>
      <c r="AI301" s="35">
        <f t="shared" si="393"/>
        <v>-176.14470093446573</v>
      </c>
      <c r="AJ301" s="35">
        <f t="shared" si="393"/>
        <v>-251.27774968708536</v>
      </c>
      <c r="AK301" s="35">
        <f t="shared" si="393"/>
        <v>-326.16344208887961</v>
      </c>
      <c r="AL301" s="35">
        <f t="shared" si="393"/>
        <v>-400.20373315712379</v>
      </c>
      <c r="AM301" s="35">
        <f t="shared" si="393"/>
        <v>-471.37640303602882</v>
      </c>
      <c r="AN301" s="35">
        <f t="shared" si="393"/>
        <v>-539.18812913567479</v>
      </c>
      <c r="AO301" s="35">
        <f t="shared" si="393"/>
        <v>-602.2268490825769</v>
      </c>
      <c r="AP301" s="35">
        <f t="shared" si="393"/>
        <v>-660.6492619290342</v>
      </c>
      <c r="AQ301" s="35">
        <f t="shared" si="393"/>
        <v>-714.21242739944717</v>
      </c>
      <c r="AR301" s="35">
        <f t="shared" si="393"/>
        <v>-760.73040975627634</v>
      </c>
      <c r="AS301" s="35">
        <f t="shared" si="393"/>
        <v>-799.39840480218402</v>
      </c>
      <c r="AT301" s="35">
        <f t="shared" si="393"/>
        <v>-829.37712497375321</v>
      </c>
      <c r="AU301" s="35">
        <f t="shared" si="393"/>
        <v>-849.77390080315047</v>
      </c>
      <c r="AV301" s="35">
        <f t="shared" si="393"/>
        <v>-859.56328314472523</v>
      </c>
      <c r="AW301" s="35">
        <f t="shared" si="393"/>
        <v>-857.17238886235953</v>
      </c>
      <c r="AX301" s="35">
        <f t="shared" si="393"/>
        <v>-841.73714607895715</v>
      </c>
      <c r="AY301" s="35">
        <f t="shared" si="393"/>
        <v>-770.21479259860678</v>
      </c>
      <c r="AZ301" s="35">
        <f t="shared" si="393"/>
        <v>-638.28290195841748</v>
      </c>
      <c r="BA301" s="35">
        <f t="shared" si="393"/>
        <v>-478.47396232343056</v>
      </c>
      <c r="BB301" s="35">
        <f t="shared" si="393"/>
        <v>-297.96364972628646</v>
      </c>
      <c r="BC301" s="35">
        <f t="shared" si="393"/>
        <v>-98.67668450284043</v>
      </c>
      <c r="BD301" s="35">
        <f t="shared" si="393"/>
        <v>0</v>
      </c>
      <c r="BE301" s="35">
        <f t="shared" si="393"/>
        <v>0</v>
      </c>
      <c r="BF301" s="35">
        <f t="shared" si="393"/>
        <v>0</v>
      </c>
      <c r="BG301" s="35">
        <f t="shared" si="393"/>
        <v>0</v>
      </c>
      <c r="BH301" s="35">
        <f t="shared" si="393"/>
        <v>0</v>
      </c>
      <c r="BI301" s="35">
        <f t="shared" si="393"/>
        <v>0</v>
      </c>
      <c r="BJ301" s="35">
        <f t="shared" si="393"/>
        <v>0</v>
      </c>
      <c r="BK301" s="35">
        <f t="shared" si="393"/>
        <v>0</v>
      </c>
      <c r="BL301" s="35">
        <f t="shared" si="393"/>
        <v>0</v>
      </c>
      <c r="BM301" s="35">
        <f t="shared" si="393"/>
        <v>0</v>
      </c>
      <c r="BN301" s="35">
        <f t="shared" si="393"/>
        <v>0</v>
      </c>
      <c r="BO301" s="35">
        <f t="shared" si="393"/>
        <v>0</v>
      </c>
      <c r="BP301" s="35">
        <f t="shared" si="393"/>
        <v>0</v>
      </c>
      <c r="BQ301" s="35">
        <f t="shared" si="393"/>
        <v>0</v>
      </c>
      <c r="BR301" s="35">
        <f t="shared" si="393"/>
        <v>0</v>
      </c>
      <c r="BS301" s="35">
        <f t="shared" si="393"/>
        <v>0</v>
      </c>
    </row>
    <row r="302" spans="1:71">
      <c r="F302" t="s">
        <v>205</v>
      </c>
      <c r="Q302" s="39"/>
      <c r="R302" s="35">
        <f>R300+Q301</f>
        <v>-37.765457604048265</v>
      </c>
      <c r="S302" s="35">
        <f t="shared" ref="S302:BS302" si="394">S300+R301</f>
        <v>-91.139189990785781</v>
      </c>
      <c r="T302" s="35">
        <f t="shared" si="394"/>
        <v>-157.9138103839324</v>
      </c>
      <c r="U302" s="35">
        <f t="shared" si="394"/>
        <v>-209.14211065992151</v>
      </c>
      <c r="V302" s="35">
        <f>V300+U301</f>
        <v>-256.99836394668944</v>
      </c>
      <c r="W302" s="35">
        <f t="shared" si="394"/>
        <v>-205.32176481888132</v>
      </c>
      <c r="X302" s="35">
        <f t="shared" si="394"/>
        <v>-155.03420234944599</v>
      </c>
      <c r="Y302" s="35">
        <f t="shared" si="394"/>
        <v>-101.69741165815128</v>
      </c>
      <c r="Z302" s="35">
        <f t="shared" si="394"/>
        <v>-38.545926609251978</v>
      </c>
      <c r="AA302" s="35">
        <f t="shared" si="394"/>
        <v>47.678287575062427</v>
      </c>
      <c r="AB302" s="35">
        <f t="shared" si="394"/>
        <v>92.061989972559445</v>
      </c>
      <c r="AC302" s="35">
        <f t="shared" si="394"/>
        <v>88.639771417669749</v>
      </c>
      <c r="AD302" s="35">
        <f t="shared" si="394"/>
        <v>86.0975107856367</v>
      </c>
      <c r="AE302" s="35">
        <f t="shared" si="394"/>
        <v>83.493041621405382</v>
      </c>
      <c r="AF302" s="35">
        <f t="shared" si="394"/>
        <v>79.864884562490147</v>
      </c>
      <c r="AG302" s="35">
        <f t="shared" si="394"/>
        <v>-36.64155644018831</v>
      </c>
      <c r="AH302" s="35">
        <f t="shared" si="394"/>
        <v>-103.84306188640983</v>
      </c>
      <c r="AI302" s="35">
        <f t="shared" si="394"/>
        <v>-176.14470093446573</v>
      </c>
      <c r="AJ302" s="35">
        <f t="shared" si="394"/>
        <v>-251.27774968708536</v>
      </c>
      <c r="AK302" s="35">
        <f t="shared" si="394"/>
        <v>-326.16344208887961</v>
      </c>
      <c r="AL302" s="35">
        <f t="shared" si="394"/>
        <v>-400.20373315712379</v>
      </c>
      <c r="AM302" s="35">
        <f t="shared" si="394"/>
        <v>-471.37640303602882</v>
      </c>
      <c r="AN302" s="35">
        <f t="shared" si="394"/>
        <v>-539.18812913567479</v>
      </c>
      <c r="AO302" s="35">
        <f t="shared" si="394"/>
        <v>-602.2268490825769</v>
      </c>
      <c r="AP302" s="35">
        <f t="shared" si="394"/>
        <v>-660.6492619290342</v>
      </c>
      <c r="AQ302" s="35">
        <f t="shared" si="394"/>
        <v>-714.21242739944717</v>
      </c>
      <c r="AR302" s="35">
        <f t="shared" si="394"/>
        <v>-760.73040975627634</v>
      </c>
      <c r="AS302" s="35">
        <f t="shared" si="394"/>
        <v>-799.39840480218402</v>
      </c>
      <c r="AT302" s="35">
        <f t="shared" si="394"/>
        <v>-829.37712497375321</v>
      </c>
      <c r="AU302" s="35">
        <f t="shared" si="394"/>
        <v>-849.77390080315047</v>
      </c>
      <c r="AV302" s="35">
        <f t="shared" si="394"/>
        <v>-859.56328314472523</v>
      </c>
      <c r="AW302" s="35">
        <f t="shared" si="394"/>
        <v>-857.17238886235953</v>
      </c>
      <c r="AX302" s="35">
        <f t="shared" si="394"/>
        <v>-841.73714607895715</v>
      </c>
      <c r="AY302" s="35">
        <f t="shared" si="394"/>
        <v>-770.21479259860678</v>
      </c>
      <c r="AZ302" s="35">
        <f t="shared" si="394"/>
        <v>-638.28290195841748</v>
      </c>
      <c r="BA302" s="35">
        <f t="shared" si="394"/>
        <v>-478.47396232343056</v>
      </c>
      <c r="BB302" s="35">
        <f t="shared" si="394"/>
        <v>-297.96364972628646</v>
      </c>
      <c r="BC302" s="35">
        <f t="shared" si="394"/>
        <v>-98.67668450284043</v>
      </c>
      <c r="BD302" s="35">
        <f t="shared" si="394"/>
        <v>138.00850068527336</v>
      </c>
      <c r="BE302" s="35">
        <f t="shared" si="394"/>
        <v>276.69453663720378</v>
      </c>
      <c r="BF302" s="35">
        <f t="shared" si="394"/>
        <v>306.10348350823006</v>
      </c>
      <c r="BG302" s="35">
        <f t="shared" si="394"/>
        <v>329.59872374305542</v>
      </c>
      <c r="BH302" s="35">
        <f t="shared" si="394"/>
        <v>346.4077424917291</v>
      </c>
      <c r="BI302" s="35">
        <f t="shared" si="394"/>
        <v>365.54708098613037</v>
      </c>
      <c r="BJ302" s="35">
        <f t="shared" si="394"/>
        <v>388.02001435747252</v>
      </c>
      <c r="BK302" s="35">
        <f t="shared" si="394"/>
        <v>396.40937775827615</v>
      </c>
      <c r="BL302" s="35">
        <f t="shared" si="394"/>
        <v>398.92413102350338</v>
      </c>
      <c r="BM302" s="35">
        <f t="shared" si="394"/>
        <v>401.24347167308042</v>
      </c>
      <c r="BN302" s="35">
        <f t="shared" si="394"/>
        <v>401.6122135292394</v>
      </c>
      <c r="BO302" s="35">
        <f t="shared" si="394"/>
        <v>405.16695431031485</v>
      </c>
      <c r="BP302" s="35">
        <f t="shared" si="394"/>
        <v>407.85750226105711</v>
      </c>
      <c r="BQ302" s="35">
        <f t="shared" si="394"/>
        <v>402.80265557632856</v>
      </c>
      <c r="BR302" s="35">
        <f t="shared" si="394"/>
        <v>387.65909844323642</v>
      </c>
      <c r="BS302" s="35">
        <f t="shared" si="394"/>
        <v>390.36414068643626</v>
      </c>
    </row>
    <row r="303" spans="1:71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>
      <c r="F304" t="s">
        <v>184</v>
      </c>
      <c r="Q304" s="39"/>
      <c r="R304" s="35">
        <f>IF(R302&gt;0,R302*$O$16,0)</f>
        <v>0</v>
      </c>
      <c r="S304" s="35">
        <f t="shared" ref="S304:BS304" si="395">IF(S302&gt;0,S302*$O$16,0)</f>
        <v>0</v>
      </c>
      <c r="T304" s="35">
        <f t="shared" si="395"/>
        <v>0</v>
      </c>
      <c r="U304" s="35">
        <f t="shared" si="395"/>
        <v>0</v>
      </c>
      <c r="V304" s="35">
        <f>IF(V302&gt;0,V302*$O$16,0)</f>
        <v>0</v>
      </c>
      <c r="W304" s="35">
        <f t="shared" si="395"/>
        <v>0</v>
      </c>
      <c r="X304" s="35">
        <f t="shared" si="395"/>
        <v>0</v>
      </c>
      <c r="Y304" s="35">
        <f t="shared" si="395"/>
        <v>0</v>
      </c>
      <c r="Z304" s="35">
        <f t="shared" si="395"/>
        <v>0</v>
      </c>
      <c r="AA304" s="35">
        <f t="shared" si="395"/>
        <v>14.303486272518727</v>
      </c>
      <c r="AB304" s="35">
        <f t="shared" si="395"/>
        <v>27.618596991767834</v>
      </c>
      <c r="AC304" s="35">
        <f t="shared" si="395"/>
        <v>26.591931425300924</v>
      </c>
      <c r="AD304" s="35">
        <f t="shared" si="395"/>
        <v>25.829253235691009</v>
      </c>
      <c r="AE304" s="35">
        <f t="shared" si="395"/>
        <v>25.047912486421612</v>
      </c>
      <c r="AF304" s="35">
        <f>IF(AF302&gt;0,AF302*$O$16,0)</f>
        <v>23.959465368747043</v>
      </c>
      <c r="AG304" s="35">
        <f t="shared" si="395"/>
        <v>0</v>
      </c>
      <c r="AH304" s="35">
        <f t="shared" si="395"/>
        <v>0</v>
      </c>
      <c r="AI304" s="35">
        <f t="shared" si="395"/>
        <v>0</v>
      </c>
      <c r="AJ304" s="35">
        <f t="shared" si="395"/>
        <v>0</v>
      </c>
      <c r="AK304" s="35">
        <f t="shared" si="395"/>
        <v>0</v>
      </c>
      <c r="AL304" s="35">
        <f t="shared" si="395"/>
        <v>0</v>
      </c>
      <c r="AM304" s="35">
        <f t="shared" si="395"/>
        <v>0</v>
      </c>
      <c r="AN304" s="35">
        <f t="shared" si="395"/>
        <v>0</v>
      </c>
      <c r="AO304" s="35">
        <f t="shared" si="395"/>
        <v>0</v>
      </c>
      <c r="AP304" s="35">
        <f t="shared" si="395"/>
        <v>0</v>
      </c>
      <c r="AQ304" s="35">
        <f t="shared" si="395"/>
        <v>0</v>
      </c>
      <c r="AR304" s="35">
        <f t="shared" si="395"/>
        <v>0</v>
      </c>
      <c r="AS304" s="35">
        <f t="shared" si="395"/>
        <v>0</v>
      </c>
      <c r="AT304" s="35">
        <f t="shared" si="395"/>
        <v>0</v>
      </c>
      <c r="AU304" s="35">
        <f t="shared" si="395"/>
        <v>0</v>
      </c>
      <c r="AV304" s="35">
        <f t="shared" si="395"/>
        <v>0</v>
      </c>
      <c r="AW304" s="35">
        <f t="shared" si="395"/>
        <v>0</v>
      </c>
      <c r="AX304" s="35">
        <f t="shared" si="395"/>
        <v>0</v>
      </c>
      <c r="AY304" s="35">
        <f t="shared" si="395"/>
        <v>0</v>
      </c>
      <c r="AZ304" s="35">
        <f t="shared" si="395"/>
        <v>0</v>
      </c>
      <c r="BA304" s="35">
        <f t="shared" si="395"/>
        <v>0</v>
      </c>
      <c r="BB304" s="35">
        <f t="shared" si="395"/>
        <v>0</v>
      </c>
      <c r="BC304" s="35">
        <f t="shared" si="395"/>
        <v>0</v>
      </c>
      <c r="BD304" s="35">
        <f t="shared" si="395"/>
        <v>41.40255020558201</v>
      </c>
      <c r="BE304" s="35">
        <f t="shared" si="395"/>
        <v>83.008360991161126</v>
      </c>
      <c r="BF304" s="35">
        <f t="shared" si="395"/>
        <v>91.831045052469008</v>
      </c>
      <c r="BG304" s="35">
        <f t="shared" si="395"/>
        <v>98.879617122916628</v>
      </c>
      <c r="BH304" s="35">
        <f t="shared" si="395"/>
        <v>103.92232274751872</v>
      </c>
      <c r="BI304" s="35">
        <f t="shared" si="395"/>
        <v>109.6641242958391</v>
      </c>
      <c r="BJ304" s="35">
        <f t="shared" si="395"/>
        <v>116.40600430724174</v>
      </c>
      <c r="BK304" s="35">
        <f t="shared" si="395"/>
        <v>118.92281332748284</v>
      </c>
      <c r="BL304" s="35">
        <f t="shared" si="395"/>
        <v>119.67723930705101</v>
      </c>
      <c r="BM304" s="35">
        <f t="shared" si="395"/>
        <v>120.37304150192412</v>
      </c>
      <c r="BN304" s="35">
        <f t="shared" si="395"/>
        <v>120.48366405877181</v>
      </c>
      <c r="BO304" s="35">
        <f t="shared" si="395"/>
        <v>121.55008629309445</v>
      </c>
      <c r="BP304" s="35">
        <f t="shared" si="395"/>
        <v>122.35725067831713</v>
      </c>
      <c r="BQ304" s="35">
        <f t="shared" si="395"/>
        <v>120.84079667289856</v>
      </c>
      <c r="BR304" s="35">
        <f t="shared" si="395"/>
        <v>116.29772953297092</v>
      </c>
      <c r="BS304" s="35">
        <f t="shared" si="395"/>
        <v>117.10924220593087</v>
      </c>
    </row>
    <row r="305" spans="3:71">
      <c r="F305" t="s">
        <v>147</v>
      </c>
      <c r="Q305" s="39"/>
      <c r="R305" s="35">
        <f>R170</f>
        <v>0</v>
      </c>
      <c r="S305" s="35">
        <f t="shared" ref="S305:BS305" si="396">S170</f>
        <v>0</v>
      </c>
      <c r="T305" s="35">
        <f t="shared" si="396"/>
        <v>0</v>
      </c>
      <c r="U305" s="35">
        <f t="shared" si="396"/>
        <v>0</v>
      </c>
      <c r="V305" s="35">
        <f t="shared" si="396"/>
        <v>0</v>
      </c>
      <c r="W305" s="35">
        <f t="shared" si="396"/>
        <v>0</v>
      </c>
      <c r="X305" s="35">
        <f t="shared" si="396"/>
        <v>0</v>
      </c>
      <c r="Y305" s="35">
        <f t="shared" si="396"/>
        <v>0</v>
      </c>
      <c r="Z305" s="35">
        <f t="shared" si="396"/>
        <v>0</v>
      </c>
      <c r="AA305" s="35">
        <f t="shared" si="396"/>
        <v>8.3675394694234608</v>
      </c>
      <c r="AB305" s="35">
        <f t="shared" si="396"/>
        <v>16.156879240184171</v>
      </c>
      <c r="AC305" s="35">
        <f t="shared" si="396"/>
        <v>15.556279883801041</v>
      </c>
      <c r="AD305" s="35">
        <f t="shared" si="396"/>
        <v>15.110113142879232</v>
      </c>
      <c r="AE305" s="35">
        <f t="shared" si="396"/>
        <v>14.653028804556628</v>
      </c>
      <c r="AF305" s="35">
        <f t="shared" si="396"/>
        <v>14.016287240717022</v>
      </c>
      <c r="AG305" s="35">
        <f t="shared" si="396"/>
        <v>0</v>
      </c>
      <c r="AH305" s="35">
        <f t="shared" si="396"/>
        <v>0</v>
      </c>
      <c r="AI305" s="35">
        <f t="shared" si="396"/>
        <v>0</v>
      </c>
      <c r="AJ305" s="35">
        <f t="shared" si="396"/>
        <v>0</v>
      </c>
      <c r="AK305" s="35">
        <f t="shared" si="396"/>
        <v>0</v>
      </c>
      <c r="AL305" s="35">
        <f t="shared" si="396"/>
        <v>0</v>
      </c>
      <c r="AM305" s="35">
        <f t="shared" si="396"/>
        <v>0</v>
      </c>
      <c r="AN305" s="35">
        <f t="shared" si="396"/>
        <v>0</v>
      </c>
      <c r="AO305" s="35">
        <f t="shared" si="396"/>
        <v>0</v>
      </c>
      <c r="AP305" s="35">
        <f t="shared" si="396"/>
        <v>0</v>
      </c>
      <c r="AQ305" s="35">
        <f t="shared" si="396"/>
        <v>0</v>
      </c>
      <c r="AR305" s="35">
        <f t="shared" si="396"/>
        <v>0</v>
      </c>
      <c r="AS305" s="35">
        <f t="shared" si="396"/>
        <v>0</v>
      </c>
      <c r="AT305" s="35">
        <f t="shared" si="396"/>
        <v>0</v>
      </c>
      <c r="AU305" s="35">
        <f t="shared" si="396"/>
        <v>0</v>
      </c>
      <c r="AV305" s="35">
        <f t="shared" si="396"/>
        <v>0</v>
      </c>
      <c r="AW305" s="35">
        <f t="shared" si="396"/>
        <v>0</v>
      </c>
      <c r="AX305" s="35">
        <f t="shared" si="396"/>
        <v>0</v>
      </c>
      <c r="AY305" s="35">
        <f t="shared" si="396"/>
        <v>0</v>
      </c>
      <c r="AZ305" s="35">
        <f t="shared" si="396"/>
        <v>0</v>
      </c>
      <c r="BA305" s="35">
        <f t="shared" si="396"/>
        <v>0</v>
      </c>
      <c r="BB305" s="35">
        <f t="shared" si="396"/>
        <v>0</v>
      </c>
      <c r="BC305" s="35">
        <f t="shared" si="396"/>
        <v>0</v>
      </c>
      <c r="BD305" s="35">
        <f t="shared" si="396"/>
        <v>24.220491870265487</v>
      </c>
      <c r="BE305" s="35">
        <f t="shared" si="396"/>
        <v>48.559891179829236</v>
      </c>
      <c r="BF305" s="35">
        <f t="shared" si="396"/>
        <v>53.721161355694313</v>
      </c>
      <c r="BG305" s="35">
        <f t="shared" si="396"/>
        <v>57.844576016906231</v>
      </c>
      <c r="BH305" s="35">
        <f t="shared" si="396"/>
        <v>60.794558807298486</v>
      </c>
      <c r="BI305" s="35">
        <f t="shared" si="396"/>
        <v>64.153512713065922</v>
      </c>
      <c r="BJ305" s="35">
        <f t="shared" si="396"/>
        <v>68.097512519736426</v>
      </c>
      <c r="BK305" s="35">
        <f t="shared" si="396"/>
        <v>69.569845796577525</v>
      </c>
      <c r="BL305" s="35">
        <f t="shared" si="396"/>
        <v>70.011184994624827</v>
      </c>
      <c r="BM305" s="35">
        <f t="shared" si="396"/>
        <v>70.418229278625589</v>
      </c>
      <c r="BN305" s="35">
        <f t="shared" si="396"/>
        <v>70.4829434743815</v>
      </c>
      <c r="BO305" s="35">
        <f t="shared" si="396"/>
        <v>71.10680048146024</v>
      </c>
      <c r="BP305" s="35">
        <f t="shared" si="396"/>
        <v>71.578991646815552</v>
      </c>
      <c r="BQ305" s="35">
        <f t="shared" si="396"/>
        <v>70.691866053645654</v>
      </c>
      <c r="BR305" s="35">
        <f t="shared" si="396"/>
        <v>68.034171776787929</v>
      </c>
      <c r="BS305" s="35">
        <f t="shared" si="396"/>
        <v>68.508906690469487</v>
      </c>
    </row>
    <row r="306" spans="3:71">
      <c r="F306" t="s">
        <v>206</v>
      </c>
      <c r="Q306" s="39"/>
      <c r="R306" s="35">
        <f>MAX(0,(R163+R164+R166+R167-R296+Q301+R317+R172)*$O$16/(1-(1-$O$17)*$O$16))</f>
        <v>0</v>
      </c>
      <c r="S306" s="35">
        <f t="shared" ref="S306:BS306" si="397">MAX(0,(S163+S164+S166+S167-S296+R301+S317+S172)*$O$16/(1-(1-$O$17)*$O$16))</f>
        <v>0</v>
      </c>
      <c r="T306" s="35">
        <f t="shared" si="397"/>
        <v>0</v>
      </c>
      <c r="U306" s="35">
        <f t="shared" si="397"/>
        <v>0</v>
      </c>
      <c r="V306" s="35">
        <f t="shared" si="397"/>
        <v>0</v>
      </c>
      <c r="W306" s="35">
        <f t="shared" si="397"/>
        <v>0</v>
      </c>
      <c r="X306" s="35">
        <f t="shared" si="397"/>
        <v>0</v>
      </c>
      <c r="Y306" s="35">
        <f t="shared" si="397"/>
        <v>0</v>
      </c>
      <c r="Z306" s="35">
        <f t="shared" si="397"/>
        <v>0</v>
      </c>
      <c r="AA306" s="35">
        <f t="shared" si="397"/>
        <v>14.303486272518738</v>
      </c>
      <c r="AB306" s="35">
        <f t="shared" si="397"/>
        <v>27.618596991767816</v>
      </c>
      <c r="AC306" s="35">
        <f t="shared" si="397"/>
        <v>26.591931425300928</v>
      </c>
      <c r="AD306" s="35">
        <f t="shared" si="397"/>
        <v>25.829253235690995</v>
      </c>
      <c r="AE306" s="35">
        <f t="shared" si="397"/>
        <v>25.047912486421588</v>
      </c>
      <c r="AF306" s="35">
        <f t="shared" si="397"/>
        <v>23.959465368747047</v>
      </c>
      <c r="AG306" s="35">
        <f t="shared" si="397"/>
        <v>0</v>
      </c>
      <c r="AH306" s="35">
        <f t="shared" si="397"/>
        <v>0</v>
      </c>
      <c r="AI306" s="35">
        <f t="shared" si="397"/>
        <v>0</v>
      </c>
      <c r="AJ306" s="35">
        <f t="shared" si="397"/>
        <v>0</v>
      </c>
      <c r="AK306" s="35">
        <f t="shared" si="397"/>
        <v>0</v>
      </c>
      <c r="AL306" s="35">
        <f t="shared" si="397"/>
        <v>0</v>
      </c>
      <c r="AM306" s="35">
        <f t="shared" si="397"/>
        <v>0</v>
      </c>
      <c r="AN306" s="35">
        <f t="shared" si="397"/>
        <v>0</v>
      </c>
      <c r="AO306" s="35">
        <f t="shared" si="397"/>
        <v>0</v>
      </c>
      <c r="AP306" s="35">
        <f t="shared" si="397"/>
        <v>0</v>
      </c>
      <c r="AQ306" s="35">
        <f t="shared" si="397"/>
        <v>0</v>
      </c>
      <c r="AR306" s="35">
        <f t="shared" si="397"/>
        <v>0</v>
      </c>
      <c r="AS306" s="35">
        <f t="shared" si="397"/>
        <v>0</v>
      </c>
      <c r="AT306" s="35">
        <f t="shared" si="397"/>
        <v>0</v>
      </c>
      <c r="AU306" s="35">
        <f t="shared" si="397"/>
        <v>0</v>
      </c>
      <c r="AV306" s="35">
        <f t="shared" si="397"/>
        <v>0</v>
      </c>
      <c r="AW306" s="35">
        <f t="shared" si="397"/>
        <v>0</v>
      </c>
      <c r="AX306" s="35">
        <f t="shared" si="397"/>
        <v>0</v>
      </c>
      <c r="AY306" s="35">
        <f t="shared" si="397"/>
        <v>0</v>
      </c>
      <c r="AZ306" s="35">
        <f t="shared" si="397"/>
        <v>0</v>
      </c>
      <c r="BA306" s="35">
        <f t="shared" si="397"/>
        <v>0</v>
      </c>
      <c r="BB306" s="35">
        <f t="shared" si="397"/>
        <v>0</v>
      </c>
      <c r="BC306" s="35">
        <f t="shared" si="397"/>
        <v>0</v>
      </c>
      <c r="BD306" s="35">
        <f t="shared" si="397"/>
        <v>41.402550205582031</v>
      </c>
      <c r="BE306" s="35">
        <f t="shared" si="397"/>
        <v>83.008360991161098</v>
      </c>
      <c r="BF306" s="35">
        <f t="shared" si="397"/>
        <v>91.831045052468923</v>
      </c>
      <c r="BG306" s="35">
        <f t="shared" si="397"/>
        <v>98.879617122916642</v>
      </c>
      <c r="BH306" s="35">
        <f t="shared" si="397"/>
        <v>103.92232274751879</v>
      </c>
      <c r="BI306" s="35">
        <f t="shared" si="397"/>
        <v>109.6641242958392</v>
      </c>
      <c r="BJ306" s="35">
        <f t="shared" si="397"/>
        <v>116.40600430724176</v>
      </c>
      <c r="BK306" s="35">
        <f t="shared" si="397"/>
        <v>118.92281332748296</v>
      </c>
      <c r="BL306" s="35">
        <f t="shared" si="397"/>
        <v>119.677239307051</v>
      </c>
      <c r="BM306" s="35">
        <f t="shared" si="397"/>
        <v>120.37304150192409</v>
      </c>
      <c r="BN306" s="35">
        <f t="shared" si="397"/>
        <v>120.48366405877179</v>
      </c>
      <c r="BO306" s="35">
        <f t="shared" si="397"/>
        <v>121.55008629309444</v>
      </c>
      <c r="BP306" s="35">
        <f t="shared" si="397"/>
        <v>122.3572506783172</v>
      </c>
      <c r="BQ306" s="35">
        <f t="shared" si="397"/>
        <v>120.84079667289856</v>
      </c>
      <c r="BR306" s="35">
        <f t="shared" si="397"/>
        <v>116.29772953297083</v>
      </c>
      <c r="BS306" s="35">
        <f t="shared" si="397"/>
        <v>117.10924220593076</v>
      </c>
    </row>
    <row r="307" spans="3:71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9" spans="3:71" ht="15" thickBot="1">
      <c r="C309" s="28" t="s">
        <v>207</v>
      </c>
      <c r="D309" s="28"/>
      <c r="E309" s="28"/>
      <c r="F309" s="29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</row>
    <row r="311" spans="3:71">
      <c r="F311" s="38" t="s">
        <v>208</v>
      </c>
    </row>
    <row r="312" spans="3:71">
      <c r="F312" t="s">
        <v>273</v>
      </c>
      <c r="K312" s="47" t="s">
        <v>279</v>
      </c>
      <c r="R312" s="36">
        <v>4.4652948082114623</v>
      </c>
      <c r="S312" s="36">
        <v>-3.0879136650001158</v>
      </c>
      <c r="T312" s="36">
        <v>-7.8131929982264268</v>
      </c>
      <c r="U312" s="36">
        <v>-5.7273639871315396</v>
      </c>
      <c r="V312" s="36">
        <v>0</v>
      </c>
    </row>
    <row r="313" spans="3:71">
      <c r="F313" t="s">
        <v>274</v>
      </c>
      <c r="K313" s="47" t="s">
        <v>279</v>
      </c>
      <c r="R313" s="36">
        <v>11.262863471255795</v>
      </c>
      <c r="S313" s="36">
        <v>11.262863471255795</v>
      </c>
      <c r="T313" s="36">
        <v>11.262863471255795</v>
      </c>
      <c r="U313" s="36">
        <v>11.262863471255795</v>
      </c>
      <c r="V313" s="36">
        <v>11.262863471255795</v>
      </c>
    </row>
    <row r="314" spans="3:71">
      <c r="F314" t="s">
        <v>276</v>
      </c>
      <c r="K314" s="47" t="s">
        <v>279</v>
      </c>
      <c r="R314" s="36">
        <v>0.68857088438392622</v>
      </c>
      <c r="S314" s="36">
        <v>0.69415745846096411</v>
      </c>
      <c r="T314" s="36">
        <v>0.70237871525568574</v>
      </c>
      <c r="U314" s="36">
        <v>0.70699325427603865</v>
      </c>
      <c r="V314" s="36">
        <v>0.71485470828320263</v>
      </c>
    </row>
    <row r="315" spans="3:71">
      <c r="K315" s="47"/>
    </row>
    <row r="316" spans="3:71">
      <c r="K316" s="47"/>
    </row>
    <row r="317" spans="3:71">
      <c r="F317" t="s">
        <v>214</v>
      </c>
      <c r="R317" s="35">
        <f>SUM(R312:R316)*R8</f>
        <v>16.744963153699839</v>
      </c>
      <c r="S317" s="35">
        <f>SUM(S312:S316)*S8</f>
        <v>9.227308333904185</v>
      </c>
      <c r="T317" s="35">
        <f>SUM(T312:T316)*T8</f>
        <v>4.4061084069654708</v>
      </c>
      <c r="U317" s="35">
        <f>SUM(U312:U316)*U8</f>
        <v>6.7569125316674343</v>
      </c>
      <c r="V317" s="35">
        <f>SUM(V312:V316)*V8</f>
        <v>13.223971496004046</v>
      </c>
    </row>
    <row r="319" spans="3:71">
      <c r="F319" s="38" t="s">
        <v>215</v>
      </c>
    </row>
    <row r="321" spans="3:71">
      <c r="F321" t="s">
        <v>216</v>
      </c>
      <c r="R321" s="35">
        <f t="shared" ref="R321:BS321" si="398">R163+R164</f>
        <v>213.83880732973296</v>
      </c>
      <c r="S321" s="35">
        <f t="shared" si="398"/>
        <v>217.78159643232976</v>
      </c>
      <c r="T321" s="35">
        <f t="shared" si="398"/>
        <v>222.08304343529363</v>
      </c>
      <c r="U321" s="35">
        <f t="shared" si="398"/>
        <v>221.2422569604515</v>
      </c>
      <c r="V321" s="35">
        <f t="shared" si="398"/>
        <v>217.44741527507477</v>
      </c>
      <c r="W321" s="35">
        <f t="shared" si="398"/>
        <v>222.39247653841392</v>
      </c>
      <c r="X321" s="35">
        <f t="shared" si="398"/>
        <v>230.37757654436604</v>
      </c>
      <c r="Y321" s="35">
        <f t="shared" si="398"/>
        <v>239.02409971739866</v>
      </c>
      <c r="Z321" s="35">
        <f t="shared" si="398"/>
        <v>248.19585135413473</v>
      </c>
      <c r="AA321" s="35">
        <f t="shared" si="398"/>
        <v>257.92095437067098</v>
      </c>
      <c r="AB321" s="35">
        <f t="shared" si="398"/>
        <v>268.23449864807139</v>
      </c>
      <c r="AC321" s="35">
        <f t="shared" si="398"/>
        <v>279.1367660024556</v>
      </c>
      <c r="AD321" s="35">
        <f t="shared" si="398"/>
        <v>290.53330042171467</v>
      </c>
      <c r="AE321" s="35">
        <f t="shared" si="398"/>
        <v>302.41738079768464</v>
      </c>
      <c r="AF321" s="35">
        <f t="shared" si="398"/>
        <v>314.81436833090982</v>
      </c>
      <c r="AG321" s="35">
        <f t="shared" si="398"/>
        <v>327.75546274757073</v>
      </c>
      <c r="AH321" s="35">
        <f t="shared" si="398"/>
        <v>345.40556615672125</v>
      </c>
      <c r="AI321" s="35">
        <f t="shared" si="398"/>
        <v>365.05971942667418</v>
      </c>
      <c r="AJ321" s="35">
        <f t="shared" si="398"/>
        <v>385.95968996369504</v>
      </c>
      <c r="AK321" s="35">
        <f t="shared" si="398"/>
        <v>408.1368208012442</v>
      </c>
      <c r="AL321" s="35">
        <f t="shared" si="398"/>
        <v>431.56533206922597</v>
      </c>
      <c r="AM321" s="35">
        <f t="shared" si="398"/>
        <v>456.22604817422871</v>
      </c>
      <c r="AN321" s="35">
        <f t="shared" si="398"/>
        <v>482.12141841475363</v>
      </c>
      <c r="AO321" s="35">
        <f t="shared" si="398"/>
        <v>509.25770448344929</v>
      </c>
      <c r="AP321" s="35">
        <f t="shared" si="398"/>
        <v>537.64571463413085</v>
      </c>
      <c r="AQ321" s="35">
        <f t="shared" si="398"/>
        <v>567.35750958307415</v>
      </c>
      <c r="AR321" s="35">
        <f t="shared" si="398"/>
        <v>598.45356964282132</v>
      </c>
      <c r="AS321" s="35">
        <f t="shared" si="398"/>
        <v>630.92023566305295</v>
      </c>
      <c r="AT321" s="35">
        <f t="shared" si="398"/>
        <v>664.79530897285144</v>
      </c>
      <c r="AU321" s="35">
        <f t="shared" si="398"/>
        <v>700.11643661598509</v>
      </c>
      <c r="AV321" s="35">
        <f t="shared" si="398"/>
        <v>736.92032347567533</v>
      </c>
      <c r="AW321" s="35">
        <f t="shared" si="398"/>
        <v>775.23946988831312</v>
      </c>
      <c r="AX321" s="35">
        <f t="shared" si="398"/>
        <v>815.08528924340919</v>
      </c>
      <c r="AY321" s="35">
        <f t="shared" si="398"/>
        <v>856.49622057715169</v>
      </c>
      <c r="AZ321" s="35">
        <f t="shared" si="398"/>
        <v>899.51698106693561</v>
      </c>
      <c r="BA321" s="35">
        <f t="shared" si="398"/>
        <v>944.1750985319884</v>
      </c>
      <c r="BB321" s="35">
        <f t="shared" si="398"/>
        <v>990.49906012253086</v>
      </c>
      <c r="BC321" s="35">
        <f t="shared" si="398"/>
        <v>1038.5154659849109</v>
      </c>
      <c r="BD321" s="35">
        <f t="shared" si="398"/>
        <v>1088.2483135457544</v>
      </c>
      <c r="BE321" s="35">
        <f t="shared" si="398"/>
        <v>1139.7170222148909</v>
      </c>
      <c r="BF321" s="35">
        <f t="shared" si="398"/>
        <v>1192.8973639402534</v>
      </c>
      <c r="BG321" s="35">
        <f t="shared" si="398"/>
        <v>1247.8486961964588</v>
      </c>
      <c r="BH321" s="35">
        <f t="shared" si="398"/>
        <v>1304.7843450748655</v>
      </c>
      <c r="BI321" s="35">
        <f t="shared" si="398"/>
        <v>1363.9907005172645</v>
      </c>
      <c r="BJ321" s="35">
        <f t="shared" si="398"/>
        <v>1425.5014981473528</v>
      </c>
      <c r="BK321" s="35">
        <f t="shared" si="398"/>
        <v>1489.3150476271417</v>
      </c>
      <c r="BL321" s="35">
        <f t="shared" si="398"/>
        <v>1556.0327053140713</v>
      </c>
      <c r="BM321" s="35">
        <f t="shared" si="398"/>
        <v>1626.0197351218258</v>
      </c>
      <c r="BN321" s="35">
        <f t="shared" si="398"/>
        <v>1699.4707101464269</v>
      </c>
      <c r="BO321" s="35">
        <f t="shared" si="398"/>
        <v>1776.6523947469802</v>
      </c>
      <c r="BP321" s="35">
        <f t="shared" si="398"/>
        <v>1857.6697300361061</v>
      </c>
      <c r="BQ321" s="35">
        <f t="shared" si="398"/>
        <v>1942.7709321009065</v>
      </c>
      <c r="BR321" s="35">
        <f t="shared" si="398"/>
        <v>2032.3379949058276</v>
      </c>
      <c r="BS321" s="35">
        <f t="shared" si="398"/>
        <v>2126.4886495173923</v>
      </c>
    </row>
    <row r="322" spans="3:71">
      <c r="F322" t="s">
        <v>217</v>
      </c>
      <c r="R322" s="35">
        <f t="shared" ref="R322:BS322" si="399">R155</f>
        <v>137.6707505815217</v>
      </c>
      <c r="S322" s="35">
        <f t="shared" si="399"/>
        <v>150.11578639425744</v>
      </c>
      <c r="T322" s="35">
        <f t="shared" si="399"/>
        <v>162.79984526661607</v>
      </c>
      <c r="U322" s="35">
        <f t="shared" si="399"/>
        <v>170.86671114284468</v>
      </c>
      <c r="V322" s="35">
        <f t="shared" si="399"/>
        <v>181.81979453674037</v>
      </c>
      <c r="W322" s="35">
        <f t="shared" si="399"/>
        <v>199.58988427549355</v>
      </c>
      <c r="X322" s="35">
        <f t="shared" si="399"/>
        <v>197.33660950585383</v>
      </c>
      <c r="Y322" s="35">
        <f t="shared" si="399"/>
        <v>199.69762334509034</v>
      </c>
      <c r="Z322" s="35">
        <f t="shared" si="399"/>
        <v>202.29712343435267</v>
      </c>
      <c r="AA322" s="35">
        <f t="shared" si="399"/>
        <v>205.01059610985357</v>
      </c>
      <c r="AB322" s="35">
        <f t="shared" si="399"/>
        <v>208.77621622771341</v>
      </c>
      <c r="AC322" s="35">
        <f t="shared" si="399"/>
        <v>215.97602610567401</v>
      </c>
      <c r="AD322" s="35">
        <f t="shared" si="399"/>
        <v>224.23450452644124</v>
      </c>
      <c r="AE322" s="35">
        <f t="shared" si="399"/>
        <v>232.73306273995507</v>
      </c>
      <c r="AF322" s="35">
        <f t="shared" si="399"/>
        <v>241.37058271097672</v>
      </c>
      <c r="AG322" s="35">
        <f t="shared" si="399"/>
        <v>146.28953891439605</v>
      </c>
      <c r="AH322" s="35">
        <f t="shared" si="399"/>
        <v>127.68271684401492</v>
      </c>
      <c r="AI322" s="35">
        <f t="shared" si="399"/>
        <v>131.74388731265432</v>
      </c>
      <c r="AJ322" s="35">
        <f t="shared" si="399"/>
        <v>137.2597019768767</v>
      </c>
      <c r="AK322" s="35">
        <f t="shared" si="399"/>
        <v>145.72254519332535</v>
      </c>
      <c r="AL322" s="35">
        <f t="shared" si="399"/>
        <v>156.9199921642369</v>
      </c>
      <c r="AM322" s="35">
        <f t="shared" si="399"/>
        <v>170.27391552702179</v>
      </c>
      <c r="AN322" s="35">
        <f t="shared" si="399"/>
        <v>185.69288758711292</v>
      </c>
      <c r="AO322" s="35">
        <f t="shared" si="399"/>
        <v>203.07388759175282</v>
      </c>
      <c r="AP322" s="35">
        <f t="shared" si="399"/>
        <v>220.89659666093979</v>
      </c>
      <c r="AQ322" s="35">
        <f t="shared" si="399"/>
        <v>239.58183876205209</v>
      </c>
      <c r="AR322" s="35">
        <f t="shared" si="399"/>
        <v>261.10221226430178</v>
      </c>
      <c r="AS322" s="35">
        <f t="shared" si="399"/>
        <v>284.13950787313462</v>
      </c>
      <c r="AT322" s="35">
        <f t="shared" si="399"/>
        <v>308.76564884017114</v>
      </c>
      <c r="AU322" s="35">
        <f t="shared" si="399"/>
        <v>335.07208643017844</v>
      </c>
      <c r="AV322" s="35">
        <f t="shared" si="399"/>
        <v>363.2305863591971</v>
      </c>
      <c r="AW322" s="35">
        <f t="shared" si="399"/>
        <v>393.82973842635096</v>
      </c>
      <c r="AX322" s="35">
        <f t="shared" si="399"/>
        <v>426.21071233116521</v>
      </c>
      <c r="AY322" s="35">
        <f t="shared" si="399"/>
        <v>460.28487984808532</v>
      </c>
      <c r="AZ322" s="35">
        <f t="shared" si="399"/>
        <v>496.56484364593308</v>
      </c>
      <c r="BA322" s="35">
        <f t="shared" si="399"/>
        <v>535.07603973465666</v>
      </c>
      <c r="BB322" s="35">
        <f t="shared" si="399"/>
        <v>575.91718261286792</v>
      </c>
      <c r="BC322" s="35">
        <f t="shared" si="399"/>
        <v>619.201581834065</v>
      </c>
      <c r="BD322" s="35">
        <f t="shared" si="399"/>
        <v>665.0875172314486</v>
      </c>
      <c r="BE322" s="35">
        <f t="shared" si="399"/>
        <v>714.70716202116103</v>
      </c>
      <c r="BF322" s="35">
        <f t="shared" si="399"/>
        <v>765.91571751560753</v>
      </c>
      <c r="BG322" s="35">
        <f t="shared" si="399"/>
        <v>814.94954266696777</v>
      </c>
      <c r="BH322" s="35">
        <f t="shared" si="399"/>
        <v>860.35594700923934</v>
      </c>
      <c r="BI322" s="35">
        <f t="shared" si="399"/>
        <v>909.00171629226429</v>
      </c>
      <c r="BJ322" s="35">
        <f t="shared" si="399"/>
        <v>961.83812041200576</v>
      </c>
      <c r="BK322" s="35">
        <f t="shared" si="399"/>
        <v>1003.7026301281502</v>
      </c>
      <c r="BL322" s="35">
        <f t="shared" si="399"/>
        <v>1041.6126557099631</v>
      </c>
      <c r="BM322" s="35">
        <f t="shared" si="399"/>
        <v>1080.5165491968135</v>
      </c>
      <c r="BN322" s="35">
        <f t="shared" si="399"/>
        <v>1118.9497987792215</v>
      </c>
      <c r="BO322" s="35">
        <f t="shared" si="399"/>
        <v>1161.4605365636526</v>
      </c>
      <c r="BP322" s="35">
        <f t="shared" si="399"/>
        <v>1204.6359934857671</v>
      </c>
      <c r="BQ322" s="35">
        <f t="shared" si="399"/>
        <v>1245.560044151209</v>
      </c>
      <c r="BR322" s="35">
        <f t="shared" si="399"/>
        <v>1291.5633860249095</v>
      </c>
      <c r="BS322" s="35">
        <f t="shared" si="399"/>
        <v>1339.6937187824913</v>
      </c>
    </row>
    <row r="323" spans="3:71">
      <c r="F323" t="s">
        <v>183</v>
      </c>
      <c r="R323" s="35">
        <f t="shared" ref="R323:BS323" si="400">R166</f>
        <v>278.12534293282272</v>
      </c>
      <c r="S323" s="35">
        <f t="shared" si="400"/>
        <v>290.05288274501481</v>
      </c>
      <c r="T323" s="35">
        <f t="shared" si="400"/>
        <v>302.9712682754357</v>
      </c>
      <c r="U323" s="35">
        <f t="shared" si="400"/>
        <v>313.95136247727083</v>
      </c>
      <c r="V323" s="35">
        <f t="shared" si="400"/>
        <v>326.17766045395513</v>
      </c>
      <c r="W323" s="35">
        <f t="shared" si="400"/>
        <v>331.06832670873126</v>
      </c>
      <c r="X323" s="35">
        <f t="shared" si="400"/>
        <v>336.03232298979526</v>
      </c>
      <c r="Y323" s="35">
        <f t="shared" si="400"/>
        <v>341.07074879821209</v>
      </c>
      <c r="Z323" s="35">
        <f>Z166</f>
        <v>346.18472012082543</v>
      </c>
      <c r="AA323" s="35">
        <f t="shared" si="400"/>
        <v>351.37536967744347</v>
      </c>
      <c r="AB323" s="35">
        <f t="shared" si="400"/>
        <v>356.64384717173078</v>
      </c>
      <c r="AC323" s="35">
        <f t="shared" si="400"/>
        <v>361.9913195458621</v>
      </c>
      <c r="AD323" s="35">
        <f t="shared" si="400"/>
        <v>367.41897123899435</v>
      </c>
      <c r="AE323" s="35">
        <f t="shared" si="400"/>
        <v>372.92800444961415</v>
      </c>
      <c r="AF323" s="35">
        <f t="shared" si="400"/>
        <v>378.51963940181895</v>
      </c>
      <c r="AG323" s="35">
        <f t="shared" si="400"/>
        <v>384.19511461559074</v>
      </c>
      <c r="AH323" s="35">
        <f t="shared" si="400"/>
        <v>389.95568718112224</v>
      </c>
      <c r="AI323" s="35">
        <f t="shared" si="400"/>
        <v>395.80263303725627</v>
      </c>
      <c r="AJ323" s="35">
        <f t="shared" si="400"/>
        <v>401.73724725409994</v>
      </c>
      <c r="AK323" s="35">
        <f t="shared" si="400"/>
        <v>407.76084431987641</v>
      </c>
      <c r="AL323" s="35">
        <f t="shared" si="400"/>
        <v>413.87475843207773</v>
      </c>
      <c r="AM323" s="35">
        <f t="shared" si="400"/>
        <v>420.08034379298294</v>
      </c>
      <c r="AN323" s="35">
        <f t="shared" si="400"/>
        <v>426.37897490960756</v>
      </c>
      <c r="AO323" s="35">
        <f t="shared" si="400"/>
        <v>432.77204689814988</v>
      </c>
      <c r="AP323" s="35">
        <f t="shared" si="400"/>
        <v>439.26097579300273</v>
      </c>
      <c r="AQ323" s="35">
        <f t="shared" si="400"/>
        <v>445.84719886039801</v>
      </c>
      <c r="AR323" s="35">
        <f t="shared" si="400"/>
        <v>452.53217491675429</v>
      </c>
      <c r="AS323" s="35">
        <f t="shared" si="400"/>
        <v>459.31738465179757</v>
      </c>
      <c r="AT323" s="35">
        <f t="shared" si="400"/>
        <v>466.20433095652675</v>
      </c>
      <c r="AU323" s="35">
        <f t="shared" si="400"/>
        <v>473.19453925609673</v>
      </c>
      <c r="AV323" s="35">
        <f t="shared" si="400"/>
        <v>480.28955784769283</v>
      </c>
      <c r="AW323" s="35">
        <f t="shared" si="400"/>
        <v>487.49095824347086</v>
      </c>
      <c r="AX323" s="35">
        <f t="shared" si="400"/>
        <v>494.80033551863949</v>
      </c>
      <c r="AY323" s="35">
        <f t="shared" si="400"/>
        <v>502.21930866476185</v>
      </c>
      <c r="AZ323" s="35">
        <f t="shared" si="400"/>
        <v>509.74952094835407</v>
      </c>
      <c r="BA323" s="35">
        <f t="shared" si="400"/>
        <v>517.39264027486092</v>
      </c>
      <c r="BB323" s="35">
        <f t="shared" si="400"/>
        <v>525.15035955808878</v>
      </c>
      <c r="BC323" s="35">
        <f t="shared" si="400"/>
        <v>533.02439709517773</v>
      </c>
      <c r="BD323" s="35">
        <f t="shared" si="400"/>
        <v>541.01649694719617</v>
      </c>
      <c r="BE323" s="35">
        <f t="shared" si="400"/>
        <v>549.12842932544174</v>
      </c>
      <c r="BF323" s="35">
        <f t="shared" si="400"/>
        <v>557.36199098353472</v>
      </c>
      <c r="BG323" s="35">
        <f t="shared" si="400"/>
        <v>565.71900561538996</v>
      </c>
      <c r="BH323" s="35">
        <f t="shared" si="400"/>
        <v>574.20132425915631</v>
      </c>
      <c r="BI323" s="35">
        <f t="shared" si="400"/>
        <v>582.81082570721287</v>
      </c>
      <c r="BJ323" s="35">
        <f t="shared" si="400"/>
        <v>591.54941692231182</v>
      </c>
      <c r="BK323" s="35">
        <f t="shared" si="400"/>
        <v>600.41903345996195</v>
      </c>
      <c r="BL323" s="35">
        <f t="shared" si="400"/>
        <v>609.42163989714447</v>
      </c>
      <c r="BM323" s="35">
        <f t="shared" si="400"/>
        <v>618.55923026745745</v>
      </c>
      <c r="BN323" s="35">
        <f t="shared" si="400"/>
        <v>627.83382850278451</v>
      </c>
      <c r="BO323" s="35">
        <f t="shared" si="400"/>
        <v>637.2474888815857</v>
      </c>
      <c r="BP323" s="35">
        <f t="shared" si="400"/>
        <v>646.8022964839106</v>
      </c>
      <c r="BQ323" s="35">
        <f t="shared" si="400"/>
        <v>656.50036765323307</v>
      </c>
      <c r="BR323" s="35">
        <f t="shared" si="400"/>
        <v>666.34385046521129</v>
      </c>
      <c r="BS323" s="35">
        <f t="shared" si="400"/>
        <v>676.33492520347602</v>
      </c>
    </row>
    <row r="324" spans="3:71">
      <c r="F324" t="s">
        <v>218</v>
      </c>
      <c r="R324" s="35">
        <f t="shared" ref="R324:BS324" si="401">R304-R305</f>
        <v>0</v>
      </c>
      <c r="S324" s="35">
        <f t="shared" si="401"/>
        <v>0</v>
      </c>
      <c r="T324" s="35">
        <f t="shared" si="401"/>
        <v>0</v>
      </c>
      <c r="U324" s="35">
        <f t="shared" si="401"/>
        <v>0</v>
      </c>
      <c r="V324" s="35">
        <f t="shared" si="401"/>
        <v>0</v>
      </c>
      <c r="W324" s="35">
        <f t="shared" si="401"/>
        <v>0</v>
      </c>
      <c r="X324" s="35">
        <f t="shared" si="401"/>
        <v>0</v>
      </c>
      <c r="Y324" s="35">
        <f t="shared" si="401"/>
        <v>0</v>
      </c>
      <c r="Z324" s="35">
        <f t="shared" si="401"/>
        <v>0</v>
      </c>
      <c r="AA324" s="35">
        <f t="shared" si="401"/>
        <v>5.9359468030952662</v>
      </c>
      <c r="AB324" s="35">
        <f t="shared" si="401"/>
        <v>11.461717751583663</v>
      </c>
      <c r="AC324" s="35">
        <f t="shared" si="401"/>
        <v>11.035651541499883</v>
      </c>
      <c r="AD324" s="35">
        <f t="shared" si="401"/>
        <v>10.719140092811777</v>
      </c>
      <c r="AE324" s="35">
        <f t="shared" si="401"/>
        <v>10.394883681864984</v>
      </c>
      <c r="AF324" s="35">
        <f t="shared" si="401"/>
        <v>9.9431781280300218</v>
      </c>
      <c r="AG324" s="35">
        <f t="shared" si="401"/>
        <v>0</v>
      </c>
      <c r="AH324" s="35">
        <f t="shared" si="401"/>
        <v>0</v>
      </c>
      <c r="AI324" s="35">
        <f t="shared" si="401"/>
        <v>0</v>
      </c>
      <c r="AJ324" s="35">
        <f t="shared" si="401"/>
        <v>0</v>
      </c>
      <c r="AK324" s="35">
        <f t="shared" si="401"/>
        <v>0</v>
      </c>
      <c r="AL324" s="35">
        <f t="shared" si="401"/>
        <v>0</v>
      </c>
      <c r="AM324" s="35">
        <f t="shared" si="401"/>
        <v>0</v>
      </c>
      <c r="AN324" s="35">
        <f t="shared" si="401"/>
        <v>0</v>
      </c>
      <c r="AO324" s="35">
        <f t="shared" si="401"/>
        <v>0</v>
      </c>
      <c r="AP324" s="35">
        <f t="shared" si="401"/>
        <v>0</v>
      </c>
      <c r="AQ324" s="35">
        <f t="shared" si="401"/>
        <v>0</v>
      </c>
      <c r="AR324" s="35">
        <f t="shared" si="401"/>
        <v>0</v>
      </c>
      <c r="AS324" s="35">
        <f t="shared" si="401"/>
        <v>0</v>
      </c>
      <c r="AT324" s="35">
        <f t="shared" si="401"/>
        <v>0</v>
      </c>
      <c r="AU324" s="35">
        <f t="shared" si="401"/>
        <v>0</v>
      </c>
      <c r="AV324" s="35">
        <f t="shared" si="401"/>
        <v>0</v>
      </c>
      <c r="AW324" s="35">
        <f t="shared" si="401"/>
        <v>0</v>
      </c>
      <c r="AX324" s="35">
        <f t="shared" si="401"/>
        <v>0</v>
      </c>
      <c r="AY324" s="35">
        <f t="shared" si="401"/>
        <v>0</v>
      </c>
      <c r="AZ324" s="35">
        <f t="shared" si="401"/>
        <v>0</v>
      </c>
      <c r="BA324" s="35">
        <f t="shared" si="401"/>
        <v>0</v>
      </c>
      <c r="BB324" s="35">
        <f t="shared" si="401"/>
        <v>0</v>
      </c>
      <c r="BC324" s="35">
        <f t="shared" si="401"/>
        <v>0</v>
      </c>
      <c r="BD324" s="35">
        <f t="shared" si="401"/>
        <v>17.182058335316523</v>
      </c>
      <c r="BE324" s="35">
        <f t="shared" si="401"/>
        <v>34.44846981133189</v>
      </c>
      <c r="BF324" s="35">
        <f t="shared" si="401"/>
        <v>38.109883696774695</v>
      </c>
      <c r="BG324" s="35">
        <f t="shared" si="401"/>
        <v>41.035041106010397</v>
      </c>
      <c r="BH324" s="35">
        <f t="shared" si="401"/>
        <v>43.127763940220234</v>
      </c>
      <c r="BI324" s="35">
        <f t="shared" si="401"/>
        <v>45.51061158277318</v>
      </c>
      <c r="BJ324" s="35">
        <f t="shared" si="401"/>
        <v>48.308491787505318</v>
      </c>
      <c r="BK324" s="35">
        <f t="shared" si="401"/>
        <v>49.352967530905318</v>
      </c>
      <c r="BL324" s="35">
        <f t="shared" si="401"/>
        <v>49.666054312426184</v>
      </c>
      <c r="BM324" s="35">
        <f t="shared" si="401"/>
        <v>49.954812223298532</v>
      </c>
      <c r="BN324" s="35">
        <f t="shared" si="401"/>
        <v>50.000720584390308</v>
      </c>
      <c r="BO324" s="35">
        <f t="shared" si="401"/>
        <v>50.443285811634212</v>
      </c>
      <c r="BP324" s="35">
        <f t="shared" si="401"/>
        <v>50.778259031501577</v>
      </c>
      <c r="BQ324" s="35">
        <f t="shared" si="401"/>
        <v>50.148930619252909</v>
      </c>
      <c r="BR324" s="35">
        <f t="shared" si="401"/>
        <v>48.26355775618299</v>
      </c>
      <c r="BS324" s="35">
        <f t="shared" si="401"/>
        <v>48.600335515461381</v>
      </c>
    </row>
    <row r="325" spans="3:71">
      <c r="F325" t="s">
        <v>219</v>
      </c>
      <c r="R325" s="35">
        <f t="shared" ref="R325:BS325" si="402">R317</f>
        <v>16.744963153699839</v>
      </c>
      <c r="S325" s="35">
        <f t="shared" si="402"/>
        <v>9.227308333904185</v>
      </c>
      <c r="T325" s="35">
        <f t="shared" si="402"/>
        <v>4.4061084069654708</v>
      </c>
      <c r="U325" s="35">
        <f t="shared" si="402"/>
        <v>6.7569125316674343</v>
      </c>
      <c r="V325" s="35">
        <f t="shared" si="402"/>
        <v>13.223971496004046</v>
      </c>
      <c r="W325" s="35">
        <f t="shared" si="402"/>
        <v>0</v>
      </c>
      <c r="X325" s="35">
        <f t="shared" si="402"/>
        <v>0</v>
      </c>
      <c r="Y325" s="35">
        <f t="shared" si="402"/>
        <v>0</v>
      </c>
      <c r="Z325" s="35">
        <f t="shared" si="402"/>
        <v>0</v>
      </c>
      <c r="AA325" s="35">
        <f t="shared" si="402"/>
        <v>0</v>
      </c>
      <c r="AB325" s="35">
        <f t="shared" si="402"/>
        <v>0</v>
      </c>
      <c r="AC325" s="35">
        <f t="shared" si="402"/>
        <v>0</v>
      </c>
      <c r="AD325" s="35">
        <f t="shared" si="402"/>
        <v>0</v>
      </c>
      <c r="AE325" s="35">
        <f t="shared" si="402"/>
        <v>0</v>
      </c>
      <c r="AF325" s="35">
        <f t="shared" si="402"/>
        <v>0</v>
      </c>
      <c r="AG325" s="35">
        <f t="shared" si="402"/>
        <v>0</v>
      </c>
      <c r="AH325" s="35">
        <f t="shared" si="402"/>
        <v>0</v>
      </c>
      <c r="AI325" s="35">
        <f t="shared" si="402"/>
        <v>0</v>
      </c>
      <c r="AJ325" s="35">
        <f t="shared" si="402"/>
        <v>0</v>
      </c>
      <c r="AK325" s="35">
        <f t="shared" si="402"/>
        <v>0</v>
      </c>
      <c r="AL325" s="35">
        <f t="shared" si="402"/>
        <v>0</v>
      </c>
      <c r="AM325" s="35">
        <f t="shared" si="402"/>
        <v>0</v>
      </c>
      <c r="AN325" s="35">
        <f t="shared" si="402"/>
        <v>0</v>
      </c>
      <c r="AO325" s="35">
        <f t="shared" si="402"/>
        <v>0</v>
      </c>
      <c r="AP325" s="35">
        <f t="shared" si="402"/>
        <v>0</v>
      </c>
      <c r="AQ325" s="35">
        <f t="shared" si="402"/>
        <v>0</v>
      </c>
      <c r="AR325" s="35">
        <f t="shared" si="402"/>
        <v>0</v>
      </c>
      <c r="AS325" s="35">
        <f t="shared" si="402"/>
        <v>0</v>
      </c>
      <c r="AT325" s="35">
        <f t="shared" si="402"/>
        <v>0</v>
      </c>
      <c r="AU325" s="35">
        <f t="shared" si="402"/>
        <v>0</v>
      </c>
      <c r="AV325" s="35">
        <f t="shared" si="402"/>
        <v>0</v>
      </c>
      <c r="AW325" s="35">
        <f t="shared" si="402"/>
        <v>0</v>
      </c>
      <c r="AX325" s="35">
        <f t="shared" si="402"/>
        <v>0</v>
      </c>
      <c r="AY325" s="35">
        <f t="shared" si="402"/>
        <v>0</v>
      </c>
      <c r="AZ325" s="35">
        <f t="shared" si="402"/>
        <v>0</v>
      </c>
      <c r="BA325" s="35">
        <f t="shared" si="402"/>
        <v>0</v>
      </c>
      <c r="BB325" s="35">
        <f t="shared" si="402"/>
        <v>0</v>
      </c>
      <c r="BC325" s="35">
        <f t="shared" si="402"/>
        <v>0</v>
      </c>
      <c r="BD325" s="35">
        <f t="shared" si="402"/>
        <v>0</v>
      </c>
      <c r="BE325" s="35">
        <f t="shared" si="402"/>
        <v>0</v>
      </c>
      <c r="BF325" s="35">
        <f t="shared" si="402"/>
        <v>0</v>
      </c>
      <c r="BG325" s="35">
        <f t="shared" si="402"/>
        <v>0</v>
      </c>
      <c r="BH325" s="35">
        <f t="shared" si="402"/>
        <v>0</v>
      </c>
      <c r="BI325" s="35">
        <f t="shared" si="402"/>
        <v>0</v>
      </c>
      <c r="BJ325" s="35">
        <f t="shared" si="402"/>
        <v>0</v>
      </c>
      <c r="BK325" s="35">
        <f t="shared" si="402"/>
        <v>0</v>
      </c>
      <c r="BL325" s="35">
        <f t="shared" si="402"/>
        <v>0</v>
      </c>
      <c r="BM325" s="35">
        <f t="shared" si="402"/>
        <v>0</v>
      </c>
      <c r="BN325" s="35">
        <f t="shared" si="402"/>
        <v>0</v>
      </c>
      <c r="BO325" s="35">
        <f t="shared" si="402"/>
        <v>0</v>
      </c>
      <c r="BP325" s="35">
        <f t="shared" si="402"/>
        <v>0</v>
      </c>
      <c r="BQ325" s="35">
        <f t="shared" si="402"/>
        <v>0</v>
      </c>
      <c r="BR325" s="35">
        <f t="shared" si="402"/>
        <v>0</v>
      </c>
      <c r="BS325" s="35">
        <f t="shared" si="402"/>
        <v>0</v>
      </c>
    </row>
    <row r="326" spans="3:71" s="27" customFormat="1">
      <c r="F326" s="27" t="s">
        <v>220</v>
      </c>
      <c r="R326" s="35">
        <f>SUM(R321:R325)</f>
        <v>646.37986399777719</v>
      </c>
      <c r="S326" s="35">
        <f t="shared" ref="S326:BS326" si="403">SUM(S321:S325)</f>
        <v>667.17757390550616</v>
      </c>
      <c r="T326" s="35">
        <f t="shared" si="403"/>
        <v>692.26026538431086</v>
      </c>
      <c r="U326" s="35">
        <f t="shared" si="403"/>
        <v>712.81724311223456</v>
      </c>
      <c r="V326" s="35">
        <f t="shared" si="403"/>
        <v>738.66884176177439</v>
      </c>
      <c r="W326" s="35">
        <f t="shared" si="403"/>
        <v>753.05068752263878</v>
      </c>
      <c r="X326" s="35">
        <f t="shared" si="403"/>
        <v>763.7465090400151</v>
      </c>
      <c r="Y326" s="35">
        <f t="shared" si="403"/>
        <v>779.79247186070108</v>
      </c>
      <c r="Z326" s="35">
        <f t="shared" si="403"/>
        <v>796.67769490931278</v>
      </c>
      <c r="AA326" s="35">
        <f t="shared" si="403"/>
        <v>820.24286696106333</v>
      </c>
      <c r="AB326" s="35">
        <f t="shared" si="403"/>
        <v>845.11627979909929</v>
      </c>
      <c r="AC326" s="35">
        <f t="shared" si="403"/>
        <v>868.13976319549158</v>
      </c>
      <c r="AD326" s="35">
        <f t="shared" si="403"/>
        <v>892.90591627996207</v>
      </c>
      <c r="AE326" s="35">
        <f t="shared" si="403"/>
        <v>918.47333166911881</v>
      </c>
      <c r="AF326" s="35">
        <f t="shared" si="403"/>
        <v>944.64776857173547</v>
      </c>
      <c r="AG326" s="35">
        <f t="shared" si="403"/>
        <v>858.24011627755749</v>
      </c>
      <c r="AH326" s="35">
        <f t="shared" si="403"/>
        <v>863.04397018185841</v>
      </c>
      <c r="AI326" s="35">
        <f t="shared" si="403"/>
        <v>892.60623977658474</v>
      </c>
      <c r="AJ326" s="35">
        <f t="shared" si="403"/>
        <v>924.95663919467165</v>
      </c>
      <c r="AK326" s="35">
        <f t="shared" si="403"/>
        <v>961.62021031444601</v>
      </c>
      <c r="AL326" s="35">
        <f t="shared" si="403"/>
        <v>1002.3600826655406</v>
      </c>
      <c r="AM326" s="35">
        <f t="shared" si="403"/>
        <v>1046.5803074942335</v>
      </c>
      <c r="AN326" s="35">
        <f t="shared" si="403"/>
        <v>1094.1932809114742</v>
      </c>
      <c r="AO326" s="35">
        <f t="shared" si="403"/>
        <v>1145.103638973352</v>
      </c>
      <c r="AP326" s="35">
        <f t="shared" si="403"/>
        <v>1197.8032870880734</v>
      </c>
      <c r="AQ326" s="35">
        <f t="shared" si="403"/>
        <v>1252.7865472055244</v>
      </c>
      <c r="AR326" s="35">
        <f t="shared" si="403"/>
        <v>1312.0879568238774</v>
      </c>
      <c r="AS326" s="35">
        <f t="shared" si="403"/>
        <v>1374.3771281879851</v>
      </c>
      <c r="AT326" s="35">
        <f t="shared" si="403"/>
        <v>1439.7652887695494</v>
      </c>
      <c r="AU326" s="35">
        <f t="shared" si="403"/>
        <v>1508.3830623022602</v>
      </c>
      <c r="AV326" s="35">
        <f t="shared" si="403"/>
        <v>1580.4404676825652</v>
      </c>
      <c r="AW326" s="35">
        <f t="shared" si="403"/>
        <v>1656.5601665581351</v>
      </c>
      <c r="AX326" s="35">
        <f t="shared" si="403"/>
        <v>1736.0963370932138</v>
      </c>
      <c r="AY326" s="35">
        <f t="shared" si="403"/>
        <v>1819.000409089999</v>
      </c>
      <c r="AZ326" s="35">
        <f t="shared" si="403"/>
        <v>1905.8313456612227</v>
      </c>
      <c r="BA326" s="35">
        <f t="shared" si="403"/>
        <v>1996.643778541506</v>
      </c>
      <c r="BB326" s="35">
        <f t="shared" si="403"/>
        <v>2091.5666022934874</v>
      </c>
      <c r="BC326" s="35">
        <f t="shared" si="403"/>
        <v>2190.7414449141538</v>
      </c>
      <c r="BD326" s="35">
        <f t="shared" si="403"/>
        <v>2311.5343860597159</v>
      </c>
      <c r="BE326" s="35">
        <f t="shared" si="403"/>
        <v>2438.0010833728256</v>
      </c>
      <c r="BF326" s="35">
        <f t="shared" si="403"/>
        <v>2554.2849561361704</v>
      </c>
      <c r="BG326" s="35">
        <f t="shared" si="403"/>
        <v>2669.5522855848267</v>
      </c>
      <c r="BH326" s="35">
        <f t="shared" si="403"/>
        <v>2782.4693802834813</v>
      </c>
      <c r="BI326" s="35">
        <f t="shared" si="403"/>
        <v>2901.3138540995142</v>
      </c>
      <c r="BJ326" s="35">
        <f t="shared" si="403"/>
        <v>3027.1975272691757</v>
      </c>
      <c r="BK326" s="35">
        <f t="shared" si="403"/>
        <v>3142.7896787461596</v>
      </c>
      <c r="BL326" s="35">
        <f t="shared" si="403"/>
        <v>3256.7330552336048</v>
      </c>
      <c r="BM326" s="35">
        <f t="shared" si="403"/>
        <v>3375.0503268093958</v>
      </c>
      <c r="BN326" s="35">
        <f t="shared" si="403"/>
        <v>3496.2550580128232</v>
      </c>
      <c r="BO326" s="35">
        <f t="shared" si="403"/>
        <v>3625.8037060038532</v>
      </c>
      <c r="BP326" s="35">
        <f t="shared" si="403"/>
        <v>3759.886279037285</v>
      </c>
      <c r="BQ326" s="35">
        <f t="shared" si="403"/>
        <v>3894.980274524602</v>
      </c>
      <c r="BR326" s="35">
        <f t="shared" si="403"/>
        <v>4038.5087891521316</v>
      </c>
      <c r="BS326" s="35">
        <f t="shared" si="403"/>
        <v>4191.1176290188214</v>
      </c>
    </row>
    <row r="327" spans="3:71" s="27" customFormat="1"/>
    <row r="329" spans="3:71" ht="15" thickBot="1">
      <c r="C329" s="28" t="s">
        <v>221</v>
      </c>
      <c r="D329" s="28"/>
      <c r="E329" s="28"/>
      <c r="F329" s="29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</row>
    <row r="331" spans="3:71">
      <c r="F331" t="s">
        <v>37</v>
      </c>
      <c r="O331" s="46">
        <f>Controls!$L$15</f>
        <v>0.6</v>
      </c>
    </row>
    <row r="332" spans="3:71">
      <c r="F332" t="s">
        <v>38</v>
      </c>
      <c r="O332" s="46">
        <f>Controls!$L$16</f>
        <v>0.4</v>
      </c>
    </row>
    <row r="333" spans="3:71">
      <c r="F333" t="s">
        <v>44</v>
      </c>
      <c r="O333" s="63">
        <f>Controls!$L$27</f>
        <v>50</v>
      </c>
      <c r="R333" s="32">
        <f>R10-($O$333/10000)</f>
        <v>4.0181781312518178E-2</v>
      </c>
      <c r="S333" s="32">
        <f t="shared" ref="S333:BS333" si="404">S10-($O$333/10000)</f>
        <v>3.7062200224605914E-2</v>
      </c>
      <c r="T333" s="32">
        <f t="shared" si="404"/>
        <v>3.3942619136693657E-2</v>
      </c>
      <c r="U333" s="32">
        <f t="shared" si="404"/>
        <v>3.0823038048781382E-2</v>
      </c>
      <c r="V333" s="32">
        <f t="shared" si="404"/>
        <v>2.7703456960869125E-2</v>
      </c>
      <c r="W333" s="32">
        <f t="shared" si="404"/>
        <v>2.7703456960869125E-2</v>
      </c>
      <c r="X333" s="32">
        <f t="shared" si="404"/>
        <v>2.7703456960869125E-2</v>
      </c>
      <c r="Y333" s="32">
        <f t="shared" si="404"/>
        <v>2.7703456960869125E-2</v>
      </c>
      <c r="Z333" s="32">
        <f t="shared" si="404"/>
        <v>2.7703456960869125E-2</v>
      </c>
      <c r="AA333" s="32">
        <f t="shared" si="404"/>
        <v>2.7703456960869125E-2</v>
      </c>
      <c r="AB333" s="32">
        <f t="shared" si="404"/>
        <v>2.7703456960869125E-2</v>
      </c>
      <c r="AC333" s="32">
        <f t="shared" si="404"/>
        <v>2.7703456960869125E-2</v>
      </c>
      <c r="AD333" s="32">
        <f t="shared" si="404"/>
        <v>2.7703456960869125E-2</v>
      </c>
      <c r="AE333" s="32">
        <f t="shared" si="404"/>
        <v>2.7703456960869125E-2</v>
      </c>
      <c r="AF333" s="32">
        <f t="shared" si="404"/>
        <v>2.7703456960869125E-2</v>
      </c>
      <c r="AG333" s="32">
        <f t="shared" si="404"/>
        <v>2.7703456960869125E-2</v>
      </c>
      <c r="AH333" s="32">
        <f t="shared" si="404"/>
        <v>2.7703456960869125E-2</v>
      </c>
      <c r="AI333" s="32">
        <f t="shared" si="404"/>
        <v>2.7703456960869125E-2</v>
      </c>
      <c r="AJ333" s="32">
        <f t="shared" si="404"/>
        <v>2.7703456960869125E-2</v>
      </c>
      <c r="AK333" s="32">
        <f t="shared" si="404"/>
        <v>2.7703456960869125E-2</v>
      </c>
      <c r="AL333" s="32">
        <f t="shared" si="404"/>
        <v>2.7703456960869125E-2</v>
      </c>
      <c r="AM333" s="32">
        <f t="shared" si="404"/>
        <v>2.7703456960869125E-2</v>
      </c>
      <c r="AN333" s="32">
        <f t="shared" si="404"/>
        <v>2.7703456960869125E-2</v>
      </c>
      <c r="AO333" s="32">
        <f t="shared" si="404"/>
        <v>2.7703456960869125E-2</v>
      </c>
      <c r="AP333" s="32">
        <f t="shared" si="404"/>
        <v>2.7703456960869125E-2</v>
      </c>
      <c r="AQ333" s="32">
        <f t="shared" si="404"/>
        <v>2.7703456960869125E-2</v>
      </c>
      <c r="AR333" s="32">
        <f t="shared" si="404"/>
        <v>2.7703456960869125E-2</v>
      </c>
      <c r="AS333" s="32">
        <f t="shared" si="404"/>
        <v>2.7703456960869125E-2</v>
      </c>
      <c r="AT333" s="32">
        <f t="shared" si="404"/>
        <v>2.7703456960869125E-2</v>
      </c>
      <c r="AU333" s="32">
        <f t="shared" si="404"/>
        <v>2.7703456960869125E-2</v>
      </c>
      <c r="AV333" s="32">
        <f t="shared" si="404"/>
        <v>2.7703456960869125E-2</v>
      </c>
      <c r="AW333" s="32">
        <f t="shared" si="404"/>
        <v>2.7703456960869125E-2</v>
      </c>
      <c r="AX333" s="32">
        <f t="shared" si="404"/>
        <v>2.7703456960869125E-2</v>
      </c>
      <c r="AY333" s="32">
        <f t="shared" si="404"/>
        <v>2.7703456960869125E-2</v>
      </c>
      <c r="AZ333" s="32">
        <f t="shared" si="404"/>
        <v>2.7703456960869125E-2</v>
      </c>
      <c r="BA333" s="32">
        <f t="shared" si="404"/>
        <v>2.7703456960869125E-2</v>
      </c>
      <c r="BB333" s="32">
        <f t="shared" si="404"/>
        <v>2.7703456960869125E-2</v>
      </c>
      <c r="BC333" s="32">
        <f t="shared" si="404"/>
        <v>2.7703456960869125E-2</v>
      </c>
      <c r="BD333" s="32">
        <f t="shared" si="404"/>
        <v>2.7703456960869125E-2</v>
      </c>
      <c r="BE333" s="32">
        <f t="shared" si="404"/>
        <v>2.7703456960869125E-2</v>
      </c>
      <c r="BF333" s="32">
        <f t="shared" si="404"/>
        <v>2.7703456960869125E-2</v>
      </c>
      <c r="BG333" s="32">
        <f t="shared" si="404"/>
        <v>2.7703456960869125E-2</v>
      </c>
      <c r="BH333" s="32">
        <f t="shared" si="404"/>
        <v>2.7703456960869125E-2</v>
      </c>
      <c r="BI333" s="32">
        <f t="shared" si="404"/>
        <v>2.7703456960869125E-2</v>
      </c>
      <c r="BJ333" s="32">
        <f t="shared" si="404"/>
        <v>2.7703456960869125E-2</v>
      </c>
      <c r="BK333" s="32">
        <f t="shared" si="404"/>
        <v>2.7703456960869125E-2</v>
      </c>
      <c r="BL333" s="32">
        <f t="shared" si="404"/>
        <v>2.7703456960869125E-2</v>
      </c>
      <c r="BM333" s="32">
        <f t="shared" si="404"/>
        <v>2.7703456960869125E-2</v>
      </c>
      <c r="BN333" s="32">
        <f t="shared" si="404"/>
        <v>2.7703456960869125E-2</v>
      </c>
      <c r="BO333" s="32">
        <f t="shared" si="404"/>
        <v>2.7703456960869125E-2</v>
      </c>
      <c r="BP333" s="32">
        <f t="shared" si="404"/>
        <v>2.7703456960869125E-2</v>
      </c>
      <c r="BQ333" s="32">
        <f t="shared" si="404"/>
        <v>2.7703456960869125E-2</v>
      </c>
      <c r="BR333" s="32">
        <f t="shared" si="404"/>
        <v>2.7703456960869125E-2</v>
      </c>
      <c r="BS333" s="32">
        <f t="shared" si="404"/>
        <v>2.7703456960869125E-2</v>
      </c>
    </row>
    <row r="334" spans="3:71">
      <c r="F334" t="s">
        <v>313</v>
      </c>
      <c r="O334" s="46">
        <f>Controls!L26</f>
        <v>0</v>
      </c>
    </row>
    <row r="335" spans="3:71">
      <c r="F335" t="s">
        <v>43</v>
      </c>
      <c r="O335" s="32">
        <f>R11-O334</f>
        <v>5.0395197404570095E-2</v>
      </c>
    </row>
    <row r="336" spans="3:71">
      <c r="F336" t="s">
        <v>223</v>
      </c>
      <c r="O336" s="46">
        <f>O16-Controls!$L$31</f>
        <v>0.3</v>
      </c>
    </row>
    <row r="337" spans="6:71">
      <c r="F337" s="38"/>
    </row>
    <row r="338" spans="6:71">
      <c r="F338" t="s">
        <v>142</v>
      </c>
      <c r="R338" s="35">
        <f t="shared" ref="R338:AW338" si="405">(Q156*$O$331)*R333</f>
        <v>109.07056509293868</v>
      </c>
      <c r="S338" s="35">
        <f t="shared" si="405"/>
        <v>106.6821566877515</v>
      </c>
      <c r="T338" s="35">
        <f t="shared" si="405"/>
        <v>103.91702097370531</v>
      </c>
      <c r="U338" s="35">
        <f t="shared" si="405"/>
        <v>98.233572217073288</v>
      </c>
      <c r="V338" s="35">
        <f t="shared" si="405"/>
        <v>90.860059126085233</v>
      </c>
      <c r="W338" s="35">
        <f t="shared" si="405"/>
        <v>92.926345166784884</v>
      </c>
      <c r="X338" s="35">
        <f t="shared" si="405"/>
        <v>96.262906595904226</v>
      </c>
      <c r="Y338" s="35">
        <f t="shared" si="405"/>
        <v>99.875842651009691</v>
      </c>
      <c r="Z338" s="35">
        <f t="shared" si="405"/>
        <v>103.70824459034483</v>
      </c>
      <c r="AA338" s="35">
        <f t="shared" si="405"/>
        <v>107.77186352999492</v>
      </c>
      <c r="AB338" s="35">
        <f t="shared" si="405"/>
        <v>112.08136172135613</v>
      </c>
      <c r="AC338" s="35">
        <f t="shared" si="405"/>
        <v>116.636856920849</v>
      </c>
      <c r="AD338" s="35">
        <f t="shared" si="405"/>
        <v>121.39888083295865</v>
      </c>
      <c r="AE338" s="35">
        <f t="shared" si="405"/>
        <v>126.36462505325132</v>
      </c>
      <c r="AF338" s="35">
        <f t="shared" si="405"/>
        <v>131.54468671932941</v>
      </c>
      <c r="AG338" s="35">
        <f t="shared" si="405"/>
        <v>136.95210258751354</v>
      </c>
      <c r="AH338" s="35">
        <f t="shared" si="405"/>
        <v>144.32717042774627</v>
      </c>
      <c r="AI338" s="35">
        <f t="shared" si="405"/>
        <v>152.53962733794694</v>
      </c>
      <c r="AJ338" s="35">
        <f t="shared" si="405"/>
        <v>161.27264702606288</v>
      </c>
      <c r="AK338" s="35">
        <f t="shared" si="405"/>
        <v>170.53932612913533</v>
      </c>
      <c r="AL338" s="35">
        <f t="shared" si="405"/>
        <v>180.32889256915081</v>
      </c>
      <c r="AM338" s="35">
        <f t="shared" si="405"/>
        <v>190.63333385468025</v>
      </c>
      <c r="AN338" s="35">
        <f t="shared" si="405"/>
        <v>201.45367342123504</v>
      </c>
      <c r="AO338" s="35">
        <f t="shared" si="405"/>
        <v>212.7925277072012</v>
      </c>
      <c r="AP338" s="35">
        <f t="shared" si="405"/>
        <v>224.65441292436938</v>
      </c>
      <c r="AQ338" s="35">
        <f t="shared" si="405"/>
        <v>237.06943952925243</v>
      </c>
      <c r="AR338" s="35">
        <f t="shared" si="405"/>
        <v>250.06287912494855</v>
      </c>
      <c r="AS338" s="35">
        <f t="shared" si="405"/>
        <v>263.62902425706426</v>
      </c>
      <c r="AT338" s="35">
        <f t="shared" si="405"/>
        <v>277.78367015126901</v>
      </c>
      <c r="AU338" s="35">
        <f t="shared" si="405"/>
        <v>292.54254756535698</v>
      </c>
      <c r="AV338" s="35">
        <f t="shared" si="405"/>
        <v>307.92099357682594</v>
      </c>
      <c r="AW338" s="35">
        <f t="shared" si="405"/>
        <v>323.93258839991915</v>
      </c>
      <c r="AX338" s="35">
        <f t="shared" ref="AX338:BS338" si="406">(AW156*$O$331)*AX333</f>
        <v>340.5821011014221</v>
      </c>
      <c r="AY338" s="35">
        <f t="shared" si="406"/>
        <v>357.88559337191128</v>
      </c>
      <c r="AZ338" s="35">
        <f t="shared" si="406"/>
        <v>375.86175021335328</v>
      </c>
      <c r="BA338" s="35">
        <f t="shared" si="406"/>
        <v>394.52207408154629</v>
      </c>
      <c r="BB338" s="35">
        <f t="shared" si="406"/>
        <v>413.87846828722923</v>
      </c>
      <c r="BC338" s="35">
        <f t="shared" si="406"/>
        <v>433.94204765955226</v>
      </c>
      <c r="BD338" s="35">
        <f t="shared" si="406"/>
        <v>454.72283948533948</v>
      </c>
      <c r="BE338" s="35">
        <f t="shared" si="406"/>
        <v>476.22895813432507</v>
      </c>
      <c r="BF338" s="35">
        <f t="shared" si="406"/>
        <v>498.45027995320868</v>
      </c>
      <c r="BG338" s="35">
        <f t="shared" si="406"/>
        <v>521.41160736903419</v>
      </c>
      <c r="BH338" s="35">
        <f t="shared" si="406"/>
        <v>545.20207835223675</v>
      </c>
      <c r="BI338" s="35">
        <f t="shared" si="406"/>
        <v>569.94136048778762</v>
      </c>
      <c r="BJ338" s="35">
        <f t="shared" si="406"/>
        <v>595.64355015278079</v>
      </c>
      <c r="BK338" s="35">
        <f t="shared" si="406"/>
        <v>622.30794104215636</v>
      </c>
      <c r="BL338" s="35">
        <f t="shared" si="406"/>
        <v>650.18580896033711</v>
      </c>
      <c r="BM338" s="35">
        <f t="shared" si="406"/>
        <v>679.42977885690902</v>
      </c>
      <c r="BN338" s="35">
        <f t="shared" si="406"/>
        <v>710.12115279281647</v>
      </c>
      <c r="BO338" s="35">
        <f t="shared" si="406"/>
        <v>742.37139783429438</v>
      </c>
      <c r="BP338" s="35">
        <f t="shared" si="406"/>
        <v>776.22436345955009</v>
      </c>
      <c r="BQ338" s="35">
        <f t="shared" si="406"/>
        <v>811.78376636864971</v>
      </c>
      <c r="BR338" s="35">
        <f t="shared" si="406"/>
        <v>849.2092221364735</v>
      </c>
      <c r="BS338" s="35">
        <f t="shared" si="406"/>
        <v>888.54992450327234</v>
      </c>
    </row>
    <row r="340" spans="6:71">
      <c r="F340" s="38" t="s">
        <v>222</v>
      </c>
    </row>
    <row r="342" spans="6:71">
      <c r="F342" t="s">
        <v>312</v>
      </c>
      <c r="M342" s="22" t="s">
        <v>311</v>
      </c>
      <c r="O342" s="22"/>
      <c r="Q342" s="63">
        <f>Controls!L32</f>
        <v>0</v>
      </c>
      <c r="R342" s="35">
        <f t="shared" ref="R342" si="407">IF($O342=R$2,R$186,IF(R$2&gt;$O342,Q342-Q343,0))</f>
        <v>0</v>
      </c>
      <c r="S342" s="35">
        <f t="shared" ref="S342" si="408">IF($O342=S$2,S$186,IF(S$2&gt;$O342,R342-R343,0))</f>
        <v>0</v>
      </c>
      <c r="T342" s="35">
        <f t="shared" ref="T342" si="409">IF($O342=T$2,T$186,IF(T$2&gt;$O342,S342-S343,0))</f>
        <v>0</v>
      </c>
      <c r="U342" s="35">
        <f t="shared" ref="U342" si="410">IF($O342=U$2,U$186,IF(U$2&gt;$O342,T342-T343,0))</f>
        <v>0</v>
      </c>
      <c r="V342" s="35">
        <f t="shared" ref="V342" si="411">IF($O342=V$2,V$186,IF(V$2&gt;$O342,U342-U343,0))</f>
        <v>0</v>
      </c>
      <c r="W342" s="35">
        <f t="shared" ref="W342" si="412">IF($O342=W$2,W$186,IF(W$2&gt;$O342,V342-V343,0))</f>
        <v>0</v>
      </c>
      <c r="X342" s="35">
        <f t="shared" ref="X342" si="413">IF($O342=X$2,X$186,IF(X$2&gt;$O342,W342-W343,0))</f>
        <v>0</v>
      </c>
      <c r="Y342" s="35">
        <f t="shared" ref="Y342" si="414">IF($O342=Y$2,Y$186,IF(Y$2&gt;$O342,X342-X343,0))</f>
        <v>0</v>
      </c>
      <c r="Z342" s="35">
        <f t="shared" ref="Z342" si="415">IF($O342=Z$2,Z$186,IF(Z$2&gt;$O342,Y342-Y343,0))</f>
        <v>0</v>
      </c>
      <c r="AA342" s="35">
        <f t="shared" ref="AA342" si="416">IF($O342=AA$2,AA$186,IF(AA$2&gt;$O342,Z342-Z343,0))</f>
        <v>0</v>
      </c>
      <c r="AB342" s="35">
        <f t="shared" ref="AB342" si="417">IF($O342=AB$2,AB$186,IF(AB$2&gt;$O342,AA342-AA343,0))</f>
        <v>0</v>
      </c>
      <c r="AC342" s="35">
        <f t="shared" ref="AC342" si="418">IF($O342=AC$2,AC$186,IF(AC$2&gt;$O342,AB342-AB343,0))</f>
        <v>0</v>
      </c>
      <c r="AD342" s="35">
        <f t="shared" ref="AD342" si="419">IF($O342=AD$2,AD$186,IF(AD$2&gt;$O342,AC342-AC343,0))</f>
        <v>0</v>
      </c>
      <c r="AE342" s="35">
        <f t="shared" ref="AE342" si="420">IF($O342=AE$2,AE$186,IF(AE$2&gt;$O342,AD342-AD343,0))</f>
        <v>0</v>
      </c>
      <c r="AF342" s="35">
        <f t="shared" ref="AF342" si="421">IF($O342=AF$2,AF$186,IF(AF$2&gt;$O342,AE342-AE343,0))</f>
        <v>0</v>
      </c>
      <c r="AG342" s="35">
        <f t="shared" ref="AG342" si="422">IF($O342=AG$2,AG$186,IF(AG$2&gt;$O342,AF342-AF343,0))</f>
        <v>0</v>
      </c>
      <c r="AH342" s="35">
        <f t="shared" ref="AH342" si="423">IF($O342=AH$2,AH$186,IF(AH$2&gt;$O342,AG342-AG343,0))</f>
        <v>0</v>
      </c>
      <c r="AI342" s="35">
        <f t="shared" ref="AI342" si="424">IF($O342=AI$2,AI$186,IF(AI$2&gt;$O342,AH342-AH343,0))</f>
        <v>0</v>
      </c>
      <c r="AJ342" s="35">
        <f t="shared" ref="AJ342" si="425">IF($O342=AJ$2,AJ$186,IF(AJ$2&gt;$O342,AI342-AI343,0))</f>
        <v>0</v>
      </c>
      <c r="AK342" s="35">
        <f t="shared" ref="AK342" si="426">IF($O342=AK$2,AK$186,IF(AK$2&gt;$O342,AJ342-AJ343,0))</f>
        <v>0</v>
      </c>
      <c r="AL342" s="35">
        <f t="shared" ref="AL342" si="427">IF($O342=AL$2,AL$186,IF(AL$2&gt;$O342,AK342-AK343,0))</f>
        <v>0</v>
      </c>
      <c r="AM342" s="35">
        <f t="shared" ref="AM342" si="428">IF($O342=AM$2,AM$186,IF(AM$2&gt;$O342,AL342-AL343,0))</f>
        <v>0</v>
      </c>
      <c r="AN342" s="35">
        <f t="shared" ref="AN342" si="429">IF($O342=AN$2,AN$186,IF(AN$2&gt;$O342,AM342-AM343,0))</f>
        <v>0</v>
      </c>
      <c r="AO342" s="35">
        <f t="shared" ref="AO342" si="430">IF($O342=AO$2,AO$186,IF(AO$2&gt;$O342,AN342-AN343,0))</f>
        <v>0</v>
      </c>
      <c r="AP342" s="35">
        <f t="shared" ref="AP342" si="431">IF($O342=AP$2,AP$186,IF(AP$2&gt;$O342,AO342-AO343,0))</f>
        <v>0</v>
      </c>
      <c r="AQ342" s="35">
        <f t="shared" ref="AQ342" si="432">IF($O342=AQ$2,AQ$186,IF(AQ$2&gt;$O342,AP342-AP343,0))</f>
        <v>0</v>
      </c>
      <c r="AR342" s="35">
        <f t="shared" ref="AR342" si="433">IF($O342=AR$2,AR$186,IF(AR$2&gt;$O342,AQ342-AQ343,0))</f>
        <v>0</v>
      </c>
      <c r="AS342" s="35">
        <f t="shared" ref="AS342" si="434">IF($O342=AS$2,AS$186,IF(AS$2&gt;$O342,AR342-AR343,0))</f>
        <v>0</v>
      </c>
      <c r="AT342" s="35">
        <f t="shared" ref="AT342" si="435">IF($O342=AT$2,AT$186,IF(AT$2&gt;$O342,AS342-AS343,0))</f>
        <v>0</v>
      </c>
      <c r="AU342" s="35">
        <f t="shared" ref="AU342" si="436">IF($O342=AU$2,AU$186,IF(AU$2&gt;$O342,AT342-AT343,0))</f>
        <v>0</v>
      </c>
      <c r="AV342" s="35">
        <f t="shared" ref="AV342" si="437">IF($O342=AV$2,AV$186,IF(AV$2&gt;$O342,AU342-AU343,0))</f>
        <v>0</v>
      </c>
      <c r="AW342" s="35">
        <f t="shared" ref="AW342" si="438">IF($O342=AW$2,AW$186,IF(AW$2&gt;$O342,AV342-AV343,0))</f>
        <v>0</v>
      </c>
      <c r="AX342" s="35">
        <f t="shared" ref="AX342" si="439">IF($O342=AX$2,AX$186,IF(AX$2&gt;$O342,AW342-AW343,0))</f>
        <v>0</v>
      </c>
      <c r="AY342" s="35">
        <f t="shared" ref="AY342" si="440">IF($O342=AY$2,AY$186,IF(AY$2&gt;$O342,AX342-AX343,0))</f>
        <v>0</v>
      </c>
      <c r="AZ342" s="35">
        <f t="shared" ref="AZ342" si="441">IF($O342=AZ$2,AZ$186,IF(AZ$2&gt;$O342,AY342-AY343,0))</f>
        <v>0</v>
      </c>
      <c r="BA342" s="35">
        <f t="shared" ref="BA342" si="442">IF($O342=BA$2,BA$186,IF(BA$2&gt;$O342,AZ342-AZ343,0))</f>
        <v>0</v>
      </c>
      <c r="BB342" s="35">
        <f t="shared" ref="BB342" si="443">IF($O342=BB$2,BB$186,IF(BB$2&gt;$O342,BA342-BA343,0))</f>
        <v>0</v>
      </c>
      <c r="BC342" s="35">
        <f t="shared" ref="BC342" si="444">IF($O342=BC$2,BC$186,IF(BC$2&gt;$O342,BB342-BB343,0))</f>
        <v>0</v>
      </c>
      <c r="BD342" s="35">
        <f t="shared" ref="BD342" si="445">IF($O342=BD$2,BD$186,IF(BD$2&gt;$O342,BC342-BC343,0))</f>
        <v>0</v>
      </c>
      <c r="BE342" s="35">
        <f t="shared" ref="BE342" si="446">IF($O342=BE$2,BE$186,IF(BE$2&gt;$O342,BD342-BD343,0))</f>
        <v>0</v>
      </c>
      <c r="BF342" s="35">
        <f t="shared" ref="BF342" si="447">IF($O342=BF$2,BF$186,IF(BF$2&gt;$O342,BE342-BE343,0))</f>
        <v>0</v>
      </c>
      <c r="BG342" s="35">
        <f t="shared" ref="BG342" si="448">IF($O342=BG$2,BG$186,IF(BG$2&gt;$O342,BF342-BF343,0))</f>
        <v>0</v>
      </c>
      <c r="BH342" s="35">
        <f t="shared" ref="BH342" si="449">IF($O342=BH$2,BH$186,IF(BH$2&gt;$O342,BG342-BG343,0))</f>
        <v>0</v>
      </c>
      <c r="BI342" s="35">
        <f t="shared" ref="BI342" si="450">IF($O342=BI$2,BI$186,IF(BI$2&gt;$O342,BH342-BH343,0))</f>
        <v>0</v>
      </c>
      <c r="BJ342" s="35">
        <f t="shared" ref="BJ342" si="451">IF($O342=BJ$2,BJ$186,IF(BJ$2&gt;$O342,BI342-BI343,0))</f>
        <v>0</v>
      </c>
      <c r="BK342" s="35">
        <f t="shared" ref="BK342" si="452">IF($O342=BK$2,BK$186,IF(BK$2&gt;$O342,BJ342-BJ343,0))</f>
        <v>0</v>
      </c>
      <c r="BL342" s="35">
        <f t="shared" ref="BL342" si="453">IF($O342=BL$2,BL$186,IF(BL$2&gt;$O342,BK342-BK343,0))</f>
        <v>0</v>
      </c>
      <c r="BM342" s="35">
        <f t="shared" ref="BM342" si="454">IF($O342=BM$2,BM$186,IF(BM$2&gt;$O342,BL342-BL343,0))</f>
        <v>0</v>
      </c>
      <c r="BN342" s="35">
        <f t="shared" ref="BN342" si="455">IF($O342=BN$2,BN$186,IF(BN$2&gt;$O342,BM342-BM343,0))</f>
        <v>0</v>
      </c>
      <c r="BO342" s="35">
        <f t="shared" ref="BO342" si="456">IF($O342=BO$2,BO$186,IF(BO$2&gt;$O342,BN342-BN343,0))</f>
        <v>0</v>
      </c>
      <c r="BP342" s="35">
        <f t="shared" ref="BP342" si="457">IF($O342=BP$2,BP$186,IF(BP$2&gt;$O342,BO342-BO343,0))</f>
        <v>0</v>
      </c>
      <c r="BQ342" s="35">
        <f t="shared" ref="BQ342" si="458">IF($O342=BQ$2,BQ$186,IF(BQ$2&gt;$O342,BP342-BP343,0))</f>
        <v>0</v>
      </c>
      <c r="BR342" s="35">
        <f t="shared" ref="BR342" si="459">IF($O342=BR$2,BR$186,IF(BR$2&gt;$O342,BQ342-BQ343,0))</f>
        <v>0</v>
      </c>
      <c r="BS342" s="35">
        <f t="shared" ref="BS342" si="460">IF($O342=BS$2,BS$186,IF(BS$2&gt;$O342,BR342-BR343,0))</f>
        <v>0</v>
      </c>
    </row>
    <row r="343" spans="6:71">
      <c r="F343" t="s">
        <v>187</v>
      </c>
      <c r="M343" s="22" t="s">
        <v>311</v>
      </c>
      <c r="O343" s="22">
        <v>1</v>
      </c>
      <c r="R343" s="35">
        <f t="shared" ref="R343:BS343" si="461">IF(R$2&gt;=$O343,IF(R342-(R342*HLOOKUP($O343,$R$2:$BS$34,32,FALSE))&lt;=0,R342,R342*HLOOKUP($O343,$R$2:$BS$34,32,FALSE)),0)</f>
        <v>0</v>
      </c>
      <c r="S343" s="35">
        <f t="shared" si="461"/>
        <v>0</v>
      </c>
      <c r="T343" s="35">
        <f t="shared" si="461"/>
        <v>0</v>
      </c>
      <c r="U343" s="35">
        <f t="shared" si="461"/>
        <v>0</v>
      </c>
      <c r="V343" s="35">
        <f t="shared" si="461"/>
        <v>0</v>
      </c>
      <c r="W343" s="35">
        <f t="shared" si="461"/>
        <v>0</v>
      </c>
      <c r="X343" s="35">
        <f t="shared" si="461"/>
        <v>0</v>
      </c>
      <c r="Y343" s="35">
        <f t="shared" si="461"/>
        <v>0</v>
      </c>
      <c r="Z343" s="35">
        <f t="shared" si="461"/>
        <v>0</v>
      </c>
      <c r="AA343" s="35">
        <f t="shared" si="461"/>
        <v>0</v>
      </c>
      <c r="AB343" s="35">
        <f t="shared" si="461"/>
        <v>0</v>
      </c>
      <c r="AC343" s="35">
        <f t="shared" si="461"/>
        <v>0</v>
      </c>
      <c r="AD343" s="35">
        <f t="shared" si="461"/>
        <v>0</v>
      </c>
      <c r="AE343" s="35">
        <f t="shared" si="461"/>
        <v>0</v>
      </c>
      <c r="AF343" s="35">
        <f t="shared" si="461"/>
        <v>0</v>
      </c>
      <c r="AG343" s="35">
        <f t="shared" si="461"/>
        <v>0</v>
      </c>
      <c r="AH343" s="35">
        <f t="shared" si="461"/>
        <v>0</v>
      </c>
      <c r="AI343" s="35">
        <f t="shared" si="461"/>
        <v>0</v>
      </c>
      <c r="AJ343" s="35">
        <f t="shared" si="461"/>
        <v>0</v>
      </c>
      <c r="AK343" s="35">
        <f t="shared" si="461"/>
        <v>0</v>
      </c>
      <c r="AL343" s="35">
        <f t="shared" si="461"/>
        <v>0</v>
      </c>
      <c r="AM343" s="35">
        <f t="shared" si="461"/>
        <v>0</v>
      </c>
      <c r="AN343" s="35">
        <f t="shared" si="461"/>
        <v>0</v>
      </c>
      <c r="AO343" s="35">
        <f t="shared" si="461"/>
        <v>0</v>
      </c>
      <c r="AP343" s="35">
        <f t="shared" si="461"/>
        <v>0</v>
      </c>
      <c r="AQ343" s="35">
        <f t="shared" si="461"/>
        <v>0</v>
      </c>
      <c r="AR343" s="35">
        <f t="shared" si="461"/>
        <v>0</v>
      </c>
      <c r="AS343" s="35">
        <f t="shared" si="461"/>
        <v>0</v>
      </c>
      <c r="AT343" s="35">
        <f t="shared" si="461"/>
        <v>0</v>
      </c>
      <c r="AU343" s="35">
        <f t="shared" si="461"/>
        <v>0</v>
      </c>
      <c r="AV343" s="35">
        <f t="shared" si="461"/>
        <v>0</v>
      </c>
      <c r="AW343" s="35">
        <f t="shared" si="461"/>
        <v>0</v>
      </c>
      <c r="AX343" s="35">
        <f t="shared" si="461"/>
        <v>0</v>
      </c>
      <c r="AY343" s="35">
        <f t="shared" si="461"/>
        <v>0</v>
      </c>
      <c r="AZ343" s="35">
        <f t="shared" si="461"/>
        <v>0</v>
      </c>
      <c r="BA343" s="35">
        <f t="shared" si="461"/>
        <v>0</v>
      </c>
      <c r="BB343" s="35">
        <f t="shared" si="461"/>
        <v>0</v>
      </c>
      <c r="BC343" s="35">
        <f t="shared" si="461"/>
        <v>0</v>
      </c>
      <c r="BD343" s="35">
        <f t="shared" si="461"/>
        <v>0</v>
      </c>
      <c r="BE343" s="35">
        <f t="shared" si="461"/>
        <v>0</v>
      </c>
      <c r="BF343" s="35">
        <f t="shared" si="461"/>
        <v>0</v>
      </c>
      <c r="BG343" s="35">
        <f t="shared" si="461"/>
        <v>0</v>
      </c>
      <c r="BH343" s="35">
        <f t="shared" si="461"/>
        <v>0</v>
      </c>
      <c r="BI343" s="35">
        <f t="shared" si="461"/>
        <v>0</v>
      </c>
      <c r="BJ343" s="35">
        <f t="shared" si="461"/>
        <v>0</v>
      </c>
      <c r="BK343" s="35">
        <f t="shared" si="461"/>
        <v>0</v>
      </c>
      <c r="BL343" s="35">
        <f t="shared" si="461"/>
        <v>0</v>
      </c>
      <c r="BM343" s="35">
        <f t="shared" si="461"/>
        <v>0</v>
      </c>
      <c r="BN343" s="35">
        <f t="shared" si="461"/>
        <v>0</v>
      </c>
      <c r="BO343" s="35">
        <f t="shared" si="461"/>
        <v>0</v>
      </c>
      <c r="BP343" s="35">
        <f t="shared" si="461"/>
        <v>0</v>
      </c>
      <c r="BQ343" s="35">
        <f t="shared" si="461"/>
        <v>0</v>
      </c>
      <c r="BR343" s="35">
        <f t="shared" si="461"/>
        <v>0</v>
      </c>
      <c r="BS343" s="35">
        <f t="shared" si="461"/>
        <v>0</v>
      </c>
    </row>
    <row r="345" spans="6:71">
      <c r="F345" t="s">
        <v>185</v>
      </c>
      <c r="R345" s="35">
        <f t="shared" ref="R345:AW345" si="462">R163+R164+R166+R167+R169-R170+R317+R172</f>
        <v>710.86856351775168</v>
      </c>
      <c r="S345" s="35">
        <f t="shared" si="462"/>
        <v>739.94534353464098</v>
      </c>
      <c r="T345" s="35">
        <f t="shared" si="462"/>
        <v>766.12619861171811</v>
      </c>
      <c r="U345" s="35">
        <f t="shared" si="462"/>
        <v>788.1517561907084</v>
      </c>
      <c r="V345" s="35">
        <f t="shared" si="462"/>
        <v>815.95827202023975</v>
      </c>
      <c r="W345" s="35">
        <f t="shared" si="462"/>
        <v>753.05068752263867</v>
      </c>
      <c r="X345" s="35">
        <f t="shared" si="462"/>
        <v>763.7465090400151</v>
      </c>
      <c r="Y345" s="35">
        <f t="shared" si="462"/>
        <v>779.79247186070097</v>
      </c>
      <c r="Z345" s="35">
        <f t="shared" si="462"/>
        <v>796.67769490931278</v>
      </c>
      <c r="AA345" s="35">
        <f t="shared" si="462"/>
        <v>820.24286696106333</v>
      </c>
      <c r="AB345" s="35">
        <f t="shared" si="462"/>
        <v>845.11627979909929</v>
      </c>
      <c r="AC345" s="35">
        <f t="shared" si="462"/>
        <v>868.13976319549158</v>
      </c>
      <c r="AD345" s="35">
        <f t="shared" si="462"/>
        <v>892.90591627996207</v>
      </c>
      <c r="AE345" s="35">
        <f t="shared" si="462"/>
        <v>918.47333166911892</v>
      </c>
      <c r="AF345" s="35">
        <f t="shared" si="462"/>
        <v>944.64776857173547</v>
      </c>
      <c r="AG345" s="35">
        <f t="shared" si="462"/>
        <v>858.2401162775576</v>
      </c>
      <c r="AH345" s="35">
        <f t="shared" si="462"/>
        <v>863.04397018185841</v>
      </c>
      <c r="AI345" s="35">
        <f t="shared" si="462"/>
        <v>892.60623977658474</v>
      </c>
      <c r="AJ345" s="35">
        <f t="shared" si="462"/>
        <v>924.95663919467177</v>
      </c>
      <c r="AK345" s="35">
        <f t="shared" si="462"/>
        <v>961.6202103144459</v>
      </c>
      <c r="AL345" s="35">
        <f t="shared" si="462"/>
        <v>1002.3600826655406</v>
      </c>
      <c r="AM345" s="35">
        <f t="shared" si="462"/>
        <v>1046.5803074942335</v>
      </c>
      <c r="AN345" s="35">
        <f t="shared" si="462"/>
        <v>1094.1932809114742</v>
      </c>
      <c r="AO345" s="35">
        <f t="shared" si="462"/>
        <v>1145.103638973352</v>
      </c>
      <c r="AP345" s="35">
        <f t="shared" si="462"/>
        <v>1197.8032870880734</v>
      </c>
      <c r="AQ345" s="35">
        <f t="shared" si="462"/>
        <v>1252.7865472055241</v>
      </c>
      <c r="AR345" s="35">
        <f t="shared" si="462"/>
        <v>1312.0879568238774</v>
      </c>
      <c r="AS345" s="35">
        <f t="shared" si="462"/>
        <v>1374.3771281879851</v>
      </c>
      <c r="AT345" s="35">
        <f t="shared" si="462"/>
        <v>1439.7652887695494</v>
      </c>
      <c r="AU345" s="35">
        <f t="shared" si="462"/>
        <v>1508.3830623022602</v>
      </c>
      <c r="AV345" s="35">
        <f t="shared" si="462"/>
        <v>1580.4404676825652</v>
      </c>
      <c r="AW345" s="35">
        <f t="shared" si="462"/>
        <v>1656.5601665581351</v>
      </c>
      <c r="AX345" s="35">
        <f t="shared" ref="AX345:BS345" si="463">AX163+AX164+AX166+AX167+AX169-AX170+AX317+AX172</f>
        <v>1736.0963370932141</v>
      </c>
      <c r="AY345" s="35">
        <f t="shared" si="463"/>
        <v>1819.0004090899988</v>
      </c>
      <c r="AZ345" s="35">
        <f t="shared" si="463"/>
        <v>1905.8313456612227</v>
      </c>
      <c r="BA345" s="35">
        <f t="shared" si="463"/>
        <v>1996.643778541506</v>
      </c>
      <c r="BB345" s="35">
        <f t="shared" si="463"/>
        <v>2091.5666022934874</v>
      </c>
      <c r="BC345" s="35">
        <f t="shared" si="463"/>
        <v>2190.7414449141538</v>
      </c>
      <c r="BD345" s="35">
        <f t="shared" si="463"/>
        <v>2311.5343860597159</v>
      </c>
      <c r="BE345" s="35">
        <f t="shared" si="463"/>
        <v>2438.0010833728256</v>
      </c>
      <c r="BF345" s="35">
        <f t="shared" si="463"/>
        <v>2554.2849561361704</v>
      </c>
      <c r="BG345" s="35">
        <f t="shared" si="463"/>
        <v>2669.5522855848271</v>
      </c>
      <c r="BH345" s="35">
        <f t="shared" si="463"/>
        <v>2782.4693802834813</v>
      </c>
      <c r="BI345" s="35">
        <f t="shared" si="463"/>
        <v>2901.3138540995146</v>
      </c>
      <c r="BJ345" s="35">
        <f t="shared" si="463"/>
        <v>3027.1975272691757</v>
      </c>
      <c r="BK345" s="35">
        <f t="shared" si="463"/>
        <v>3142.7896787461591</v>
      </c>
      <c r="BL345" s="35">
        <f t="shared" si="463"/>
        <v>3256.7330552336052</v>
      </c>
      <c r="BM345" s="35">
        <f t="shared" si="463"/>
        <v>3375.0503268093958</v>
      </c>
      <c r="BN345" s="35">
        <f t="shared" si="463"/>
        <v>3496.2550580128232</v>
      </c>
      <c r="BO345" s="35">
        <f t="shared" si="463"/>
        <v>3625.8037060038528</v>
      </c>
      <c r="BP345" s="35">
        <f t="shared" si="463"/>
        <v>3759.8862790372855</v>
      </c>
      <c r="BQ345" s="35">
        <f t="shared" si="463"/>
        <v>3894.9802745246011</v>
      </c>
      <c r="BR345" s="35">
        <f t="shared" si="463"/>
        <v>4038.5087891521316</v>
      </c>
      <c r="BS345" s="35">
        <f t="shared" si="463"/>
        <v>4191.1176290188214</v>
      </c>
    </row>
    <row r="346" spans="6:71">
      <c r="F346" t="s">
        <v>201</v>
      </c>
      <c r="R346" s="35">
        <f t="shared" ref="R346:AW346" si="464">R338+R371+R294+R325+R343</f>
        <v>713.17341503918465</v>
      </c>
      <c r="S346" s="35">
        <f t="shared" si="464"/>
        <v>756.0996011211829</v>
      </c>
      <c r="T346" s="35">
        <f t="shared" si="464"/>
        <v>793.74923087571881</v>
      </c>
      <c r="U346" s="35">
        <f t="shared" si="464"/>
        <v>798.73699502795807</v>
      </c>
      <c r="V346" s="35">
        <f t="shared" si="464"/>
        <v>821.74565729158667</v>
      </c>
      <c r="W346" s="35">
        <f t="shared" si="464"/>
        <v>658.54739566712328</v>
      </c>
      <c r="X346" s="35">
        <f t="shared" si="464"/>
        <v>669.63939508318663</v>
      </c>
      <c r="Y346" s="35">
        <f t="shared" si="464"/>
        <v>681.58753242705734</v>
      </c>
      <c r="Z346" s="35">
        <f t="shared" si="464"/>
        <v>687.56390859390353</v>
      </c>
      <c r="AA346" s="35">
        <f t="shared" si="464"/>
        <v>686.91443369642161</v>
      </c>
      <c r="AB346" s="35">
        <f t="shared" si="464"/>
        <v>704.75765087554123</v>
      </c>
      <c r="AC346" s="35">
        <f t="shared" si="464"/>
        <v>729.9603178079301</v>
      </c>
      <c r="AD346" s="35">
        <f t="shared" si="464"/>
        <v>755.98211149402971</v>
      </c>
      <c r="AE346" s="35">
        <f t="shared" si="464"/>
        <v>782.82420326143324</v>
      </c>
      <c r="AF346" s="35">
        <f t="shared" si="464"/>
        <v>811.25182304773398</v>
      </c>
      <c r="AG346" s="35">
        <f t="shared" si="464"/>
        <v>839.92800580876553</v>
      </c>
      <c r="AH346" s="35">
        <f t="shared" si="464"/>
        <v>873.50737809386237</v>
      </c>
      <c r="AI346" s="35">
        <f t="shared" si="464"/>
        <v>906.22741868706623</v>
      </c>
      <c r="AJ346" s="35">
        <f t="shared" si="464"/>
        <v>939.36601303132329</v>
      </c>
      <c r="AK346" s="35">
        <f t="shared" si="464"/>
        <v>973.63569367770458</v>
      </c>
      <c r="AL346" s="35">
        <f t="shared" si="464"/>
        <v>1011.2821504029455</v>
      </c>
      <c r="AM346" s="35">
        <f t="shared" si="464"/>
        <v>1050.2865991221565</v>
      </c>
      <c r="AN346" s="35">
        <f t="shared" si="464"/>
        <v>1092.0900403258547</v>
      </c>
      <c r="AO346" s="35">
        <f t="shared" si="464"/>
        <v>1135.6777882685562</v>
      </c>
      <c r="AP346" s="35">
        <f t="shared" si="464"/>
        <v>1181.1095832433839</v>
      </c>
      <c r="AQ346" s="35">
        <f t="shared" si="464"/>
        <v>1228.474560337236</v>
      </c>
      <c r="AR346" s="35">
        <f t="shared" si="464"/>
        <v>1277.8595856855081</v>
      </c>
      <c r="AS346" s="35">
        <f t="shared" si="464"/>
        <v>1329.3163166408417</v>
      </c>
      <c r="AT346" s="35">
        <f t="shared" si="464"/>
        <v>1382.9185282633466</v>
      </c>
      <c r="AU346" s="35">
        <f t="shared" si="464"/>
        <v>1438.7405031986941</v>
      </c>
      <c r="AV346" s="35">
        <f t="shared" si="464"/>
        <v>1496.8565907344414</v>
      </c>
      <c r="AW346" s="35">
        <f t="shared" si="464"/>
        <v>1557.3394438534597</v>
      </c>
      <c r="AX346" s="35">
        <f t="shared" ref="AX346:BS346" si="465">AX338+AX371+AX294+AX325+AX343</f>
        <v>1620.2510657116359</v>
      </c>
      <c r="AY346" s="35">
        <f t="shared" si="465"/>
        <v>1643.3611695173672</v>
      </c>
      <c r="AZ346" s="35">
        <f t="shared" si="465"/>
        <v>1665.9455524681618</v>
      </c>
      <c r="BA346" s="35">
        <f t="shared" si="465"/>
        <v>1724.9115536659388</v>
      </c>
      <c r="BB346" s="35">
        <f t="shared" si="465"/>
        <v>1795.028973964686</v>
      </c>
      <c r="BC346" s="35">
        <f t="shared" si="465"/>
        <v>1871.1863443981233</v>
      </c>
      <c r="BD346" s="35">
        <f t="shared" si="465"/>
        <v>1950.201509936921</v>
      </c>
      <c r="BE346" s="35">
        <f t="shared" si="465"/>
        <v>2032.1389602571373</v>
      </c>
      <c r="BF346" s="35">
        <f t="shared" si="465"/>
        <v>2114.3553364456502</v>
      </c>
      <c r="BG346" s="35">
        <f t="shared" si="465"/>
        <v>2201.3256018572283</v>
      </c>
      <c r="BH346" s="35">
        <f t="shared" si="465"/>
        <v>2292.4723463512132</v>
      </c>
      <c r="BI346" s="35">
        <f t="shared" si="465"/>
        <v>2387.034896750466</v>
      </c>
      <c r="BJ346" s="35">
        <f t="shared" si="465"/>
        <v>2485.1191039271644</v>
      </c>
      <c r="BK346" s="35">
        <f t="shared" si="465"/>
        <v>2586.8113868302416</v>
      </c>
      <c r="BL346" s="35">
        <f t="shared" si="465"/>
        <v>2692.5000267320756</v>
      </c>
      <c r="BM346" s="35">
        <f t="shared" si="465"/>
        <v>2802.5007930680531</v>
      </c>
      <c r="BN346" s="35">
        <f t="shared" si="465"/>
        <v>2917.0676036408013</v>
      </c>
      <c r="BO346" s="35">
        <f t="shared" si="465"/>
        <v>3036.5000383218821</v>
      </c>
      <c r="BP346" s="35">
        <f t="shared" si="465"/>
        <v>3161.0302189449558</v>
      </c>
      <c r="BQ346" s="35">
        <f t="shared" si="465"/>
        <v>3293.997959080546</v>
      </c>
      <c r="BR346" s="35">
        <f t="shared" si="465"/>
        <v>3445.1406942939384</v>
      </c>
      <c r="BS346" s="35">
        <f t="shared" si="465"/>
        <v>3587.1578706426444</v>
      </c>
    </row>
    <row r="347" spans="6:71">
      <c r="F347" t="s">
        <v>203</v>
      </c>
      <c r="R347" s="35">
        <f>R345-R346</f>
        <v>-2.3048515214329655</v>
      </c>
      <c r="S347" s="35">
        <f t="shared" ref="S347:BS347" si="466">S345-S346</f>
        <v>-16.154257586541917</v>
      </c>
      <c r="T347" s="35">
        <f t="shared" si="466"/>
        <v>-27.623032264000699</v>
      </c>
      <c r="U347" s="35">
        <f t="shared" si="466"/>
        <v>-10.585238837249676</v>
      </c>
      <c r="V347" s="35">
        <f t="shared" si="466"/>
        <v>-5.7873852713469205</v>
      </c>
      <c r="W347" s="35">
        <f t="shared" si="466"/>
        <v>94.503291855515386</v>
      </c>
      <c r="X347" s="35">
        <f t="shared" si="466"/>
        <v>94.107113956828471</v>
      </c>
      <c r="Y347" s="35">
        <f t="shared" si="466"/>
        <v>98.204939433643631</v>
      </c>
      <c r="Z347" s="35">
        <f t="shared" si="466"/>
        <v>109.11378631540924</v>
      </c>
      <c r="AA347" s="35">
        <f t="shared" si="466"/>
        <v>133.32843326464172</v>
      </c>
      <c r="AB347" s="35">
        <f t="shared" si="466"/>
        <v>140.35862892355806</v>
      </c>
      <c r="AC347" s="35">
        <f t="shared" si="466"/>
        <v>138.17944538756149</v>
      </c>
      <c r="AD347" s="35">
        <f t="shared" si="466"/>
        <v>136.92380478593236</v>
      </c>
      <c r="AE347" s="35">
        <f t="shared" si="466"/>
        <v>135.64912840768568</v>
      </c>
      <c r="AF347" s="35">
        <f t="shared" si="466"/>
        <v>133.39594552400149</v>
      </c>
      <c r="AG347" s="35">
        <f t="shared" si="466"/>
        <v>18.312110468792071</v>
      </c>
      <c r="AH347" s="35">
        <f t="shared" si="466"/>
        <v>-10.463407912003959</v>
      </c>
      <c r="AI347" s="35">
        <f t="shared" si="466"/>
        <v>-13.62117891048149</v>
      </c>
      <c r="AJ347" s="35">
        <f t="shared" si="466"/>
        <v>-14.409373836651525</v>
      </c>
      <c r="AK347" s="35">
        <f t="shared" si="466"/>
        <v>-12.015483363258681</v>
      </c>
      <c r="AL347" s="35">
        <f t="shared" si="466"/>
        <v>-8.9220677374048591</v>
      </c>
      <c r="AM347" s="35">
        <f t="shared" si="466"/>
        <v>-3.7062916279230649</v>
      </c>
      <c r="AN347" s="35">
        <f t="shared" si="466"/>
        <v>2.10324058561946</v>
      </c>
      <c r="AO347" s="35">
        <f t="shared" si="466"/>
        <v>9.425850704795721</v>
      </c>
      <c r="AP347" s="35">
        <f t="shared" si="466"/>
        <v>16.69370384468948</v>
      </c>
      <c r="AQ347" s="35">
        <f t="shared" si="466"/>
        <v>24.311986868288159</v>
      </c>
      <c r="AR347" s="35">
        <f t="shared" si="466"/>
        <v>34.228371138369312</v>
      </c>
      <c r="AS347" s="35">
        <f t="shared" si="466"/>
        <v>45.06081154714343</v>
      </c>
      <c r="AT347" s="35">
        <f t="shared" si="466"/>
        <v>56.846760506202827</v>
      </c>
      <c r="AU347" s="35">
        <f t="shared" si="466"/>
        <v>69.6425591035661</v>
      </c>
      <c r="AV347" s="35">
        <f t="shared" si="466"/>
        <v>83.583876948123816</v>
      </c>
      <c r="AW347" s="35">
        <f t="shared" si="466"/>
        <v>99.220722704675381</v>
      </c>
      <c r="AX347" s="35">
        <f t="shared" si="466"/>
        <v>115.84527138157819</v>
      </c>
      <c r="AY347" s="35">
        <f t="shared" si="466"/>
        <v>175.6392395726316</v>
      </c>
      <c r="AZ347" s="35">
        <f t="shared" si="466"/>
        <v>239.88579319306086</v>
      </c>
      <c r="BA347" s="35">
        <f t="shared" si="466"/>
        <v>271.73222487556723</v>
      </c>
      <c r="BB347" s="35">
        <f t="shared" si="466"/>
        <v>296.53762832880147</v>
      </c>
      <c r="BC347" s="35">
        <f t="shared" si="466"/>
        <v>319.55510051603051</v>
      </c>
      <c r="BD347" s="35">
        <f t="shared" si="466"/>
        <v>361.33287612279491</v>
      </c>
      <c r="BE347" s="35">
        <f t="shared" si="466"/>
        <v>405.86212311568829</v>
      </c>
      <c r="BF347" s="35">
        <f t="shared" si="466"/>
        <v>439.92961969052021</v>
      </c>
      <c r="BG347" s="35">
        <f t="shared" si="466"/>
        <v>468.22668372759881</v>
      </c>
      <c r="BH347" s="35">
        <f t="shared" si="466"/>
        <v>489.9970339322681</v>
      </c>
      <c r="BI347" s="35">
        <f t="shared" si="466"/>
        <v>514.2789573490486</v>
      </c>
      <c r="BJ347" s="35">
        <f t="shared" si="466"/>
        <v>542.07842334201132</v>
      </c>
      <c r="BK347" s="35">
        <f t="shared" si="466"/>
        <v>555.97829191591745</v>
      </c>
      <c r="BL347" s="35">
        <f t="shared" si="466"/>
        <v>564.23302850152959</v>
      </c>
      <c r="BM347" s="35">
        <f t="shared" si="466"/>
        <v>572.54953374134266</v>
      </c>
      <c r="BN347" s="35">
        <f t="shared" si="466"/>
        <v>579.18745437202188</v>
      </c>
      <c r="BO347" s="35">
        <f t="shared" si="466"/>
        <v>589.30366768197064</v>
      </c>
      <c r="BP347" s="35">
        <f t="shared" si="466"/>
        <v>598.8560600923297</v>
      </c>
      <c r="BQ347" s="35">
        <f t="shared" si="466"/>
        <v>600.98231544405508</v>
      </c>
      <c r="BR347" s="35">
        <f t="shared" si="466"/>
        <v>593.36809485819322</v>
      </c>
      <c r="BS347" s="35">
        <f t="shared" si="466"/>
        <v>603.95975837617698</v>
      </c>
    </row>
    <row r="348" spans="6:71">
      <c r="F348" t="s">
        <v>224</v>
      </c>
      <c r="Q348" s="36">
        <f>Q301</f>
        <v>0</v>
      </c>
      <c r="R348" s="35">
        <f>IF(R349&lt;0,R349,0)</f>
        <v>-2.3048515214329655</v>
      </c>
      <c r="S348" s="35">
        <f t="shared" ref="S348:BS348" si="467">IF(S349&lt;0,S349,0)</f>
        <v>-18.459109107974882</v>
      </c>
      <c r="T348" s="35">
        <f t="shared" si="467"/>
        <v>-46.082141371975581</v>
      </c>
      <c r="U348" s="35">
        <f t="shared" si="467"/>
        <v>-56.667380209225257</v>
      </c>
      <c r="V348" s="35">
        <f t="shared" si="467"/>
        <v>-62.454765480572178</v>
      </c>
      <c r="W348" s="35">
        <f t="shared" si="467"/>
        <v>0</v>
      </c>
      <c r="X348" s="35">
        <f t="shared" si="467"/>
        <v>0</v>
      </c>
      <c r="Y348" s="35">
        <f t="shared" si="467"/>
        <v>0</v>
      </c>
      <c r="Z348" s="35">
        <f t="shared" si="467"/>
        <v>0</v>
      </c>
      <c r="AA348" s="35">
        <f t="shared" si="467"/>
        <v>0</v>
      </c>
      <c r="AB348" s="35">
        <f t="shared" si="467"/>
        <v>0</v>
      </c>
      <c r="AC348" s="35">
        <f t="shared" si="467"/>
        <v>0</v>
      </c>
      <c r="AD348" s="35">
        <f t="shared" si="467"/>
        <v>0</v>
      </c>
      <c r="AE348" s="35">
        <f t="shared" si="467"/>
        <v>0</v>
      </c>
      <c r="AF348" s="35">
        <f t="shared" si="467"/>
        <v>0</v>
      </c>
      <c r="AG348" s="35">
        <f t="shared" si="467"/>
        <v>0</v>
      </c>
      <c r="AH348" s="35">
        <f t="shared" si="467"/>
        <v>-10.463407912003959</v>
      </c>
      <c r="AI348" s="35">
        <f t="shared" si="467"/>
        <v>-24.084586822485448</v>
      </c>
      <c r="AJ348" s="35">
        <f t="shared" si="467"/>
        <v>-38.493960659136974</v>
      </c>
      <c r="AK348" s="35">
        <f t="shared" si="467"/>
        <v>-50.509444022395655</v>
      </c>
      <c r="AL348" s="35">
        <f t="shared" si="467"/>
        <v>-59.431511759800514</v>
      </c>
      <c r="AM348" s="35">
        <f t="shared" si="467"/>
        <v>-63.137803387723579</v>
      </c>
      <c r="AN348" s="35">
        <f t="shared" si="467"/>
        <v>-61.034562802104119</v>
      </c>
      <c r="AO348" s="35">
        <f t="shared" si="467"/>
        <v>-51.608712097308398</v>
      </c>
      <c r="AP348" s="35">
        <f t="shared" si="467"/>
        <v>-34.915008252618918</v>
      </c>
      <c r="AQ348" s="35">
        <f t="shared" si="467"/>
        <v>-10.603021384330759</v>
      </c>
      <c r="AR348" s="35">
        <f t="shared" si="467"/>
        <v>0</v>
      </c>
      <c r="AS348" s="35">
        <f t="shared" si="467"/>
        <v>0</v>
      </c>
      <c r="AT348" s="35">
        <f t="shared" si="467"/>
        <v>0</v>
      </c>
      <c r="AU348" s="35">
        <f t="shared" si="467"/>
        <v>0</v>
      </c>
      <c r="AV348" s="35">
        <f t="shared" si="467"/>
        <v>0</v>
      </c>
      <c r="AW348" s="35">
        <f t="shared" si="467"/>
        <v>0</v>
      </c>
      <c r="AX348" s="35">
        <f t="shared" si="467"/>
        <v>0</v>
      </c>
      <c r="AY348" s="35">
        <f t="shared" si="467"/>
        <v>0</v>
      </c>
      <c r="AZ348" s="35">
        <f t="shared" si="467"/>
        <v>0</v>
      </c>
      <c r="BA348" s="35">
        <f t="shared" si="467"/>
        <v>0</v>
      </c>
      <c r="BB348" s="35">
        <f t="shared" si="467"/>
        <v>0</v>
      </c>
      <c r="BC348" s="35">
        <f t="shared" si="467"/>
        <v>0</v>
      </c>
      <c r="BD348" s="35">
        <f t="shared" si="467"/>
        <v>0</v>
      </c>
      <c r="BE348" s="35">
        <f t="shared" si="467"/>
        <v>0</v>
      </c>
      <c r="BF348" s="35">
        <f t="shared" si="467"/>
        <v>0</v>
      </c>
      <c r="BG348" s="35">
        <f t="shared" si="467"/>
        <v>0</v>
      </c>
      <c r="BH348" s="35">
        <f t="shared" si="467"/>
        <v>0</v>
      </c>
      <c r="BI348" s="35">
        <f t="shared" si="467"/>
        <v>0</v>
      </c>
      <c r="BJ348" s="35">
        <f t="shared" si="467"/>
        <v>0</v>
      </c>
      <c r="BK348" s="35">
        <f t="shared" si="467"/>
        <v>0</v>
      </c>
      <c r="BL348" s="35">
        <f t="shared" si="467"/>
        <v>0</v>
      </c>
      <c r="BM348" s="35">
        <f t="shared" si="467"/>
        <v>0</v>
      </c>
      <c r="BN348" s="35">
        <f t="shared" si="467"/>
        <v>0</v>
      </c>
      <c r="BO348" s="35">
        <f t="shared" si="467"/>
        <v>0</v>
      </c>
      <c r="BP348" s="35">
        <f t="shared" si="467"/>
        <v>0</v>
      </c>
      <c r="BQ348" s="35">
        <f t="shared" si="467"/>
        <v>0</v>
      </c>
      <c r="BR348" s="35">
        <f t="shared" si="467"/>
        <v>0</v>
      </c>
      <c r="BS348" s="35">
        <f t="shared" si="467"/>
        <v>0</v>
      </c>
    </row>
    <row r="349" spans="6:71">
      <c r="F349" t="s">
        <v>205</v>
      </c>
      <c r="R349" s="35">
        <f>R347+Q348</f>
        <v>-2.3048515214329655</v>
      </c>
      <c r="S349" s="35">
        <f t="shared" ref="S349:BS349" si="468">S347+R348</f>
        <v>-18.459109107974882</v>
      </c>
      <c r="T349" s="35">
        <f t="shared" si="468"/>
        <v>-46.082141371975581</v>
      </c>
      <c r="U349" s="35">
        <f t="shared" si="468"/>
        <v>-56.667380209225257</v>
      </c>
      <c r="V349" s="35">
        <f t="shared" si="468"/>
        <v>-62.454765480572178</v>
      </c>
      <c r="W349" s="35">
        <f t="shared" si="468"/>
        <v>32.048526374943208</v>
      </c>
      <c r="X349" s="35">
        <f t="shared" si="468"/>
        <v>94.107113956828471</v>
      </c>
      <c r="Y349" s="35">
        <f t="shared" si="468"/>
        <v>98.204939433643631</v>
      </c>
      <c r="Z349" s="35">
        <f t="shared" si="468"/>
        <v>109.11378631540924</v>
      </c>
      <c r="AA349" s="35">
        <f t="shared" si="468"/>
        <v>133.32843326464172</v>
      </c>
      <c r="AB349" s="35">
        <f t="shared" si="468"/>
        <v>140.35862892355806</v>
      </c>
      <c r="AC349" s="35">
        <f t="shared" si="468"/>
        <v>138.17944538756149</v>
      </c>
      <c r="AD349" s="35">
        <f t="shared" si="468"/>
        <v>136.92380478593236</v>
      </c>
      <c r="AE349" s="35">
        <f t="shared" si="468"/>
        <v>135.64912840768568</v>
      </c>
      <c r="AF349" s="35">
        <f t="shared" si="468"/>
        <v>133.39594552400149</v>
      </c>
      <c r="AG349" s="35">
        <f t="shared" si="468"/>
        <v>18.312110468792071</v>
      </c>
      <c r="AH349" s="35">
        <f t="shared" si="468"/>
        <v>-10.463407912003959</v>
      </c>
      <c r="AI349" s="35">
        <f t="shared" si="468"/>
        <v>-24.084586822485448</v>
      </c>
      <c r="AJ349" s="35">
        <f t="shared" si="468"/>
        <v>-38.493960659136974</v>
      </c>
      <c r="AK349" s="35">
        <f t="shared" si="468"/>
        <v>-50.509444022395655</v>
      </c>
      <c r="AL349" s="35">
        <f t="shared" si="468"/>
        <v>-59.431511759800514</v>
      </c>
      <c r="AM349" s="35">
        <f t="shared" si="468"/>
        <v>-63.137803387723579</v>
      </c>
      <c r="AN349" s="35">
        <f t="shared" si="468"/>
        <v>-61.034562802104119</v>
      </c>
      <c r="AO349" s="35">
        <f t="shared" si="468"/>
        <v>-51.608712097308398</v>
      </c>
      <c r="AP349" s="35">
        <f t="shared" si="468"/>
        <v>-34.915008252618918</v>
      </c>
      <c r="AQ349" s="35">
        <f t="shared" si="468"/>
        <v>-10.603021384330759</v>
      </c>
      <c r="AR349" s="35">
        <f t="shared" si="468"/>
        <v>23.625349754038552</v>
      </c>
      <c r="AS349" s="35">
        <f t="shared" si="468"/>
        <v>45.06081154714343</v>
      </c>
      <c r="AT349" s="35">
        <f t="shared" si="468"/>
        <v>56.846760506202827</v>
      </c>
      <c r="AU349" s="35">
        <f t="shared" si="468"/>
        <v>69.6425591035661</v>
      </c>
      <c r="AV349" s="35">
        <f t="shared" si="468"/>
        <v>83.583876948123816</v>
      </c>
      <c r="AW349" s="35">
        <f t="shared" si="468"/>
        <v>99.220722704675381</v>
      </c>
      <c r="AX349" s="35">
        <f t="shared" si="468"/>
        <v>115.84527138157819</v>
      </c>
      <c r="AY349" s="35">
        <f t="shared" si="468"/>
        <v>175.6392395726316</v>
      </c>
      <c r="AZ349" s="35">
        <f t="shared" si="468"/>
        <v>239.88579319306086</v>
      </c>
      <c r="BA349" s="35">
        <f t="shared" si="468"/>
        <v>271.73222487556723</v>
      </c>
      <c r="BB349" s="35">
        <f t="shared" si="468"/>
        <v>296.53762832880147</v>
      </c>
      <c r="BC349" s="35">
        <f t="shared" si="468"/>
        <v>319.55510051603051</v>
      </c>
      <c r="BD349" s="35">
        <f t="shared" si="468"/>
        <v>361.33287612279491</v>
      </c>
      <c r="BE349" s="35">
        <f t="shared" si="468"/>
        <v>405.86212311568829</v>
      </c>
      <c r="BF349" s="35">
        <f t="shared" si="468"/>
        <v>439.92961969052021</v>
      </c>
      <c r="BG349" s="35">
        <f t="shared" si="468"/>
        <v>468.22668372759881</v>
      </c>
      <c r="BH349" s="35">
        <f t="shared" si="468"/>
        <v>489.9970339322681</v>
      </c>
      <c r="BI349" s="35">
        <f t="shared" si="468"/>
        <v>514.2789573490486</v>
      </c>
      <c r="BJ349" s="35">
        <f t="shared" si="468"/>
        <v>542.07842334201132</v>
      </c>
      <c r="BK349" s="35">
        <f t="shared" si="468"/>
        <v>555.97829191591745</v>
      </c>
      <c r="BL349" s="35">
        <f t="shared" si="468"/>
        <v>564.23302850152959</v>
      </c>
      <c r="BM349" s="35">
        <f t="shared" si="468"/>
        <v>572.54953374134266</v>
      </c>
      <c r="BN349" s="35">
        <f t="shared" si="468"/>
        <v>579.18745437202188</v>
      </c>
      <c r="BO349" s="35">
        <f t="shared" si="468"/>
        <v>589.30366768197064</v>
      </c>
      <c r="BP349" s="35">
        <f t="shared" si="468"/>
        <v>598.8560600923297</v>
      </c>
      <c r="BQ349" s="35">
        <f t="shared" si="468"/>
        <v>600.98231544405508</v>
      </c>
      <c r="BR349" s="35">
        <f t="shared" si="468"/>
        <v>593.36809485819322</v>
      </c>
      <c r="BS349" s="35">
        <f t="shared" si="468"/>
        <v>603.95975837617698</v>
      </c>
    </row>
    <row r="350" spans="6:71">
      <c r="F350" t="s">
        <v>202</v>
      </c>
      <c r="R350" s="35">
        <f t="shared" ref="R350:AW350" si="469">MAX(0,(R163+R164+R166+R167-R346+Q348+R317)*$O$336/(1-(1-$O$17)*$O$336))</f>
        <v>0</v>
      </c>
      <c r="S350" s="35">
        <f t="shared" si="469"/>
        <v>0</v>
      </c>
      <c r="T350" s="35">
        <f t="shared" si="469"/>
        <v>0</v>
      </c>
      <c r="U350" s="35">
        <f t="shared" si="469"/>
        <v>0</v>
      </c>
      <c r="V350" s="35">
        <f t="shared" si="469"/>
        <v>0</v>
      </c>
      <c r="W350" s="35">
        <f t="shared" si="469"/>
        <v>10.981790876622458</v>
      </c>
      <c r="X350" s="35">
        <f t="shared" si="469"/>
        <v>32.246869431237627</v>
      </c>
      <c r="Y350" s="35">
        <f t="shared" si="469"/>
        <v>33.651035785371889</v>
      </c>
      <c r="Z350" s="35">
        <f t="shared" si="469"/>
        <v>37.3890758362339</v>
      </c>
      <c r="AA350" s="35">
        <f t="shared" si="469"/>
        <v>43.652479655584173</v>
      </c>
      <c r="AB350" s="35">
        <f t="shared" si="469"/>
        <v>44.167987837341293</v>
      </c>
      <c r="AC350" s="35">
        <f t="shared" si="469"/>
        <v>43.567262311614492</v>
      </c>
      <c r="AD350" s="35">
        <f t="shared" si="469"/>
        <v>43.245459061035028</v>
      </c>
      <c r="AE350" s="35">
        <f t="shared" si="469"/>
        <v>42.919786884918551</v>
      </c>
      <c r="AF350" s="35">
        <f t="shared" si="469"/>
        <v>42.302490255615581</v>
      </c>
      <c r="AG350" s="35">
        <f t="shared" si="469"/>
        <v>6.274852245160047</v>
      </c>
      <c r="AH350" s="35">
        <f t="shared" si="469"/>
        <v>0</v>
      </c>
      <c r="AI350" s="35">
        <f t="shared" si="469"/>
        <v>0</v>
      </c>
      <c r="AJ350" s="35">
        <f t="shared" si="469"/>
        <v>0</v>
      </c>
      <c r="AK350" s="35">
        <f t="shared" si="469"/>
        <v>0</v>
      </c>
      <c r="AL350" s="35">
        <f t="shared" si="469"/>
        <v>0</v>
      </c>
      <c r="AM350" s="35">
        <f t="shared" si="469"/>
        <v>0</v>
      </c>
      <c r="AN350" s="35">
        <f t="shared" si="469"/>
        <v>0</v>
      </c>
      <c r="AO350" s="35">
        <f t="shared" si="469"/>
        <v>0</v>
      </c>
      <c r="AP350" s="35">
        <f t="shared" si="469"/>
        <v>0</v>
      </c>
      <c r="AQ350" s="35">
        <f t="shared" si="469"/>
        <v>0</v>
      </c>
      <c r="AR350" s="35">
        <f t="shared" si="469"/>
        <v>8.0954939191451363</v>
      </c>
      <c r="AS350" s="35">
        <f t="shared" si="469"/>
        <v>15.440597903075989</v>
      </c>
      <c r="AT350" s="35">
        <f t="shared" si="469"/>
        <v>19.479186923884466</v>
      </c>
      <c r="AU350" s="35">
        <f t="shared" si="469"/>
        <v>23.863812371296206</v>
      </c>
      <c r="AV350" s="35">
        <f t="shared" si="469"/>
        <v>28.640962974799709</v>
      </c>
      <c r="AW350" s="35">
        <f t="shared" si="469"/>
        <v>33.999105438495278</v>
      </c>
      <c r="AX350" s="35">
        <f t="shared" ref="AX350:BS350" si="470">MAX(0,(AX163+AX164+AX166+AX167-AX346+AW348+AX317)*$O$336/(1-(1-$O$17)*$O$336))</f>
        <v>39.695695504824045</v>
      </c>
      <c r="AY350" s="35">
        <f t="shared" si="470"/>
        <v>60.184776552586499</v>
      </c>
      <c r="AZ350" s="35">
        <f t="shared" si="470"/>
        <v>82.199586473921485</v>
      </c>
      <c r="BA350" s="35">
        <f t="shared" si="470"/>
        <v>93.112127313158396</v>
      </c>
      <c r="BB350" s="35">
        <f t="shared" si="470"/>
        <v>101.61198000986916</v>
      </c>
      <c r="BC350" s="35">
        <f t="shared" si="470"/>
        <v>109.4991777896164</v>
      </c>
      <c r="BD350" s="35">
        <f t="shared" si="470"/>
        <v>117.92717913905601</v>
      </c>
      <c r="BE350" s="35">
        <f t="shared" si="470"/>
        <v>127.26909879075603</v>
      </c>
      <c r="BF350" s="35">
        <f t="shared" si="470"/>
        <v>137.68808771915889</v>
      </c>
      <c r="BG350" s="35">
        <f t="shared" si="470"/>
        <v>146.38205915074417</v>
      </c>
      <c r="BH350" s="35">
        <f t="shared" si="470"/>
        <v>153.12482124227802</v>
      </c>
      <c r="BI350" s="35">
        <f t="shared" si="470"/>
        <v>160.62878781254449</v>
      </c>
      <c r="BJ350" s="35">
        <f t="shared" si="470"/>
        <v>169.19586461033902</v>
      </c>
      <c r="BK350" s="35">
        <f t="shared" si="470"/>
        <v>173.60091069732007</v>
      </c>
      <c r="BL350" s="35">
        <f t="shared" si="470"/>
        <v>176.32220703224559</v>
      </c>
      <c r="BM350" s="35">
        <f t="shared" si="470"/>
        <v>179.07300566009505</v>
      </c>
      <c r="BN350" s="35">
        <f t="shared" si="470"/>
        <v>181.33183339382003</v>
      </c>
      <c r="BO350" s="35">
        <f t="shared" si="470"/>
        <v>184.64661857350191</v>
      </c>
      <c r="BP350" s="35">
        <f t="shared" si="470"/>
        <v>187.80507175128326</v>
      </c>
      <c r="BQ350" s="35">
        <f t="shared" si="470"/>
        <v>188.7493037663514</v>
      </c>
      <c r="BR350" s="35">
        <f t="shared" si="470"/>
        <v>186.78624914974642</v>
      </c>
      <c r="BS350" s="35">
        <f t="shared" si="470"/>
        <v>190.30020200824055</v>
      </c>
    </row>
    <row r="351" spans="6:71">
      <c r="F351" t="s">
        <v>184</v>
      </c>
      <c r="R351" s="35">
        <f>IF(R349&gt;0,R349*$O$336,0)</f>
        <v>0</v>
      </c>
      <c r="S351" s="35">
        <f>IF(S349&gt;0,S349*$O$336,0)</f>
        <v>0</v>
      </c>
      <c r="T351" s="35">
        <f t="shared" ref="T351:BS351" si="471">IF(T349&gt;0,T349*$O$336,0)</f>
        <v>0</v>
      </c>
      <c r="U351" s="35">
        <f t="shared" si="471"/>
        <v>0</v>
      </c>
      <c r="V351" s="35">
        <f t="shared" si="471"/>
        <v>0</v>
      </c>
      <c r="W351" s="35">
        <f t="shared" si="471"/>
        <v>9.6145579124829617</v>
      </c>
      <c r="X351" s="35">
        <f t="shared" si="471"/>
        <v>28.23213418704854</v>
      </c>
      <c r="Y351" s="35">
        <f t="shared" si="471"/>
        <v>29.461481830093089</v>
      </c>
      <c r="Z351" s="35">
        <f t="shared" si="471"/>
        <v>32.734135894622774</v>
      </c>
      <c r="AA351" s="35">
        <f t="shared" si="471"/>
        <v>39.998529979392515</v>
      </c>
      <c r="AB351" s="35">
        <f t="shared" si="471"/>
        <v>42.107588677067419</v>
      </c>
      <c r="AC351" s="35">
        <f t="shared" si="471"/>
        <v>41.453833616268447</v>
      </c>
      <c r="AD351" s="35">
        <f t="shared" si="471"/>
        <v>41.077141435779708</v>
      </c>
      <c r="AE351" s="35">
        <f t="shared" si="471"/>
        <v>40.694738522305705</v>
      </c>
      <c r="AF351" s="35">
        <f t="shared" si="471"/>
        <v>40.018783657200444</v>
      </c>
      <c r="AG351" s="35">
        <f t="shared" si="471"/>
        <v>5.4936331406376206</v>
      </c>
      <c r="AH351" s="35">
        <f t="shared" si="471"/>
        <v>0</v>
      </c>
      <c r="AI351" s="35">
        <f t="shared" si="471"/>
        <v>0</v>
      </c>
      <c r="AJ351" s="35">
        <f t="shared" si="471"/>
        <v>0</v>
      </c>
      <c r="AK351" s="35">
        <f t="shared" si="471"/>
        <v>0</v>
      </c>
      <c r="AL351" s="35">
        <f t="shared" si="471"/>
        <v>0</v>
      </c>
      <c r="AM351" s="35">
        <f t="shared" si="471"/>
        <v>0</v>
      </c>
      <c r="AN351" s="35">
        <f t="shared" si="471"/>
        <v>0</v>
      </c>
      <c r="AO351" s="35">
        <f t="shared" si="471"/>
        <v>0</v>
      </c>
      <c r="AP351" s="35">
        <f t="shared" si="471"/>
        <v>0</v>
      </c>
      <c r="AQ351" s="35">
        <f t="shared" si="471"/>
        <v>0</v>
      </c>
      <c r="AR351" s="35">
        <f t="shared" si="471"/>
        <v>7.0876049262115659</v>
      </c>
      <c r="AS351" s="35">
        <f t="shared" si="471"/>
        <v>13.518243464143028</v>
      </c>
      <c r="AT351" s="35">
        <f t="shared" si="471"/>
        <v>17.054028151860848</v>
      </c>
      <c r="AU351" s="35">
        <f t="shared" si="471"/>
        <v>20.892767731069828</v>
      </c>
      <c r="AV351" s="35">
        <f t="shared" si="471"/>
        <v>25.075163084437143</v>
      </c>
      <c r="AW351" s="35">
        <f t="shared" si="471"/>
        <v>29.766216811402614</v>
      </c>
      <c r="AX351" s="35">
        <f t="shared" si="471"/>
        <v>34.753581414473452</v>
      </c>
      <c r="AY351" s="35">
        <f t="shared" si="471"/>
        <v>52.691771871789477</v>
      </c>
      <c r="AZ351" s="35">
        <f t="shared" si="471"/>
        <v>71.96573795791825</v>
      </c>
      <c r="BA351" s="35">
        <f t="shared" si="471"/>
        <v>81.519667462670171</v>
      </c>
      <c r="BB351" s="35">
        <f t="shared" si="471"/>
        <v>88.961288498640442</v>
      </c>
      <c r="BC351" s="35">
        <f t="shared" si="471"/>
        <v>95.866530154809155</v>
      </c>
      <c r="BD351" s="35">
        <f t="shared" si="471"/>
        <v>108.39986283683847</v>
      </c>
      <c r="BE351" s="35">
        <f t="shared" si="471"/>
        <v>121.75863693470649</v>
      </c>
      <c r="BF351" s="35">
        <f t="shared" si="471"/>
        <v>131.97888590715607</v>
      </c>
      <c r="BG351" s="35">
        <f t="shared" si="471"/>
        <v>140.46800511827965</v>
      </c>
      <c r="BH351" s="35">
        <f t="shared" si="471"/>
        <v>146.99911017968043</v>
      </c>
      <c r="BI351" s="35">
        <f t="shared" si="471"/>
        <v>154.28368720471457</v>
      </c>
      <c r="BJ351" s="35">
        <f t="shared" si="471"/>
        <v>162.6235270026034</v>
      </c>
      <c r="BK351" s="35">
        <f t="shared" si="471"/>
        <v>166.79348757477524</v>
      </c>
      <c r="BL351" s="35">
        <f t="shared" si="471"/>
        <v>169.26990855045887</v>
      </c>
      <c r="BM351" s="35">
        <f t="shared" si="471"/>
        <v>171.76486012240278</v>
      </c>
      <c r="BN351" s="35">
        <f t="shared" si="471"/>
        <v>173.75623631160656</v>
      </c>
      <c r="BO351" s="35">
        <f t="shared" si="471"/>
        <v>176.7911003045912</v>
      </c>
      <c r="BP351" s="35">
        <f t="shared" si="471"/>
        <v>179.6568180276989</v>
      </c>
      <c r="BQ351" s="35">
        <f t="shared" si="471"/>
        <v>180.29469463321652</v>
      </c>
      <c r="BR351" s="35">
        <f t="shared" si="471"/>
        <v>178.01042845745795</v>
      </c>
      <c r="BS351" s="35">
        <f t="shared" si="471"/>
        <v>181.18792751285309</v>
      </c>
    </row>
    <row r="352" spans="6:71">
      <c r="F352" t="s">
        <v>225</v>
      </c>
      <c r="R352" s="35">
        <f t="shared" ref="R352:AW352" si="472">R304-R351</f>
        <v>0</v>
      </c>
      <c r="S352" s="35">
        <f t="shared" si="472"/>
        <v>0</v>
      </c>
      <c r="T352" s="35">
        <f t="shared" si="472"/>
        <v>0</v>
      </c>
      <c r="U352" s="35">
        <f t="shared" si="472"/>
        <v>0</v>
      </c>
      <c r="V352" s="35">
        <f t="shared" si="472"/>
        <v>0</v>
      </c>
      <c r="W352" s="35">
        <f t="shared" si="472"/>
        <v>-9.6145579124829617</v>
      </c>
      <c r="X352" s="35">
        <f t="shared" si="472"/>
        <v>-28.23213418704854</v>
      </c>
      <c r="Y352" s="35">
        <f t="shared" si="472"/>
        <v>-29.461481830093089</v>
      </c>
      <c r="Z352" s="35">
        <f t="shared" si="472"/>
        <v>-32.734135894622774</v>
      </c>
      <c r="AA352" s="35">
        <f t="shared" si="472"/>
        <v>-25.69504370687379</v>
      </c>
      <c r="AB352" s="35">
        <f t="shared" si="472"/>
        <v>-14.488991685299585</v>
      </c>
      <c r="AC352" s="35">
        <f t="shared" si="472"/>
        <v>-14.861902190967523</v>
      </c>
      <c r="AD352" s="35">
        <f t="shared" si="472"/>
        <v>-15.247888200088699</v>
      </c>
      <c r="AE352" s="35">
        <f t="shared" si="472"/>
        <v>-15.646826035884093</v>
      </c>
      <c r="AF352" s="35">
        <f t="shared" si="472"/>
        <v>-16.059318288453401</v>
      </c>
      <c r="AG352" s="35">
        <f t="shared" si="472"/>
        <v>-5.4936331406376206</v>
      </c>
      <c r="AH352" s="35">
        <f t="shared" si="472"/>
        <v>0</v>
      </c>
      <c r="AI352" s="35">
        <f t="shared" si="472"/>
        <v>0</v>
      </c>
      <c r="AJ352" s="35">
        <f t="shared" si="472"/>
        <v>0</v>
      </c>
      <c r="AK352" s="35">
        <f t="shared" si="472"/>
        <v>0</v>
      </c>
      <c r="AL352" s="35">
        <f t="shared" si="472"/>
        <v>0</v>
      </c>
      <c r="AM352" s="35">
        <f t="shared" si="472"/>
        <v>0</v>
      </c>
      <c r="AN352" s="35">
        <f t="shared" si="472"/>
        <v>0</v>
      </c>
      <c r="AO352" s="35">
        <f t="shared" si="472"/>
        <v>0</v>
      </c>
      <c r="AP352" s="35">
        <f t="shared" si="472"/>
        <v>0</v>
      </c>
      <c r="AQ352" s="35">
        <f t="shared" si="472"/>
        <v>0</v>
      </c>
      <c r="AR352" s="35">
        <f t="shared" si="472"/>
        <v>-7.0876049262115659</v>
      </c>
      <c r="AS352" s="35">
        <f t="shared" si="472"/>
        <v>-13.518243464143028</v>
      </c>
      <c r="AT352" s="35">
        <f t="shared" si="472"/>
        <v>-17.054028151860848</v>
      </c>
      <c r="AU352" s="35">
        <f t="shared" si="472"/>
        <v>-20.892767731069828</v>
      </c>
      <c r="AV352" s="35">
        <f t="shared" si="472"/>
        <v>-25.075163084437143</v>
      </c>
      <c r="AW352" s="35">
        <f t="shared" si="472"/>
        <v>-29.766216811402614</v>
      </c>
      <c r="AX352" s="35">
        <f t="shared" ref="AX352:BS352" si="473">AX304-AX351</f>
        <v>-34.753581414473452</v>
      </c>
      <c r="AY352" s="35">
        <f t="shared" si="473"/>
        <v>-52.691771871789477</v>
      </c>
      <c r="AZ352" s="35">
        <f t="shared" si="473"/>
        <v>-71.96573795791825</v>
      </c>
      <c r="BA352" s="35">
        <f t="shared" si="473"/>
        <v>-81.519667462670171</v>
      </c>
      <c r="BB352" s="35">
        <f t="shared" si="473"/>
        <v>-88.961288498640442</v>
      </c>
      <c r="BC352" s="35">
        <f t="shared" si="473"/>
        <v>-95.866530154809155</v>
      </c>
      <c r="BD352" s="35">
        <f t="shared" si="473"/>
        <v>-66.997312631256449</v>
      </c>
      <c r="BE352" s="35">
        <f t="shared" si="473"/>
        <v>-38.750275943545361</v>
      </c>
      <c r="BF352" s="35">
        <f t="shared" si="473"/>
        <v>-40.147840854687061</v>
      </c>
      <c r="BG352" s="35">
        <f t="shared" si="473"/>
        <v>-41.588387995363021</v>
      </c>
      <c r="BH352" s="35">
        <f t="shared" si="473"/>
        <v>-43.076787432161709</v>
      </c>
      <c r="BI352" s="35">
        <f t="shared" si="473"/>
        <v>-44.619562908875466</v>
      </c>
      <c r="BJ352" s="35">
        <f t="shared" si="473"/>
        <v>-46.217522695361652</v>
      </c>
      <c r="BK352" s="35">
        <f t="shared" si="473"/>
        <v>-47.870674247292399</v>
      </c>
      <c r="BL352" s="35">
        <f t="shared" si="473"/>
        <v>-49.592669243407855</v>
      </c>
      <c r="BM352" s="35">
        <f t="shared" si="473"/>
        <v>-51.391818620478659</v>
      </c>
      <c r="BN352" s="35">
        <f t="shared" si="473"/>
        <v>-53.272572252834749</v>
      </c>
      <c r="BO352" s="35">
        <f t="shared" si="473"/>
        <v>-55.241014011496745</v>
      </c>
      <c r="BP352" s="35">
        <f t="shared" si="473"/>
        <v>-57.299567349381775</v>
      </c>
      <c r="BQ352" s="35">
        <f t="shared" si="473"/>
        <v>-59.45389796031796</v>
      </c>
      <c r="BR352" s="35">
        <f t="shared" si="473"/>
        <v>-61.712698924487029</v>
      </c>
      <c r="BS352" s="35">
        <f t="shared" si="473"/>
        <v>-64.078685306922225</v>
      </c>
    </row>
    <row r="354" spans="6:71">
      <c r="F354" t="s">
        <v>226</v>
      </c>
      <c r="R354" s="35">
        <f t="shared" ref="R354:AW354" si="474">((R304*$O$17)-(R351*$O$17))*-1</f>
        <v>0</v>
      </c>
      <c r="S354" s="35">
        <f t="shared" si="474"/>
        <v>0</v>
      </c>
      <c r="T354" s="35">
        <f t="shared" si="474"/>
        <v>0</v>
      </c>
      <c r="U354" s="35">
        <f t="shared" si="474"/>
        <v>0</v>
      </c>
      <c r="V354" s="35">
        <f t="shared" si="474"/>
        <v>0</v>
      </c>
      <c r="W354" s="35">
        <f t="shared" si="474"/>
        <v>5.6245163788025323</v>
      </c>
      <c r="X354" s="35">
        <f t="shared" si="474"/>
        <v>16.515798499423394</v>
      </c>
      <c r="Y354" s="35">
        <f t="shared" si="474"/>
        <v>17.234966870604456</v>
      </c>
      <c r="Z354" s="35">
        <f t="shared" si="474"/>
        <v>19.149469498354321</v>
      </c>
      <c r="AA354" s="35">
        <f t="shared" si="474"/>
        <v>15.031600568521164</v>
      </c>
      <c r="AB354" s="35">
        <f t="shared" si="474"/>
        <v>8.476060135900255</v>
      </c>
      <c r="AC354" s="35">
        <f t="shared" si="474"/>
        <v>8.6942127817160006</v>
      </c>
      <c r="AD354" s="35">
        <f t="shared" si="474"/>
        <v>8.9200145970518889</v>
      </c>
      <c r="AE354" s="35">
        <f t="shared" si="474"/>
        <v>9.1533932309921919</v>
      </c>
      <c r="AF354" s="35">
        <f t="shared" si="474"/>
        <v>9.3947011987452385</v>
      </c>
      <c r="AG354" s="35">
        <f t="shared" si="474"/>
        <v>3.2137753872730079</v>
      </c>
      <c r="AH354" s="35">
        <f t="shared" si="474"/>
        <v>0</v>
      </c>
      <c r="AI354" s="35">
        <f t="shared" si="474"/>
        <v>0</v>
      </c>
      <c r="AJ354" s="35">
        <f t="shared" si="474"/>
        <v>0</v>
      </c>
      <c r="AK354" s="35">
        <f t="shared" si="474"/>
        <v>0</v>
      </c>
      <c r="AL354" s="35">
        <f t="shared" si="474"/>
        <v>0</v>
      </c>
      <c r="AM354" s="35">
        <f t="shared" si="474"/>
        <v>0</v>
      </c>
      <c r="AN354" s="35">
        <f t="shared" si="474"/>
        <v>0</v>
      </c>
      <c r="AO354" s="35">
        <f t="shared" si="474"/>
        <v>0</v>
      </c>
      <c r="AP354" s="35">
        <f t="shared" si="474"/>
        <v>0</v>
      </c>
      <c r="AQ354" s="35">
        <f t="shared" si="474"/>
        <v>0</v>
      </c>
      <c r="AR354" s="35">
        <f t="shared" si="474"/>
        <v>4.1462488818337659</v>
      </c>
      <c r="AS354" s="35">
        <f t="shared" si="474"/>
        <v>7.908172426523671</v>
      </c>
      <c r="AT354" s="35">
        <f t="shared" si="474"/>
        <v>9.9766064688385949</v>
      </c>
      <c r="AU354" s="35">
        <f t="shared" si="474"/>
        <v>12.222269122675849</v>
      </c>
      <c r="AV354" s="35">
        <f t="shared" si="474"/>
        <v>14.668970404395727</v>
      </c>
      <c r="AW354" s="35">
        <f t="shared" si="474"/>
        <v>17.413236834670528</v>
      </c>
      <c r="AX354" s="35">
        <f t="shared" ref="AX354:BS354" si="475">((AX304*$O$17)-(AX351*$O$17))*-1</f>
        <v>20.330845127466969</v>
      </c>
      <c r="AY354" s="35">
        <f t="shared" si="475"/>
        <v>30.824686544996844</v>
      </c>
      <c r="AZ354" s="35">
        <f t="shared" si="475"/>
        <v>42.099956705382176</v>
      </c>
      <c r="BA354" s="35">
        <f t="shared" si="475"/>
        <v>47.689005465662049</v>
      </c>
      <c r="BB354" s="35">
        <f t="shared" si="475"/>
        <v>52.042353771704654</v>
      </c>
      <c r="BC354" s="35">
        <f t="shared" si="475"/>
        <v>56.081920140563355</v>
      </c>
      <c r="BD354" s="35">
        <f t="shared" si="475"/>
        <v>39.193427889285019</v>
      </c>
      <c r="BE354" s="35">
        <f t="shared" si="475"/>
        <v>22.668911426974027</v>
      </c>
      <c r="BF354" s="35">
        <f t="shared" si="475"/>
        <v>23.486486899991931</v>
      </c>
      <c r="BG354" s="35">
        <f t="shared" si="475"/>
        <v>24.329206977287363</v>
      </c>
      <c r="BH354" s="35">
        <f t="shared" si="475"/>
        <v>25.199920647814601</v>
      </c>
      <c r="BI354" s="35">
        <f t="shared" si="475"/>
        <v>26.102444301692145</v>
      </c>
      <c r="BJ354" s="35">
        <f t="shared" si="475"/>
        <v>27.037250776786564</v>
      </c>
      <c r="BK354" s="35">
        <f t="shared" si="475"/>
        <v>28.004344434666052</v>
      </c>
      <c r="BL354" s="35">
        <f t="shared" si="475"/>
        <v>29.011711507393585</v>
      </c>
      <c r="BM354" s="35">
        <f t="shared" si="475"/>
        <v>30.064213892980021</v>
      </c>
      <c r="BN354" s="35">
        <f t="shared" si="475"/>
        <v>31.164454767908325</v>
      </c>
      <c r="BO354" s="35">
        <f t="shared" si="475"/>
        <v>32.315993196725586</v>
      </c>
      <c r="BP354" s="35">
        <f t="shared" si="475"/>
        <v>33.52024689938834</v>
      </c>
      <c r="BQ354" s="35">
        <f t="shared" si="475"/>
        <v>34.780530306786005</v>
      </c>
      <c r="BR354" s="35">
        <f t="shared" si="475"/>
        <v>36.101928870824906</v>
      </c>
      <c r="BS354" s="35">
        <f t="shared" si="475"/>
        <v>37.486030904549494</v>
      </c>
    </row>
    <row r="356" spans="6:71">
      <c r="F356" t="s">
        <v>227</v>
      </c>
      <c r="R356" s="35">
        <f>R352+R354</f>
        <v>0</v>
      </c>
      <c r="S356" s="35">
        <f>S352+S354</f>
        <v>0</v>
      </c>
      <c r="T356" s="35">
        <f>T352+T354</f>
        <v>0</v>
      </c>
      <c r="U356" s="35">
        <f t="shared" ref="U356:BS356" si="476">U352+U354</f>
        <v>0</v>
      </c>
      <c r="V356" s="35">
        <f t="shared" si="476"/>
        <v>0</v>
      </c>
      <c r="W356" s="35">
        <f t="shared" si="476"/>
        <v>-3.9900415336804294</v>
      </c>
      <c r="X356" s="35">
        <f t="shared" si="476"/>
        <v>-11.716335687625147</v>
      </c>
      <c r="Y356" s="35">
        <f t="shared" si="476"/>
        <v>-12.226514959488632</v>
      </c>
      <c r="Z356" s="35">
        <f t="shared" si="476"/>
        <v>-13.584666396268453</v>
      </c>
      <c r="AA356" s="35">
        <f t="shared" si="476"/>
        <v>-10.663443138352626</v>
      </c>
      <c r="AB356" s="35">
        <f t="shared" si="476"/>
        <v>-6.0129315493993296</v>
      </c>
      <c r="AC356" s="35">
        <f t="shared" si="476"/>
        <v>-6.1676894092515226</v>
      </c>
      <c r="AD356" s="35">
        <f t="shared" si="476"/>
        <v>-6.3278736030368101</v>
      </c>
      <c r="AE356" s="35">
        <f t="shared" si="476"/>
        <v>-6.493432804891901</v>
      </c>
      <c r="AF356" s="35">
        <f t="shared" si="476"/>
        <v>-6.6646170897081625</v>
      </c>
      <c r="AG356" s="35">
        <f t="shared" si="476"/>
        <v>-2.2798577533646127</v>
      </c>
      <c r="AH356" s="35">
        <f t="shared" si="476"/>
        <v>0</v>
      </c>
      <c r="AI356" s="35">
        <f t="shared" si="476"/>
        <v>0</v>
      </c>
      <c r="AJ356" s="35">
        <f t="shared" si="476"/>
        <v>0</v>
      </c>
      <c r="AK356" s="35">
        <f t="shared" si="476"/>
        <v>0</v>
      </c>
      <c r="AL356" s="35">
        <f t="shared" si="476"/>
        <v>0</v>
      </c>
      <c r="AM356" s="35">
        <f t="shared" si="476"/>
        <v>0</v>
      </c>
      <c r="AN356" s="35">
        <f t="shared" si="476"/>
        <v>0</v>
      </c>
      <c r="AO356" s="35">
        <f t="shared" si="476"/>
        <v>0</v>
      </c>
      <c r="AP356" s="35">
        <f t="shared" si="476"/>
        <v>0</v>
      </c>
      <c r="AQ356" s="35">
        <f t="shared" si="476"/>
        <v>0</v>
      </c>
      <c r="AR356" s="35">
        <f t="shared" si="476"/>
        <v>-2.9413560443778</v>
      </c>
      <c r="AS356" s="35">
        <f t="shared" si="476"/>
        <v>-5.610071037619357</v>
      </c>
      <c r="AT356" s="35">
        <f t="shared" si="476"/>
        <v>-7.0774216830222532</v>
      </c>
      <c r="AU356" s="35">
        <f t="shared" si="476"/>
        <v>-8.670498608393979</v>
      </c>
      <c r="AV356" s="35">
        <f t="shared" si="476"/>
        <v>-10.406192680041416</v>
      </c>
      <c r="AW356" s="35">
        <f t="shared" si="476"/>
        <v>-12.352979976732087</v>
      </c>
      <c r="AX356" s="35">
        <f t="shared" si="476"/>
        <v>-14.422736287006483</v>
      </c>
      <c r="AY356" s="35">
        <f t="shared" si="476"/>
        <v>-21.867085326792633</v>
      </c>
      <c r="AZ356" s="35">
        <f t="shared" si="476"/>
        <v>-29.865781252536074</v>
      </c>
      <c r="BA356" s="35">
        <f t="shared" si="476"/>
        <v>-33.830661997008121</v>
      </c>
      <c r="BB356" s="35">
        <f t="shared" si="476"/>
        <v>-36.918934726935788</v>
      </c>
      <c r="BC356" s="35">
        <f t="shared" si="476"/>
        <v>-39.7846100142458</v>
      </c>
      <c r="BD356" s="35">
        <f t="shared" si="476"/>
        <v>-27.80388474197143</v>
      </c>
      <c r="BE356" s="35">
        <f t="shared" si="476"/>
        <v>-16.081364516571334</v>
      </c>
      <c r="BF356" s="35">
        <f t="shared" si="476"/>
        <v>-16.66135395469513</v>
      </c>
      <c r="BG356" s="35">
        <f t="shared" si="476"/>
        <v>-17.259181018075658</v>
      </c>
      <c r="BH356" s="35">
        <f t="shared" si="476"/>
        <v>-17.876866784347108</v>
      </c>
      <c r="BI356" s="35">
        <f t="shared" si="476"/>
        <v>-18.51711860718332</v>
      </c>
      <c r="BJ356" s="35">
        <f t="shared" si="476"/>
        <v>-19.180271918575087</v>
      </c>
      <c r="BK356" s="35">
        <f t="shared" si="476"/>
        <v>-19.866329812626347</v>
      </c>
      <c r="BL356" s="35">
        <f t="shared" si="476"/>
        <v>-20.58095773601427</v>
      </c>
      <c r="BM356" s="35">
        <f t="shared" si="476"/>
        <v>-21.327604727498638</v>
      </c>
      <c r="BN356" s="35">
        <f t="shared" si="476"/>
        <v>-22.108117484926424</v>
      </c>
      <c r="BO356" s="35">
        <f t="shared" si="476"/>
        <v>-22.925020814771159</v>
      </c>
      <c r="BP356" s="35">
        <f t="shared" si="476"/>
        <v>-23.779320449993435</v>
      </c>
      <c r="BQ356" s="35">
        <f t="shared" si="476"/>
        <v>-24.673367653531955</v>
      </c>
      <c r="BR356" s="35">
        <f t="shared" si="476"/>
        <v>-25.610770053662122</v>
      </c>
      <c r="BS356" s="35">
        <f t="shared" si="476"/>
        <v>-26.59265440237273</v>
      </c>
    </row>
    <row r="357" spans="6:71">
      <c r="F357" t="s">
        <v>228</v>
      </c>
      <c r="L357" s="47" t="s">
        <v>229</v>
      </c>
      <c r="R357" s="35">
        <f t="shared" ref="R357:AW357" si="477">R356*R24</f>
        <v>0</v>
      </c>
      <c r="S357" s="35">
        <f t="shared" si="477"/>
        <v>0</v>
      </c>
      <c r="T357" s="35">
        <f t="shared" si="477"/>
        <v>0</v>
      </c>
      <c r="U357" s="35">
        <f t="shared" si="477"/>
        <v>0</v>
      </c>
      <c r="V357" s="35">
        <f t="shared" si="477"/>
        <v>0</v>
      </c>
      <c r="W357" s="35">
        <f t="shared" si="477"/>
        <v>-3.101211582409154</v>
      </c>
      <c r="X357" s="35">
        <f t="shared" si="477"/>
        <v>-8.7579863421662214</v>
      </c>
      <c r="Y357" s="35">
        <f t="shared" si="477"/>
        <v>-8.789691192898486</v>
      </c>
      <c r="Z357" s="35">
        <f t="shared" si="477"/>
        <v>-9.3924391033412995</v>
      </c>
      <c r="AA357" s="35">
        <f t="shared" si="477"/>
        <v>-7.0906384948681156</v>
      </c>
      <c r="AB357" s="35">
        <f t="shared" si="477"/>
        <v>-3.8453212061700763</v>
      </c>
      <c r="AC357" s="35">
        <f t="shared" si="477"/>
        <v>-3.7933886029809667</v>
      </c>
      <c r="AD357" s="35">
        <f t="shared" si="477"/>
        <v>-3.7430110711755584</v>
      </c>
      <c r="AE357" s="35">
        <f t="shared" si="477"/>
        <v>-3.6939936382319782</v>
      </c>
      <c r="AF357" s="35">
        <f t="shared" si="477"/>
        <v>-3.6463258078158187</v>
      </c>
      <c r="AG357" s="35">
        <f t="shared" si="477"/>
        <v>-1.1996277305056566</v>
      </c>
      <c r="AH357" s="35">
        <f t="shared" si="477"/>
        <v>0</v>
      </c>
      <c r="AI357" s="35">
        <f t="shared" si="477"/>
        <v>0</v>
      </c>
      <c r="AJ357" s="35">
        <f t="shared" si="477"/>
        <v>0</v>
      </c>
      <c r="AK357" s="35">
        <f t="shared" si="477"/>
        <v>0</v>
      </c>
      <c r="AL357" s="35">
        <f t="shared" si="477"/>
        <v>0</v>
      </c>
      <c r="AM357" s="35">
        <f t="shared" si="477"/>
        <v>0</v>
      </c>
      <c r="AN357" s="35">
        <f t="shared" si="477"/>
        <v>0</v>
      </c>
      <c r="AO357" s="35">
        <f t="shared" si="477"/>
        <v>0</v>
      </c>
      <c r="AP357" s="35">
        <f t="shared" si="477"/>
        <v>0</v>
      </c>
      <c r="AQ357" s="35">
        <f t="shared" si="477"/>
        <v>0</v>
      </c>
      <c r="AR357" s="35">
        <f t="shared" si="477"/>
        <v>-1.0076961150221579</v>
      </c>
      <c r="AS357" s="35">
        <f t="shared" si="477"/>
        <v>-1.8484547484445557</v>
      </c>
      <c r="AT357" s="35">
        <f t="shared" si="477"/>
        <v>-2.2427146053746143</v>
      </c>
      <c r="AU357" s="35">
        <f t="shared" si="477"/>
        <v>-2.6424178132434766</v>
      </c>
      <c r="AV357" s="35">
        <f t="shared" si="477"/>
        <v>-3.0500555908879585</v>
      </c>
      <c r="AW357" s="35">
        <f t="shared" si="477"/>
        <v>-3.4821390206590856</v>
      </c>
      <c r="AX357" s="35">
        <f t="shared" ref="AX357:BS357" si="478">AX356*AX24</f>
        <v>-3.9100337633216182</v>
      </c>
      <c r="AY357" s="35">
        <f t="shared" si="478"/>
        <v>-5.7014093142394255</v>
      </c>
      <c r="AZ357" s="35">
        <f t="shared" si="478"/>
        <v>-7.4889973616311956</v>
      </c>
      <c r="BA357" s="35">
        <f t="shared" si="478"/>
        <v>-8.1586587860027571</v>
      </c>
      <c r="BB357" s="35">
        <f t="shared" si="478"/>
        <v>-8.5628021977863842</v>
      </c>
      <c r="BC357" s="35">
        <f t="shared" si="478"/>
        <v>-8.8744272256638155</v>
      </c>
      <c r="BD357" s="35">
        <f t="shared" si="478"/>
        <v>-5.9647079344177651</v>
      </c>
      <c r="BE357" s="35">
        <f t="shared" si="478"/>
        <v>-3.3179136271661163</v>
      </c>
      <c r="BF357" s="35">
        <f t="shared" si="478"/>
        <v>-3.3060616439895281</v>
      </c>
      <c r="BG357" s="35">
        <f t="shared" si="478"/>
        <v>-3.2936641792203902</v>
      </c>
      <c r="BH357" s="35">
        <f t="shared" si="478"/>
        <v>-3.2810210232126722</v>
      </c>
      <c r="BI357" s="35">
        <f t="shared" si="478"/>
        <v>-3.2685075619767567</v>
      </c>
      <c r="BJ357" s="35">
        <f t="shared" si="478"/>
        <v>-3.2560369301729422</v>
      </c>
      <c r="BK357" s="35">
        <f t="shared" si="478"/>
        <v>-3.2434759332300551</v>
      </c>
      <c r="BL357" s="35">
        <f t="shared" si="478"/>
        <v>-3.2315962528048456</v>
      </c>
      <c r="BM357" s="35">
        <f t="shared" si="478"/>
        <v>-3.2207133592812838</v>
      </c>
      <c r="BN357" s="35">
        <f t="shared" si="478"/>
        <v>-3.2108515856428825</v>
      </c>
      <c r="BO357" s="35">
        <f t="shared" si="478"/>
        <v>-3.2021132159708059</v>
      </c>
      <c r="BP357" s="35">
        <f t="shared" si="478"/>
        <v>-3.1943673652408133</v>
      </c>
      <c r="BQ357" s="35">
        <f t="shared" si="478"/>
        <v>-3.1876624561892362</v>
      </c>
      <c r="BR357" s="35">
        <f t="shared" si="478"/>
        <v>-3.1821819687848274</v>
      </c>
      <c r="BS357" s="35">
        <f t="shared" si="478"/>
        <v>-3.1777705777297207</v>
      </c>
    </row>
    <row r="359" spans="6:71">
      <c r="F359" s="38" t="s">
        <v>230</v>
      </c>
    </row>
    <row r="361" spans="6:71">
      <c r="F361" t="s">
        <v>149</v>
      </c>
      <c r="R361" s="32">
        <f>(R333*$O$331)+($O$335*$O$332)</f>
        <v>4.4267147749338945E-2</v>
      </c>
      <c r="S361" s="32">
        <f t="shared" ref="S361:BS361" si="479">(S333*$O$331)+($O$335*$O$332)</f>
        <v>4.2395399096591589E-2</v>
      </c>
      <c r="T361" s="32">
        <f t="shared" si="479"/>
        <v>4.0523650443844234E-2</v>
      </c>
      <c r="U361" s="32">
        <f t="shared" si="479"/>
        <v>3.8651901791096871E-2</v>
      </c>
      <c r="V361" s="32">
        <f t="shared" si="479"/>
        <v>3.6780153138349515E-2</v>
      </c>
      <c r="W361" s="32">
        <f t="shared" si="479"/>
        <v>3.6780153138349515E-2</v>
      </c>
      <c r="X361" s="32">
        <f t="shared" si="479"/>
        <v>3.6780153138349515E-2</v>
      </c>
      <c r="Y361" s="32">
        <f t="shared" si="479"/>
        <v>3.6780153138349515E-2</v>
      </c>
      <c r="Z361" s="32">
        <f t="shared" si="479"/>
        <v>3.6780153138349515E-2</v>
      </c>
      <c r="AA361" s="32">
        <f t="shared" si="479"/>
        <v>3.6780153138349515E-2</v>
      </c>
      <c r="AB361" s="32">
        <f t="shared" si="479"/>
        <v>3.6780153138349515E-2</v>
      </c>
      <c r="AC361" s="32">
        <f t="shared" si="479"/>
        <v>3.6780153138349515E-2</v>
      </c>
      <c r="AD361" s="32">
        <f t="shared" si="479"/>
        <v>3.6780153138349515E-2</v>
      </c>
      <c r="AE361" s="32">
        <f t="shared" si="479"/>
        <v>3.6780153138349515E-2</v>
      </c>
      <c r="AF361" s="32">
        <f t="shared" si="479"/>
        <v>3.6780153138349515E-2</v>
      </c>
      <c r="AG361" s="32">
        <f t="shared" si="479"/>
        <v>3.6780153138349515E-2</v>
      </c>
      <c r="AH361" s="32">
        <f t="shared" si="479"/>
        <v>3.6780153138349515E-2</v>
      </c>
      <c r="AI361" s="32">
        <f t="shared" si="479"/>
        <v>3.6780153138349515E-2</v>
      </c>
      <c r="AJ361" s="32">
        <f t="shared" si="479"/>
        <v>3.6780153138349515E-2</v>
      </c>
      <c r="AK361" s="32">
        <f t="shared" si="479"/>
        <v>3.6780153138349515E-2</v>
      </c>
      <c r="AL361" s="32">
        <f t="shared" si="479"/>
        <v>3.6780153138349515E-2</v>
      </c>
      <c r="AM361" s="32">
        <f t="shared" si="479"/>
        <v>3.6780153138349515E-2</v>
      </c>
      <c r="AN361" s="32">
        <f t="shared" si="479"/>
        <v>3.6780153138349515E-2</v>
      </c>
      <c r="AO361" s="32">
        <f t="shared" si="479"/>
        <v>3.6780153138349515E-2</v>
      </c>
      <c r="AP361" s="32">
        <f t="shared" si="479"/>
        <v>3.6780153138349515E-2</v>
      </c>
      <c r="AQ361" s="32">
        <f t="shared" si="479"/>
        <v>3.6780153138349515E-2</v>
      </c>
      <c r="AR361" s="32">
        <f t="shared" si="479"/>
        <v>3.6780153138349515E-2</v>
      </c>
      <c r="AS361" s="32">
        <f t="shared" si="479"/>
        <v>3.6780153138349515E-2</v>
      </c>
      <c r="AT361" s="32">
        <f t="shared" si="479"/>
        <v>3.6780153138349515E-2</v>
      </c>
      <c r="AU361" s="32">
        <f t="shared" si="479"/>
        <v>3.6780153138349515E-2</v>
      </c>
      <c r="AV361" s="32">
        <f t="shared" si="479"/>
        <v>3.6780153138349515E-2</v>
      </c>
      <c r="AW361" s="32">
        <f t="shared" si="479"/>
        <v>3.6780153138349515E-2</v>
      </c>
      <c r="AX361" s="32">
        <f t="shared" si="479"/>
        <v>3.6780153138349515E-2</v>
      </c>
      <c r="AY361" s="32">
        <f t="shared" si="479"/>
        <v>3.6780153138349515E-2</v>
      </c>
      <c r="AZ361" s="32">
        <f t="shared" si="479"/>
        <v>3.6780153138349515E-2</v>
      </c>
      <c r="BA361" s="32">
        <f t="shared" si="479"/>
        <v>3.6780153138349515E-2</v>
      </c>
      <c r="BB361" s="32">
        <f t="shared" si="479"/>
        <v>3.6780153138349515E-2</v>
      </c>
      <c r="BC361" s="32">
        <f t="shared" si="479"/>
        <v>3.6780153138349515E-2</v>
      </c>
      <c r="BD361" s="32">
        <f t="shared" si="479"/>
        <v>3.6780153138349515E-2</v>
      </c>
      <c r="BE361" s="32">
        <f t="shared" si="479"/>
        <v>3.6780153138349515E-2</v>
      </c>
      <c r="BF361" s="32">
        <f t="shared" si="479"/>
        <v>3.6780153138349515E-2</v>
      </c>
      <c r="BG361" s="32">
        <f t="shared" si="479"/>
        <v>3.6780153138349515E-2</v>
      </c>
      <c r="BH361" s="32">
        <f t="shared" si="479"/>
        <v>3.6780153138349515E-2</v>
      </c>
      <c r="BI361" s="32">
        <f t="shared" si="479"/>
        <v>3.6780153138349515E-2</v>
      </c>
      <c r="BJ361" s="32">
        <f t="shared" si="479"/>
        <v>3.6780153138349515E-2</v>
      </c>
      <c r="BK361" s="32">
        <f t="shared" si="479"/>
        <v>3.6780153138349515E-2</v>
      </c>
      <c r="BL361" s="32">
        <f t="shared" si="479"/>
        <v>3.6780153138349515E-2</v>
      </c>
      <c r="BM361" s="32">
        <f t="shared" si="479"/>
        <v>3.6780153138349515E-2</v>
      </c>
      <c r="BN361" s="32">
        <f t="shared" si="479"/>
        <v>3.6780153138349515E-2</v>
      </c>
      <c r="BO361" s="32">
        <f t="shared" si="479"/>
        <v>3.6780153138349515E-2</v>
      </c>
      <c r="BP361" s="32">
        <f t="shared" si="479"/>
        <v>3.6780153138349515E-2</v>
      </c>
      <c r="BQ361" s="32">
        <f t="shared" si="479"/>
        <v>3.6780153138349515E-2</v>
      </c>
      <c r="BR361" s="32">
        <f t="shared" si="479"/>
        <v>3.6780153138349515E-2</v>
      </c>
      <c r="BS361" s="32">
        <f t="shared" si="479"/>
        <v>3.6780153138349515E-2</v>
      </c>
    </row>
    <row r="362" spans="6:71">
      <c r="F362" t="s">
        <v>151</v>
      </c>
      <c r="Q362" s="30">
        <v>1</v>
      </c>
      <c r="R362" s="35">
        <f>Q362*(1+R361)</f>
        <v>1.044267147749339</v>
      </c>
      <c r="S362" s="35">
        <f t="shared" ref="S362:BS362" si="480">R362*(1+S361)</f>
        <v>1.0885392702416317</v>
      </c>
      <c r="T362" s="35">
        <f t="shared" si="480"/>
        <v>1.1326508551233008</v>
      </c>
      <c r="U362" s="35">
        <f t="shared" si="480"/>
        <v>1.1764299647391285</v>
      </c>
      <c r="V362" s="35">
        <f t="shared" si="480"/>
        <v>1.2196992389987769</v>
      </c>
      <c r="W362" s="35">
        <f t="shared" si="480"/>
        <v>1.2645599637918803</v>
      </c>
      <c r="X362" s="35">
        <f t="shared" si="480"/>
        <v>1.3110706729127715</v>
      </c>
      <c r="Y362" s="35">
        <f t="shared" si="480"/>
        <v>1.3592920530377022</v>
      </c>
      <c r="Z362" s="35">
        <f t="shared" si="480"/>
        <v>1.4092870229081704</v>
      </c>
      <c r="AA362" s="35">
        <f t="shared" si="480"/>
        <v>1.4611208154266218</v>
      </c>
      <c r="AB362" s="35">
        <f t="shared" si="480"/>
        <v>1.5148610627716432</v>
      </c>
      <c r="AC362" s="35">
        <f t="shared" si="480"/>
        <v>1.5705778846437073</v>
      </c>
      <c r="AD362" s="35">
        <f t="shared" si="480"/>
        <v>1.6283439797566079</v>
      </c>
      <c r="AE362" s="35">
        <f t="shared" si="480"/>
        <v>1.6882347206939656</v>
      </c>
      <c r="AF362" s="35">
        <f t="shared" si="480"/>
        <v>1.7503282522545685</v>
      </c>
      <c r="AG362" s="35">
        <f t="shared" si="480"/>
        <v>1.8147055934148713</v>
      </c>
      <c r="AH362" s="35">
        <f t="shared" si="480"/>
        <v>1.8814507430416898</v>
      </c>
      <c r="AI362" s="35">
        <f t="shared" si="480"/>
        <v>1.9506507894930247</v>
      </c>
      <c r="AJ362" s="35">
        <f t="shared" si="480"/>
        <v>2.0223960242500207</v>
      </c>
      <c r="AK362" s="35">
        <f t="shared" si="480"/>
        <v>2.0967800597283257</v>
      </c>
      <c r="AL362" s="35">
        <f t="shared" si="480"/>
        <v>2.1738999514225714</v>
      </c>
      <c r="AM362" s="35">
        <f t="shared" si="480"/>
        <v>2.2538563245433445</v>
      </c>
      <c r="AN362" s="35">
        <f t="shared" si="480"/>
        <v>2.3367535053118864</v>
      </c>
      <c r="AO362" s="35">
        <f t="shared" si="480"/>
        <v>2.4226996570838328</v>
      </c>
      <c r="AP362" s="35">
        <f t="shared" si="480"/>
        <v>2.5118069214796033</v>
      </c>
      <c r="AQ362" s="35">
        <f t="shared" si="480"/>
        <v>2.6041915647055895</v>
      </c>
      <c r="AR362" s="35">
        <f t="shared" si="480"/>
        <v>2.6999741292570594</v>
      </c>
      <c r="AS362" s="35">
        <f t="shared" si="480"/>
        <v>2.7992795912007162</v>
      </c>
      <c r="AT362" s="35">
        <f t="shared" si="480"/>
        <v>2.9022375232421354</v>
      </c>
      <c r="AU362" s="35">
        <f t="shared" si="480"/>
        <v>3.0089822637908457</v>
      </c>
      <c r="AV362" s="35">
        <f t="shared" si="480"/>
        <v>3.1196530922436509</v>
      </c>
      <c r="AW362" s="35">
        <f t="shared" si="480"/>
        <v>3.2343944107148981</v>
      </c>
      <c r="AX362" s="35">
        <f t="shared" si="480"/>
        <v>3.353355932450814</v>
      </c>
      <c r="AY362" s="35">
        <f t="shared" si="480"/>
        <v>3.4766928771737482</v>
      </c>
      <c r="AZ362" s="35">
        <f t="shared" si="480"/>
        <v>3.6045661736112078</v>
      </c>
      <c r="BA362" s="35">
        <f t="shared" si="480"/>
        <v>3.7371426694739429</v>
      </c>
      <c r="BB362" s="35">
        <f t="shared" si="480"/>
        <v>3.8745953491570551</v>
      </c>
      <c r="BC362" s="35">
        <f t="shared" si="480"/>
        <v>4.0171035594481888</v>
      </c>
      <c r="BD362" s="35">
        <f t="shared" si="480"/>
        <v>4.1648532435373022</v>
      </c>
      <c r="BE362" s="35">
        <f t="shared" si="480"/>
        <v>4.318037183633356</v>
      </c>
      <c r="BF362" s="35">
        <f t="shared" si="480"/>
        <v>4.4768552525044782</v>
      </c>
      <c r="BG362" s="35">
        <f t="shared" si="480"/>
        <v>4.6415146742698177</v>
      </c>
      <c r="BH362" s="35">
        <f t="shared" si="480"/>
        <v>4.8122302947833582</v>
      </c>
      <c r="BI362" s="35">
        <f t="shared" si="480"/>
        <v>4.9892248619624953</v>
      </c>
      <c r="BJ362" s="35">
        <f t="shared" si="480"/>
        <v>5.1727293164271373</v>
      </c>
      <c r="BK362" s="35">
        <f t="shared" si="480"/>
        <v>5.362983092828558</v>
      </c>
      <c r="BL362" s="35">
        <f t="shared" si="480"/>
        <v>5.5602344322611721</v>
      </c>
      <c r="BM362" s="35">
        <f t="shared" si="480"/>
        <v>5.7647407061648623</v>
      </c>
      <c r="BN362" s="35">
        <f t="shared" si="480"/>
        <v>5.976768752140484</v>
      </c>
      <c r="BO362" s="35">
        <f t="shared" si="480"/>
        <v>6.1965952221167138</v>
      </c>
      <c r="BP362" s="35">
        <f t="shared" si="480"/>
        <v>6.4245069433225321</v>
      </c>
      <c r="BQ362" s="35">
        <f t="shared" si="480"/>
        <v>6.6608012925363251</v>
      </c>
      <c r="BR362" s="35">
        <f t="shared" si="480"/>
        <v>6.9057865840999284</v>
      </c>
      <c r="BS362" s="35">
        <f t="shared" si="480"/>
        <v>7.1597824722038839</v>
      </c>
    </row>
    <row r="363" spans="6:71">
      <c r="F363" t="s">
        <v>152</v>
      </c>
      <c r="Q363" s="35">
        <f>1/Q362</f>
        <v>1</v>
      </c>
      <c r="R363" s="35">
        <f>1/R362</f>
        <v>0.95760936476384806</v>
      </c>
      <c r="S363" s="35">
        <f t="shared" ref="S363:BS363" si="481">1/S362</f>
        <v>0.91866230951688321</v>
      </c>
      <c r="T363" s="35">
        <f t="shared" si="481"/>
        <v>0.88288460250280709</v>
      </c>
      <c r="U363" s="35">
        <f t="shared" si="481"/>
        <v>0.85002935148948577</v>
      </c>
      <c r="V363" s="35">
        <f t="shared" si="481"/>
        <v>0.81987425098410083</v>
      </c>
      <c r="W363" s="35">
        <f t="shared" si="481"/>
        <v>0.79078891364030146</v>
      </c>
      <c r="X363" s="35">
        <f t="shared" si="481"/>
        <v>0.76273538922072459</v>
      </c>
      <c r="Y363" s="35">
        <f t="shared" si="481"/>
        <v>0.73567707378648473</v>
      </c>
      <c r="Z363" s="35">
        <f t="shared" si="481"/>
        <v>0.70957866193674612</v>
      </c>
      <c r="AA363" s="35">
        <f t="shared" si="481"/>
        <v>0.6844061007426121</v>
      </c>
      <c r="AB363" s="35">
        <f t="shared" si="481"/>
        <v>0.6601265453152283</v>
      </c>
      <c r="AC363" s="35">
        <f t="shared" si="481"/>
        <v>0.63670831595012212</v>
      </c>
      <c r="AD363" s="35">
        <f t="shared" si="481"/>
        <v>0.6141208567918629</v>
      </c>
      <c r="AE363" s="35">
        <f t="shared" si="481"/>
        <v>0.59233469596510846</v>
      </c>
      <c r="AF363" s="35">
        <f t="shared" si="481"/>
        <v>0.57132140712001689</v>
      </c>
      <c r="AG363" s="35">
        <f t="shared" si="481"/>
        <v>0.55105357234184915</v>
      </c>
      <c r="AH363" s="35">
        <f t="shared" si="481"/>
        <v>0.53150474637636669</v>
      </c>
      <c r="AI363" s="35">
        <f t="shared" si="481"/>
        <v>0.51264942212434683</v>
      </c>
      <c r="AJ363" s="35">
        <f t="shared" si="481"/>
        <v>0.49446299736019161</v>
      </c>
      <c r="AK363" s="35">
        <f t="shared" si="481"/>
        <v>0.47692174263120729</v>
      </c>
      <c r="AL363" s="35">
        <f t="shared" si="481"/>
        <v>0.46000277029566755</v>
      </c>
      <c r="AM363" s="35">
        <f t="shared" si="481"/>
        <v>0.44368400465926361</v>
      </c>
      <c r="AN363" s="35">
        <f t="shared" si="481"/>
        <v>0.42794415317097384</v>
      </c>
      <c r="AO363" s="35">
        <f t="shared" si="481"/>
        <v>0.41276267864077093</v>
      </c>
      <c r="AP363" s="35">
        <f t="shared" si="481"/>
        <v>0.39811977244291558</v>
      </c>
      <c r="AQ363" s="35">
        <f t="shared" si="481"/>
        <v>0.3839963286698736</v>
      </c>
      <c r="AR363" s="35">
        <f t="shared" si="481"/>
        <v>0.37037391920313173</v>
      </c>
      <c r="AS363" s="35">
        <f t="shared" si="481"/>
        <v>0.35723476966838541</v>
      </c>
      <c r="AT363" s="35">
        <f t="shared" si="481"/>
        <v>0.34456173624372555</v>
      </c>
      <c r="AU363" s="35">
        <f t="shared" si="481"/>
        <v>0.33233828329056248</v>
      </c>
      <c r="AV363" s="35">
        <f t="shared" si="481"/>
        <v>0.32054846177810148</v>
      </c>
      <c r="AW363" s="35">
        <f t="shared" si="481"/>
        <v>0.30917688847321811</v>
      </c>
      <c r="AX363" s="35">
        <f t="shared" si="481"/>
        <v>0.2982087258685796</v>
      </c>
      <c r="AY363" s="35">
        <f t="shared" si="481"/>
        <v>0.28762966282282426</v>
      </c>
      <c r="AZ363" s="35">
        <f t="shared" si="481"/>
        <v>0.27742589588753686</v>
      </c>
      <c r="BA363" s="35">
        <f t="shared" si="481"/>
        <v>0.26758411129665666</v>
      </c>
      <c r="BB363" s="35">
        <f t="shared" si="481"/>
        <v>0.25809146759481782</v>
      </c>
      <c r="BC363" s="35">
        <f t="shared" si="481"/>
        <v>0.2489355788819558</v>
      </c>
      <c r="BD363" s="35">
        <f t="shared" si="481"/>
        <v>0.24010449865231692</v>
      </c>
      <c r="BE363" s="35">
        <f t="shared" si="481"/>
        <v>0.2315867042067857</v>
      </c>
      <c r="BF363" s="35">
        <f t="shared" si="481"/>
        <v>0.22337108161818992</v>
      </c>
      <c r="BG363" s="35">
        <f t="shared" si="481"/>
        <v>0.21544691122996731</v>
      </c>
      <c r="BH363" s="35">
        <f t="shared" si="481"/>
        <v>0.20780385366927229</v>
      </c>
      <c r="BI363" s="35">
        <f t="shared" si="481"/>
        <v>0.20043193635627263</v>
      </c>
      <c r="BJ363" s="35">
        <f t="shared" si="481"/>
        <v>0.19332154049203396</v>
      </c>
      <c r="BK363" s="35">
        <f t="shared" si="481"/>
        <v>0.18646338850801364</v>
      </c>
      <c r="BL363" s="35">
        <f t="shared" si="481"/>
        <v>0.17984853196078848</v>
      </c>
      <c r="BM363" s="35">
        <f t="shared" si="481"/>
        <v>0.1734683398562214</v>
      </c>
      <c r="BN363" s="35">
        <f t="shared" si="481"/>
        <v>0.16731448738783244</v>
      </c>
      <c r="BO363" s="35">
        <f t="shared" si="481"/>
        <v>0.16137894507468037</v>
      </c>
      <c r="BP363" s="35">
        <f t="shared" si="481"/>
        <v>0.15565396828458164</v>
      </c>
      <c r="BQ363" s="35">
        <f t="shared" si="481"/>
        <v>0.15013208712899709</v>
      </c>
      <c r="BR363" s="35">
        <f t="shared" si="481"/>
        <v>0.14480609671640118</v>
      </c>
      <c r="BS363" s="35">
        <f t="shared" si="481"/>
        <v>0.13966904775141661</v>
      </c>
    </row>
    <row r="365" spans="6:71">
      <c r="F365" s="38" t="s">
        <v>231</v>
      </c>
    </row>
    <row r="367" spans="6:71">
      <c r="F367" t="s">
        <v>290</v>
      </c>
      <c r="R367" s="35">
        <f>R326*Controls!$L$22</f>
        <v>14.866736871948875</v>
      </c>
      <c r="S367" s="35">
        <f>S326*Controls!$L$22</f>
        <v>15.345084199826642</v>
      </c>
      <c r="T367" s="35">
        <f>T326*Controls!$L$22</f>
        <v>15.921986103839149</v>
      </c>
      <c r="U367" s="35">
        <f>U326*Controls!$L$22</f>
        <v>16.394796591581393</v>
      </c>
      <c r="V367" s="35">
        <f>V326*Controls!$L$22</f>
        <v>16.989383360520812</v>
      </c>
      <c r="W367" s="35">
        <f>W326*Controls!$L$22</f>
        <v>17.32016581302069</v>
      </c>
      <c r="X367" s="35">
        <f>X326*Controls!$L$22</f>
        <v>17.566169707920348</v>
      </c>
      <c r="Y367" s="35">
        <f>Y326*Controls!$L$22</f>
        <v>17.935226852796124</v>
      </c>
      <c r="Z367" s="35">
        <f>Z326*Controls!$L$22</f>
        <v>18.323586982914193</v>
      </c>
      <c r="AA367" s="35">
        <f>AA326*Controls!$L$22</f>
        <v>18.865585940104456</v>
      </c>
      <c r="AB367" s="35">
        <f>AB326*Controls!$L$22</f>
        <v>19.437674435379282</v>
      </c>
      <c r="AC367" s="35">
        <f>AC326*Controls!$L$22</f>
        <v>19.967214553496305</v>
      </c>
      <c r="AD367" s="35">
        <f>AD326*Controls!$L$22</f>
        <v>20.536836074439126</v>
      </c>
      <c r="AE367" s="35">
        <f>AE326*Controls!$L$22</f>
        <v>21.124886628389731</v>
      </c>
      <c r="AF367" s="35">
        <f>AF326*Controls!$L$22</f>
        <v>21.726898677149915</v>
      </c>
      <c r="AG367" s="35">
        <f>AG326*Controls!$L$22</f>
        <v>19.739522674383821</v>
      </c>
      <c r="AH367" s="35">
        <f>AH326*Controls!$L$22</f>
        <v>19.850011314182744</v>
      </c>
      <c r="AI367" s="35">
        <f>AI326*Controls!$L$22</f>
        <v>20.529943514861447</v>
      </c>
      <c r="AJ367" s="35">
        <f>AJ326*Controls!$L$22</f>
        <v>21.274002701477446</v>
      </c>
      <c r="AK367" s="35">
        <f>AK326*Controls!$L$22</f>
        <v>22.117264837232259</v>
      </c>
      <c r="AL367" s="35">
        <f>AL326*Controls!$L$22</f>
        <v>23.054281901307434</v>
      </c>
      <c r="AM367" s="35">
        <f>AM326*Controls!$L$22</f>
        <v>24.07134707236737</v>
      </c>
      <c r="AN367" s="35">
        <f>AN326*Controls!$L$22</f>
        <v>25.166445460963907</v>
      </c>
      <c r="AO367" s="35">
        <f>AO326*Controls!$L$22</f>
        <v>26.337383696387096</v>
      </c>
      <c r="AP367" s="35">
        <f>AP326*Controls!$L$22</f>
        <v>27.549475603025687</v>
      </c>
      <c r="AQ367" s="35">
        <f>AQ326*Controls!$L$22</f>
        <v>28.814090585727058</v>
      </c>
      <c r="AR367" s="35">
        <f>AR326*Controls!$L$22</f>
        <v>30.178023006949182</v>
      </c>
      <c r="AS367" s="35">
        <f>AS326*Controls!$L$22</f>
        <v>31.610673948323658</v>
      </c>
      <c r="AT367" s="35">
        <f>AT326*Controls!$L$22</f>
        <v>33.114601641699636</v>
      </c>
      <c r="AU367" s="35">
        <f>AU326*Controls!$L$22</f>
        <v>34.692810432951987</v>
      </c>
      <c r="AV367" s="35">
        <f>AV326*Controls!$L$22</f>
        <v>36.350130756699002</v>
      </c>
      <c r="AW367" s="35">
        <f>AW326*Controls!$L$22</f>
        <v>38.100883830837105</v>
      </c>
      <c r="AX367" s="35">
        <f>AX326*Controls!$L$22</f>
        <v>39.930215753143919</v>
      </c>
      <c r="AY367" s="35">
        <f>AY326*Controls!$L$22</f>
        <v>41.837009409069978</v>
      </c>
      <c r="AZ367" s="35">
        <f>AZ326*Controls!$L$22</f>
        <v>43.834120950208124</v>
      </c>
      <c r="BA367" s="35">
        <f>BA326*Controls!$L$22</f>
        <v>45.922806906454639</v>
      </c>
      <c r="BB367" s="35">
        <f>BB326*Controls!$L$22</f>
        <v>48.106031852750213</v>
      </c>
      <c r="BC367" s="35">
        <f>BC326*Controls!$L$22</f>
        <v>50.38705323302554</v>
      </c>
      <c r="BD367" s="35">
        <f>BD326*Controls!$L$22</f>
        <v>53.165290879373465</v>
      </c>
      <c r="BE367" s="35">
        <f>BE326*Controls!$L$22</f>
        <v>56.074024917574988</v>
      </c>
      <c r="BF367" s="35">
        <f>BF326*Controls!$L$22</f>
        <v>58.748553991131921</v>
      </c>
      <c r="BG367" s="35">
        <f>BG326*Controls!$L$22</f>
        <v>61.399702568451012</v>
      </c>
      <c r="BH367" s="35">
        <f>BH326*Controls!$L$22</f>
        <v>63.996795746520071</v>
      </c>
      <c r="BI367" s="35">
        <f>BI326*Controls!$L$22</f>
        <v>66.730218644288826</v>
      </c>
      <c r="BJ367" s="35">
        <f>BJ326*Controls!$L$22</f>
        <v>69.625543127191037</v>
      </c>
      <c r="BK367" s="35">
        <f>BK326*Controls!$L$22</f>
        <v>72.284162611161662</v>
      </c>
      <c r="BL367" s="35">
        <f>BL326*Controls!$L$22</f>
        <v>74.904860270372907</v>
      </c>
      <c r="BM367" s="35">
        <f>BM326*Controls!$L$22</f>
        <v>77.626157516616104</v>
      </c>
      <c r="BN367" s="35">
        <f>BN326*Controls!$L$22</f>
        <v>80.413866334294937</v>
      </c>
      <c r="BO367" s="35">
        <f>BO326*Controls!$L$22</f>
        <v>83.39348523808863</v>
      </c>
      <c r="BP367" s="35">
        <f>BP326*Controls!$L$22</f>
        <v>86.47738441785755</v>
      </c>
      <c r="BQ367" s="35">
        <f>BQ326*Controls!$L$22</f>
        <v>89.584546314065847</v>
      </c>
      <c r="BR367" s="35">
        <f>BR326*Controls!$L$22</f>
        <v>92.885702150499029</v>
      </c>
      <c r="BS367" s="35">
        <f>BS326*Controls!$L$22</f>
        <v>96.39570546743289</v>
      </c>
    </row>
    <row r="368" spans="6:71">
      <c r="F368" t="s">
        <v>294</v>
      </c>
      <c r="L368" s="47" t="s">
        <v>229</v>
      </c>
      <c r="R368" s="35">
        <f t="shared" ref="R368:AW368" si="482">R367*R24</f>
        <v>14.195744518386435</v>
      </c>
      <c r="S368" s="35">
        <f t="shared" si="482"/>
        <v>14.01622986431491</v>
      </c>
      <c r="T368" s="35">
        <f t="shared" si="482"/>
        <v>13.936601421025866</v>
      </c>
      <c r="U368" s="35">
        <f t="shared" si="482"/>
        <v>13.776632096874263</v>
      </c>
      <c r="V368" s="35">
        <f t="shared" si="482"/>
        <v>13.730081672581568</v>
      </c>
      <c r="W368" s="35">
        <f t="shared" si="482"/>
        <v>13.461889650818067</v>
      </c>
      <c r="X368" s="35">
        <f t="shared" si="482"/>
        <v>13.130749962091945</v>
      </c>
      <c r="Y368" s="35">
        <f t="shared" si="482"/>
        <v>12.893707326494937</v>
      </c>
      <c r="Z368" s="35">
        <f t="shared" si="482"/>
        <v>12.668929061009081</v>
      </c>
      <c r="AA368" s="35">
        <f t="shared" si="482"/>
        <v>12.544639490225016</v>
      </c>
      <c r="AB368" s="35">
        <f t="shared" si="482"/>
        <v>12.430559219065215</v>
      </c>
      <c r="AC368" s="35">
        <f t="shared" si="482"/>
        <v>12.280677429523868</v>
      </c>
      <c r="AD368" s="35">
        <f t="shared" si="482"/>
        <v>12.147778166215701</v>
      </c>
      <c r="AE368" s="35">
        <f t="shared" si="482"/>
        <v>12.01755668509494</v>
      </c>
      <c r="AF368" s="35">
        <f t="shared" si="482"/>
        <v>11.887157252084563</v>
      </c>
      <c r="AG368" s="35">
        <f t="shared" si="482"/>
        <v>10.38664747929513</v>
      </c>
      <c r="AH368" s="35">
        <f t="shared" si="482"/>
        <v>10.045185946695876</v>
      </c>
      <c r="AI368" s="35">
        <f t="shared" si="482"/>
        <v>9.9917935635214956</v>
      </c>
      <c r="AJ368" s="35">
        <f t="shared" si="482"/>
        <v>9.9577996645173332</v>
      </c>
      <c r="AK368" s="35">
        <f t="shared" si="482"/>
        <v>9.9564397358545413</v>
      </c>
      <c r="AL368" s="35">
        <f t="shared" si="482"/>
        <v>9.9811992850377855</v>
      </c>
      <c r="AM368" s="35">
        <f t="shared" si="482"/>
        <v>10.022821565612182</v>
      </c>
      <c r="AN368" s="35">
        <f t="shared" si="482"/>
        <v>10.077898035775323</v>
      </c>
      <c r="AO368" s="35">
        <f t="shared" si="482"/>
        <v>10.143298066803386</v>
      </c>
      <c r="AP368" s="35">
        <f t="shared" si="482"/>
        <v>10.204186085525793</v>
      </c>
      <c r="AQ368" s="35">
        <f t="shared" si="482"/>
        <v>10.264278493118002</v>
      </c>
      <c r="AR368" s="35">
        <f t="shared" si="482"/>
        <v>10.338862784489876</v>
      </c>
      <c r="AS368" s="35">
        <f t="shared" si="482"/>
        <v>10.415358374161823</v>
      </c>
      <c r="AT368" s="35">
        <f t="shared" si="482"/>
        <v>10.493454266142876</v>
      </c>
      <c r="AU368" s="35">
        <f t="shared" si="482"/>
        <v>10.572967532773973</v>
      </c>
      <c r="AV368" s="35">
        <f t="shared" si="482"/>
        <v>10.654225128525766</v>
      </c>
      <c r="AW368" s="35">
        <f t="shared" si="482"/>
        <v>10.740127042936768</v>
      </c>
      <c r="AX368" s="35">
        <f t="shared" ref="AX368:BS368" si="483">AX367*AX24</f>
        <v>10.825164425433366</v>
      </c>
      <c r="AY368" s="35">
        <f t="shared" si="483"/>
        <v>10.908171416541528</v>
      </c>
      <c r="AZ368" s="35">
        <f t="shared" si="483"/>
        <v>10.991629965067656</v>
      </c>
      <c r="BA368" s="35">
        <f t="shared" si="483"/>
        <v>11.074820589629276</v>
      </c>
      <c r="BB368" s="35">
        <f t="shared" si="483"/>
        <v>11.157484318608349</v>
      </c>
      <c r="BC368" s="35">
        <f t="shared" si="483"/>
        <v>11.239427428646888</v>
      </c>
      <c r="BD368" s="35">
        <f t="shared" si="483"/>
        <v>11.405436157096597</v>
      </c>
      <c r="BE368" s="35">
        <f t="shared" si="483"/>
        <v>11.56921548618322</v>
      </c>
      <c r="BF368" s="35">
        <f t="shared" si="483"/>
        <v>11.657296370874866</v>
      </c>
      <c r="BG368" s="35">
        <f t="shared" si="483"/>
        <v>11.717242014710687</v>
      </c>
      <c r="BH368" s="35">
        <f t="shared" si="483"/>
        <v>11.745617103688023</v>
      </c>
      <c r="BI368" s="35">
        <f t="shared" si="483"/>
        <v>11.778734525500633</v>
      </c>
      <c r="BJ368" s="35">
        <f t="shared" si="483"/>
        <v>11.819610309379014</v>
      </c>
      <c r="BK368" s="35">
        <f t="shared" si="483"/>
        <v>11.801472340098831</v>
      </c>
      <c r="BL368" s="35">
        <f t="shared" si="483"/>
        <v>11.761467511447584</v>
      </c>
      <c r="BM368" s="35">
        <f t="shared" si="483"/>
        <v>11.722441677713931</v>
      </c>
      <c r="BN368" s="35">
        <f t="shared" si="483"/>
        <v>11.678832012865296</v>
      </c>
      <c r="BO368" s="35">
        <f t="shared" si="483"/>
        <v>11.648206706739057</v>
      </c>
      <c r="BP368" s="35">
        <f t="shared" si="483"/>
        <v>11.616838891452209</v>
      </c>
      <c r="BQ368" s="35">
        <f t="shared" si="483"/>
        <v>11.573827251717514</v>
      </c>
      <c r="BR368" s="35">
        <f t="shared" si="483"/>
        <v>11.541207309343312</v>
      </c>
      <c r="BS368" s="35">
        <f t="shared" si="483"/>
        <v>11.519099673877479</v>
      </c>
    </row>
    <row r="370" spans="3:71">
      <c r="F370" t="s">
        <v>232</v>
      </c>
      <c r="R370" s="35">
        <f>R323*Controls!$L$21</f>
        <v>21.888464488813149</v>
      </c>
      <c r="S370" s="35">
        <f>S323*Controls!$L$21</f>
        <v>22.827161872032669</v>
      </c>
      <c r="T370" s="35">
        <f>T323*Controls!$L$21</f>
        <v>23.843838813276793</v>
      </c>
      <c r="U370" s="35">
        <f>U323*Controls!$L$21</f>
        <v>24.707972226961218</v>
      </c>
      <c r="V370" s="35">
        <f>V323*Controls!$L$21</f>
        <v>25.670181877726272</v>
      </c>
      <c r="W370" s="35">
        <f>W323*Controls!$L$21</f>
        <v>26.055077311977154</v>
      </c>
      <c r="X370" s="35">
        <f>X323*Controls!$L$21</f>
        <v>26.44574381929689</v>
      </c>
      <c r="Y370" s="35">
        <f>Y323*Controls!$L$21</f>
        <v>26.842267930419293</v>
      </c>
      <c r="Z370" s="35">
        <f>Z323*Controls!$L$21</f>
        <v>27.244737473508962</v>
      </c>
      <c r="AA370" s="35">
        <f>AA323*Controls!$L$21</f>
        <v>27.653241593614805</v>
      </c>
      <c r="AB370" s="35">
        <f>AB323*Controls!$L$21</f>
        <v>28.067870772415215</v>
      </c>
      <c r="AC370" s="35">
        <f>AC323*Controls!$L$21</f>
        <v>28.488716848259351</v>
      </c>
      <c r="AD370" s="35">
        <f>AD323*Controls!$L$21</f>
        <v>28.915873036508856</v>
      </c>
      <c r="AE370" s="35">
        <f>AE323*Controls!$L$21</f>
        <v>29.349433950184636</v>
      </c>
      <c r="AF370" s="35">
        <f>AF323*Controls!$L$21</f>
        <v>29.789495620923155</v>
      </c>
      <c r="AG370" s="35">
        <f>AG323*Controls!$L$21</f>
        <v>30.236155520246992</v>
      </c>
      <c r="AH370" s="35">
        <f>AH323*Controls!$L$21</f>
        <v>30.689512581154322</v>
      </c>
      <c r="AI370" s="35">
        <f>AI323*Controls!$L$21</f>
        <v>31.149667220032072</v>
      </c>
      <c r="AJ370" s="35">
        <f>AJ323*Controls!$L$21</f>
        <v>31.616721358897667</v>
      </c>
      <c r="AK370" s="35">
        <f>AK323*Controls!$L$21</f>
        <v>32.090778447974273</v>
      </c>
      <c r="AL370" s="35">
        <f>AL323*Controls!$L$21</f>
        <v>32.571943488604518</v>
      </c>
      <c r="AM370" s="35">
        <f>AM323*Controls!$L$21</f>
        <v>33.060323056507762</v>
      </c>
      <c r="AN370" s="35">
        <f>AN323*Controls!$L$21</f>
        <v>33.556025325386116</v>
      </c>
      <c r="AO370" s="35">
        <f>AO323*Controls!$L$21</f>
        <v>34.059160090884397</v>
      </c>
      <c r="AP370" s="35">
        <f>AP323*Controls!$L$21</f>
        <v>34.569838794909316</v>
      </c>
      <c r="AQ370" s="35">
        <f>AQ323*Controls!$L$21</f>
        <v>35.088174550313326</v>
      </c>
      <c r="AR370" s="35">
        <f>AR323*Controls!$L$21</f>
        <v>35.614282165948566</v>
      </c>
      <c r="AS370" s="35">
        <f>AS323*Controls!$L$21</f>
        <v>36.148278172096468</v>
      </c>
      <c r="AT370" s="35">
        <f>AT323*Controls!$L$21</f>
        <v>36.690280846278661</v>
      </c>
      <c r="AU370" s="35">
        <f>AU323*Controls!$L$21</f>
        <v>37.240410239454818</v>
      </c>
      <c r="AV370" s="35">
        <f>AV323*Controls!$L$21</f>
        <v>37.79878820261343</v>
      </c>
      <c r="AW370" s="35">
        <f>AW323*Controls!$L$21</f>
        <v>38.365538413761158</v>
      </c>
      <c r="AX370" s="35">
        <f>AX323*Controls!$L$21</f>
        <v>38.940786405316928</v>
      </c>
      <c r="AY370" s="35">
        <f>AY323*Controls!$L$21</f>
        <v>39.524659591916759</v>
      </c>
      <c r="AZ370" s="35">
        <f>AZ323*Controls!$L$21</f>
        <v>40.117287298635468</v>
      </c>
      <c r="BA370" s="35">
        <f>BA323*Controls!$L$21</f>
        <v>40.718800789631558</v>
      </c>
      <c r="BB370" s="35">
        <f>BB323*Controls!$L$21</f>
        <v>41.329333297221588</v>
      </c>
      <c r="BC370" s="35">
        <f>BC323*Controls!$L$21</f>
        <v>41.949020051390491</v>
      </c>
      <c r="BD370" s="35">
        <f>BD323*Controls!$L$21</f>
        <v>42.577998309744345</v>
      </c>
      <c r="BE370" s="35">
        <f>BE323*Controls!$L$21</f>
        <v>43.21640738791227</v>
      </c>
      <c r="BF370" s="35">
        <f>BF323*Controls!$L$21</f>
        <v>43.864388690404184</v>
      </c>
      <c r="BG370" s="35">
        <f>BG323*Controls!$L$21</f>
        <v>44.522085741931193</v>
      </c>
      <c r="BH370" s="35">
        <f>BH323*Controls!$L$21</f>
        <v>45.189644219195607</v>
      </c>
      <c r="BI370" s="35">
        <f>BI323*Controls!$L$21</f>
        <v>45.867211983157659</v>
      </c>
      <c r="BJ370" s="35">
        <f>BJ323*Controls!$L$21</f>
        <v>46.554939111785941</v>
      </c>
      <c r="BK370" s="35">
        <f>BK323*Controls!$L$21</f>
        <v>47.252977933299007</v>
      </c>
      <c r="BL370" s="35">
        <f>BL323*Controls!$L$21</f>
        <v>47.961483059905277</v>
      </c>
      <c r="BM370" s="35">
        <f>BM323*Controls!$L$21</f>
        <v>48.680611422048905</v>
      </c>
      <c r="BN370" s="35">
        <f>BN323*Controls!$L$21</f>
        <v>49.410522303169145</v>
      </c>
      <c r="BO370" s="35">
        <f>BO323*Controls!$L$21</f>
        <v>50.151377374980797</v>
      </c>
      <c r="BP370" s="35">
        <f>BP323*Controls!$L$21</f>
        <v>50.90334073328377</v>
      </c>
      <c r="BQ370" s="35">
        <f>BQ323*Controls!$L$21</f>
        <v>51.666578934309449</v>
      </c>
      <c r="BR370" s="35">
        <f>BR323*Controls!$L$21</f>
        <v>52.441261031612136</v>
      </c>
      <c r="BS370" s="35">
        <f>BS323*Controls!$L$21</f>
        <v>53.227558613513565</v>
      </c>
    </row>
    <row r="371" spans="3:71">
      <c r="F371" t="s">
        <v>183</v>
      </c>
      <c r="R371" s="35">
        <f t="shared" ref="R371:AW371" si="484">R323-R370</f>
        <v>256.23687844400956</v>
      </c>
      <c r="S371" s="35">
        <f t="shared" si="484"/>
        <v>267.22572087298215</v>
      </c>
      <c r="T371" s="35">
        <f t="shared" si="484"/>
        <v>279.12742946215889</v>
      </c>
      <c r="U371" s="35">
        <f t="shared" si="484"/>
        <v>289.24339025030963</v>
      </c>
      <c r="V371" s="35">
        <f t="shared" si="484"/>
        <v>300.50747857622883</v>
      </c>
      <c r="W371" s="35">
        <f t="shared" si="484"/>
        <v>305.01324939675413</v>
      </c>
      <c r="X371" s="35">
        <f t="shared" si="484"/>
        <v>309.5865791704984</v>
      </c>
      <c r="Y371" s="35">
        <f t="shared" si="484"/>
        <v>314.22848086779283</v>
      </c>
      <c r="Z371" s="35">
        <f t="shared" si="484"/>
        <v>318.93998264731647</v>
      </c>
      <c r="AA371" s="35">
        <f t="shared" si="484"/>
        <v>323.72212808382869</v>
      </c>
      <c r="AB371" s="35">
        <f t="shared" si="484"/>
        <v>328.57597639931555</v>
      </c>
      <c r="AC371" s="35">
        <f t="shared" si="484"/>
        <v>333.50260269760275</v>
      </c>
      <c r="AD371" s="35">
        <f t="shared" si="484"/>
        <v>338.50309820248549</v>
      </c>
      <c r="AE371" s="35">
        <f t="shared" si="484"/>
        <v>343.57857049942953</v>
      </c>
      <c r="AF371" s="35">
        <f t="shared" si="484"/>
        <v>348.73014378089579</v>
      </c>
      <c r="AG371" s="35">
        <f t="shared" si="484"/>
        <v>353.95895909534374</v>
      </c>
      <c r="AH371" s="35">
        <f t="shared" si="484"/>
        <v>359.26617459996794</v>
      </c>
      <c r="AI371" s="35">
        <f t="shared" si="484"/>
        <v>364.65296581722419</v>
      </c>
      <c r="AJ371" s="35">
        <f t="shared" si="484"/>
        <v>370.12052589520226</v>
      </c>
      <c r="AK371" s="35">
        <f t="shared" si="484"/>
        <v>375.67006587190212</v>
      </c>
      <c r="AL371" s="35">
        <f t="shared" si="484"/>
        <v>381.30281494347321</v>
      </c>
      <c r="AM371" s="35">
        <f t="shared" si="484"/>
        <v>387.0200207364752</v>
      </c>
      <c r="AN371" s="35">
        <f t="shared" si="484"/>
        <v>392.82294958422142</v>
      </c>
      <c r="AO371" s="35">
        <f t="shared" si="484"/>
        <v>398.71288680726548</v>
      </c>
      <c r="AP371" s="35">
        <f t="shared" si="484"/>
        <v>404.69113699809338</v>
      </c>
      <c r="AQ371" s="35">
        <f t="shared" si="484"/>
        <v>410.75902431008467</v>
      </c>
      <c r="AR371" s="35">
        <f t="shared" si="484"/>
        <v>416.91789275080572</v>
      </c>
      <c r="AS371" s="35">
        <f t="shared" si="484"/>
        <v>423.1691064797011</v>
      </c>
      <c r="AT371" s="35">
        <f t="shared" si="484"/>
        <v>429.51405011024809</v>
      </c>
      <c r="AU371" s="35">
        <f t="shared" si="484"/>
        <v>435.9541290166419</v>
      </c>
      <c r="AV371" s="35">
        <f t="shared" si="484"/>
        <v>442.49076964507941</v>
      </c>
      <c r="AW371" s="35">
        <f t="shared" si="484"/>
        <v>449.1254198297097</v>
      </c>
      <c r="AX371" s="35">
        <f t="shared" ref="AX371:BS371" si="485">AX323-AX370</f>
        <v>455.85954911332254</v>
      </c>
      <c r="AY371" s="35">
        <f t="shared" si="485"/>
        <v>462.6946490728451</v>
      </c>
      <c r="AZ371" s="35">
        <f t="shared" si="485"/>
        <v>469.63223364971861</v>
      </c>
      <c r="BA371" s="35">
        <f t="shared" si="485"/>
        <v>476.67383948522934</v>
      </c>
      <c r="BB371" s="35">
        <f t="shared" si="485"/>
        <v>483.8210262608672</v>
      </c>
      <c r="BC371" s="35">
        <f t="shared" si="485"/>
        <v>491.07537704378723</v>
      </c>
      <c r="BD371" s="35">
        <f t="shared" si="485"/>
        <v>498.43849863745186</v>
      </c>
      <c r="BE371" s="35">
        <f t="shared" si="485"/>
        <v>505.91202193752946</v>
      </c>
      <c r="BF371" s="35">
        <f t="shared" si="485"/>
        <v>513.49760229313051</v>
      </c>
      <c r="BG371" s="35">
        <f t="shared" si="485"/>
        <v>521.1969198734588</v>
      </c>
      <c r="BH371" s="35">
        <f t="shared" si="485"/>
        <v>529.01168003996065</v>
      </c>
      <c r="BI371" s="35">
        <f t="shared" si="485"/>
        <v>536.94361372405524</v>
      </c>
      <c r="BJ371" s="35">
        <f t="shared" si="485"/>
        <v>544.99447781052584</v>
      </c>
      <c r="BK371" s="35">
        <f t="shared" si="485"/>
        <v>553.16605552666294</v>
      </c>
      <c r="BL371" s="35">
        <f t="shared" si="485"/>
        <v>561.4601568372392</v>
      </c>
      <c r="BM371" s="35">
        <f t="shared" si="485"/>
        <v>569.8786188454086</v>
      </c>
      <c r="BN371" s="35">
        <f t="shared" si="485"/>
        <v>578.42330619961535</v>
      </c>
      <c r="BO371" s="35">
        <f t="shared" si="485"/>
        <v>587.09611150660487</v>
      </c>
      <c r="BP371" s="35">
        <f t="shared" si="485"/>
        <v>595.89895575062678</v>
      </c>
      <c r="BQ371" s="35">
        <f t="shared" si="485"/>
        <v>604.83378871892364</v>
      </c>
      <c r="BR371" s="35">
        <f t="shared" si="485"/>
        <v>613.90258943359913</v>
      </c>
      <c r="BS371" s="35">
        <f t="shared" si="485"/>
        <v>623.10736658996245</v>
      </c>
    </row>
    <row r="372" spans="3:71">
      <c r="F372" t="s">
        <v>233</v>
      </c>
      <c r="L372" s="47" t="s">
        <v>229</v>
      </c>
      <c r="R372" s="35">
        <f t="shared" ref="R372:AW372" si="486">R370*R24</f>
        <v>20.900554873561358</v>
      </c>
      <c r="S372" s="35">
        <f t="shared" si="486"/>
        <v>20.850374216385823</v>
      </c>
      <c r="T372" s="35">
        <f t="shared" si="486"/>
        <v>20.870642375934466</v>
      </c>
      <c r="U372" s="35">
        <f t="shared" si="486"/>
        <v>20.762236440641225</v>
      </c>
      <c r="V372" s="35">
        <f t="shared" si="486"/>
        <v>20.745525970661269</v>
      </c>
      <c r="W372" s="35">
        <f t="shared" si="486"/>
        <v>20.250994095777536</v>
      </c>
      <c r="X372" s="35">
        <f t="shared" si="486"/>
        <v>19.768250872366018</v>
      </c>
      <c r="Y372" s="35">
        <f t="shared" si="486"/>
        <v>19.2970152825377</v>
      </c>
      <c r="Z372" s="35">
        <f t="shared" si="486"/>
        <v>18.837013007308361</v>
      </c>
      <c r="AA372" s="35">
        <f t="shared" si="486"/>
        <v>18.38797626691008</v>
      </c>
      <c r="AB372" s="35">
        <f t="shared" si="486"/>
        <v>17.949643664909395</v>
      </c>
      <c r="AC372" s="35">
        <f t="shared" si="486"/>
        <v>17.521760036041357</v>
      </c>
      <c r="AD372" s="35">
        <f t="shared" si="486"/>
        <v>17.104076297670929</v>
      </c>
      <c r="AE372" s="35">
        <f t="shared" si="486"/>
        <v>16.69634930479527</v>
      </c>
      <c r="AF372" s="35">
        <f t="shared" si="486"/>
        <v>16.298341708502399</v>
      </c>
      <c r="AG372" s="35">
        <f t="shared" si="486"/>
        <v>15.909821817804024</v>
      </c>
      <c r="AH372" s="35">
        <f t="shared" si="486"/>
        <v>15.530563464761938</v>
      </c>
      <c r="AI372" s="35">
        <f t="shared" si="486"/>
        <v>15.160345872829524</v>
      </c>
      <c r="AJ372" s="35">
        <f t="shared" si="486"/>
        <v>14.798953528331769</v>
      </c>
      <c r="AK372" s="35">
        <f t="shared" si="486"/>
        <v>14.446176055008928</v>
      </c>
      <c r="AL372" s="35">
        <f t="shared" si="486"/>
        <v>14.10180809155081</v>
      </c>
      <c r="AM372" s="35">
        <f t="shared" si="486"/>
        <v>13.765649172050395</v>
      </c>
      <c r="AN372" s="35">
        <f t="shared" si="486"/>
        <v>13.437503609307218</v>
      </c>
      <c r="AO372" s="35">
        <f t="shared" si="486"/>
        <v>13.117180380912545</v>
      </c>
      <c r="AP372" s="35">
        <f t="shared" si="486"/>
        <v>12.804493018050078</v>
      </c>
      <c r="AQ372" s="35">
        <f t="shared" si="486"/>
        <v>12.499259496947397</v>
      </c>
      <c r="AR372" s="35">
        <f t="shared" si="486"/>
        <v>12.201302132915005</v>
      </c>
      <c r="AS372" s="35">
        <f t="shared" si="486"/>
        <v>11.91044747691126</v>
      </c>
      <c r="AT372" s="35">
        <f t="shared" si="486"/>
        <v>11.626526214573005</v>
      </c>
      <c r="AU372" s="35">
        <f t="shared" si="486"/>
        <v>11.349373067653083</v>
      </c>
      <c r="AV372" s="35">
        <f t="shared" si="486"/>
        <v>11.078826697807413</v>
      </c>
      <c r="AW372" s="35">
        <f t="shared" si="486"/>
        <v>10.814729612675563</v>
      </c>
      <c r="AX372" s="35">
        <f t="shared" ref="AX372:BS372" si="487">AX370*AX24</f>
        <v>10.556928074200197</v>
      </c>
      <c r="AY372" s="35">
        <f t="shared" si="487"/>
        <v>10.305272009131986</v>
      </c>
      <c r="AZ372" s="35">
        <f t="shared" si="487"/>
        <v>10.059614921667912</v>
      </c>
      <c r="BA372" s="35">
        <f t="shared" si="487"/>
        <v>9.8198138081721016</v>
      </c>
      <c r="BB372" s="35">
        <f t="shared" si="487"/>
        <v>9.5857290739295298</v>
      </c>
      <c r="BC372" s="35">
        <f t="shared" si="487"/>
        <v>9.3572244518841821</v>
      </c>
      <c r="BD372" s="35">
        <f t="shared" si="487"/>
        <v>9.1341669233142895</v>
      </c>
      <c r="BE372" s="35">
        <f t="shared" si="487"/>
        <v>8.9164266403985462</v>
      </c>
      <c r="BF372" s="35">
        <f t="shared" si="487"/>
        <v>8.7038768506281858</v>
      </c>
      <c r="BG372" s="35">
        <f t="shared" si="487"/>
        <v>8.4963938230209024</v>
      </c>
      <c r="BH372" s="35">
        <f t="shared" si="487"/>
        <v>8.2938567760937083</v>
      </c>
      <c r="BI372" s="35">
        <f t="shared" si="487"/>
        <v>8.0961478075527626</v>
      </c>
      <c r="BJ372" s="35">
        <f t="shared" si="487"/>
        <v>7.9031518256592594</v>
      </c>
      <c r="BK372" s="35">
        <f t="shared" si="487"/>
        <v>7.714756482231409</v>
      </c>
      <c r="BL372" s="35">
        <f t="shared" si="487"/>
        <v>7.5308521072435246</v>
      </c>
      <c r="BM372" s="35">
        <f t="shared" si="487"/>
        <v>7.3513316449841337</v>
      </c>
      <c r="BN372" s="35">
        <f t="shared" si="487"/>
        <v>7.1760905917359539</v>
      </c>
      <c r="BO372" s="35">
        <f t="shared" si="487"/>
        <v>7.005026934941446</v>
      </c>
      <c r="BP372" s="35">
        <f t="shared" si="487"/>
        <v>6.8380410938185552</v>
      </c>
      <c r="BQ372" s="35">
        <f t="shared" si="487"/>
        <v>6.67503586139203</v>
      </c>
      <c r="BR372" s="35">
        <f t="shared" si="487"/>
        <v>6.5159163479066287</v>
      </c>
      <c r="BS372" s="35">
        <f t="shared" si="487"/>
        <v>6.3605899255892115</v>
      </c>
    </row>
    <row r="374" spans="3:71">
      <c r="F374" t="s">
        <v>234</v>
      </c>
      <c r="R374" s="35">
        <f>R367+R370</f>
        <v>36.755201360762022</v>
      </c>
      <c r="S374" s="35">
        <f t="shared" ref="S374:U374" si="488">S367+S370</f>
        <v>38.172246071859313</v>
      </c>
      <c r="T374" s="35">
        <f t="shared" si="488"/>
        <v>39.765824917115943</v>
      </c>
      <c r="U374" s="35">
        <f t="shared" si="488"/>
        <v>41.102768818542614</v>
      </c>
      <c r="V374" s="35">
        <f>V367+V370</f>
        <v>42.659565238247083</v>
      </c>
      <c r="W374" s="35">
        <f t="shared" ref="W374:BS374" si="489">W367+W370</f>
        <v>43.375243124997844</v>
      </c>
      <c r="X374" s="35">
        <f t="shared" si="489"/>
        <v>44.011913527217239</v>
      </c>
      <c r="Y374" s="35">
        <f t="shared" si="489"/>
        <v>44.777494783215417</v>
      </c>
      <c r="Z374" s="35">
        <f t="shared" si="489"/>
        <v>45.568324456423156</v>
      </c>
      <c r="AA374" s="35">
        <f t="shared" si="489"/>
        <v>46.518827533719261</v>
      </c>
      <c r="AB374" s="35">
        <f t="shared" si="489"/>
        <v>47.505545207794498</v>
      </c>
      <c r="AC374" s="35">
        <f t="shared" si="489"/>
        <v>48.455931401755656</v>
      </c>
      <c r="AD374" s="35">
        <f t="shared" si="489"/>
        <v>49.452709110947978</v>
      </c>
      <c r="AE374" s="35">
        <f t="shared" si="489"/>
        <v>50.474320578574364</v>
      </c>
      <c r="AF374" s="35">
        <f t="shared" si="489"/>
        <v>51.516394298073067</v>
      </c>
      <c r="AG374" s="35">
        <f t="shared" si="489"/>
        <v>49.975678194630817</v>
      </c>
      <c r="AH374" s="35">
        <f t="shared" si="489"/>
        <v>50.539523895337069</v>
      </c>
      <c r="AI374" s="35">
        <f t="shared" si="489"/>
        <v>51.679610734893515</v>
      </c>
      <c r="AJ374" s="35">
        <f t="shared" si="489"/>
        <v>52.890724060375113</v>
      </c>
      <c r="AK374" s="35">
        <f t="shared" si="489"/>
        <v>54.208043285206529</v>
      </c>
      <c r="AL374" s="35">
        <f t="shared" si="489"/>
        <v>55.626225389911951</v>
      </c>
      <c r="AM374" s="35">
        <f t="shared" si="489"/>
        <v>57.131670128875129</v>
      </c>
      <c r="AN374" s="35">
        <f t="shared" si="489"/>
        <v>58.722470786350023</v>
      </c>
      <c r="AO374" s="35">
        <f t="shared" si="489"/>
        <v>60.396543787271497</v>
      </c>
      <c r="AP374" s="35">
        <f t="shared" si="489"/>
        <v>62.119314397935</v>
      </c>
      <c r="AQ374" s="35">
        <f t="shared" si="489"/>
        <v>63.902265136040384</v>
      </c>
      <c r="AR374" s="35">
        <f t="shared" si="489"/>
        <v>65.792305172897755</v>
      </c>
      <c r="AS374" s="35">
        <f t="shared" si="489"/>
        <v>67.758952120420133</v>
      </c>
      <c r="AT374" s="35">
        <f t="shared" si="489"/>
        <v>69.80488248797829</v>
      </c>
      <c r="AU374" s="35">
        <f t="shared" si="489"/>
        <v>71.933220672406804</v>
      </c>
      <c r="AV374" s="35">
        <f t="shared" si="489"/>
        <v>74.148918959312425</v>
      </c>
      <c r="AW374" s="35">
        <f t="shared" si="489"/>
        <v>76.466422244598263</v>
      </c>
      <c r="AX374" s="35">
        <f t="shared" si="489"/>
        <v>78.87100215846084</v>
      </c>
      <c r="AY374" s="35">
        <f t="shared" si="489"/>
        <v>81.361669000986737</v>
      </c>
      <c r="AZ374" s="35">
        <f t="shared" si="489"/>
        <v>83.951408248843592</v>
      </c>
      <c r="BA374" s="35">
        <f t="shared" si="489"/>
        <v>86.641607696086197</v>
      </c>
      <c r="BB374" s="35">
        <f t="shared" si="489"/>
        <v>89.435365149971801</v>
      </c>
      <c r="BC374" s="35">
        <f t="shared" si="489"/>
        <v>92.336073284416031</v>
      </c>
      <c r="BD374" s="35">
        <f t="shared" si="489"/>
        <v>95.743289189117803</v>
      </c>
      <c r="BE374" s="35">
        <f t="shared" si="489"/>
        <v>99.290432305487258</v>
      </c>
      <c r="BF374" s="35">
        <f t="shared" si="489"/>
        <v>102.61294268153611</v>
      </c>
      <c r="BG374" s="35">
        <f t="shared" si="489"/>
        <v>105.9217883103822</v>
      </c>
      <c r="BH374" s="35">
        <f t="shared" si="489"/>
        <v>109.18643996571568</v>
      </c>
      <c r="BI374" s="35">
        <f t="shared" si="489"/>
        <v>112.59743062744649</v>
      </c>
      <c r="BJ374" s="35">
        <f t="shared" si="489"/>
        <v>116.18048223897698</v>
      </c>
      <c r="BK374" s="35">
        <f t="shared" si="489"/>
        <v>119.53714054446067</v>
      </c>
      <c r="BL374" s="35">
        <f t="shared" si="489"/>
        <v>122.86634333027818</v>
      </c>
      <c r="BM374" s="35">
        <f t="shared" si="489"/>
        <v>126.30676893866502</v>
      </c>
      <c r="BN374" s="35">
        <f t="shared" si="489"/>
        <v>129.8243886374641</v>
      </c>
      <c r="BO374" s="35">
        <f t="shared" si="489"/>
        <v>133.54486261306943</v>
      </c>
      <c r="BP374" s="35">
        <f t="shared" si="489"/>
        <v>137.38072515114132</v>
      </c>
      <c r="BQ374" s="35">
        <f t="shared" si="489"/>
        <v>141.2511252483753</v>
      </c>
      <c r="BR374" s="35">
        <f t="shared" si="489"/>
        <v>145.32696318211117</v>
      </c>
      <c r="BS374" s="35">
        <f t="shared" si="489"/>
        <v>149.62326408094646</v>
      </c>
    </row>
    <row r="376" spans="3:71" ht="15" thickBot="1">
      <c r="C376" s="28" t="s">
        <v>235</v>
      </c>
      <c r="D376" s="28"/>
      <c r="E376" s="28"/>
      <c r="F376" s="29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</row>
    <row r="378" spans="3:71">
      <c r="F378" t="s">
        <v>236</v>
      </c>
      <c r="R378" s="35">
        <f t="shared" ref="R378:AW378" si="490">R326-R323</f>
        <v>368.25452106495447</v>
      </c>
      <c r="S378" s="35">
        <f t="shared" si="490"/>
        <v>377.12469116049135</v>
      </c>
      <c r="T378" s="35">
        <f t="shared" si="490"/>
        <v>389.28899710887515</v>
      </c>
      <c r="U378" s="35">
        <f t="shared" si="490"/>
        <v>398.86588063496373</v>
      </c>
      <c r="V378" s="35">
        <f t="shared" si="490"/>
        <v>412.49118130781926</v>
      </c>
      <c r="W378" s="35">
        <f t="shared" si="490"/>
        <v>421.98236081390752</v>
      </c>
      <c r="X378" s="35">
        <f t="shared" si="490"/>
        <v>427.71418605021984</v>
      </c>
      <c r="Y378" s="35">
        <f t="shared" si="490"/>
        <v>438.72172306248899</v>
      </c>
      <c r="Z378" s="35">
        <f t="shared" si="490"/>
        <v>450.49297478848734</v>
      </c>
      <c r="AA378" s="35">
        <f t="shared" si="490"/>
        <v>468.86749728361985</v>
      </c>
      <c r="AB378" s="35">
        <f t="shared" si="490"/>
        <v>488.47243262736851</v>
      </c>
      <c r="AC378" s="35">
        <f t="shared" si="490"/>
        <v>506.14844364962948</v>
      </c>
      <c r="AD378" s="35">
        <f t="shared" si="490"/>
        <v>525.48694504096773</v>
      </c>
      <c r="AE378" s="35">
        <f t="shared" si="490"/>
        <v>545.54532721950466</v>
      </c>
      <c r="AF378" s="35">
        <f t="shared" si="490"/>
        <v>566.12812916991652</v>
      </c>
      <c r="AG378" s="35">
        <f t="shared" si="490"/>
        <v>474.04500166196675</v>
      </c>
      <c r="AH378" s="35">
        <f t="shared" si="490"/>
        <v>473.08828300073617</v>
      </c>
      <c r="AI378" s="35">
        <f t="shared" si="490"/>
        <v>496.80360673932847</v>
      </c>
      <c r="AJ378" s="35">
        <f t="shared" si="490"/>
        <v>523.21939194057177</v>
      </c>
      <c r="AK378" s="35">
        <f t="shared" si="490"/>
        <v>553.85936599456954</v>
      </c>
      <c r="AL378" s="35">
        <f t="shared" si="490"/>
        <v>588.48532423346296</v>
      </c>
      <c r="AM378" s="35">
        <f t="shared" si="490"/>
        <v>626.49996370125052</v>
      </c>
      <c r="AN378" s="35">
        <f t="shared" si="490"/>
        <v>667.81430600186661</v>
      </c>
      <c r="AO378" s="35">
        <f t="shared" si="490"/>
        <v>712.33159207520202</v>
      </c>
      <c r="AP378" s="35">
        <f t="shared" si="490"/>
        <v>758.5423112950707</v>
      </c>
      <c r="AQ378" s="35">
        <f t="shared" si="490"/>
        <v>806.93934834512629</v>
      </c>
      <c r="AR378" s="35">
        <f t="shared" si="490"/>
        <v>859.55578190712322</v>
      </c>
      <c r="AS378" s="35">
        <f t="shared" si="490"/>
        <v>915.05974353618763</v>
      </c>
      <c r="AT378" s="35">
        <f t="shared" si="490"/>
        <v>973.5609578130227</v>
      </c>
      <c r="AU378" s="35">
        <f t="shared" si="490"/>
        <v>1035.1885230461635</v>
      </c>
      <c r="AV378" s="35">
        <f t="shared" si="490"/>
        <v>1100.1509098348724</v>
      </c>
      <c r="AW378" s="35">
        <f t="shared" si="490"/>
        <v>1169.0692083146641</v>
      </c>
      <c r="AX378" s="35">
        <f t="shared" ref="AX378:BS378" si="491">AX326-AX323</f>
        <v>1241.2960015745743</v>
      </c>
      <c r="AY378" s="35">
        <f t="shared" si="491"/>
        <v>1316.7811004252371</v>
      </c>
      <c r="AZ378" s="35">
        <f t="shared" si="491"/>
        <v>1396.0818247128686</v>
      </c>
      <c r="BA378" s="35">
        <f t="shared" si="491"/>
        <v>1479.2511382666451</v>
      </c>
      <c r="BB378" s="35">
        <f t="shared" si="491"/>
        <v>1566.4162427353986</v>
      </c>
      <c r="BC378" s="35">
        <f t="shared" si="491"/>
        <v>1657.717047818976</v>
      </c>
      <c r="BD378" s="35">
        <f t="shared" si="491"/>
        <v>1770.5178891125197</v>
      </c>
      <c r="BE378" s="35">
        <f t="shared" si="491"/>
        <v>1888.872654047384</v>
      </c>
      <c r="BF378" s="35">
        <f t="shared" si="491"/>
        <v>1996.9229651526357</v>
      </c>
      <c r="BG378" s="35">
        <f t="shared" si="491"/>
        <v>2103.8332799694367</v>
      </c>
      <c r="BH378" s="35">
        <f t="shared" si="491"/>
        <v>2208.2680560243252</v>
      </c>
      <c r="BI378" s="35">
        <f t="shared" si="491"/>
        <v>2318.5030283923015</v>
      </c>
      <c r="BJ378" s="35">
        <f t="shared" si="491"/>
        <v>2435.6481103468641</v>
      </c>
      <c r="BK378" s="35">
        <f t="shared" si="491"/>
        <v>2542.3706452861975</v>
      </c>
      <c r="BL378" s="35">
        <f t="shared" si="491"/>
        <v>2647.3114153364604</v>
      </c>
      <c r="BM378" s="35">
        <f t="shared" si="491"/>
        <v>2756.4910965419385</v>
      </c>
      <c r="BN378" s="35">
        <f t="shared" si="491"/>
        <v>2868.4212295100388</v>
      </c>
      <c r="BO378" s="35">
        <f t="shared" si="491"/>
        <v>2988.5562171222673</v>
      </c>
      <c r="BP378" s="35">
        <f t="shared" si="491"/>
        <v>3113.0839825533744</v>
      </c>
      <c r="BQ378" s="35">
        <f t="shared" si="491"/>
        <v>3238.4799068713692</v>
      </c>
      <c r="BR378" s="35">
        <f t="shared" si="491"/>
        <v>3372.1649386869203</v>
      </c>
      <c r="BS378" s="35">
        <f t="shared" si="491"/>
        <v>3514.7827038153455</v>
      </c>
    </row>
    <row r="379" spans="3:71">
      <c r="F379" t="s">
        <v>237</v>
      </c>
      <c r="R379" s="35">
        <f t="shared" ref="R379:AW379" si="492">R378-R155</f>
        <v>230.58377048343277</v>
      </c>
      <c r="S379" s="35">
        <f t="shared" si="492"/>
        <v>227.00890476623391</v>
      </c>
      <c r="T379" s="35">
        <f t="shared" si="492"/>
        <v>226.48915184225908</v>
      </c>
      <c r="U379" s="35">
        <f t="shared" si="492"/>
        <v>227.99916949211905</v>
      </c>
      <c r="V379" s="35">
        <f t="shared" si="492"/>
        <v>230.67138677107889</v>
      </c>
      <c r="W379" s="35">
        <f t="shared" si="492"/>
        <v>222.39247653841397</v>
      </c>
      <c r="X379" s="35">
        <f t="shared" si="492"/>
        <v>230.37757654436601</v>
      </c>
      <c r="Y379" s="35">
        <f t="shared" si="492"/>
        <v>239.02409971739866</v>
      </c>
      <c r="Z379" s="35">
        <f t="shared" si="492"/>
        <v>248.19585135413467</v>
      </c>
      <c r="AA379" s="35">
        <f t="shared" si="492"/>
        <v>263.85690117376629</v>
      </c>
      <c r="AB379" s="35">
        <f t="shared" si="492"/>
        <v>279.6962163996551</v>
      </c>
      <c r="AC379" s="35">
        <f t="shared" si="492"/>
        <v>290.17241754395548</v>
      </c>
      <c r="AD379" s="35">
        <f t="shared" si="492"/>
        <v>301.25244051452648</v>
      </c>
      <c r="AE379" s="35">
        <f t="shared" si="492"/>
        <v>312.81226447954958</v>
      </c>
      <c r="AF379" s="35">
        <f t="shared" si="492"/>
        <v>324.75754645893983</v>
      </c>
      <c r="AG379" s="35">
        <f t="shared" si="492"/>
        <v>327.75546274757073</v>
      </c>
      <c r="AH379" s="35">
        <f t="shared" si="492"/>
        <v>345.40556615672125</v>
      </c>
      <c r="AI379" s="35">
        <f t="shared" si="492"/>
        <v>365.05971942667418</v>
      </c>
      <c r="AJ379" s="35">
        <f t="shared" si="492"/>
        <v>385.95968996369504</v>
      </c>
      <c r="AK379" s="35">
        <f t="shared" si="492"/>
        <v>408.1368208012442</v>
      </c>
      <c r="AL379" s="35">
        <f t="shared" si="492"/>
        <v>431.56533206922609</v>
      </c>
      <c r="AM379" s="35">
        <f t="shared" si="492"/>
        <v>456.22604817422871</v>
      </c>
      <c r="AN379" s="35">
        <f t="shared" si="492"/>
        <v>482.12141841475369</v>
      </c>
      <c r="AO379" s="35">
        <f t="shared" si="492"/>
        <v>509.25770448344917</v>
      </c>
      <c r="AP379" s="35">
        <f t="shared" si="492"/>
        <v>537.64571463413085</v>
      </c>
      <c r="AQ379" s="35">
        <f t="shared" si="492"/>
        <v>567.35750958307426</v>
      </c>
      <c r="AR379" s="35">
        <f t="shared" si="492"/>
        <v>598.45356964282144</v>
      </c>
      <c r="AS379" s="35">
        <f t="shared" si="492"/>
        <v>630.92023566305306</v>
      </c>
      <c r="AT379" s="35">
        <f t="shared" si="492"/>
        <v>664.79530897285156</v>
      </c>
      <c r="AU379" s="35">
        <f t="shared" si="492"/>
        <v>700.11643661598509</v>
      </c>
      <c r="AV379" s="35">
        <f t="shared" si="492"/>
        <v>736.92032347567533</v>
      </c>
      <c r="AW379" s="35">
        <f t="shared" si="492"/>
        <v>775.23946988831312</v>
      </c>
      <c r="AX379" s="35">
        <f t="shared" ref="AX379:BS379" si="493">AX378-AX155</f>
        <v>815.08528924340908</v>
      </c>
      <c r="AY379" s="35">
        <f t="shared" si="493"/>
        <v>856.4962205771518</v>
      </c>
      <c r="AZ379" s="35">
        <f t="shared" si="493"/>
        <v>899.51698106693561</v>
      </c>
      <c r="BA379" s="35">
        <f t="shared" si="493"/>
        <v>944.1750985319884</v>
      </c>
      <c r="BB379" s="35">
        <f t="shared" si="493"/>
        <v>990.49906012253064</v>
      </c>
      <c r="BC379" s="35">
        <f t="shared" si="493"/>
        <v>1038.5154659849109</v>
      </c>
      <c r="BD379" s="35">
        <f t="shared" si="493"/>
        <v>1105.4303718810711</v>
      </c>
      <c r="BE379" s="35">
        <f t="shared" si="493"/>
        <v>1174.1654920262231</v>
      </c>
      <c r="BF379" s="35">
        <f t="shared" si="493"/>
        <v>1231.0072476370283</v>
      </c>
      <c r="BG379" s="35">
        <f t="shared" si="493"/>
        <v>1288.8837373024689</v>
      </c>
      <c r="BH379" s="35">
        <f t="shared" si="493"/>
        <v>1347.9121090150859</v>
      </c>
      <c r="BI379" s="35">
        <f t="shared" si="493"/>
        <v>1409.5013121000372</v>
      </c>
      <c r="BJ379" s="35">
        <f t="shared" si="493"/>
        <v>1473.8099899348583</v>
      </c>
      <c r="BK379" s="35">
        <f t="shared" si="493"/>
        <v>1538.6680151580472</v>
      </c>
      <c r="BL379" s="35">
        <f t="shared" si="493"/>
        <v>1605.6987596264973</v>
      </c>
      <c r="BM379" s="35">
        <f t="shared" si="493"/>
        <v>1675.9745473451251</v>
      </c>
      <c r="BN379" s="35">
        <f t="shared" si="493"/>
        <v>1749.4714307308172</v>
      </c>
      <c r="BO379" s="35">
        <f t="shared" si="493"/>
        <v>1827.0956805586147</v>
      </c>
      <c r="BP379" s="35">
        <f t="shared" si="493"/>
        <v>1908.4479890676073</v>
      </c>
      <c r="BQ379" s="35">
        <f t="shared" si="493"/>
        <v>1992.9198627201602</v>
      </c>
      <c r="BR379" s="35">
        <f t="shared" si="493"/>
        <v>2080.6015526620108</v>
      </c>
      <c r="BS379" s="35">
        <f t="shared" si="493"/>
        <v>2175.088985032854</v>
      </c>
    </row>
    <row r="380" spans="3:71">
      <c r="F380" t="s">
        <v>238</v>
      </c>
      <c r="R380" s="35">
        <f t="shared" ref="R380:AW380" si="494">R379-R304</f>
        <v>230.58377048343277</v>
      </c>
      <c r="S380" s="35">
        <f t="shared" si="494"/>
        <v>227.00890476623391</v>
      </c>
      <c r="T380" s="35">
        <f t="shared" si="494"/>
        <v>226.48915184225908</v>
      </c>
      <c r="U380" s="35">
        <f t="shared" si="494"/>
        <v>227.99916949211905</v>
      </c>
      <c r="V380" s="35">
        <f t="shared" si="494"/>
        <v>230.67138677107889</v>
      </c>
      <c r="W380" s="35">
        <f t="shared" si="494"/>
        <v>222.39247653841397</v>
      </c>
      <c r="X380" s="35">
        <f t="shared" si="494"/>
        <v>230.37757654436601</v>
      </c>
      <c r="Y380" s="35">
        <f t="shared" si="494"/>
        <v>239.02409971739866</v>
      </c>
      <c r="Z380" s="35">
        <f t="shared" si="494"/>
        <v>248.19585135413467</v>
      </c>
      <c r="AA380" s="35">
        <f t="shared" si="494"/>
        <v>249.55341490124755</v>
      </c>
      <c r="AB380" s="35">
        <f t="shared" si="494"/>
        <v>252.07761940788725</v>
      </c>
      <c r="AC380" s="35">
        <f t="shared" si="494"/>
        <v>263.58048611865456</v>
      </c>
      <c r="AD380" s="35">
        <f t="shared" si="494"/>
        <v>275.42318727883548</v>
      </c>
      <c r="AE380" s="35">
        <f t="shared" si="494"/>
        <v>287.76435199312795</v>
      </c>
      <c r="AF380" s="35">
        <f t="shared" si="494"/>
        <v>300.7980810901928</v>
      </c>
      <c r="AG380" s="35">
        <f t="shared" si="494"/>
        <v>327.75546274757073</v>
      </c>
      <c r="AH380" s="35">
        <f t="shared" si="494"/>
        <v>345.40556615672125</v>
      </c>
      <c r="AI380" s="35">
        <f t="shared" si="494"/>
        <v>365.05971942667418</v>
      </c>
      <c r="AJ380" s="35">
        <f t="shared" si="494"/>
        <v>385.95968996369504</v>
      </c>
      <c r="AK380" s="35">
        <f t="shared" si="494"/>
        <v>408.1368208012442</v>
      </c>
      <c r="AL380" s="35">
        <f t="shared" si="494"/>
        <v>431.56533206922609</v>
      </c>
      <c r="AM380" s="35">
        <f t="shared" si="494"/>
        <v>456.22604817422871</v>
      </c>
      <c r="AN380" s="35">
        <f t="shared" si="494"/>
        <v>482.12141841475369</v>
      </c>
      <c r="AO380" s="35">
        <f t="shared" si="494"/>
        <v>509.25770448344917</v>
      </c>
      <c r="AP380" s="35">
        <f t="shared" si="494"/>
        <v>537.64571463413085</v>
      </c>
      <c r="AQ380" s="35">
        <f t="shared" si="494"/>
        <v>567.35750958307426</v>
      </c>
      <c r="AR380" s="35">
        <f t="shared" si="494"/>
        <v>598.45356964282144</v>
      </c>
      <c r="AS380" s="35">
        <f t="shared" si="494"/>
        <v>630.92023566305306</v>
      </c>
      <c r="AT380" s="35">
        <f t="shared" si="494"/>
        <v>664.79530897285156</v>
      </c>
      <c r="AU380" s="35">
        <f t="shared" si="494"/>
        <v>700.11643661598509</v>
      </c>
      <c r="AV380" s="35">
        <f t="shared" si="494"/>
        <v>736.92032347567533</v>
      </c>
      <c r="AW380" s="35">
        <f t="shared" si="494"/>
        <v>775.23946988831312</v>
      </c>
      <c r="AX380" s="35">
        <f t="shared" ref="AX380:BS380" si="495">AX379-AX304</f>
        <v>815.08528924340908</v>
      </c>
      <c r="AY380" s="35">
        <f t="shared" si="495"/>
        <v>856.4962205771518</v>
      </c>
      <c r="AZ380" s="35">
        <f t="shared" si="495"/>
        <v>899.51698106693561</v>
      </c>
      <c r="BA380" s="35">
        <f t="shared" si="495"/>
        <v>944.1750985319884</v>
      </c>
      <c r="BB380" s="35">
        <f t="shared" si="495"/>
        <v>990.49906012253064</v>
      </c>
      <c r="BC380" s="35">
        <f t="shared" si="495"/>
        <v>1038.5154659849109</v>
      </c>
      <c r="BD380" s="35">
        <f t="shared" si="495"/>
        <v>1064.0278216754891</v>
      </c>
      <c r="BE380" s="35">
        <f t="shared" si="495"/>
        <v>1091.1571310350619</v>
      </c>
      <c r="BF380" s="35">
        <f t="shared" si="495"/>
        <v>1139.1762025845592</v>
      </c>
      <c r="BG380" s="35">
        <f t="shared" si="495"/>
        <v>1190.0041201795523</v>
      </c>
      <c r="BH380" s="35">
        <f t="shared" si="495"/>
        <v>1243.9897862675671</v>
      </c>
      <c r="BI380" s="35">
        <f t="shared" si="495"/>
        <v>1299.837187804198</v>
      </c>
      <c r="BJ380" s="35">
        <f t="shared" si="495"/>
        <v>1357.4039856276165</v>
      </c>
      <c r="BK380" s="35">
        <f t="shared" si="495"/>
        <v>1419.7452018305644</v>
      </c>
      <c r="BL380" s="35">
        <f t="shared" si="495"/>
        <v>1486.0215203194464</v>
      </c>
      <c r="BM380" s="35">
        <f t="shared" si="495"/>
        <v>1555.601505843201</v>
      </c>
      <c r="BN380" s="35">
        <f t="shared" si="495"/>
        <v>1628.9877666720454</v>
      </c>
      <c r="BO380" s="35">
        <f t="shared" si="495"/>
        <v>1705.5455942655203</v>
      </c>
      <c r="BP380" s="35">
        <f t="shared" si="495"/>
        <v>1786.0907383892902</v>
      </c>
      <c r="BQ380" s="35">
        <f t="shared" si="495"/>
        <v>1872.0790660472617</v>
      </c>
      <c r="BR380" s="35">
        <f t="shared" si="495"/>
        <v>1964.30382312904</v>
      </c>
      <c r="BS380" s="35">
        <f t="shared" si="495"/>
        <v>2057.979742826923</v>
      </c>
    </row>
    <row r="381" spans="3:71">
      <c r="F381" s="42" t="s">
        <v>239</v>
      </c>
      <c r="R381" s="35">
        <f t="shared" ref="R381:AW381" si="496">R155</f>
        <v>137.6707505815217</v>
      </c>
      <c r="S381" s="35">
        <f t="shared" si="496"/>
        <v>150.11578639425744</v>
      </c>
      <c r="T381" s="35">
        <f t="shared" si="496"/>
        <v>162.79984526661607</v>
      </c>
      <c r="U381" s="35">
        <f t="shared" si="496"/>
        <v>170.86671114284468</v>
      </c>
      <c r="V381" s="35">
        <f t="shared" si="496"/>
        <v>181.81979453674037</v>
      </c>
      <c r="W381" s="35">
        <f t="shared" si="496"/>
        <v>199.58988427549355</v>
      </c>
      <c r="X381" s="35">
        <f t="shared" si="496"/>
        <v>197.33660950585383</v>
      </c>
      <c r="Y381" s="35">
        <f t="shared" si="496"/>
        <v>199.69762334509034</v>
      </c>
      <c r="Z381" s="35">
        <f t="shared" si="496"/>
        <v>202.29712343435267</v>
      </c>
      <c r="AA381" s="35">
        <f t="shared" si="496"/>
        <v>205.01059610985357</v>
      </c>
      <c r="AB381" s="35">
        <f t="shared" si="496"/>
        <v>208.77621622771341</v>
      </c>
      <c r="AC381" s="35">
        <f t="shared" si="496"/>
        <v>215.97602610567401</v>
      </c>
      <c r="AD381" s="35">
        <f t="shared" si="496"/>
        <v>224.23450452644124</v>
      </c>
      <c r="AE381" s="35">
        <f t="shared" si="496"/>
        <v>232.73306273995507</v>
      </c>
      <c r="AF381" s="35">
        <f t="shared" si="496"/>
        <v>241.37058271097672</v>
      </c>
      <c r="AG381" s="35">
        <f t="shared" si="496"/>
        <v>146.28953891439605</v>
      </c>
      <c r="AH381" s="35">
        <f t="shared" si="496"/>
        <v>127.68271684401492</v>
      </c>
      <c r="AI381" s="35">
        <f t="shared" si="496"/>
        <v>131.74388731265432</v>
      </c>
      <c r="AJ381" s="35">
        <f t="shared" si="496"/>
        <v>137.2597019768767</v>
      </c>
      <c r="AK381" s="35">
        <f t="shared" si="496"/>
        <v>145.72254519332535</v>
      </c>
      <c r="AL381" s="35">
        <f t="shared" si="496"/>
        <v>156.9199921642369</v>
      </c>
      <c r="AM381" s="35">
        <f t="shared" si="496"/>
        <v>170.27391552702179</v>
      </c>
      <c r="AN381" s="35">
        <f t="shared" si="496"/>
        <v>185.69288758711292</v>
      </c>
      <c r="AO381" s="35">
        <f t="shared" si="496"/>
        <v>203.07388759175282</v>
      </c>
      <c r="AP381" s="35">
        <f t="shared" si="496"/>
        <v>220.89659666093979</v>
      </c>
      <c r="AQ381" s="35">
        <f t="shared" si="496"/>
        <v>239.58183876205209</v>
      </c>
      <c r="AR381" s="35">
        <f t="shared" si="496"/>
        <v>261.10221226430178</v>
      </c>
      <c r="AS381" s="35">
        <f t="shared" si="496"/>
        <v>284.13950787313462</v>
      </c>
      <c r="AT381" s="35">
        <f t="shared" si="496"/>
        <v>308.76564884017114</v>
      </c>
      <c r="AU381" s="35">
        <f t="shared" si="496"/>
        <v>335.07208643017844</v>
      </c>
      <c r="AV381" s="35">
        <f t="shared" si="496"/>
        <v>363.2305863591971</v>
      </c>
      <c r="AW381" s="35">
        <f t="shared" si="496"/>
        <v>393.82973842635096</v>
      </c>
      <c r="AX381" s="35">
        <f t="shared" ref="AX381:BS381" si="497">AX155</f>
        <v>426.21071233116521</v>
      </c>
      <c r="AY381" s="35">
        <f t="shared" si="497"/>
        <v>460.28487984808532</v>
      </c>
      <c r="AZ381" s="35">
        <f t="shared" si="497"/>
        <v>496.56484364593308</v>
      </c>
      <c r="BA381" s="35">
        <f t="shared" si="497"/>
        <v>535.07603973465666</v>
      </c>
      <c r="BB381" s="35">
        <f t="shared" si="497"/>
        <v>575.91718261286792</v>
      </c>
      <c r="BC381" s="35">
        <f t="shared" si="497"/>
        <v>619.201581834065</v>
      </c>
      <c r="BD381" s="35">
        <f t="shared" si="497"/>
        <v>665.0875172314486</v>
      </c>
      <c r="BE381" s="35">
        <f t="shared" si="497"/>
        <v>714.70716202116103</v>
      </c>
      <c r="BF381" s="35">
        <f t="shared" si="497"/>
        <v>765.91571751560753</v>
      </c>
      <c r="BG381" s="35">
        <f t="shared" si="497"/>
        <v>814.94954266696777</v>
      </c>
      <c r="BH381" s="35">
        <f t="shared" si="497"/>
        <v>860.35594700923934</v>
      </c>
      <c r="BI381" s="35">
        <f t="shared" si="497"/>
        <v>909.00171629226429</v>
      </c>
      <c r="BJ381" s="35">
        <f t="shared" si="497"/>
        <v>961.83812041200576</v>
      </c>
      <c r="BK381" s="35">
        <f t="shared" si="497"/>
        <v>1003.7026301281502</v>
      </c>
      <c r="BL381" s="35">
        <f t="shared" si="497"/>
        <v>1041.6126557099631</v>
      </c>
      <c r="BM381" s="35">
        <f t="shared" si="497"/>
        <v>1080.5165491968135</v>
      </c>
      <c r="BN381" s="35">
        <f t="shared" si="497"/>
        <v>1118.9497987792215</v>
      </c>
      <c r="BO381" s="35">
        <f t="shared" si="497"/>
        <v>1161.4605365636526</v>
      </c>
      <c r="BP381" s="35">
        <f t="shared" si="497"/>
        <v>1204.6359934857671</v>
      </c>
      <c r="BQ381" s="35">
        <f t="shared" si="497"/>
        <v>1245.560044151209</v>
      </c>
      <c r="BR381" s="35">
        <f t="shared" si="497"/>
        <v>1291.5633860249095</v>
      </c>
      <c r="BS381" s="35">
        <f t="shared" si="497"/>
        <v>1339.6937187824913</v>
      </c>
    </row>
    <row r="382" spans="3:71">
      <c r="F382" s="42" t="s">
        <v>240</v>
      </c>
      <c r="R382" s="35">
        <f t="shared" ref="R382:AW382" si="498">R152</f>
        <v>411.06119536840743</v>
      </c>
      <c r="S382" s="35">
        <f t="shared" si="498"/>
        <v>455.26124896298074</v>
      </c>
      <c r="T382" s="35">
        <f t="shared" si="498"/>
        <v>371.91314390300795</v>
      </c>
      <c r="U382" s="35">
        <f t="shared" si="498"/>
        <v>325.39901978166341</v>
      </c>
      <c r="V382" s="35">
        <f t="shared" si="498"/>
        <v>306.12955388183224</v>
      </c>
      <c r="W382" s="35">
        <f t="shared" si="498"/>
        <v>400.32063506423771</v>
      </c>
      <c r="X382" s="35">
        <f t="shared" si="498"/>
        <v>414.69432411698784</v>
      </c>
      <c r="Y382" s="35">
        <f t="shared" si="498"/>
        <v>430.25861703553988</v>
      </c>
      <c r="Z382" s="35">
        <f t="shared" si="498"/>
        <v>446.76835467154058</v>
      </c>
      <c r="AA382" s="35">
        <f t="shared" si="498"/>
        <v>464.2741600667714</v>
      </c>
      <c r="AB382" s="35">
        <f t="shared" si="498"/>
        <v>482.83919724409213</v>
      </c>
      <c r="AC382" s="35">
        <f t="shared" si="498"/>
        <v>502.46397349048328</v>
      </c>
      <c r="AD382" s="35">
        <f t="shared" si="498"/>
        <v>522.97846196267403</v>
      </c>
      <c r="AE382" s="35">
        <f t="shared" si="498"/>
        <v>544.37056423750516</v>
      </c>
      <c r="AF382" s="35">
        <f t="shared" si="498"/>
        <v>566.6859320927075</v>
      </c>
      <c r="AG382" s="35">
        <f t="shared" si="498"/>
        <v>589.98072702435661</v>
      </c>
      <c r="AH382" s="35">
        <f t="shared" si="498"/>
        <v>621.75203833704006</v>
      </c>
      <c r="AI382" s="35">
        <f t="shared" si="498"/>
        <v>657.13076715531645</v>
      </c>
      <c r="AJ382" s="35">
        <f t="shared" si="498"/>
        <v>694.75204647390365</v>
      </c>
      <c r="AK382" s="35">
        <f t="shared" si="498"/>
        <v>734.67229575111742</v>
      </c>
      <c r="AL382" s="35">
        <f t="shared" si="498"/>
        <v>776.84510957734449</v>
      </c>
      <c r="AM382" s="35">
        <f t="shared" si="498"/>
        <v>821.23597066201944</v>
      </c>
      <c r="AN382" s="35">
        <f t="shared" si="498"/>
        <v>867.84928789858498</v>
      </c>
      <c r="AO382" s="35">
        <f t="shared" si="498"/>
        <v>916.69633273298427</v>
      </c>
      <c r="AP382" s="35">
        <f t="shared" si="498"/>
        <v>967.79656071110105</v>
      </c>
      <c r="AQ382" s="35">
        <f t="shared" si="498"/>
        <v>1021.2796857160283</v>
      </c>
      <c r="AR382" s="35">
        <f t="shared" si="498"/>
        <v>1077.2545761659014</v>
      </c>
      <c r="AS382" s="35">
        <f t="shared" si="498"/>
        <v>1135.6966447193879</v>
      </c>
      <c r="AT382" s="35">
        <f t="shared" si="498"/>
        <v>1196.6739361786326</v>
      </c>
      <c r="AU382" s="35">
        <f t="shared" si="498"/>
        <v>1260.2542176223797</v>
      </c>
      <c r="AV382" s="35">
        <f t="shared" si="498"/>
        <v>1326.5035601803265</v>
      </c>
      <c r="AW382" s="35">
        <f t="shared" si="498"/>
        <v>1395.4804665298407</v>
      </c>
      <c r="AX382" s="35">
        <f t="shared" ref="AX382:BS382" si="499">AX152</f>
        <v>1467.2054814996332</v>
      </c>
      <c r="AY382" s="35">
        <f t="shared" si="499"/>
        <v>1541.7477978052923</v>
      </c>
      <c r="AZ382" s="35">
        <f t="shared" si="499"/>
        <v>1619.187909216804</v>
      </c>
      <c r="BA382" s="35">
        <f t="shared" si="499"/>
        <v>1699.5753675636481</v>
      </c>
      <c r="BB382" s="35">
        <f t="shared" si="499"/>
        <v>1782.9614515322487</v>
      </c>
      <c r="BC382" s="35">
        <f t="shared" si="499"/>
        <v>1869.3940430817654</v>
      </c>
      <c r="BD382" s="35">
        <f t="shared" si="499"/>
        <v>1958.9163391099357</v>
      </c>
      <c r="BE382" s="35">
        <f t="shared" si="499"/>
        <v>2051.5632957924208</v>
      </c>
      <c r="BF382" s="35">
        <f t="shared" si="499"/>
        <v>2147.2913010909861</v>
      </c>
      <c r="BG382" s="35">
        <f t="shared" si="499"/>
        <v>2246.2072022439202</v>
      </c>
      <c r="BH382" s="35">
        <f t="shared" si="499"/>
        <v>2348.6949998149917</v>
      </c>
      <c r="BI382" s="35">
        <f t="shared" si="499"/>
        <v>2455.2702139564926</v>
      </c>
      <c r="BJ382" s="35">
        <f t="shared" si="499"/>
        <v>2565.9935709416891</v>
      </c>
      <c r="BK382" s="35">
        <f t="shared" si="499"/>
        <v>2680.8620280544442</v>
      </c>
      <c r="BL382" s="35">
        <f t="shared" si="499"/>
        <v>2800.9580650740104</v>
      </c>
      <c r="BM382" s="35">
        <f t="shared" si="499"/>
        <v>2926.9391803302196</v>
      </c>
      <c r="BN382" s="35">
        <f t="shared" si="499"/>
        <v>3059.1556177997527</v>
      </c>
      <c r="BO382" s="35">
        <f t="shared" si="499"/>
        <v>3198.0875703349561</v>
      </c>
      <c r="BP382" s="35">
        <f t="shared" si="499"/>
        <v>3343.9239386284353</v>
      </c>
      <c r="BQ382" s="35">
        <f t="shared" si="499"/>
        <v>3497.111527460499</v>
      </c>
      <c r="BR382" s="35">
        <f t="shared" si="499"/>
        <v>3658.3379503188794</v>
      </c>
      <c r="BS382" s="35">
        <f t="shared" si="499"/>
        <v>3827.8151306285508</v>
      </c>
    </row>
    <row r="383" spans="3:71">
      <c r="F383" s="42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</row>
    <row r="384" spans="3:71">
      <c r="F384" t="s">
        <v>241</v>
      </c>
      <c r="R384" s="35">
        <f>R380+R381-R382</f>
        <v>-42.806674303452951</v>
      </c>
      <c r="S384" s="35">
        <f t="shared" ref="S384:BS384" si="500">S380+S381-S382</f>
        <v>-78.136557802489392</v>
      </c>
      <c r="T384" s="35">
        <f t="shared" si="500"/>
        <v>17.375853205867202</v>
      </c>
      <c r="U384" s="35">
        <f t="shared" si="500"/>
        <v>73.466860853300318</v>
      </c>
      <c r="V384" s="35">
        <f t="shared" si="500"/>
        <v>106.36162742598702</v>
      </c>
      <c r="W384" s="35">
        <f t="shared" si="500"/>
        <v>21.661725749669813</v>
      </c>
      <c r="X384" s="35">
        <f t="shared" si="500"/>
        <v>13.019861933231994</v>
      </c>
      <c r="Y384" s="35">
        <f t="shared" si="500"/>
        <v>8.4631060269491059</v>
      </c>
      <c r="Z384" s="35">
        <f t="shared" si="500"/>
        <v>3.7246201169467668</v>
      </c>
      <c r="AA384" s="35">
        <f t="shared" si="500"/>
        <v>-9.7101490556702856</v>
      </c>
      <c r="AB384" s="35">
        <f t="shared" si="500"/>
        <v>-21.985361608491473</v>
      </c>
      <c r="AC384" s="35">
        <f t="shared" si="500"/>
        <v>-22.907461266154712</v>
      </c>
      <c r="AD384" s="35">
        <f t="shared" si="500"/>
        <v>-23.320770157397305</v>
      </c>
      <c r="AE384" s="35">
        <f t="shared" si="500"/>
        <v>-23.873149504422145</v>
      </c>
      <c r="AF384" s="35">
        <f t="shared" si="500"/>
        <v>-24.517268291538016</v>
      </c>
      <c r="AG384" s="35">
        <f t="shared" si="500"/>
        <v>-115.9357253623898</v>
      </c>
      <c r="AH384" s="35">
        <f t="shared" si="500"/>
        <v>-148.66375533630389</v>
      </c>
      <c r="AI384" s="35">
        <f t="shared" si="500"/>
        <v>-160.32716041598792</v>
      </c>
      <c r="AJ384" s="35">
        <f t="shared" si="500"/>
        <v>-171.53265453333188</v>
      </c>
      <c r="AK384" s="35">
        <f t="shared" si="500"/>
        <v>-180.81292975654787</v>
      </c>
      <c r="AL384" s="35">
        <f t="shared" si="500"/>
        <v>-188.35978534388153</v>
      </c>
      <c r="AM384" s="35">
        <f t="shared" si="500"/>
        <v>-194.73600696076892</v>
      </c>
      <c r="AN384" s="35">
        <f t="shared" si="500"/>
        <v>-200.03498189671836</v>
      </c>
      <c r="AO384" s="35">
        <f t="shared" si="500"/>
        <v>-204.36474065778225</v>
      </c>
      <c r="AP384" s="35">
        <f t="shared" si="500"/>
        <v>-209.25424941603035</v>
      </c>
      <c r="AQ384" s="35">
        <f t="shared" si="500"/>
        <v>-214.34033737090203</v>
      </c>
      <c r="AR384" s="35">
        <f t="shared" si="500"/>
        <v>-217.69879425877821</v>
      </c>
      <c r="AS384" s="35">
        <f t="shared" si="500"/>
        <v>-220.63690118320028</v>
      </c>
      <c r="AT384" s="35">
        <f t="shared" si="500"/>
        <v>-223.11297836560993</v>
      </c>
      <c r="AU384" s="35">
        <f t="shared" si="500"/>
        <v>-225.06569457621617</v>
      </c>
      <c r="AV384" s="35">
        <f t="shared" si="500"/>
        <v>-226.35265034545409</v>
      </c>
      <c r="AW384" s="35">
        <f t="shared" si="500"/>
        <v>-226.41125821517653</v>
      </c>
      <c r="AX384" s="35">
        <f t="shared" si="500"/>
        <v>-225.9094799250588</v>
      </c>
      <c r="AY384" s="35">
        <f t="shared" si="500"/>
        <v>-224.96669738005517</v>
      </c>
      <c r="AZ384" s="35">
        <f t="shared" si="500"/>
        <v>-223.10608450393534</v>
      </c>
      <c r="BA384" s="35">
        <f t="shared" si="500"/>
        <v>-220.32422929700306</v>
      </c>
      <c r="BB384" s="35">
        <f t="shared" si="500"/>
        <v>-216.54520879685015</v>
      </c>
      <c r="BC384" s="35">
        <f t="shared" si="500"/>
        <v>-211.67699526278943</v>
      </c>
      <c r="BD384" s="35">
        <f t="shared" si="500"/>
        <v>-229.80100020299801</v>
      </c>
      <c r="BE384" s="35">
        <f t="shared" si="500"/>
        <v>-245.69900273619805</v>
      </c>
      <c r="BF384" s="35">
        <f t="shared" si="500"/>
        <v>-242.19938099081946</v>
      </c>
      <c r="BG384" s="35">
        <f t="shared" si="500"/>
        <v>-241.25353939740012</v>
      </c>
      <c r="BH384" s="35">
        <f t="shared" si="500"/>
        <v>-244.34926653818502</v>
      </c>
      <c r="BI384" s="35">
        <f t="shared" si="500"/>
        <v>-246.43130986003052</v>
      </c>
      <c r="BJ384" s="35">
        <f t="shared" si="500"/>
        <v>-246.7514649020668</v>
      </c>
      <c r="BK384" s="35">
        <f t="shared" si="500"/>
        <v>-257.41419609572949</v>
      </c>
      <c r="BL384" s="35">
        <f t="shared" si="500"/>
        <v>-273.32388904460095</v>
      </c>
      <c r="BM384" s="35">
        <f t="shared" si="500"/>
        <v>-290.82112529020515</v>
      </c>
      <c r="BN384" s="35">
        <f t="shared" si="500"/>
        <v>-311.2180523484858</v>
      </c>
      <c r="BO384" s="35">
        <f t="shared" si="500"/>
        <v>-331.08143950578324</v>
      </c>
      <c r="BP384" s="35">
        <f t="shared" si="500"/>
        <v>-353.19720675337794</v>
      </c>
      <c r="BQ384" s="35">
        <f t="shared" si="500"/>
        <v>-379.4724172620281</v>
      </c>
      <c r="BR384" s="35">
        <f t="shared" si="500"/>
        <v>-402.47074116493013</v>
      </c>
      <c r="BS384" s="35">
        <f t="shared" si="500"/>
        <v>-430.14166901913632</v>
      </c>
    </row>
    <row r="385" spans="3:71">
      <c r="F385" t="s">
        <v>242</v>
      </c>
      <c r="R385" s="35">
        <f t="shared" ref="R385:AW385" si="501">R384*R24</f>
        <v>-40.874646354989679</v>
      </c>
      <c r="S385" s="35">
        <f t="shared" si="501"/>
        <v>-71.370084432537197</v>
      </c>
      <c r="T385" s="35">
        <f t="shared" si="501"/>
        <v>15.209179238137596</v>
      </c>
      <c r="U385" s="35">
        <f t="shared" si="501"/>
        <v>61.734581922650484</v>
      </c>
      <c r="V385" s="35">
        <f t="shared" si="501"/>
        <v>85.956847308596252</v>
      </c>
      <c r="W385" s="35">
        <f t="shared" si="501"/>
        <v>16.836314665597421</v>
      </c>
      <c r="X385" s="35">
        <f t="shared" si="501"/>
        <v>9.7323750384322292</v>
      </c>
      <c r="Y385" s="35">
        <f t="shared" si="501"/>
        <v>6.0841612475933129</v>
      </c>
      <c r="Z385" s="35">
        <f t="shared" si="501"/>
        <v>2.5752025563993199</v>
      </c>
      <c r="AA385" s="35">
        <f t="shared" si="501"/>
        <v>-6.4567472055446888</v>
      </c>
      <c r="AB385" s="35">
        <f t="shared" si="501"/>
        <v>-14.059826978555085</v>
      </c>
      <c r="AC385" s="35">
        <f t="shared" si="501"/>
        <v>-14.089052921490183</v>
      </c>
      <c r="AD385" s="35">
        <f t="shared" si="501"/>
        <v>-13.79450765982231</v>
      </c>
      <c r="AE385" s="35">
        <f t="shared" si="501"/>
        <v>-13.580992526396736</v>
      </c>
      <c r="AF385" s="35">
        <f t="shared" si="501"/>
        <v>-13.413816113551718</v>
      </c>
      <c r="AG385" s="35">
        <f t="shared" si="501"/>
        <v>-61.003679240846068</v>
      </c>
      <c r="AH385" s="35">
        <f t="shared" si="501"/>
        <v>-75.23195036268207</v>
      </c>
      <c r="AI385" s="35">
        <f t="shared" si="501"/>
        <v>-78.030214176795198</v>
      </c>
      <c r="AJ385" s="35">
        <f t="shared" si="501"/>
        <v>-80.289912233918997</v>
      </c>
      <c r="AK385" s="35">
        <f t="shared" si="501"/>
        <v>-81.395825923005589</v>
      </c>
      <c r="AL385" s="35">
        <f t="shared" si="501"/>
        <v>-81.549126659095847</v>
      </c>
      <c r="AM385" s="35">
        <f t="shared" si="501"/>
        <v>-81.084130618022883</v>
      </c>
      <c r="AN385" s="35">
        <f t="shared" si="501"/>
        <v>-80.103968368128761</v>
      </c>
      <c r="AO385" s="35">
        <f t="shared" si="501"/>
        <v>-78.7068488933173</v>
      </c>
      <c r="AP385" s="35">
        <f t="shared" si="501"/>
        <v>-77.506713049510438</v>
      </c>
      <c r="AQ385" s="35">
        <f t="shared" si="501"/>
        <v>-76.353231018631973</v>
      </c>
      <c r="AR385" s="35">
        <f t="shared" si="501"/>
        <v>-74.582684282270961</v>
      </c>
      <c r="AS385" s="35">
        <f t="shared" si="501"/>
        <v>-72.697355334602904</v>
      </c>
      <c r="AT385" s="35">
        <f t="shared" si="501"/>
        <v>-70.70070961428263</v>
      </c>
      <c r="AU385" s="35">
        <f t="shared" si="501"/>
        <v>-68.590934311719792</v>
      </c>
      <c r="AV385" s="35">
        <f t="shared" si="501"/>
        <v>-66.343973048143852</v>
      </c>
      <c r="AW385" s="35">
        <f t="shared" si="501"/>
        <v>-63.822290526868628</v>
      </c>
      <c r="AX385" s="35">
        <f t="shared" ref="AX385:BS385" si="502">AX384*AX24</f>
        <v>-61.244529219964249</v>
      </c>
      <c r="AY385" s="35">
        <f t="shared" si="502"/>
        <v>-58.655609774604507</v>
      </c>
      <c r="AZ385" s="35">
        <f t="shared" si="502"/>
        <v>-55.944991496646608</v>
      </c>
      <c r="BA385" s="35">
        <f t="shared" si="502"/>
        <v>-53.133758047130435</v>
      </c>
      <c r="BB385" s="35">
        <f t="shared" si="502"/>
        <v>-50.224466212806085</v>
      </c>
      <c r="BC385" s="35">
        <f t="shared" si="502"/>
        <v>-47.217054261287579</v>
      </c>
      <c r="BD385" s="35">
        <f t="shared" si="502"/>
        <v>-49.298717138573913</v>
      </c>
      <c r="BE385" s="35">
        <f t="shared" si="502"/>
        <v>-50.692717556368457</v>
      </c>
      <c r="BF385" s="35">
        <f t="shared" si="502"/>
        <v>-48.058884402135391</v>
      </c>
      <c r="BG385" s="35">
        <f t="shared" si="502"/>
        <v>-46.039736183956435</v>
      </c>
      <c r="BH385" s="35">
        <f t="shared" si="502"/>
        <v>-44.846509748585213</v>
      </c>
      <c r="BI385" s="35">
        <f t="shared" si="502"/>
        <v>-43.498268649253291</v>
      </c>
      <c r="BJ385" s="35">
        <f t="shared" si="502"/>
        <v>-41.888451097365333</v>
      </c>
      <c r="BK385" s="35">
        <f t="shared" si="502"/>
        <v>-42.026723495631117</v>
      </c>
      <c r="BL385" s="35">
        <f t="shared" si="502"/>
        <v>-42.916975340411703</v>
      </c>
      <c r="BM385" s="35">
        <f t="shared" si="502"/>
        <v>-43.91733133424556</v>
      </c>
      <c r="BN385" s="35">
        <f t="shared" si="502"/>
        <v>-45.199460222931364</v>
      </c>
      <c r="BO385" s="35">
        <f t="shared" si="502"/>
        <v>-46.244680062450364</v>
      </c>
      <c r="BP385" s="35">
        <f t="shared" si="502"/>
        <v>-47.44633611880672</v>
      </c>
      <c r="BQ385" s="35">
        <f t="shared" si="502"/>
        <v>-49.025734737608332</v>
      </c>
      <c r="BR385" s="35">
        <f t="shared" si="502"/>
        <v>-50.007677739286557</v>
      </c>
      <c r="BS385" s="35">
        <f t="shared" si="502"/>
        <v>-51.401094429392735</v>
      </c>
    </row>
    <row r="387" spans="3:71">
      <c r="F387" t="s">
        <v>147</v>
      </c>
      <c r="R387" s="35">
        <f t="shared" ref="R387:AW387" si="503">R305</f>
        <v>0</v>
      </c>
      <c r="S387" s="35">
        <f t="shared" si="503"/>
        <v>0</v>
      </c>
      <c r="T387" s="35">
        <f t="shared" si="503"/>
        <v>0</v>
      </c>
      <c r="U387" s="35">
        <f t="shared" si="503"/>
        <v>0</v>
      </c>
      <c r="V387" s="35">
        <f t="shared" si="503"/>
        <v>0</v>
      </c>
      <c r="W387" s="35">
        <f t="shared" si="503"/>
        <v>0</v>
      </c>
      <c r="X387" s="35">
        <f t="shared" si="503"/>
        <v>0</v>
      </c>
      <c r="Y387" s="35">
        <f t="shared" si="503"/>
        <v>0</v>
      </c>
      <c r="Z387" s="35">
        <f t="shared" si="503"/>
        <v>0</v>
      </c>
      <c r="AA387" s="35">
        <f t="shared" si="503"/>
        <v>8.3675394694234608</v>
      </c>
      <c r="AB387" s="35">
        <f t="shared" si="503"/>
        <v>16.156879240184171</v>
      </c>
      <c r="AC387" s="35">
        <f t="shared" si="503"/>
        <v>15.556279883801041</v>
      </c>
      <c r="AD387" s="35">
        <f t="shared" si="503"/>
        <v>15.110113142879232</v>
      </c>
      <c r="AE387" s="35">
        <f t="shared" si="503"/>
        <v>14.653028804556628</v>
      </c>
      <c r="AF387" s="35">
        <f t="shared" si="503"/>
        <v>14.016287240717022</v>
      </c>
      <c r="AG387" s="35">
        <f t="shared" si="503"/>
        <v>0</v>
      </c>
      <c r="AH387" s="35">
        <f t="shared" si="503"/>
        <v>0</v>
      </c>
      <c r="AI387" s="35">
        <f t="shared" si="503"/>
        <v>0</v>
      </c>
      <c r="AJ387" s="35">
        <f t="shared" si="503"/>
        <v>0</v>
      </c>
      <c r="AK387" s="35">
        <f t="shared" si="503"/>
        <v>0</v>
      </c>
      <c r="AL387" s="35">
        <f t="shared" si="503"/>
        <v>0</v>
      </c>
      <c r="AM387" s="35">
        <f t="shared" si="503"/>
        <v>0</v>
      </c>
      <c r="AN387" s="35">
        <f t="shared" si="503"/>
        <v>0</v>
      </c>
      <c r="AO387" s="35">
        <f t="shared" si="503"/>
        <v>0</v>
      </c>
      <c r="AP387" s="35">
        <f t="shared" si="503"/>
        <v>0</v>
      </c>
      <c r="AQ387" s="35">
        <f t="shared" si="503"/>
        <v>0</v>
      </c>
      <c r="AR387" s="35">
        <f t="shared" si="503"/>
        <v>0</v>
      </c>
      <c r="AS387" s="35">
        <f t="shared" si="503"/>
        <v>0</v>
      </c>
      <c r="AT387" s="35">
        <f t="shared" si="503"/>
        <v>0</v>
      </c>
      <c r="AU387" s="35">
        <f t="shared" si="503"/>
        <v>0</v>
      </c>
      <c r="AV387" s="35">
        <f t="shared" si="503"/>
        <v>0</v>
      </c>
      <c r="AW387" s="35">
        <f t="shared" si="503"/>
        <v>0</v>
      </c>
      <c r="AX387" s="35">
        <f t="shared" ref="AX387:BS387" si="504">AX305</f>
        <v>0</v>
      </c>
      <c r="AY387" s="35">
        <f t="shared" si="504"/>
        <v>0</v>
      </c>
      <c r="AZ387" s="35">
        <f t="shared" si="504"/>
        <v>0</v>
      </c>
      <c r="BA387" s="35">
        <f t="shared" si="504"/>
        <v>0</v>
      </c>
      <c r="BB387" s="35">
        <f t="shared" si="504"/>
        <v>0</v>
      </c>
      <c r="BC387" s="35">
        <f t="shared" si="504"/>
        <v>0</v>
      </c>
      <c r="BD387" s="35">
        <f t="shared" si="504"/>
        <v>24.220491870265487</v>
      </c>
      <c r="BE387" s="35">
        <f t="shared" si="504"/>
        <v>48.559891179829236</v>
      </c>
      <c r="BF387" s="35">
        <f t="shared" si="504"/>
        <v>53.721161355694313</v>
      </c>
      <c r="BG387" s="35">
        <f t="shared" si="504"/>
        <v>57.844576016906231</v>
      </c>
      <c r="BH387" s="35">
        <f t="shared" si="504"/>
        <v>60.794558807298486</v>
      </c>
      <c r="BI387" s="35">
        <f t="shared" si="504"/>
        <v>64.153512713065922</v>
      </c>
      <c r="BJ387" s="35">
        <f t="shared" si="504"/>
        <v>68.097512519736426</v>
      </c>
      <c r="BK387" s="35">
        <f t="shared" si="504"/>
        <v>69.569845796577525</v>
      </c>
      <c r="BL387" s="35">
        <f t="shared" si="504"/>
        <v>70.011184994624827</v>
      </c>
      <c r="BM387" s="35">
        <f t="shared" si="504"/>
        <v>70.418229278625589</v>
      </c>
      <c r="BN387" s="35">
        <f t="shared" si="504"/>
        <v>70.4829434743815</v>
      </c>
      <c r="BO387" s="35">
        <f t="shared" si="504"/>
        <v>71.10680048146024</v>
      </c>
      <c r="BP387" s="35">
        <f t="shared" si="504"/>
        <v>71.578991646815552</v>
      </c>
      <c r="BQ387" s="35">
        <f t="shared" si="504"/>
        <v>70.691866053645654</v>
      </c>
      <c r="BR387" s="35">
        <f t="shared" si="504"/>
        <v>68.034171776787929</v>
      </c>
      <c r="BS387" s="35">
        <f t="shared" si="504"/>
        <v>68.508906690469487</v>
      </c>
    </row>
    <row r="388" spans="3:71">
      <c r="F388" t="s">
        <v>243</v>
      </c>
      <c r="R388" s="35">
        <f t="shared" ref="R388:AW388" si="505">(R384+R387)*R24</f>
        <v>-40.874646354989679</v>
      </c>
      <c r="S388" s="35">
        <f t="shared" si="505"/>
        <v>-71.370084432537197</v>
      </c>
      <c r="T388" s="35">
        <f t="shared" si="505"/>
        <v>15.209179238137596</v>
      </c>
      <c r="U388" s="35">
        <f t="shared" si="505"/>
        <v>61.734581922650484</v>
      </c>
      <c r="V388" s="35">
        <f t="shared" si="505"/>
        <v>85.956847308596252</v>
      </c>
      <c r="W388" s="35">
        <f t="shared" si="505"/>
        <v>16.836314665597421</v>
      </c>
      <c r="X388" s="35">
        <f t="shared" si="505"/>
        <v>9.7323750384322292</v>
      </c>
      <c r="Y388" s="35">
        <f t="shared" si="505"/>
        <v>6.0841612475933129</v>
      </c>
      <c r="Z388" s="35">
        <f t="shared" si="505"/>
        <v>2.5752025563993199</v>
      </c>
      <c r="AA388" s="35">
        <f t="shared" si="505"/>
        <v>-0.89276597552068049</v>
      </c>
      <c r="AB388" s="35">
        <f t="shared" si="505"/>
        <v>-3.7273643756811725</v>
      </c>
      <c r="AC388" s="35">
        <f t="shared" si="505"/>
        <v>-4.5212859831167087</v>
      </c>
      <c r="AD388" s="35">
        <f t="shared" si="505"/>
        <v>-4.856699427785272</v>
      </c>
      <c r="AE388" s="35">
        <f t="shared" si="505"/>
        <v>-5.2451558724647782</v>
      </c>
      <c r="AF388" s="35">
        <f t="shared" si="505"/>
        <v>-5.7452660366824091</v>
      </c>
      <c r="AG388" s="35">
        <f t="shared" si="505"/>
        <v>-61.003679240846068</v>
      </c>
      <c r="AH388" s="35">
        <f t="shared" si="505"/>
        <v>-75.23195036268207</v>
      </c>
      <c r="AI388" s="35">
        <f t="shared" si="505"/>
        <v>-78.030214176795198</v>
      </c>
      <c r="AJ388" s="35">
        <f t="shared" si="505"/>
        <v>-80.289912233918997</v>
      </c>
      <c r="AK388" s="35">
        <f t="shared" si="505"/>
        <v>-81.395825923005589</v>
      </c>
      <c r="AL388" s="35">
        <f t="shared" si="505"/>
        <v>-81.549126659095847</v>
      </c>
      <c r="AM388" s="35">
        <f t="shared" si="505"/>
        <v>-81.084130618022883</v>
      </c>
      <c r="AN388" s="35">
        <f t="shared" si="505"/>
        <v>-80.103968368128761</v>
      </c>
      <c r="AO388" s="35">
        <f t="shared" si="505"/>
        <v>-78.7068488933173</v>
      </c>
      <c r="AP388" s="35">
        <f t="shared" si="505"/>
        <v>-77.506713049510438</v>
      </c>
      <c r="AQ388" s="35">
        <f t="shared" si="505"/>
        <v>-76.353231018631973</v>
      </c>
      <c r="AR388" s="35">
        <f t="shared" si="505"/>
        <v>-74.582684282270961</v>
      </c>
      <c r="AS388" s="35">
        <f t="shared" si="505"/>
        <v>-72.697355334602904</v>
      </c>
      <c r="AT388" s="35">
        <f t="shared" si="505"/>
        <v>-70.70070961428263</v>
      </c>
      <c r="AU388" s="35">
        <f t="shared" si="505"/>
        <v>-68.590934311719792</v>
      </c>
      <c r="AV388" s="35">
        <f t="shared" si="505"/>
        <v>-66.343973048143852</v>
      </c>
      <c r="AW388" s="35">
        <f t="shared" si="505"/>
        <v>-63.822290526868628</v>
      </c>
      <c r="AX388" s="35">
        <f t="shared" ref="AX388:BS388" si="506">(AX384+AX387)*AX24</f>
        <v>-61.244529219964249</v>
      </c>
      <c r="AY388" s="35">
        <f t="shared" si="506"/>
        <v>-58.655609774604507</v>
      </c>
      <c r="AZ388" s="35">
        <f t="shared" si="506"/>
        <v>-55.944991496646608</v>
      </c>
      <c r="BA388" s="35">
        <f t="shared" si="506"/>
        <v>-53.133758047130435</v>
      </c>
      <c r="BB388" s="35">
        <f t="shared" si="506"/>
        <v>-50.224466212806085</v>
      </c>
      <c r="BC388" s="35">
        <f t="shared" si="506"/>
        <v>-47.217054261287579</v>
      </c>
      <c r="BD388" s="35">
        <f t="shared" si="506"/>
        <v>-44.102746813751239</v>
      </c>
      <c r="BE388" s="35">
        <f t="shared" si="506"/>
        <v>-40.673821180178948</v>
      </c>
      <c r="BF388" s="35">
        <f t="shared" si="506"/>
        <v>-37.399158217122398</v>
      </c>
      <c r="BG388" s="35">
        <f t="shared" si="506"/>
        <v>-35.000938468726417</v>
      </c>
      <c r="BH388" s="35">
        <f t="shared" si="506"/>
        <v>-33.688613460051101</v>
      </c>
      <c r="BI388" s="35">
        <f t="shared" si="506"/>
        <v>-32.174355578421384</v>
      </c>
      <c r="BJ388" s="35">
        <f t="shared" si="506"/>
        <v>-30.328238783459387</v>
      </c>
      <c r="BK388" s="35">
        <f t="shared" si="506"/>
        <v>-30.668404035118023</v>
      </c>
      <c r="BL388" s="35">
        <f t="shared" si="506"/>
        <v>-31.923906602548783</v>
      </c>
      <c r="BM388" s="35">
        <f t="shared" si="506"/>
        <v>-33.283369636606707</v>
      </c>
      <c r="BN388" s="35">
        <f t="shared" si="506"/>
        <v>-34.962936422576284</v>
      </c>
      <c r="BO388" s="35">
        <f t="shared" si="506"/>
        <v>-36.312648706545311</v>
      </c>
      <c r="BP388" s="35">
        <f t="shared" si="506"/>
        <v>-37.830855498396659</v>
      </c>
      <c r="BQ388" s="35">
        <f t="shared" si="506"/>
        <v>-39.892737145165484</v>
      </c>
      <c r="BR388" s="35">
        <f t="shared" si="506"/>
        <v>-41.554315570336584</v>
      </c>
      <c r="BS388" s="35">
        <f t="shared" si="506"/>
        <v>-43.214413073733112</v>
      </c>
    </row>
    <row r="390" spans="3:71">
      <c r="F390" s="27" t="s">
        <v>244</v>
      </c>
      <c r="H390" s="44">
        <f>SUM(R388:BS388)</f>
        <v>-2116.5300223483937</v>
      </c>
    </row>
    <row r="391" spans="3:71">
      <c r="F391" s="27" t="s">
        <v>245</v>
      </c>
      <c r="H391" s="44">
        <f>H390+H397</f>
        <v>4568.6862372416899</v>
      </c>
    </row>
    <row r="392" spans="3:71">
      <c r="F392" s="27" t="s">
        <v>246</v>
      </c>
      <c r="H392" s="44" t="b">
        <f>H391=Q147</f>
        <v>0</v>
      </c>
    </row>
    <row r="393" spans="3:71">
      <c r="J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</row>
    <row r="394" spans="3:71">
      <c r="F394" t="s">
        <v>247</v>
      </c>
      <c r="R394" s="35">
        <f t="shared" ref="R394:AW394" si="507">R321+R322</f>
        <v>351.50955791125466</v>
      </c>
      <c r="S394" s="35">
        <f t="shared" si="507"/>
        <v>367.8973828265872</v>
      </c>
      <c r="T394" s="35">
        <f t="shared" si="507"/>
        <v>384.88288870190968</v>
      </c>
      <c r="U394" s="35">
        <f t="shared" si="507"/>
        <v>392.10896810329621</v>
      </c>
      <c r="V394" s="35">
        <f t="shared" si="507"/>
        <v>399.26720981181518</v>
      </c>
      <c r="W394" s="35">
        <f t="shared" si="507"/>
        <v>421.98236081390746</v>
      </c>
      <c r="X394" s="35">
        <f t="shared" si="507"/>
        <v>427.71418605021984</v>
      </c>
      <c r="Y394" s="35">
        <f t="shared" si="507"/>
        <v>438.72172306248899</v>
      </c>
      <c r="Z394" s="35">
        <f t="shared" si="507"/>
        <v>450.4929747884874</v>
      </c>
      <c r="AA394" s="35">
        <f t="shared" si="507"/>
        <v>462.93155048052455</v>
      </c>
      <c r="AB394" s="35">
        <f t="shared" si="507"/>
        <v>477.0107148757848</v>
      </c>
      <c r="AC394" s="35">
        <f t="shared" si="507"/>
        <v>495.11279210812961</v>
      </c>
      <c r="AD394" s="35">
        <f t="shared" si="507"/>
        <v>514.76780494815591</v>
      </c>
      <c r="AE394" s="35">
        <f t="shared" si="507"/>
        <v>535.15044353763972</v>
      </c>
      <c r="AF394" s="35">
        <f t="shared" si="507"/>
        <v>556.18495104188651</v>
      </c>
      <c r="AG394" s="35">
        <f t="shared" si="507"/>
        <v>474.04500166196681</v>
      </c>
      <c r="AH394" s="35">
        <f t="shared" si="507"/>
        <v>473.08828300073617</v>
      </c>
      <c r="AI394" s="35">
        <f t="shared" si="507"/>
        <v>496.80360673932853</v>
      </c>
      <c r="AJ394" s="35">
        <f t="shared" si="507"/>
        <v>523.21939194057177</v>
      </c>
      <c r="AK394" s="35">
        <f t="shared" si="507"/>
        <v>553.85936599456954</v>
      </c>
      <c r="AL394" s="35">
        <f t="shared" si="507"/>
        <v>588.48532423346285</v>
      </c>
      <c r="AM394" s="35">
        <f t="shared" si="507"/>
        <v>626.49996370125052</v>
      </c>
      <c r="AN394" s="35">
        <f t="shared" si="507"/>
        <v>667.8143060018665</v>
      </c>
      <c r="AO394" s="35">
        <f t="shared" si="507"/>
        <v>712.33159207520214</v>
      </c>
      <c r="AP394" s="35">
        <f t="shared" si="507"/>
        <v>758.5423112950707</v>
      </c>
      <c r="AQ394" s="35">
        <f t="shared" si="507"/>
        <v>806.93934834512629</v>
      </c>
      <c r="AR394" s="35">
        <f t="shared" si="507"/>
        <v>859.55578190712311</v>
      </c>
      <c r="AS394" s="35">
        <f t="shared" si="507"/>
        <v>915.05974353618763</v>
      </c>
      <c r="AT394" s="35">
        <f t="shared" si="507"/>
        <v>973.56095781302258</v>
      </c>
      <c r="AU394" s="35">
        <f t="shared" si="507"/>
        <v>1035.1885230461635</v>
      </c>
      <c r="AV394" s="35">
        <f t="shared" si="507"/>
        <v>1100.1509098348724</v>
      </c>
      <c r="AW394" s="35">
        <f t="shared" si="507"/>
        <v>1169.0692083146641</v>
      </c>
      <c r="AX394" s="35">
        <f t="shared" ref="AX394:BS394" si="508">AX321+AX322</f>
        <v>1241.2960015745743</v>
      </c>
      <c r="AY394" s="35">
        <f t="shared" si="508"/>
        <v>1316.7811004252371</v>
      </c>
      <c r="AZ394" s="35">
        <f t="shared" si="508"/>
        <v>1396.0818247128686</v>
      </c>
      <c r="BA394" s="35">
        <f t="shared" si="508"/>
        <v>1479.2511382666451</v>
      </c>
      <c r="BB394" s="35">
        <f t="shared" si="508"/>
        <v>1566.4162427353988</v>
      </c>
      <c r="BC394" s="35">
        <f t="shared" si="508"/>
        <v>1657.717047818976</v>
      </c>
      <c r="BD394" s="35">
        <f t="shared" si="508"/>
        <v>1753.335830777203</v>
      </c>
      <c r="BE394" s="35">
        <f t="shared" si="508"/>
        <v>1854.424184236052</v>
      </c>
      <c r="BF394" s="35">
        <f t="shared" si="508"/>
        <v>1958.8130814558608</v>
      </c>
      <c r="BG394" s="35">
        <f t="shared" si="508"/>
        <v>2062.7982388634264</v>
      </c>
      <c r="BH394" s="35">
        <f t="shared" si="508"/>
        <v>2165.1402920841047</v>
      </c>
      <c r="BI394" s="35">
        <f t="shared" si="508"/>
        <v>2272.9924168095285</v>
      </c>
      <c r="BJ394" s="35">
        <f t="shared" si="508"/>
        <v>2387.3396185593583</v>
      </c>
      <c r="BK394" s="35">
        <f t="shared" si="508"/>
        <v>2493.017677755292</v>
      </c>
      <c r="BL394" s="35">
        <f t="shared" si="508"/>
        <v>2597.6453610240342</v>
      </c>
      <c r="BM394" s="35">
        <f t="shared" si="508"/>
        <v>2706.5362843186394</v>
      </c>
      <c r="BN394" s="35">
        <f t="shared" si="508"/>
        <v>2818.4205089256484</v>
      </c>
      <c r="BO394" s="35">
        <f t="shared" si="508"/>
        <v>2938.112931310633</v>
      </c>
      <c r="BP394" s="35">
        <f t="shared" si="508"/>
        <v>3062.305723521873</v>
      </c>
      <c r="BQ394" s="35">
        <f t="shared" si="508"/>
        <v>3188.3309762521158</v>
      </c>
      <c r="BR394" s="35">
        <f t="shared" si="508"/>
        <v>3323.9013809307371</v>
      </c>
      <c r="BS394" s="35">
        <f t="shared" si="508"/>
        <v>3466.1823682998838</v>
      </c>
    </row>
    <row r="395" spans="3:71">
      <c r="M395" s="31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</row>
    <row r="396" spans="3:71">
      <c r="F396" t="s">
        <v>47</v>
      </c>
      <c r="H396" s="31">
        <f>BS156</f>
        <v>55944.141103921611</v>
      </c>
    </row>
    <row r="397" spans="3:71">
      <c r="F397" t="s">
        <v>248</v>
      </c>
      <c r="H397" s="31">
        <f>H396*BS24</f>
        <v>6685.2162595900836</v>
      </c>
    </row>
    <row r="399" spans="3:71" ht="15" thickBot="1">
      <c r="C399" s="28" t="s">
        <v>249</v>
      </c>
      <c r="D399" s="28"/>
      <c r="E399" s="28"/>
      <c r="F399" s="29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</row>
    <row r="401" spans="6:71">
      <c r="F401" t="s">
        <v>236</v>
      </c>
      <c r="R401" s="35">
        <f t="shared" ref="R401:AW401" si="509">(R326+R374)-R323</f>
        <v>405.00972242571652</v>
      </c>
      <c r="S401" s="35">
        <f t="shared" si="509"/>
        <v>415.29693723235061</v>
      </c>
      <c r="T401" s="35">
        <f t="shared" si="509"/>
        <v>429.05482202599114</v>
      </c>
      <c r="U401" s="35">
        <f t="shared" si="509"/>
        <v>439.96864945350632</v>
      </c>
      <c r="V401" s="35">
        <f t="shared" si="509"/>
        <v>455.15074654606633</v>
      </c>
      <c r="W401" s="35">
        <f t="shared" si="509"/>
        <v>465.35760393890536</v>
      </c>
      <c r="X401" s="35">
        <f t="shared" si="509"/>
        <v>471.72609957743703</v>
      </c>
      <c r="Y401" s="35">
        <f t="shared" si="509"/>
        <v>483.49921784570438</v>
      </c>
      <c r="Z401" s="35">
        <f t="shared" si="509"/>
        <v>496.06129924491051</v>
      </c>
      <c r="AA401" s="35">
        <f t="shared" si="509"/>
        <v>515.38632481733907</v>
      </c>
      <c r="AB401" s="35">
        <f t="shared" si="509"/>
        <v>535.97797783516307</v>
      </c>
      <c r="AC401" s="35">
        <f t="shared" si="509"/>
        <v>554.60437505138509</v>
      </c>
      <c r="AD401" s="35">
        <f t="shared" si="509"/>
        <v>574.93965415191565</v>
      </c>
      <c r="AE401" s="35">
        <f t="shared" si="509"/>
        <v>596.01964779807906</v>
      </c>
      <c r="AF401" s="35">
        <f t="shared" si="509"/>
        <v>617.64452346798953</v>
      </c>
      <c r="AG401" s="35">
        <f t="shared" si="509"/>
        <v>524.02067985659755</v>
      </c>
      <c r="AH401" s="35">
        <f t="shared" si="509"/>
        <v>523.62780689607325</v>
      </c>
      <c r="AI401" s="35">
        <f t="shared" si="509"/>
        <v>548.48321747422187</v>
      </c>
      <c r="AJ401" s="35">
        <f t="shared" si="509"/>
        <v>576.11011600094685</v>
      </c>
      <c r="AK401" s="35">
        <f t="shared" si="509"/>
        <v>608.06740927977603</v>
      </c>
      <c r="AL401" s="35">
        <f t="shared" si="509"/>
        <v>644.11154962337491</v>
      </c>
      <c r="AM401" s="35">
        <f t="shared" si="509"/>
        <v>683.63163383012568</v>
      </c>
      <c r="AN401" s="35">
        <f t="shared" si="509"/>
        <v>726.53677678821657</v>
      </c>
      <c r="AO401" s="35">
        <f t="shared" si="509"/>
        <v>772.72813586247344</v>
      </c>
      <c r="AP401" s="35">
        <f t="shared" si="509"/>
        <v>820.66162569300559</v>
      </c>
      <c r="AQ401" s="35">
        <f t="shared" si="509"/>
        <v>870.84161348116663</v>
      </c>
      <c r="AR401" s="35">
        <f t="shared" si="509"/>
        <v>925.34808708002106</v>
      </c>
      <c r="AS401" s="35">
        <f t="shared" si="509"/>
        <v>982.81869565660782</v>
      </c>
      <c r="AT401" s="35">
        <f t="shared" si="509"/>
        <v>1043.3658403010011</v>
      </c>
      <c r="AU401" s="35">
        <f t="shared" si="509"/>
        <v>1107.1217437185703</v>
      </c>
      <c r="AV401" s="35">
        <f t="shared" si="509"/>
        <v>1174.2998287941848</v>
      </c>
      <c r="AW401" s="35">
        <f t="shared" si="509"/>
        <v>1245.5356305592625</v>
      </c>
      <c r="AX401" s="35">
        <f t="shared" ref="AX401:BS401" si="510">(AX326+AX374)-AX323</f>
        <v>1320.1670037330352</v>
      </c>
      <c r="AY401" s="35">
        <f t="shared" si="510"/>
        <v>1398.1427694262238</v>
      </c>
      <c r="AZ401" s="35">
        <f t="shared" si="510"/>
        <v>1480.0332329617122</v>
      </c>
      <c r="BA401" s="35">
        <f t="shared" si="510"/>
        <v>1565.8927459627314</v>
      </c>
      <c r="BB401" s="35">
        <f t="shared" si="510"/>
        <v>1655.8516078853704</v>
      </c>
      <c r="BC401" s="35">
        <f t="shared" si="510"/>
        <v>1750.0531211033922</v>
      </c>
      <c r="BD401" s="35">
        <f t="shared" si="510"/>
        <v>1866.2611783016373</v>
      </c>
      <c r="BE401" s="35">
        <f t="shared" si="510"/>
        <v>1988.1630863528712</v>
      </c>
      <c r="BF401" s="35">
        <f t="shared" si="510"/>
        <v>2099.5359078341717</v>
      </c>
      <c r="BG401" s="35">
        <f t="shared" si="510"/>
        <v>2209.7550682798187</v>
      </c>
      <c r="BH401" s="35">
        <f t="shared" si="510"/>
        <v>2317.4544959900404</v>
      </c>
      <c r="BI401" s="35">
        <f t="shared" si="510"/>
        <v>2431.1004590197481</v>
      </c>
      <c r="BJ401" s="35">
        <f t="shared" si="510"/>
        <v>2551.8285925858409</v>
      </c>
      <c r="BK401" s="35">
        <f t="shared" si="510"/>
        <v>2661.9077858306582</v>
      </c>
      <c r="BL401" s="35">
        <f t="shared" si="510"/>
        <v>2770.1777586667386</v>
      </c>
      <c r="BM401" s="35">
        <f t="shared" si="510"/>
        <v>2882.7978654806029</v>
      </c>
      <c r="BN401" s="35">
        <f t="shared" si="510"/>
        <v>2998.2456181475027</v>
      </c>
      <c r="BO401" s="35">
        <f t="shared" si="510"/>
        <v>3122.1010797353365</v>
      </c>
      <c r="BP401" s="35">
        <f t="shared" si="510"/>
        <v>3250.4647077045156</v>
      </c>
      <c r="BQ401" s="35">
        <f t="shared" si="510"/>
        <v>3379.7310321197447</v>
      </c>
      <c r="BR401" s="35">
        <f t="shared" si="510"/>
        <v>3517.4919018690316</v>
      </c>
      <c r="BS401" s="35">
        <f t="shared" si="510"/>
        <v>3664.4059678962922</v>
      </c>
    </row>
    <row r="402" spans="6:71">
      <c r="F402" t="s">
        <v>237</v>
      </c>
      <c r="R402" s="35">
        <f t="shared" ref="R402:AW402" si="511">R401-R155</f>
        <v>267.33897184419482</v>
      </c>
      <c r="S402" s="35">
        <f t="shared" si="511"/>
        <v>265.18115083809317</v>
      </c>
      <c r="T402" s="35">
        <f t="shared" si="511"/>
        <v>266.25497675937504</v>
      </c>
      <c r="U402" s="35">
        <f t="shared" si="511"/>
        <v>269.10193831066164</v>
      </c>
      <c r="V402" s="35">
        <f t="shared" si="511"/>
        <v>273.33095200932598</v>
      </c>
      <c r="W402" s="35">
        <f t="shared" si="511"/>
        <v>265.76771966341181</v>
      </c>
      <c r="X402" s="35">
        <f t="shared" si="511"/>
        <v>274.38949007158317</v>
      </c>
      <c r="Y402" s="35">
        <f t="shared" si="511"/>
        <v>283.80159450061404</v>
      </c>
      <c r="Z402" s="35">
        <f t="shared" si="511"/>
        <v>293.76417581055784</v>
      </c>
      <c r="AA402" s="35">
        <f t="shared" si="511"/>
        <v>310.37572870748551</v>
      </c>
      <c r="AB402" s="35">
        <f t="shared" si="511"/>
        <v>327.20176160744967</v>
      </c>
      <c r="AC402" s="35">
        <f t="shared" si="511"/>
        <v>338.62834894571108</v>
      </c>
      <c r="AD402" s="35">
        <f t="shared" si="511"/>
        <v>350.70514962547441</v>
      </c>
      <c r="AE402" s="35">
        <f t="shared" si="511"/>
        <v>363.28658505812399</v>
      </c>
      <c r="AF402" s="35">
        <f t="shared" si="511"/>
        <v>376.27394075701284</v>
      </c>
      <c r="AG402" s="35">
        <f t="shared" si="511"/>
        <v>377.73114094220148</v>
      </c>
      <c r="AH402" s="35">
        <f t="shared" si="511"/>
        <v>395.94509005205833</v>
      </c>
      <c r="AI402" s="35">
        <f t="shared" si="511"/>
        <v>416.73933016156752</v>
      </c>
      <c r="AJ402" s="35">
        <f t="shared" si="511"/>
        <v>438.85041402407012</v>
      </c>
      <c r="AK402" s="35">
        <f t="shared" si="511"/>
        <v>462.34486408645068</v>
      </c>
      <c r="AL402" s="35">
        <f t="shared" si="511"/>
        <v>487.19155745913804</v>
      </c>
      <c r="AM402" s="35">
        <f t="shared" si="511"/>
        <v>513.35771830310387</v>
      </c>
      <c r="AN402" s="35">
        <f t="shared" si="511"/>
        <v>540.84388920110359</v>
      </c>
      <c r="AO402" s="35">
        <f t="shared" si="511"/>
        <v>569.65424827072059</v>
      </c>
      <c r="AP402" s="35">
        <f t="shared" si="511"/>
        <v>599.76502903206574</v>
      </c>
      <c r="AQ402" s="35">
        <f t="shared" si="511"/>
        <v>631.2597747191146</v>
      </c>
      <c r="AR402" s="35">
        <f t="shared" si="511"/>
        <v>664.24587481571928</v>
      </c>
      <c r="AS402" s="35">
        <f t="shared" si="511"/>
        <v>698.67918778347325</v>
      </c>
      <c r="AT402" s="35">
        <f t="shared" si="511"/>
        <v>734.60019146082993</v>
      </c>
      <c r="AU402" s="35">
        <f t="shared" si="511"/>
        <v>772.04965728839193</v>
      </c>
      <c r="AV402" s="35">
        <f t="shared" si="511"/>
        <v>811.0692424349877</v>
      </c>
      <c r="AW402" s="35">
        <f t="shared" si="511"/>
        <v>851.70589213291146</v>
      </c>
      <c r="AX402" s="35">
        <f t="shared" ref="AX402:BS402" si="512">AX401-AX155</f>
        <v>893.95629140186998</v>
      </c>
      <c r="AY402" s="35">
        <f t="shared" si="512"/>
        <v>937.8578895781385</v>
      </c>
      <c r="AZ402" s="35">
        <f t="shared" si="512"/>
        <v>983.46838931577918</v>
      </c>
      <c r="BA402" s="35">
        <f t="shared" si="512"/>
        <v>1030.8167062280747</v>
      </c>
      <c r="BB402" s="35">
        <f t="shared" si="512"/>
        <v>1079.9344252725025</v>
      </c>
      <c r="BC402" s="35">
        <f t="shared" si="512"/>
        <v>1130.8515392693271</v>
      </c>
      <c r="BD402" s="35">
        <f t="shared" si="512"/>
        <v>1201.1736610701887</v>
      </c>
      <c r="BE402" s="35">
        <f t="shared" si="512"/>
        <v>1273.4559243317103</v>
      </c>
      <c r="BF402" s="35">
        <f t="shared" si="512"/>
        <v>1333.6201903185643</v>
      </c>
      <c r="BG402" s="35">
        <f t="shared" si="512"/>
        <v>1394.8055256128509</v>
      </c>
      <c r="BH402" s="35">
        <f t="shared" si="512"/>
        <v>1457.0985489808011</v>
      </c>
      <c r="BI402" s="35">
        <f t="shared" si="512"/>
        <v>1522.0987427274838</v>
      </c>
      <c r="BJ402" s="35">
        <f t="shared" si="512"/>
        <v>1589.9904721738351</v>
      </c>
      <c r="BK402" s="35">
        <f t="shared" si="512"/>
        <v>1658.2051557025079</v>
      </c>
      <c r="BL402" s="35">
        <f t="shared" si="512"/>
        <v>1728.5651029567755</v>
      </c>
      <c r="BM402" s="35">
        <f t="shared" si="512"/>
        <v>1802.2813162837895</v>
      </c>
      <c r="BN402" s="35">
        <f t="shared" si="512"/>
        <v>1879.2958193682812</v>
      </c>
      <c r="BO402" s="35">
        <f t="shared" si="512"/>
        <v>1960.6405431716839</v>
      </c>
      <c r="BP402" s="35">
        <f t="shared" si="512"/>
        <v>2045.8287142187485</v>
      </c>
      <c r="BQ402" s="35">
        <f t="shared" si="512"/>
        <v>2134.1709879685359</v>
      </c>
      <c r="BR402" s="35">
        <f t="shared" si="512"/>
        <v>2225.9285158441221</v>
      </c>
      <c r="BS402" s="35">
        <f t="shared" si="512"/>
        <v>2324.7122491138007</v>
      </c>
    </row>
    <row r="403" spans="6:71">
      <c r="F403" t="s">
        <v>238</v>
      </c>
      <c r="R403" s="35">
        <f>R402-R351</f>
        <v>267.33897184419482</v>
      </c>
      <c r="S403" s="35">
        <f t="shared" ref="S403:BS403" si="513">S402-S351</f>
        <v>265.18115083809317</v>
      </c>
      <c r="T403" s="35">
        <f t="shared" si="513"/>
        <v>266.25497675937504</v>
      </c>
      <c r="U403" s="35">
        <f t="shared" si="513"/>
        <v>269.10193831066164</v>
      </c>
      <c r="V403" s="35">
        <f t="shared" si="513"/>
        <v>273.33095200932598</v>
      </c>
      <c r="W403" s="35">
        <f t="shared" si="513"/>
        <v>256.15316175092886</v>
      </c>
      <c r="X403" s="35">
        <f t="shared" si="513"/>
        <v>246.15735588453464</v>
      </c>
      <c r="Y403" s="35">
        <f t="shared" si="513"/>
        <v>254.34011267052097</v>
      </c>
      <c r="Z403" s="35">
        <f t="shared" si="513"/>
        <v>261.03003991593505</v>
      </c>
      <c r="AA403" s="35">
        <f t="shared" si="513"/>
        <v>270.37719872809299</v>
      </c>
      <c r="AB403" s="35">
        <f t="shared" si="513"/>
        <v>285.09417293038223</v>
      </c>
      <c r="AC403" s="35">
        <f t="shared" si="513"/>
        <v>297.17451532944261</v>
      </c>
      <c r="AD403" s="35">
        <f t="shared" si="513"/>
        <v>309.6280081896947</v>
      </c>
      <c r="AE403" s="35">
        <f t="shared" si="513"/>
        <v>322.59184653581826</v>
      </c>
      <c r="AF403" s="35">
        <f t="shared" si="513"/>
        <v>336.25515709981238</v>
      </c>
      <c r="AG403" s="35">
        <f t="shared" si="513"/>
        <v>372.23750780156388</v>
      </c>
      <c r="AH403" s="35">
        <f t="shared" si="513"/>
        <v>395.94509005205833</v>
      </c>
      <c r="AI403" s="35">
        <f t="shared" si="513"/>
        <v>416.73933016156752</v>
      </c>
      <c r="AJ403" s="35">
        <f t="shared" si="513"/>
        <v>438.85041402407012</v>
      </c>
      <c r="AK403" s="35">
        <f t="shared" si="513"/>
        <v>462.34486408645068</v>
      </c>
      <c r="AL403" s="35">
        <f t="shared" si="513"/>
        <v>487.19155745913804</v>
      </c>
      <c r="AM403" s="35">
        <f t="shared" si="513"/>
        <v>513.35771830310387</v>
      </c>
      <c r="AN403" s="35">
        <f t="shared" si="513"/>
        <v>540.84388920110359</v>
      </c>
      <c r="AO403" s="35">
        <f t="shared" si="513"/>
        <v>569.65424827072059</v>
      </c>
      <c r="AP403" s="35">
        <f t="shared" si="513"/>
        <v>599.76502903206574</v>
      </c>
      <c r="AQ403" s="35">
        <f t="shared" si="513"/>
        <v>631.2597747191146</v>
      </c>
      <c r="AR403" s="35">
        <f t="shared" si="513"/>
        <v>657.15826988950766</v>
      </c>
      <c r="AS403" s="35">
        <f t="shared" si="513"/>
        <v>685.16094431933027</v>
      </c>
      <c r="AT403" s="35">
        <f t="shared" si="513"/>
        <v>717.54616330896908</v>
      </c>
      <c r="AU403" s="35">
        <f t="shared" si="513"/>
        <v>751.15688955732207</v>
      </c>
      <c r="AV403" s="35">
        <f t="shared" si="513"/>
        <v>785.99407935055058</v>
      </c>
      <c r="AW403" s="35">
        <f t="shared" si="513"/>
        <v>821.93967532150884</v>
      </c>
      <c r="AX403" s="35">
        <f t="shared" si="513"/>
        <v>859.20270998739647</v>
      </c>
      <c r="AY403" s="35">
        <f t="shared" si="513"/>
        <v>885.16611770634904</v>
      </c>
      <c r="AZ403" s="35">
        <f t="shared" si="513"/>
        <v>911.50265135786094</v>
      </c>
      <c r="BA403" s="35">
        <f t="shared" si="513"/>
        <v>949.29703876540452</v>
      </c>
      <c r="BB403" s="35">
        <f t="shared" si="513"/>
        <v>990.97313677386205</v>
      </c>
      <c r="BC403" s="35">
        <f t="shared" si="513"/>
        <v>1034.9850091145179</v>
      </c>
      <c r="BD403" s="35">
        <f t="shared" si="513"/>
        <v>1092.7737982333501</v>
      </c>
      <c r="BE403" s="35">
        <f t="shared" si="513"/>
        <v>1151.6972873970039</v>
      </c>
      <c r="BF403" s="35">
        <f t="shared" si="513"/>
        <v>1201.6413044114081</v>
      </c>
      <c r="BG403" s="35">
        <f t="shared" si="513"/>
        <v>1254.3375204945712</v>
      </c>
      <c r="BH403" s="35">
        <f t="shared" si="513"/>
        <v>1310.0994388011206</v>
      </c>
      <c r="BI403" s="35">
        <f t="shared" si="513"/>
        <v>1367.8150555227692</v>
      </c>
      <c r="BJ403" s="35">
        <f t="shared" si="513"/>
        <v>1427.3669451712317</v>
      </c>
      <c r="BK403" s="35">
        <f t="shared" si="513"/>
        <v>1491.4116681277326</v>
      </c>
      <c r="BL403" s="35">
        <f t="shared" si="513"/>
        <v>1559.2951944063166</v>
      </c>
      <c r="BM403" s="35">
        <f t="shared" si="513"/>
        <v>1630.5164561613867</v>
      </c>
      <c r="BN403" s="35">
        <f t="shared" si="513"/>
        <v>1705.5395830566747</v>
      </c>
      <c r="BO403" s="35">
        <f t="shared" si="513"/>
        <v>1783.8494428670926</v>
      </c>
      <c r="BP403" s="35">
        <f t="shared" si="513"/>
        <v>1866.1718961910497</v>
      </c>
      <c r="BQ403" s="35">
        <f t="shared" si="513"/>
        <v>1953.8762933353194</v>
      </c>
      <c r="BR403" s="35">
        <f t="shared" si="513"/>
        <v>2047.9180873866642</v>
      </c>
      <c r="BS403" s="35">
        <f t="shared" si="513"/>
        <v>2143.5243216009476</v>
      </c>
    </row>
    <row r="404" spans="6:71">
      <c r="F404" s="42" t="s">
        <v>239</v>
      </c>
      <c r="R404" s="35">
        <f t="shared" ref="R404:AW404" si="514">R155</f>
        <v>137.6707505815217</v>
      </c>
      <c r="S404" s="35">
        <f t="shared" si="514"/>
        <v>150.11578639425744</v>
      </c>
      <c r="T404" s="35">
        <f t="shared" si="514"/>
        <v>162.79984526661607</v>
      </c>
      <c r="U404" s="35">
        <f t="shared" si="514"/>
        <v>170.86671114284468</v>
      </c>
      <c r="V404" s="35">
        <f t="shared" si="514"/>
        <v>181.81979453674037</v>
      </c>
      <c r="W404" s="35">
        <f t="shared" si="514"/>
        <v>199.58988427549355</v>
      </c>
      <c r="X404" s="35">
        <f t="shared" si="514"/>
        <v>197.33660950585383</v>
      </c>
      <c r="Y404" s="35">
        <f t="shared" si="514"/>
        <v>199.69762334509034</v>
      </c>
      <c r="Z404" s="35">
        <f t="shared" si="514"/>
        <v>202.29712343435267</v>
      </c>
      <c r="AA404" s="35">
        <f t="shared" si="514"/>
        <v>205.01059610985357</v>
      </c>
      <c r="AB404" s="35">
        <f t="shared" si="514"/>
        <v>208.77621622771341</v>
      </c>
      <c r="AC404" s="35">
        <f t="shared" si="514"/>
        <v>215.97602610567401</v>
      </c>
      <c r="AD404" s="35">
        <f t="shared" si="514"/>
        <v>224.23450452644124</v>
      </c>
      <c r="AE404" s="35">
        <f t="shared" si="514"/>
        <v>232.73306273995507</v>
      </c>
      <c r="AF404" s="35">
        <f t="shared" si="514"/>
        <v>241.37058271097672</v>
      </c>
      <c r="AG404" s="35">
        <f t="shared" si="514"/>
        <v>146.28953891439605</v>
      </c>
      <c r="AH404" s="35">
        <f t="shared" si="514"/>
        <v>127.68271684401492</v>
      </c>
      <c r="AI404" s="35">
        <f t="shared" si="514"/>
        <v>131.74388731265432</v>
      </c>
      <c r="AJ404" s="35">
        <f t="shared" si="514"/>
        <v>137.2597019768767</v>
      </c>
      <c r="AK404" s="35">
        <f t="shared" si="514"/>
        <v>145.72254519332535</v>
      </c>
      <c r="AL404" s="35">
        <f t="shared" si="514"/>
        <v>156.9199921642369</v>
      </c>
      <c r="AM404" s="35">
        <f t="shared" si="514"/>
        <v>170.27391552702179</v>
      </c>
      <c r="AN404" s="35">
        <f t="shared" si="514"/>
        <v>185.69288758711292</v>
      </c>
      <c r="AO404" s="35">
        <f t="shared" si="514"/>
        <v>203.07388759175282</v>
      </c>
      <c r="AP404" s="35">
        <f t="shared" si="514"/>
        <v>220.89659666093979</v>
      </c>
      <c r="AQ404" s="35">
        <f t="shared" si="514"/>
        <v>239.58183876205209</v>
      </c>
      <c r="AR404" s="35">
        <f t="shared" si="514"/>
        <v>261.10221226430178</v>
      </c>
      <c r="AS404" s="35">
        <f t="shared" si="514"/>
        <v>284.13950787313462</v>
      </c>
      <c r="AT404" s="35">
        <f t="shared" si="514"/>
        <v>308.76564884017114</v>
      </c>
      <c r="AU404" s="35">
        <f t="shared" si="514"/>
        <v>335.07208643017844</v>
      </c>
      <c r="AV404" s="35">
        <f t="shared" si="514"/>
        <v>363.2305863591971</v>
      </c>
      <c r="AW404" s="35">
        <f t="shared" si="514"/>
        <v>393.82973842635096</v>
      </c>
      <c r="AX404" s="35">
        <f t="shared" ref="AX404:BS404" si="515">AX155</f>
        <v>426.21071233116521</v>
      </c>
      <c r="AY404" s="35">
        <f t="shared" si="515"/>
        <v>460.28487984808532</v>
      </c>
      <c r="AZ404" s="35">
        <f t="shared" si="515"/>
        <v>496.56484364593308</v>
      </c>
      <c r="BA404" s="35">
        <f t="shared" si="515"/>
        <v>535.07603973465666</v>
      </c>
      <c r="BB404" s="35">
        <f t="shared" si="515"/>
        <v>575.91718261286792</v>
      </c>
      <c r="BC404" s="35">
        <f t="shared" si="515"/>
        <v>619.201581834065</v>
      </c>
      <c r="BD404" s="35">
        <f t="shared" si="515"/>
        <v>665.0875172314486</v>
      </c>
      <c r="BE404" s="35">
        <f t="shared" si="515"/>
        <v>714.70716202116103</v>
      </c>
      <c r="BF404" s="35">
        <f t="shared" si="515"/>
        <v>765.91571751560753</v>
      </c>
      <c r="BG404" s="35">
        <f t="shared" si="515"/>
        <v>814.94954266696777</v>
      </c>
      <c r="BH404" s="35">
        <f t="shared" si="515"/>
        <v>860.35594700923934</v>
      </c>
      <c r="BI404" s="35">
        <f t="shared" si="515"/>
        <v>909.00171629226429</v>
      </c>
      <c r="BJ404" s="35">
        <f t="shared" si="515"/>
        <v>961.83812041200576</v>
      </c>
      <c r="BK404" s="35">
        <f t="shared" si="515"/>
        <v>1003.7026301281502</v>
      </c>
      <c r="BL404" s="35">
        <f t="shared" si="515"/>
        <v>1041.6126557099631</v>
      </c>
      <c r="BM404" s="35">
        <f t="shared" si="515"/>
        <v>1080.5165491968135</v>
      </c>
      <c r="BN404" s="35">
        <f t="shared" si="515"/>
        <v>1118.9497987792215</v>
      </c>
      <c r="BO404" s="35">
        <f t="shared" si="515"/>
        <v>1161.4605365636526</v>
      </c>
      <c r="BP404" s="35">
        <f t="shared" si="515"/>
        <v>1204.6359934857671</v>
      </c>
      <c r="BQ404" s="35">
        <f t="shared" si="515"/>
        <v>1245.560044151209</v>
      </c>
      <c r="BR404" s="35">
        <f t="shared" si="515"/>
        <v>1291.5633860249095</v>
      </c>
      <c r="BS404" s="35">
        <f t="shared" si="515"/>
        <v>1339.6937187824913</v>
      </c>
    </row>
    <row r="405" spans="6:71">
      <c r="F405" s="42" t="s">
        <v>240</v>
      </c>
      <c r="R405" s="35">
        <f t="shared" ref="R405:AW405" si="516">R152</f>
        <v>411.06119536840743</v>
      </c>
      <c r="S405" s="35">
        <f t="shared" si="516"/>
        <v>455.26124896298074</v>
      </c>
      <c r="T405" s="35">
        <f t="shared" si="516"/>
        <v>371.91314390300795</v>
      </c>
      <c r="U405" s="35">
        <f t="shared" si="516"/>
        <v>325.39901978166341</v>
      </c>
      <c r="V405" s="35">
        <f t="shared" si="516"/>
        <v>306.12955388183224</v>
      </c>
      <c r="W405" s="35">
        <f t="shared" si="516"/>
        <v>400.32063506423771</v>
      </c>
      <c r="X405" s="35">
        <f t="shared" si="516"/>
        <v>414.69432411698784</v>
      </c>
      <c r="Y405" s="35">
        <f t="shared" si="516"/>
        <v>430.25861703553988</v>
      </c>
      <c r="Z405" s="35">
        <f t="shared" si="516"/>
        <v>446.76835467154058</v>
      </c>
      <c r="AA405" s="35">
        <f t="shared" si="516"/>
        <v>464.2741600667714</v>
      </c>
      <c r="AB405" s="35">
        <f t="shared" si="516"/>
        <v>482.83919724409213</v>
      </c>
      <c r="AC405" s="35">
        <f t="shared" si="516"/>
        <v>502.46397349048328</v>
      </c>
      <c r="AD405" s="35">
        <f t="shared" si="516"/>
        <v>522.97846196267403</v>
      </c>
      <c r="AE405" s="35">
        <f t="shared" si="516"/>
        <v>544.37056423750516</v>
      </c>
      <c r="AF405" s="35">
        <f t="shared" si="516"/>
        <v>566.6859320927075</v>
      </c>
      <c r="AG405" s="35">
        <f t="shared" si="516"/>
        <v>589.98072702435661</v>
      </c>
      <c r="AH405" s="35">
        <f t="shared" si="516"/>
        <v>621.75203833704006</v>
      </c>
      <c r="AI405" s="35">
        <f t="shared" si="516"/>
        <v>657.13076715531645</v>
      </c>
      <c r="AJ405" s="35">
        <f t="shared" si="516"/>
        <v>694.75204647390365</v>
      </c>
      <c r="AK405" s="35">
        <f t="shared" si="516"/>
        <v>734.67229575111742</v>
      </c>
      <c r="AL405" s="35">
        <f t="shared" si="516"/>
        <v>776.84510957734449</v>
      </c>
      <c r="AM405" s="35">
        <f t="shared" si="516"/>
        <v>821.23597066201944</v>
      </c>
      <c r="AN405" s="35">
        <f t="shared" si="516"/>
        <v>867.84928789858498</v>
      </c>
      <c r="AO405" s="35">
        <f t="shared" si="516"/>
        <v>916.69633273298427</v>
      </c>
      <c r="AP405" s="35">
        <f t="shared" si="516"/>
        <v>967.79656071110105</v>
      </c>
      <c r="AQ405" s="35">
        <f t="shared" si="516"/>
        <v>1021.2796857160283</v>
      </c>
      <c r="AR405" s="35">
        <f t="shared" si="516"/>
        <v>1077.2545761659014</v>
      </c>
      <c r="AS405" s="35">
        <f t="shared" si="516"/>
        <v>1135.6966447193879</v>
      </c>
      <c r="AT405" s="35">
        <f t="shared" si="516"/>
        <v>1196.6739361786326</v>
      </c>
      <c r="AU405" s="35">
        <f t="shared" si="516"/>
        <v>1260.2542176223797</v>
      </c>
      <c r="AV405" s="35">
        <f t="shared" si="516"/>
        <v>1326.5035601803265</v>
      </c>
      <c r="AW405" s="35">
        <f t="shared" si="516"/>
        <v>1395.4804665298407</v>
      </c>
      <c r="AX405" s="35">
        <f t="shared" ref="AX405:BS405" si="517">AX152</f>
        <v>1467.2054814996332</v>
      </c>
      <c r="AY405" s="35">
        <f t="shared" si="517"/>
        <v>1541.7477978052923</v>
      </c>
      <c r="AZ405" s="35">
        <f t="shared" si="517"/>
        <v>1619.187909216804</v>
      </c>
      <c r="BA405" s="35">
        <f t="shared" si="517"/>
        <v>1699.5753675636481</v>
      </c>
      <c r="BB405" s="35">
        <f t="shared" si="517"/>
        <v>1782.9614515322487</v>
      </c>
      <c r="BC405" s="35">
        <f t="shared" si="517"/>
        <v>1869.3940430817654</v>
      </c>
      <c r="BD405" s="35">
        <f t="shared" si="517"/>
        <v>1958.9163391099357</v>
      </c>
      <c r="BE405" s="35">
        <f t="shared" si="517"/>
        <v>2051.5632957924208</v>
      </c>
      <c r="BF405" s="35">
        <f t="shared" si="517"/>
        <v>2147.2913010909861</v>
      </c>
      <c r="BG405" s="35">
        <f t="shared" si="517"/>
        <v>2246.2072022439202</v>
      </c>
      <c r="BH405" s="35">
        <f t="shared" si="517"/>
        <v>2348.6949998149917</v>
      </c>
      <c r="BI405" s="35">
        <f t="shared" si="517"/>
        <v>2455.2702139564926</v>
      </c>
      <c r="BJ405" s="35">
        <f t="shared" si="517"/>
        <v>2565.9935709416891</v>
      </c>
      <c r="BK405" s="35">
        <f t="shared" si="517"/>
        <v>2680.8620280544442</v>
      </c>
      <c r="BL405" s="35">
        <f t="shared" si="517"/>
        <v>2800.9580650740104</v>
      </c>
      <c r="BM405" s="35">
        <f t="shared" si="517"/>
        <v>2926.9391803302196</v>
      </c>
      <c r="BN405" s="35">
        <f t="shared" si="517"/>
        <v>3059.1556177997527</v>
      </c>
      <c r="BO405" s="35">
        <f t="shared" si="517"/>
        <v>3198.0875703349561</v>
      </c>
      <c r="BP405" s="35">
        <f t="shared" si="517"/>
        <v>3343.9239386284353</v>
      </c>
      <c r="BQ405" s="35">
        <f t="shared" si="517"/>
        <v>3497.111527460499</v>
      </c>
      <c r="BR405" s="35">
        <f t="shared" si="517"/>
        <v>3658.3379503188794</v>
      </c>
      <c r="BS405" s="35">
        <f t="shared" si="517"/>
        <v>3827.8151306285508</v>
      </c>
    </row>
    <row r="406" spans="6:71">
      <c r="F406" s="42"/>
    </row>
    <row r="407" spans="6:71">
      <c r="F407" t="s">
        <v>241</v>
      </c>
      <c r="R407" s="35">
        <f t="shared" ref="R407:BR407" si="518">R403+R404-R405</f>
        <v>-6.0514729426909071</v>
      </c>
      <c r="S407" s="35">
        <f t="shared" si="518"/>
        <v>-39.964311730630129</v>
      </c>
      <c r="T407" s="35">
        <f t="shared" si="518"/>
        <v>57.141678122983194</v>
      </c>
      <c r="U407" s="35">
        <f t="shared" si="518"/>
        <v>114.5696296718429</v>
      </c>
      <c r="V407" s="35">
        <f t="shared" si="518"/>
        <v>149.02119266423409</v>
      </c>
      <c r="W407" s="35">
        <f t="shared" si="518"/>
        <v>55.422410962184699</v>
      </c>
      <c r="X407" s="35">
        <f t="shared" si="518"/>
        <v>28.799641273400596</v>
      </c>
      <c r="Y407" s="35">
        <f t="shared" si="518"/>
        <v>23.779118980071416</v>
      </c>
      <c r="Z407" s="35">
        <f t="shared" si="518"/>
        <v>16.558808678747141</v>
      </c>
      <c r="AA407" s="35">
        <f t="shared" si="518"/>
        <v>11.113634771175157</v>
      </c>
      <c r="AB407" s="35">
        <f t="shared" si="518"/>
        <v>11.0311919140035</v>
      </c>
      <c r="AC407" s="35">
        <f t="shared" si="518"/>
        <v>10.686567944633282</v>
      </c>
      <c r="AD407" s="35">
        <f t="shared" si="518"/>
        <v>10.884050753461906</v>
      </c>
      <c r="AE407" s="35">
        <f t="shared" si="518"/>
        <v>10.954345038268116</v>
      </c>
      <c r="AF407" s="35">
        <f t="shared" si="518"/>
        <v>10.939807718081624</v>
      </c>
      <c r="AG407" s="35">
        <f t="shared" si="518"/>
        <v>-71.453680308396656</v>
      </c>
      <c r="AH407" s="35">
        <f t="shared" si="518"/>
        <v>-98.12423144096681</v>
      </c>
      <c r="AI407" s="35">
        <f t="shared" si="518"/>
        <v>-108.64754968109457</v>
      </c>
      <c r="AJ407" s="35">
        <f t="shared" si="518"/>
        <v>-118.6419304729568</v>
      </c>
      <c r="AK407" s="35">
        <f t="shared" si="518"/>
        <v>-126.60488647134139</v>
      </c>
      <c r="AL407" s="35">
        <f t="shared" si="518"/>
        <v>-132.73355995396957</v>
      </c>
      <c r="AM407" s="35">
        <f t="shared" si="518"/>
        <v>-137.60433683189376</v>
      </c>
      <c r="AN407" s="35">
        <f t="shared" si="518"/>
        <v>-141.31251111036852</v>
      </c>
      <c r="AO407" s="35">
        <f t="shared" si="518"/>
        <v>-143.96819687051084</v>
      </c>
      <c r="AP407" s="35">
        <f t="shared" si="518"/>
        <v>-147.13493501809546</v>
      </c>
      <c r="AQ407" s="35">
        <f t="shared" si="518"/>
        <v>-150.43807223486169</v>
      </c>
      <c r="AR407" s="35">
        <f t="shared" si="518"/>
        <v>-158.99409401209198</v>
      </c>
      <c r="AS407" s="35">
        <f t="shared" si="518"/>
        <v>-166.39619252692296</v>
      </c>
      <c r="AT407" s="35">
        <f t="shared" si="518"/>
        <v>-170.36212402949241</v>
      </c>
      <c r="AU407" s="35">
        <f t="shared" si="518"/>
        <v>-174.02524163487919</v>
      </c>
      <c r="AV407" s="35">
        <f t="shared" si="518"/>
        <v>-177.27889447057896</v>
      </c>
      <c r="AW407" s="35">
        <f t="shared" si="518"/>
        <v>-179.71105278198092</v>
      </c>
      <c r="AX407" s="35">
        <f t="shared" si="518"/>
        <v>-181.79205918107141</v>
      </c>
      <c r="AY407" s="35">
        <f t="shared" si="518"/>
        <v>-196.29680025085804</v>
      </c>
      <c r="AZ407" s="35">
        <f t="shared" si="518"/>
        <v>-211.12041421301001</v>
      </c>
      <c r="BA407" s="35">
        <f t="shared" si="518"/>
        <v>-215.20228906358693</v>
      </c>
      <c r="BB407" s="35">
        <f t="shared" si="518"/>
        <v>-216.07113214551873</v>
      </c>
      <c r="BC407" s="35">
        <f t="shared" si="518"/>
        <v>-215.20745213318264</v>
      </c>
      <c r="BD407" s="35">
        <f t="shared" si="518"/>
        <v>-201.055023645137</v>
      </c>
      <c r="BE407" s="35">
        <f t="shared" si="518"/>
        <v>-185.15884637425597</v>
      </c>
      <c r="BF407" s="35">
        <f t="shared" si="518"/>
        <v>-179.73427916397031</v>
      </c>
      <c r="BG407" s="35">
        <f t="shared" si="518"/>
        <v>-176.92013908238141</v>
      </c>
      <c r="BH407" s="35">
        <f t="shared" si="518"/>
        <v>-178.23961400463168</v>
      </c>
      <c r="BI407" s="35">
        <f t="shared" si="518"/>
        <v>-178.45344214145916</v>
      </c>
      <c r="BJ407" s="35">
        <f t="shared" si="518"/>
        <v>-176.78850535845186</v>
      </c>
      <c r="BK407" s="35">
        <f t="shared" si="518"/>
        <v>-185.74772979856152</v>
      </c>
      <c r="BL407" s="35">
        <f t="shared" si="518"/>
        <v>-200.05021495773099</v>
      </c>
      <c r="BM407" s="35">
        <f t="shared" si="518"/>
        <v>-215.90617497201947</v>
      </c>
      <c r="BN407" s="35">
        <f t="shared" si="518"/>
        <v>-234.66623596385671</v>
      </c>
      <c r="BO407" s="35">
        <f t="shared" si="518"/>
        <v>-252.77759090421068</v>
      </c>
      <c r="BP407" s="35">
        <f t="shared" si="518"/>
        <v>-273.11604895161872</v>
      </c>
      <c r="BQ407" s="35">
        <f t="shared" si="518"/>
        <v>-297.67518997397065</v>
      </c>
      <c r="BR407" s="35">
        <f t="shared" si="518"/>
        <v>-318.85647690730593</v>
      </c>
      <c r="BS407" s="35">
        <f>BS403+BS404-BS405</f>
        <v>-344.59709024511176</v>
      </c>
    </row>
    <row r="408" spans="6:71">
      <c r="F408" t="s">
        <v>242</v>
      </c>
      <c r="R408" s="35">
        <f t="shared" ref="R408:BS408" si="519">R407*R363</f>
        <v>-5.7949471605358536</v>
      </c>
      <c r="S408" s="35">
        <f t="shared" si="519"/>
        <v>-36.713706912713342</v>
      </c>
      <c r="T408" s="35">
        <f t="shared" si="519"/>
        <v>50.449507775953364</v>
      </c>
      <c r="U408" s="35">
        <f t="shared" si="519"/>
        <v>97.387548010347174</v>
      </c>
      <c r="V408" s="35">
        <f t="shared" si="519"/>
        <v>122.17863871634631</v>
      </c>
      <c r="W408" s="35">
        <f t="shared" si="519"/>
        <v>43.827428156112376</v>
      </c>
      <c r="X408" s="35">
        <f t="shared" si="519"/>
        <v>21.966505596084449</v>
      </c>
      <c r="Y408" s="35">
        <f t="shared" si="519"/>
        <v>17.493752668479598</v>
      </c>
      <c r="Z408" s="35">
        <f t="shared" si="519"/>
        <v>11.749777305531975</v>
      </c>
      <c r="AA408" s="35">
        <f t="shared" si="519"/>
        <v>7.606239438817501</v>
      </c>
      <c r="AB408" s="35">
        <f t="shared" si="519"/>
        <v>7.2819826089004112</v>
      </c>
      <c r="AC408" s="35">
        <f t="shared" si="519"/>
        <v>6.8042266793140147</v>
      </c>
      <c r="AD408" s="35">
        <f t="shared" si="519"/>
        <v>6.6841225740821466</v>
      </c>
      <c r="AE408" s="35">
        <f t="shared" si="519"/>
        <v>6.4886386377394389</v>
      </c>
      <c r="AF408" s="35">
        <f t="shared" si="519"/>
        <v>6.2501463391168146</v>
      </c>
      <c r="AG408" s="35">
        <f t="shared" si="519"/>
        <v>-39.374805790914422</v>
      </c>
      <c r="AH408" s="35">
        <f t="shared" si="519"/>
        <v>-52.153494745406974</v>
      </c>
      <c r="AI408" s="35">
        <f t="shared" si="519"/>
        <v>-55.698103559239399</v>
      </c>
      <c r="AJ408" s="35">
        <f t="shared" si="519"/>
        <v>-58.664044554257678</v>
      </c>
      <c r="AK408" s="35">
        <f t="shared" si="519"/>
        <v>-60.380623081538296</v>
      </c>
      <c r="AL408" s="35">
        <f t="shared" si="519"/>
        <v>-61.057805290032086</v>
      </c>
      <c r="AM408" s="35">
        <f t="shared" si="519"/>
        <v>-61.052843224056829</v>
      </c>
      <c r="AN408" s="35">
        <f t="shared" si="519"/>
        <v>-60.473862899590486</v>
      </c>
      <c r="AO408" s="35">
        <f t="shared" si="519"/>
        <v>-59.424698579353908</v>
      </c>
      <c r="AP408" s="35">
        <f t="shared" si="519"/>
        <v>-58.577326847807335</v>
      </c>
      <c r="AQ408" s="35">
        <f t="shared" si="519"/>
        <v>-57.767667430360135</v>
      </c>
      <c r="AR408" s="35">
        <f t="shared" si="519"/>
        <v>-58.887265729409684</v>
      </c>
      <c r="AS408" s="35">
        <f t="shared" si="519"/>
        <v>-59.442505511051635</v>
      </c>
      <c r="AT408" s="35">
        <f t="shared" si="519"/>
        <v>-58.700269245770819</v>
      </c>
      <c r="AU408" s="35">
        <f t="shared" si="519"/>
        <v>-57.835250054161072</v>
      </c>
      <c r="AV408" s="35">
        <f t="shared" si="519"/>
        <v>-56.826476928266466</v>
      </c>
      <c r="AW408" s="35">
        <f t="shared" si="519"/>
        <v>-55.562504123379128</v>
      </c>
      <c r="AX408" s="35">
        <f t="shared" si="519"/>
        <v>-54.211978341412724</v>
      </c>
      <c r="AY408" s="35">
        <f t="shared" si="519"/>
        <v>-56.460782469353582</v>
      </c>
      <c r="AZ408" s="35">
        <f t="shared" si="519"/>
        <v>-58.570270053192168</v>
      </c>
      <c r="BA408" s="35">
        <f t="shared" si="519"/>
        <v>-57.584713268086126</v>
      </c>
      <c r="BB408" s="35">
        <f t="shared" si="519"/>
        <v>-55.766115600310748</v>
      </c>
      <c r="BC408" s="35">
        <f t="shared" si="519"/>
        <v>-53.572791676484613</v>
      </c>
      <c r="BD408" s="35">
        <f t="shared" si="519"/>
        <v>-48.274215653845346</v>
      </c>
      <c r="BE408" s="35">
        <f t="shared" si="519"/>
        <v>-42.880326986544496</v>
      </c>
      <c r="BF408" s="35">
        <f t="shared" si="519"/>
        <v>-40.147440340721744</v>
      </c>
      <c r="BG408" s="35">
        <f t="shared" si="519"/>
        <v>-38.116897499675297</v>
      </c>
      <c r="BH408" s="35">
        <f t="shared" si="519"/>
        <v>-37.03887866668606</v>
      </c>
      <c r="BI408" s="35">
        <f t="shared" si="519"/>
        <v>-35.76776895785472</v>
      </c>
      <c r="BJ408" s="35">
        <f t="shared" si="519"/>
        <v>-34.177026197180112</v>
      </c>
      <c r="BK408" s="35">
        <f t="shared" si="519"/>
        <v>-34.635151105910722</v>
      </c>
      <c r="BL408" s="35">
        <f t="shared" si="519"/>
        <v>-35.978737478588087</v>
      </c>
      <c r="BM408" s="35">
        <f t="shared" si="519"/>
        <v>-37.452885737103074</v>
      </c>
      <c r="BN408" s="35">
        <f t="shared" si="519"/>
        <v>-39.263060977524816</v>
      </c>
      <c r="BO408" s="35">
        <f t="shared" si="519"/>
        <v>-40.792980958640641</v>
      </c>
      <c r="BP408" s="35">
        <f t="shared" si="519"/>
        <v>-42.511596821525508</v>
      </c>
      <c r="BQ408" s="35">
        <f t="shared" si="519"/>
        <v>-44.69059755731292</v>
      </c>
      <c r="BR408" s="35">
        <f t="shared" si="519"/>
        <v>-46.172361833690282</v>
      </c>
      <c r="BS408" s="35">
        <f t="shared" si="519"/>
        <v>-48.129547452443731</v>
      </c>
    </row>
    <row r="410" spans="6:71">
      <c r="F410" t="s">
        <v>147</v>
      </c>
      <c r="R410" s="35">
        <f t="shared" ref="R410:AW410" si="520">R305+R354</f>
        <v>0</v>
      </c>
      <c r="S410" s="35">
        <f t="shared" si="520"/>
        <v>0</v>
      </c>
      <c r="T410" s="35">
        <f t="shared" si="520"/>
        <v>0</v>
      </c>
      <c r="U410" s="35">
        <f t="shared" si="520"/>
        <v>0</v>
      </c>
      <c r="V410" s="35">
        <f t="shared" si="520"/>
        <v>0</v>
      </c>
      <c r="W410" s="35">
        <f t="shared" si="520"/>
        <v>5.6245163788025323</v>
      </c>
      <c r="X410" s="35">
        <f t="shared" si="520"/>
        <v>16.515798499423394</v>
      </c>
      <c r="Y410" s="35">
        <f t="shared" si="520"/>
        <v>17.234966870604456</v>
      </c>
      <c r="Z410" s="35">
        <f t="shared" si="520"/>
        <v>19.149469498354321</v>
      </c>
      <c r="AA410" s="35">
        <f t="shared" si="520"/>
        <v>23.399140037944626</v>
      </c>
      <c r="AB410" s="35">
        <f t="shared" si="520"/>
        <v>24.632939376084426</v>
      </c>
      <c r="AC410" s="35">
        <f t="shared" si="520"/>
        <v>24.250492665517044</v>
      </c>
      <c r="AD410" s="35">
        <f t="shared" si="520"/>
        <v>24.030127739931121</v>
      </c>
      <c r="AE410" s="35">
        <f t="shared" si="520"/>
        <v>23.80642203554882</v>
      </c>
      <c r="AF410" s="35">
        <f t="shared" si="520"/>
        <v>23.410988439462258</v>
      </c>
      <c r="AG410" s="35">
        <f t="shared" si="520"/>
        <v>3.2137753872730079</v>
      </c>
      <c r="AH410" s="35">
        <f t="shared" si="520"/>
        <v>0</v>
      </c>
      <c r="AI410" s="35">
        <f t="shared" si="520"/>
        <v>0</v>
      </c>
      <c r="AJ410" s="35">
        <f t="shared" si="520"/>
        <v>0</v>
      </c>
      <c r="AK410" s="35">
        <f t="shared" si="520"/>
        <v>0</v>
      </c>
      <c r="AL410" s="35">
        <f t="shared" si="520"/>
        <v>0</v>
      </c>
      <c r="AM410" s="35">
        <f t="shared" si="520"/>
        <v>0</v>
      </c>
      <c r="AN410" s="35">
        <f t="shared" si="520"/>
        <v>0</v>
      </c>
      <c r="AO410" s="35">
        <f t="shared" si="520"/>
        <v>0</v>
      </c>
      <c r="AP410" s="35">
        <f t="shared" si="520"/>
        <v>0</v>
      </c>
      <c r="AQ410" s="35">
        <f t="shared" si="520"/>
        <v>0</v>
      </c>
      <c r="AR410" s="35">
        <f t="shared" si="520"/>
        <v>4.1462488818337659</v>
      </c>
      <c r="AS410" s="35">
        <f t="shared" si="520"/>
        <v>7.908172426523671</v>
      </c>
      <c r="AT410" s="35">
        <f t="shared" si="520"/>
        <v>9.9766064688385949</v>
      </c>
      <c r="AU410" s="35">
        <f t="shared" si="520"/>
        <v>12.222269122675849</v>
      </c>
      <c r="AV410" s="35">
        <f t="shared" si="520"/>
        <v>14.668970404395727</v>
      </c>
      <c r="AW410" s="35">
        <f t="shared" si="520"/>
        <v>17.413236834670528</v>
      </c>
      <c r="AX410" s="35">
        <f t="shared" ref="AX410:BS410" si="521">AX305+AX354</f>
        <v>20.330845127466969</v>
      </c>
      <c r="AY410" s="35">
        <f t="shared" si="521"/>
        <v>30.824686544996844</v>
      </c>
      <c r="AZ410" s="35">
        <f t="shared" si="521"/>
        <v>42.099956705382176</v>
      </c>
      <c r="BA410" s="35">
        <f t="shared" si="521"/>
        <v>47.689005465662049</v>
      </c>
      <c r="BB410" s="35">
        <f t="shared" si="521"/>
        <v>52.042353771704654</v>
      </c>
      <c r="BC410" s="35">
        <f t="shared" si="521"/>
        <v>56.081920140563355</v>
      </c>
      <c r="BD410" s="35">
        <f t="shared" si="521"/>
        <v>63.41391975955051</v>
      </c>
      <c r="BE410" s="35">
        <f t="shared" si="521"/>
        <v>71.228802606803271</v>
      </c>
      <c r="BF410" s="35">
        <f t="shared" si="521"/>
        <v>77.207648255686252</v>
      </c>
      <c r="BG410" s="35">
        <f t="shared" si="521"/>
        <v>82.173782994193601</v>
      </c>
      <c r="BH410" s="35">
        <f t="shared" si="521"/>
        <v>85.994479455113094</v>
      </c>
      <c r="BI410" s="35">
        <f t="shared" si="521"/>
        <v>90.255957014758067</v>
      </c>
      <c r="BJ410" s="35">
        <f t="shared" si="521"/>
        <v>95.134763296522991</v>
      </c>
      <c r="BK410" s="35">
        <f t="shared" si="521"/>
        <v>97.574190231243577</v>
      </c>
      <c r="BL410" s="35">
        <f t="shared" si="521"/>
        <v>99.022896502018412</v>
      </c>
      <c r="BM410" s="35">
        <f t="shared" si="521"/>
        <v>100.48244317160561</v>
      </c>
      <c r="BN410" s="35">
        <f t="shared" si="521"/>
        <v>101.64739824228982</v>
      </c>
      <c r="BO410" s="35">
        <f t="shared" si="521"/>
        <v>103.42279367818583</v>
      </c>
      <c r="BP410" s="35">
        <f t="shared" si="521"/>
        <v>105.09923854620389</v>
      </c>
      <c r="BQ410" s="35">
        <f t="shared" si="521"/>
        <v>105.47239636043166</v>
      </c>
      <c r="BR410" s="35">
        <f t="shared" si="521"/>
        <v>104.13610064761284</v>
      </c>
      <c r="BS410" s="35">
        <f t="shared" si="521"/>
        <v>105.99493759501898</v>
      </c>
    </row>
    <row r="411" spans="6:71">
      <c r="F411" t="s">
        <v>243</v>
      </c>
      <c r="R411" s="35">
        <f t="shared" ref="R411:BS411" si="522">(R407+R410)*R363</f>
        <v>-5.7949471605358536</v>
      </c>
      <c r="S411" s="35">
        <f t="shared" si="522"/>
        <v>-36.713706912713342</v>
      </c>
      <c r="T411" s="35">
        <f t="shared" si="522"/>
        <v>50.449507775953364</v>
      </c>
      <c r="U411" s="35">
        <f t="shared" si="522"/>
        <v>97.387548010347174</v>
      </c>
      <c r="V411" s="35">
        <f t="shared" si="522"/>
        <v>122.17863871634631</v>
      </c>
      <c r="W411" s="35">
        <f t="shared" si="522"/>
        <v>48.275233353057708</v>
      </c>
      <c r="X411" s="35">
        <f t="shared" si="522"/>
        <v>34.563689592833214</v>
      </c>
      <c r="Y411" s="35">
        <f t="shared" si="522"/>
        <v>30.17312266265289</v>
      </c>
      <c r="Z411" s="35">
        <f t="shared" si="522"/>
        <v>25.337832248972767</v>
      </c>
      <c r="AA411" s="35">
        <f t="shared" si="522"/>
        <v>23.62075363291752</v>
      </c>
      <c r="AB411" s="35">
        <f t="shared" si="522"/>
        <v>23.542839780194477</v>
      </c>
      <c r="AC411" s="35">
        <f t="shared" si="522"/>
        <v>22.244717025336161</v>
      </c>
      <c r="AD411" s="35">
        <f t="shared" si="522"/>
        <v>21.441525210546558</v>
      </c>
      <c r="AE411" s="35">
        <f t="shared" si="522"/>
        <v>20.590008396183308</v>
      </c>
      <c r="AF411" s="35">
        <f t="shared" si="522"/>
        <v>19.625345196420842</v>
      </c>
      <c r="AG411" s="35">
        <f t="shared" si="522"/>
        <v>-37.603843383053324</v>
      </c>
      <c r="AH411" s="35">
        <f t="shared" si="522"/>
        <v>-52.153494745406974</v>
      </c>
      <c r="AI411" s="35">
        <f t="shared" si="522"/>
        <v>-55.698103559239399</v>
      </c>
      <c r="AJ411" s="35">
        <f t="shared" si="522"/>
        <v>-58.664044554257678</v>
      </c>
      <c r="AK411" s="35">
        <f t="shared" si="522"/>
        <v>-60.380623081538296</v>
      </c>
      <c r="AL411" s="35">
        <f t="shared" si="522"/>
        <v>-61.057805290032086</v>
      </c>
      <c r="AM411" s="35">
        <f t="shared" si="522"/>
        <v>-61.052843224056829</v>
      </c>
      <c r="AN411" s="35">
        <f t="shared" si="522"/>
        <v>-60.473862899590486</v>
      </c>
      <c r="AO411" s="35">
        <f t="shared" si="522"/>
        <v>-59.424698579353908</v>
      </c>
      <c r="AP411" s="35">
        <f t="shared" si="522"/>
        <v>-58.577326847807335</v>
      </c>
      <c r="AQ411" s="35">
        <f t="shared" si="522"/>
        <v>-57.767667430360135</v>
      </c>
      <c r="AR411" s="35">
        <f t="shared" si="522"/>
        <v>-57.351603281053308</v>
      </c>
      <c r="AS411" s="35">
        <f t="shared" si="522"/>
        <v>-56.61743135576458</v>
      </c>
      <c r="AT411" s="35">
        <f t="shared" si="522"/>
        <v>-55.262712399047416</v>
      </c>
      <c r="AU411" s="35">
        <f t="shared" si="522"/>
        <v>-53.773322116015734</v>
      </c>
      <c r="AV411" s="35">
        <f t="shared" si="522"/>
        <v>-52.124361029268918</v>
      </c>
      <c r="AW411" s="35">
        <f t="shared" si="522"/>
        <v>-50.17873374058847</v>
      </c>
      <c r="AX411" s="35">
        <f t="shared" si="522"/>
        <v>-48.149142920119381</v>
      </c>
      <c r="AY411" s="35">
        <f t="shared" si="522"/>
        <v>-47.594688271796898</v>
      </c>
      <c r="AZ411" s="35">
        <f t="shared" si="522"/>
        <v>-46.890651847375011</v>
      </c>
      <c r="BA411" s="35">
        <f t="shared" si="522"/>
        <v>-44.823893121935548</v>
      </c>
      <c r="BB411" s="35">
        <f t="shared" si="522"/>
        <v>-42.334428138282789</v>
      </c>
      <c r="BC411" s="35">
        <f t="shared" si="522"/>
        <v>-39.612006421481865</v>
      </c>
      <c r="BD411" s="35">
        <f t="shared" si="522"/>
        <v>-33.048248242400213</v>
      </c>
      <c r="BE411" s="35">
        <f t="shared" si="522"/>
        <v>-26.384683346239218</v>
      </c>
      <c r="BF411" s="35">
        <f t="shared" si="522"/>
        <v>-22.901484440652354</v>
      </c>
      <c r="BG411" s="35">
        <f t="shared" si="522"/>
        <v>-20.412809769494672</v>
      </c>
      <c r="BH411" s="35">
        <f t="shared" si="522"/>
        <v>-19.168894441630492</v>
      </c>
      <c r="BI411" s="35">
        <f t="shared" si="522"/>
        <v>-17.677592725698254</v>
      </c>
      <c r="BJ411" s="35">
        <f t="shared" si="522"/>
        <v>-15.785427202351277</v>
      </c>
      <c r="BK411" s="35">
        <f t="shared" si="522"/>
        <v>-16.441136964467518</v>
      </c>
      <c r="BL411" s="35">
        <f t="shared" si="522"/>
        <v>-18.16961491219498</v>
      </c>
      <c r="BM411" s="35">
        <f t="shared" si="522"/>
        <v>-20.02236313542754</v>
      </c>
      <c r="BN411" s="35">
        <f t="shared" si="522"/>
        <v>-22.255978646309234</v>
      </c>
      <c r="BO411" s="35">
        <f t="shared" si="522"/>
        <v>-24.102719618178689</v>
      </c>
      <c r="BP411" s="35">
        <f t="shared" si="522"/>
        <v>-26.152483278121007</v>
      </c>
      <c r="BQ411" s="35">
        <f t="shared" si="522"/>
        <v>-28.855806557224479</v>
      </c>
      <c r="BR411" s="35">
        <f t="shared" si="522"/>
        <v>-31.092819571643172</v>
      </c>
      <c r="BS411" s="35">
        <f t="shared" si="522"/>
        <v>-33.325335452076601</v>
      </c>
    </row>
    <row r="413" spans="6:71">
      <c r="F413" s="27" t="s">
        <v>244</v>
      </c>
      <c r="H413" s="44">
        <f>SUM(R411:BS411)</f>
        <v>-1096.4425790130229</v>
      </c>
    </row>
    <row r="415" spans="6:71">
      <c r="F415" t="s">
        <v>247</v>
      </c>
    </row>
    <row r="417" spans="3:71">
      <c r="F417" t="s">
        <v>47</v>
      </c>
      <c r="H417" s="31">
        <f>BS156</f>
        <v>55944.141103921611</v>
      </c>
    </row>
    <row r="418" spans="3:71">
      <c r="F418" t="s">
        <v>251</v>
      </c>
      <c r="H418" s="31">
        <f>(H396*BS363)*Controls!$L$36</f>
        <v>8595.0314067811796</v>
      </c>
    </row>
    <row r="420" spans="3:71">
      <c r="F420" s="27" t="s">
        <v>252</v>
      </c>
      <c r="H420" s="44">
        <f>H413+H418</f>
        <v>7498.588827768157</v>
      </c>
    </row>
    <row r="423" spans="3:71" ht="15" thickBot="1">
      <c r="C423" s="28" t="s">
        <v>304</v>
      </c>
      <c r="D423" s="28"/>
      <c r="E423" s="28"/>
      <c r="F423" s="29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</row>
    <row r="425" spans="3:71">
      <c r="F425" t="s">
        <v>300</v>
      </c>
      <c r="R425" s="32">
        <f t="shared" ref="R425:AW425" si="523">R20</f>
        <v>4.7267147749338947E-2</v>
      </c>
      <c r="S425" s="32">
        <f t="shared" si="523"/>
        <v>4.5395399096591585E-2</v>
      </c>
      <c r="T425" s="32">
        <f t="shared" si="523"/>
        <v>4.3523650443844236E-2</v>
      </c>
      <c r="U425" s="32">
        <f t="shared" si="523"/>
        <v>4.1651901791096874E-2</v>
      </c>
      <c r="V425" s="32">
        <f t="shared" si="523"/>
        <v>3.9780153138349511E-2</v>
      </c>
      <c r="W425" s="32">
        <f t="shared" si="523"/>
        <v>3.9780153138349511E-2</v>
      </c>
      <c r="X425" s="32">
        <f t="shared" si="523"/>
        <v>3.9780153138349511E-2</v>
      </c>
      <c r="Y425" s="32">
        <f t="shared" si="523"/>
        <v>3.9780153138349511E-2</v>
      </c>
      <c r="Z425" s="32">
        <f t="shared" si="523"/>
        <v>3.9780153138349511E-2</v>
      </c>
      <c r="AA425" s="32">
        <f t="shared" si="523"/>
        <v>3.9780153138349511E-2</v>
      </c>
      <c r="AB425" s="32">
        <f t="shared" si="523"/>
        <v>3.9780153138349511E-2</v>
      </c>
      <c r="AC425" s="32">
        <f t="shared" si="523"/>
        <v>3.9780153138349511E-2</v>
      </c>
      <c r="AD425" s="32">
        <f t="shared" si="523"/>
        <v>3.9780153138349511E-2</v>
      </c>
      <c r="AE425" s="32">
        <f t="shared" si="523"/>
        <v>3.9780153138349511E-2</v>
      </c>
      <c r="AF425" s="32">
        <f t="shared" si="523"/>
        <v>3.9780153138349511E-2</v>
      </c>
      <c r="AG425" s="32">
        <f t="shared" si="523"/>
        <v>3.9780153138349511E-2</v>
      </c>
      <c r="AH425" s="32">
        <f t="shared" si="523"/>
        <v>3.9780153138349511E-2</v>
      </c>
      <c r="AI425" s="32">
        <f t="shared" si="523"/>
        <v>3.9780153138349511E-2</v>
      </c>
      <c r="AJ425" s="32">
        <f t="shared" si="523"/>
        <v>3.9780153138349511E-2</v>
      </c>
      <c r="AK425" s="32">
        <f t="shared" si="523"/>
        <v>3.9780153138349511E-2</v>
      </c>
      <c r="AL425" s="32">
        <f t="shared" si="523"/>
        <v>3.9780153138349511E-2</v>
      </c>
      <c r="AM425" s="32">
        <f t="shared" si="523"/>
        <v>3.9780153138349511E-2</v>
      </c>
      <c r="AN425" s="32">
        <f t="shared" si="523"/>
        <v>3.9780153138349511E-2</v>
      </c>
      <c r="AO425" s="32">
        <f t="shared" si="523"/>
        <v>3.9780153138349511E-2</v>
      </c>
      <c r="AP425" s="32">
        <f t="shared" si="523"/>
        <v>3.9780153138349511E-2</v>
      </c>
      <c r="AQ425" s="32">
        <f t="shared" si="523"/>
        <v>3.9780153138349511E-2</v>
      </c>
      <c r="AR425" s="32">
        <f t="shared" si="523"/>
        <v>3.9780153138349511E-2</v>
      </c>
      <c r="AS425" s="32">
        <f t="shared" si="523"/>
        <v>3.9780153138349511E-2</v>
      </c>
      <c r="AT425" s="32">
        <f t="shared" si="523"/>
        <v>3.9780153138349511E-2</v>
      </c>
      <c r="AU425" s="32">
        <f t="shared" si="523"/>
        <v>3.9780153138349511E-2</v>
      </c>
      <c r="AV425" s="32">
        <f t="shared" si="523"/>
        <v>3.9780153138349511E-2</v>
      </c>
      <c r="AW425" s="32">
        <f t="shared" si="523"/>
        <v>3.9780153138349511E-2</v>
      </c>
      <c r="AX425" s="32">
        <f t="shared" ref="AX425:BS425" si="524">AX20</f>
        <v>3.9780153138349511E-2</v>
      </c>
      <c r="AY425" s="32">
        <f t="shared" si="524"/>
        <v>3.9780153138349511E-2</v>
      </c>
      <c r="AZ425" s="32">
        <f t="shared" si="524"/>
        <v>3.9780153138349511E-2</v>
      </c>
      <c r="BA425" s="32">
        <f t="shared" si="524"/>
        <v>3.9780153138349511E-2</v>
      </c>
      <c r="BB425" s="32">
        <f t="shared" si="524"/>
        <v>3.9780153138349511E-2</v>
      </c>
      <c r="BC425" s="32">
        <f t="shared" si="524"/>
        <v>3.9780153138349511E-2</v>
      </c>
      <c r="BD425" s="32">
        <f t="shared" si="524"/>
        <v>3.9780153138349511E-2</v>
      </c>
      <c r="BE425" s="32">
        <f t="shared" si="524"/>
        <v>3.9780153138349511E-2</v>
      </c>
      <c r="BF425" s="32">
        <f t="shared" si="524"/>
        <v>3.9780153138349511E-2</v>
      </c>
      <c r="BG425" s="32">
        <f t="shared" si="524"/>
        <v>3.9780153138349511E-2</v>
      </c>
      <c r="BH425" s="32">
        <f t="shared" si="524"/>
        <v>3.9780153138349511E-2</v>
      </c>
      <c r="BI425" s="32">
        <f t="shared" si="524"/>
        <v>3.9780153138349511E-2</v>
      </c>
      <c r="BJ425" s="32">
        <f t="shared" si="524"/>
        <v>3.9780153138349511E-2</v>
      </c>
      <c r="BK425" s="32">
        <f t="shared" si="524"/>
        <v>3.9780153138349511E-2</v>
      </c>
      <c r="BL425" s="32">
        <f t="shared" si="524"/>
        <v>3.9780153138349511E-2</v>
      </c>
      <c r="BM425" s="32">
        <f t="shared" si="524"/>
        <v>3.9780153138349511E-2</v>
      </c>
      <c r="BN425" s="32">
        <f t="shared" si="524"/>
        <v>3.9780153138349511E-2</v>
      </c>
      <c r="BO425" s="32">
        <f t="shared" si="524"/>
        <v>3.9780153138349511E-2</v>
      </c>
      <c r="BP425" s="32">
        <f t="shared" si="524"/>
        <v>3.9780153138349511E-2</v>
      </c>
      <c r="BQ425" s="32">
        <f t="shared" si="524"/>
        <v>3.9780153138349511E-2</v>
      </c>
      <c r="BR425" s="32">
        <f t="shared" si="524"/>
        <v>3.9780153138349511E-2</v>
      </c>
      <c r="BS425" s="32">
        <f t="shared" si="524"/>
        <v>3.9780153138349511E-2</v>
      </c>
    </row>
    <row r="426" spans="3:71">
      <c r="F426" t="s">
        <v>301</v>
      </c>
      <c r="H426" s="44"/>
      <c r="R426" s="32">
        <f t="shared" ref="R426:AW426" si="525">R379/Q156</f>
        <v>5.0968471458195573E-2</v>
      </c>
      <c r="S426" s="32">
        <f t="shared" si="525"/>
        <v>4.7318781748141941E-2</v>
      </c>
      <c r="T426" s="32">
        <f t="shared" si="525"/>
        <v>4.4387155910790531E-2</v>
      </c>
      <c r="U426" s="32">
        <f t="shared" si="525"/>
        <v>4.2923983630464284E-2</v>
      </c>
      <c r="V426" s="32">
        <f t="shared" si="525"/>
        <v>4.2199366126201072E-2</v>
      </c>
      <c r="W426" s="32">
        <f t="shared" si="525"/>
        <v>3.9780153138349525E-2</v>
      </c>
      <c r="X426" s="32">
        <f t="shared" si="525"/>
        <v>3.9780153138349511E-2</v>
      </c>
      <c r="Y426" s="32">
        <f t="shared" si="525"/>
        <v>3.9780153138349518E-2</v>
      </c>
      <c r="Z426" s="32">
        <f t="shared" si="525"/>
        <v>3.9780153138349504E-2</v>
      </c>
      <c r="AA426" s="32">
        <f t="shared" si="525"/>
        <v>4.0695677328403769E-2</v>
      </c>
      <c r="AB426" s="32">
        <f t="shared" si="525"/>
        <v>4.1479967627852422E-2</v>
      </c>
      <c r="AC426" s="32">
        <f t="shared" si="525"/>
        <v>4.1352858570848749E-2</v>
      </c>
      <c r="AD426" s="32">
        <f t="shared" si="525"/>
        <v>4.124783010957634E-2</v>
      </c>
      <c r="AE426" s="32">
        <f t="shared" si="525"/>
        <v>4.1147502011053869E-2</v>
      </c>
      <c r="AF426" s="32">
        <f t="shared" si="525"/>
        <v>4.1036579745279848E-2</v>
      </c>
      <c r="AG426" s="32">
        <f t="shared" si="525"/>
        <v>3.9780153138349511E-2</v>
      </c>
      <c r="AH426" s="32">
        <f t="shared" si="525"/>
        <v>3.9780153138349511E-2</v>
      </c>
      <c r="AI426" s="32">
        <f t="shared" si="525"/>
        <v>3.9780153138349511E-2</v>
      </c>
      <c r="AJ426" s="32">
        <f t="shared" si="525"/>
        <v>3.9780153138349518E-2</v>
      </c>
      <c r="AK426" s="32">
        <f t="shared" si="525"/>
        <v>3.9780153138349511E-2</v>
      </c>
      <c r="AL426" s="32">
        <f t="shared" si="525"/>
        <v>3.9780153138349525E-2</v>
      </c>
      <c r="AM426" s="32">
        <f t="shared" si="525"/>
        <v>3.9780153138349511E-2</v>
      </c>
      <c r="AN426" s="32">
        <f t="shared" si="525"/>
        <v>3.9780153138349518E-2</v>
      </c>
      <c r="AO426" s="32">
        <f t="shared" si="525"/>
        <v>3.9780153138349504E-2</v>
      </c>
      <c r="AP426" s="32">
        <f t="shared" si="525"/>
        <v>3.9780153138349511E-2</v>
      </c>
      <c r="AQ426" s="32">
        <f t="shared" si="525"/>
        <v>3.9780153138349518E-2</v>
      </c>
      <c r="AR426" s="32">
        <f t="shared" si="525"/>
        <v>3.9780153138349518E-2</v>
      </c>
      <c r="AS426" s="32">
        <f t="shared" si="525"/>
        <v>3.9780153138349525E-2</v>
      </c>
      <c r="AT426" s="32">
        <f t="shared" si="525"/>
        <v>3.9780153138349525E-2</v>
      </c>
      <c r="AU426" s="32">
        <f t="shared" si="525"/>
        <v>3.9780153138349518E-2</v>
      </c>
      <c r="AV426" s="32">
        <f t="shared" si="525"/>
        <v>3.9780153138349518E-2</v>
      </c>
      <c r="AW426" s="32">
        <f t="shared" si="525"/>
        <v>3.9780153138349518E-2</v>
      </c>
      <c r="AX426" s="32">
        <f t="shared" ref="AX426:BS426" si="526">AX379/AW156</f>
        <v>3.9780153138349504E-2</v>
      </c>
      <c r="AY426" s="32">
        <f t="shared" si="526"/>
        <v>3.9780153138349518E-2</v>
      </c>
      <c r="AZ426" s="32">
        <f t="shared" si="526"/>
        <v>3.9780153138349518E-2</v>
      </c>
      <c r="BA426" s="32">
        <f t="shared" si="526"/>
        <v>3.9780153138349518E-2</v>
      </c>
      <c r="BB426" s="32">
        <f t="shared" si="526"/>
        <v>3.9780153138349504E-2</v>
      </c>
      <c r="BC426" s="32">
        <f t="shared" si="526"/>
        <v>3.9780153138349518E-2</v>
      </c>
      <c r="BD426" s="32">
        <f t="shared" si="526"/>
        <v>4.0408231218786825E-2</v>
      </c>
      <c r="BE426" s="32">
        <f t="shared" si="526"/>
        <v>4.0982526515043916E-2</v>
      </c>
      <c r="BF426" s="32">
        <f t="shared" si="526"/>
        <v>4.1051022749910099E-2</v>
      </c>
      <c r="BG426" s="32">
        <f t="shared" si="526"/>
        <v>4.1088308705776212E-2</v>
      </c>
      <c r="BH426" s="32">
        <f t="shared" si="526"/>
        <v>4.1095028704210251E-2</v>
      </c>
      <c r="BI426" s="32">
        <f t="shared" si="526"/>
        <v>4.1107448916463014E-2</v>
      </c>
      <c r="BJ426" s="32">
        <f t="shared" si="526"/>
        <v>4.1128253581377616E-2</v>
      </c>
      <c r="BK426" s="32">
        <f t="shared" si="526"/>
        <v>4.1098389067906131E-2</v>
      </c>
      <c r="BL426" s="32">
        <f t="shared" si="526"/>
        <v>4.1049871467262855E-2</v>
      </c>
      <c r="BM426" s="32">
        <f t="shared" si="526"/>
        <v>4.1002284725880002E-2</v>
      </c>
      <c r="BN426" s="32">
        <f t="shared" si="526"/>
        <v>4.0950538900222107E-2</v>
      </c>
      <c r="BO426" s="32">
        <f t="shared" si="526"/>
        <v>4.0909604031682041E-2</v>
      </c>
      <c r="BP426" s="32">
        <f t="shared" si="526"/>
        <v>4.0867519147340062E-2</v>
      </c>
      <c r="BQ426" s="32">
        <f t="shared" si="526"/>
        <v>4.0807002010131356E-2</v>
      </c>
      <c r="BR426" s="32">
        <f t="shared" si="526"/>
        <v>4.0724844288815114E-2</v>
      </c>
      <c r="BS426" s="32">
        <f t="shared" si="526"/>
        <v>4.0689318014361896E-2</v>
      </c>
    </row>
    <row r="427" spans="3:71">
      <c r="F427" t="s">
        <v>303</v>
      </c>
      <c r="H427" s="44"/>
      <c r="L427" s="40"/>
      <c r="R427" s="32">
        <f t="shared" ref="R427:AW427" si="527">(R379-R317)/Q156</f>
        <v>4.7267147749338934E-2</v>
      </c>
      <c r="S427" s="32">
        <f t="shared" si="527"/>
        <v>4.5395399096591578E-2</v>
      </c>
      <c r="T427" s="32">
        <f t="shared" si="527"/>
        <v>4.3523650443844229E-2</v>
      </c>
      <c r="U427" s="32">
        <f t="shared" si="527"/>
        <v>4.1651901791096888E-2</v>
      </c>
      <c r="V427" s="32">
        <f t="shared" si="527"/>
        <v>3.9780153138349518E-2</v>
      </c>
      <c r="W427" s="32">
        <f t="shared" si="527"/>
        <v>3.9780153138349525E-2</v>
      </c>
      <c r="X427" s="32">
        <f t="shared" si="527"/>
        <v>3.9780153138349511E-2</v>
      </c>
      <c r="Y427" s="32">
        <f t="shared" si="527"/>
        <v>3.9780153138349518E-2</v>
      </c>
      <c r="Z427" s="32">
        <f t="shared" si="527"/>
        <v>3.9780153138349504E-2</v>
      </c>
      <c r="AA427" s="32">
        <f t="shared" si="527"/>
        <v>4.0695677328403769E-2</v>
      </c>
      <c r="AB427" s="32">
        <f t="shared" si="527"/>
        <v>4.1479967627852422E-2</v>
      </c>
      <c r="AC427" s="32">
        <f t="shared" si="527"/>
        <v>4.1352858570848749E-2</v>
      </c>
      <c r="AD427" s="32">
        <f t="shared" si="527"/>
        <v>4.124783010957634E-2</v>
      </c>
      <c r="AE427" s="32">
        <f t="shared" si="527"/>
        <v>4.1147502011053869E-2</v>
      </c>
      <c r="AF427" s="32">
        <f t="shared" si="527"/>
        <v>4.1036579745279848E-2</v>
      </c>
      <c r="AG427" s="32">
        <f t="shared" si="527"/>
        <v>3.9780153138349511E-2</v>
      </c>
      <c r="AH427" s="32">
        <f t="shared" si="527"/>
        <v>3.9780153138349511E-2</v>
      </c>
      <c r="AI427" s="32">
        <f t="shared" si="527"/>
        <v>3.9780153138349511E-2</v>
      </c>
      <c r="AJ427" s="32">
        <f t="shared" si="527"/>
        <v>3.9780153138349518E-2</v>
      </c>
      <c r="AK427" s="32">
        <f t="shared" si="527"/>
        <v>3.9780153138349511E-2</v>
      </c>
      <c r="AL427" s="32">
        <f t="shared" si="527"/>
        <v>3.9780153138349525E-2</v>
      </c>
      <c r="AM427" s="32">
        <f t="shared" si="527"/>
        <v>3.9780153138349511E-2</v>
      </c>
      <c r="AN427" s="32">
        <f t="shared" si="527"/>
        <v>3.9780153138349518E-2</v>
      </c>
      <c r="AO427" s="32">
        <f t="shared" si="527"/>
        <v>3.9780153138349504E-2</v>
      </c>
      <c r="AP427" s="32">
        <f t="shared" si="527"/>
        <v>3.9780153138349511E-2</v>
      </c>
      <c r="AQ427" s="32">
        <f t="shared" si="527"/>
        <v>3.9780153138349518E-2</v>
      </c>
      <c r="AR427" s="32">
        <f t="shared" si="527"/>
        <v>3.9780153138349518E-2</v>
      </c>
      <c r="AS427" s="32">
        <f t="shared" si="527"/>
        <v>3.9780153138349525E-2</v>
      </c>
      <c r="AT427" s="32">
        <f t="shared" si="527"/>
        <v>3.9780153138349525E-2</v>
      </c>
      <c r="AU427" s="32">
        <f t="shared" si="527"/>
        <v>3.9780153138349518E-2</v>
      </c>
      <c r="AV427" s="32">
        <f t="shared" si="527"/>
        <v>3.9780153138349518E-2</v>
      </c>
      <c r="AW427" s="32">
        <f t="shared" si="527"/>
        <v>3.9780153138349518E-2</v>
      </c>
      <c r="AX427" s="32">
        <f t="shared" ref="AX427:BS427" si="528">(AX379-AX317)/AW156</f>
        <v>3.9780153138349504E-2</v>
      </c>
      <c r="AY427" s="32">
        <f t="shared" si="528"/>
        <v>3.9780153138349518E-2</v>
      </c>
      <c r="AZ427" s="32">
        <f t="shared" si="528"/>
        <v>3.9780153138349518E-2</v>
      </c>
      <c r="BA427" s="32">
        <f t="shared" si="528"/>
        <v>3.9780153138349518E-2</v>
      </c>
      <c r="BB427" s="32">
        <f t="shared" si="528"/>
        <v>3.9780153138349504E-2</v>
      </c>
      <c r="BC427" s="32">
        <f t="shared" si="528"/>
        <v>3.9780153138349518E-2</v>
      </c>
      <c r="BD427" s="32">
        <f t="shared" si="528"/>
        <v>4.0408231218786825E-2</v>
      </c>
      <c r="BE427" s="32">
        <f t="shared" si="528"/>
        <v>4.0982526515043916E-2</v>
      </c>
      <c r="BF427" s="32">
        <f t="shared" si="528"/>
        <v>4.1051022749910099E-2</v>
      </c>
      <c r="BG427" s="32">
        <f t="shared" si="528"/>
        <v>4.1088308705776212E-2</v>
      </c>
      <c r="BH427" s="32">
        <f t="shared" si="528"/>
        <v>4.1095028704210251E-2</v>
      </c>
      <c r="BI427" s="32">
        <f t="shared" si="528"/>
        <v>4.1107448916463014E-2</v>
      </c>
      <c r="BJ427" s="32">
        <f t="shared" si="528"/>
        <v>4.1128253581377616E-2</v>
      </c>
      <c r="BK427" s="32">
        <f t="shared" si="528"/>
        <v>4.1098389067906131E-2</v>
      </c>
      <c r="BL427" s="32">
        <f t="shared" si="528"/>
        <v>4.1049871467262855E-2</v>
      </c>
      <c r="BM427" s="32">
        <f t="shared" si="528"/>
        <v>4.1002284725880002E-2</v>
      </c>
      <c r="BN427" s="32">
        <f t="shared" si="528"/>
        <v>4.0950538900222107E-2</v>
      </c>
      <c r="BO427" s="32">
        <f t="shared" si="528"/>
        <v>4.0909604031682041E-2</v>
      </c>
      <c r="BP427" s="32">
        <f t="shared" si="528"/>
        <v>4.0867519147340062E-2</v>
      </c>
      <c r="BQ427" s="32">
        <f t="shared" si="528"/>
        <v>4.0807002010131356E-2</v>
      </c>
      <c r="BR427" s="32">
        <f t="shared" si="528"/>
        <v>4.0724844288815114E-2</v>
      </c>
      <c r="BS427" s="32">
        <f t="shared" si="528"/>
        <v>4.0689318014361896E-2</v>
      </c>
    </row>
    <row r="428" spans="3:71">
      <c r="F428" t="s">
        <v>302</v>
      </c>
      <c r="R428" s="32">
        <f t="shared" ref="R428:AW428" si="529">R402/Q156</f>
        <v>5.9092878599117188E-2</v>
      </c>
      <c r="S428" s="32">
        <f t="shared" si="529"/>
        <v>5.5275580546720819E-2</v>
      </c>
      <c r="T428" s="32">
        <f t="shared" si="529"/>
        <v>5.2180429258145124E-2</v>
      </c>
      <c r="U428" s="32">
        <f t="shared" si="529"/>
        <v>5.066214592230045E-2</v>
      </c>
      <c r="V428" s="32">
        <f t="shared" si="529"/>
        <v>5.0003570355743834E-2</v>
      </c>
      <c r="W428" s="32">
        <f t="shared" si="529"/>
        <v>4.7538841025561003E-2</v>
      </c>
      <c r="X428" s="32">
        <f t="shared" si="529"/>
        <v>4.7379853969855251E-2</v>
      </c>
      <c r="Y428" s="32">
        <f t="shared" si="529"/>
        <v>4.7232353990623227E-2</v>
      </c>
      <c r="Z428" s="32">
        <f t="shared" si="529"/>
        <v>4.7083719717905516E-2</v>
      </c>
      <c r="AA428" s="32">
        <f t="shared" si="529"/>
        <v>4.7870457243525892E-2</v>
      </c>
      <c r="AB428" s="32">
        <f t="shared" si="529"/>
        <v>4.8525213011319207E-2</v>
      </c>
      <c r="AC428" s="32">
        <f t="shared" si="529"/>
        <v>4.8258378037984224E-2</v>
      </c>
      <c r="AD428" s="32">
        <f t="shared" si="529"/>
        <v>4.8018951831885898E-2</v>
      </c>
      <c r="AE428" s="32">
        <f t="shared" si="529"/>
        <v>4.7786922658351563E-2</v>
      </c>
      <c r="AF428" s="32">
        <f t="shared" si="529"/>
        <v>4.7546225620651188E-2</v>
      </c>
      <c r="AG428" s="32">
        <f t="shared" si="529"/>
        <v>4.5845773265957963E-2</v>
      </c>
      <c r="AH428" s="32">
        <f t="shared" si="529"/>
        <v>4.5600759975888347E-2</v>
      </c>
      <c r="AI428" s="32">
        <f t="shared" si="529"/>
        <v>4.5411623058923101E-2</v>
      </c>
      <c r="AJ428" s="32">
        <f t="shared" si="529"/>
        <v>4.5231502482416558E-2</v>
      </c>
      <c r="AK428" s="32">
        <f t="shared" si="529"/>
        <v>4.5063685898227422E-2</v>
      </c>
      <c r="AL428" s="32">
        <f t="shared" si="529"/>
        <v>4.4907580204627616E-2</v>
      </c>
      <c r="AM428" s="32">
        <f t="shared" si="529"/>
        <v>4.4761689365558521E-2</v>
      </c>
      <c r="AN428" s="32">
        <f t="shared" si="529"/>
        <v>4.4625382558407513E-2</v>
      </c>
      <c r="AO428" s="32">
        <f t="shared" si="529"/>
        <v>4.4497968381462381E-2</v>
      </c>
      <c r="AP428" s="32">
        <f t="shared" si="529"/>
        <v>4.4376331945950961E-2</v>
      </c>
      <c r="AQ428" s="32">
        <f t="shared" si="529"/>
        <v>4.4260647095091421E-2</v>
      </c>
      <c r="AR428" s="32">
        <f t="shared" si="529"/>
        <v>4.4153471483939728E-2</v>
      </c>
      <c r="AS428" s="32">
        <f t="shared" si="529"/>
        <v>4.405242297450665E-2</v>
      </c>
      <c r="AT428" s="32">
        <f t="shared" si="529"/>
        <v>4.3957151498140404E-2</v>
      </c>
      <c r="AU428" s="32">
        <f t="shared" si="529"/>
        <v>4.3867351187739947E-2</v>
      </c>
      <c r="AV428" s="32">
        <f t="shared" si="529"/>
        <v>4.3782831931807813E-2</v>
      </c>
      <c r="AW428" s="32">
        <f t="shared" si="529"/>
        <v>4.3703903289086875E-2</v>
      </c>
      <c r="AX428" s="32">
        <f t="shared" ref="AX428:BS428" si="530">AX402/AW156</f>
        <v>4.3629444231495118E-2</v>
      </c>
      <c r="AY428" s="32">
        <f t="shared" si="530"/>
        <v>4.3559013540407081E-2</v>
      </c>
      <c r="AZ428" s="32">
        <f t="shared" si="530"/>
        <v>4.3492812206061528E-2</v>
      </c>
      <c r="BA428" s="32">
        <f t="shared" si="530"/>
        <v>4.3430552759841277E-2</v>
      </c>
      <c r="BB428" s="32">
        <f t="shared" si="530"/>
        <v>4.3372031884009267E-2</v>
      </c>
      <c r="BC428" s="32">
        <f t="shared" si="530"/>
        <v>4.3317070262606679E-2</v>
      </c>
      <c r="BD428" s="32">
        <f t="shared" si="530"/>
        <v>4.3908059942162327E-2</v>
      </c>
      <c r="BE428" s="32">
        <f t="shared" si="530"/>
        <v>4.4448113608416717E-2</v>
      </c>
      <c r="BF428" s="32">
        <f t="shared" si="530"/>
        <v>4.447290856946215E-2</v>
      </c>
      <c r="BG428" s="32">
        <f t="shared" si="530"/>
        <v>4.4464988084067972E-2</v>
      </c>
      <c r="BH428" s="32">
        <f t="shared" si="530"/>
        <v>4.4423895515697129E-2</v>
      </c>
      <c r="BI428" s="32">
        <f t="shared" si="530"/>
        <v>4.4391300508446668E-2</v>
      </c>
      <c r="BJ428" s="32">
        <f t="shared" si="530"/>
        <v>4.43703949478794E-2</v>
      </c>
      <c r="BK428" s="32">
        <f t="shared" si="530"/>
        <v>4.4291270093418704E-2</v>
      </c>
      <c r="BL428" s="32">
        <f t="shared" si="530"/>
        <v>4.4190963512780602E-2</v>
      </c>
      <c r="BM428" s="32">
        <f t="shared" si="530"/>
        <v>4.409234722774364E-2</v>
      </c>
      <c r="BN428" s="32">
        <f t="shared" si="530"/>
        <v>4.3989387425387889E-2</v>
      </c>
      <c r="BO428" s="32">
        <f t="shared" si="530"/>
        <v>4.3899741607999726E-2</v>
      </c>
      <c r="BP428" s="32">
        <f t="shared" si="530"/>
        <v>4.3809390997006079E-2</v>
      </c>
      <c r="BQ428" s="32">
        <f t="shared" si="530"/>
        <v>4.3699258271793773E-2</v>
      </c>
      <c r="BR428" s="32">
        <f t="shared" si="530"/>
        <v>4.356941485975676E-2</v>
      </c>
      <c r="BS428" s="32">
        <f t="shared" si="530"/>
        <v>4.3488315488225952E-2</v>
      </c>
    </row>
    <row r="430" spans="3:71" ht="15" thickBot="1">
      <c r="C430" s="28" t="s">
        <v>345</v>
      </c>
      <c r="D430" s="28"/>
      <c r="E430" s="28"/>
      <c r="F430" s="29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</row>
    <row r="431" spans="3:71">
      <c r="L431" s="44"/>
    </row>
    <row r="432" spans="3:71">
      <c r="F432" t="s">
        <v>342</v>
      </c>
      <c r="R432" s="35">
        <f>$O$14*Q156</f>
        <v>1809.6188791736317</v>
      </c>
      <c r="S432" s="35">
        <f t="shared" ref="S432:BS432" si="531">$O$14*R156</f>
        <v>1918.9750570883862</v>
      </c>
      <c r="T432" s="35">
        <f t="shared" si="531"/>
        <v>2041.0332421158755</v>
      </c>
      <c r="U432" s="35">
        <f t="shared" si="531"/>
        <v>2124.6785615704321</v>
      </c>
      <c r="V432" s="35">
        <f t="shared" si="531"/>
        <v>2186.4914850259597</v>
      </c>
      <c r="W432" s="35">
        <f t="shared" si="531"/>
        <v>2236.2153887639965</v>
      </c>
      <c r="X432" s="35">
        <f t="shared" si="531"/>
        <v>2316.507689079494</v>
      </c>
      <c r="Y432" s="35">
        <f t="shared" si="531"/>
        <v>2403.4507749239478</v>
      </c>
      <c r="Z432" s="35">
        <f t="shared" si="531"/>
        <v>2495.6751724001278</v>
      </c>
      <c r="AA432" s="35">
        <f t="shared" si="531"/>
        <v>2593.4636648950031</v>
      </c>
      <c r="AB432" s="35">
        <f t="shared" si="531"/>
        <v>2697.1690904777697</v>
      </c>
      <c r="AC432" s="35">
        <f t="shared" si="531"/>
        <v>2806.794282884322</v>
      </c>
      <c r="AD432" s="35">
        <f t="shared" si="531"/>
        <v>2921.3894618382456</v>
      </c>
      <c r="AE432" s="35">
        <f t="shared" si="531"/>
        <v>3040.8870448127391</v>
      </c>
      <c r="AF432" s="35">
        <f t="shared" si="531"/>
        <v>3165.5420454117593</v>
      </c>
      <c r="AG432" s="35">
        <f t="shared" si="531"/>
        <v>3295.6681851644516</v>
      </c>
      <c r="AH432" s="35">
        <f t="shared" si="531"/>
        <v>3473.1446604084363</v>
      </c>
      <c r="AI432" s="35">
        <f t="shared" si="531"/>
        <v>3670.7723890056459</v>
      </c>
      <c r="AJ432" s="35">
        <f t="shared" si="531"/>
        <v>3880.9271409427115</v>
      </c>
      <c r="AK432" s="35">
        <f t="shared" si="531"/>
        <v>4103.924078741522</v>
      </c>
      <c r="AL432" s="35">
        <f t="shared" si="531"/>
        <v>4339.5039789646389</v>
      </c>
      <c r="AM432" s="35">
        <f t="shared" si="531"/>
        <v>4587.4740259298824</v>
      </c>
      <c r="AN432" s="35">
        <f t="shared" si="531"/>
        <v>4847.8588479838818</v>
      </c>
      <c r="AO432" s="35">
        <f t="shared" si="531"/>
        <v>5120.7214081084712</v>
      </c>
      <c r="AP432" s="35">
        <f t="shared" si="531"/>
        <v>5406.170386164963</v>
      </c>
      <c r="AQ432" s="35">
        <f t="shared" si="531"/>
        <v>5704.9303717850289</v>
      </c>
      <c r="AR432" s="35">
        <f t="shared" si="531"/>
        <v>6017.6095105666191</v>
      </c>
      <c r="AS432" s="35">
        <f t="shared" si="531"/>
        <v>6344.0704561272578</v>
      </c>
      <c r="AT432" s="35">
        <f t="shared" si="531"/>
        <v>6684.6933108657604</v>
      </c>
      <c r="AU432" s="35">
        <f t="shared" si="531"/>
        <v>7039.8566258011451</v>
      </c>
      <c r="AV432" s="35">
        <f t="shared" si="531"/>
        <v>7409.9294782780244</v>
      </c>
      <c r="AW432" s="35">
        <f t="shared" si="531"/>
        <v>7795.2386678064759</v>
      </c>
      <c r="AX432" s="35">
        <f t="shared" si="531"/>
        <v>8195.8989590478723</v>
      </c>
      <c r="AY432" s="35">
        <f t="shared" si="531"/>
        <v>8612.2968667152581</v>
      </c>
      <c r="AZ432" s="35">
        <f t="shared" si="531"/>
        <v>9044.8820338981404</v>
      </c>
      <c r="BA432" s="35">
        <f t="shared" si="531"/>
        <v>9493.9312601264901</v>
      </c>
      <c r="BB432" s="35">
        <f t="shared" si="531"/>
        <v>9959.7309912580895</v>
      </c>
      <c r="BC432" s="35">
        <f t="shared" si="531"/>
        <v>10442.54869882584</v>
      </c>
      <c r="BD432" s="35">
        <f t="shared" si="531"/>
        <v>10942.625683324919</v>
      </c>
      <c r="BE432" s="35">
        <f t="shared" si="531"/>
        <v>11460.157212076314</v>
      </c>
      <c r="BF432" s="35">
        <f t="shared" si="531"/>
        <v>11994.899665584817</v>
      </c>
      <c r="BG432" s="35">
        <f t="shared" si="531"/>
        <v>12547.449899014968</v>
      </c>
      <c r="BH432" s="35">
        <f t="shared" si="531"/>
        <v>13119.952962845748</v>
      </c>
      <c r="BI432" s="35">
        <f t="shared" si="531"/>
        <v>13715.288583968048</v>
      </c>
      <c r="BJ432" s="35">
        <f t="shared" si="531"/>
        <v>14333.795983033735</v>
      </c>
      <c r="BK432" s="35">
        <f t="shared" si="531"/>
        <v>14975.458163245608</v>
      </c>
      <c r="BL432" s="35">
        <f t="shared" si="531"/>
        <v>15646.321922416124</v>
      </c>
      <c r="BM432" s="35">
        <f t="shared" si="531"/>
        <v>16350.060086161746</v>
      </c>
      <c r="BN432" s="35">
        <f t="shared" si="531"/>
        <v>17088.62913861511</v>
      </c>
      <c r="BO432" s="35">
        <f t="shared" si="531"/>
        <v>17864.711466223318</v>
      </c>
      <c r="BP432" s="35">
        <f t="shared" si="531"/>
        <v>18679.362279731849</v>
      </c>
      <c r="BQ432" s="35">
        <f t="shared" si="531"/>
        <v>19535.077457788917</v>
      </c>
      <c r="BR432" s="35">
        <f t="shared" si="531"/>
        <v>20435.698051112631</v>
      </c>
      <c r="BS432" s="35">
        <f t="shared" si="531"/>
        <v>21382.407876830221</v>
      </c>
    </row>
    <row r="433" spans="6:71">
      <c r="F433" t="s">
        <v>343</v>
      </c>
      <c r="J433" s="31"/>
      <c r="R433" s="35">
        <f>$O$13*Q156</f>
        <v>2714.4283187604474</v>
      </c>
      <c r="S433" s="35">
        <f t="shared" ref="S433:BS433" si="532">$O$13*R156</f>
        <v>2878.4625856325792</v>
      </c>
      <c r="T433" s="35">
        <f t="shared" si="532"/>
        <v>3061.5498631738128</v>
      </c>
      <c r="U433" s="35">
        <f t="shared" si="532"/>
        <v>3187.0178423556481</v>
      </c>
      <c r="V433" s="35">
        <f t="shared" si="532"/>
        <v>3279.7372275389394</v>
      </c>
      <c r="W433" s="35">
        <f t="shared" si="532"/>
        <v>3354.3230831459946</v>
      </c>
      <c r="X433" s="35">
        <f t="shared" si="532"/>
        <v>3474.7615336192407</v>
      </c>
      <c r="Y433" s="35">
        <f t="shared" si="532"/>
        <v>3605.1761623859215</v>
      </c>
      <c r="Z433" s="35">
        <f t="shared" si="532"/>
        <v>3743.5127586001909</v>
      </c>
      <c r="AA433" s="35">
        <f t="shared" si="532"/>
        <v>3890.195497342504</v>
      </c>
      <c r="AB433" s="35">
        <f t="shared" si="532"/>
        <v>4045.7536357166546</v>
      </c>
      <c r="AC433" s="35">
        <f t="shared" si="532"/>
        <v>4210.1914243264828</v>
      </c>
      <c r="AD433" s="35">
        <f t="shared" si="532"/>
        <v>4382.0841927573674</v>
      </c>
      <c r="AE433" s="35">
        <f t="shared" si="532"/>
        <v>4561.3305672191082</v>
      </c>
      <c r="AF433" s="35">
        <f t="shared" si="532"/>
        <v>4748.3130681176381</v>
      </c>
      <c r="AG433" s="35">
        <f t="shared" si="532"/>
        <v>4943.5022777466766</v>
      </c>
      <c r="AH433" s="35">
        <f t="shared" si="532"/>
        <v>5209.7169906126537</v>
      </c>
      <c r="AI433" s="35">
        <f t="shared" si="532"/>
        <v>5506.1585835084679</v>
      </c>
      <c r="AJ433" s="35">
        <f t="shared" si="532"/>
        <v>5821.3907114140666</v>
      </c>
      <c r="AK433" s="35">
        <f t="shared" si="532"/>
        <v>6155.8861181122829</v>
      </c>
      <c r="AL433" s="35">
        <f t="shared" si="532"/>
        <v>6509.2559684469588</v>
      </c>
      <c r="AM433" s="35">
        <f t="shared" si="532"/>
        <v>6881.2110388948231</v>
      </c>
      <c r="AN433" s="35">
        <f t="shared" si="532"/>
        <v>7271.7882719758218</v>
      </c>
      <c r="AO433" s="35">
        <f t="shared" si="532"/>
        <v>7681.082112162705</v>
      </c>
      <c r="AP433" s="35">
        <f t="shared" si="532"/>
        <v>8109.2555792474441</v>
      </c>
      <c r="AQ433" s="35">
        <f t="shared" si="532"/>
        <v>8557.3955576775425</v>
      </c>
      <c r="AR433" s="35">
        <f t="shared" si="532"/>
        <v>9026.4142658499277</v>
      </c>
      <c r="AS433" s="35">
        <f t="shared" si="532"/>
        <v>9516.1056841908867</v>
      </c>
      <c r="AT433" s="35">
        <f t="shared" si="532"/>
        <v>10027.03996629864</v>
      </c>
      <c r="AU433" s="35">
        <f t="shared" si="532"/>
        <v>10559.784938701716</v>
      </c>
      <c r="AV433" s="35">
        <f t="shared" si="532"/>
        <v>11114.894217417035</v>
      </c>
      <c r="AW433" s="35">
        <f t="shared" si="532"/>
        <v>11692.858001709712</v>
      </c>
      <c r="AX433" s="35">
        <f t="shared" si="532"/>
        <v>12293.848438571806</v>
      </c>
      <c r="AY433" s="35">
        <f t="shared" si="532"/>
        <v>12918.445300072888</v>
      </c>
      <c r="AZ433" s="35">
        <f t="shared" si="532"/>
        <v>13567.32305084721</v>
      </c>
      <c r="BA433" s="35">
        <f t="shared" si="532"/>
        <v>14240.896890189735</v>
      </c>
      <c r="BB433" s="35">
        <f t="shared" si="532"/>
        <v>14939.596486887131</v>
      </c>
      <c r="BC433" s="35">
        <f t="shared" si="532"/>
        <v>15663.823048238757</v>
      </c>
      <c r="BD433" s="35">
        <f t="shared" si="532"/>
        <v>16413.938524987378</v>
      </c>
      <c r="BE433" s="35">
        <f t="shared" si="532"/>
        <v>17190.23581811447</v>
      </c>
      <c r="BF433" s="35">
        <f t="shared" si="532"/>
        <v>17992.349498377225</v>
      </c>
      <c r="BG433" s="35">
        <f t="shared" si="532"/>
        <v>18821.174848522449</v>
      </c>
      <c r="BH433" s="35">
        <f t="shared" si="532"/>
        <v>19679.929444268619</v>
      </c>
      <c r="BI433" s="35">
        <f t="shared" si="532"/>
        <v>20572.932875952069</v>
      </c>
      <c r="BJ433" s="35">
        <f t="shared" si="532"/>
        <v>21500.693974550602</v>
      </c>
      <c r="BK433" s="35">
        <f t="shared" si="532"/>
        <v>22463.187244868412</v>
      </c>
      <c r="BL433" s="35">
        <f t="shared" si="532"/>
        <v>23469.482883624183</v>
      </c>
      <c r="BM433" s="35">
        <f t="shared" si="532"/>
        <v>24525.090129242617</v>
      </c>
      <c r="BN433" s="35">
        <f t="shared" si="532"/>
        <v>25632.943707922659</v>
      </c>
      <c r="BO433" s="35">
        <f t="shared" si="532"/>
        <v>26797.067199334979</v>
      </c>
      <c r="BP433" s="35">
        <f t="shared" si="532"/>
        <v>28019.043419597769</v>
      </c>
      <c r="BQ433" s="35">
        <f t="shared" si="532"/>
        <v>29302.616186683372</v>
      </c>
      <c r="BR433" s="35">
        <f t="shared" si="532"/>
        <v>30653.54707666894</v>
      </c>
      <c r="BS433" s="35">
        <f t="shared" si="532"/>
        <v>32073.611815245327</v>
      </c>
    </row>
    <row r="435" spans="6:71">
      <c r="F435" t="s">
        <v>344</v>
      </c>
      <c r="R435" s="35">
        <f>R433-S433</f>
        <v>-164.03426687213187</v>
      </c>
      <c r="S435" s="35">
        <f t="shared" ref="S435:BS435" si="533">S433-T433</f>
        <v>-183.08727754123356</v>
      </c>
      <c r="T435" s="35">
        <f t="shared" si="533"/>
        <v>-125.46797918183529</v>
      </c>
      <c r="U435" s="35">
        <f t="shared" si="533"/>
        <v>-92.719385183291251</v>
      </c>
      <c r="V435" s="35">
        <f t="shared" si="533"/>
        <v>-74.585855607055237</v>
      </c>
      <c r="W435" s="35">
        <f t="shared" si="533"/>
        <v>-120.43845047324612</v>
      </c>
      <c r="X435" s="35">
        <f t="shared" si="533"/>
        <v>-130.41462876668083</v>
      </c>
      <c r="Y435" s="35">
        <f t="shared" si="533"/>
        <v>-138.33659621426932</v>
      </c>
      <c r="Z435" s="35">
        <f t="shared" si="533"/>
        <v>-146.68273874231318</v>
      </c>
      <c r="AA435" s="35">
        <f t="shared" si="533"/>
        <v>-155.55813837415053</v>
      </c>
      <c r="AB435" s="35">
        <f t="shared" si="533"/>
        <v>-164.4377886098282</v>
      </c>
      <c r="AC435" s="35">
        <f t="shared" si="533"/>
        <v>-171.89276843088464</v>
      </c>
      <c r="AD435" s="35">
        <f t="shared" si="533"/>
        <v>-179.24637446174074</v>
      </c>
      <c r="AE435" s="35">
        <f t="shared" si="533"/>
        <v>-186.98250089852991</v>
      </c>
      <c r="AF435" s="35">
        <f t="shared" si="533"/>
        <v>-195.18920962903849</v>
      </c>
      <c r="AG435" s="35">
        <f t="shared" si="533"/>
        <v>-266.21471286597716</v>
      </c>
      <c r="AH435" s="35">
        <f t="shared" si="533"/>
        <v>-296.44159289581421</v>
      </c>
      <c r="AI435" s="35">
        <f t="shared" si="533"/>
        <v>-315.23212790559865</v>
      </c>
      <c r="AJ435" s="35">
        <f t="shared" si="533"/>
        <v>-334.49540669821636</v>
      </c>
      <c r="AK435" s="35">
        <f t="shared" si="533"/>
        <v>-353.3698503346759</v>
      </c>
      <c r="AL435" s="35">
        <f t="shared" si="533"/>
        <v>-371.95507044786427</v>
      </c>
      <c r="AM435" s="35">
        <f t="shared" si="533"/>
        <v>-390.57723308099867</v>
      </c>
      <c r="AN435" s="35">
        <f t="shared" si="533"/>
        <v>-409.29384018688324</v>
      </c>
      <c r="AO435" s="35">
        <f t="shared" si="533"/>
        <v>-428.17346708473906</v>
      </c>
      <c r="AP435" s="35">
        <f t="shared" si="533"/>
        <v>-448.13997843009838</v>
      </c>
      <c r="AQ435" s="35">
        <f t="shared" si="533"/>
        <v>-469.01870817238523</v>
      </c>
      <c r="AR435" s="35">
        <f t="shared" si="533"/>
        <v>-489.69141834095899</v>
      </c>
      <c r="AS435" s="35">
        <f t="shared" si="533"/>
        <v>-510.93428210775346</v>
      </c>
      <c r="AT435" s="35">
        <f t="shared" si="533"/>
        <v>-532.74497240307574</v>
      </c>
      <c r="AU435" s="35">
        <f t="shared" si="533"/>
        <v>-555.10927871531931</v>
      </c>
      <c r="AV435" s="35">
        <f t="shared" si="533"/>
        <v>-577.96378429267679</v>
      </c>
      <c r="AW435" s="35">
        <f t="shared" si="533"/>
        <v>-600.9904368620937</v>
      </c>
      <c r="AX435" s="35">
        <f t="shared" si="533"/>
        <v>-624.59686150108246</v>
      </c>
      <c r="AY435" s="35">
        <f t="shared" si="533"/>
        <v>-648.87775077432161</v>
      </c>
      <c r="AZ435" s="35">
        <f t="shared" si="533"/>
        <v>-673.57383934252539</v>
      </c>
      <c r="BA435" s="35">
        <f t="shared" si="533"/>
        <v>-698.69959669739546</v>
      </c>
      <c r="BB435" s="35">
        <f t="shared" si="533"/>
        <v>-724.22656135162651</v>
      </c>
      <c r="BC435" s="35">
        <f t="shared" si="533"/>
        <v>-750.11547674862049</v>
      </c>
      <c r="BD435" s="35">
        <f t="shared" si="533"/>
        <v>-776.29729312709242</v>
      </c>
      <c r="BE435" s="35">
        <f t="shared" si="533"/>
        <v>-802.11368026275522</v>
      </c>
      <c r="BF435" s="35">
        <f t="shared" si="533"/>
        <v>-828.82535014522364</v>
      </c>
      <c r="BG435" s="35">
        <f t="shared" si="533"/>
        <v>-858.7545957461698</v>
      </c>
      <c r="BH435" s="35">
        <f t="shared" si="533"/>
        <v>-893.00343168344989</v>
      </c>
      <c r="BI435" s="35">
        <f t="shared" si="533"/>
        <v>-927.76109859853386</v>
      </c>
      <c r="BJ435" s="35">
        <f t="shared" si="533"/>
        <v>-962.49327031780922</v>
      </c>
      <c r="BK435" s="35">
        <f t="shared" si="533"/>
        <v>-1006.2956387557715</v>
      </c>
      <c r="BL435" s="35">
        <f t="shared" si="533"/>
        <v>-1055.6072456184338</v>
      </c>
      <c r="BM435" s="35">
        <f t="shared" si="533"/>
        <v>-1107.8535786800421</v>
      </c>
      <c r="BN435" s="35">
        <f t="shared" si="533"/>
        <v>-1164.1234914123197</v>
      </c>
      <c r="BO435" s="35">
        <f t="shared" si="533"/>
        <v>-1221.9762202627899</v>
      </c>
      <c r="BP435" s="35">
        <f t="shared" si="533"/>
        <v>-1283.5727670856031</v>
      </c>
      <c r="BQ435" s="35">
        <f t="shared" si="533"/>
        <v>-1350.9308899855678</v>
      </c>
      <c r="BR435" s="35">
        <f t="shared" si="533"/>
        <v>-1420.0647385763878</v>
      </c>
      <c r="BS435" s="35">
        <f t="shared" si="533"/>
        <v>32073.611815245327</v>
      </c>
    </row>
    <row r="437" spans="6:71">
      <c r="F437" t="s">
        <v>346</v>
      </c>
      <c r="R437" s="35">
        <f>R378-R382-R163-R435</f>
        <v>-1.4151141180619788</v>
      </c>
      <c r="S437" s="35">
        <f t="shared" ref="S437:BS437" si="534">S378-S382-S163-S435</f>
        <v>-16.123749877170212</v>
      </c>
      <c r="T437" s="35">
        <f t="shared" si="534"/>
        <v>23.619062098128126</v>
      </c>
      <c r="U437" s="35">
        <f t="shared" si="534"/>
        <v>52.017584607740034</v>
      </c>
      <c r="V437" s="35">
        <f t="shared" si="534"/>
        <v>73.688737769262332</v>
      </c>
      <c r="W437" s="35">
        <f t="shared" si="534"/>
        <v>32.402215640401067</v>
      </c>
      <c r="X437" s="35">
        <f t="shared" si="534"/>
        <v>29.797776435912397</v>
      </c>
      <c r="Y437" s="35">
        <f t="shared" si="534"/>
        <v>28.897978778279111</v>
      </c>
      <c r="Z437" s="35">
        <f t="shared" si="534"/>
        <v>27.981550475914148</v>
      </c>
      <c r="AA437" s="35">
        <f t="shared" si="534"/>
        <v>32.928634574291536</v>
      </c>
      <c r="AB437" s="35">
        <f t="shared" si="534"/>
        <v>37.760894093165177</v>
      </c>
      <c r="AC437" s="35">
        <f t="shared" si="534"/>
        <v>37.889424547549424</v>
      </c>
      <c r="AD437" s="35">
        <f t="shared" si="534"/>
        <v>38.445555743288935</v>
      </c>
      <c r="AE437" s="35">
        <f t="shared" si="534"/>
        <v>38.985985991182531</v>
      </c>
      <c r="AF437" s="35">
        <f t="shared" si="534"/>
        <v>39.345154646329888</v>
      </c>
      <c r="AG437" s="35">
        <f t="shared" si="534"/>
        <v>-11.390626472659619</v>
      </c>
      <c r="AH437" s="35">
        <f t="shared" si="534"/>
        <v>-22.597917821299234</v>
      </c>
      <c r="AI437" s="35">
        <f t="shared" si="534"/>
        <v>-25.165452765878626</v>
      </c>
      <c r="AJ437" s="35">
        <f t="shared" si="534"/>
        <v>-27.416848418248719</v>
      </c>
      <c r="AK437" s="35">
        <f t="shared" si="534"/>
        <v>-28.761836141568722</v>
      </c>
      <c r="AL437" s="35">
        <f t="shared" si="534"/>
        <v>-29.279887307402873</v>
      </c>
      <c r="AM437" s="35">
        <f t="shared" si="534"/>
        <v>-29.198162928924603</v>
      </c>
      <c r="AN437" s="35">
        <f t="shared" si="534"/>
        <v>-28.55375649094924</v>
      </c>
      <c r="AO437" s="35">
        <f t="shared" si="534"/>
        <v>-27.389211841057943</v>
      </c>
      <c r="AP437" s="35">
        <f t="shared" si="534"/>
        <v>-26.314961806538577</v>
      </c>
      <c r="AQ437" s="35">
        <f t="shared" si="534"/>
        <v>-25.17804651615694</v>
      </c>
      <c r="AR437" s="35">
        <f t="shared" si="534"/>
        <v>-23.20232637201741</v>
      </c>
      <c r="AS437" s="35">
        <f t="shared" si="534"/>
        <v>-20.9121717534656</v>
      </c>
      <c r="AT437" s="35">
        <f t="shared" si="534"/>
        <v>-18.286875945296401</v>
      </c>
      <c r="AU437" s="35">
        <f t="shared" si="534"/>
        <v>-15.297888119762433</v>
      </c>
      <c r="AV437" s="35">
        <f t="shared" si="534"/>
        <v>-11.88433071668851</v>
      </c>
      <c r="AW437" s="35">
        <f t="shared" si="534"/>
        <v>-7.817699761550557</v>
      </c>
      <c r="AX437" s="35">
        <f t="shared" si="534"/>
        <v>-3.3639617182575421</v>
      </c>
      <c r="AY437" s="35">
        <f t="shared" si="534"/>
        <v>1.4332335219907009</v>
      </c>
      <c r="AZ437" s="35">
        <f t="shared" si="534"/>
        <v>6.7693893710006705</v>
      </c>
      <c r="BA437" s="35">
        <f t="shared" si="534"/>
        <v>12.648808867897401</v>
      </c>
      <c r="BB437" s="35">
        <f t="shared" si="534"/>
        <v>19.104901833111512</v>
      </c>
      <c r="BC437" s="35">
        <f t="shared" si="534"/>
        <v>26.177318585085004</v>
      </c>
      <c r="BD437" s="35">
        <f t="shared" si="534"/>
        <v>51.106311019399982</v>
      </c>
      <c r="BE437" s="35">
        <f t="shared" si="534"/>
        <v>77.242901292820989</v>
      </c>
      <c r="BF437" s="35">
        <f t="shared" si="534"/>
        <v>90.044986761778432</v>
      </c>
      <c r="BG437" s="35">
        <f t="shared" si="534"/>
        <v>100.86319186003993</v>
      </c>
      <c r="BH437" s="35">
        <f t="shared" si="534"/>
        <v>108.97476231920359</v>
      </c>
      <c r="BI437" s="35">
        <f t="shared" si="534"/>
        <v>118.18788816679478</v>
      </c>
      <c r="BJ437" s="35">
        <f t="shared" si="534"/>
        <v>129.0007896974505</v>
      </c>
      <c r="BK437" s="35">
        <f t="shared" si="534"/>
        <v>133.18037872102639</v>
      </c>
      <c r="BL437" s="35">
        <f t="shared" si="534"/>
        <v>134.42737250242578</v>
      </c>
      <c r="BM437" s="35">
        <f t="shared" si="534"/>
        <v>135.35026538863883</v>
      </c>
      <c r="BN437" s="35">
        <f t="shared" si="534"/>
        <v>135.10323179017587</v>
      </c>
      <c r="BO437" s="35">
        <f t="shared" si="534"/>
        <v>136.08813321913181</v>
      </c>
      <c r="BP437" s="35">
        <f t="shared" si="534"/>
        <v>136.41323045300328</v>
      </c>
      <c r="BQ437" s="35">
        <f t="shared" si="534"/>
        <v>134.00242209437124</v>
      </c>
      <c r="BR437" s="35">
        <f t="shared" si="534"/>
        <v>131.41476942461031</v>
      </c>
      <c r="BS437" s="35">
        <f t="shared" si="534"/>
        <v>-33435.56222563803</v>
      </c>
    </row>
    <row r="438" spans="6:71">
      <c r="F438" t="s">
        <v>347</v>
      </c>
      <c r="R438" s="35">
        <f>R437-R304</f>
        <v>-1.4151141180619788</v>
      </c>
      <c r="S438" s="35">
        <f t="shared" ref="S438:BS438" si="535">S437-S304</f>
        <v>-16.123749877170212</v>
      </c>
      <c r="T438" s="35">
        <f t="shared" si="535"/>
        <v>23.619062098128126</v>
      </c>
      <c r="U438" s="35">
        <f t="shared" si="535"/>
        <v>52.017584607740034</v>
      </c>
      <c r="V438" s="35">
        <f t="shared" si="535"/>
        <v>73.688737769262332</v>
      </c>
      <c r="W438" s="35">
        <f t="shared" si="535"/>
        <v>32.402215640401067</v>
      </c>
      <c r="X438" s="35">
        <f t="shared" si="535"/>
        <v>29.797776435912397</v>
      </c>
      <c r="Y438" s="35">
        <f t="shared" si="535"/>
        <v>28.897978778279111</v>
      </c>
      <c r="Z438" s="35">
        <f t="shared" si="535"/>
        <v>27.981550475914148</v>
      </c>
      <c r="AA438" s="35">
        <f t="shared" si="535"/>
        <v>18.625148301772811</v>
      </c>
      <c r="AB438" s="35">
        <f t="shared" si="535"/>
        <v>10.142297101397343</v>
      </c>
      <c r="AC438" s="35">
        <f t="shared" si="535"/>
        <v>11.2974931222485</v>
      </c>
      <c r="AD438" s="35">
        <f t="shared" si="535"/>
        <v>12.616302507597926</v>
      </c>
      <c r="AE438" s="35">
        <f t="shared" si="535"/>
        <v>13.938073504760919</v>
      </c>
      <c r="AF438" s="35">
        <f t="shared" si="535"/>
        <v>15.385689277582845</v>
      </c>
      <c r="AG438" s="35">
        <f t="shared" si="535"/>
        <v>-11.390626472659619</v>
      </c>
      <c r="AH438" s="35">
        <f t="shared" si="535"/>
        <v>-22.597917821299234</v>
      </c>
      <c r="AI438" s="35">
        <f t="shared" si="535"/>
        <v>-25.165452765878626</v>
      </c>
      <c r="AJ438" s="35">
        <f t="shared" si="535"/>
        <v>-27.416848418248719</v>
      </c>
      <c r="AK438" s="35">
        <f t="shared" si="535"/>
        <v>-28.761836141568722</v>
      </c>
      <c r="AL438" s="35">
        <f t="shared" si="535"/>
        <v>-29.279887307402873</v>
      </c>
      <c r="AM438" s="35">
        <f t="shared" si="535"/>
        <v>-29.198162928924603</v>
      </c>
      <c r="AN438" s="35">
        <f t="shared" si="535"/>
        <v>-28.55375649094924</v>
      </c>
      <c r="AO438" s="35">
        <f t="shared" si="535"/>
        <v>-27.389211841057943</v>
      </c>
      <c r="AP438" s="35">
        <f t="shared" si="535"/>
        <v>-26.314961806538577</v>
      </c>
      <c r="AQ438" s="35">
        <f t="shared" si="535"/>
        <v>-25.17804651615694</v>
      </c>
      <c r="AR438" s="35">
        <f t="shared" si="535"/>
        <v>-23.20232637201741</v>
      </c>
      <c r="AS438" s="35">
        <f t="shared" si="535"/>
        <v>-20.9121717534656</v>
      </c>
      <c r="AT438" s="35">
        <f t="shared" si="535"/>
        <v>-18.286875945296401</v>
      </c>
      <c r="AU438" s="35">
        <f t="shared" si="535"/>
        <v>-15.297888119762433</v>
      </c>
      <c r="AV438" s="35">
        <f t="shared" si="535"/>
        <v>-11.88433071668851</v>
      </c>
      <c r="AW438" s="35">
        <f t="shared" si="535"/>
        <v>-7.817699761550557</v>
      </c>
      <c r="AX438" s="35">
        <f t="shared" si="535"/>
        <v>-3.3639617182575421</v>
      </c>
      <c r="AY438" s="35">
        <f t="shared" si="535"/>
        <v>1.4332335219907009</v>
      </c>
      <c r="AZ438" s="35">
        <f t="shared" si="535"/>
        <v>6.7693893710006705</v>
      </c>
      <c r="BA438" s="35">
        <f t="shared" si="535"/>
        <v>12.648808867897401</v>
      </c>
      <c r="BB438" s="35">
        <f t="shared" si="535"/>
        <v>19.104901833111512</v>
      </c>
      <c r="BC438" s="35">
        <f t="shared" si="535"/>
        <v>26.177318585085004</v>
      </c>
      <c r="BD438" s="35">
        <f t="shared" si="535"/>
        <v>9.7037608138179721</v>
      </c>
      <c r="BE438" s="35">
        <f t="shared" si="535"/>
        <v>-5.7654596983401376</v>
      </c>
      <c r="BF438" s="35">
        <f t="shared" si="535"/>
        <v>-1.7860582906905762</v>
      </c>
      <c r="BG438" s="35">
        <f t="shared" si="535"/>
        <v>1.9835747371233055</v>
      </c>
      <c r="BH438" s="35">
        <f t="shared" si="535"/>
        <v>5.0524395716848716</v>
      </c>
      <c r="BI438" s="35">
        <f t="shared" si="535"/>
        <v>8.5237638709556762</v>
      </c>
      <c r="BJ438" s="35">
        <f t="shared" si="535"/>
        <v>12.594785390208756</v>
      </c>
      <c r="BK438" s="35">
        <f t="shared" si="535"/>
        <v>14.257565393543544</v>
      </c>
      <c r="BL438" s="35">
        <f t="shared" si="535"/>
        <v>14.750133195374772</v>
      </c>
      <c r="BM438" s="35">
        <f t="shared" si="535"/>
        <v>14.977223886714711</v>
      </c>
      <c r="BN438" s="35">
        <f t="shared" si="535"/>
        <v>14.619567731404061</v>
      </c>
      <c r="BO438" s="35">
        <f t="shared" si="535"/>
        <v>14.538046926037353</v>
      </c>
      <c r="BP438" s="35">
        <f t="shared" si="535"/>
        <v>14.055979774686151</v>
      </c>
      <c r="BQ438" s="35">
        <f t="shared" si="535"/>
        <v>13.161625421472678</v>
      </c>
      <c r="BR438" s="35">
        <f t="shared" si="535"/>
        <v>15.117039891639394</v>
      </c>
      <c r="BS438" s="35">
        <f t="shared" si="535"/>
        <v>-33552.67146784396</v>
      </c>
    </row>
    <row r="439" spans="6:71">
      <c r="F439" t="s">
        <v>348</v>
      </c>
      <c r="R439" s="35">
        <f>R438+R387</f>
        <v>-1.4151141180619788</v>
      </c>
      <c r="S439" s="35">
        <f t="shared" ref="S439:BS439" si="536">S438+S387</f>
        <v>-16.123749877170212</v>
      </c>
      <c r="T439" s="35">
        <f t="shared" si="536"/>
        <v>23.619062098128126</v>
      </c>
      <c r="U439" s="35">
        <f t="shared" si="536"/>
        <v>52.017584607740034</v>
      </c>
      <c r="V439" s="35">
        <f t="shared" si="536"/>
        <v>73.688737769262332</v>
      </c>
      <c r="W439" s="35">
        <f t="shared" si="536"/>
        <v>32.402215640401067</v>
      </c>
      <c r="X439" s="35">
        <f t="shared" si="536"/>
        <v>29.797776435912397</v>
      </c>
      <c r="Y439" s="35">
        <f t="shared" si="536"/>
        <v>28.897978778279111</v>
      </c>
      <c r="Z439" s="35">
        <f t="shared" si="536"/>
        <v>27.981550475914148</v>
      </c>
      <c r="AA439" s="35">
        <f t="shared" si="536"/>
        <v>26.992687771196273</v>
      </c>
      <c r="AB439" s="35">
        <f t="shared" si="536"/>
        <v>26.299176341581514</v>
      </c>
      <c r="AC439" s="35">
        <f t="shared" si="536"/>
        <v>26.853773006049543</v>
      </c>
      <c r="AD439" s="35">
        <f t="shared" si="536"/>
        <v>27.726415650477158</v>
      </c>
      <c r="AE439" s="35">
        <f t="shared" si="536"/>
        <v>28.591102309317549</v>
      </c>
      <c r="AF439" s="35">
        <f t="shared" si="536"/>
        <v>29.401976518299868</v>
      </c>
      <c r="AG439" s="35">
        <f t="shared" si="536"/>
        <v>-11.390626472659619</v>
      </c>
      <c r="AH439" s="35">
        <f t="shared" si="536"/>
        <v>-22.597917821299234</v>
      </c>
      <c r="AI439" s="35">
        <f t="shared" si="536"/>
        <v>-25.165452765878626</v>
      </c>
      <c r="AJ439" s="35">
        <f t="shared" si="536"/>
        <v>-27.416848418248719</v>
      </c>
      <c r="AK439" s="35">
        <f t="shared" si="536"/>
        <v>-28.761836141568722</v>
      </c>
      <c r="AL439" s="35">
        <f t="shared" si="536"/>
        <v>-29.279887307402873</v>
      </c>
      <c r="AM439" s="35">
        <f t="shared" si="536"/>
        <v>-29.198162928924603</v>
      </c>
      <c r="AN439" s="35">
        <f t="shared" si="536"/>
        <v>-28.55375649094924</v>
      </c>
      <c r="AO439" s="35">
        <f t="shared" si="536"/>
        <v>-27.389211841057943</v>
      </c>
      <c r="AP439" s="35">
        <f t="shared" si="536"/>
        <v>-26.314961806538577</v>
      </c>
      <c r="AQ439" s="35">
        <f t="shared" si="536"/>
        <v>-25.17804651615694</v>
      </c>
      <c r="AR439" s="35">
        <f t="shared" si="536"/>
        <v>-23.20232637201741</v>
      </c>
      <c r="AS439" s="35">
        <f t="shared" si="536"/>
        <v>-20.9121717534656</v>
      </c>
      <c r="AT439" s="35">
        <f t="shared" si="536"/>
        <v>-18.286875945296401</v>
      </c>
      <c r="AU439" s="35">
        <f t="shared" si="536"/>
        <v>-15.297888119762433</v>
      </c>
      <c r="AV439" s="35">
        <f t="shared" si="536"/>
        <v>-11.88433071668851</v>
      </c>
      <c r="AW439" s="35">
        <f t="shared" si="536"/>
        <v>-7.817699761550557</v>
      </c>
      <c r="AX439" s="35">
        <f t="shared" si="536"/>
        <v>-3.3639617182575421</v>
      </c>
      <c r="AY439" s="35">
        <f t="shared" si="536"/>
        <v>1.4332335219907009</v>
      </c>
      <c r="AZ439" s="35">
        <f t="shared" si="536"/>
        <v>6.7693893710006705</v>
      </c>
      <c r="BA439" s="35">
        <f t="shared" si="536"/>
        <v>12.648808867897401</v>
      </c>
      <c r="BB439" s="35">
        <f t="shared" si="536"/>
        <v>19.104901833111512</v>
      </c>
      <c r="BC439" s="35">
        <f t="shared" si="536"/>
        <v>26.177318585085004</v>
      </c>
      <c r="BD439" s="35">
        <f t="shared" si="536"/>
        <v>33.924252684083456</v>
      </c>
      <c r="BE439" s="35">
        <f t="shared" si="536"/>
        <v>42.794431481489099</v>
      </c>
      <c r="BF439" s="35">
        <f t="shared" si="536"/>
        <v>51.935103065003737</v>
      </c>
      <c r="BG439" s="35">
        <f t="shared" si="536"/>
        <v>59.828150754029537</v>
      </c>
      <c r="BH439" s="35">
        <f t="shared" si="536"/>
        <v>65.846998378983358</v>
      </c>
      <c r="BI439" s="35">
        <f t="shared" si="536"/>
        <v>72.677276584021598</v>
      </c>
      <c r="BJ439" s="35">
        <f t="shared" si="536"/>
        <v>80.692297909945182</v>
      </c>
      <c r="BK439" s="35">
        <f t="shared" si="536"/>
        <v>83.827411190121069</v>
      </c>
      <c r="BL439" s="35">
        <f t="shared" si="536"/>
        <v>84.761318189999599</v>
      </c>
      <c r="BM439" s="35">
        <f t="shared" si="536"/>
        <v>85.3954531653403</v>
      </c>
      <c r="BN439" s="35">
        <f t="shared" si="536"/>
        <v>85.102511205785561</v>
      </c>
      <c r="BO439" s="35">
        <f t="shared" si="536"/>
        <v>85.644847407497593</v>
      </c>
      <c r="BP439" s="35">
        <f t="shared" si="536"/>
        <v>85.634971421501703</v>
      </c>
      <c r="BQ439" s="35">
        <f t="shared" si="536"/>
        <v>83.853491475118332</v>
      </c>
      <c r="BR439" s="35">
        <f t="shared" si="536"/>
        <v>83.151211668427322</v>
      </c>
      <c r="BS439" s="35">
        <f t="shared" si="536"/>
        <v>-33484.162561153491</v>
      </c>
    </row>
    <row r="441" spans="6:71">
      <c r="F441" t="s">
        <v>349</v>
      </c>
      <c r="R441" s="35">
        <f>R439+R382-R155+R435</f>
        <v>107.94106379669188</v>
      </c>
      <c r="S441" s="35">
        <f t="shared" ref="S441:BS441" si="537">S439+S382-S155+S435</f>
        <v>105.93443515031953</v>
      </c>
      <c r="T441" s="35">
        <f t="shared" si="537"/>
        <v>107.26438155268468</v>
      </c>
      <c r="U441" s="35">
        <f t="shared" si="537"/>
        <v>113.83050806326753</v>
      </c>
      <c r="V441" s="35">
        <f t="shared" si="537"/>
        <v>123.41264150729896</v>
      </c>
      <c r="W441" s="35">
        <f t="shared" si="537"/>
        <v>112.69451595589908</v>
      </c>
      <c r="X441" s="35">
        <f t="shared" si="537"/>
        <v>116.74086228036558</v>
      </c>
      <c r="Y441" s="35">
        <f t="shared" si="537"/>
        <v>121.12237625445931</v>
      </c>
      <c r="Z441" s="35">
        <f t="shared" si="537"/>
        <v>125.77004297078889</v>
      </c>
      <c r="AA441" s="35">
        <f t="shared" si="537"/>
        <v>130.69811335396361</v>
      </c>
      <c r="AB441" s="35">
        <f t="shared" si="537"/>
        <v>135.92436874813205</v>
      </c>
      <c r="AC441" s="35">
        <f t="shared" si="537"/>
        <v>141.44895195997412</v>
      </c>
      <c r="AD441" s="35">
        <f t="shared" si="537"/>
        <v>147.22399862496923</v>
      </c>
      <c r="AE441" s="35">
        <f t="shared" si="537"/>
        <v>153.24610290833772</v>
      </c>
      <c r="AF441" s="35">
        <f t="shared" si="537"/>
        <v>159.5281162709922</v>
      </c>
      <c r="AG441" s="35">
        <f t="shared" si="537"/>
        <v>166.08584877132375</v>
      </c>
      <c r="AH441" s="35">
        <f t="shared" si="537"/>
        <v>175.0298107759117</v>
      </c>
      <c r="AI441" s="35">
        <f t="shared" si="537"/>
        <v>184.98929917118483</v>
      </c>
      <c r="AJ441" s="35">
        <f t="shared" si="537"/>
        <v>195.58008938056184</v>
      </c>
      <c r="AK441" s="35">
        <f t="shared" si="537"/>
        <v>206.8180640815475</v>
      </c>
      <c r="AL441" s="35">
        <f t="shared" si="537"/>
        <v>218.69015965784047</v>
      </c>
      <c r="AM441" s="35">
        <f t="shared" si="537"/>
        <v>231.18665912507436</v>
      </c>
      <c r="AN441" s="35">
        <f t="shared" si="537"/>
        <v>244.30880363363963</v>
      </c>
      <c r="AO441" s="35">
        <f t="shared" si="537"/>
        <v>258.05976621543448</v>
      </c>
      <c r="AP441" s="35">
        <f t="shared" si="537"/>
        <v>272.44502381352436</v>
      </c>
      <c r="AQ441" s="35">
        <f t="shared" si="537"/>
        <v>287.50109226543418</v>
      </c>
      <c r="AR441" s="35">
        <f t="shared" si="537"/>
        <v>303.25861918862336</v>
      </c>
      <c r="AS441" s="35">
        <f t="shared" si="537"/>
        <v>319.71068298503428</v>
      </c>
      <c r="AT441" s="35">
        <f t="shared" si="537"/>
        <v>336.87643899008947</v>
      </c>
      <c r="AU441" s="35">
        <f t="shared" si="537"/>
        <v>354.77496435711964</v>
      </c>
      <c r="AV441" s="35">
        <f t="shared" si="537"/>
        <v>373.42485881176412</v>
      </c>
      <c r="AW441" s="35">
        <f t="shared" si="537"/>
        <v>392.8425914798454</v>
      </c>
      <c r="AX441" s="35">
        <f t="shared" si="537"/>
        <v>413.03394594912788</v>
      </c>
      <c r="AY441" s="35">
        <f t="shared" si="537"/>
        <v>434.01840070487606</v>
      </c>
      <c r="AZ441" s="35">
        <f t="shared" si="537"/>
        <v>455.81861559934623</v>
      </c>
      <c r="BA441" s="35">
        <f t="shared" si="537"/>
        <v>478.44853999949328</v>
      </c>
      <c r="BB441" s="35">
        <f t="shared" si="537"/>
        <v>501.92260940086567</v>
      </c>
      <c r="BC441" s="35">
        <f t="shared" si="537"/>
        <v>526.2543030841648</v>
      </c>
      <c r="BD441" s="35">
        <f t="shared" si="537"/>
        <v>551.45578143547823</v>
      </c>
      <c r="BE441" s="35">
        <f t="shared" si="537"/>
        <v>577.53688498999372</v>
      </c>
      <c r="BF441" s="35">
        <f t="shared" si="537"/>
        <v>604.48533649515866</v>
      </c>
      <c r="BG441" s="35">
        <f t="shared" si="537"/>
        <v>632.33121458481219</v>
      </c>
      <c r="BH441" s="35">
        <f t="shared" si="537"/>
        <v>661.18261950128567</v>
      </c>
      <c r="BI441" s="35">
        <f t="shared" si="537"/>
        <v>691.18467564971593</v>
      </c>
      <c r="BJ441" s="35">
        <f t="shared" si="537"/>
        <v>722.35447812181906</v>
      </c>
      <c r="BK441" s="35">
        <f t="shared" si="537"/>
        <v>754.69117036064335</v>
      </c>
      <c r="BL441" s="35">
        <f t="shared" si="537"/>
        <v>788.49948193561318</v>
      </c>
      <c r="BM441" s="35">
        <f t="shared" si="537"/>
        <v>823.96450561870438</v>
      </c>
      <c r="BN441" s="35">
        <f t="shared" si="537"/>
        <v>861.18483881399698</v>
      </c>
      <c r="BO441" s="35">
        <f t="shared" si="537"/>
        <v>900.29566091601146</v>
      </c>
      <c r="BP441" s="35">
        <f t="shared" si="537"/>
        <v>941.35014947856689</v>
      </c>
      <c r="BQ441" s="35">
        <f t="shared" si="537"/>
        <v>984.47408479884052</v>
      </c>
      <c r="BR441" s="35">
        <f t="shared" si="537"/>
        <v>1029.8610373860097</v>
      </c>
      <c r="BS441" s="35">
        <f t="shared" si="537"/>
        <v>1077.5706659378957</v>
      </c>
    </row>
    <row r="442" spans="6:71">
      <c r="F442" t="s">
        <v>350</v>
      </c>
      <c r="R442" s="32">
        <f>R441/R432</f>
        <v>5.9648506676711677E-2</v>
      </c>
      <c r="S442" s="32">
        <f t="shared" ref="S442:BS442" si="538">S441/S432</f>
        <v>5.5203654033445987E-2</v>
      </c>
      <c r="T442" s="32">
        <f t="shared" si="538"/>
        <v>5.2553961071935822E-2</v>
      </c>
      <c r="U442" s="32">
        <f t="shared" si="538"/>
        <v>5.3575402002988631E-2</v>
      </c>
      <c r="V442" s="32">
        <f t="shared" si="538"/>
        <v>5.6443229874198989E-2</v>
      </c>
      <c r="W442" s="32">
        <f t="shared" si="538"/>
        <v>5.0395197404570102E-2</v>
      </c>
      <c r="X442" s="32">
        <f t="shared" si="538"/>
        <v>5.0395197404570095E-2</v>
      </c>
      <c r="Y442" s="32">
        <f t="shared" si="538"/>
        <v>5.0395197404570088E-2</v>
      </c>
      <c r="Z442" s="32">
        <f t="shared" si="538"/>
        <v>5.0395197404570075E-2</v>
      </c>
      <c r="AA442" s="32">
        <f t="shared" si="538"/>
        <v>5.039519740457013E-2</v>
      </c>
      <c r="AB442" s="32">
        <f t="shared" si="538"/>
        <v>5.0395197404570123E-2</v>
      </c>
      <c r="AC442" s="32">
        <f t="shared" si="538"/>
        <v>5.0395197404570082E-2</v>
      </c>
      <c r="AD442" s="32">
        <f t="shared" si="538"/>
        <v>5.0395197404570109E-2</v>
      </c>
      <c r="AE442" s="32">
        <f t="shared" si="538"/>
        <v>5.0395197404570075E-2</v>
      </c>
      <c r="AF442" s="32">
        <f t="shared" si="538"/>
        <v>5.0395197404570095E-2</v>
      </c>
      <c r="AG442" s="32">
        <f t="shared" si="538"/>
        <v>5.0395197404570082E-2</v>
      </c>
      <c r="AH442" s="32">
        <f t="shared" si="538"/>
        <v>5.0395197404570088E-2</v>
      </c>
      <c r="AI442" s="32">
        <f t="shared" si="538"/>
        <v>5.0395197404570075E-2</v>
      </c>
      <c r="AJ442" s="32">
        <f t="shared" si="538"/>
        <v>5.0395197404570116E-2</v>
      </c>
      <c r="AK442" s="32">
        <f t="shared" si="538"/>
        <v>5.0395197404570102E-2</v>
      </c>
      <c r="AL442" s="32">
        <f t="shared" si="538"/>
        <v>5.0395197404570116E-2</v>
      </c>
      <c r="AM442" s="32">
        <f t="shared" si="538"/>
        <v>5.0395197404570102E-2</v>
      </c>
      <c r="AN442" s="32">
        <f t="shared" si="538"/>
        <v>5.0395197404570123E-2</v>
      </c>
      <c r="AO442" s="32">
        <f t="shared" si="538"/>
        <v>5.0395197404570082E-2</v>
      </c>
      <c r="AP442" s="32">
        <f t="shared" si="538"/>
        <v>5.0395197404570116E-2</v>
      </c>
      <c r="AQ442" s="32">
        <f t="shared" si="538"/>
        <v>5.039519740457013E-2</v>
      </c>
      <c r="AR442" s="32">
        <f t="shared" si="538"/>
        <v>5.0395197404570123E-2</v>
      </c>
      <c r="AS442" s="32">
        <f t="shared" si="538"/>
        <v>5.0395197404570109E-2</v>
      </c>
      <c r="AT442" s="32">
        <f t="shared" si="538"/>
        <v>5.039519740457013E-2</v>
      </c>
      <c r="AU442" s="32">
        <f t="shared" si="538"/>
        <v>5.0395197404570123E-2</v>
      </c>
      <c r="AV442" s="32">
        <f t="shared" si="538"/>
        <v>5.0395197404570095E-2</v>
      </c>
      <c r="AW442" s="32">
        <f t="shared" si="538"/>
        <v>5.0395197404570102E-2</v>
      </c>
      <c r="AX442" s="32">
        <f t="shared" si="538"/>
        <v>5.0395197404570075E-2</v>
      </c>
      <c r="AY442" s="32">
        <f t="shared" si="538"/>
        <v>5.0395197404570109E-2</v>
      </c>
      <c r="AZ442" s="32">
        <f t="shared" si="538"/>
        <v>5.0395197404570095E-2</v>
      </c>
      <c r="BA442" s="32">
        <f t="shared" si="538"/>
        <v>5.0395197404570082E-2</v>
      </c>
      <c r="BB442" s="32">
        <f t="shared" si="538"/>
        <v>5.0395197404570061E-2</v>
      </c>
      <c r="BC442" s="32">
        <f t="shared" si="538"/>
        <v>5.0395197404570095E-2</v>
      </c>
      <c r="BD442" s="32">
        <f t="shared" si="538"/>
        <v>5.0395197404570116E-2</v>
      </c>
      <c r="BE442" s="32">
        <f t="shared" si="538"/>
        <v>5.0395197404570116E-2</v>
      </c>
      <c r="BF442" s="32">
        <f t="shared" si="538"/>
        <v>5.0395197404570095E-2</v>
      </c>
      <c r="BG442" s="32">
        <f t="shared" si="538"/>
        <v>5.0395197404570075E-2</v>
      </c>
      <c r="BH442" s="32">
        <f t="shared" si="538"/>
        <v>5.0395197404570088E-2</v>
      </c>
      <c r="BI442" s="32">
        <f t="shared" si="538"/>
        <v>5.0395197404570061E-2</v>
      </c>
      <c r="BJ442" s="32">
        <f t="shared" si="538"/>
        <v>5.0395197404570102E-2</v>
      </c>
      <c r="BK442" s="32">
        <f t="shared" si="538"/>
        <v>5.0395197404570109E-2</v>
      </c>
      <c r="BL442" s="32">
        <f t="shared" si="538"/>
        <v>5.0395197404570088E-2</v>
      </c>
      <c r="BM442" s="32">
        <f t="shared" si="538"/>
        <v>5.0395197404570151E-2</v>
      </c>
      <c r="BN442" s="32">
        <f t="shared" si="538"/>
        <v>5.0395197404570088E-2</v>
      </c>
      <c r="BO442" s="32">
        <f t="shared" si="538"/>
        <v>5.0395197404570123E-2</v>
      </c>
      <c r="BP442" s="32">
        <f t="shared" si="538"/>
        <v>5.0395197404570088E-2</v>
      </c>
      <c r="BQ442" s="32">
        <f t="shared" si="538"/>
        <v>5.039519740457013E-2</v>
      </c>
      <c r="BR442" s="32">
        <f t="shared" si="538"/>
        <v>5.0395197404570109E-2</v>
      </c>
      <c r="BS442" s="32">
        <f t="shared" si="538"/>
        <v>5.0395197404570199E-2</v>
      </c>
    </row>
    <row r="444" spans="6:71">
      <c r="F444" s="38" t="s">
        <v>351</v>
      </c>
    </row>
    <row r="446" spans="6:71">
      <c r="F446" t="s">
        <v>290</v>
      </c>
      <c r="R446" s="32">
        <f>R367/R432</f>
        <v>8.2153966467999155E-3</v>
      </c>
      <c r="S446" s="32">
        <f t="shared" ref="S446:BS446" si="539">S367/S432</f>
        <v>7.9965000811992645E-3</v>
      </c>
      <c r="T446" s="32">
        <f t="shared" si="539"/>
        <v>7.8009440391736701E-3</v>
      </c>
      <c r="U446" s="32">
        <f t="shared" si="539"/>
        <v>7.7163656131887378E-3</v>
      </c>
      <c r="V446" s="32">
        <f t="shared" si="539"/>
        <v>7.7701575683561831E-3</v>
      </c>
      <c r="W446" s="32">
        <f t="shared" si="539"/>
        <v>7.7453030240498934E-3</v>
      </c>
      <c r="X446" s="32">
        <f t="shared" si="539"/>
        <v>7.5830396724910426E-3</v>
      </c>
      <c r="Y446" s="32">
        <f t="shared" si="539"/>
        <v>7.4622817491919076E-3</v>
      </c>
      <c r="Z446" s="32">
        <f t="shared" si="539"/>
        <v>7.342136182447224E-3</v>
      </c>
      <c r="AA446" s="32">
        <f t="shared" si="539"/>
        <v>7.2742819556210099E-3</v>
      </c>
      <c r="AB446" s="32">
        <f t="shared" si="539"/>
        <v>7.2066947912176101E-3</v>
      </c>
      <c r="AC446" s="32">
        <f t="shared" si="539"/>
        <v>7.1138859998594439E-3</v>
      </c>
      <c r="AD446" s="32">
        <f t="shared" si="539"/>
        <v>7.0298179488593737E-3</v>
      </c>
      <c r="AE446" s="32">
        <f t="shared" si="539"/>
        <v>6.9469488070677821E-3</v>
      </c>
      <c r="AF446" s="32">
        <f t="shared" si="539"/>
        <v>6.8635634483647425E-3</v>
      </c>
      <c r="AG446" s="32">
        <f t="shared" si="539"/>
        <v>5.9895358286498222E-3</v>
      </c>
      <c r="AH446" s="32">
        <f t="shared" si="539"/>
        <v>5.7152849233318183E-3</v>
      </c>
      <c r="AI446" s="32">
        <f t="shared" si="539"/>
        <v>5.5928129938949125E-3</v>
      </c>
      <c r="AJ446" s="32">
        <f t="shared" si="539"/>
        <v>5.4816805183077475E-3</v>
      </c>
      <c r="AK446" s="32">
        <f t="shared" si="539"/>
        <v>5.3892967834859584E-3</v>
      </c>
      <c r="AL446" s="32">
        <f t="shared" si="539"/>
        <v>5.3126537072119354E-3</v>
      </c>
      <c r="AM446" s="32">
        <f t="shared" si="539"/>
        <v>5.2471898339496543E-3</v>
      </c>
      <c r="AN446" s="32">
        <f t="shared" si="539"/>
        <v>5.19124963207831E-3</v>
      </c>
      <c r="AO446" s="32">
        <f t="shared" si="539"/>
        <v>5.1432955627468491E-3</v>
      </c>
      <c r="AP446" s="32">
        <f t="shared" si="539"/>
        <v>5.0959318029502165E-3</v>
      </c>
      <c r="AQ446" s="32">
        <f t="shared" si="539"/>
        <v>5.0507348395053856E-3</v>
      </c>
      <c r="AR446" s="32">
        <f t="shared" si="539"/>
        <v>5.0149520260425826E-3</v>
      </c>
      <c r="AS446" s="32">
        <f t="shared" si="539"/>
        <v>4.982711678082531E-3</v>
      </c>
      <c r="AT446" s="32">
        <f t="shared" si="539"/>
        <v>4.9537952007271428E-3</v>
      </c>
      <c r="AU446" s="32">
        <f t="shared" si="539"/>
        <v>4.9280563904955804E-3</v>
      </c>
      <c r="AV446" s="32">
        <f t="shared" si="539"/>
        <v>4.9055973964743215E-3</v>
      </c>
      <c r="AW446" s="32">
        <f t="shared" si="539"/>
        <v>4.8877122888090381E-3</v>
      </c>
      <c r="AX446" s="32">
        <f t="shared" si="539"/>
        <v>4.8719751125119604E-3</v>
      </c>
      <c r="AY446" s="32">
        <f t="shared" si="539"/>
        <v>4.8578224899284818E-3</v>
      </c>
      <c r="AZ446" s="32">
        <f t="shared" si="539"/>
        <v>4.8462899555713279E-3</v>
      </c>
      <c r="BA446" s="32">
        <f t="shared" si="539"/>
        <v>4.8370696656848131E-3</v>
      </c>
      <c r="BB446" s="32">
        <f t="shared" si="539"/>
        <v>4.8300533312570495E-3</v>
      </c>
      <c r="BC446" s="32">
        <f t="shared" si="539"/>
        <v>4.8251681353126998E-3</v>
      </c>
      <c r="BD446" s="32">
        <f t="shared" si="539"/>
        <v>4.8585497135655636E-3</v>
      </c>
      <c r="BE446" s="32">
        <f t="shared" si="539"/>
        <v>4.8929542483488915E-3</v>
      </c>
      <c r="BF446" s="32">
        <f t="shared" si="539"/>
        <v>4.8977945317617297E-3</v>
      </c>
      <c r="BG446" s="32">
        <f t="shared" si="539"/>
        <v>4.8934008952106808E-3</v>
      </c>
      <c r="BH446" s="32">
        <f t="shared" si="539"/>
        <v>4.8778220415691964E-3</v>
      </c>
      <c r="BI446" s="32">
        <f t="shared" si="539"/>
        <v>4.8653893234365132E-3</v>
      </c>
      <c r="BJ446" s="32">
        <f t="shared" si="539"/>
        <v>4.8574392442590668E-3</v>
      </c>
      <c r="BK446" s="32">
        <f t="shared" si="539"/>
        <v>4.8268414777832497E-3</v>
      </c>
      <c r="BL446" s="32">
        <f t="shared" si="539"/>
        <v>4.7873781865026338E-3</v>
      </c>
      <c r="BM446" s="32">
        <f t="shared" si="539"/>
        <v>4.7477597701501301E-3</v>
      </c>
      <c r="BN446" s="32">
        <f t="shared" si="539"/>
        <v>4.7056943937406909E-3</v>
      </c>
      <c r="BO446" s="32">
        <f t="shared" si="539"/>
        <v>4.6680566543579553E-3</v>
      </c>
      <c r="BP446" s="32">
        <f t="shared" si="539"/>
        <v>4.6295683505046814E-3</v>
      </c>
      <c r="BQ446" s="32">
        <f t="shared" si="539"/>
        <v>4.5858301052370386E-3</v>
      </c>
      <c r="BR446" s="32">
        <f t="shared" si="539"/>
        <v>4.5452669107841816E-3</v>
      </c>
      <c r="BS446" s="32">
        <f t="shared" si="539"/>
        <v>4.5081782193429386E-3</v>
      </c>
    </row>
    <row r="447" spans="6:71">
      <c r="F447" t="s">
        <v>183</v>
      </c>
      <c r="R447" s="32">
        <f>R370/R432</f>
        <v>1.2095621205504104E-2</v>
      </c>
      <c r="S447" s="32">
        <f t="shared" ref="S447:BS447" si="540">S370/S432</f>
        <v>1.1895496915247956E-2</v>
      </c>
      <c r="T447" s="32">
        <f t="shared" si="540"/>
        <v>1.16822393292128E-2</v>
      </c>
      <c r="U447" s="32">
        <f t="shared" si="540"/>
        <v>1.1629040116401701E-2</v>
      </c>
      <c r="V447" s="32">
        <f t="shared" si="540"/>
        <v>1.1740353005500725E-2</v>
      </c>
      <c r="W447" s="32">
        <f t="shared" si="540"/>
        <v>1.1651416693978815E-2</v>
      </c>
      <c r="X447" s="32">
        <f t="shared" si="540"/>
        <v>1.1416212406273335E-2</v>
      </c>
      <c r="Y447" s="32">
        <f t="shared" si="540"/>
        <v>1.1168220381492382E-2</v>
      </c>
      <c r="Z447" s="32">
        <f t="shared" si="540"/>
        <v>1.0916780266442806E-2</v>
      </c>
      <c r="AA447" s="32">
        <f t="shared" si="540"/>
        <v>1.066266783218432E-2</v>
      </c>
      <c r="AB447" s="32">
        <f t="shared" si="540"/>
        <v>1.0406418667449338E-2</v>
      </c>
      <c r="AC447" s="32">
        <f t="shared" si="540"/>
        <v>1.0149912667979263E-2</v>
      </c>
      <c r="AD447" s="32">
        <f t="shared" si="540"/>
        <v>9.8979863569145371E-3</v>
      </c>
      <c r="AE447" s="32">
        <f t="shared" si="540"/>
        <v>9.6516028111764355E-3</v>
      </c>
      <c r="AF447" s="32">
        <f t="shared" si="540"/>
        <v>9.4105512400636179E-3</v>
      </c>
      <c r="AG447" s="32">
        <f t="shared" si="540"/>
        <v>9.1745144903713147E-3</v>
      </c>
      <c r="AH447" s="32">
        <f t="shared" si="540"/>
        <v>8.8362321705152593E-3</v>
      </c>
      <c r="AI447" s="32">
        <f t="shared" si="540"/>
        <v>8.4858618075391006E-3</v>
      </c>
      <c r="AJ447" s="32">
        <f t="shared" si="540"/>
        <v>8.1466928418598671E-3</v>
      </c>
      <c r="AK447" s="32">
        <f t="shared" si="540"/>
        <v>7.8195351162088228E-3</v>
      </c>
      <c r="AL447" s="32">
        <f t="shared" si="540"/>
        <v>7.5059139584833035E-3</v>
      </c>
      <c r="AM447" s="32">
        <f t="shared" si="540"/>
        <v>7.2066507340728591E-3</v>
      </c>
      <c r="AN447" s="32">
        <f t="shared" si="540"/>
        <v>6.9218239180667013E-3</v>
      </c>
      <c r="AO447" s="32">
        <f t="shared" si="540"/>
        <v>6.6512425450353518E-3</v>
      </c>
      <c r="AP447" s="32">
        <f t="shared" si="540"/>
        <v>6.394515216053432E-3</v>
      </c>
      <c r="AQ447" s="32">
        <f t="shared" si="540"/>
        <v>6.1505000523493693E-3</v>
      </c>
      <c r="AR447" s="32">
        <f t="shared" si="540"/>
        <v>5.9183438379329335E-3</v>
      </c>
      <c r="AS447" s="32">
        <f t="shared" si="540"/>
        <v>5.6979629123102785E-3</v>
      </c>
      <c r="AT447" s="32">
        <f t="shared" si="540"/>
        <v>5.4887006987500465E-3</v>
      </c>
      <c r="AU447" s="32">
        <f t="shared" si="540"/>
        <v>5.2899387329804898E-3</v>
      </c>
      <c r="AV447" s="32">
        <f t="shared" si="540"/>
        <v>5.1010995871714291E-3</v>
      </c>
      <c r="AW447" s="32">
        <f t="shared" si="540"/>
        <v>4.9216630880343452E-3</v>
      </c>
      <c r="AX447" s="32">
        <f t="shared" si="540"/>
        <v>4.7512526203520606E-3</v>
      </c>
      <c r="AY447" s="32">
        <f t="shared" si="540"/>
        <v>4.5893285152154208E-3</v>
      </c>
      <c r="AZ447" s="32">
        <f t="shared" si="540"/>
        <v>4.4353577137087128E-3</v>
      </c>
      <c r="BA447" s="32">
        <f t="shared" si="540"/>
        <v>4.2889293880445743E-3</v>
      </c>
      <c r="BB447" s="32">
        <f t="shared" si="540"/>
        <v>4.1496435328923446E-3</v>
      </c>
      <c r="BC447" s="32">
        <f t="shared" si="540"/>
        <v>4.0171246753301941E-3</v>
      </c>
      <c r="BD447" s="32">
        <f t="shared" si="540"/>
        <v>3.8910220948732126E-3</v>
      </c>
      <c r="BE447" s="32">
        <f t="shared" si="540"/>
        <v>3.7710134850831127E-3</v>
      </c>
      <c r="BF447" s="32">
        <f t="shared" si="540"/>
        <v>3.6569200171184223E-3</v>
      </c>
      <c r="BG447" s="32">
        <f t="shared" si="540"/>
        <v>3.5482975505187219E-3</v>
      </c>
      <c r="BH447" s="32">
        <f t="shared" si="540"/>
        <v>3.4443449871480233E-3</v>
      </c>
      <c r="BI447" s="32">
        <f t="shared" si="540"/>
        <v>3.3442396565226012E-3</v>
      </c>
      <c r="BJ447" s="32">
        <f t="shared" si="540"/>
        <v>3.2479141719953955E-3</v>
      </c>
      <c r="BK447" s="32">
        <f t="shared" si="540"/>
        <v>3.1553610859981823E-3</v>
      </c>
      <c r="BL447" s="32">
        <f t="shared" si="540"/>
        <v>3.0653519272917404E-3</v>
      </c>
      <c r="BM447" s="32">
        <f t="shared" si="540"/>
        <v>2.9773964845090004E-3</v>
      </c>
      <c r="BN447" s="32">
        <f t="shared" si="540"/>
        <v>2.8914269191737782E-3</v>
      </c>
      <c r="BO447" s="32">
        <f t="shared" si="540"/>
        <v>2.80728728643626E-3</v>
      </c>
      <c r="BP447" s="32">
        <f t="shared" si="540"/>
        <v>2.7251112736603827E-3</v>
      </c>
      <c r="BQ447" s="32">
        <f t="shared" si="540"/>
        <v>2.6448105489189776E-3</v>
      </c>
      <c r="BR447" s="32">
        <f t="shared" si="540"/>
        <v>2.5661595165699246E-3</v>
      </c>
      <c r="BS447" s="32">
        <f t="shared" si="540"/>
        <v>2.4893154653171899E-3</v>
      </c>
    </row>
    <row r="448" spans="6:71">
      <c r="F448" t="s">
        <v>186</v>
      </c>
      <c r="R448" s="32">
        <f>R356/R432</f>
        <v>0</v>
      </c>
      <c r="S448" s="32">
        <f t="shared" ref="S448:BS448" si="541">S356/S432</f>
        <v>0</v>
      </c>
      <c r="T448" s="32">
        <f t="shared" si="541"/>
        <v>0</v>
      </c>
      <c r="U448" s="32">
        <f t="shared" si="541"/>
        <v>0</v>
      </c>
      <c r="V448" s="32">
        <f t="shared" si="541"/>
        <v>0</v>
      </c>
      <c r="W448" s="32">
        <f t="shared" si="541"/>
        <v>-1.7842831928125715E-3</v>
      </c>
      <c r="X448" s="32">
        <f t="shared" si="541"/>
        <v>-5.057758168841151E-3</v>
      </c>
      <c r="Y448" s="32">
        <f t="shared" si="541"/>
        <v>-5.0870669318682071E-3</v>
      </c>
      <c r="Z448" s="32">
        <f t="shared" si="541"/>
        <v>-5.4432830628370109E-3</v>
      </c>
      <c r="AA448" s="32">
        <f t="shared" si="541"/>
        <v>-4.1116608968509829E-3</v>
      </c>
      <c r="AB448" s="32">
        <f t="shared" si="541"/>
        <v>-2.2293491240974492E-3</v>
      </c>
      <c r="AC448" s="32">
        <f t="shared" si="541"/>
        <v>-2.1974141271634173E-3</v>
      </c>
      <c r="AD448" s="32">
        <f t="shared" si="541"/>
        <v>-2.1660493014358582E-3</v>
      </c>
      <c r="AE448" s="32">
        <f t="shared" si="541"/>
        <v>-2.1353745499914723E-3</v>
      </c>
      <c r="AF448" s="32">
        <f t="shared" si="541"/>
        <v>-2.1053636293879201E-3</v>
      </c>
      <c r="AG448" s="32">
        <f t="shared" si="541"/>
        <v>-6.9177405772445784E-4</v>
      </c>
      <c r="AH448" s="32">
        <f t="shared" si="541"/>
        <v>0</v>
      </c>
      <c r="AI448" s="32">
        <f t="shared" si="541"/>
        <v>0</v>
      </c>
      <c r="AJ448" s="32">
        <f t="shared" si="541"/>
        <v>0</v>
      </c>
      <c r="AK448" s="32">
        <f t="shared" si="541"/>
        <v>0</v>
      </c>
      <c r="AL448" s="32">
        <f t="shared" si="541"/>
        <v>0</v>
      </c>
      <c r="AM448" s="32">
        <f t="shared" si="541"/>
        <v>0</v>
      </c>
      <c r="AN448" s="32">
        <f t="shared" si="541"/>
        <v>0</v>
      </c>
      <c r="AO448" s="32">
        <f t="shared" si="541"/>
        <v>0</v>
      </c>
      <c r="AP448" s="32">
        <f t="shared" si="541"/>
        <v>0</v>
      </c>
      <c r="AQ448" s="32">
        <f t="shared" si="541"/>
        <v>0</v>
      </c>
      <c r="AR448" s="32">
        <f t="shared" si="541"/>
        <v>-4.8879144437885623E-4</v>
      </c>
      <c r="AS448" s="32">
        <f t="shared" si="541"/>
        <v>-8.8430150270494136E-4</v>
      </c>
      <c r="AT448" s="32">
        <f t="shared" si="541"/>
        <v>-1.0587503949535165E-3</v>
      </c>
      <c r="AU448" s="32">
        <f t="shared" si="541"/>
        <v>-1.2316299989145396E-3</v>
      </c>
      <c r="AV448" s="32">
        <f t="shared" si="541"/>
        <v>-1.404357856649897E-3</v>
      </c>
      <c r="AW448" s="32">
        <f t="shared" si="541"/>
        <v>-1.5846827150717794E-3</v>
      </c>
      <c r="AX448" s="32">
        <f t="shared" si="541"/>
        <v>-1.7597503774841546E-3</v>
      </c>
      <c r="AY448" s="32">
        <f t="shared" si="541"/>
        <v>-2.5390538279404166E-3</v>
      </c>
      <c r="AZ448" s="32">
        <f t="shared" si="541"/>
        <v>-3.3019536507613904E-3</v>
      </c>
      <c r="BA448" s="32">
        <f t="shared" si="541"/>
        <v>-3.563398667008822E-3</v>
      </c>
      <c r="BB448" s="32">
        <f t="shared" si="541"/>
        <v>-3.7068204712898851E-3</v>
      </c>
      <c r="BC448" s="32">
        <f t="shared" si="541"/>
        <v>-3.8098563063171716E-3</v>
      </c>
      <c r="BD448" s="32">
        <f t="shared" si="541"/>
        <v>-2.540878720208879E-3</v>
      </c>
      <c r="BE448" s="32">
        <f t="shared" si="541"/>
        <v>-1.4032411788928473E-3</v>
      </c>
      <c r="BF448" s="32">
        <f t="shared" si="541"/>
        <v>-1.3890365421312424E-3</v>
      </c>
      <c r="BG448" s="32">
        <f t="shared" si="541"/>
        <v>-1.3755130450395807E-3</v>
      </c>
      <c r="BH448" s="32">
        <f t="shared" si="541"/>
        <v>-1.3625709508999317E-3</v>
      </c>
      <c r="BI448" s="32">
        <f t="shared" si="541"/>
        <v>-1.3501078372370658E-3</v>
      </c>
      <c r="BJ448" s="32">
        <f t="shared" si="541"/>
        <v>-1.3381153144134258E-3</v>
      </c>
      <c r="BK448" s="32">
        <f t="shared" si="541"/>
        <v>-1.3265924552067761E-3</v>
      </c>
      <c r="BL448" s="32">
        <f t="shared" si="541"/>
        <v>-1.3153863149478221E-3</v>
      </c>
      <c r="BM448" s="32">
        <f t="shared" si="541"/>
        <v>-1.3044358623213717E-3</v>
      </c>
      <c r="BN448" s="32">
        <f t="shared" si="541"/>
        <v>-1.2937326514371359E-3</v>
      </c>
      <c r="BO448" s="32">
        <f t="shared" si="541"/>
        <v>-1.2832572671613157E-3</v>
      </c>
      <c r="BP448" s="32">
        <f t="shared" si="541"/>
        <v>-1.2730263535707172E-3</v>
      </c>
      <c r="BQ448" s="32">
        <f t="shared" si="541"/>
        <v>-1.2630289133404142E-3</v>
      </c>
      <c r="BR448" s="32">
        <f t="shared" si="541"/>
        <v>-1.2532368598129552E-3</v>
      </c>
      <c r="BS448" s="32">
        <f t="shared" si="541"/>
        <v>-1.2436697754319936E-3</v>
      </c>
    </row>
    <row r="449" spans="3:71">
      <c r="F449" t="s">
        <v>181</v>
      </c>
      <c r="R449" s="32">
        <f>(R163-R338)/R432</f>
        <v>7.4999999999999954E-3</v>
      </c>
      <c r="S449" s="32">
        <f t="shared" ref="S449:BS449" si="542">(S163-S338)/S432</f>
        <v>7.4999999999999919E-3</v>
      </c>
      <c r="T449" s="32">
        <f t="shared" si="542"/>
        <v>7.4999999999999971E-3</v>
      </c>
      <c r="U449" s="32">
        <f t="shared" si="542"/>
        <v>7.5000000000000032E-3</v>
      </c>
      <c r="V449" s="32">
        <f t="shared" si="542"/>
        <v>7.4999999999999989E-3</v>
      </c>
      <c r="W449" s="32">
        <f t="shared" si="542"/>
        <v>7.5000000000000041E-3</v>
      </c>
      <c r="X449" s="32">
        <f t="shared" si="542"/>
        <v>7.5000000000000006E-3</v>
      </c>
      <c r="Y449" s="32">
        <f t="shared" si="542"/>
        <v>7.5000000000000067E-3</v>
      </c>
      <c r="Z449" s="32">
        <f t="shared" si="542"/>
        <v>7.5000000000000015E-3</v>
      </c>
      <c r="AA449" s="32">
        <f t="shared" si="542"/>
        <v>7.5000000000000032E-3</v>
      </c>
      <c r="AB449" s="32">
        <f t="shared" si="542"/>
        <v>7.4999999999999971E-3</v>
      </c>
      <c r="AC449" s="32">
        <f t="shared" si="542"/>
        <v>7.5000000000000023E-3</v>
      </c>
      <c r="AD449" s="32">
        <f t="shared" si="542"/>
        <v>7.5000000000000023E-3</v>
      </c>
      <c r="AE449" s="32">
        <f t="shared" si="542"/>
        <v>7.5000000000000032E-3</v>
      </c>
      <c r="AF449" s="32">
        <f t="shared" si="542"/>
        <v>7.5000000000000049E-3</v>
      </c>
      <c r="AG449" s="32">
        <f t="shared" si="542"/>
        <v>7.4999999999999997E-3</v>
      </c>
      <c r="AH449" s="32">
        <f t="shared" si="542"/>
        <v>7.5000000000000032E-3</v>
      </c>
      <c r="AI449" s="32">
        <f t="shared" si="542"/>
        <v>7.5000000000000032E-3</v>
      </c>
      <c r="AJ449" s="32">
        <f t="shared" si="542"/>
        <v>7.5000000000000015E-3</v>
      </c>
      <c r="AK449" s="32">
        <f t="shared" si="542"/>
        <v>7.5000000000000006E-3</v>
      </c>
      <c r="AL449" s="32">
        <f t="shared" si="542"/>
        <v>7.499999999999998E-3</v>
      </c>
      <c r="AM449" s="32">
        <f t="shared" si="542"/>
        <v>7.5000000000000041E-3</v>
      </c>
      <c r="AN449" s="32">
        <f t="shared" si="542"/>
        <v>7.4999999999999997E-3</v>
      </c>
      <c r="AO449" s="32">
        <f t="shared" si="542"/>
        <v>7.5000000000000032E-3</v>
      </c>
      <c r="AP449" s="32">
        <f t="shared" si="542"/>
        <v>7.5000000000000015E-3</v>
      </c>
      <c r="AQ449" s="32">
        <f t="shared" si="542"/>
        <v>7.4999999999999971E-3</v>
      </c>
      <c r="AR449" s="32">
        <f t="shared" si="542"/>
        <v>7.4999999999999997E-3</v>
      </c>
      <c r="AS449" s="32">
        <f t="shared" si="542"/>
        <v>7.5000000000000049E-3</v>
      </c>
      <c r="AT449" s="32">
        <f t="shared" si="542"/>
        <v>7.4999999999999989E-3</v>
      </c>
      <c r="AU449" s="32">
        <f t="shared" si="542"/>
        <v>7.4999999999999989E-3</v>
      </c>
      <c r="AV449" s="32">
        <f t="shared" si="542"/>
        <v>7.5000000000000041E-3</v>
      </c>
      <c r="AW449" s="32">
        <f t="shared" si="542"/>
        <v>7.5000000000000006E-3</v>
      </c>
      <c r="AX449" s="32">
        <f t="shared" si="542"/>
        <v>7.4999999999999997E-3</v>
      </c>
      <c r="AY449" s="32">
        <f t="shared" si="542"/>
        <v>7.5000000000000032E-3</v>
      </c>
      <c r="AZ449" s="32">
        <f t="shared" si="542"/>
        <v>7.4999999999999997E-3</v>
      </c>
      <c r="BA449" s="32">
        <f t="shared" si="542"/>
        <v>7.5000000000000041E-3</v>
      </c>
      <c r="BB449" s="32">
        <f t="shared" si="542"/>
        <v>7.4999999999999963E-3</v>
      </c>
      <c r="BC449" s="32">
        <f t="shared" si="542"/>
        <v>7.4999999999999997E-3</v>
      </c>
      <c r="BD449" s="32">
        <f t="shared" si="542"/>
        <v>7.5000000000000023E-3</v>
      </c>
      <c r="BE449" s="32">
        <f t="shared" si="542"/>
        <v>7.4999999999999989E-3</v>
      </c>
      <c r="BF449" s="32">
        <f t="shared" si="542"/>
        <v>7.5000000000000041E-3</v>
      </c>
      <c r="BG449" s="32">
        <f t="shared" si="542"/>
        <v>7.499999999999998E-3</v>
      </c>
      <c r="BH449" s="32">
        <f t="shared" si="542"/>
        <v>7.5000000000000006E-3</v>
      </c>
      <c r="BI449" s="32">
        <f t="shared" si="542"/>
        <v>7.5000000000000006E-3</v>
      </c>
      <c r="BJ449" s="32">
        <f t="shared" si="542"/>
        <v>7.4999999999999945E-3</v>
      </c>
      <c r="BK449" s="32">
        <f t="shared" si="542"/>
        <v>7.5000000000000006E-3</v>
      </c>
      <c r="BL449" s="32">
        <f t="shared" si="542"/>
        <v>7.5000000000000006E-3</v>
      </c>
      <c r="BM449" s="32">
        <f t="shared" si="542"/>
        <v>7.5000000000000032E-3</v>
      </c>
      <c r="BN449" s="32">
        <f t="shared" si="542"/>
        <v>7.4999999999999997E-3</v>
      </c>
      <c r="BO449" s="32">
        <f t="shared" si="542"/>
        <v>7.499999999999998E-3</v>
      </c>
      <c r="BP449" s="32">
        <f t="shared" si="542"/>
        <v>7.5000000000000015E-3</v>
      </c>
      <c r="BQ449" s="32">
        <f t="shared" si="542"/>
        <v>7.5000000000000049E-3</v>
      </c>
      <c r="BR449" s="32">
        <f t="shared" si="542"/>
        <v>7.5000000000000015E-3</v>
      </c>
      <c r="BS449" s="32">
        <f t="shared" si="542"/>
        <v>7.5000000000000075E-3</v>
      </c>
    </row>
    <row r="451" spans="3:71" ht="15" thickBot="1">
      <c r="C451" s="28" t="s">
        <v>353</v>
      </c>
      <c r="D451" s="28"/>
      <c r="E451" s="28"/>
      <c r="F451" s="29"/>
      <c r="G451" s="28"/>
      <c r="H451" s="28"/>
      <c r="I451" s="28"/>
      <c r="J451" s="28"/>
      <c r="K451" s="78"/>
      <c r="L451" s="78"/>
      <c r="M451" s="78"/>
      <c r="N451" s="78"/>
      <c r="O451" s="7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</row>
    <row r="453" spans="3:71">
      <c r="F453" t="s">
        <v>342</v>
      </c>
      <c r="R453" s="35">
        <f>$O$332*Q156</f>
        <v>1809.6188791736317</v>
      </c>
      <c r="S453" s="35">
        <f t="shared" ref="S453:BS453" si="543">$O$332*R156</f>
        <v>1918.9750570883862</v>
      </c>
      <c r="T453" s="35">
        <f t="shared" si="543"/>
        <v>2041.0332421158755</v>
      </c>
      <c r="U453" s="35">
        <f t="shared" si="543"/>
        <v>2124.6785615704321</v>
      </c>
      <c r="V453" s="35">
        <f t="shared" si="543"/>
        <v>2186.4914850259597</v>
      </c>
      <c r="W453" s="35">
        <f t="shared" si="543"/>
        <v>2236.2153887639965</v>
      </c>
      <c r="X453" s="35">
        <f t="shared" si="543"/>
        <v>2316.507689079494</v>
      </c>
      <c r="Y453" s="35">
        <f t="shared" si="543"/>
        <v>2403.4507749239478</v>
      </c>
      <c r="Z453" s="35">
        <f t="shared" si="543"/>
        <v>2495.6751724001278</v>
      </c>
      <c r="AA453" s="35">
        <f t="shared" si="543"/>
        <v>2593.4636648950031</v>
      </c>
      <c r="AB453" s="35">
        <f t="shared" si="543"/>
        <v>2697.1690904777697</v>
      </c>
      <c r="AC453" s="35">
        <f t="shared" si="543"/>
        <v>2806.794282884322</v>
      </c>
      <c r="AD453" s="35">
        <f t="shared" si="543"/>
        <v>2921.3894618382456</v>
      </c>
      <c r="AE453" s="35">
        <f t="shared" si="543"/>
        <v>3040.8870448127391</v>
      </c>
      <c r="AF453" s="35">
        <f t="shared" si="543"/>
        <v>3165.5420454117593</v>
      </c>
      <c r="AG453" s="35">
        <f t="shared" si="543"/>
        <v>3295.6681851644516</v>
      </c>
      <c r="AH453" s="35">
        <f t="shared" si="543"/>
        <v>3473.1446604084363</v>
      </c>
      <c r="AI453" s="35">
        <f t="shared" si="543"/>
        <v>3670.7723890056459</v>
      </c>
      <c r="AJ453" s="35">
        <f t="shared" si="543"/>
        <v>3880.9271409427115</v>
      </c>
      <c r="AK453" s="35">
        <f t="shared" si="543"/>
        <v>4103.924078741522</v>
      </c>
      <c r="AL453" s="35">
        <f t="shared" si="543"/>
        <v>4339.5039789646389</v>
      </c>
      <c r="AM453" s="35">
        <f t="shared" si="543"/>
        <v>4587.4740259298824</v>
      </c>
      <c r="AN453" s="35">
        <f t="shared" si="543"/>
        <v>4847.8588479838818</v>
      </c>
      <c r="AO453" s="35">
        <f t="shared" si="543"/>
        <v>5120.7214081084712</v>
      </c>
      <c r="AP453" s="35">
        <f t="shared" si="543"/>
        <v>5406.170386164963</v>
      </c>
      <c r="AQ453" s="35">
        <f t="shared" si="543"/>
        <v>5704.9303717850289</v>
      </c>
      <c r="AR453" s="35">
        <f t="shared" si="543"/>
        <v>6017.6095105666191</v>
      </c>
      <c r="AS453" s="35">
        <f t="shared" si="543"/>
        <v>6344.0704561272578</v>
      </c>
      <c r="AT453" s="35">
        <f t="shared" si="543"/>
        <v>6684.6933108657604</v>
      </c>
      <c r="AU453" s="35">
        <f t="shared" si="543"/>
        <v>7039.8566258011451</v>
      </c>
      <c r="AV453" s="35">
        <f t="shared" si="543"/>
        <v>7409.9294782780244</v>
      </c>
      <c r="AW453" s="35">
        <f t="shared" si="543"/>
        <v>7795.2386678064759</v>
      </c>
      <c r="AX453" s="35">
        <f t="shared" si="543"/>
        <v>8195.8989590478723</v>
      </c>
      <c r="AY453" s="35">
        <f t="shared" si="543"/>
        <v>8612.2968667152581</v>
      </c>
      <c r="AZ453" s="35">
        <f t="shared" si="543"/>
        <v>9044.8820338981404</v>
      </c>
      <c r="BA453" s="35">
        <f t="shared" si="543"/>
        <v>9493.9312601264901</v>
      </c>
      <c r="BB453" s="35">
        <f t="shared" si="543"/>
        <v>9959.7309912580895</v>
      </c>
      <c r="BC453" s="35">
        <f t="shared" si="543"/>
        <v>10442.54869882584</v>
      </c>
      <c r="BD453" s="35">
        <f t="shared" si="543"/>
        <v>10942.625683324919</v>
      </c>
      <c r="BE453" s="35">
        <f t="shared" si="543"/>
        <v>11460.157212076314</v>
      </c>
      <c r="BF453" s="35">
        <f t="shared" si="543"/>
        <v>11994.899665584817</v>
      </c>
      <c r="BG453" s="35">
        <f t="shared" si="543"/>
        <v>12547.449899014968</v>
      </c>
      <c r="BH453" s="35">
        <f t="shared" si="543"/>
        <v>13119.952962845748</v>
      </c>
      <c r="BI453" s="35">
        <f t="shared" si="543"/>
        <v>13715.288583968048</v>
      </c>
      <c r="BJ453" s="35">
        <f t="shared" si="543"/>
        <v>14333.795983033735</v>
      </c>
      <c r="BK453" s="35">
        <f t="shared" si="543"/>
        <v>14975.458163245608</v>
      </c>
      <c r="BL453" s="35">
        <f t="shared" si="543"/>
        <v>15646.321922416124</v>
      </c>
      <c r="BM453" s="35">
        <f t="shared" si="543"/>
        <v>16350.060086161746</v>
      </c>
      <c r="BN453" s="35">
        <f t="shared" si="543"/>
        <v>17088.62913861511</v>
      </c>
      <c r="BO453" s="35">
        <f t="shared" si="543"/>
        <v>17864.711466223318</v>
      </c>
      <c r="BP453" s="35">
        <f t="shared" si="543"/>
        <v>18679.362279731849</v>
      </c>
      <c r="BQ453" s="35">
        <f t="shared" si="543"/>
        <v>19535.077457788917</v>
      </c>
      <c r="BR453" s="35">
        <f t="shared" si="543"/>
        <v>20435.698051112631</v>
      </c>
      <c r="BS453" s="35">
        <f t="shared" si="543"/>
        <v>21382.407876830221</v>
      </c>
    </row>
    <row r="454" spans="3:71">
      <c r="F454" t="s">
        <v>343</v>
      </c>
      <c r="R454" s="35">
        <f>$O$331*Q156</f>
        <v>2714.4283187604474</v>
      </c>
      <c r="S454" s="35">
        <f t="shared" ref="S454:BS454" si="544">$O$331*R156</f>
        <v>2878.4625856325792</v>
      </c>
      <c r="T454" s="35">
        <f t="shared" si="544"/>
        <v>3061.5498631738128</v>
      </c>
      <c r="U454" s="35">
        <f t="shared" si="544"/>
        <v>3187.0178423556481</v>
      </c>
      <c r="V454" s="35">
        <f t="shared" si="544"/>
        <v>3279.7372275389394</v>
      </c>
      <c r="W454" s="35">
        <f t="shared" si="544"/>
        <v>3354.3230831459946</v>
      </c>
      <c r="X454" s="35">
        <f t="shared" si="544"/>
        <v>3474.7615336192407</v>
      </c>
      <c r="Y454" s="35">
        <f t="shared" si="544"/>
        <v>3605.1761623859215</v>
      </c>
      <c r="Z454" s="35">
        <f t="shared" si="544"/>
        <v>3743.5127586001909</v>
      </c>
      <c r="AA454" s="35">
        <f t="shared" si="544"/>
        <v>3890.195497342504</v>
      </c>
      <c r="AB454" s="35">
        <f t="shared" si="544"/>
        <v>4045.7536357166546</v>
      </c>
      <c r="AC454" s="35">
        <f t="shared" si="544"/>
        <v>4210.1914243264828</v>
      </c>
      <c r="AD454" s="35">
        <f t="shared" si="544"/>
        <v>4382.0841927573674</v>
      </c>
      <c r="AE454" s="35">
        <f t="shared" si="544"/>
        <v>4561.3305672191082</v>
      </c>
      <c r="AF454" s="35">
        <f t="shared" si="544"/>
        <v>4748.3130681176381</v>
      </c>
      <c r="AG454" s="35">
        <f t="shared" si="544"/>
        <v>4943.5022777466766</v>
      </c>
      <c r="AH454" s="35">
        <f t="shared" si="544"/>
        <v>5209.7169906126537</v>
      </c>
      <c r="AI454" s="35">
        <f t="shared" si="544"/>
        <v>5506.1585835084679</v>
      </c>
      <c r="AJ454" s="35">
        <f t="shared" si="544"/>
        <v>5821.3907114140666</v>
      </c>
      <c r="AK454" s="35">
        <f t="shared" si="544"/>
        <v>6155.8861181122829</v>
      </c>
      <c r="AL454" s="35">
        <f t="shared" si="544"/>
        <v>6509.2559684469588</v>
      </c>
      <c r="AM454" s="35">
        <f t="shared" si="544"/>
        <v>6881.2110388948231</v>
      </c>
      <c r="AN454" s="35">
        <f t="shared" si="544"/>
        <v>7271.7882719758218</v>
      </c>
      <c r="AO454" s="35">
        <f t="shared" si="544"/>
        <v>7681.082112162705</v>
      </c>
      <c r="AP454" s="35">
        <f t="shared" si="544"/>
        <v>8109.2555792474441</v>
      </c>
      <c r="AQ454" s="35">
        <f t="shared" si="544"/>
        <v>8557.3955576775425</v>
      </c>
      <c r="AR454" s="35">
        <f t="shared" si="544"/>
        <v>9026.4142658499277</v>
      </c>
      <c r="AS454" s="35">
        <f t="shared" si="544"/>
        <v>9516.1056841908867</v>
      </c>
      <c r="AT454" s="35">
        <f t="shared" si="544"/>
        <v>10027.03996629864</v>
      </c>
      <c r="AU454" s="35">
        <f t="shared" si="544"/>
        <v>10559.784938701716</v>
      </c>
      <c r="AV454" s="35">
        <f t="shared" si="544"/>
        <v>11114.894217417035</v>
      </c>
      <c r="AW454" s="35">
        <f t="shared" si="544"/>
        <v>11692.858001709712</v>
      </c>
      <c r="AX454" s="35">
        <f t="shared" si="544"/>
        <v>12293.848438571806</v>
      </c>
      <c r="AY454" s="35">
        <f t="shared" si="544"/>
        <v>12918.445300072888</v>
      </c>
      <c r="AZ454" s="35">
        <f t="shared" si="544"/>
        <v>13567.32305084721</v>
      </c>
      <c r="BA454" s="35">
        <f t="shared" si="544"/>
        <v>14240.896890189735</v>
      </c>
      <c r="BB454" s="35">
        <f t="shared" si="544"/>
        <v>14939.596486887131</v>
      </c>
      <c r="BC454" s="35">
        <f t="shared" si="544"/>
        <v>15663.823048238757</v>
      </c>
      <c r="BD454" s="35">
        <f t="shared" si="544"/>
        <v>16413.938524987378</v>
      </c>
      <c r="BE454" s="35">
        <f t="shared" si="544"/>
        <v>17190.23581811447</v>
      </c>
      <c r="BF454" s="35">
        <f t="shared" si="544"/>
        <v>17992.349498377225</v>
      </c>
      <c r="BG454" s="35">
        <f t="shared" si="544"/>
        <v>18821.174848522449</v>
      </c>
      <c r="BH454" s="35">
        <f t="shared" si="544"/>
        <v>19679.929444268619</v>
      </c>
      <c r="BI454" s="35">
        <f t="shared" si="544"/>
        <v>20572.932875952069</v>
      </c>
      <c r="BJ454" s="35">
        <f t="shared" si="544"/>
        <v>21500.693974550602</v>
      </c>
      <c r="BK454" s="35">
        <f t="shared" si="544"/>
        <v>22463.187244868412</v>
      </c>
      <c r="BL454" s="35">
        <f t="shared" si="544"/>
        <v>23469.482883624183</v>
      </c>
      <c r="BM454" s="35">
        <f t="shared" si="544"/>
        <v>24525.090129242617</v>
      </c>
      <c r="BN454" s="35">
        <f t="shared" si="544"/>
        <v>25632.943707922659</v>
      </c>
      <c r="BO454" s="35">
        <f t="shared" si="544"/>
        <v>26797.067199334979</v>
      </c>
      <c r="BP454" s="35">
        <f t="shared" si="544"/>
        <v>28019.043419597769</v>
      </c>
      <c r="BQ454" s="35">
        <f t="shared" si="544"/>
        <v>29302.616186683372</v>
      </c>
      <c r="BR454" s="35">
        <f t="shared" si="544"/>
        <v>30653.54707666894</v>
      </c>
      <c r="BS454" s="35">
        <f t="shared" si="544"/>
        <v>32073.611815245327</v>
      </c>
    </row>
    <row r="456" spans="3:71">
      <c r="F456" t="s">
        <v>344</v>
      </c>
      <c r="R456" s="35">
        <f>R454-S454</f>
        <v>-164.03426687213187</v>
      </c>
      <c r="S456" s="35">
        <f t="shared" ref="S456:BS456" si="545">S454-T454</f>
        <v>-183.08727754123356</v>
      </c>
      <c r="T456" s="35">
        <f t="shared" si="545"/>
        <v>-125.46797918183529</v>
      </c>
      <c r="U456" s="35">
        <f t="shared" si="545"/>
        <v>-92.719385183291251</v>
      </c>
      <c r="V456" s="35">
        <f t="shared" si="545"/>
        <v>-74.585855607055237</v>
      </c>
      <c r="W456" s="35">
        <f t="shared" si="545"/>
        <v>-120.43845047324612</v>
      </c>
      <c r="X456" s="35">
        <f t="shared" si="545"/>
        <v>-130.41462876668083</v>
      </c>
      <c r="Y456" s="35">
        <f t="shared" si="545"/>
        <v>-138.33659621426932</v>
      </c>
      <c r="Z456" s="35">
        <f t="shared" si="545"/>
        <v>-146.68273874231318</v>
      </c>
      <c r="AA456" s="35">
        <f t="shared" si="545"/>
        <v>-155.55813837415053</v>
      </c>
      <c r="AB456" s="35">
        <f t="shared" si="545"/>
        <v>-164.4377886098282</v>
      </c>
      <c r="AC456" s="35">
        <f t="shared" si="545"/>
        <v>-171.89276843088464</v>
      </c>
      <c r="AD456" s="35">
        <f t="shared" si="545"/>
        <v>-179.24637446174074</v>
      </c>
      <c r="AE456" s="35">
        <f t="shared" si="545"/>
        <v>-186.98250089852991</v>
      </c>
      <c r="AF456" s="35">
        <f t="shared" si="545"/>
        <v>-195.18920962903849</v>
      </c>
      <c r="AG456" s="35">
        <f t="shared" si="545"/>
        <v>-266.21471286597716</v>
      </c>
      <c r="AH456" s="35">
        <f t="shared" si="545"/>
        <v>-296.44159289581421</v>
      </c>
      <c r="AI456" s="35">
        <f t="shared" si="545"/>
        <v>-315.23212790559865</v>
      </c>
      <c r="AJ456" s="35">
        <f t="shared" si="545"/>
        <v>-334.49540669821636</v>
      </c>
      <c r="AK456" s="35">
        <f t="shared" si="545"/>
        <v>-353.3698503346759</v>
      </c>
      <c r="AL456" s="35">
        <f t="shared" si="545"/>
        <v>-371.95507044786427</v>
      </c>
      <c r="AM456" s="35">
        <f t="shared" si="545"/>
        <v>-390.57723308099867</v>
      </c>
      <c r="AN456" s="35">
        <f t="shared" si="545"/>
        <v>-409.29384018688324</v>
      </c>
      <c r="AO456" s="35">
        <f t="shared" si="545"/>
        <v>-428.17346708473906</v>
      </c>
      <c r="AP456" s="35">
        <f t="shared" si="545"/>
        <v>-448.13997843009838</v>
      </c>
      <c r="AQ456" s="35">
        <f t="shared" si="545"/>
        <v>-469.01870817238523</v>
      </c>
      <c r="AR456" s="35">
        <f t="shared" si="545"/>
        <v>-489.69141834095899</v>
      </c>
      <c r="AS456" s="35">
        <f t="shared" si="545"/>
        <v>-510.93428210775346</v>
      </c>
      <c r="AT456" s="35">
        <f t="shared" si="545"/>
        <v>-532.74497240307574</v>
      </c>
      <c r="AU456" s="35">
        <f t="shared" si="545"/>
        <v>-555.10927871531931</v>
      </c>
      <c r="AV456" s="35">
        <f t="shared" si="545"/>
        <v>-577.96378429267679</v>
      </c>
      <c r="AW456" s="35">
        <f t="shared" si="545"/>
        <v>-600.9904368620937</v>
      </c>
      <c r="AX456" s="35">
        <f t="shared" si="545"/>
        <v>-624.59686150108246</v>
      </c>
      <c r="AY456" s="35">
        <f t="shared" si="545"/>
        <v>-648.87775077432161</v>
      </c>
      <c r="AZ456" s="35">
        <f t="shared" si="545"/>
        <v>-673.57383934252539</v>
      </c>
      <c r="BA456" s="35">
        <f t="shared" si="545"/>
        <v>-698.69959669739546</v>
      </c>
      <c r="BB456" s="35">
        <f t="shared" si="545"/>
        <v>-724.22656135162651</v>
      </c>
      <c r="BC456" s="35">
        <f t="shared" si="545"/>
        <v>-750.11547674862049</v>
      </c>
      <c r="BD456" s="35">
        <f t="shared" si="545"/>
        <v>-776.29729312709242</v>
      </c>
      <c r="BE456" s="35">
        <f t="shared" si="545"/>
        <v>-802.11368026275522</v>
      </c>
      <c r="BF456" s="35">
        <f t="shared" si="545"/>
        <v>-828.82535014522364</v>
      </c>
      <c r="BG456" s="35">
        <f t="shared" si="545"/>
        <v>-858.7545957461698</v>
      </c>
      <c r="BH456" s="35">
        <f t="shared" si="545"/>
        <v>-893.00343168344989</v>
      </c>
      <c r="BI456" s="35">
        <f t="shared" si="545"/>
        <v>-927.76109859853386</v>
      </c>
      <c r="BJ456" s="35">
        <f t="shared" si="545"/>
        <v>-962.49327031780922</v>
      </c>
      <c r="BK456" s="35">
        <f t="shared" si="545"/>
        <v>-1006.2956387557715</v>
      </c>
      <c r="BL456" s="35">
        <f t="shared" si="545"/>
        <v>-1055.6072456184338</v>
      </c>
      <c r="BM456" s="35">
        <f t="shared" si="545"/>
        <v>-1107.8535786800421</v>
      </c>
      <c r="BN456" s="35">
        <f t="shared" si="545"/>
        <v>-1164.1234914123197</v>
      </c>
      <c r="BO456" s="35">
        <f t="shared" si="545"/>
        <v>-1221.9762202627899</v>
      </c>
      <c r="BP456" s="35">
        <f t="shared" si="545"/>
        <v>-1283.5727670856031</v>
      </c>
      <c r="BQ456" s="35">
        <f t="shared" si="545"/>
        <v>-1350.9308899855678</v>
      </c>
      <c r="BR456" s="35">
        <f t="shared" si="545"/>
        <v>-1420.0647385763878</v>
      </c>
      <c r="BS456" s="35">
        <f t="shared" si="545"/>
        <v>32073.611815245327</v>
      </c>
    </row>
    <row r="458" spans="3:71">
      <c r="F458" t="s">
        <v>346</v>
      </c>
      <c r="R458" s="35">
        <f>R401-R405-R338-R456</f>
        <v>48.91222883650228</v>
      </c>
      <c r="S458" s="35">
        <f t="shared" ref="S458:BS458" si="546">S401-S405-S338-S456</f>
        <v>36.440809122851931</v>
      </c>
      <c r="T458" s="35">
        <f t="shared" si="546"/>
        <v>78.692636331113178</v>
      </c>
      <c r="U458" s="35">
        <f t="shared" si="546"/>
        <v>109.05544263806087</v>
      </c>
      <c r="V458" s="35">
        <f t="shared" si="546"/>
        <v>132.74698914520411</v>
      </c>
      <c r="W458" s="35">
        <f t="shared" si="546"/>
        <v>92.549074181128887</v>
      </c>
      <c r="X458" s="35">
        <f t="shared" si="546"/>
        <v>91.183497631225791</v>
      </c>
      <c r="Y458" s="35">
        <f t="shared" si="546"/>
        <v>91.701354373424124</v>
      </c>
      <c r="Z458" s="35">
        <f t="shared" si="546"/>
        <v>92.26743872533828</v>
      </c>
      <c r="AA458" s="35">
        <f t="shared" si="546"/>
        <v>98.898439594723285</v>
      </c>
      <c r="AB458" s="35">
        <f t="shared" si="546"/>
        <v>105.49520747954301</v>
      </c>
      <c r="AC458" s="35">
        <f t="shared" si="546"/>
        <v>107.39631307093745</v>
      </c>
      <c r="AD458" s="35">
        <f t="shared" si="546"/>
        <v>109.8086858180237</v>
      </c>
      <c r="AE458" s="35">
        <f t="shared" si="546"/>
        <v>112.26695940585249</v>
      </c>
      <c r="AF458" s="35">
        <f t="shared" si="546"/>
        <v>114.60311428499111</v>
      </c>
      <c r="AG458" s="35">
        <f t="shared" si="546"/>
        <v>63.302563110704568</v>
      </c>
      <c r="AH458" s="35">
        <f t="shared" si="546"/>
        <v>53.990191027101133</v>
      </c>
      <c r="AI458" s="35">
        <f t="shared" si="546"/>
        <v>54.044950886557103</v>
      </c>
      <c r="AJ458" s="35">
        <f t="shared" si="546"/>
        <v>54.580829199196671</v>
      </c>
      <c r="AK458" s="35">
        <f t="shared" si="546"/>
        <v>56.225637734199154</v>
      </c>
      <c r="AL458" s="35">
        <f t="shared" si="546"/>
        <v>58.892617924743888</v>
      </c>
      <c r="AM458" s="35">
        <f t="shared" si="546"/>
        <v>62.339562394424661</v>
      </c>
      <c r="AN458" s="35">
        <f t="shared" si="546"/>
        <v>66.527655655279773</v>
      </c>
      <c r="AO458" s="35">
        <f t="shared" si="546"/>
        <v>71.412742507027019</v>
      </c>
      <c r="AP458" s="35">
        <f t="shared" si="546"/>
        <v>76.350630487633566</v>
      </c>
      <c r="AQ458" s="35">
        <f t="shared" si="546"/>
        <v>81.511196408271076</v>
      </c>
      <c r="AR458" s="35">
        <f t="shared" si="546"/>
        <v>87.722050130130071</v>
      </c>
      <c r="AS458" s="35">
        <f t="shared" si="546"/>
        <v>94.427308787909112</v>
      </c>
      <c r="AT458" s="35">
        <f t="shared" si="546"/>
        <v>101.65320637417517</v>
      </c>
      <c r="AU458" s="35">
        <f t="shared" si="546"/>
        <v>109.43425724615298</v>
      </c>
      <c r="AV458" s="35">
        <f t="shared" si="546"/>
        <v>117.83905932970913</v>
      </c>
      <c r="AW458" s="35">
        <f t="shared" si="546"/>
        <v>127.11301249159635</v>
      </c>
      <c r="AX458" s="35">
        <f t="shared" si="546"/>
        <v>136.97628263306245</v>
      </c>
      <c r="AY458" s="35">
        <f t="shared" si="546"/>
        <v>147.38712902334186</v>
      </c>
      <c r="AZ458" s="35">
        <f t="shared" si="546"/>
        <v>158.55741287408034</v>
      </c>
      <c r="BA458" s="35">
        <f t="shared" si="546"/>
        <v>170.49490101493245</v>
      </c>
      <c r="BB458" s="35">
        <f t="shared" si="546"/>
        <v>183.238249417519</v>
      </c>
      <c r="BC458" s="35">
        <f t="shared" si="546"/>
        <v>196.83250711069502</v>
      </c>
      <c r="BD458" s="35">
        <f t="shared" si="546"/>
        <v>228.91929283345451</v>
      </c>
      <c r="BE458" s="35">
        <f t="shared" si="546"/>
        <v>262.48451268888061</v>
      </c>
      <c r="BF458" s="35">
        <f t="shared" si="546"/>
        <v>282.61967693520057</v>
      </c>
      <c r="BG458" s="35">
        <f t="shared" si="546"/>
        <v>300.89085441303416</v>
      </c>
      <c r="BH458" s="35">
        <f t="shared" si="546"/>
        <v>316.56084950626189</v>
      </c>
      <c r="BI458" s="35">
        <f t="shared" si="546"/>
        <v>333.6499831740017</v>
      </c>
      <c r="BJ458" s="35">
        <f t="shared" si="546"/>
        <v>352.6847418091802</v>
      </c>
      <c r="BK458" s="35">
        <f t="shared" si="546"/>
        <v>365.03345548982918</v>
      </c>
      <c r="BL458" s="35">
        <f t="shared" si="546"/>
        <v>374.64113025082486</v>
      </c>
      <c r="BM458" s="35">
        <f t="shared" si="546"/>
        <v>384.28248497351638</v>
      </c>
      <c r="BN458" s="35">
        <f t="shared" si="546"/>
        <v>393.09233896725323</v>
      </c>
      <c r="BO458" s="35">
        <f t="shared" si="546"/>
        <v>403.61833182887585</v>
      </c>
      <c r="BP458" s="35">
        <f t="shared" si="546"/>
        <v>413.88917270213335</v>
      </c>
      <c r="BQ458" s="35">
        <f t="shared" si="546"/>
        <v>421.76662827616371</v>
      </c>
      <c r="BR458" s="35">
        <f t="shared" si="546"/>
        <v>430.00946799006647</v>
      </c>
      <c r="BS458" s="35">
        <f t="shared" si="546"/>
        <v>-33125.57090248086</v>
      </c>
    </row>
    <row r="459" spans="3:71">
      <c r="F459" t="s">
        <v>347</v>
      </c>
      <c r="R459" s="35">
        <f>R458-R351</f>
        <v>48.91222883650228</v>
      </c>
      <c r="S459" s="35">
        <f t="shared" ref="S459:BS459" si="547">S458-S351</f>
        <v>36.440809122851931</v>
      </c>
      <c r="T459" s="35">
        <f t="shared" si="547"/>
        <v>78.692636331113178</v>
      </c>
      <c r="U459" s="35">
        <f t="shared" si="547"/>
        <v>109.05544263806087</v>
      </c>
      <c r="V459" s="35">
        <f t="shared" si="547"/>
        <v>132.74698914520411</v>
      </c>
      <c r="W459" s="35">
        <f t="shared" si="547"/>
        <v>82.934516268645922</v>
      </c>
      <c r="X459" s="35">
        <f t="shared" si="547"/>
        <v>62.951363444177247</v>
      </c>
      <c r="Y459" s="35">
        <f t="shared" si="547"/>
        <v>62.239872543331032</v>
      </c>
      <c r="Z459" s="35">
        <f t="shared" si="547"/>
        <v>59.533302830715506</v>
      </c>
      <c r="AA459" s="35">
        <f t="shared" si="547"/>
        <v>58.89990961533077</v>
      </c>
      <c r="AB459" s="35">
        <f t="shared" si="547"/>
        <v>63.387618802475593</v>
      </c>
      <c r="AC459" s="35">
        <f t="shared" si="547"/>
        <v>65.942479454669012</v>
      </c>
      <c r="AD459" s="35">
        <f t="shared" si="547"/>
        <v>68.731544382243996</v>
      </c>
      <c r="AE459" s="35">
        <f t="shared" si="547"/>
        <v>71.572220883546777</v>
      </c>
      <c r="AF459" s="35">
        <f t="shared" si="547"/>
        <v>74.584330627790663</v>
      </c>
      <c r="AG459" s="35">
        <f t="shared" si="547"/>
        <v>57.808929970066949</v>
      </c>
      <c r="AH459" s="35">
        <f t="shared" si="547"/>
        <v>53.990191027101133</v>
      </c>
      <c r="AI459" s="35">
        <f t="shared" si="547"/>
        <v>54.044950886557103</v>
      </c>
      <c r="AJ459" s="35">
        <f t="shared" si="547"/>
        <v>54.580829199196671</v>
      </c>
      <c r="AK459" s="35">
        <f t="shared" si="547"/>
        <v>56.225637734199154</v>
      </c>
      <c r="AL459" s="35">
        <f t="shared" si="547"/>
        <v>58.892617924743888</v>
      </c>
      <c r="AM459" s="35">
        <f t="shared" si="547"/>
        <v>62.339562394424661</v>
      </c>
      <c r="AN459" s="35">
        <f t="shared" si="547"/>
        <v>66.527655655279773</v>
      </c>
      <c r="AO459" s="35">
        <f t="shared" si="547"/>
        <v>71.412742507027019</v>
      </c>
      <c r="AP459" s="35">
        <f t="shared" si="547"/>
        <v>76.350630487633566</v>
      </c>
      <c r="AQ459" s="35">
        <f t="shared" si="547"/>
        <v>81.511196408271076</v>
      </c>
      <c r="AR459" s="35">
        <f t="shared" si="547"/>
        <v>80.634445203918503</v>
      </c>
      <c r="AS459" s="35">
        <f t="shared" si="547"/>
        <v>80.909065323766086</v>
      </c>
      <c r="AT459" s="35">
        <f t="shared" si="547"/>
        <v>84.599178222314322</v>
      </c>
      <c r="AU459" s="35">
        <f t="shared" si="547"/>
        <v>88.541489515083157</v>
      </c>
      <c r="AV459" s="35">
        <f t="shared" si="547"/>
        <v>92.76389624527198</v>
      </c>
      <c r="AW459" s="35">
        <f t="shared" si="547"/>
        <v>97.346795680193736</v>
      </c>
      <c r="AX459" s="35">
        <f t="shared" si="547"/>
        <v>102.22270121858901</v>
      </c>
      <c r="AY459" s="35">
        <f t="shared" si="547"/>
        <v>94.695357151552372</v>
      </c>
      <c r="AZ459" s="35">
        <f t="shared" si="547"/>
        <v>86.591674916162091</v>
      </c>
      <c r="BA459" s="35">
        <f t="shared" si="547"/>
        <v>88.975233552262281</v>
      </c>
      <c r="BB459" s="35">
        <f t="shared" si="547"/>
        <v>94.276960918878558</v>
      </c>
      <c r="BC459" s="35">
        <f t="shared" si="547"/>
        <v>100.96597695588586</v>
      </c>
      <c r="BD459" s="35">
        <f t="shared" si="547"/>
        <v>120.51942999661604</v>
      </c>
      <c r="BE459" s="35">
        <f t="shared" si="547"/>
        <v>140.72587575417413</v>
      </c>
      <c r="BF459" s="35">
        <f t="shared" si="547"/>
        <v>150.6407910280445</v>
      </c>
      <c r="BG459" s="35">
        <f t="shared" si="547"/>
        <v>160.42284929475451</v>
      </c>
      <c r="BH459" s="35">
        <f t="shared" si="547"/>
        <v>169.56173932658146</v>
      </c>
      <c r="BI459" s="35">
        <f t="shared" si="547"/>
        <v>179.36629596928714</v>
      </c>
      <c r="BJ459" s="35">
        <f t="shared" si="547"/>
        <v>190.0612148065768</v>
      </c>
      <c r="BK459" s="35">
        <f t="shared" si="547"/>
        <v>198.23996791505394</v>
      </c>
      <c r="BL459" s="35">
        <f t="shared" si="547"/>
        <v>205.37122170036599</v>
      </c>
      <c r="BM459" s="35">
        <f t="shared" si="547"/>
        <v>212.5176248511136</v>
      </c>
      <c r="BN459" s="35">
        <f t="shared" si="547"/>
        <v>219.33610265564667</v>
      </c>
      <c r="BO459" s="35">
        <f t="shared" si="547"/>
        <v>226.82723152428466</v>
      </c>
      <c r="BP459" s="35">
        <f t="shared" si="547"/>
        <v>234.23235467443445</v>
      </c>
      <c r="BQ459" s="35">
        <f t="shared" si="547"/>
        <v>241.47193364294719</v>
      </c>
      <c r="BR459" s="35">
        <f t="shared" si="547"/>
        <v>251.99903953260852</v>
      </c>
      <c r="BS459" s="35">
        <f t="shared" si="547"/>
        <v>-33306.758829993712</v>
      </c>
    </row>
    <row r="460" spans="3:71">
      <c r="F460" t="s">
        <v>348</v>
      </c>
      <c r="R460" s="35">
        <f>R459+R410</f>
        <v>48.91222883650228</v>
      </c>
      <c r="S460" s="35">
        <f t="shared" ref="S460:BS460" si="548">S459+S410</f>
        <v>36.440809122851931</v>
      </c>
      <c r="T460" s="35">
        <f t="shared" si="548"/>
        <v>78.692636331113178</v>
      </c>
      <c r="U460" s="35">
        <f t="shared" si="548"/>
        <v>109.05544263806087</v>
      </c>
      <c r="V460" s="35">
        <f t="shared" si="548"/>
        <v>132.74698914520411</v>
      </c>
      <c r="W460" s="35">
        <f t="shared" si="548"/>
        <v>88.559032647448447</v>
      </c>
      <c r="X460" s="35">
        <f t="shared" si="548"/>
        <v>79.467161943600644</v>
      </c>
      <c r="Y460" s="35">
        <f t="shared" si="548"/>
        <v>79.474839413935484</v>
      </c>
      <c r="Z460" s="35">
        <f t="shared" si="548"/>
        <v>78.68277232906982</v>
      </c>
      <c r="AA460" s="35">
        <f t="shared" si="548"/>
        <v>82.299049653275404</v>
      </c>
      <c r="AB460" s="35">
        <f t="shared" si="548"/>
        <v>88.020558178560023</v>
      </c>
      <c r="AC460" s="35">
        <f t="shared" si="548"/>
        <v>90.192972120186056</v>
      </c>
      <c r="AD460" s="35">
        <f t="shared" si="548"/>
        <v>92.761672122175113</v>
      </c>
      <c r="AE460" s="35">
        <f t="shared" si="548"/>
        <v>95.378642919095597</v>
      </c>
      <c r="AF460" s="35">
        <f t="shared" si="548"/>
        <v>97.995319067252922</v>
      </c>
      <c r="AG460" s="35">
        <f t="shared" si="548"/>
        <v>61.022705357339959</v>
      </c>
      <c r="AH460" s="35">
        <f t="shared" si="548"/>
        <v>53.990191027101133</v>
      </c>
      <c r="AI460" s="35">
        <f t="shared" si="548"/>
        <v>54.044950886557103</v>
      </c>
      <c r="AJ460" s="35">
        <f t="shared" si="548"/>
        <v>54.580829199196671</v>
      </c>
      <c r="AK460" s="35">
        <f t="shared" si="548"/>
        <v>56.225637734199154</v>
      </c>
      <c r="AL460" s="35">
        <f t="shared" si="548"/>
        <v>58.892617924743888</v>
      </c>
      <c r="AM460" s="35">
        <f t="shared" si="548"/>
        <v>62.339562394424661</v>
      </c>
      <c r="AN460" s="35">
        <f t="shared" si="548"/>
        <v>66.527655655279773</v>
      </c>
      <c r="AO460" s="35">
        <f t="shared" si="548"/>
        <v>71.412742507027019</v>
      </c>
      <c r="AP460" s="35">
        <f t="shared" si="548"/>
        <v>76.350630487633566</v>
      </c>
      <c r="AQ460" s="35">
        <f t="shared" si="548"/>
        <v>81.511196408271076</v>
      </c>
      <c r="AR460" s="35">
        <f t="shared" si="548"/>
        <v>84.780694085752273</v>
      </c>
      <c r="AS460" s="35">
        <f t="shared" si="548"/>
        <v>88.817237750289763</v>
      </c>
      <c r="AT460" s="35">
        <f t="shared" si="548"/>
        <v>94.575784691152919</v>
      </c>
      <c r="AU460" s="35">
        <f t="shared" si="548"/>
        <v>100.76375863775901</v>
      </c>
      <c r="AV460" s="35">
        <f t="shared" si="548"/>
        <v>107.4328666496677</v>
      </c>
      <c r="AW460" s="35">
        <f t="shared" si="548"/>
        <v>114.76003251486426</v>
      </c>
      <c r="AX460" s="35">
        <f t="shared" si="548"/>
        <v>122.55354634605598</v>
      </c>
      <c r="AY460" s="35">
        <f t="shared" si="548"/>
        <v>125.52004369654921</v>
      </c>
      <c r="AZ460" s="35">
        <f t="shared" si="548"/>
        <v>128.69163162154427</v>
      </c>
      <c r="BA460" s="35">
        <f t="shared" si="548"/>
        <v>136.66423901792433</v>
      </c>
      <c r="BB460" s="35">
        <f t="shared" si="548"/>
        <v>146.31931469058321</v>
      </c>
      <c r="BC460" s="35">
        <f t="shared" si="548"/>
        <v>157.04789709644922</v>
      </c>
      <c r="BD460" s="35">
        <f t="shared" si="548"/>
        <v>183.93334975616654</v>
      </c>
      <c r="BE460" s="35">
        <f t="shared" si="548"/>
        <v>211.9546783609774</v>
      </c>
      <c r="BF460" s="35">
        <f t="shared" si="548"/>
        <v>227.84843928373076</v>
      </c>
      <c r="BG460" s="35">
        <f t="shared" si="548"/>
        <v>242.59663228894811</v>
      </c>
      <c r="BH460" s="35">
        <f t="shared" si="548"/>
        <v>255.55621878169455</v>
      </c>
      <c r="BI460" s="35">
        <f t="shared" si="548"/>
        <v>269.62225298404519</v>
      </c>
      <c r="BJ460" s="35">
        <f t="shared" si="548"/>
        <v>285.19597810309978</v>
      </c>
      <c r="BK460" s="35">
        <f t="shared" si="548"/>
        <v>295.81415814629753</v>
      </c>
      <c r="BL460" s="35">
        <f t="shared" si="548"/>
        <v>304.39411820238439</v>
      </c>
      <c r="BM460" s="35">
        <f t="shared" si="548"/>
        <v>313.00006802271923</v>
      </c>
      <c r="BN460" s="35">
        <f t="shared" si="548"/>
        <v>320.98350089793649</v>
      </c>
      <c r="BO460" s="35">
        <f t="shared" si="548"/>
        <v>330.25002520247051</v>
      </c>
      <c r="BP460" s="35">
        <f t="shared" si="548"/>
        <v>339.33159322063835</v>
      </c>
      <c r="BQ460" s="35">
        <f t="shared" si="548"/>
        <v>346.94433000337887</v>
      </c>
      <c r="BR460" s="35">
        <f t="shared" si="548"/>
        <v>356.13514018022136</v>
      </c>
      <c r="BS460" s="35">
        <f t="shared" si="548"/>
        <v>-33200.763892398696</v>
      </c>
    </row>
    <row r="462" spans="3:71">
      <c r="F462" t="s">
        <v>349</v>
      </c>
      <c r="R462" s="35">
        <f>R460+R405-R155+R456</f>
        <v>158.26840675125612</v>
      </c>
      <c r="S462" s="35">
        <f t="shared" ref="S462:BS462" si="549">S460+S405-S155+S456</f>
        <v>158.49899415034167</v>
      </c>
      <c r="T462" s="35">
        <f t="shared" si="549"/>
        <v>162.33795578566981</v>
      </c>
      <c r="U462" s="35">
        <f t="shared" si="549"/>
        <v>170.86836609358835</v>
      </c>
      <c r="V462" s="35">
        <f t="shared" si="549"/>
        <v>182.47089288324071</v>
      </c>
      <c r="W462" s="35">
        <f t="shared" si="549"/>
        <v>168.85133296294646</v>
      </c>
      <c r="X462" s="35">
        <f t="shared" si="549"/>
        <v>166.41024778805377</v>
      </c>
      <c r="Y462" s="35">
        <f t="shared" si="549"/>
        <v>171.69923689011574</v>
      </c>
      <c r="Z462" s="35">
        <f t="shared" si="549"/>
        <v>176.47126482394458</v>
      </c>
      <c r="AA462" s="35">
        <f t="shared" si="549"/>
        <v>186.00447523604277</v>
      </c>
      <c r="AB462" s="35">
        <f t="shared" si="549"/>
        <v>197.64575058511053</v>
      </c>
      <c r="AC462" s="35">
        <f t="shared" si="549"/>
        <v>204.78815107411071</v>
      </c>
      <c r="AD462" s="35">
        <f t="shared" si="549"/>
        <v>212.25925509666718</v>
      </c>
      <c r="AE462" s="35">
        <f t="shared" si="549"/>
        <v>220.03364351811575</v>
      </c>
      <c r="AF462" s="35">
        <f t="shared" si="549"/>
        <v>228.12145881994525</v>
      </c>
      <c r="AG462" s="35">
        <f t="shared" si="549"/>
        <v>238.49918060132336</v>
      </c>
      <c r="AH462" s="35">
        <f t="shared" si="549"/>
        <v>251.61791962431198</v>
      </c>
      <c r="AI462" s="35">
        <f t="shared" si="549"/>
        <v>264.19970282362056</v>
      </c>
      <c r="AJ462" s="35">
        <f t="shared" si="549"/>
        <v>277.57776699800718</v>
      </c>
      <c r="AK462" s="35">
        <f t="shared" si="549"/>
        <v>291.80553795731532</v>
      </c>
      <c r="AL462" s="35">
        <f t="shared" si="549"/>
        <v>306.86266488998717</v>
      </c>
      <c r="AM462" s="35">
        <f t="shared" si="549"/>
        <v>322.72438444842362</v>
      </c>
      <c r="AN462" s="35">
        <f t="shared" si="549"/>
        <v>339.39021577986864</v>
      </c>
      <c r="AO462" s="35">
        <f t="shared" si="549"/>
        <v>356.86172056351938</v>
      </c>
      <c r="AP462" s="35">
        <f t="shared" si="549"/>
        <v>375.11061610769639</v>
      </c>
      <c r="AQ462" s="35">
        <f t="shared" si="549"/>
        <v>394.19033518986225</v>
      </c>
      <c r="AR462" s="35">
        <f t="shared" si="549"/>
        <v>411.24163964639285</v>
      </c>
      <c r="AS462" s="35">
        <f t="shared" si="549"/>
        <v>429.44009248878956</v>
      </c>
      <c r="AT462" s="35">
        <f t="shared" si="549"/>
        <v>449.73909962653863</v>
      </c>
      <c r="AU462" s="35">
        <f t="shared" si="549"/>
        <v>470.83661111464107</v>
      </c>
      <c r="AV462" s="35">
        <f t="shared" si="549"/>
        <v>492.74205617812027</v>
      </c>
      <c r="AW462" s="35">
        <f t="shared" si="549"/>
        <v>515.42032375626013</v>
      </c>
      <c r="AX462" s="35">
        <f t="shared" si="549"/>
        <v>538.95145401344143</v>
      </c>
      <c r="AY462" s="35">
        <f t="shared" si="549"/>
        <v>558.10521087943471</v>
      </c>
      <c r="AZ462" s="35">
        <f t="shared" si="549"/>
        <v>577.74085784988984</v>
      </c>
      <c r="BA462" s="35">
        <f t="shared" si="549"/>
        <v>602.46397014952026</v>
      </c>
      <c r="BB462" s="35">
        <f t="shared" si="549"/>
        <v>629.13702225833754</v>
      </c>
      <c r="BC462" s="35">
        <f t="shared" si="549"/>
        <v>657.12488159552913</v>
      </c>
      <c r="BD462" s="35">
        <f t="shared" si="549"/>
        <v>701.46487850756102</v>
      </c>
      <c r="BE462" s="35">
        <f t="shared" si="549"/>
        <v>746.69713186948229</v>
      </c>
      <c r="BF462" s="35">
        <f t="shared" si="549"/>
        <v>780.39867271388584</v>
      </c>
      <c r="BG462" s="35">
        <f t="shared" si="549"/>
        <v>815.09969611973065</v>
      </c>
      <c r="BH462" s="35">
        <f t="shared" si="549"/>
        <v>850.89183990399692</v>
      </c>
      <c r="BI462" s="35">
        <f t="shared" si="549"/>
        <v>888.12965204973966</v>
      </c>
      <c r="BJ462" s="35">
        <f t="shared" si="549"/>
        <v>926.85815831497371</v>
      </c>
      <c r="BK462" s="35">
        <f t="shared" si="549"/>
        <v>966.67791731681973</v>
      </c>
      <c r="BL462" s="35">
        <f t="shared" si="549"/>
        <v>1008.1322819479983</v>
      </c>
      <c r="BM462" s="35">
        <f t="shared" si="549"/>
        <v>1051.5691204760833</v>
      </c>
      <c r="BN462" s="35">
        <f t="shared" si="549"/>
        <v>1097.0658285061481</v>
      </c>
      <c r="BO462" s="35">
        <f t="shared" si="549"/>
        <v>1144.9008387109843</v>
      </c>
      <c r="BP462" s="35">
        <f t="shared" si="549"/>
        <v>1195.0467712777036</v>
      </c>
      <c r="BQ462" s="35">
        <f t="shared" si="549"/>
        <v>1247.5649233271015</v>
      </c>
      <c r="BR462" s="35">
        <f t="shared" si="549"/>
        <v>1302.8449658978034</v>
      </c>
      <c r="BS462" s="35">
        <f t="shared" si="549"/>
        <v>1360.9693346926906</v>
      </c>
    </row>
    <row r="463" spans="3:71">
      <c r="F463" t="s">
        <v>350</v>
      </c>
      <c r="R463" s="32">
        <f>R462/R453</f>
        <v>8.7459524529015689E-2</v>
      </c>
      <c r="S463" s="32">
        <f t="shared" ref="S463:BS463" si="550">S462/S453</f>
        <v>8.2595651029893177E-2</v>
      </c>
      <c r="T463" s="32">
        <f t="shared" si="550"/>
        <v>7.9537144440322352E-2</v>
      </c>
      <c r="U463" s="32">
        <f t="shared" si="550"/>
        <v>8.042080773257905E-2</v>
      </c>
      <c r="V463" s="32">
        <f t="shared" si="550"/>
        <v>8.3453740448055883E-2</v>
      </c>
      <c r="W463" s="32">
        <f t="shared" si="550"/>
        <v>7.5507633929786239E-2</v>
      </c>
      <c r="X463" s="32">
        <f t="shared" si="550"/>
        <v>7.1836691314493273E-2</v>
      </c>
      <c r="Y463" s="32">
        <f t="shared" si="550"/>
        <v>7.143863260338619E-2</v>
      </c>
      <c r="Z463" s="32">
        <f t="shared" si="550"/>
        <v>7.0710830790623097E-2</v>
      </c>
      <c r="AA463" s="32">
        <f t="shared" si="550"/>
        <v>7.172048629552448E-2</v>
      </c>
      <c r="AB463" s="32">
        <f t="shared" si="550"/>
        <v>7.3278961739139628E-2</v>
      </c>
      <c r="AC463" s="32">
        <f t="shared" si="550"/>
        <v>7.296158194524538E-2</v>
      </c>
      <c r="AD463" s="32">
        <f t="shared" si="550"/>
        <v>7.265695240890814E-2</v>
      </c>
      <c r="AE463" s="32">
        <f t="shared" si="550"/>
        <v>7.2358374472822826E-2</v>
      </c>
      <c r="AF463" s="32">
        <f t="shared" si="550"/>
        <v>7.2063948463610514E-2</v>
      </c>
      <c r="AG463" s="32">
        <f t="shared" si="550"/>
        <v>7.2367473665866766E-2</v>
      </c>
      <c r="AH463" s="32">
        <f t="shared" si="550"/>
        <v>7.244671449841715E-2</v>
      </c>
      <c r="AI463" s="32">
        <f t="shared" si="550"/>
        <v>7.1973872206004055E-2</v>
      </c>
      <c r="AJ463" s="32">
        <f t="shared" si="550"/>
        <v>7.1523570764737698E-2</v>
      </c>
      <c r="AK463" s="32">
        <f t="shared" si="550"/>
        <v>7.1104029304264849E-2</v>
      </c>
      <c r="AL463" s="32">
        <f t="shared" si="550"/>
        <v>7.0713765070265347E-2</v>
      </c>
      <c r="AM463" s="32">
        <f t="shared" si="550"/>
        <v>7.0349037972592621E-2</v>
      </c>
      <c r="AN463" s="32">
        <f t="shared" si="550"/>
        <v>7.000827095471511E-2</v>
      </c>
      <c r="AO463" s="32">
        <f t="shared" si="550"/>
        <v>6.968973551235226E-2</v>
      </c>
      <c r="AP463" s="32">
        <f t="shared" si="550"/>
        <v>6.9385644423573728E-2</v>
      </c>
      <c r="AQ463" s="32">
        <f t="shared" si="550"/>
        <v>6.9096432296424884E-2</v>
      </c>
      <c r="AR463" s="32">
        <f t="shared" si="550"/>
        <v>6.8339701824166765E-2</v>
      </c>
      <c r="AS463" s="32">
        <f t="shared" si="550"/>
        <v>6.7691570492257991E-2</v>
      </c>
      <c r="AT463" s="32">
        <f t="shared" si="550"/>
        <v>6.7278942909093795E-2</v>
      </c>
      <c r="AU463" s="32">
        <f t="shared" si="550"/>
        <v>6.6881562529131661E-2</v>
      </c>
      <c r="AV463" s="32">
        <f t="shared" si="550"/>
        <v>6.649753653156594E-2</v>
      </c>
      <c r="AW463" s="32">
        <f t="shared" si="550"/>
        <v>6.6119890066341697E-2</v>
      </c>
      <c r="AX463" s="32">
        <f t="shared" si="550"/>
        <v>6.5758674759949953E-2</v>
      </c>
      <c r="AY463" s="32">
        <f t="shared" si="550"/>
        <v>6.4803294581773613E-2</v>
      </c>
      <c r="AZ463" s="32">
        <f t="shared" si="550"/>
        <v>6.3874891423088748E-2</v>
      </c>
      <c r="BA463" s="32">
        <f t="shared" si="550"/>
        <v>6.3457797791290668E-2</v>
      </c>
      <c r="BB463" s="32">
        <f t="shared" si="550"/>
        <v>6.3168073797429586E-2</v>
      </c>
      <c r="BC463" s="32">
        <f t="shared" si="550"/>
        <v>6.2927633908895844E-2</v>
      </c>
      <c r="BD463" s="32">
        <f t="shared" si="550"/>
        <v>6.4103890492799964E-2</v>
      </c>
      <c r="BE463" s="32">
        <f t="shared" si="550"/>
        <v>6.5155923959109296E-2</v>
      </c>
      <c r="BF463" s="32">
        <f t="shared" si="550"/>
        <v>6.5060875411319011E-2</v>
      </c>
      <c r="BG463" s="32">
        <f t="shared" si="550"/>
        <v>6.4961382805259871E-2</v>
      </c>
      <c r="BH463" s="32">
        <f t="shared" si="550"/>
        <v>6.4854793482387346E-2</v>
      </c>
      <c r="BI463" s="32">
        <f t="shared" si="550"/>
        <v>6.4754718547292131E-2</v>
      </c>
      <c r="BJ463" s="32">
        <f t="shared" si="550"/>
        <v>6.4662435506411126E-2</v>
      </c>
      <c r="BK463" s="32">
        <f t="shared" si="550"/>
        <v>6.4550807513144765E-2</v>
      </c>
      <c r="BL463" s="32">
        <f t="shared" si="550"/>
        <v>6.4432541203416668E-2</v>
      </c>
      <c r="BM463" s="32">
        <f t="shared" si="550"/>
        <v>6.4315917796907873E-2</v>
      </c>
      <c r="BN463" s="32">
        <f t="shared" si="550"/>
        <v>6.4198586066047433E-2</v>
      </c>
      <c r="BO463" s="32">
        <f t="shared" si="550"/>
        <v>6.4087284078203008E-2</v>
      </c>
      <c r="BP463" s="32">
        <f t="shared" si="550"/>
        <v>6.3976850675164426E-2</v>
      </c>
      <c r="BQ463" s="32">
        <f t="shared" si="550"/>
        <v>6.3862809145385779E-2</v>
      </c>
      <c r="BR463" s="32">
        <f t="shared" si="550"/>
        <v>6.3753386972111248E-2</v>
      </c>
      <c r="BS463" s="32">
        <f t="shared" si="550"/>
        <v>6.3649021313798071E-2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E41E-43AE-49B9-92DF-6248818BC657}">
  <sheetPr codeName="Sheet12">
    <tabColor theme="6" tint="0.79998168889431442"/>
  </sheetPr>
  <dimension ref="A1:BS474"/>
  <sheetViews>
    <sheetView showGridLines="0" zoomScale="70" zoomScaleNormal="70" workbookViewId="0"/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</cols>
  <sheetData>
    <row r="1" spans="1:71" ht="20.25" thickBot="1">
      <c r="A1" s="20" t="s">
        <v>280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>
      <c r="A2" s="22" t="s">
        <v>281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>
      <c r="Q3" s="23" t="s">
        <v>68</v>
      </c>
      <c r="R3" s="52" t="s">
        <v>69</v>
      </c>
      <c r="S3" s="25"/>
      <c r="T3" s="24" t="s">
        <v>70</v>
      </c>
      <c r="U3" s="25"/>
      <c r="V3" s="25"/>
      <c r="W3" s="25"/>
      <c r="X3" s="26"/>
      <c r="Y3" s="24" t="s">
        <v>71</v>
      </c>
      <c r="Z3" s="25"/>
      <c r="AA3" s="25"/>
      <c r="AB3" s="25"/>
      <c r="AC3" s="26"/>
      <c r="AD3" s="24" t="s">
        <v>72</v>
      </c>
      <c r="AE3" s="25"/>
      <c r="AF3" s="25"/>
      <c r="AG3" s="25"/>
      <c r="AH3" s="26"/>
      <c r="AI3" s="24" t="s">
        <v>73</v>
      </c>
      <c r="AJ3" s="25"/>
      <c r="AK3" s="25"/>
      <c r="AL3" s="25"/>
      <c r="AM3" s="26"/>
      <c r="AN3" s="24" t="s">
        <v>74</v>
      </c>
      <c r="AO3" s="25"/>
      <c r="AP3" s="25"/>
      <c r="AQ3" s="25"/>
      <c r="AR3" s="26"/>
      <c r="AS3" s="24" t="s">
        <v>75</v>
      </c>
      <c r="AT3" s="25"/>
      <c r="AU3" s="25"/>
      <c r="AV3" s="25"/>
      <c r="AW3" s="26"/>
      <c r="AX3" s="24" t="s">
        <v>76</v>
      </c>
      <c r="AY3" s="25"/>
      <c r="AZ3" s="25"/>
      <c r="BA3" s="25"/>
      <c r="BB3" s="26"/>
      <c r="BC3" s="24" t="s">
        <v>77</v>
      </c>
      <c r="BD3" s="25"/>
      <c r="BE3" s="25"/>
      <c r="BF3" s="25"/>
      <c r="BG3" s="26"/>
      <c r="BH3" s="24" t="s">
        <v>78</v>
      </c>
      <c r="BI3" s="25"/>
      <c r="BJ3" s="25"/>
      <c r="BK3" s="25"/>
      <c r="BL3" s="26"/>
      <c r="BM3" s="24" t="s">
        <v>79</v>
      </c>
      <c r="BN3" s="25"/>
      <c r="BO3" s="25"/>
      <c r="BP3" s="25"/>
      <c r="BQ3" s="26"/>
      <c r="BR3" s="24" t="s">
        <v>255</v>
      </c>
      <c r="BS3" s="25"/>
    </row>
    <row r="4" spans="1:71" s="27" customFormat="1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>
      <c r="F8" t="s">
        <v>140</v>
      </c>
      <c r="K8" s="47" t="s">
        <v>282</v>
      </c>
      <c r="O8" s="37">
        <v>2.4499511480040148E-2</v>
      </c>
      <c r="Q8" s="30">
        <v>1</v>
      </c>
      <c r="R8" s="35">
        <f>Q8*(1+$O$8)</f>
        <v>1.0244995114800401</v>
      </c>
      <c r="S8" s="35">
        <f>R8*(1+$O$8)</f>
        <v>1.049599249022841</v>
      </c>
      <c r="T8" s="35">
        <f t="shared" ref="T8:BS8" si="0">S8*(1+$O$8)</f>
        <v>1.0753139178737177</v>
      </c>
      <c r="U8" s="35">
        <f t="shared" si="0"/>
        <v>1.1016585835493118</v>
      </c>
      <c r="V8" s="35">
        <f t="shared" si="0"/>
        <v>1.128648680664063</v>
      </c>
      <c r="W8" s="35">
        <f t="shared" si="0"/>
        <v>1.1563000219729245</v>
      </c>
      <c r="X8" s="35">
        <f t="shared" si="0"/>
        <v>1.1846288076356208</v>
      </c>
      <c r="Y8" s="35">
        <f t="shared" si="0"/>
        <v>1.2136516347078761</v>
      </c>
      <c r="Z8" s="35">
        <f t="shared" si="0"/>
        <v>1.2433855068651711</v>
      </c>
      <c r="AA8" s="35">
        <f t="shared" si="0"/>
        <v>1.2738478443647299</v>
      </c>
      <c r="AB8" s="35">
        <f t="shared" si="0"/>
        <v>1.3050564942515679</v>
      </c>
      <c r="AC8" s="35">
        <f t="shared" si="0"/>
        <v>1.337029740814585</v>
      </c>
      <c r="AD8" s="35">
        <f t="shared" si="0"/>
        <v>1.3697863162988271</v>
      </c>
      <c r="AE8" s="35">
        <f t="shared" si="0"/>
        <v>1.403345411880192</v>
      </c>
      <c r="AF8" s="35">
        <f t="shared" si="0"/>
        <v>1.4377266889090126</v>
      </c>
      <c r="AG8" s="35">
        <f t="shared" si="0"/>
        <v>1.472950290429099</v>
      </c>
      <c r="AH8" s="35">
        <f t="shared" si="0"/>
        <v>1.5090368529789953</v>
      </c>
      <c r="AI8" s="35">
        <f>AH8*(1+$O$8)</f>
        <v>1.5460075186823579</v>
      </c>
      <c r="AJ8" s="35">
        <f>AI8*(1+$O$8)</f>
        <v>1.5838839476345448</v>
      </c>
      <c r="AK8" s="35">
        <f t="shared" si="0"/>
        <v>1.6226883305926687</v>
      </c>
      <c r="AL8" s="35">
        <f t="shared" si="0"/>
        <v>1.662443401976551</v>
      </c>
      <c r="AM8" s="35">
        <f t="shared" si="0"/>
        <v>1.7031724531881927</v>
      </c>
      <c r="AN8" s="35">
        <f t="shared" si="0"/>
        <v>1.7448993462575648</v>
      </c>
      <c r="AO8" s="35">
        <f t="shared" si="0"/>
        <v>1.7876485278227165</v>
      </c>
      <c r="AP8" s="35">
        <f t="shared" si="0"/>
        <v>1.8314450434523861</v>
      </c>
      <c r="AQ8" s="35">
        <f t="shared" si="0"/>
        <v>1.8763145523195104</v>
      </c>
      <c r="AR8" s="35">
        <f t="shared" si="0"/>
        <v>1.9222833422342287</v>
      </c>
      <c r="AS8" s="35">
        <f t="shared" si="0"/>
        <v>1.9693783450451861</v>
      </c>
      <c r="AT8" s="35">
        <f t="shared" si="0"/>
        <v>2.017627152418163</v>
      </c>
      <c r="AU8" s="35">
        <f t="shared" si="0"/>
        <v>2.0670580320012726</v>
      </c>
      <c r="AV8" s="35">
        <f t="shared" si="0"/>
        <v>2.1176999439861968</v>
      </c>
      <c r="AW8" s="35">
        <f t="shared" si="0"/>
        <v>2.1695825580751671</v>
      </c>
      <c r="AX8" s="35">
        <f t="shared" si="0"/>
        <v>2.2227362708636247</v>
      </c>
      <c r="AY8" s="35">
        <f t="shared" si="0"/>
        <v>2.2771922236487496</v>
      </c>
      <c r="AZ8" s="35">
        <f t="shared" si="0"/>
        <v>2.3329823206742901</v>
      </c>
      <c r="BA8" s="35">
        <f t="shared" si="0"/>
        <v>2.3901392478223804</v>
      </c>
      <c r="BB8" s="35">
        <f t="shared" si="0"/>
        <v>2.4486964917632994</v>
      </c>
      <c r="BC8" s="35">
        <f t="shared" si="0"/>
        <v>2.5086883595743883</v>
      </c>
      <c r="BD8" s="35">
        <f t="shared" si="0"/>
        <v>2.5701499988396241</v>
      </c>
      <c r="BE8" s="35">
        <f t="shared" si="0"/>
        <v>2.6331174182416208</v>
      </c>
      <c r="BF8" s="35">
        <f t="shared" si="0"/>
        <v>2.6976275086581252</v>
      </c>
      <c r="BG8" s="35">
        <f t="shared" si="0"/>
        <v>2.7637180647753672</v>
      </c>
      <c r="BH8" s="35">
        <f t="shared" si="0"/>
        <v>2.8314278072309258</v>
      </c>
      <c r="BI8" s="35">
        <f t="shared" si="0"/>
        <v>2.9007964052990847</v>
      </c>
      <c r="BJ8" s="35">
        <f t="shared" si="0"/>
        <v>2.9718645001319688</v>
      </c>
      <c r="BK8" s="35">
        <f t="shared" si="0"/>
        <v>3.0446737285700758</v>
      </c>
      <c r="BL8" s="35">
        <f t="shared" si="0"/>
        <v>3.1192667475361548</v>
      </c>
      <c r="BM8" s="35">
        <f t="shared" si="0"/>
        <v>3.1956872590267245</v>
      </c>
      <c r="BN8" s="35">
        <f t="shared" si="0"/>
        <v>3.2739800357158679</v>
      </c>
      <c r="BO8" s="35">
        <f t="shared" si="0"/>
        <v>3.3541909471863112</v>
      </c>
      <c r="BP8" s="35">
        <f t="shared" si="0"/>
        <v>3.436366986803149</v>
      </c>
      <c r="BQ8" s="35">
        <f t="shared" si="0"/>
        <v>3.5205562992459636</v>
      </c>
      <c r="BR8" s="35">
        <f t="shared" si="0"/>
        <v>3.6068082087154676</v>
      </c>
      <c r="BS8" s="35">
        <f t="shared" si="0"/>
        <v>3.6951732478311952</v>
      </c>
    </row>
    <row r="10" spans="1:71">
      <c r="F10" t="s">
        <v>142</v>
      </c>
      <c r="K10" s="47" t="s">
        <v>282</v>
      </c>
      <c r="R10" s="37">
        <v>4.9597138097138199E-2</v>
      </c>
      <c r="S10" s="37">
        <v>4.9597138097138199E-2</v>
      </c>
      <c r="T10" s="37">
        <v>4.9597138097138199E-2</v>
      </c>
      <c r="U10" s="37">
        <v>4.9597138097138199E-2</v>
      </c>
      <c r="V10" s="37">
        <v>4.9597138097138199E-2</v>
      </c>
      <c r="W10" s="37">
        <v>4.9597138097138199E-2</v>
      </c>
      <c r="X10" s="37">
        <v>4.9597138097138199E-2</v>
      </c>
      <c r="Y10" s="37">
        <v>4.9597138097138199E-2</v>
      </c>
      <c r="Z10" s="37">
        <v>4.9597138097138199E-2</v>
      </c>
      <c r="AA10" s="37">
        <v>4.9597138097138199E-2</v>
      </c>
      <c r="AB10" s="37">
        <v>4.9597138097138199E-2</v>
      </c>
      <c r="AC10" s="37">
        <v>4.9597138097138199E-2</v>
      </c>
      <c r="AD10" s="37">
        <v>4.9597138097138199E-2</v>
      </c>
      <c r="AE10" s="37">
        <v>4.9597138097138199E-2</v>
      </c>
      <c r="AF10" s="37">
        <v>4.9597138097138199E-2</v>
      </c>
      <c r="AG10" s="37">
        <v>4.9597138097138199E-2</v>
      </c>
      <c r="AH10" s="37">
        <v>4.9597138097138199E-2</v>
      </c>
      <c r="AI10" s="37">
        <v>4.9597138097138199E-2</v>
      </c>
      <c r="AJ10" s="37">
        <v>4.9597138097138199E-2</v>
      </c>
      <c r="AK10" s="37">
        <v>4.9597138097138199E-2</v>
      </c>
      <c r="AL10" s="37">
        <v>4.9597138097138199E-2</v>
      </c>
      <c r="AM10" s="37">
        <v>4.9597138097138199E-2</v>
      </c>
      <c r="AN10" s="37">
        <v>4.9597138097138199E-2</v>
      </c>
      <c r="AO10" s="37">
        <v>4.9597138097138199E-2</v>
      </c>
      <c r="AP10" s="37">
        <v>4.9597138097138199E-2</v>
      </c>
      <c r="AQ10" s="37">
        <v>4.9597138097138199E-2</v>
      </c>
      <c r="AR10" s="37">
        <v>4.9597138097138199E-2</v>
      </c>
      <c r="AS10" s="37">
        <v>4.9597138097138199E-2</v>
      </c>
      <c r="AT10" s="37">
        <v>4.9597138097138199E-2</v>
      </c>
      <c r="AU10" s="37">
        <v>4.9597138097138199E-2</v>
      </c>
      <c r="AV10" s="37">
        <v>4.9597138097138199E-2</v>
      </c>
      <c r="AW10" s="37">
        <v>4.9597138097138199E-2</v>
      </c>
      <c r="AX10" s="37">
        <v>4.9597138097138199E-2</v>
      </c>
      <c r="AY10" s="37">
        <v>4.9597138097138199E-2</v>
      </c>
      <c r="AZ10" s="37">
        <v>4.9597138097138199E-2</v>
      </c>
      <c r="BA10" s="37">
        <v>4.9597138097138199E-2</v>
      </c>
      <c r="BB10" s="37">
        <v>4.9597138097138199E-2</v>
      </c>
      <c r="BC10" s="37">
        <v>4.9597138097138199E-2</v>
      </c>
      <c r="BD10" s="37">
        <v>4.9597138097138199E-2</v>
      </c>
      <c r="BE10" s="37">
        <v>4.9597138097138199E-2</v>
      </c>
      <c r="BF10" s="37">
        <v>4.9597138097138199E-2</v>
      </c>
      <c r="BG10" s="37">
        <v>4.9597138097138199E-2</v>
      </c>
      <c r="BH10" s="37">
        <v>4.9597138097138199E-2</v>
      </c>
      <c r="BI10" s="37">
        <v>4.9597138097138199E-2</v>
      </c>
      <c r="BJ10" s="37">
        <v>4.9597138097138199E-2</v>
      </c>
      <c r="BK10" s="37">
        <v>4.9597138097138199E-2</v>
      </c>
      <c r="BL10" s="37">
        <v>4.9597138097138199E-2</v>
      </c>
      <c r="BM10" s="37">
        <v>4.9597138097138199E-2</v>
      </c>
      <c r="BN10" s="37">
        <v>4.9597138097138199E-2</v>
      </c>
      <c r="BO10" s="37">
        <v>4.9597138097138199E-2</v>
      </c>
      <c r="BP10" s="37">
        <v>4.9597138097138199E-2</v>
      </c>
      <c r="BQ10" s="37">
        <v>4.9597138097138199E-2</v>
      </c>
      <c r="BR10" s="77">
        <v>4.9597138097138199E-2</v>
      </c>
      <c r="BS10" s="77">
        <v>4.9597138097138199E-2</v>
      </c>
    </row>
    <row r="11" spans="1:71">
      <c r="F11" t="s">
        <v>143</v>
      </c>
      <c r="K11" s="47" t="s">
        <v>282</v>
      </c>
      <c r="R11" s="37">
        <v>7.400000000000001E-2</v>
      </c>
      <c r="S11" s="37">
        <v>7.400000000000001E-2</v>
      </c>
      <c r="T11" s="37">
        <v>7.400000000000001E-2</v>
      </c>
      <c r="U11" s="37">
        <v>7.400000000000001E-2</v>
      </c>
      <c r="V11" s="37">
        <v>7.3999999999999996E-2</v>
      </c>
      <c r="W11" s="37">
        <v>7.3999999999999996E-2</v>
      </c>
      <c r="X11" s="37">
        <v>7.3999999999999996E-2</v>
      </c>
      <c r="Y11" s="37">
        <v>7.3999999999999996E-2</v>
      </c>
      <c r="Z11" s="37">
        <v>7.3999999999999996E-2</v>
      </c>
      <c r="AA11" s="37">
        <v>7.3999999999999996E-2</v>
      </c>
      <c r="AB11" s="37">
        <v>7.3999999999999996E-2</v>
      </c>
      <c r="AC11" s="37">
        <v>7.3999999999999996E-2</v>
      </c>
      <c r="AD11" s="37">
        <v>7.3999999999999996E-2</v>
      </c>
      <c r="AE11" s="37">
        <v>7.3999999999999996E-2</v>
      </c>
      <c r="AF11" s="37">
        <v>7.3999999999999996E-2</v>
      </c>
      <c r="AG11" s="37">
        <v>7.3999999999999996E-2</v>
      </c>
      <c r="AH11" s="37">
        <v>7.3999999999999996E-2</v>
      </c>
      <c r="AI11" s="37">
        <v>7.3999999999999996E-2</v>
      </c>
      <c r="AJ11" s="37">
        <v>7.3999999999999996E-2</v>
      </c>
      <c r="AK11" s="37">
        <v>7.3999999999999996E-2</v>
      </c>
      <c r="AL11" s="37">
        <v>7.3999999999999996E-2</v>
      </c>
      <c r="AM11" s="37">
        <v>7.3999999999999996E-2</v>
      </c>
      <c r="AN11" s="37">
        <v>7.3999999999999996E-2</v>
      </c>
      <c r="AO11" s="37">
        <v>7.3999999999999996E-2</v>
      </c>
      <c r="AP11" s="37">
        <v>7.3999999999999996E-2</v>
      </c>
      <c r="AQ11" s="37">
        <v>7.3999999999999996E-2</v>
      </c>
      <c r="AR11" s="37">
        <v>7.3999999999999996E-2</v>
      </c>
      <c r="AS11" s="37">
        <v>7.3999999999999996E-2</v>
      </c>
      <c r="AT11" s="37">
        <v>7.3999999999999996E-2</v>
      </c>
      <c r="AU11" s="37">
        <v>7.3999999999999996E-2</v>
      </c>
      <c r="AV11" s="37">
        <v>7.3999999999999996E-2</v>
      </c>
      <c r="AW11" s="37">
        <v>7.3999999999999996E-2</v>
      </c>
      <c r="AX11" s="37">
        <v>7.3999999999999996E-2</v>
      </c>
      <c r="AY11" s="37">
        <v>7.3999999999999996E-2</v>
      </c>
      <c r="AZ11" s="37">
        <v>7.3999999999999996E-2</v>
      </c>
      <c r="BA11" s="37">
        <v>7.3999999999999996E-2</v>
      </c>
      <c r="BB11" s="37">
        <v>7.3999999999999996E-2</v>
      </c>
      <c r="BC11" s="37">
        <v>7.3999999999999996E-2</v>
      </c>
      <c r="BD11" s="37">
        <v>7.3999999999999996E-2</v>
      </c>
      <c r="BE11" s="37">
        <v>7.3999999999999996E-2</v>
      </c>
      <c r="BF11" s="37">
        <v>7.3999999999999996E-2</v>
      </c>
      <c r="BG11" s="37">
        <v>7.3999999999999996E-2</v>
      </c>
      <c r="BH11" s="37">
        <v>7.3999999999999996E-2</v>
      </c>
      <c r="BI11" s="37">
        <v>7.3999999999999996E-2</v>
      </c>
      <c r="BJ11" s="37">
        <v>7.3999999999999996E-2</v>
      </c>
      <c r="BK11" s="37">
        <v>7.3999999999999996E-2</v>
      </c>
      <c r="BL11" s="37">
        <v>7.3999999999999996E-2</v>
      </c>
      <c r="BM11" s="37">
        <v>7.3999999999999996E-2</v>
      </c>
      <c r="BN11" s="37">
        <v>7.3999999999999996E-2</v>
      </c>
      <c r="BO11" s="37">
        <v>7.3999999999999996E-2</v>
      </c>
      <c r="BP11" s="37">
        <v>7.3999999999999996E-2</v>
      </c>
      <c r="BQ11" s="37">
        <v>7.3999999999999996E-2</v>
      </c>
      <c r="BR11" s="37">
        <v>7.3999999999999996E-2</v>
      </c>
      <c r="BS11" s="37">
        <v>7.3999999999999996E-2</v>
      </c>
    </row>
    <row r="13" spans="1:71">
      <c r="F13" t="s">
        <v>144</v>
      </c>
      <c r="K13" s="47" t="s">
        <v>282</v>
      </c>
      <c r="O13" s="33">
        <v>0.6</v>
      </c>
    </row>
    <row r="14" spans="1:71">
      <c r="F14" t="s">
        <v>145</v>
      </c>
      <c r="K14" s="47" t="s">
        <v>282</v>
      </c>
      <c r="O14" s="33">
        <v>0.4</v>
      </c>
    </row>
    <row r="16" spans="1:71">
      <c r="F16" t="s">
        <v>146</v>
      </c>
      <c r="K16" s="47" t="s">
        <v>282</v>
      </c>
      <c r="O16" s="34">
        <v>0.3</v>
      </c>
    </row>
    <row r="17" spans="6:71">
      <c r="F17" t="s">
        <v>147</v>
      </c>
      <c r="K17" s="47" t="s">
        <v>282</v>
      </c>
      <c r="O17" s="34">
        <v>0.58499999999999996</v>
      </c>
    </row>
    <row r="18" spans="6:71">
      <c r="F18" t="s">
        <v>148</v>
      </c>
      <c r="K18" s="47" t="s">
        <v>282</v>
      </c>
      <c r="O18" s="34">
        <v>0.9</v>
      </c>
    </row>
    <row r="20" spans="6:71">
      <c r="F20" t="s">
        <v>149</v>
      </c>
      <c r="R20" s="32">
        <f>(R10*$O$13)+(R11*$O$14)</f>
        <v>5.9358282858282922E-2</v>
      </c>
      <c r="S20" s="32">
        <f t="shared" ref="S20:BS20" si="1">(S10*$O$13)+(S11*$O$14)</f>
        <v>5.9358282858282922E-2</v>
      </c>
      <c r="T20" s="32">
        <f t="shared" si="1"/>
        <v>5.9358282858282922E-2</v>
      </c>
      <c r="U20" s="32">
        <f t="shared" si="1"/>
        <v>5.9358282858282922E-2</v>
      </c>
      <c r="V20" s="32">
        <f t="shared" si="1"/>
        <v>5.9358282858282915E-2</v>
      </c>
      <c r="W20" s="32">
        <f t="shared" si="1"/>
        <v>5.9358282858282915E-2</v>
      </c>
      <c r="X20" s="32">
        <f t="shared" si="1"/>
        <v>5.9358282858282915E-2</v>
      </c>
      <c r="Y20" s="32">
        <f t="shared" si="1"/>
        <v>5.9358282858282915E-2</v>
      </c>
      <c r="Z20" s="32">
        <f t="shared" si="1"/>
        <v>5.9358282858282915E-2</v>
      </c>
      <c r="AA20" s="32">
        <f t="shared" si="1"/>
        <v>5.9358282858282915E-2</v>
      </c>
      <c r="AB20" s="32">
        <f t="shared" si="1"/>
        <v>5.9358282858282915E-2</v>
      </c>
      <c r="AC20" s="32">
        <f t="shared" si="1"/>
        <v>5.9358282858282915E-2</v>
      </c>
      <c r="AD20" s="32">
        <f t="shared" si="1"/>
        <v>5.9358282858282915E-2</v>
      </c>
      <c r="AE20" s="32">
        <f t="shared" si="1"/>
        <v>5.9358282858282915E-2</v>
      </c>
      <c r="AF20" s="32">
        <f t="shared" si="1"/>
        <v>5.9358282858282915E-2</v>
      </c>
      <c r="AG20" s="32">
        <f t="shared" si="1"/>
        <v>5.9358282858282915E-2</v>
      </c>
      <c r="AH20" s="32">
        <f t="shared" si="1"/>
        <v>5.9358282858282915E-2</v>
      </c>
      <c r="AI20" s="32">
        <f t="shared" si="1"/>
        <v>5.9358282858282915E-2</v>
      </c>
      <c r="AJ20" s="32">
        <f t="shared" si="1"/>
        <v>5.9358282858282915E-2</v>
      </c>
      <c r="AK20" s="32">
        <f t="shared" si="1"/>
        <v>5.9358282858282915E-2</v>
      </c>
      <c r="AL20" s="32">
        <f t="shared" si="1"/>
        <v>5.9358282858282915E-2</v>
      </c>
      <c r="AM20" s="32">
        <f t="shared" si="1"/>
        <v>5.9358282858282915E-2</v>
      </c>
      <c r="AN20" s="32">
        <f t="shared" si="1"/>
        <v>5.9358282858282915E-2</v>
      </c>
      <c r="AO20" s="32">
        <f t="shared" si="1"/>
        <v>5.9358282858282915E-2</v>
      </c>
      <c r="AP20" s="32">
        <f t="shared" si="1"/>
        <v>5.9358282858282915E-2</v>
      </c>
      <c r="AQ20" s="32">
        <f t="shared" si="1"/>
        <v>5.9358282858282915E-2</v>
      </c>
      <c r="AR20" s="32">
        <f t="shared" si="1"/>
        <v>5.9358282858282915E-2</v>
      </c>
      <c r="AS20" s="32">
        <f t="shared" si="1"/>
        <v>5.9358282858282915E-2</v>
      </c>
      <c r="AT20" s="32">
        <f t="shared" si="1"/>
        <v>5.9358282858282915E-2</v>
      </c>
      <c r="AU20" s="32">
        <f t="shared" si="1"/>
        <v>5.9358282858282915E-2</v>
      </c>
      <c r="AV20" s="32">
        <f t="shared" si="1"/>
        <v>5.9358282858282915E-2</v>
      </c>
      <c r="AW20" s="32">
        <f t="shared" si="1"/>
        <v>5.9358282858282915E-2</v>
      </c>
      <c r="AX20" s="32">
        <f t="shared" si="1"/>
        <v>5.9358282858282915E-2</v>
      </c>
      <c r="AY20" s="32">
        <f t="shared" si="1"/>
        <v>5.9358282858282915E-2</v>
      </c>
      <c r="AZ20" s="32">
        <f t="shared" si="1"/>
        <v>5.9358282858282915E-2</v>
      </c>
      <c r="BA20" s="32">
        <f t="shared" si="1"/>
        <v>5.9358282858282915E-2</v>
      </c>
      <c r="BB20" s="32">
        <f t="shared" si="1"/>
        <v>5.9358282858282915E-2</v>
      </c>
      <c r="BC20" s="32">
        <f t="shared" si="1"/>
        <v>5.9358282858282915E-2</v>
      </c>
      <c r="BD20" s="32">
        <f t="shared" si="1"/>
        <v>5.9358282858282915E-2</v>
      </c>
      <c r="BE20" s="32">
        <f t="shared" si="1"/>
        <v>5.9358282858282915E-2</v>
      </c>
      <c r="BF20" s="32">
        <f t="shared" si="1"/>
        <v>5.9358282858282915E-2</v>
      </c>
      <c r="BG20" s="32">
        <f t="shared" si="1"/>
        <v>5.9358282858282915E-2</v>
      </c>
      <c r="BH20" s="32">
        <f t="shared" si="1"/>
        <v>5.9358282858282915E-2</v>
      </c>
      <c r="BI20" s="32">
        <f t="shared" si="1"/>
        <v>5.9358282858282915E-2</v>
      </c>
      <c r="BJ20" s="32">
        <f t="shared" si="1"/>
        <v>5.9358282858282915E-2</v>
      </c>
      <c r="BK20" s="32">
        <f t="shared" si="1"/>
        <v>5.9358282858282915E-2</v>
      </c>
      <c r="BL20" s="32">
        <f t="shared" si="1"/>
        <v>5.9358282858282915E-2</v>
      </c>
      <c r="BM20" s="32">
        <f t="shared" si="1"/>
        <v>5.9358282858282915E-2</v>
      </c>
      <c r="BN20" s="32">
        <f t="shared" si="1"/>
        <v>5.9358282858282915E-2</v>
      </c>
      <c r="BO20" s="32">
        <f t="shared" si="1"/>
        <v>5.9358282858282915E-2</v>
      </c>
      <c r="BP20" s="32">
        <f t="shared" si="1"/>
        <v>5.9358282858282915E-2</v>
      </c>
      <c r="BQ20" s="32">
        <f t="shared" si="1"/>
        <v>5.9358282858282915E-2</v>
      </c>
      <c r="BR20" s="32">
        <f t="shared" si="1"/>
        <v>5.9358282858282915E-2</v>
      </c>
      <c r="BS20" s="32">
        <f t="shared" si="1"/>
        <v>5.9358282858282915E-2</v>
      </c>
    </row>
    <row r="21" spans="6:71">
      <c r="F21" t="s">
        <v>150</v>
      </c>
      <c r="R21" s="32">
        <f>(1+R20)/(1+$O$8)-1</f>
        <v>3.4025171303287527E-2</v>
      </c>
      <c r="S21" s="32">
        <f t="shared" ref="S21:BR21" si="2">(1+S20)/(1+$O$8)-1</f>
        <v>3.4025171303287527E-2</v>
      </c>
      <c r="T21" s="32">
        <f t="shared" si="2"/>
        <v>3.4025171303287527E-2</v>
      </c>
      <c r="U21" s="32">
        <f t="shared" si="2"/>
        <v>3.4025171303287527E-2</v>
      </c>
      <c r="V21" s="32">
        <f t="shared" si="2"/>
        <v>3.4025171303287527E-2</v>
      </c>
      <c r="W21" s="32">
        <f t="shared" si="2"/>
        <v>3.4025171303287527E-2</v>
      </c>
      <c r="X21" s="32">
        <f t="shared" si="2"/>
        <v>3.4025171303287527E-2</v>
      </c>
      <c r="Y21" s="32">
        <f t="shared" si="2"/>
        <v>3.4025171303287527E-2</v>
      </c>
      <c r="Z21" s="32">
        <f t="shared" si="2"/>
        <v>3.4025171303287527E-2</v>
      </c>
      <c r="AA21" s="32">
        <f t="shared" si="2"/>
        <v>3.4025171303287527E-2</v>
      </c>
      <c r="AB21" s="32">
        <f t="shared" si="2"/>
        <v>3.4025171303287527E-2</v>
      </c>
      <c r="AC21" s="32">
        <f t="shared" si="2"/>
        <v>3.4025171303287527E-2</v>
      </c>
      <c r="AD21" s="32">
        <f t="shared" si="2"/>
        <v>3.4025171303287527E-2</v>
      </c>
      <c r="AE21" s="32">
        <f t="shared" si="2"/>
        <v>3.4025171303287527E-2</v>
      </c>
      <c r="AF21" s="32">
        <f t="shared" si="2"/>
        <v>3.4025171303287527E-2</v>
      </c>
      <c r="AG21" s="32">
        <f t="shared" si="2"/>
        <v>3.4025171303287527E-2</v>
      </c>
      <c r="AH21" s="32">
        <f t="shared" si="2"/>
        <v>3.4025171303287527E-2</v>
      </c>
      <c r="AI21" s="32">
        <f t="shared" si="2"/>
        <v>3.4025171303287527E-2</v>
      </c>
      <c r="AJ21" s="32">
        <f t="shared" si="2"/>
        <v>3.4025171303287527E-2</v>
      </c>
      <c r="AK21" s="32">
        <f t="shared" si="2"/>
        <v>3.4025171303287527E-2</v>
      </c>
      <c r="AL21" s="32">
        <f t="shared" si="2"/>
        <v>3.4025171303287527E-2</v>
      </c>
      <c r="AM21" s="32">
        <f t="shared" si="2"/>
        <v>3.4025171303287527E-2</v>
      </c>
      <c r="AN21" s="32">
        <f t="shared" si="2"/>
        <v>3.4025171303287527E-2</v>
      </c>
      <c r="AO21" s="32">
        <f t="shared" si="2"/>
        <v>3.4025171303287527E-2</v>
      </c>
      <c r="AP21" s="32">
        <f t="shared" si="2"/>
        <v>3.4025171303287527E-2</v>
      </c>
      <c r="AQ21" s="32">
        <f t="shared" si="2"/>
        <v>3.4025171303287527E-2</v>
      </c>
      <c r="AR21" s="32">
        <f t="shared" si="2"/>
        <v>3.4025171303287527E-2</v>
      </c>
      <c r="AS21" s="32">
        <f t="shared" si="2"/>
        <v>3.4025171303287527E-2</v>
      </c>
      <c r="AT21" s="32">
        <f t="shared" si="2"/>
        <v>3.4025171303287527E-2</v>
      </c>
      <c r="AU21" s="32">
        <f t="shared" si="2"/>
        <v>3.4025171303287527E-2</v>
      </c>
      <c r="AV21" s="32">
        <f t="shared" si="2"/>
        <v>3.4025171303287527E-2</v>
      </c>
      <c r="AW21" s="32">
        <f t="shared" si="2"/>
        <v>3.4025171303287527E-2</v>
      </c>
      <c r="AX21" s="32">
        <f t="shared" si="2"/>
        <v>3.4025171303287527E-2</v>
      </c>
      <c r="AY21" s="32">
        <f t="shared" si="2"/>
        <v>3.4025171303287527E-2</v>
      </c>
      <c r="AZ21" s="32">
        <f t="shared" si="2"/>
        <v>3.4025171303287527E-2</v>
      </c>
      <c r="BA21" s="32">
        <f t="shared" si="2"/>
        <v>3.4025171303287527E-2</v>
      </c>
      <c r="BB21" s="32">
        <f t="shared" si="2"/>
        <v>3.4025171303287527E-2</v>
      </c>
      <c r="BC21" s="32">
        <f t="shared" si="2"/>
        <v>3.4025171303287527E-2</v>
      </c>
      <c r="BD21" s="32">
        <f t="shared" si="2"/>
        <v>3.4025171303287527E-2</v>
      </c>
      <c r="BE21" s="32">
        <f t="shared" si="2"/>
        <v>3.4025171303287527E-2</v>
      </c>
      <c r="BF21" s="32">
        <f t="shared" si="2"/>
        <v>3.4025171303287527E-2</v>
      </c>
      <c r="BG21" s="32">
        <f t="shared" si="2"/>
        <v>3.4025171303287527E-2</v>
      </c>
      <c r="BH21" s="32">
        <f t="shared" si="2"/>
        <v>3.4025171303287527E-2</v>
      </c>
      <c r="BI21" s="32">
        <f t="shared" si="2"/>
        <v>3.4025171303287527E-2</v>
      </c>
      <c r="BJ21" s="32">
        <f t="shared" si="2"/>
        <v>3.4025171303287527E-2</v>
      </c>
      <c r="BK21" s="32">
        <f t="shared" si="2"/>
        <v>3.4025171303287527E-2</v>
      </c>
      <c r="BL21" s="32">
        <f t="shared" si="2"/>
        <v>3.4025171303287527E-2</v>
      </c>
      <c r="BM21" s="32">
        <f t="shared" si="2"/>
        <v>3.4025171303287527E-2</v>
      </c>
      <c r="BN21" s="32">
        <f t="shared" si="2"/>
        <v>3.4025171303287527E-2</v>
      </c>
      <c r="BO21" s="32">
        <f t="shared" si="2"/>
        <v>3.4025171303287527E-2</v>
      </c>
      <c r="BP21" s="32">
        <f t="shared" si="2"/>
        <v>3.4025171303287527E-2</v>
      </c>
      <c r="BQ21" s="32">
        <f t="shared" si="2"/>
        <v>3.4025171303287527E-2</v>
      </c>
      <c r="BR21" s="32">
        <f t="shared" si="2"/>
        <v>3.4025171303287527E-2</v>
      </c>
      <c r="BS21" s="32">
        <f>(1+BS20)/(1+$O$8)-1</f>
        <v>3.4025171303287527E-2</v>
      </c>
    </row>
    <row r="23" spans="6:71">
      <c r="F23" t="s">
        <v>151</v>
      </c>
      <c r="Q23" s="30">
        <v>1</v>
      </c>
      <c r="R23" s="35">
        <f>Q23*(1+R20)</f>
        <v>1.0593582828582828</v>
      </c>
      <c r="S23" s="35">
        <f t="shared" ref="S23:BR23" si="3">R23*(1+S20)</f>
        <v>1.1222399714604496</v>
      </c>
      <c r="T23" s="35">
        <f t="shared" si="3"/>
        <v>1.1888542091212702</v>
      </c>
      <c r="U23" s="35">
        <f t="shared" si="3"/>
        <v>1.2594225535435506</v>
      </c>
      <c r="V23" s="35">
        <f t="shared" si="3"/>
        <v>1.3341797137148894</v>
      </c>
      <c r="W23" s="35">
        <f t="shared" si="3"/>
        <v>1.4133743305453605</v>
      </c>
      <c r="X23" s="35">
        <f t="shared" si="3"/>
        <v>1.4972698038425081</v>
      </c>
      <c r="Y23" s="35">
        <f t="shared" si="3"/>
        <v>1.5861451683741572</v>
      </c>
      <c r="Z23" s="35">
        <f t="shared" si="3"/>
        <v>1.6802960219328091</v>
      </c>
      <c r="AA23" s="35">
        <f t="shared" si="3"/>
        <v>1.7800355084883441</v>
      </c>
      <c r="AB23" s="35">
        <f t="shared" si="3"/>
        <v>1.8856953596989825</v>
      </c>
      <c r="AC23" s="35">
        <f t="shared" si="3"/>
        <v>1.997626998244546</v>
      </c>
      <c r="AD23" s="35">
        <f t="shared" si="3"/>
        <v>2.1162027066516882</v>
      </c>
      <c r="AE23" s="35">
        <f t="shared" si="3"/>
        <v>2.2418168654985826</v>
      </c>
      <c r="AF23" s="35">
        <f t="shared" si="3"/>
        <v>2.3748872651173163</v>
      </c>
      <c r="AG23" s="35">
        <f t="shared" si="3"/>
        <v>2.5158564951566835</v>
      </c>
      <c r="AH23" s="35">
        <f t="shared" si="3"/>
        <v>2.6651934166270421</v>
      </c>
      <c r="AI23" s="35">
        <f>AH23*(1+AI20)</f>
        <v>2.8233947213232233</v>
      </c>
      <c r="AJ23" s="35">
        <f>AI23*(1+AJ20)</f>
        <v>2.9909865838121097</v>
      </c>
      <c r="AK23" s="35">
        <f t="shared" si="3"/>
        <v>3.1685264114793581</v>
      </c>
      <c r="AL23" s="35">
        <f t="shared" si="3"/>
        <v>3.3566046984558895</v>
      </c>
      <c r="AM23" s="35">
        <f t="shared" si="3"/>
        <v>3.5558469895902753</v>
      </c>
      <c r="AN23" s="35">
        <f t="shared" si="3"/>
        <v>3.7669159609991483</v>
      </c>
      <c r="AO23" s="35">
        <f t="shared" si="3"/>
        <v>3.9905136241155161</v>
      </c>
      <c r="AP23" s="35">
        <f t="shared" si="3"/>
        <v>4.2273836605655966</v>
      </c>
      <c r="AQ23" s="35">
        <f t="shared" si="3"/>
        <v>4.478313895639932</v>
      </c>
      <c r="AR23" s="35">
        <f t="shared" si="3"/>
        <v>4.7441389185855058</v>
      </c>
      <c r="AS23" s="35">
        <f t="shared" si="3"/>
        <v>5.0257428584338921</v>
      </c>
      <c r="AT23" s="35">
        <f t="shared" si="3"/>
        <v>5.324062324597806</v>
      </c>
      <c r="AU23" s="35">
        <f t="shared" si="3"/>
        <v>5.6400895220164093</v>
      </c>
      <c r="AV23" s="35">
        <f t="shared" si="3"/>
        <v>5.9748755512102969</v>
      </c>
      <c r="AW23" s="35">
        <f t="shared" si="3"/>
        <v>6.3295339042220764</v>
      </c>
      <c r="AX23" s="35">
        <f t="shared" si="3"/>
        <v>6.7052441680699815</v>
      </c>
      <c r="AY23" s="35">
        <f t="shared" si="3"/>
        <v>7.1032559480321309</v>
      </c>
      <c r="AZ23" s="35">
        <f t="shared" si="3"/>
        <v>7.5248930238102023</v>
      </c>
      <c r="BA23" s="35">
        <f t="shared" si="3"/>
        <v>7.9715577523958476</v>
      </c>
      <c r="BB23" s="35">
        <f t="shared" si="3"/>
        <v>8.4447357322836982</v>
      </c>
      <c r="BC23" s="35">
        <f t="shared" si="3"/>
        <v>8.9460007445440421</v>
      </c>
      <c r="BD23" s="35">
        <f t="shared" si="3"/>
        <v>9.4770199871890952</v>
      </c>
      <c r="BE23" s="35">
        <f t="shared" si="3"/>
        <v>10.039559620242265</v>
      </c>
      <c r="BF23" s="35">
        <f t="shared" si="3"/>
        <v>10.635490639953201</v>
      </c>
      <c r="BG23" s="35">
        <f t="shared" si="3"/>
        <v>11.266795101696163</v>
      </c>
      <c r="BH23" s="35">
        <f t="shared" si="3"/>
        <v>11.935572712248959</v>
      </c>
      <c r="BI23" s="35">
        <f t="shared" si="3"/>
        <v>12.644047813378235</v>
      </c>
      <c r="BJ23" s="35">
        <f t="shared" si="3"/>
        <v>13.394576779958392</v>
      </c>
      <c r="BK23" s="35">
        <f t="shared" si="3"/>
        <v>14.189655857230148</v>
      </c>
      <c r="BL23" s="35">
        <f t="shared" si="3"/>
        <v>15.031929463265305</v>
      </c>
      <c r="BM23" s="35">
        <f t="shared" si="3"/>
        <v>15.924198984251563</v>
      </c>
      <c r="BN23" s="35">
        <f t="shared" si="3"/>
        <v>16.869432091850346</v>
      </c>
      <c r="BO23" s="35">
        <f t="shared" si="3"/>
        <v>17.870772613616992</v>
      </c>
      <c r="BP23" s="35">
        <f t="shared" si="3"/>
        <v>18.931550989312125</v>
      </c>
      <c r="BQ23" s="35">
        <f t="shared" si="3"/>
        <v>20.055295347881717</v>
      </c>
      <c r="BR23" s="35">
        <f t="shared" si="3"/>
        <v>21.245743241947682</v>
      </c>
      <c r="BS23" s="35">
        <f>BR23*(1+BS20)</f>
        <v>22.506854078837662</v>
      </c>
    </row>
    <row r="24" spans="6:71">
      <c r="F24" t="s">
        <v>152</v>
      </c>
      <c r="Q24" s="35">
        <f>1/Q23</f>
        <v>1</v>
      </c>
      <c r="R24" s="35">
        <f>1/R23</f>
        <v>0.94396769835213201</v>
      </c>
      <c r="S24" s="35">
        <f t="shared" ref="S24:BS24" si="4">1/S23</f>
        <v>0.89107501553222157</v>
      </c>
      <c r="T24" s="35">
        <f t="shared" si="4"/>
        <v>0.8411460314710415</v>
      </c>
      <c r="U24" s="35">
        <f t="shared" si="4"/>
        <v>0.79401468330574898</v>
      </c>
      <c r="V24" s="35">
        <f t="shared" si="4"/>
        <v>0.74952421305792494</v>
      </c>
      <c r="W24" s="35">
        <f t="shared" si="4"/>
        <v>0.70752664625948236</v>
      </c>
      <c r="X24" s="35">
        <f t="shared" si="4"/>
        <v>0.66788229979236668</v>
      </c>
      <c r="Y24" s="35">
        <f t="shared" si="4"/>
        <v>0.63045931730512894</v>
      </c>
      <c r="Z24" s="35">
        <f t="shared" si="4"/>
        <v>0.59513323066117896</v>
      </c>
      <c r="AA24" s="35">
        <f t="shared" si="4"/>
        <v>0.56178654596010158</v>
      </c>
      <c r="AB24" s="35">
        <f t="shared" si="4"/>
        <v>0.53030835275515131</v>
      </c>
      <c r="AC24" s="35">
        <f t="shared" si="4"/>
        <v>0.50059395516719074</v>
      </c>
      <c r="AD24" s="35">
        <f t="shared" si="4"/>
        <v>0.47254452366816335</v>
      </c>
      <c r="AE24" s="35">
        <f t="shared" si="4"/>
        <v>0.44606676637594073</v>
      </c>
      <c r="AF24" s="35">
        <f t="shared" si="4"/>
        <v>0.42107261876727498</v>
      </c>
      <c r="AG24" s="35">
        <f t="shared" si="4"/>
        <v>0.3974789507768493</v>
      </c>
      <c r="AH24" s="35">
        <f t="shared" si="4"/>
        <v>0.37520729030824279</v>
      </c>
      <c r="AI24" s="35">
        <f>1/AI23</f>
        <v>0.35418356223721209</v>
      </c>
      <c r="AJ24" s="35">
        <f>1/AJ23</f>
        <v>0.33433784203922023</v>
      </c>
      <c r="AK24" s="35">
        <f t="shared" si="4"/>
        <v>0.31560412322178133</v>
      </c>
      <c r="AL24" s="35">
        <f t="shared" si="4"/>
        <v>0.29792009778810757</v>
      </c>
      <c r="AM24" s="35">
        <f t="shared" si="4"/>
        <v>0.281226949001882</v>
      </c>
      <c r="AN24" s="35">
        <f t="shared" si="4"/>
        <v>0.26546915576389896</v>
      </c>
      <c r="AO24" s="35">
        <f t="shared" si="4"/>
        <v>0.25059430794993126</v>
      </c>
      <c r="AP24" s="35">
        <f t="shared" si="4"/>
        <v>0.23655293209564199</v>
      </c>
      <c r="AQ24" s="35">
        <f t="shared" si="4"/>
        <v>0.22329832684877135</v>
      </c>
      <c r="AR24" s="35">
        <f t="shared" si="4"/>
        <v>0.21078640764131673</v>
      </c>
      <c r="AS24" s="35">
        <f t="shared" si="4"/>
        <v>0.19897556006508801</v>
      </c>
      <c r="AT24" s="35">
        <f t="shared" si="4"/>
        <v>0.1878265014629675</v>
      </c>
      <c r="AU24" s="35">
        <f t="shared" si="4"/>
        <v>0.17730215027553078</v>
      </c>
      <c r="AV24" s="35">
        <f t="shared" si="4"/>
        <v>0.16736750270847661</v>
      </c>
      <c r="AW24" s="35">
        <f t="shared" si="4"/>
        <v>0.15798951631066485</v>
      </c>
      <c r="AX24" s="35">
        <f t="shared" si="4"/>
        <v>0.14913700007554492</v>
      </c>
      <c r="AY24" s="35">
        <f t="shared" si="4"/>
        <v>0.14078051070045386</v>
      </c>
      <c r="AZ24" s="35">
        <f t="shared" si="4"/>
        <v>0.13289225465874513</v>
      </c>
      <c r="BA24" s="35">
        <f t="shared" si="4"/>
        <v>0.125445995759041</v>
      </c>
      <c r="BB24" s="35">
        <f t="shared" si="4"/>
        <v>0.11841696788415323</v>
      </c>
      <c r="BC24" s="35">
        <f t="shared" si="4"/>
        <v>0.11178179261944246</v>
      </c>
      <c r="BD24" s="35">
        <f t="shared" si="4"/>
        <v>0.10551840149665044</v>
      </c>
      <c r="BE24" s="35">
        <f t="shared" si="4"/>
        <v>9.9605962594589273E-2</v>
      </c>
      <c r="BF24" s="35">
        <f t="shared" si="4"/>
        <v>9.4024811252562984E-2</v>
      </c>
      <c r="BG24" s="35">
        <f t="shared" si="4"/>
        <v>8.8756384666075508E-2</v>
      </c>
      <c r="BH24" s="35">
        <f t="shared" si="4"/>
        <v>8.3783160147291758E-2</v>
      </c>
      <c r="BI24" s="35">
        <f t="shared" si="4"/>
        <v>7.9088596844907072E-2</v>
      </c>
      <c r="BJ24" s="35">
        <f t="shared" si="4"/>
        <v>7.4657080729586614E-2</v>
      </c>
      <c r="BK24" s="35">
        <f t="shared" si="4"/>
        <v>7.0473872661997186E-2</v>
      </c>
      <c r="BL24" s="35">
        <f t="shared" si="4"/>
        <v>6.6525059370706713E-2</v>
      </c>
      <c r="BM24" s="35">
        <f t="shared" si="4"/>
        <v>6.2797507176904951E-2</v>
      </c>
      <c r="BN24" s="35">
        <f t="shared" si="4"/>
        <v>5.9278818312034458E-2</v>
      </c>
      <c r="BO24" s="35">
        <f t="shared" si="4"/>
        <v>5.5957289683045378E-2</v>
      </c>
      <c r="BP24" s="35">
        <f t="shared" si="4"/>
        <v>5.2821873948127838E-2</v>
      </c>
      <c r="BQ24" s="35">
        <f t="shared" si="4"/>
        <v>4.9862142773460683E-2</v>
      </c>
      <c r="BR24" s="35">
        <f t="shared" si="4"/>
        <v>4.7068252148769071E-2</v>
      </c>
      <c r="BS24" s="35">
        <f t="shared" si="4"/>
        <v>4.4430909646331333E-2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>
      <c r="F29" s="38" t="s">
        <v>156</v>
      </c>
    </row>
    <row r="30" spans="6:71">
      <c r="F30" s="38"/>
    </row>
    <row r="31" spans="6:71">
      <c r="F31" t="s">
        <v>157</v>
      </c>
      <c r="K31" s="47" t="s">
        <v>282</v>
      </c>
      <c r="L31" t="s">
        <v>158</v>
      </c>
      <c r="M31" t="s">
        <v>159</v>
      </c>
      <c r="Q31" s="39"/>
      <c r="R31" s="30">
        <v>1237.8562560984558</v>
      </c>
      <c r="S31" s="30">
        <v>905.26664598249113</v>
      </c>
      <c r="T31" s="35">
        <f>S153*Controls!$M$11</f>
        <v>554.15995399034318</v>
      </c>
      <c r="U31" s="35">
        <f>T153*Controls!$M$11</f>
        <v>569.20733068681466</v>
      </c>
      <c r="V31" s="35">
        <f>U153*Controls!$M$11</f>
        <v>584.80916522945597</v>
      </c>
      <c r="W31" s="35">
        <f>V153*Controls!$M$11</f>
        <v>600.79371198498745</v>
      </c>
      <c r="X31" s="35">
        <f>W153*Controls!$M$11</f>
        <v>617.15506344092591</v>
      </c>
      <c r="Y31" s="35">
        <f>X153*Controls!$M$11</f>
        <v>634.2826408490464</v>
      </c>
      <c r="Z31" s="35">
        <f>Y153*Controls!$M$11</f>
        <v>651.65970351000431</v>
      </c>
      <c r="AA31" s="35">
        <f>Z153*Controls!$M$11</f>
        <v>669.26076859865486</v>
      </c>
      <c r="AB31" s="35">
        <f>AA153*Controls!$M$11</f>
        <v>688.70267810931659</v>
      </c>
      <c r="AC31" s="35">
        <f>AB153*Controls!$M$11</f>
        <v>710.12882533429229</v>
      </c>
      <c r="AD31" s="35">
        <f>AC153*Controls!$M$11</f>
        <v>736.04791735010429</v>
      </c>
      <c r="AE31" s="35">
        <f>AD153*Controls!$M$11</f>
        <v>763.16193358800922</v>
      </c>
      <c r="AF31" s="35">
        <f>AE153*Controls!$M$11</f>
        <v>790.93993557914928</v>
      </c>
      <c r="AG31" s="35">
        <f>AF153*Controls!$M$11</f>
        <v>819.48438200991018</v>
      </c>
      <c r="AH31" s="35">
        <f>AG153*Controls!$M$11</f>
        <v>848.86163024779773</v>
      </c>
      <c r="AI31" s="35">
        <f>AH153*Controls!$M$11</f>
        <v>878.99025036124715</v>
      </c>
      <c r="AJ31" s="35">
        <f>AI153*Controls!$M$11</f>
        <v>910.0719605704453</v>
      </c>
      <c r="AK31" s="35">
        <f>AJ153*Controls!$M$11</f>
        <v>941.76932587358988</v>
      </c>
      <c r="AL31" s="35">
        <f>AK153*Controls!$M$11</f>
        <v>974.07077664714859</v>
      </c>
      <c r="AM31" s="35">
        <f>AL153*Controls!$M$11</f>
        <v>1006.9635691579565</v>
      </c>
      <c r="AN31" s="35">
        <f>AM153*Controls!$M$11</f>
        <v>1040.4448395408754</v>
      </c>
      <c r="AO31" s="35">
        <f>AN153*Controls!$M$11</f>
        <v>1074.4847987936241</v>
      </c>
      <c r="AP31" s="35">
        <f>AO153*Controls!$M$11</f>
        <v>1109.4123226828372</v>
      </c>
      <c r="AQ31" s="35">
        <f>AP153*Controls!$M$11</f>
        <v>1145.0324263544683</v>
      </c>
      <c r="AR31" s="35">
        <f>AQ153*Controls!$M$11</f>
        <v>1181.1806405487471</v>
      </c>
      <c r="AS31" s="35">
        <f>AR153*Controls!$M$11</f>
        <v>1218.529444026336</v>
      </c>
      <c r="AT31" s="35">
        <f>AS153*Controls!$M$11</f>
        <v>1258.2279075991669</v>
      </c>
      <c r="AU31" s="35">
        <f>AT153*Controls!$M$11</f>
        <v>1298.5460745413936</v>
      </c>
      <c r="AV31" s="35">
        <f>AU153*Controls!$M$11</f>
        <v>1339.4694287593613</v>
      </c>
      <c r="AW31" s="35">
        <f>AV153*Controls!$M$11</f>
        <v>1380.9670820861047</v>
      </c>
      <c r="AX31" s="35">
        <f>AW153*Controls!$M$11</f>
        <v>1424.6121053889435</v>
      </c>
      <c r="AY31" s="35">
        <f>AX153*Controls!$M$11</f>
        <v>1469.2408539787973</v>
      </c>
      <c r="AZ31" s="35">
        <f>AY153*Controls!$M$11</f>
        <v>1514.4883881276814</v>
      </c>
      <c r="BA31" s="35">
        <f>AZ153*Controls!$M$11</f>
        <v>1560.31412683391</v>
      </c>
      <c r="BB31" s="35">
        <f>BA153*Controls!$M$11</f>
        <v>1607.3456463173418</v>
      </c>
      <c r="BC31" s="35">
        <f>BB153*Controls!$M$11</f>
        <v>1655.1583567934358</v>
      </c>
      <c r="BD31" s="35">
        <f>BC153*Controls!$M$11</f>
        <v>1704.1379769398029</v>
      </c>
      <c r="BE31" s="35">
        <f>BD153*Controls!$M$11</f>
        <v>1753.8288269061184</v>
      </c>
      <c r="BF31" s="35">
        <f>BE153*Controls!$M$11</f>
        <v>1804.1605145847589</v>
      </c>
      <c r="BG31" s="35">
        <f>BF153*Controls!$M$11</f>
        <v>1855.0315854354646</v>
      </c>
      <c r="BH31" s="35">
        <f>BG153*Controls!$M$11</f>
        <v>1907.0120391658022</v>
      </c>
      <c r="BI31" s="35">
        <f>BH153*Controls!$M$11</f>
        <v>1961.3847637826209</v>
      </c>
      <c r="BJ31" s="35">
        <f>BI153*Controls!$M$11</f>
        <v>2017.1642407411837</v>
      </c>
      <c r="BK31" s="35">
        <f>BJ153*Controls!$M$11</f>
        <v>2074.3794433164589</v>
      </c>
      <c r="BL31" s="35">
        <f>BK153*Controls!$M$11</f>
        <v>2133.0597643481183</v>
      </c>
      <c r="BM31" s="35">
        <f>BL153*Controls!$M$11</f>
        <v>2193.3334249728377</v>
      </c>
      <c r="BN31" s="35">
        <f>BM153*Controls!$M$11</f>
        <v>2255.3947026044639</v>
      </c>
      <c r="BO31" s="35">
        <f>BN153*Controls!$M$11</f>
        <v>2319.073792658427</v>
      </c>
      <c r="BP31" s="35">
        <f>BO153*Controls!$M$11</f>
        <v>2384.3816011312406</v>
      </c>
      <c r="BQ31" s="35">
        <f>BP153*Controls!$M$11</f>
        <v>2451.3368803791086</v>
      </c>
      <c r="BR31" s="35">
        <f>BQ153*Controls!$M$11</f>
        <v>2520.1122003769478</v>
      </c>
      <c r="BS31" s="35">
        <f>BR153*Controls!$M$11</f>
        <v>2592.1870580053433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>
      <c r="F34" t="s">
        <v>157</v>
      </c>
      <c r="L34" t="s">
        <v>163</v>
      </c>
      <c r="O34" s="43"/>
      <c r="Q34" s="43"/>
      <c r="R34" s="39"/>
      <c r="S34" s="39"/>
      <c r="T34" s="35">
        <f t="shared" ref="T34:V34" si="7">T158</f>
        <v>605.94884357992134</v>
      </c>
      <c r="U34" s="35">
        <f t="shared" si="7"/>
        <v>637.65102580860707</v>
      </c>
      <c r="V34" s="35">
        <f t="shared" si="7"/>
        <v>671.17922304241995</v>
      </c>
      <c r="W34" s="35">
        <f t="shared" ref="W34:BS34" si="8">W158</f>
        <v>706.41753016629195</v>
      </c>
      <c r="X34" s="35">
        <f t="shared" si="8"/>
        <v>743.43352480094313</v>
      </c>
      <c r="Y34" s="35">
        <f t="shared" si="8"/>
        <v>782.78487637823025</v>
      </c>
      <c r="Z34" s="35">
        <f t="shared" si="8"/>
        <v>823.93361717369908</v>
      </c>
      <c r="AA34" s="35">
        <f t="shared" si="8"/>
        <v>866.91891704039983</v>
      </c>
      <c r="AB34" s="35">
        <f t="shared" si="8"/>
        <v>913.95884340626083</v>
      </c>
      <c r="AC34" s="35">
        <f t="shared" si="8"/>
        <v>965.48107431623816</v>
      </c>
      <c r="AD34" s="35">
        <f t="shared" si="8"/>
        <v>1025.2374626103672</v>
      </c>
      <c r="AE34" s="35">
        <f t="shared" si="8"/>
        <v>1089.0475296991926</v>
      </c>
      <c r="AF34" s="35">
        <f t="shared" si="8"/>
        <v>1156.3395884016643</v>
      </c>
      <c r="AG34" s="35">
        <f t="shared" si="8"/>
        <v>1227.4231975274349</v>
      </c>
      <c r="AH34" s="35">
        <f t="shared" si="8"/>
        <v>1302.5736988754009</v>
      </c>
      <c r="AI34" s="35">
        <f t="shared" si="8"/>
        <v>1381.8509935084339</v>
      </c>
      <c r="AJ34" s="35">
        <f t="shared" si="8"/>
        <v>1465.7660106521632</v>
      </c>
      <c r="AK34" s="35">
        <f t="shared" si="8"/>
        <v>1553.979228690833</v>
      </c>
      <c r="AL34" s="35">
        <f t="shared" si="8"/>
        <v>1646.6562172830686</v>
      </c>
      <c r="AM34" s="35">
        <f t="shared" si="8"/>
        <v>1743.9656969127889</v>
      </c>
      <c r="AN34" s="35">
        <f t="shared" si="8"/>
        <v>1846.0990376360664</v>
      </c>
      <c r="AO34" s="35">
        <f t="shared" si="8"/>
        <v>1953.2056269529223</v>
      </c>
      <c r="AP34" s="35">
        <f t="shared" si="8"/>
        <v>2066.1052066765292</v>
      </c>
      <c r="AQ34" s="35">
        <f t="shared" si="8"/>
        <v>2184.6858109906248</v>
      </c>
      <c r="AR34" s="35">
        <f t="shared" si="8"/>
        <v>2308.868923265823</v>
      </c>
      <c r="AS34" s="35">
        <f t="shared" si="8"/>
        <v>2440.2298842248106</v>
      </c>
      <c r="AT34" s="35">
        <f t="shared" si="8"/>
        <v>2581.462276218896</v>
      </c>
      <c r="AU34" s="35">
        <f t="shared" si="8"/>
        <v>2729.4528008872207</v>
      </c>
      <c r="AV34" s="35">
        <f t="shared" si="8"/>
        <v>2884.4484818326951</v>
      </c>
      <c r="AW34" s="35">
        <f t="shared" si="8"/>
        <v>3046.6675205207825</v>
      </c>
      <c r="AX34" s="35">
        <f t="shared" si="8"/>
        <v>3219.9573720719677</v>
      </c>
      <c r="AY34" s="35">
        <f t="shared" si="8"/>
        <v>3402.1874910138176</v>
      </c>
      <c r="AZ34" s="35">
        <f t="shared" si="8"/>
        <v>3592.88197537729</v>
      </c>
      <c r="BA34" s="35">
        <f t="shared" si="8"/>
        <v>3792.2835255133227</v>
      </c>
      <c r="BB34" s="35">
        <f t="shared" si="8"/>
        <v>4002.3014175864482</v>
      </c>
      <c r="BC34" s="35">
        <f t="shared" si="8"/>
        <v>4222.3265803006379</v>
      </c>
      <c r="BD34" s="35">
        <f t="shared" si="8"/>
        <v>4453.7802044991777</v>
      </c>
      <c r="BE34" s="35">
        <f t="shared" si="8"/>
        <v>4695.9448251611966</v>
      </c>
      <c r="BF34" s="35">
        <f t="shared" si="8"/>
        <v>4949.0599064723338</v>
      </c>
      <c r="BG34" s="35">
        <f t="shared" si="8"/>
        <v>5213.2746025882216</v>
      </c>
      <c r="BH34" s="35">
        <f t="shared" si="8"/>
        <v>5490.659135335085</v>
      </c>
      <c r="BI34" s="35">
        <f t="shared" si="8"/>
        <v>5785.5626578395504</v>
      </c>
      <c r="BJ34" s="35">
        <f t="shared" si="8"/>
        <v>6095.8717346519488</v>
      </c>
      <c r="BK34" s="35">
        <f t="shared" si="8"/>
        <v>6422.3580689521368</v>
      </c>
      <c r="BL34" s="35">
        <f t="shared" si="8"/>
        <v>6765.83020763284</v>
      </c>
      <c r="BM34" s="35">
        <f t="shared" si="8"/>
        <v>7127.4549942201747</v>
      </c>
      <c r="BN34" s="35">
        <f t="shared" si="8"/>
        <v>7508.6893721864726</v>
      </c>
      <c r="BO34" s="35">
        <f t="shared" si="8"/>
        <v>7909.843775498658</v>
      </c>
      <c r="BP34" s="35">
        <f t="shared" si="8"/>
        <v>8331.8387366248571</v>
      </c>
      <c r="BQ34" s="35">
        <f t="shared" si="8"/>
        <v>8775.6612056366612</v>
      </c>
      <c r="BR34" s="35">
        <f t="shared" si="8"/>
        <v>9242.9048387632574</v>
      </c>
      <c r="BS34" s="35">
        <f t="shared" si="8"/>
        <v>9740.1736246169021</v>
      </c>
    </row>
    <row r="35" spans="1:71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>
      <c r="N38" s="40"/>
    </row>
    <row r="39" spans="1:71">
      <c r="F39" t="s">
        <v>165</v>
      </c>
      <c r="R39" s="35">
        <f>Q153</f>
        <v>6351.2677266637629</v>
      </c>
      <c r="S39" s="35">
        <f>R153</f>
        <v>7336.460385013349</v>
      </c>
      <c r="T39" s="35">
        <f t="shared" ref="T39:BS39" si="9">S153</f>
        <v>7969.8536260711726</v>
      </c>
      <c r="U39" s="35">
        <f t="shared" si="9"/>
        <v>8186.2629657639545</v>
      </c>
      <c r="V39" s="35">
        <f>U153</f>
        <v>8410.6464433279052</v>
      </c>
      <c r="W39" s="35">
        <f>V153</f>
        <v>8640.5340362572515</v>
      </c>
      <c r="X39" s="35">
        <f>W153</f>
        <v>8875.8407835051912</v>
      </c>
      <c r="Y39" s="35">
        <f t="shared" si="9"/>
        <v>9122.1672889283927</v>
      </c>
      <c r="Z39" s="35">
        <f>Y153</f>
        <v>9372.0818575681096</v>
      </c>
      <c r="AA39" s="35">
        <f t="shared" si="9"/>
        <v>9625.2179988742355</v>
      </c>
      <c r="AB39" s="35">
        <f t="shared" si="9"/>
        <v>9904.8289160752211</v>
      </c>
      <c r="AC39" s="35">
        <f t="shared" si="9"/>
        <v>10212.976872137529</v>
      </c>
      <c r="AD39" s="35">
        <f t="shared" si="9"/>
        <v>10585.741753466886</v>
      </c>
      <c r="AE39" s="35">
        <f t="shared" si="9"/>
        <v>10975.69187359914</v>
      </c>
      <c r="AF39" s="35">
        <f t="shared" si="9"/>
        <v>11375.191347171634</v>
      </c>
      <c r="AG39" s="35">
        <f t="shared" si="9"/>
        <v>11785.713721176233</v>
      </c>
      <c r="AH39" s="35">
        <f t="shared" si="9"/>
        <v>12208.213338311687</v>
      </c>
      <c r="AI39" s="35">
        <f t="shared" si="9"/>
        <v>12641.519084298305</v>
      </c>
      <c r="AJ39" s="35">
        <f t="shared" si="9"/>
        <v>13088.532043339348</v>
      </c>
      <c r="AK39" s="35">
        <f t="shared" si="9"/>
        <v>13544.399270805177</v>
      </c>
      <c r="AL39" s="35">
        <f t="shared" si="9"/>
        <v>14008.954373932482</v>
      </c>
      <c r="AM39" s="35">
        <f t="shared" si="9"/>
        <v>14482.014074071762</v>
      </c>
      <c r="AN39" s="35">
        <f t="shared" si="9"/>
        <v>14963.537183501328</v>
      </c>
      <c r="AO39" s="35">
        <f t="shared" si="9"/>
        <v>15453.095280812999</v>
      </c>
      <c r="AP39" s="35">
        <f t="shared" si="9"/>
        <v>15955.418212872037</v>
      </c>
      <c r="AQ39" s="35">
        <f t="shared" si="9"/>
        <v>16467.70173383777</v>
      </c>
      <c r="AR39" s="35">
        <f t="shared" si="9"/>
        <v>16987.580469025645</v>
      </c>
      <c r="AS39" s="35">
        <f t="shared" si="9"/>
        <v>17524.72591716185</v>
      </c>
      <c r="AT39" s="35">
        <f t="shared" si="9"/>
        <v>18095.663859496264</v>
      </c>
      <c r="AU39" s="35">
        <f t="shared" si="9"/>
        <v>18675.514292006312</v>
      </c>
      <c r="AV39" s="35">
        <f t="shared" si="9"/>
        <v>19264.068446193261</v>
      </c>
      <c r="AW39" s="35">
        <f t="shared" si="9"/>
        <v>19860.882092610867</v>
      </c>
      <c r="AX39" s="35">
        <f t="shared" si="9"/>
        <v>20488.578924049812</v>
      </c>
      <c r="AY39" s="35">
        <f t="shared" si="9"/>
        <v>21130.423559727085</v>
      </c>
      <c r="AZ39" s="35">
        <f t="shared" si="9"/>
        <v>21781.16748575525</v>
      </c>
      <c r="BA39" s="35">
        <f t="shared" si="9"/>
        <v>22440.227071648009</v>
      </c>
      <c r="BB39" s="35">
        <f t="shared" si="9"/>
        <v>23116.628033853223</v>
      </c>
      <c r="BC39" s="35">
        <f t="shared" si="9"/>
        <v>23804.26397942505</v>
      </c>
      <c r="BD39" s="35">
        <f t="shared" si="9"/>
        <v>24508.682262298509</v>
      </c>
      <c r="BE39" s="35">
        <f t="shared" si="9"/>
        <v>25223.329356399969</v>
      </c>
      <c r="BF39" s="35">
        <f t="shared" si="9"/>
        <v>25947.192891943148</v>
      </c>
      <c r="BG39" s="35">
        <f t="shared" si="9"/>
        <v>26678.813763430167</v>
      </c>
      <c r="BH39" s="35">
        <f t="shared" si="9"/>
        <v>27426.389629684072</v>
      </c>
      <c r="BI39" s="35">
        <f t="shared" si="9"/>
        <v>28208.370812781748</v>
      </c>
      <c r="BJ39" s="35">
        <f t="shared" si="9"/>
        <v>29010.583718094465</v>
      </c>
      <c r="BK39" s="35">
        <f t="shared" si="9"/>
        <v>29833.445035350349</v>
      </c>
      <c r="BL39" s="35">
        <f t="shared" si="9"/>
        <v>30677.377488400431</v>
      </c>
      <c r="BM39" s="35">
        <f t="shared" si="9"/>
        <v>31544.22513631776</v>
      </c>
      <c r="BN39" s="35">
        <f t="shared" si="9"/>
        <v>32436.782050633592</v>
      </c>
      <c r="BO39" s="35">
        <f t="shared" si="9"/>
        <v>33352.60612474259</v>
      </c>
      <c r="BP39" s="35">
        <f t="shared" si="9"/>
        <v>34291.854207213895</v>
      </c>
      <c r="BQ39" s="35">
        <f t="shared" si="9"/>
        <v>35254.79599190216</v>
      </c>
      <c r="BR39" s="35">
        <f t="shared" si="9"/>
        <v>36243.913356883277</v>
      </c>
      <c r="BS39" s="35">
        <f t="shared" si="9"/>
        <v>37280.484226506669</v>
      </c>
    </row>
    <row r="40" spans="1:71">
      <c r="F40" t="s">
        <v>157</v>
      </c>
      <c r="K40" s="47" t="s">
        <v>282</v>
      </c>
      <c r="L40" s="47"/>
      <c r="N40" s="40"/>
      <c r="Q40" s="39"/>
      <c r="R40" s="35">
        <f>R31*(1+R21)^0.5</f>
        <v>1258.7392407551124</v>
      </c>
      <c r="S40" s="35">
        <f t="shared" ref="S40:BS40" si="10">S31*(1+S21)^0.5</f>
        <v>920.5387499809151</v>
      </c>
      <c r="T40" s="35">
        <f t="shared" si="10"/>
        <v>563.50878892937624</v>
      </c>
      <c r="U40" s="35">
        <f t="shared" si="10"/>
        <v>578.81001912065153</v>
      </c>
      <c r="V40" s="35">
        <f t="shared" si="10"/>
        <v>594.67506101856088</v>
      </c>
      <c r="W40" s="35">
        <f t="shared" si="10"/>
        <v>610.92927159248393</v>
      </c>
      <c r="X40" s="35">
        <f t="shared" si="10"/>
        <v>627.56664366853329</v>
      </c>
      <c r="Y40" s="35">
        <f t="shared" si="10"/>
        <v>644.98316814498855</v>
      </c>
      <c r="Z40" s="35">
        <f t="shared" si="10"/>
        <v>662.65338676096042</v>
      </c>
      <c r="AA40" s="35">
        <f t="shared" si="10"/>
        <v>680.55138678884668</v>
      </c>
      <c r="AB40" s="35">
        <f t="shared" si="10"/>
        <v>700.32128680406572</v>
      </c>
      <c r="AC40" s="35">
        <f t="shared" si="10"/>
        <v>722.1088991842613</v>
      </c>
      <c r="AD40" s="35">
        <f t="shared" si="10"/>
        <v>748.46525360288786</v>
      </c>
      <c r="AE40" s="35">
        <f t="shared" si="10"/>
        <v>776.03669095272471</v>
      </c>
      <c r="AF40" s="35">
        <f t="shared" si="10"/>
        <v>804.2833156829879</v>
      </c>
      <c r="AG40" s="35">
        <f t="shared" si="10"/>
        <v>833.30931498704058</v>
      </c>
      <c r="AH40" s="35">
        <f t="shared" si="10"/>
        <v>863.18216569992001</v>
      </c>
      <c r="AI40" s="35">
        <f t="shared" si="10"/>
        <v>893.81906414411719</v>
      </c>
      <c r="AJ40" s="35">
        <f t="shared" si="10"/>
        <v>925.42513158316615</v>
      </c>
      <c r="AK40" s="35">
        <f t="shared" si="10"/>
        <v>957.65724039148017</v>
      </c>
      <c r="AL40" s="35">
        <f t="shared" si="10"/>
        <v>990.50362576271027</v>
      </c>
      <c r="AM40" s="35">
        <f t="shared" si="10"/>
        <v>1023.9513289733137</v>
      </c>
      <c r="AN40" s="35">
        <f t="shared" si="10"/>
        <v>1057.9974378439383</v>
      </c>
      <c r="AO40" s="35">
        <f t="shared" si="10"/>
        <v>1092.6116608234213</v>
      </c>
      <c r="AP40" s="35">
        <f t="shared" si="10"/>
        <v>1128.1284219054667</v>
      </c>
      <c r="AQ40" s="35">
        <f t="shared" si="10"/>
        <v>1164.3494467864698</v>
      </c>
      <c r="AR40" s="35">
        <f t="shared" si="10"/>
        <v>1201.1074915637953</v>
      </c>
      <c r="AS40" s="35">
        <f t="shared" si="10"/>
        <v>1239.0863799047313</v>
      </c>
      <c r="AT40" s="35">
        <f t="shared" si="10"/>
        <v>1279.4545677703466</v>
      </c>
      <c r="AU40" s="35">
        <f t="shared" si="10"/>
        <v>1320.4529135762264</v>
      </c>
      <c r="AV40" s="35">
        <f t="shared" si="10"/>
        <v>1362.0666563381162</v>
      </c>
      <c r="AW40" s="35">
        <f t="shared" si="10"/>
        <v>1404.26438679695</v>
      </c>
      <c r="AX40" s="35">
        <f t="shared" si="10"/>
        <v>1448.6457139698725</v>
      </c>
      <c r="AY40" s="35">
        <f t="shared" si="10"/>
        <v>1494.0273621532424</v>
      </c>
      <c r="AZ40" s="35">
        <f t="shared" si="10"/>
        <v>1540.0382349827912</v>
      </c>
      <c r="BA40" s="35">
        <f t="shared" si="10"/>
        <v>1586.6370668438731</v>
      </c>
      <c r="BB40" s="35">
        <f t="shared" si="10"/>
        <v>1634.4620213444266</v>
      </c>
      <c r="BC40" s="35">
        <f t="shared" si="10"/>
        <v>1683.0813457503257</v>
      </c>
      <c r="BD40" s="35">
        <f t="shared" si="10"/>
        <v>1732.8872659222138</v>
      </c>
      <c r="BE40" s="35">
        <f t="shared" si="10"/>
        <v>1783.4164145619905</v>
      </c>
      <c r="BF40" s="35">
        <f t="shared" si="10"/>
        <v>1834.597212027295</v>
      </c>
      <c r="BG40" s="35">
        <f t="shared" si="10"/>
        <v>1886.3264922111193</v>
      </c>
      <c r="BH40" s="35">
        <f t="shared" si="10"/>
        <v>1939.1838708770856</v>
      </c>
      <c r="BI40" s="35">
        <f t="shared" si="10"/>
        <v>1994.4738787150536</v>
      </c>
      <c r="BJ40" s="35">
        <f t="shared" si="10"/>
        <v>2051.1943712040893</v>
      </c>
      <c r="BK40" s="35">
        <f t="shared" si="10"/>
        <v>2109.3748104064939</v>
      </c>
      <c r="BL40" s="35">
        <f t="shared" si="10"/>
        <v>2169.0450850274447</v>
      </c>
      <c r="BM40" s="35">
        <f t="shared" si="10"/>
        <v>2230.3355793304086</v>
      </c>
      <c r="BN40" s="35">
        <f t="shared" si="10"/>
        <v>2293.4438482440746</v>
      </c>
      <c r="BO40" s="35">
        <f t="shared" si="10"/>
        <v>2358.1972225325726</v>
      </c>
      <c r="BP40" s="35">
        <f t="shared" si="10"/>
        <v>2424.6067921796571</v>
      </c>
      <c r="BQ40" s="35">
        <f t="shared" si="10"/>
        <v>2492.6916258990777</v>
      </c>
      <c r="BR40" s="35">
        <f t="shared" si="10"/>
        <v>2562.6272049699683</v>
      </c>
      <c r="BS40" s="35">
        <f t="shared" si="10"/>
        <v>2635.9179858031539</v>
      </c>
    </row>
    <row r="41" spans="1:71">
      <c r="F41" t="s">
        <v>166</v>
      </c>
      <c r="K41" s="47" t="s">
        <v>282</v>
      </c>
      <c r="L41" s="40"/>
      <c r="O41" s="39"/>
      <c r="P41" s="39"/>
      <c r="Q41" s="45"/>
      <c r="R41" s="30">
        <v>273.54658240552635</v>
      </c>
      <c r="S41" s="30">
        <v>287.14550892309211</v>
      </c>
      <c r="T41" s="30">
        <v>333.24545038683516</v>
      </c>
      <c r="U41" s="30">
        <v>326.34235943977228</v>
      </c>
      <c r="V41" s="30">
        <v>322.0830568415488</v>
      </c>
      <c r="W41" s="30">
        <v>317.89827029725313</v>
      </c>
      <c r="X41" s="30">
        <v>308.08700761201823</v>
      </c>
      <c r="Y41" s="30">
        <v>306.05840285073322</v>
      </c>
      <c r="Z41" s="30">
        <v>304.21555621254475</v>
      </c>
      <c r="AA41" s="30">
        <v>278.90726113060538</v>
      </c>
      <c r="AB41" s="30">
        <v>252.92255533177067</v>
      </c>
      <c r="AC41" s="30">
        <v>192.34002181155932</v>
      </c>
      <c r="AD41" s="30">
        <v>183.10993949353565</v>
      </c>
      <c r="AE41" s="30">
        <v>182.05297506342976</v>
      </c>
      <c r="AF41" s="30">
        <v>179.50320097211025</v>
      </c>
      <c r="AG41" s="30">
        <v>176.0648475950604</v>
      </c>
      <c r="AH41" s="30">
        <v>173.91002870058264</v>
      </c>
      <c r="AI41" s="30">
        <v>168.86495783132253</v>
      </c>
      <c r="AJ41" s="30">
        <v>168.86495783132253</v>
      </c>
      <c r="AK41" s="30">
        <v>168.86495783132253</v>
      </c>
      <c r="AL41" s="30">
        <v>168.85497677440097</v>
      </c>
      <c r="AM41" s="30">
        <v>168.66518146576701</v>
      </c>
      <c r="AN41" s="30">
        <v>168.66518146576701</v>
      </c>
      <c r="AO41" s="30">
        <v>163.65244972804297</v>
      </c>
      <c r="AP41" s="30">
        <v>161.47331383632078</v>
      </c>
      <c r="AQ41" s="30">
        <v>161.47331383632078</v>
      </c>
      <c r="AR41" s="30">
        <v>151.43512965159593</v>
      </c>
      <c r="AS41" s="30">
        <v>125.15828769366557</v>
      </c>
      <c r="AT41" s="30">
        <v>125.15828769366557</v>
      </c>
      <c r="AU41" s="30">
        <v>124.98925995911159</v>
      </c>
      <c r="AV41" s="30">
        <v>124.85677477135977</v>
      </c>
      <c r="AW41" s="30">
        <v>101.64714315669974</v>
      </c>
      <c r="AX41" s="30">
        <v>96.265363456570896</v>
      </c>
      <c r="AY41" s="30">
        <v>96.016699939583958</v>
      </c>
      <c r="AZ41" s="30">
        <v>95.849703201345221</v>
      </c>
      <c r="BA41" s="30">
        <v>86.099305579121889</v>
      </c>
      <c r="BB41" s="30">
        <v>82.50563555512818</v>
      </c>
      <c r="BC41" s="30">
        <v>72.963663739560403</v>
      </c>
      <c r="BD41" s="30">
        <v>69.937323259953772</v>
      </c>
      <c r="BE41" s="30">
        <v>67.404309785358336</v>
      </c>
      <c r="BF41" s="30">
        <v>65.723758442204129</v>
      </c>
      <c r="BG41" s="30">
        <v>55.122254223256256</v>
      </c>
      <c r="BH41" s="30">
        <v>30.404178977032451</v>
      </c>
      <c r="BI41" s="30">
        <v>30.404175277760338</v>
      </c>
      <c r="BJ41" s="30">
        <v>30.404171580566327</v>
      </c>
      <c r="BK41" s="30">
        <v>30.404167887097028</v>
      </c>
      <c r="BL41" s="30">
        <v>28.985609498002425</v>
      </c>
      <c r="BM41" s="30">
        <v>25.301620731046555</v>
      </c>
      <c r="BN41" s="30">
        <v>24.756198919165335</v>
      </c>
      <c r="BO41" s="30">
        <v>24.543304304630176</v>
      </c>
      <c r="BP41" s="30">
        <v>24.53920815464738</v>
      </c>
      <c r="BQ41" s="30">
        <v>22.556795049864224</v>
      </c>
      <c r="BR41" s="53">
        <v>0</v>
      </c>
      <c r="BS41" s="53">
        <v>0</v>
      </c>
    </row>
    <row r="42" spans="1:71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3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11">IF($O44=T$2,T$40,IF(T$2&gt;$O44,S44-S45,0))</f>
        <v>563.50878892937624</v>
      </c>
      <c r="U44" s="35">
        <f t="shared" ref="U44" si="12">IF($O44=U$2,U$40,IF(U$2&gt;$O44,T44-T45,0))</f>
        <v>549.65479007961767</v>
      </c>
      <c r="V44" s="35">
        <f t="shared" ref="V44" si="13">IF($O44=V$2,V$40,IF(V$2&gt;$O44,U44-U45,0))</f>
        <v>535.8007912298591</v>
      </c>
      <c r="W44" s="35">
        <f t="shared" ref="W44" si="14">IF($O44=W$2,W$40,IF(W$2&gt;$O44,V44-V45,0))</f>
        <v>521.94679238010053</v>
      </c>
      <c r="X44" s="35">
        <f t="shared" ref="X44" si="15">IF($O44=X$2,X$40,IF(X$2&gt;$O44,W44-W45,0))</f>
        <v>508.09279353034196</v>
      </c>
      <c r="Y44" s="35">
        <f t="shared" ref="Y44" si="16">IF($O44=Y$2,Y$40,IF(Y$2&gt;$O44,X44-X45,0))</f>
        <v>494.2387946805834</v>
      </c>
      <c r="Z44" s="35">
        <f t="shared" ref="Z44" si="17">IF($O44=Z$2,Z$40,IF(Z$2&gt;$O44,Y44-Y45,0))</f>
        <v>480.38479583082483</v>
      </c>
      <c r="AA44" s="35">
        <f t="shared" ref="AA44" si="18">IF($O44=AA$2,AA$40,IF(AA$2&gt;$O44,Z44-Z45,0))</f>
        <v>466.53079698106626</v>
      </c>
      <c r="AB44" s="35">
        <f t="shared" ref="AB44" si="19">IF($O44=AB$2,AB$40,IF(AB$2&gt;$O44,AA44-AA45,0))</f>
        <v>452.67679813130769</v>
      </c>
      <c r="AC44" s="35">
        <f t="shared" ref="AC44" si="20">IF($O44=AC$2,AC$40,IF(AC$2&gt;$O44,AB44-AB45,0))</f>
        <v>438.82279928154912</v>
      </c>
      <c r="AD44" s="35">
        <f t="shared" ref="AD44" si="21">IF($O44=AD$2,AD$40,IF(AD$2&gt;$O44,AC44-AC45,0))</f>
        <v>424.96880043179056</v>
      </c>
      <c r="AE44" s="35">
        <f t="shared" ref="AE44" si="22">IF($O44=AE$2,AE$40,IF(AE$2&gt;$O44,AD44-AD45,0))</f>
        <v>411.11480158203199</v>
      </c>
      <c r="AF44" s="35">
        <f t="shared" ref="AF44" si="23">IF($O44=AF$2,AF$40,IF(AF$2&gt;$O44,AE44-AE45,0))</f>
        <v>397.26080273227342</v>
      </c>
      <c r="AG44" s="35">
        <f t="shared" ref="AG44" si="24">IF($O44=AG$2,AG$40,IF(AG$2&gt;$O44,AF44-AF45,0))</f>
        <v>383.40680388251485</v>
      </c>
      <c r="AH44" s="35">
        <f t="shared" ref="AH44" si="25">IF($O44=AH$2,AH$40,IF(AH$2&gt;$O44,AG44-AG45,0))</f>
        <v>369.55280503275628</v>
      </c>
      <c r="AI44" s="35">
        <f t="shared" ref="AI44" si="26">IF($O44=AI$2,AI$40,IF(AI$2&gt;$O44,AH44-AH45,0))</f>
        <v>355.69880618299771</v>
      </c>
      <c r="AJ44" s="35">
        <f t="shared" ref="AJ44" si="27">IF($O44=AJ$2,AJ$40,IF(AJ$2&gt;$O44,AI44-AI45,0))</f>
        <v>341.84480733323915</v>
      </c>
      <c r="AK44" s="35">
        <f t="shared" ref="AK44" si="28">IF($O44=AK$2,AK$40,IF(AK$2&gt;$O44,AJ44-AJ45,0))</f>
        <v>327.99080848348058</v>
      </c>
      <c r="AL44" s="35">
        <f t="shared" ref="AL44" si="29">IF($O44=AL$2,AL$40,IF(AL$2&gt;$O44,AK44-AK45,0))</f>
        <v>314.13680963372201</v>
      </c>
      <c r="AM44" s="35">
        <f t="shared" ref="AM44" si="30">IF($O44=AM$2,AM$40,IF(AM$2&gt;$O44,AL44-AL45,0))</f>
        <v>300.28281078396344</v>
      </c>
      <c r="AN44" s="35">
        <f t="shared" ref="AN44" si="31">IF($O44=AN$2,AN$40,IF(AN$2&gt;$O44,AM44-AM45,0))</f>
        <v>286.42881193420487</v>
      </c>
      <c r="AO44" s="35">
        <f t="shared" ref="AO44" si="32">IF($O44=AO$2,AO$40,IF(AO$2&gt;$O44,AN44-AN45,0))</f>
        <v>272.5748130844463</v>
      </c>
      <c r="AP44" s="35">
        <f t="shared" ref="AP44" si="33">IF($O44=AP$2,AP$40,IF(AP$2&gt;$O44,AO44-AO45,0))</f>
        <v>258.72081423468774</v>
      </c>
      <c r="AQ44" s="35">
        <f t="shared" ref="AQ44" si="34">IF($O44=AQ$2,AQ$40,IF(AQ$2&gt;$O44,AP44-AP45,0))</f>
        <v>244.86681538492917</v>
      </c>
      <c r="AR44" s="35">
        <f t="shared" ref="AR44" si="35">IF($O44=AR$2,AR$40,IF(AR$2&gt;$O44,AQ44-AQ45,0))</f>
        <v>231.0128165351706</v>
      </c>
      <c r="AS44" s="35">
        <f t="shared" ref="AS44" si="36">IF($O44=AS$2,AS$40,IF(AS$2&gt;$O44,AR44-AR45,0))</f>
        <v>217.15881768541203</v>
      </c>
      <c r="AT44" s="35">
        <f t="shared" ref="AT44" si="37">IF($O44=AT$2,AT$40,IF(AT$2&gt;$O44,AS44-AS45,0))</f>
        <v>203.30481883565346</v>
      </c>
      <c r="AU44" s="35">
        <f t="shared" ref="AU44" si="38">IF($O44=AU$2,AU$40,IF(AU$2&gt;$O44,AT44-AT45,0))</f>
        <v>189.4508199858949</v>
      </c>
      <c r="AV44" s="35">
        <f t="shared" ref="AV44" si="39">IF($O44=AV$2,AV$40,IF(AV$2&gt;$O44,AU44-AU45,0))</f>
        <v>175.59682113613633</v>
      </c>
      <c r="AW44" s="35">
        <f t="shared" ref="AW44" si="40">IF($O44=AW$2,AW$40,IF(AW$2&gt;$O44,AV44-AV45,0))</f>
        <v>161.74282228637776</v>
      </c>
      <c r="AX44" s="35">
        <f t="shared" ref="AX44" si="41">IF($O44=AX$2,AX$40,IF(AX$2&gt;$O44,AW44-AW45,0))</f>
        <v>147.88882343661919</v>
      </c>
      <c r="AY44" s="35">
        <f t="shared" ref="AY44" si="42">IF($O44=AY$2,AY$40,IF(AY$2&gt;$O44,AX44-AX45,0))</f>
        <v>134.03482458686062</v>
      </c>
      <c r="AZ44" s="35">
        <f t="shared" ref="AZ44" si="43">IF($O44=AZ$2,AZ$40,IF(AZ$2&gt;$O44,AY44-AY45,0))</f>
        <v>120.18082573710204</v>
      </c>
      <c r="BA44" s="35">
        <f t="shared" ref="BA44" si="44">IF($O44=BA$2,BA$40,IF(BA$2&gt;$O44,AZ44-AZ45,0))</f>
        <v>106.32682688734346</v>
      </c>
      <c r="BB44" s="35">
        <f t="shared" ref="BB44" si="45">IF($O44=BB$2,BB$40,IF(BB$2&gt;$O44,BA44-BA45,0))</f>
        <v>92.472828037584875</v>
      </c>
      <c r="BC44" s="35">
        <f t="shared" ref="BC44" si="46">IF($O44=BC$2,BC$40,IF(BC$2&gt;$O44,BB44-BB45,0))</f>
        <v>78.618829187826293</v>
      </c>
      <c r="BD44" s="35">
        <f t="shared" ref="BD44" si="47">IF($O44=BD$2,BD$40,IF(BD$2&gt;$O44,BC44-BC45,0))</f>
        <v>64.764830338067711</v>
      </c>
      <c r="BE44" s="35">
        <f t="shared" ref="BE44" si="48">IF($O44=BE$2,BE$40,IF(BE$2&gt;$O44,BD44-BD45,0))</f>
        <v>50.910831488309128</v>
      </c>
      <c r="BF44" s="35">
        <f t="shared" ref="BF44" si="49">IF($O44=BF$2,BF$40,IF(BF$2&gt;$O44,BE44-BE45,0))</f>
        <v>37.056832638550546</v>
      </c>
      <c r="BG44" s="35">
        <f t="shared" ref="BG44" si="50">IF($O44=BG$2,BG$40,IF(BG$2&gt;$O44,BF44-BF45,0))</f>
        <v>23.202833788791967</v>
      </c>
      <c r="BH44" s="35">
        <f t="shared" ref="BH44" si="51">IF($O44=BH$2,BH$40,IF(BH$2&gt;$O44,BG44-BG45,0))</f>
        <v>9.348834939033388</v>
      </c>
      <c r="BI44" s="35">
        <f t="shared" ref="BI44" si="52">IF($O44=BI$2,BI$40,IF(BI$2&gt;$O44,BH44-BH45,0))</f>
        <v>0</v>
      </c>
      <c r="BJ44" s="35">
        <f t="shared" ref="BJ44" si="53">IF($O44=BJ$2,BJ$40,IF(BJ$2&gt;$O44,BI44-BI45,0))</f>
        <v>0</v>
      </c>
      <c r="BK44" s="35">
        <f t="shared" ref="BK44" si="54">IF($O44=BK$2,BK$40,IF(BK$2&gt;$O44,BJ44-BJ45,0))</f>
        <v>0</v>
      </c>
      <c r="BL44" s="35">
        <f t="shared" ref="BL44" si="55">IF($O44=BL$2,BL$40,IF(BL$2&gt;$O44,BK44-BK45,0))</f>
        <v>0</v>
      </c>
      <c r="BM44" s="35">
        <f t="shared" ref="BM44" si="56">IF($O44=BM$2,BM$40,IF(BM$2&gt;$O44,BL44-BL45,0))</f>
        <v>0</v>
      </c>
      <c r="BN44" s="35">
        <f t="shared" ref="BN44" si="57">IF($O44=BN$2,BN$40,IF(BN$2&gt;$O44,BM44-BM45,0))</f>
        <v>0</v>
      </c>
      <c r="BO44" s="35">
        <f t="shared" ref="BO44" si="58">IF($O44=BO$2,BO$40,IF(BO$2&gt;$O44,BN44-BN45,0))</f>
        <v>0</v>
      </c>
      <c r="BP44" s="35">
        <f t="shared" ref="BP44" si="59">IF($O44=BP$2,BP$40,IF(BP$2&gt;$O44,BO44-BO45,0))</f>
        <v>0</v>
      </c>
      <c r="BQ44" s="35">
        <f t="shared" ref="BQ44" si="60">IF($O44=BQ$2,BQ$40,IF(BQ$2&gt;$O44,BP44-BP45,0))</f>
        <v>0</v>
      </c>
      <c r="BR44" s="35">
        <f t="shared" ref="BR44" si="61">IF($O44=BR$2,BR$40,IF(BR$2&gt;$O44,BQ44-BQ45,0))</f>
        <v>0</v>
      </c>
      <c r="BS44" s="35">
        <f t="shared" ref="BS44" si="62">IF($O44=BS$2,BS$40,IF(BS$2&gt;$O44,BR44-BR45,0))</f>
        <v>0</v>
      </c>
    </row>
    <row r="45" spans="1:71" s="45" customFormat="1" hidden="1" outlineLevel="1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3</v>
      </c>
      <c r="P45" s="39"/>
      <c r="R45" s="35">
        <f t="shared" ref="R45:AW45" si="63">IF(R$2&gt;=$O45,IF(R44-HLOOKUP($O45,$R$2:$BS$33,30,FALSE)/HLOOKUP($O45,$R$2:$BS$33,31,FALSE)&lt;=0,R44,HLOOKUP($O45,$R$2:$BS$33,30,FALSE)/HLOOKUP($O45,$R$2:$BS$33,31,FALSE)),0)</f>
        <v>0</v>
      </c>
      <c r="S45" s="35">
        <f t="shared" si="63"/>
        <v>0</v>
      </c>
      <c r="T45" s="35">
        <f t="shared" si="63"/>
        <v>13.853998849758579</v>
      </c>
      <c r="U45" s="35">
        <f t="shared" si="63"/>
        <v>13.853998849758579</v>
      </c>
      <c r="V45" s="35">
        <f t="shared" si="63"/>
        <v>13.853998849758579</v>
      </c>
      <c r="W45" s="35">
        <f t="shared" si="63"/>
        <v>13.853998849758579</v>
      </c>
      <c r="X45" s="35">
        <f t="shared" si="63"/>
        <v>13.853998849758579</v>
      </c>
      <c r="Y45" s="35">
        <f t="shared" si="63"/>
        <v>13.853998849758579</v>
      </c>
      <c r="Z45" s="35">
        <f t="shared" si="63"/>
        <v>13.853998849758579</v>
      </c>
      <c r="AA45" s="35">
        <f t="shared" si="63"/>
        <v>13.853998849758579</v>
      </c>
      <c r="AB45" s="35">
        <f t="shared" si="63"/>
        <v>13.853998849758579</v>
      </c>
      <c r="AC45" s="35">
        <f t="shared" si="63"/>
        <v>13.853998849758579</v>
      </c>
      <c r="AD45" s="35">
        <f t="shared" si="63"/>
        <v>13.853998849758579</v>
      </c>
      <c r="AE45" s="35">
        <f t="shared" si="63"/>
        <v>13.853998849758579</v>
      </c>
      <c r="AF45" s="35">
        <f t="shared" si="63"/>
        <v>13.853998849758579</v>
      </c>
      <c r="AG45" s="35">
        <f t="shared" si="63"/>
        <v>13.853998849758579</v>
      </c>
      <c r="AH45" s="35">
        <f t="shared" si="63"/>
        <v>13.853998849758579</v>
      </c>
      <c r="AI45" s="35">
        <f t="shared" si="63"/>
        <v>13.853998849758579</v>
      </c>
      <c r="AJ45" s="35">
        <f t="shared" si="63"/>
        <v>13.853998849758579</v>
      </c>
      <c r="AK45" s="35">
        <f t="shared" si="63"/>
        <v>13.853998849758579</v>
      </c>
      <c r="AL45" s="35">
        <f t="shared" si="63"/>
        <v>13.853998849758579</v>
      </c>
      <c r="AM45" s="35">
        <f t="shared" si="63"/>
        <v>13.853998849758579</v>
      </c>
      <c r="AN45" s="35">
        <f t="shared" si="63"/>
        <v>13.853998849758579</v>
      </c>
      <c r="AO45" s="35">
        <f t="shared" si="63"/>
        <v>13.853998849758579</v>
      </c>
      <c r="AP45" s="35">
        <f t="shared" si="63"/>
        <v>13.853998849758579</v>
      </c>
      <c r="AQ45" s="35">
        <f t="shared" si="63"/>
        <v>13.853998849758579</v>
      </c>
      <c r="AR45" s="35">
        <f t="shared" si="63"/>
        <v>13.853998849758579</v>
      </c>
      <c r="AS45" s="35">
        <f t="shared" si="63"/>
        <v>13.853998849758579</v>
      </c>
      <c r="AT45" s="35">
        <f t="shared" si="63"/>
        <v>13.853998849758579</v>
      </c>
      <c r="AU45" s="35">
        <f t="shared" si="63"/>
        <v>13.853998849758579</v>
      </c>
      <c r="AV45" s="35">
        <f t="shared" si="63"/>
        <v>13.853998849758579</v>
      </c>
      <c r="AW45" s="35">
        <f t="shared" si="63"/>
        <v>13.853998849758579</v>
      </c>
      <c r="AX45" s="35">
        <f t="shared" ref="AX45:BS45" si="64">IF(AX$2&gt;=$O45,IF(AX44-HLOOKUP($O45,$R$2:$BS$33,30,FALSE)/HLOOKUP($O45,$R$2:$BS$33,31,FALSE)&lt;=0,AX44,HLOOKUP($O45,$R$2:$BS$33,30,FALSE)/HLOOKUP($O45,$R$2:$BS$33,31,FALSE)),0)</f>
        <v>13.853998849758579</v>
      </c>
      <c r="AY45" s="35">
        <f t="shared" si="64"/>
        <v>13.853998849758579</v>
      </c>
      <c r="AZ45" s="35">
        <f t="shared" si="64"/>
        <v>13.853998849758579</v>
      </c>
      <c r="BA45" s="35">
        <f t="shared" si="64"/>
        <v>13.853998849758579</v>
      </c>
      <c r="BB45" s="35">
        <f t="shared" si="64"/>
        <v>13.853998849758579</v>
      </c>
      <c r="BC45" s="35">
        <f t="shared" si="64"/>
        <v>13.853998849758579</v>
      </c>
      <c r="BD45" s="35">
        <f t="shared" si="64"/>
        <v>13.853998849758579</v>
      </c>
      <c r="BE45" s="35">
        <f t="shared" si="64"/>
        <v>13.853998849758579</v>
      </c>
      <c r="BF45" s="35">
        <f t="shared" si="64"/>
        <v>13.853998849758579</v>
      </c>
      <c r="BG45" s="35">
        <f t="shared" si="64"/>
        <v>13.853998849758579</v>
      </c>
      <c r="BH45" s="35">
        <f t="shared" si="64"/>
        <v>9.348834939033388</v>
      </c>
      <c r="BI45" s="35">
        <f t="shared" si="64"/>
        <v>0</v>
      </c>
      <c r="BJ45" s="35">
        <f t="shared" si="64"/>
        <v>0</v>
      </c>
      <c r="BK45" s="35">
        <f t="shared" si="64"/>
        <v>0</v>
      </c>
      <c r="BL45" s="35">
        <f t="shared" si="64"/>
        <v>0</v>
      </c>
      <c r="BM45" s="35">
        <f t="shared" si="64"/>
        <v>0</v>
      </c>
      <c r="BN45" s="35">
        <f t="shared" si="64"/>
        <v>0</v>
      </c>
      <c r="BO45" s="35">
        <f t="shared" si="64"/>
        <v>0</v>
      </c>
      <c r="BP45" s="35">
        <f t="shared" si="64"/>
        <v>0</v>
      </c>
      <c r="BQ45" s="35">
        <f t="shared" si="64"/>
        <v>0</v>
      </c>
      <c r="BR45" s="35">
        <f t="shared" si="64"/>
        <v>0</v>
      </c>
      <c r="BS45" s="35">
        <f t="shared" si="64"/>
        <v>0</v>
      </c>
    </row>
    <row r="46" spans="1:71" s="45" customFormat="1" hidden="1" outlineLevel="1">
      <c r="A46"/>
      <c r="B46"/>
      <c r="C46"/>
      <c r="D46"/>
      <c r="E46"/>
      <c r="F46" t="s">
        <v>168</v>
      </c>
      <c r="G46"/>
      <c r="H46"/>
      <c r="I46"/>
      <c r="J46"/>
      <c r="K46"/>
      <c r="L46" s="22" t="s">
        <v>54</v>
      </c>
      <c r="M46"/>
      <c r="N46"/>
      <c r="O46" s="22">
        <v>4</v>
      </c>
      <c r="P46" s="39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" si="65">IF($O46=T$2,T$40,IF(T$2&gt;$O46,S46-S47,0))</f>
        <v>0</v>
      </c>
      <c r="U46" s="35">
        <f t="shared" ref="U46" si="66">IF($O46=U$2,U$40,IF(U$2&gt;$O46,T46-T47,0))</f>
        <v>578.81001912065153</v>
      </c>
      <c r="V46" s="35">
        <f t="shared" ref="V46" si="67">IF($O46=V$2,V$40,IF(V$2&gt;$O46,U46-U47,0))</f>
        <v>564.5798358534812</v>
      </c>
      <c r="W46" s="35">
        <f t="shared" ref="W46" si="68">IF($O46=W$2,W$40,IF(W$2&gt;$O46,V46-V47,0))</f>
        <v>550.34965258631087</v>
      </c>
      <c r="X46" s="35">
        <f t="shared" ref="X46" si="69">IF($O46=X$2,X$40,IF(X$2&gt;$O46,W46-W47,0))</f>
        <v>536.11946931914053</v>
      </c>
      <c r="Y46" s="35">
        <f t="shared" ref="Y46" si="70">IF($O46=Y$2,Y$40,IF(Y$2&gt;$O46,X46-X47,0))</f>
        <v>521.8892860519702</v>
      </c>
      <c r="Z46" s="35">
        <f t="shared" ref="Z46" si="71">IF($O46=Z$2,Z$40,IF(Z$2&gt;$O46,Y46-Y47,0))</f>
        <v>507.65910278479981</v>
      </c>
      <c r="AA46" s="35">
        <f t="shared" ref="AA46" si="72">IF($O46=AA$2,AA$40,IF(AA$2&gt;$O46,Z46-Z47,0))</f>
        <v>493.42891951762942</v>
      </c>
      <c r="AB46" s="35">
        <f t="shared" ref="AB46" si="73">IF($O46=AB$2,AB$40,IF(AB$2&gt;$O46,AA46-AA47,0))</f>
        <v>479.19873625045904</v>
      </c>
      <c r="AC46" s="35">
        <f t="shared" ref="AC46" si="74">IF($O46=AC$2,AC$40,IF(AC$2&gt;$O46,AB46-AB47,0))</f>
        <v>464.96855298328865</v>
      </c>
      <c r="AD46" s="35">
        <f t="shared" ref="AD46" si="75">IF($O46=AD$2,AD$40,IF(AD$2&gt;$O46,AC46-AC47,0))</f>
        <v>450.73836971611826</v>
      </c>
      <c r="AE46" s="35">
        <f t="shared" ref="AE46" si="76">IF($O46=AE$2,AE$40,IF(AE$2&gt;$O46,AD46-AD47,0))</f>
        <v>436.50818644894787</v>
      </c>
      <c r="AF46" s="35">
        <f t="shared" ref="AF46" si="77">IF($O46=AF$2,AF$40,IF(AF$2&gt;$O46,AE46-AE47,0))</f>
        <v>422.27800318177748</v>
      </c>
      <c r="AG46" s="35">
        <f t="shared" ref="AG46" si="78">IF($O46=AG$2,AG$40,IF(AG$2&gt;$O46,AF46-AF47,0))</f>
        <v>408.04781991460709</v>
      </c>
      <c r="AH46" s="35">
        <f t="shared" ref="AH46" si="79">IF($O46=AH$2,AH$40,IF(AH$2&gt;$O46,AG46-AG47,0))</f>
        <v>393.8176366474367</v>
      </c>
      <c r="AI46" s="35">
        <f t="shared" ref="AI46" si="80">IF($O46=AI$2,AI$40,IF(AI$2&gt;$O46,AH46-AH47,0))</f>
        <v>379.58745338026631</v>
      </c>
      <c r="AJ46" s="35">
        <f t="shared" ref="AJ46" si="81">IF($O46=AJ$2,AJ$40,IF(AJ$2&gt;$O46,AI46-AI47,0))</f>
        <v>365.35727011309592</v>
      </c>
      <c r="AK46" s="35">
        <f t="shared" ref="AK46" si="82">IF($O46=AK$2,AK$40,IF(AK$2&gt;$O46,AJ46-AJ47,0))</f>
        <v>351.12708684592553</v>
      </c>
      <c r="AL46" s="35">
        <f t="shared" ref="AL46" si="83">IF($O46=AL$2,AL$40,IF(AL$2&gt;$O46,AK46-AK47,0))</f>
        <v>336.89690357875514</v>
      </c>
      <c r="AM46" s="35">
        <f t="shared" ref="AM46" si="84">IF($O46=AM$2,AM$40,IF(AM$2&gt;$O46,AL46-AL47,0))</f>
        <v>322.66672031158475</v>
      </c>
      <c r="AN46" s="35">
        <f t="shared" ref="AN46" si="85">IF($O46=AN$2,AN$40,IF(AN$2&gt;$O46,AM46-AM47,0))</f>
        <v>308.43653704441437</v>
      </c>
      <c r="AO46" s="35">
        <f t="shared" ref="AO46" si="86">IF($O46=AO$2,AO$40,IF(AO$2&gt;$O46,AN46-AN47,0))</f>
        <v>294.20635377724398</v>
      </c>
      <c r="AP46" s="35">
        <f t="shared" ref="AP46" si="87">IF($O46=AP$2,AP$40,IF(AP$2&gt;$O46,AO46-AO47,0))</f>
        <v>279.97617051007359</v>
      </c>
      <c r="AQ46" s="35">
        <f t="shared" ref="AQ46" si="88">IF($O46=AQ$2,AQ$40,IF(AQ$2&gt;$O46,AP46-AP47,0))</f>
        <v>265.7459872429032</v>
      </c>
      <c r="AR46" s="35">
        <f t="shared" ref="AR46" si="89">IF($O46=AR$2,AR$40,IF(AR$2&gt;$O46,AQ46-AQ47,0))</f>
        <v>251.51580397573284</v>
      </c>
      <c r="AS46" s="35">
        <f t="shared" ref="AS46" si="90">IF($O46=AS$2,AS$40,IF(AS$2&gt;$O46,AR46-AR47,0))</f>
        <v>237.28562070856248</v>
      </c>
      <c r="AT46" s="35">
        <f t="shared" ref="AT46" si="91">IF($O46=AT$2,AT$40,IF(AT$2&gt;$O46,AS46-AS47,0))</f>
        <v>223.05543744139212</v>
      </c>
      <c r="AU46" s="35">
        <f t="shared" ref="AU46" si="92">IF($O46=AU$2,AU$40,IF(AU$2&gt;$O46,AT46-AT47,0))</f>
        <v>208.82525417422175</v>
      </c>
      <c r="AV46" s="35">
        <f t="shared" ref="AV46" si="93">IF($O46=AV$2,AV$40,IF(AV$2&gt;$O46,AU46-AU47,0))</f>
        <v>194.59507090705139</v>
      </c>
      <c r="AW46" s="35">
        <f t="shared" ref="AW46" si="94">IF($O46=AW$2,AW$40,IF(AW$2&gt;$O46,AV46-AV47,0))</f>
        <v>180.36488763988103</v>
      </c>
      <c r="AX46" s="35">
        <f t="shared" ref="AX46" si="95">IF($O46=AX$2,AX$40,IF(AX$2&gt;$O46,AW46-AW47,0))</f>
        <v>166.13470437271067</v>
      </c>
      <c r="AY46" s="35">
        <f t="shared" ref="AY46" si="96">IF($O46=AY$2,AY$40,IF(AY$2&gt;$O46,AX46-AX47,0))</f>
        <v>151.90452110554031</v>
      </c>
      <c r="AZ46" s="35">
        <f t="shared" ref="AZ46" si="97">IF($O46=AZ$2,AZ$40,IF(AZ$2&gt;$O46,AY46-AY47,0))</f>
        <v>137.67433783836995</v>
      </c>
      <c r="BA46" s="35">
        <f t="shared" ref="BA46" si="98">IF($O46=BA$2,BA$40,IF(BA$2&gt;$O46,AZ46-AZ47,0))</f>
        <v>123.44415457119959</v>
      </c>
      <c r="BB46" s="35">
        <f t="shared" ref="BB46" si="99">IF($O46=BB$2,BB$40,IF(BB$2&gt;$O46,BA46-BA47,0))</f>
        <v>109.21397130402923</v>
      </c>
      <c r="BC46" s="35">
        <f t="shared" ref="BC46" si="100">IF($O46=BC$2,BC$40,IF(BC$2&gt;$O46,BB46-BB47,0))</f>
        <v>94.983788036858869</v>
      </c>
      <c r="BD46" s="35">
        <f t="shared" ref="BD46" si="101">IF($O46=BD$2,BD$40,IF(BD$2&gt;$O46,BC46-BC47,0))</f>
        <v>80.753604769688508</v>
      </c>
      <c r="BE46" s="35">
        <f t="shared" ref="BE46" si="102">IF($O46=BE$2,BE$40,IF(BE$2&gt;$O46,BD46-BD47,0))</f>
        <v>66.523421502518147</v>
      </c>
      <c r="BF46" s="35">
        <f t="shared" ref="BF46" si="103">IF($O46=BF$2,BF$40,IF(BF$2&gt;$O46,BE46-BE47,0))</f>
        <v>52.293238235347779</v>
      </c>
      <c r="BG46" s="35">
        <f t="shared" ref="BG46" si="104">IF($O46=BG$2,BG$40,IF(BG$2&gt;$O46,BF46-BF47,0))</f>
        <v>38.063054968177411</v>
      </c>
      <c r="BH46" s="35">
        <f t="shared" ref="BH46" si="105">IF($O46=BH$2,BH$40,IF(BH$2&gt;$O46,BG46-BG47,0))</f>
        <v>23.832871701007043</v>
      </c>
      <c r="BI46" s="35">
        <f t="shared" ref="BI46" si="106">IF($O46=BI$2,BI$40,IF(BI$2&gt;$O46,BH46-BH47,0))</f>
        <v>9.6026884338366774</v>
      </c>
      <c r="BJ46" s="35">
        <f t="shared" ref="BJ46" si="107">IF($O46=BJ$2,BJ$40,IF(BJ$2&gt;$O46,BI46-BI47,0))</f>
        <v>0</v>
      </c>
      <c r="BK46" s="35">
        <f t="shared" ref="BK46" si="108">IF($O46=BK$2,BK$40,IF(BK$2&gt;$O46,BJ46-BJ47,0))</f>
        <v>0</v>
      </c>
      <c r="BL46" s="35">
        <f t="shared" ref="BL46" si="109">IF($O46=BL$2,BL$40,IF(BL$2&gt;$O46,BK46-BK47,0))</f>
        <v>0</v>
      </c>
      <c r="BM46" s="35">
        <f t="shared" ref="BM46" si="110">IF($O46=BM$2,BM$40,IF(BM$2&gt;$O46,BL46-BL47,0))</f>
        <v>0</v>
      </c>
      <c r="BN46" s="35">
        <f t="shared" ref="BN46" si="111">IF($O46=BN$2,BN$40,IF(BN$2&gt;$O46,BM46-BM47,0))</f>
        <v>0</v>
      </c>
      <c r="BO46" s="35">
        <f t="shared" ref="BO46" si="112">IF($O46=BO$2,BO$40,IF(BO$2&gt;$O46,BN46-BN47,0))</f>
        <v>0</v>
      </c>
      <c r="BP46" s="35">
        <f t="shared" ref="BP46" si="113">IF($O46=BP$2,BP$40,IF(BP$2&gt;$O46,BO46-BO47,0))</f>
        <v>0</v>
      </c>
      <c r="BQ46" s="35">
        <f t="shared" ref="BQ46" si="114">IF($O46=BQ$2,BQ$40,IF(BQ$2&gt;$O46,BP46-BP47,0))</f>
        <v>0</v>
      </c>
      <c r="BR46" s="35">
        <f t="shared" ref="BR46" si="115">IF($O46=BR$2,BR$40,IF(BR$2&gt;$O46,BQ46-BQ47,0))</f>
        <v>0</v>
      </c>
      <c r="BS46" s="35">
        <f t="shared" ref="BS46" si="116">IF($O46=BS$2,BS$40,IF(BS$2&gt;$O46,BR46-BR47,0))</f>
        <v>0</v>
      </c>
    </row>
    <row r="47" spans="1:71" s="45" customFormat="1" hidden="1" outlineLevel="1">
      <c r="A47"/>
      <c r="B47"/>
      <c r="C47"/>
      <c r="D47"/>
      <c r="E47"/>
      <c r="F47" t="s">
        <v>169</v>
      </c>
      <c r="G47"/>
      <c r="H47"/>
      <c r="I47"/>
      <c r="J47"/>
      <c r="K47"/>
      <c r="L47" s="22" t="s">
        <v>170</v>
      </c>
      <c r="M47"/>
      <c r="N47"/>
      <c r="O47" s="22">
        <v>4</v>
      </c>
      <c r="P47" s="39"/>
      <c r="R47" s="35">
        <f t="shared" ref="R47:AW47" si="117">IF(R$2&gt;=$O47,IF(R46-HLOOKUP($O47,$R$2:$BS$33,30,FALSE)/HLOOKUP($O47,$R$2:$BS$33,31,FALSE)&lt;=0,R46,HLOOKUP($O47,$R$2:$BS$33,30,FALSE)/HLOOKUP($O47,$R$2:$BS$33,31,FALSE)),0)</f>
        <v>0</v>
      </c>
      <c r="S47" s="35">
        <f t="shared" si="117"/>
        <v>0</v>
      </c>
      <c r="T47" s="35">
        <f t="shared" si="117"/>
        <v>0</v>
      </c>
      <c r="U47" s="35">
        <f t="shared" si="117"/>
        <v>14.230183267170366</v>
      </c>
      <c r="V47" s="35">
        <f t="shared" si="117"/>
        <v>14.230183267170366</v>
      </c>
      <c r="W47" s="35">
        <f t="shared" si="117"/>
        <v>14.230183267170366</v>
      </c>
      <c r="X47" s="35">
        <f t="shared" si="117"/>
        <v>14.230183267170366</v>
      </c>
      <c r="Y47" s="35">
        <f t="shared" si="117"/>
        <v>14.230183267170366</v>
      </c>
      <c r="Z47" s="35">
        <f t="shared" si="117"/>
        <v>14.230183267170366</v>
      </c>
      <c r="AA47" s="35">
        <f t="shared" si="117"/>
        <v>14.230183267170366</v>
      </c>
      <c r="AB47" s="35">
        <f t="shared" si="117"/>
        <v>14.230183267170366</v>
      </c>
      <c r="AC47" s="35">
        <f t="shared" si="117"/>
        <v>14.230183267170366</v>
      </c>
      <c r="AD47" s="35">
        <f t="shared" si="117"/>
        <v>14.230183267170366</v>
      </c>
      <c r="AE47" s="35">
        <f t="shared" si="117"/>
        <v>14.230183267170366</v>
      </c>
      <c r="AF47" s="35">
        <f t="shared" si="117"/>
        <v>14.230183267170366</v>
      </c>
      <c r="AG47" s="35">
        <f t="shared" si="117"/>
        <v>14.230183267170366</v>
      </c>
      <c r="AH47" s="35">
        <f t="shared" si="117"/>
        <v>14.230183267170366</v>
      </c>
      <c r="AI47" s="35">
        <f t="shared" si="117"/>
        <v>14.230183267170366</v>
      </c>
      <c r="AJ47" s="35">
        <f t="shared" si="117"/>
        <v>14.230183267170366</v>
      </c>
      <c r="AK47" s="35">
        <f t="shared" si="117"/>
        <v>14.230183267170366</v>
      </c>
      <c r="AL47" s="35">
        <f t="shared" si="117"/>
        <v>14.230183267170366</v>
      </c>
      <c r="AM47" s="35">
        <f t="shared" si="117"/>
        <v>14.230183267170366</v>
      </c>
      <c r="AN47" s="35">
        <f t="shared" si="117"/>
        <v>14.230183267170366</v>
      </c>
      <c r="AO47" s="35">
        <f t="shared" si="117"/>
        <v>14.230183267170366</v>
      </c>
      <c r="AP47" s="35">
        <f t="shared" si="117"/>
        <v>14.230183267170366</v>
      </c>
      <c r="AQ47" s="35">
        <f t="shared" si="117"/>
        <v>14.230183267170366</v>
      </c>
      <c r="AR47" s="35">
        <f t="shared" si="117"/>
        <v>14.230183267170366</v>
      </c>
      <c r="AS47" s="35">
        <f t="shared" si="117"/>
        <v>14.230183267170366</v>
      </c>
      <c r="AT47" s="35">
        <f t="shared" si="117"/>
        <v>14.230183267170366</v>
      </c>
      <c r="AU47" s="35">
        <f t="shared" si="117"/>
        <v>14.230183267170366</v>
      </c>
      <c r="AV47" s="35">
        <f t="shared" si="117"/>
        <v>14.230183267170366</v>
      </c>
      <c r="AW47" s="35">
        <f t="shared" si="117"/>
        <v>14.230183267170366</v>
      </c>
      <c r="AX47" s="35">
        <f t="shared" ref="AX47:BS47" si="118">IF(AX$2&gt;=$O47,IF(AX46-HLOOKUP($O47,$R$2:$BS$33,30,FALSE)/HLOOKUP($O47,$R$2:$BS$33,31,FALSE)&lt;=0,AX46,HLOOKUP($O47,$R$2:$BS$33,30,FALSE)/HLOOKUP($O47,$R$2:$BS$33,31,FALSE)),0)</f>
        <v>14.230183267170366</v>
      </c>
      <c r="AY47" s="35">
        <f t="shared" si="118"/>
        <v>14.230183267170366</v>
      </c>
      <c r="AZ47" s="35">
        <f t="shared" si="118"/>
        <v>14.230183267170366</v>
      </c>
      <c r="BA47" s="35">
        <f t="shared" si="118"/>
        <v>14.230183267170366</v>
      </c>
      <c r="BB47" s="35">
        <f t="shared" si="118"/>
        <v>14.230183267170366</v>
      </c>
      <c r="BC47" s="35">
        <f t="shared" si="118"/>
        <v>14.230183267170366</v>
      </c>
      <c r="BD47" s="35">
        <f t="shared" si="118"/>
        <v>14.230183267170366</v>
      </c>
      <c r="BE47" s="35">
        <f t="shared" si="118"/>
        <v>14.230183267170366</v>
      </c>
      <c r="BF47" s="35">
        <f t="shared" si="118"/>
        <v>14.230183267170366</v>
      </c>
      <c r="BG47" s="35">
        <f t="shared" si="118"/>
        <v>14.230183267170366</v>
      </c>
      <c r="BH47" s="35">
        <f t="shared" si="118"/>
        <v>14.230183267170366</v>
      </c>
      <c r="BI47" s="35">
        <f t="shared" si="118"/>
        <v>9.6026884338366774</v>
      </c>
      <c r="BJ47" s="35">
        <f t="shared" si="118"/>
        <v>0</v>
      </c>
      <c r="BK47" s="35">
        <f t="shared" si="118"/>
        <v>0</v>
      </c>
      <c r="BL47" s="35">
        <f t="shared" si="118"/>
        <v>0</v>
      </c>
      <c r="BM47" s="35">
        <f t="shared" si="118"/>
        <v>0</v>
      </c>
      <c r="BN47" s="35">
        <f t="shared" si="118"/>
        <v>0</v>
      </c>
      <c r="BO47" s="35">
        <f t="shared" si="118"/>
        <v>0</v>
      </c>
      <c r="BP47" s="35">
        <f t="shared" si="118"/>
        <v>0</v>
      </c>
      <c r="BQ47" s="35">
        <f t="shared" si="118"/>
        <v>0</v>
      </c>
      <c r="BR47" s="35">
        <f t="shared" si="118"/>
        <v>0</v>
      </c>
      <c r="BS47" s="35">
        <f t="shared" si="118"/>
        <v>0</v>
      </c>
    </row>
    <row r="48" spans="1:71" s="45" customFormat="1" hidden="1" outlineLevel="1">
      <c r="A48"/>
      <c r="B48"/>
      <c r="C48"/>
      <c r="D48"/>
      <c r="E48"/>
      <c r="F48" t="s">
        <v>168</v>
      </c>
      <c r="G48"/>
      <c r="H48"/>
      <c r="I48"/>
      <c r="J48"/>
      <c r="K48"/>
      <c r="L48" s="22" t="s">
        <v>54</v>
      </c>
      <c r="M48"/>
      <c r="N48"/>
      <c r="O48" s="22">
        <v>5</v>
      </c>
      <c r="P48" s="39"/>
      <c r="R48" s="35">
        <f>IF($O48=R$2,R$40,IF(R$2&gt;$O48,Q48-Q49,0))</f>
        <v>0</v>
      </c>
      <c r="S48" s="35">
        <f>IF($O48=S$2,S$40,IF(S$2&gt;$O48,R48-R49,0))</f>
        <v>0</v>
      </c>
      <c r="T48" s="35">
        <f t="shared" ref="T48" si="119">IF($O48=T$2,T$40,IF(T$2&gt;$O48,S48-S49,0))</f>
        <v>0</v>
      </c>
      <c r="U48" s="35">
        <f t="shared" ref="U48" si="120">IF($O48=U$2,U$40,IF(U$2&gt;$O48,T48-T49,0))</f>
        <v>0</v>
      </c>
      <c r="V48" s="35">
        <f t="shared" ref="V48" si="121">IF($O48=V$2,V$40,IF(V$2&gt;$O48,U48-U49,0))</f>
        <v>594.67506101856088</v>
      </c>
      <c r="W48" s="35">
        <f t="shared" ref="W48" si="122">IF($O48=W$2,W$40,IF(W$2&gt;$O48,V48-V49,0))</f>
        <v>580.05483188782443</v>
      </c>
      <c r="X48" s="35">
        <f t="shared" ref="X48" si="123">IF($O48=X$2,X$40,IF(X$2&gt;$O48,W48-W49,0))</f>
        <v>565.43460275708799</v>
      </c>
      <c r="Y48" s="35">
        <f t="shared" ref="Y48" si="124">IF($O48=Y$2,Y$40,IF(Y$2&gt;$O48,X48-X49,0))</f>
        <v>550.81437362635154</v>
      </c>
      <c r="Z48" s="35">
        <f t="shared" ref="Z48" si="125">IF($O48=Z$2,Z$40,IF(Z$2&gt;$O48,Y48-Y49,0))</f>
        <v>536.19414449561509</v>
      </c>
      <c r="AA48" s="35">
        <f t="shared" ref="AA48" si="126">IF($O48=AA$2,AA$40,IF(AA$2&gt;$O48,Z48-Z49,0))</f>
        <v>521.57391536487864</v>
      </c>
      <c r="AB48" s="35">
        <f t="shared" ref="AB48" si="127">IF($O48=AB$2,AB$40,IF(AB$2&gt;$O48,AA48-AA49,0))</f>
        <v>506.95368623414225</v>
      </c>
      <c r="AC48" s="35">
        <f t="shared" ref="AC48" si="128">IF($O48=AC$2,AC$40,IF(AC$2&gt;$O48,AB48-AB49,0))</f>
        <v>492.33345710340586</v>
      </c>
      <c r="AD48" s="35">
        <f t="shared" ref="AD48" si="129">IF($O48=AD$2,AD$40,IF(AD$2&gt;$O48,AC48-AC49,0))</f>
        <v>477.71322797266947</v>
      </c>
      <c r="AE48" s="35">
        <f t="shared" ref="AE48" si="130">IF($O48=AE$2,AE$40,IF(AE$2&gt;$O48,AD48-AD49,0))</f>
        <v>463.09299884193308</v>
      </c>
      <c r="AF48" s="35">
        <f t="shared" ref="AF48" si="131">IF($O48=AF$2,AF$40,IF(AF$2&gt;$O48,AE48-AE49,0))</f>
        <v>448.47276971119669</v>
      </c>
      <c r="AG48" s="35">
        <f t="shared" ref="AG48" si="132">IF($O48=AG$2,AG$40,IF(AG$2&gt;$O48,AF48-AF49,0))</f>
        <v>433.8525405804603</v>
      </c>
      <c r="AH48" s="35">
        <f t="shared" ref="AH48" si="133">IF($O48=AH$2,AH$40,IF(AH$2&gt;$O48,AG48-AG49,0))</f>
        <v>419.23231144972391</v>
      </c>
      <c r="AI48" s="35">
        <f t="shared" ref="AI48" si="134">IF($O48=AI$2,AI$40,IF(AI$2&gt;$O48,AH48-AH49,0))</f>
        <v>404.61208231898752</v>
      </c>
      <c r="AJ48" s="35">
        <f t="shared" ref="AJ48" si="135">IF($O48=AJ$2,AJ$40,IF(AJ$2&gt;$O48,AI48-AI49,0))</f>
        <v>389.99185318825113</v>
      </c>
      <c r="AK48" s="35">
        <f t="shared" ref="AK48" si="136">IF($O48=AK$2,AK$40,IF(AK$2&gt;$O48,AJ48-AJ49,0))</f>
        <v>375.37162405751474</v>
      </c>
      <c r="AL48" s="35">
        <f t="shared" ref="AL48" si="137">IF($O48=AL$2,AL$40,IF(AL$2&gt;$O48,AK48-AK49,0))</f>
        <v>360.75139492677835</v>
      </c>
      <c r="AM48" s="35">
        <f t="shared" ref="AM48" si="138">IF($O48=AM$2,AM$40,IF(AM$2&gt;$O48,AL48-AL49,0))</f>
        <v>346.13116579604196</v>
      </c>
      <c r="AN48" s="35">
        <f t="shared" ref="AN48" si="139">IF($O48=AN$2,AN$40,IF(AN$2&gt;$O48,AM48-AM49,0))</f>
        <v>331.51093666530556</v>
      </c>
      <c r="AO48" s="35">
        <f t="shared" ref="AO48" si="140">IF($O48=AO$2,AO$40,IF(AO$2&gt;$O48,AN48-AN49,0))</f>
        <v>316.89070753456917</v>
      </c>
      <c r="AP48" s="35">
        <f t="shared" ref="AP48" si="141">IF($O48=AP$2,AP$40,IF(AP$2&gt;$O48,AO48-AO49,0))</f>
        <v>302.27047840383278</v>
      </c>
      <c r="AQ48" s="35">
        <f t="shared" ref="AQ48" si="142">IF($O48=AQ$2,AQ$40,IF(AQ$2&gt;$O48,AP48-AP49,0))</f>
        <v>287.65024927309639</v>
      </c>
      <c r="AR48" s="35">
        <f t="shared" ref="AR48" si="143">IF($O48=AR$2,AR$40,IF(AR$2&gt;$O48,AQ48-AQ49,0))</f>
        <v>273.03002014236</v>
      </c>
      <c r="AS48" s="35">
        <f t="shared" ref="AS48" si="144">IF($O48=AS$2,AS$40,IF(AS$2&gt;$O48,AR48-AR49,0))</f>
        <v>258.40979101162361</v>
      </c>
      <c r="AT48" s="35">
        <f t="shared" ref="AT48" si="145">IF($O48=AT$2,AT$40,IF(AT$2&gt;$O48,AS48-AS49,0))</f>
        <v>243.78956188088722</v>
      </c>
      <c r="AU48" s="35">
        <f t="shared" ref="AU48" si="146">IF($O48=AU$2,AU$40,IF(AU$2&gt;$O48,AT48-AT49,0))</f>
        <v>229.16933275015083</v>
      </c>
      <c r="AV48" s="35">
        <f t="shared" ref="AV48" si="147">IF($O48=AV$2,AV$40,IF(AV$2&gt;$O48,AU48-AU49,0))</f>
        <v>214.54910361941444</v>
      </c>
      <c r="AW48" s="35">
        <f t="shared" ref="AW48" si="148">IF($O48=AW$2,AW$40,IF(AW$2&gt;$O48,AV48-AV49,0))</f>
        <v>199.92887448867805</v>
      </c>
      <c r="AX48" s="35">
        <f t="shared" ref="AX48" si="149">IF($O48=AX$2,AX$40,IF(AX$2&gt;$O48,AW48-AW49,0))</f>
        <v>185.30864535794166</v>
      </c>
      <c r="AY48" s="35">
        <f t="shared" ref="AY48" si="150">IF($O48=AY$2,AY$40,IF(AY$2&gt;$O48,AX48-AX49,0))</f>
        <v>170.68841622720527</v>
      </c>
      <c r="AZ48" s="35">
        <f t="shared" ref="AZ48" si="151">IF($O48=AZ$2,AZ$40,IF(AZ$2&gt;$O48,AY48-AY49,0))</f>
        <v>156.06818709646888</v>
      </c>
      <c r="BA48" s="35">
        <f t="shared" ref="BA48" si="152">IF($O48=BA$2,BA$40,IF(BA$2&gt;$O48,AZ48-AZ49,0))</f>
        <v>141.44795796573248</v>
      </c>
      <c r="BB48" s="35">
        <f t="shared" ref="BB48" si="153">IF($O48=BB$2,BB$40,IF(BB$2&gt;$O48,BA48-BA49,0))</f>
        <v>126.82772883499608</v>
      </c>
      <c r="BC48" s="35">
        <f t="shared" ref="BC48" si="154">IF($O48=BC$2,BC$40,IF(BC$2&gt;$O48,BB48-BB49,0))</f>
        <v>112.20749970425967</v>
      </c>
      <c r="BD48" s="35">
        <f t="shared" ref="BD48" si="155">IF($O48=BD$2,BD$40,IF(BD$2&gt;$O48,BC48-BC49,0))</f>
        <v>97.58727057352327</v>
      </c>
      <c r="BE48" s="35">
        <f t="shared" ref="BE48" si="156">IF($O48=BE$2,BE$40,IF(BE$2&gt;$O48,BD48-BD49,0))</f>
        <v>82.967041442786865</v>
      </c>
      <c r="BF48" s="35">
        <f t="shared" ref="BF48" si="157">IF($O48=BF$2,BF$40,IF(BF$2&gt;$O48,BE48-BE49,0))</f>
        <v>68.34681231205046</v>
      </c>
      <c r="BG48" s="35">
        <f t="shared" ref="BG48" si="158">IF($O48=BG$2,BG$40,IF(BG$2&gt;$O48,BF48-BF49,0))</f>
        <v>53.726583181314062</v>
      </c>
      <c r="BH48" s="35">
        <f t="shared" ref="BH48" si="159">IF($O48=BH$2,BH$40,IF(BH$2&gt;$O48,BG48-BG49,0))</f>
        <v>39.106354050577664</v>
      </c>
      <c r="BI48" s="35">
        <f t="shared" ref="BI48" si="160">IF($O48=BI$2,BI$40,IF(BI$2&gt;$O48,BH48-BH49,0))</f>
        <v>24.486124919841266</v>
      </c>
      <c r="BJ48" s="35">
        <f t="shared" ref="BJ48" si="161">IF($O48=BJ$2,BJ$40,IF(BJ$2&gt;$O48,BI48-BI49,0))</f>
        <v>9.8658957891048669</v>
      </c>
      <c r="BK48" s="35">
        <f t="shared" ref="BK48" si="162">IF($O48=BK$2,BK$40,IF(BK$2&gt;$O48,BJ48-BJ49,0))</f>
        <v>0</v>
      </c>
      <c r="BL48" s="35">
        <f t="shared" ref="BL48" si="163">IF($O48=BL$2,BL$40,IF(BL$2&gt;$O48,BK48-BK49,0))</f>
        <v>0</v>
      </c>
      <c r="BM48" s="35">
        <f t="shared" ref="BM48" si="164">IF($O48=BM$2,BM$40,IF(BM$2&gt;$O48,BL48-BL49,0))</f>
        <v>0</v>
      </c>
      <c r="BN48" s="35">
        <f t="shared" ref="BN48" si="165">IF($O48=BN$2,BN$40,IF(BN$2&gt;$O48,BM48-BM49,0))</f>
        <v>0</v>
      </c>
      <c r="BO48" s="35">
        <f t="shared" ref="BO48" si="166">IF($O48=BO$2,BO$40,IF(BO$2&gt;$O48,BN48-BN49,0))</f>
        <v>0</v>
      </c>
      <c r="BP48" s="35">
        <f t="shared" ref="BP48" si="167">IF($O48=BP$2,BP$40,IF(BP$2&gt;$O48,BO48-BO49,0))</f>
        <v>0</v>
      </c>
      <c r="BQ48" s="35">
        <f t="shared" ref="BQ48" si="168">IF($O48=BQ$2,BQ$40,IF(BQ$2&gt;$O48,BP48-BP49,0))</f>
        <v>0</v>
      </c>
      <c r="BR48" s="35">
        <f t="shared" ref="BR48" si="169">IF($O48=BR$2,BR$40,IF(BR$2&gt;$O48,BQ48-BQ49,0))</f>
        <v>0</v>
      </c>
      <c r="BS48" s="35">
        <f t="shared" ref="BS48" si="170">IF($O48=BS$2,BS$40,IF(BS$2&gt;$O48,BR48-BR49,0))</f>
        <v>0</v>
      </c>
    </row>
    <row r="49" spans="1:71" s="45" customFormat="1" hidden="1" outlineLevel="1">
      <c r="A49"/>
      <c r="B49"/>
      <c r="C49"/>
      <c r="D49"/>
      <c r="E49"/>
      <c r="F49" t="s">
        <v>169</v>
      </c>
      <c r="G49"/>
      <c r="H49"/>
      <c r="I49"/>
      <c r="J49"/>
      <c r="K49"/>
      <c r="L49" s="22" t="s">
        <v>170</v>
      </c>
      <c r="M49"/>
      <c r="N49"/>
      <c r="O49" s="22">
        <v>5</v>
      </c>
      <c r="P49" s="39"/>
      <c r="R49" s="35">
        <f t="shared" ref="R49:AW49" si="171">IF(R$2&gt;=$O49,IF(R48-HLOOKUP($O49,$R$2:$BS$33,30,FALSE)/HLOOKUP($O49,$R$2:$BS$33,31,FALSE)&lt;=0,R48,HLOOKUP($O49,$R$2:$BS$33,30,FALSE)/HLOOKUP($O49,$R$2:$BS$33,31,FALSE)),0)</f>
        <v>0</v>
      </c>
      <c r="S49" s="35">
        <f t="shared" si="171"/>
        <v>0</v>
      </c>
      <c r="T49" s="35">
        <f t="shared" si="171"/>
        <v>0</v>
      </c>
      <c r="U49" s="35">
        <f t="shared" si="171"/>
        <v>0</v>
      </c>
      <c r="V49" s="35">
        <f t="shared" si="171"/>
        <v>14.6202291307364</v>
      </c>
      <c r="W49" s="35">
        <f t="shared" si="171"/>
        <v>14.6202291307364</v>
      </c>
      <c r="X49" s="35">
        <f t="shared" si="171"/>
        <v>14.6202291307364</v>
      </c>
      <c r="Y49" s="35">
        <f t="shared" si="171"/>
        <v>14.6202291307364</v>
      </c>
      <c r="Z49" s="35">
        <f t="shared" si="171"/>
        <v>14.6202291307364</v>
      </c>
      <c r="AA49" s="35">
        <f t="shared" si="171"/>
        <v>14.6202291307364</v>
      </c>
      <c r="AB49" s="35">
        <f t="shared" si="171"/>
        <v>14.6202291307364</v>
      </c>
      <c r="AC49" s="35">
        <f t="shared" si="171"/>
        <v>14.6202291307364</v>
      </c>
      <c r="AD49" s="35">
        <f t="shared" si="171"/>
        <v>14.6202291307364</v>
      </c>
      <c r="AE49" s="35">
        <f t="shared" si="171"/>
        <v>14.6202291307364</v>
      </c>
      <c r="AF49" s="35">
        <f t="shared" si="171"/>
        <v>14.6202291307364</v>
      </c>
      <c r="AG49" s="35">
        <f t="shared" si="171"/>
        <v>14.6202291307364</v>
      </c>
      <c r="AH49" s="35">
        <f t="shared" si="171"/>
        <v>14.6202291307364</v>
      </c>
      <c r="AI49" s="35">
        <f t="shared" si="171"/>
        <v>14.6202291307364</v>
      </c>
      <c r="AJ49" s="35">
        <f t="shared" si="171"/>
        <v>14.6202291307364</v>
      </c>
      <c r="AK49" s="35">
        <f t="shared" si="171"/>
        <v>14.6202291307364</v>
      </c>
      <c r="AL49" s="35">
        <f t="shared" si="171"/>
        <v>14.6202291307364</v>
      </c>
      <c r="AM49" s="35">
        <f t="shared" si="171"/>
        <v>14.6202291307364</v>
      </c>
      <c r="AN49" s="35">
        <f t="shared" si="171"/>
        <v>14.6202291307364</v>
      </c>
      <c r="AO49" s="35">
        <f t="shared" si="171"/>
        <v>14.6202291307364</v>
      </c>
      <c r="AP49" s="35">
        <f t="shared" si="171"/>
        <v>14.6202291307364</v>
      </c>
      <c r="AQ49" s="35">
        <f t="shared" si="171"/>
        <v>14.6202291307364</v>
      </c>
      <c r="AR49" s="35">
        <f t="shared" si="171"/>
        <v>14.6202291307364</v>
      </c>
      <c r="AS49" s="35">
        <f t="shared" si="171"/>
        <v>14.6202291307364</v>
      </c>
      <c r="AT49" s="35">
        <f t="shared" si="171"/>
        <v>14.6202291307364</v>
      </c>
      <c r="AU49" s="35">
        <f t="shared" si="171"/>
        <v>14.6202291307364</v>
      </c>
      <c r="AV49" s="35">
        <f t="shared" si="171"/>
        <v>14.6202291307364</v>
      </c>
      <c r="AW49" s="35">
        <f t="shared" si="171"/>
        <v>14.6202291307364</v>
      </c>
      <c r="AX49" s="35">
        <f t="shared" ref="AX49:BS49" si="172">IF(AX$2&gt;=$O49,IF(AX48-HLOOKUP($O49,$R$2:$BS$33,30,FALSE)/HLOOKUP($O49,$R$2:$BS$33,31,FALSE)&lt;=0,AX48,HLOOKUP($O49,$R$2:$BS$33,30,FALSE)/HLOOKUP($O49,$R$2:$BS$33,31,FALSE)),0)</f>
        <v>14.6202291307364</v>
      </c>
      <c r="AY49" s="35">
        <f t="shared" si="172"/>
        <v>14.6202291307364</v>
      </c>
      <c r="AZ49" s="35">
        <f t="shared" si="172"/>
        <v>14.6202291307364</v>
      </c>
      <c r="BA49" s="35">
        <f t="shared" si="172"/>
        <v>14.6202291307364</v>
      </c>
      <c r="BB49" s="35">
        <f t="shared" si="172"/>
        <v>14.6202291307364</v>
      </c>
      <c r="BC49" s="35">
        <f t="shared" si="172"/>
        <v>14.6202291307364</v>
      </c>
      <c r="BD49" s="35">
        <f t="shared" si="172"/>
        <v>14.6202291307364</v>
      </c>
      <c r="BE49" s="35">
        <f t="shared" si="172"/>
        <v>14.6202291307364</v>
      </c>
      <c r="BF49" s="35">
        <f t="shared" si="172"/>
        <v>14.6202291307364</v>
      </c>
      <c r="BG49" s="35">
        <f t="shared" si="172"/>
        <v>14.6202291307364</v>
      </c>
      <c r="BH49" s="35">
        <f t="shared" si="172"/>
        <v>14.6202291307364</v>
      </c>
      <c r="BI49" s="35">
        <f t="shared" si="172"/>
        <v>14.6202291307364</v>
      </c>
      <c r="BJ49" s="35">
        <f t="shared" si="172"/>
        <v>9.8658957891048669</v>
      </c>
      <c r="BK49" s="35">
        <f t="shared" si="172"/>
        <v>0</v>
      </c>
      <c r="BL49" s="35">
        <f t="shared" si="172"/>
        <v>0</v>
      </c>
      <c r="BM49" s="35">
        <f t="shared" si="172"/>
        <v>0</v>
      </c>
      <c r="BN49" s="35">
        <f t="shared" si="172"/>
        <v>0</v>
      </c>
      <c r="BO49" s="35">
        <f t="shared" si="172"/>
        <v>0</v>
      </c>
      <c r="BP49" s="35">
        <f t="shared" si="172"/>
        <v>0</v>
      </c>
      <c r="BQ49" s="35">
        <f t="shared" si="172"/>
        <v>0</v>
      </c>
      <c r="BR49" s="35">
        <f t="shared" si="172"/>
        <v>0</v>
      </c>
      <c r="BS49" s="35">
        <f t="shared" si="172"/>
        <v>0</v>
      </c>
    </row>
    <row r="50" spans="1:71" hidden="1" outlineLevel="1">
      <c r="F50" t="s">
        <v>168</v>
      </c>
      <c r="L50" s="22" t="s">
        <v>54</v>
      </c>
      <c r="O50" s="22">
        <v>6</v>
      </c>
      <c r="P50" s="39"/>
      <c r="Q50" s="45"/>
      <c r="R50" s="35">
        <f>IF($O50=R$2,R$40,IF(R$2&gt;$O50,Q50-Q51,0))</f>
        <v>0</v>
      </c>
      <c r="S50" s="35">
        <f>IF($O50=S$2,S$40,IF(S$2&gt;$O50,R50-R51,0))</f>
        <v>0</v>
      </c>
      <c r="T50" s="35">
        <f t="shared" ref="T50:BS50" si="173">IF($O50=T$2,T$40,IF(T$2&gt;$O50,S50-S51,0))</f>
        <v>0</v>
      </c>
      <c r="U50" s="35">
        <f t="shared" si="173"/>
        <v>0</v>
      </c>
      <c r="V50" s="35">
        <f t="shared" si="173"/>
        <v>0</v>
      </c>
      <c r="W50" s="35">
        <f t="shared" si="173"/>
        <v>610.92927159248393</v>
      </c>
      <c r="X50" s="35">
        <f t="shared" si="173"/>
        <v>595.90942879285922</v>
      </c>
      <c r="Y50" s="35">
        <f t="shared" si="173"/>
        <v>580.8895859932345</v>
      </c>
      <c r="Z50" s="35">
        <f t="shared" si="173"/>
        <v>565.86974319360979</v>
      </c>
      <c r="AA50" s="35">
        <f t="shared" si="173"/>
        <v>550.84990039398508</v>
      </c>
      <c r="AB50" s="35">
        <f t="shared" si="173"/>
        <v>535.83005759436037</v>
      </c>
      <c r="AC50" s="35">
        <f t="shared" si="173"/>
        <v>520.81021479473566</v>
      </c>
      <c r="AD50" s="35">
        <f t="shared" si="173"/>
        <v>505.79037199511095</v>
      </c>
      <c r="AE50" s="35">
        <f t="shared" si="173"/>
        <v>490.77052919548623</v>
      </c>
      <c r="AF50" s="35">
        <f t="shared" si="173"/>
        <v>475.75068639586152</v>
      </c>
      <c r="AG50" s="35">
        <f t="shared" si="173"/>
        <v>460.73084359623681</v>
      </c>
      <c r="AH50" s="35">
        <f t="shared" si="173"/>
        <v>445.7110007966121</v>
      </c>
      <c r="AI50" s="35">
        <f t="shared" si="173"/>
        <v>430.69115799698739</v>
      </c>
      <c r="AJ50" s="35">
        <f t="shared" si="173"/>
        <v>415.67131519736267</v>
      </c>
      <c r="AK50" s="35">
        <f t="shared" si="173"/>
        <v>400.65147239773796</v>
      </c>
      <c r="AL50" s="35">
        <f t="shared" si="173"/>
        <v>385.63162959811325</v>
      </c>
      <c r="AM50" s="35">
        <f t="shared" si="173"/>
        <v>370.61178679848854</v>
      </c>
      <c r="AN50" s="35">
        <f t="shared" si="173"/>
        <v>355.59194399886383</v>
      </c>
      <c r="AO50" s="35">
        <f t="shared" si="173"/>
        <v>340.57210119923911</v>
      </c>
      <c r="AP50" s="35">
        <f t="shared" si="173"/>
        <v>325.5522583996144</v>
      </c>
      <c r="AQ50" s="35">
        <f t="shared" si="173"/>
        <v>310.53241559998969</v>
      </c>
      <c r="AR50" s="35">
        <f t="shared" si="173"/>
        <v>295.51257280036498</v>
      </c>
      <c r="AS50" s="35">
        <f t="shared" si="173"/>
        <v>280.49273000074027</v>
      </c>
      <c r="AT50" s="35">
        <f t="shared" si="173"/>
        <v>265.47288720111555</v>
      </c>
      <c r="AU50" s="35">
        <f t="shared" si="173"/>
        <v>250.45304440149087</v>
      </c>
      <c r="AV50" s="35">
        <f t="shared" si="173"/>
        <v>235.43320160186619</v>
      </c>
      <c r="AW50" s="35">
        <f t="shared" si="173"/>
        <v>220.4133588022415</v>
      </c>
      <c r="AX50" s="35">
        <f t="shared" si="173"/>
        <v>205.39351600261682</v>
      </c>
      <c r="AY50" s="35">
        <f t="shared" si="173"/>
        <v>190.37367320299214</v>
      </c>
      <c r="AZ50" s="35">
        <f t="shared" si="173"/>
        <v>175.35383040336745</v>
      </c>
      <c r="BA50" s="35">
        <f t="shared" si="173"/>
        <v>160.33398760374277</v>
      </c>
      <c r="BB50" s="35">
        <f t="shared" si="173"/>
        <v>145.31414480411809</v>
      </c>
      <c r="BC50" s="35">
        <f t="shared" si="173"/>
        <v>130.2943020044934</v>
      </c>
      <c r="BD50" s="35">
        <f t="shared" si="173"/>
        <v>115.27445920486872</v>
      </c>
      <c r="BE50" s="35">
        <f t="shared" si="173"/>
        <v>100.25461640524404</v>
      </c>
      <c r="BF50" s="35">
        <f t="shared" si="173"/>
        <v>85.234773605619353</v>
      </c>
      <c r="BG50" s="35">
        <f t="shared" si="173"/>
        <v>70.214930805994669</v>
      </c>
      <c r="BH50" s="35">
        <f t="shared" si="173"/>
        <v>55.195088006369986</v>
      </c>
      <c r="BI50" s="35">
        <f t="shared" si="173"/>
        <v>40.175245206745302</v>
      </c>
      <c r="BJ50" s="35">
        <f t="shared" si="173"/>
        <v>25.155402407120615</v>
      </c>
      <c r="BK50" s="35">
        <f t="shared" si="173"/>
        <v>10.135559607495928</v>
      </c>
      <c r="BL50" s="35">
        <f t="shared" si="173"/>
        <v>0</v>
      </c>
      <c r="BM50" s="35">
        <f t="shared" si="173"/>
        <v>0</v>
      </c>
      <c r="BN50" s="35">
        <f t="shared" si="173"/>
        <v>0</v>
      </c>
      <c r="BO50" s="35">
        <f t="shared" si="173"/>
        <v>0</v>
      </c>
      <c r="BP50" s="35">
        <f t="shared" si="173"/>
        <v>0</v>
      </c>
      <c r="BQ50" s="35">
        <f t="shared" si="173"/>
        <v>0</v>
      </c>
      <c r="BR50" s="35">
        <f t="shared" si="173"/>
        <v>0</v>
      </c>
      <c r="BS50" s="35">
        <f t="shared" si="173"/>
        <v>0</v>
      </c>
    </row>
    <row r="51" spans="1:71" hidden="1" outlineLevel="1">
      <c r="F51" t="s">
        <v>169</v>
      </c>
      <c r="L51" s="22" t="s">
        <v>170</v>
      </c>
      <c r="O51" s="22">
        <v>6</v>
      </c>
      <c r="P51" s="39"/>
      <c r="Q51" s="45"/>
      <c r="R51" s="35">
        <f t="shared" ref="R51:AW51" si="174">IF(R$2&gt;=$O51,IF(R50-HLOOKUP($O51,$R$2:$BS$33,30,FALSE)/HLOOKUP($O51,$R$2:$BS$33,31,FALSE)&lt;=0,R50,HLOOKUP($O51,$R$2:$BS$33,30,FALSE)/HLOOKUP($O51,$R$2:$BS$33,31,FALSE)),0)</f>
        <v>0</v>
      </c>
      <c r="S51" s="35">
        <f t="shared" si="174"/>
        <v>0</v>
      </c>
      <c r="T51" s="35">
        <f t="shared" si="174"/>
        <v>0</v>
      </c>
      <c r="U51" s="35">
        <f t="shared" si="174"/>
        <v>0</v>
      </c>
      <c r="V51" s="35">
        <f t="shared" si="174"/>
        <v>0</v>
      </c>
      <c r="W51" s="35">
        <f t="shared" si="174"/>
        <v>15.019842799624687</v>
      </c>
      <c r="X51" s="35">
        <f t="shared" si="174"/>
        <v>15.019842799624687</v>
      </c>
      <c r="Y51" s="35">
        <f t="shared" si="174"/>
        <v>15.019842799624687</v>
      </c>
      <c r="Z51" s="35">
        <f t="shared" si="174"/>
        <v>15.019842799624687</v>
      </c>
      <c r="AA51" s="35">
        <f t="shared" si="174"/>
        <v>15.019842799624687</v>
      </c>
      <c r="AB51" s="35">
        <f t="shared" si="174"/>
        <v>15.019842799624687</v>
      </c>
      <c r="AC51" s="35">
        <f t="shared" si="174"/>
        <v>15.019842799624687</v>
      </c>
      <c r="AD51" s="35">
        <f t="shared" si="174"/>
        <v>15.019842799624687</v>
      </c>
      <c r="AE51" s="35">
        <f t="shared" si="174"/>
        <v>15.019842799624687</v>
      </c>
      <c r="AF51" s="35">
        <f t="shared" si="174"/>
        <v>15.019842799624687</v>
      </c>
      <c r="AG51" s="35">
        <f t="shared" si="174"/>
        <v>15.019842799624687</v>
      </c>
      <c r="AH51" s="35">
        <f t="shared" si="174"/>
        <v>15.019842799624687</v>
      </c>
      <c r="AI51" s="35">
        <f t="shared" si="174"/>
        <v>15.019842799624687</v>
      </c>
      <c r="AJ51" s="35">
        <f t="shared" si="174"/>
        <v>15.019842799624687</v>
      </c>
      <c r="AK51" s="35">
        <f t="shared" si="174"/>
        <v>15.019842799624687</v>
      </c>
      <c r="AL51" s="35">
        <f t="shared" si="174"/>
        <v>15.019842799624687</v>
      </c>
      <c r="AM51" s="35">
        <f t="shared" si="174"/>
        <v>15.019842799624687</v>
      </c>
      <c r="AN51" s="35">
        <f t="shared" si="174"/>
        <v>15.019842799624687</v>
      </c>
      <c r="AO51" s="35">
        <f t="shared" si="174"/>
        <v>15.019842799624687</v>
      </c>
      <c r="AP51" s="35">
        <f t="shared" si="174"/>
        <v>15.019842799624687</v>
      </c>
      <c r="AQ51" s="35">
        <f t="shared" si="174"/>
        <v>15.019842799624687</v>
      </c>
      <c r="AR51" s="35">
        <f t="shared" si="174"/>
        <v>15.019842799624687</v>
      </c>
      <c r="AS51" s="35">
        <f t="shared" si="174"/>
        <v>15.019842799624687</v>
      </c>
      <c r="AT51" s="35">
        <f t="shared" si="174"/>
        <v>15.019842799624687</v>
      </c>
      <c r="AU51" s="35">
        <f t="shared" si="174"/>
        <v>15.019842799624687</v>
      </c>
      <c r="AV51" s="35">
        <f t="shared" si="174"/>
        <v>15.019842799624687</v>
      </c>
      <c r="AW51" s="35">
        <f t="shared" si="174"/>
        <v>15.019842799624687</v>
      </c>
      <c r="AX51" s="35">
        <f t="shared" ref="AX51:BS51" si="175">IF(AX$2&gt;=$O51,IF(AX50-HLOOKUP($O51,$R$2:$BS$33,30,FALSE)/HLOOKUP($O51,$R$2:$BS$33,31,FALSE)&lt;=0,AX50,HLOOKUP($O51,$R$2:$BS$33,30,FALSE)/HLOOKUP($O51,$R$2:$BS$33,31,FALSE)),0)</f>
        <v>15.019842799624687</v>
      </c>
      <c r="AY51" s="35">
        <f t="shared" si="175"/>
        <v>15.019842799624687</v>
      </c>
      <c r="AZ51" s="35">
        <f t="shared" si="175"/>
        <v>15.019842799624687</v>
      </c>
      <c r="BA51" s="35">
        <f t="shared" si="175"/>
        <v>15.019842799624687</v>
      </c>
      <c r="BB51" s="35">
        <f t="shared" si="175"/>
        <v>15.019842799624687</v>
      </c>
      <c r="BC51" s="35">
        <f t="shared" si="175"/>
        <v>15.019842799624687</v>
      </c>
      <c r="BD51" s="35">
        <f t="shared" si="175"/>
        <v>15.019842799624687</v>
      </c>
      <c r="BE51" s="35">
        <f t="shared" si="175"/>
        <v>15.019842799624687</v>
      </c>
      <c r="BF51" s="35">
        <f t="shared" si="175"/>
        <v>15.019842799624687</v>
      </c>
      <c r="BG51" s="35">
        <f t="shared" si="175"/>
        <v>15.019842799624687</v>
      </c>
      <c r="BH51" s="35">
        <f t="shared" si="175"/>
        <v>15.019842799624687</v>
      </c>
      <c r="BI51" s="35">
        <f t="shared" si="175"/>
        <v>15.019842799624687</v>
      </c>
      <c r="BJ51" s="35">
        <f t="shared" si="175"/>
        <v>15.019842799624687</v>
      </c>
      <c r="BK51" s="35">
        <f t="shared" si="175"/>
        <v>10.135559607495928</v>
      </c>
      <c r="BL51" s="35">
        <f t="shared" si="175"/>
        <v>0</v>
      </c>
      <c r="BM51" s="35">
        <f t="shared" si="175"/>
        <v>0</v>
      </c>
      <c r="BN51" s="35">
        <f t="shared" si="175"/>
        <v>0</v>
      </c>
      <c r="BO51" s="35">
        <f t="shared" si="175"/>
        <v>0</v>
      </c>
      <c r="BP51" s="35">
        <f t="shared" si="175"/>
        <v>0</v>
      </c>
      <c r="BQ51" s="35">
        <f t="shared" si="175"/>
        <v>0</v>
      </c>
      <c r="BR51" s="35">
        <f t="shared" si="175"/>
        <v>0</v>
      </c>
      <c r="BS51" s="35">
        <f t="shared" si="175"/>
        <v>0</v>
      </c>
    </row>
    <row r="52" spans="1:71" hidden="1" outlineLevel="1">
      <c r="F52" t="s">
        <v>168</v>
      </c>
      <c r="L52" s="22" t="s">
        <v>54</v>
      </c>
      <c r="O52" s="22">
        <v>7</v>
      </c>
      <c r="P52" s="39"/>
      <c r="Q52" s="45"/>
      <c r="R52" s="35">
        <f>IF($O52=R$2,R$40,IF(R$2&gt;$O52,Q52-Q53,0))</f>
        <v>0</v>
      </c>
      <c r="S52" s="35">
        <f t="shared" ref="S52:BS52" si="176">IF($O52=S$2,S$40,IF(S$2&gt;$O52,R52-R53,0))</f>
        <v>0</v>
      </c>
      <c r="T52" s="35">
        <f t="shared" si="176"/>
        <v>0</v>
      </c>
      <c r="U52" s="35">
        <f t="shared" si="176"/>
        <v>0</v>
      </c>
      <c r="V52" s="35">
        <f t="shared" si="176"/>
        <v>0</v>
      </c>
      <c r="W52" s="35">
        <f t="shared" si="176"/>
        <v>0</v>
      </c>
      <c r="X52" s="35">
        <f t="shared" si="176"/>
        <v>627.56664366853329</v>
      </c>
      <c r="Y52" s="35">
        <f t="shared" si="176"/>
        <v>612.13776708251009</v>
      </c>
      <c r="Z52" s="35">
        <f t="shared" si="176"/>
        <v>596.7088904964869</v>
      </c>
      <c r="AA52" s="35">
        <f t="shared" si="176"/>
        <v>581.28001391046371</v>
      </c>
      <c r="AB52" s="35">
        <f t="shared" si="176"/>
        <v>565.85113732444051</v>
      </c>
      <c r="AC52" s="35">
        <f t="shared" si="176"/>
        <v>550.42226073841732</v>
      </c>
      <c r="AD52" s="35">
        <f t="shared" si="176"/>
        <v>534.99338415239413</v>
      </c>
      <c r="AE52" s="35">
        <f t="shared" si="176"/>
        <v>519.56450756637093</v>
      </c>
      <c r="AF52" s="35">
        <f t="shared" si="176"/>
        <v>504.1356309803478</v>
      </c>
      <c r="AG52" s="35">
        <f t="shared" si="176"/>
        <v>488.70675439432466</v>
      </c>
      <c r="AH52" s="35">
        <f t="shared" si="176"/>
        <v>473.27787780830153</v>
      </c>
      <c r="AI52" s="35">
        <f t="shared" si="176"/>
        <v>457.84900122227839</v>
      </c>
      <c r="AJ52" s="35">
        <f t="shared" si="176"/>
        <v>442.42012463625525</v>
      </c>
      <c r="AK52" s="35">
        <f t="shared" si="176"/>
        <v>426.99124805023212</v>
      </c>
      <c r="AL52" s="35">
        <f t="shared" si="176"/>
        <v>411.56237146420898</v>
      </c>
      <c r="AM52" s="35">
        <f t="shared" si="176"/>
        <v>396.13349487818584</v>
      </c>
      <c r="AN52" s="35">
        <f t="shared" si="176"/>
        <v>380.70461829216271</v>
      </c>
      <c r="AO52" s="35">
        <f t="shared" si="176"/>
        <v>365.27574170613957</v>
      </c>
      <c r="AP52" s="35">
        <f t="shared" si="176"/>
        <v>349.84686512011643</v>
      </c>
      <c r="AQ52" s="35">
        <f t="shared" si="176"/>
        <v>334.4179885340933</v>
      </c>
      <c r="AR52" s="35">
        <f t="shared" si="176"/>
        <v>318.98911194807016</v>
      </c>
      <c r="AS52" s="35">
        <f t="shared" si="176"/>
        <v>303.56023536204702</v>
      </c>
      <c r="AT52" s="35">
        <f t="shared" si="176"/>
        <v>288.13135877602389</v>
      </c>
      <c r="AU52" s="35">
        <f t="shared" si="176"/>
        <v>272.70248219000075</v>
      </c>
      <c r="AV52" s="35">
        <f t="shared" si="176"/>
        <v>257.27360560397761</v>
      </c>
      <c r="AW52" s="35">
        <f t="shared" si="176"/>
        <v>241.84472901795448</v>
      </c>
      <c r="AX52" s="35">
        <f t="shared" si="176"/>
        <v>226.41585243193134</v>
      </c>
      <c r="AY52" s="35">
        <f t="shared" si="176"/>
        <v>210.9869758459082</v>
      </c>
      <c r="AZ52" s="35">
        <f t="shared" si="176"/>
        <v>195.55809925988507</v>
      </c>
      <c r="BA52" s="35">
        <f t="shared" si="176"/>
        <v>180.12922267386193</v>
      </c>
      <c r="BB52" s="35">
        <f t="shared" si="176"/>
        <v>164.7003460878388</v>
      </c>
      <c r="BC52" s="35">
        <f t="shared" si="176"/>
        <v>149.27146950181566</v>
      </c>
      <c r="BD52" s="35">
        <f t="shared" si="176"/>
        <v>133.84259291579252</v>
      </c>
      <c r="BE52" s="35">
        <f t="shared" si="176"/>
        <v>118.41371632976937</v>
      </c>
      <c r="BF52" s="35">
        <f t="shared" si="176"/>
        <v>102.98483974374622</v>
      </c>
      <c r="BG52" s="35">
        <f t="shared" si="176"/>
        <v>87.55596315772307</v>
      </c>
      <c r="BH52" s="35">
        <f t="shared" si="176"/>
        <v>72.12708657169992</v>
      </c>
      <c r="BI52" s="35">
        <f t="shared" si="176"/>
        <v>56.698209985676769</v>
      </c>
      <c r="BJ52" s="35">
        <f t="shared" si="176"/>
        <v>41.269333399653618</v>
      </c>
      <c r="BK52" s="35">
        <f t="shared" si="176"/>
        <v>25.840456813630471</v>
      </c>
      <c r="BL52" s="35">
        <f t="shared" si="176"/>
        <v>10.411580227607324</v>
      </c>
      <c r="BM52" s="35">
        <f t="shared" si="176"/>
        <v>0</v>
      </c>
      <c r="BN52" s="35">
        <f t="shared" si="176"/>
        <v>0</v>
      </c>
      <c r="BO52" s="35">
        <f t="shared" si="176"/>
        <v>0</v>
      </c>
      <c r="BP52" s="35">
        <f t="shared" si="176"/>
        <v>0</v>
      </c>
      <c r="BQ52" s="35">
        <f t="shared" si="176"/>
        <v>0</v>
      </c>
      <c r="BR52" s="35">
        <f t="shared" si="176"/>
        <v>0</v>
      </c>
      <c r="BS52" s="35">
        <f t="shared" si="176"/>
        <v>0</v>
      </c>
    </row>
    <row r="53" spans="1:71" hidden="1" outlineLevel="1">
      <c r="F53" t="s">
        <v>169</v>
      </c>
      <c r="L53" s="22" t="s">
        <v>170</v>
      </c>
      <c r="O53" s="22">
        <v>7</v>
      </c>
      <c r="P53" s="39"/>
      <c r="Q53" s="45"/>
      <c r="R53" s="35">
        <f t="shared" ref="R53:AW53" si="177">IF(R$2&gt;=$O53,IF(R52-HLOOKUP($O53,$R$2:$BS$33,30,FALSE)/HLOOKUP($O53,$R$2:$BS$33,31,FALSE)&lt;=0,R52,HLOOKUP($O53,$R$2:$BS$33,30,FALSE)/HLOOKUP($O53,$R$2:$BS$33,31,FALSE)),0)</f>
        <v>0</v>
      </c>
      <c r="S53" s="35">
        <f t="shared" si="177"/>
        <v>0</v>
      </c>
      <c r="T53" s="35">
        <f t="shared" si="177"/>
        <v>0</v>
      </c>
      <c r="U53" s="35">
        <f t="shared" si="177"/>
        <v>0</v>
      </c>
      <c r="V53" s="35">
        <f t="shared" si="177"/>
        <v>0</v>
      </c>
      <c r="W53" s="35">
        <f t="shared" si="177"/>
        <v>0</v>
      </c>
      <c r="X53" s="35">
        <f t="shared" si="177"/>
        <v>15.428876586023147</v>
      </c>
      <c r="Y53" s="35">
        <f t="shared" si="177"/>
        <v>15.428876586023147</v>
      </c>
      <c r="Z53" s="35">
        <f t="shared" si="177"/>
        <v>15.428876586023147</v>
      </c>
      <c r="AA53" s="35">
        <f t="shared" si="177"/>
        <v>15.428876586023147</v>
      </c>
      <c r="AB53" s="35">
        <f t="shared" si="177"/>
        <v>15.428876586023147</v>
      </c>
      <c r="AC53" s="35">
        <f t="shared" si="177"/>
        <v>15.428876586023147</v>
      </c>
      <c r="AD53" s="35">
        <f t="shared" si="177"/>
        <v>15.428876586023147</v>
      </c>
      <c r="AE53" s="35">
        <f t="shared" si="177"/>
        <v>15.428876586023147</v>
      </c>
      <c r="AF53" s="35">
        <f t="shared" si="177"/>
        <v>15.428876586023147</v>
      </c>
      <c r="AG53" s="35">
        <f t="shared" si="177"/>
        <v>15.428876586023147</v>
      </c>
      <c r="AH53" s="35">
        <f t="shared" si="177"/>
        <v>15.428876586023147</v>
      </c>
      <c r="AI53" s="35">
        <f t="shared" si="177"/>
        <v>15.428876586023147</v>
      </c>
      <c r="AJ53" s="35">
        <f t="shared" si="177"/>
        <v>15.428876586023147</v>
      </c>
      <c r="AK53" s="35">
        <f t="shared" si="177"/>
        <v>15.428876586023147</v>
      </c>
      <c r="AL53" s="35">
        <f t="shared" si="177"/>
        <v>15.428876586023147</v>
      </c>
      <c r="AM53" s="35">
        <f t="shared" si="177"/>
        <v>15.428876586023147</v>
      </c>
      <c r="AN53" s="35">
        <f t="shared" si="177"/>
        <v>15.428876586023147</v>
      </c>
      <c r="AO53" s="35">
        <f t="shared" si="177"/>
        <v>15.428876586023147</v>
      </c>
      <c r="AP53" s="35">
        <f t="shared" si="177"/>
        <v>15.428876586023147</v>
      </c>
      <c r="AQ53" s="35">
        <f t="shared" si="177"/>
        <v>15.428876586023147</v>
      </c>
      <c r="AR53" s="35">
        <f t="shared" si="177"/>
        <v>15.428876586023147</v>
      </c>
      <c r="AS53" s="35">
        <f t="shared" si="177"/>
        <v>15.428876586023147</v>
      </c>
      <c r="AT53" s="35">
        <f t="shared" si="177"/>
        <v>15.428876586023147</v>
      </c>
      <c r="AU53" s="35">
        <f t="shared" si="177"/>
        <v>15.428876586023147</v>
      </c>
      <c r="AV53" s="35">
        <f t="shared" si="177"/>
        <v>15.428876586023147</v>
      </c>
      <c r="AW53" s="35">
        <f t="shared" si="177"/>
        <v>15.428876586023147</v>
      </c>
      <c r="AX53" s="35">
        <f t="shared" ref="AX53:BS53" si="178">IF(AX$2&gt;=$O53,IF(AX52-HLOOKUP($O53,$R$2:$BS$33,30,FALSE)/HLOOKUP($O53,$R$2:$BS$33,31,FALSE)&lt;=0,AX52,HLOOKUP($O53,$R$2:$BS$33,30,FALSE)/HLOOKUP($O53,$R$2:$BS$33,31,FALSE)),0)</f>
        <v>15.428876586023147</v>
      </c>
      <c r="AY53" s="35">
        <f t="shared" si="178"/>
        <v>15.428876586023147</v>
      </c>
      <c r="AZ53" s="35">
        <f t="shared" si="178"/>
        <v>15.428876586023147</v>
      </c>
      <c r="BA53" s="35">
        <f t="shared" si="178"/>
        <v>15.428876586023147</v>
      </c>
      <c r="BB53" s="35">
        <f t="shared" si="178"/>
        <v>15.428876586023147</v>
      </c>
      <c r="BC53" s="35">
        <f t="shared" si="178"/>
        <v>15.428876586023147</v>
      </c>
      <c r="BD53" s="35">
        <f t="shared" si="178"/>
        <v>15.428876586023147</v>
      </c>
      <c r="BE53" s="35">
        <f t="shared" si="178"/>
        <v>15.428876586023147</v>
      </c>
      <c r="BF53" s="35">
        <f t="shared" si="178"/>
        <v>15.428876586023147</v>
      </c>
      <c r="BG53" s="35">
        <f t="shared" si="178"/>
        <v>15.428876586023147</v>
      </c>
      <c r="BH53" s="35">
        <f t="shared" si="178"/>
        <v>15.428876586023147</v>
      </c>
      <c r="BI53" s="35">
        <f t="shared" si="178"/>
        <v>15.428876586023147</v>
      </c>
      <c r="BJ53" s="35">
        <f t="shared" si="178"/>
        <v>15.428876586023147</v>
      </c>
      <c r="BK53" s="35">
        <f t="shared" si="178"/>
        <v>15.428876586023147</v>
      </c>
      <c r="BL53" s="35">
        <f t="shared" si="178"/>
        <v>10.411580227607324</v>
      </c>
      <c r="BM53" s="35">
        <f t="shared" si="178"/>
        <v>0</v>
      </c>
      <c r="BN53" s="35">
        <f t="shared" si="178"/>
        <v>0</v>
      </c>
      <c r="BO53" s="35">
        <f t="shared" si="178"/>
        <v>0</v>
      </c>
      <c r="BP53" s="35">
        <f t="shared" si="178"/>
        <v>0</v>
      </c>
      <c r="BQ53" s="35">
        <f t="shared" si="178"/>
        <v>0</v>
      </c>
      <c r="BR53" s="35">
        <f t="shared" si="178"/>
        <v>0</v>
      </c>
      <c r="BS53" s="35">
        <f t="shared" si="178"/>
        <v>0</v>
      </c>
    </row>
    <row r="54" spans="1:71" hidden="1" outlineLevel="1">
      <c r="F54" t="s">
        <v>168</v>
      </c>
      <c r="L54" s="22" t="s">
        <v>54</v>
      </c>
      <c r="O54" s="22">
        <v>8</v>
      </c>
      <c r="P54" s="39"/>
      <c r="Q54" s="45"/>
      <c r="R54" s="35">
        <f t="shared" ref="R54:BS54" si="179">IF($O54=R$2,R$40,IF(R$2&gt;$O54,Q54-Q55,0))</f>
        <v>0</v>
      </c>
      <c r="S54" s="35">
        <f t="shared" si="179"/>
        <v>0</v>
      </c>
      <c r="T54" s="35">
        <f t="shared" si="179"/>
        <v>0</v>
      </c>
      <c r="U54" s="35">
        <f t="shared" si="179"/>
        <v>0</v>
      </c>
      <c r="V54" s="35">
        <f>IF($O54=V$2,V$40,IF(V$2&gt;$O54,U54-U55,0))</f>
        <v>0</v>
      </c>
      <c r="W54" s="35">
        <f t="shared" si="179"/>
        <v>0</v>
      </c>
      <c r="X54" s="35">
        <f t="shared" si="179"/>
        <v>0</v>
      </c>
      <c r="Y54" s="35">
        <f t="shared" si="179"/>
        <v>644.98316814498855</v>
      </c>
      <c r="Z54" s="35">
        <f t="shared" si="179"/>
        <v>629.12610212376239</v>
      </c>
      <c r="AA54" s="35">
        <f t="shared" si="179"/>
        <v>613.26903610253623</v>
      </c>
      <c r="AB54" s="35">
        <f t="shared" si="179"/>
        <v>597.41197008131007</v>
      </c>
      <c r="AC54" s="35">
        <f t="shared" si="179"/>
        <v>581.55490406008391</v>
      </c>
      <c r="AD54" s="35">
        <f t="shared" si="179"/>
        <v>565.69783803885775</v>
      </c>
      <c r="AE54" s="35">
        <f t="shared" si="179"/>
        <v>549.84077201763159</v>
      </c>
      <c r="AF54" s="35">
        <f t="shared" si="179"/>
        <v>533.98370599640543</v>
      </c>
      <c r="AG54" s="35">
        <f t="shared" si="179"/>
        <v>518.12663997517927</v>
      </c>
      <c r="AH54" s="35">
        <f t="shared" si="179"/>
        <v>502.26957395395311</v>
      </c>
      <c r="AI54" s="35">
        <f t="shared" si="179"/>
        <v>486.41250793272695</v>
      </c>
      <c r="AJ54" s="35">
        <f t="shared" si="179"/>
        <v>470.55544191150079</v>
      </c>
      <c r="AK54" s="35">
        <f t="shared" si="179"/>
        <v>454.69837589027463</v>
      </c>
      <c r="AL54" s="35">
        <f t="shared" si="179"/>
        <v>438.84130986904847</v>
      </c>
      <c r="AM54" s="35">
        <f t="shared" si="179"/>
        <v>422.98424384782231</v>
      </c>
      <c r="AN54" s="35">
        <f t="shared" si="179"/>
        <v>407.12717782659615</v>
      </c>
      <c r="AO54" s="35">
        <f t="shared" si="179"/>
        <v>391.27011180536999</v>
      </c>
      <c r="AP54" s="35">
        <f t="shared" si="179"/>
        <v>375.41304578414383</v>
      </c>
      <c r="AQ54" s="35">
        <f t="shared" si="179"/>
        <v>359.55597976291767</v>
      </c>
      <c r="AR54" s="35">
        <f t="shared" si="179"/>
        <v>343.69891374169151</v>
      </c>
      <c r="AS54" s="35">
        <f t="shared" si="179"/>
        <v>327.84184772046535</v>
      </c>
      <c r="AT54" s="35">
        <f t="shared" si="179"/>
        <v>311.98478169923919</v>
      </c>
      <c r="AU54" s="35">
        <f t="shared" si="179"/>
        <v>296.12771567801303</v>
      </c>
      <c r="AV54" s="35">
        <f t="shared" si="179"/>
        <v>280.27064965678687</v>
      </c>
      <c r="AW54" s="35">
        <f t="shared" si="179"/>
        <v>264.41358363556071</v>
      </c>
      <c r="AX54" s="35">
        <f t="shared" si="179"/>
        <v>248.55651761433455</v>
      </c>
      <c r="AY54" s="35">
        <f t="shared" si="179"/>
        <v>232.69945159310839</v>
      </c>
      <c r="AZ54" s="35">
        <f t="shared" si="179"/>
        <v>216.84238557188223</v>
      </c>
      <c r="BA54" s="35">
        <f t="shared" si="179"/>
        <v>200.98531955065607</v>
      </c>
      <c r="BB54" s="35">
        <f t="shared" si="179"/>
        <v>185.12825352942991</v>
      </c>
      <c r="BC54" s="35">
        <f t="shared" si="179"/>
        <v>169.27118750820375</v>
      </c>
      <c r="BD54" s="35">
        <f t="shared" si="179"/>
        <v>153.41412148697759</v>
      </c>
      <c r="BE54" s="35">
        <f t="shared" si="179"/>
        <v>137.55705546575143</v>
      </c>
      <c r="BF54" s="35">
        <f t="shared" si="179"/>
        <v>121.69998944452527</v>
      </c>
      <c r="BG54" s="35">
        <f t="shared" si="179"/>
        <v>105.84292342329911</v>
      </c>
      <c r="BH54" s="35">
        <f t="shared" si="179"/>
        <v>89.985857402072952</v>
      </c>
      <c r="BI54" s="35">
        <f t="shared" si="179"/>
        <v>74.128791380846792</v>
      </c>
      <c r="BJ54" s="35">
        <f t="shared" si="179"/>
        <v>58.271725359620632</v>
      </c>
      <c r="BK54" s="35">
        <f t="shared" si="179"/>
        <v>42.414659338394472</v>
      </c>
      <c r="BL54" s="35">
        <f t="shared" si="179"/>
        <v>26.557593317168312</v>
      </c>
      <c r="BM54" s="35">
        <f t="shared" si="179"/>
        <v>10.700527295942152</v>
      </c>
      <c r="BN54" s="35">
        <f t="shared" si="179"/>
        <v>0</v>
      </c>
      <c r="BO54" s="35">
        <f t="shared" si="179"/>
        <v>0</v>
      </c>
      <c r="BP54" s="35">
        <f t="shared" si="179"/>
        <v>0</v>
      </c>
      <c r="BQ54" s="35">
        <f t="shared" si="179"/>
        <v>0</v>
      </c>
      <c r="BR54" s="35">
        <f t="shared" si="179"/>
        <v>0</v>
      </c>
      <c r="BS54" s="35">
        <f t="shared" si="179"/>
        <v>0</v>
      </c>
    </row>
    <row r="55" spans="1:71" hidden="1" outlineLevel="1">
      <c r="F55" t="s">
        <v>169</v>
      </c>
      <c r="L55" s="22" t="s">
        <v>170</v>
      </c>
      <c r="O55" s="22">
        <v>8</v>
      </c>
      <c r="P55" s="39"/>
      <c r="Q55" s="45"/>
      <c r="R55" s="35">
        <f t="shared" ref="R55:AW55" si="180">IF(R$2&gt;=$O55,IF(R54-HLOOKUP($O55,$R$2:$BS$33,30,FALSE)/HLOOKUP($O55,$R$2:$BS$33,31,FALSE)&lt;=0,R54,HLOOKUP($O55,$R$2:$BS$33,30,FALSE)/HLOOKUP($O55,$R$2:$BS$33,31,FALSE)),0)</f>
        <v>0</v>
      </c>
      <c r="S55" s="35">
        <f t="shared" si="180"/>
        <v>0</v>
      </c>
      <c r="T55" s="35">
        <f t="shared" si="180"/>
        <v>0</v>
      </c>
      <c r="U55" s="35">
        <f t="shared" si="180"/>
        <v>0</v>
      </c>
      <c r="V55" s="35">
        <f t="shared" si="180"/>
        <v>0</v>
      </c>
      <c r="W55" s="35">
        <f t="shared" si="180"/>
        <v>0</v>
      </c>
      <c r="X55" s="35">
        <f t="shared" si="180"/>
        <v>0</v>
      </c>
      <c r="Y55" s="35">
        <f t="shared" si="180"/>
        <v>15.85706602122616</v>
      </c>
      <c r="Z55" s="35">
        <f t="shared" si="180"/>
        <v>15.85706602122616</v>
      </c>
      <c r="AA55" s="35">
        <f t="shared" si="180"/>
        <v>15.85706602122616</v>
      </c>
      <c r="AB55" s="35">
        <f t="shared" si="180"/>
        <v>15.85706602122616</v>
      </c>
      <c r="AC55" s="35">
        <f t="shared" si="180"/>
        <v>15.85706602122616</v>
      </c>
      <c r="AD55" s="35">
        <f t="shared" si="180"/>
        <v>15.85706602122616</v>
      </c>
      <c r="AE55" s="35">
        <f t="shared" si="180"/>
        <v>15.85706602122616</v>
      </c>
      <c r="AF55" s="35">
        <f t="shared" si="180"/>
        <v>15.85706602122616</v>
      </c>
      <c r="AG55" s="35">
        <f t="shared" si="180"/>
        <v>15.85706602122616</v>
      </c>
      <c r="AH55" s="35">
        <f t="shared" si="180"/>
        <v>15.85706602122616</v>
      </c>
      <c r="AI55" s="35">
        <f t="shared" si="180"/>
        <v>15.85706602122616</v>
      </c>
      <c r="AJ55" s="35">
        <f t="shared" si="180"/>
        <v>15.85706602122616</v>
      </c>
      <c r="AK55" s="35">
        <f t="shared" si="180"/>
        <v>15.85706602122616</v>
      </c>
      <c r="AL55" s="35">
        <f t="shared" si="180"/>
        <v>15.85706602122616</v>
      </c>
      <c r="AM55" s="35">
        <f t="shared" si="180"/>
        <v>15.85706602122616</v>
      </c>
      <c r="AN55" s="35">
        <f t="shared" si="180"/>
        <v>15.85706602122616</v>
      </c>
      <c r="AO55" s="35">
        <f t="shared" si="180"/>
        <v>15.85706602122616</v>
      </c>
      <c r="AP55" s="35">
        <f t="shared" si="180"/>
        <v>15.85706602122616</v>
      </c>
      <c r="AQ55" s="35">
        <f t="shared" si="180"/>
        <v>15.85706602122616</v>
      </c>
      <c r="AR55" s="35">
        <f t="shared" si="180"/>
        <v>15.85706602122616</v>
      </c>
      <c r="AS55" s="35">
        <f t="shared" si="180"/>
        <v>15.85706602122616</v>
      </c>
      <c r="AT55" s="35">
        <f t="shared" si="180"/>
        <v>15.85706602122616</v>
      </c>
      <c r="AU55" s="35">
        <f t="shared" si="180"/>
        <v>15.85706602122616</v>
      </c>
      <c r="AV55" s="35">
        <f t="shared" si="180"/>
        <v>15.85706602122616</v>
      </c>
      <c r="AW55" s="35">
        <f t="shared" si="180"/>
        <v>15.85706602122616</v>
      </c>
      <c r="AX55" s="35">
        <f t="shared" ref="AX55:BS55" si="181">IF(AX$2&gt;=$O55,IF(AX54-HLOOKUP($O55,$R$2:$BS$33,30,FALSE)/HLOOKUP($O55,$R$2:$BS$33,31,FALSE)&lt;=0,AX54,HLOOKUP($O55,$R$2:$BS$33,30,FALSE)/HLOOKUP($O55,$R$2:$BS$33,31,FALSE)),0)</f>
        <v>15.85706602122616</v>
      </c>
      <c r="AY55" s="35">
        <f t="shared" si="181"/>
        <v>15.85706602122616</v>
      </c>
      <c r="AZ55" s="35">
        <f t="shared" si="181"/>
        <v>15.85706602122616</v>
      </c>
      <c r="BA55" s="35">
        <f t="shared" si="181"/>
        <v>15.85706602122616</v>
      </c>
      <c r="BB55" s="35">
        <f t="shared" si="181"/>
        <v>15.85706602122616</v>
      </c>
      <c r="BC55" s="35">
        <f t="shared" si="181"/>
        <v>15.85706602122616</v>
      </c>
      <c r="BD55" s="35">
        <f t="shared" si="181"/>
        <v>15.85706602122616</v>
      </c>
      <c r="BE55" s="35">
        <f t="shared" si="181"/>
        <v>15.85706602122616</v>
      </c>
      <c r="BF55" s="35">
        <f t="shared" si="181"/>
        <v>15.85706602122616</v>
      </c>
      <c r="BG55" s="35">
        <f t="shared" si="181"/>
        <v>15.85706602122616</v>
      </c>
      <c r="BH55" s="35">
        <f t="shared" si="181"/>
        <v>15.85706602122616</v>
      </c>
      <c r="BI55" s="35">
        <f t="shared" si="181"/>
        <v>15.85706602122616</v>
      </c>
      <c r="BJ55" s="35">
        <f t="shared" si="181"/>
        <v>15.85706602122616</v>
      </c>
      <c r="BK55" s="35">
        <f t="shared" si="181"/>
        <v>15.85706602122616</v>
      </c>
      <c r="BL55" s="35">
        <f t="shared" si="181"/>
        <v>15.85706602122616</v>
      </c>
      <c r="BM55" s="35">
        <f t="shared" si="181"/>
        <v>10.700527295942152</v>
      </c>
      <c r="BN55" s="35">
        <f t="shared" si="181"/>
        <v>0</v>
      </c>
      <c r="BO55" s="35">
        <f t="shared" si="181"/>
        <v>0</v>
      </c>
      <c r="BP55" s="35">
        <f t="shared" si="181"/>
        <v>0</v>
      </c>
      <c r="BQ55" s="35">
        <f t="shared" si="181"/>
        <v>0</v>
      </c>
      <c r="BR55" s="35">
        <f t="shared" si="181"/>
        <v>0</v>
      </c>
      <c r="BS55" s="35">
        <f t="shared" si="181"/>
        <v>0</v>
      </c>
    </row>
    <row r="56" spans="1:71" hidden="1" outlineLevel="1">
      <c r="F56" t="s">
        <v>168</v>
      </c>
      <c r="L56" s="22" t="s">
        <v>54</v>
      </c>
      <c r="O56" s="22">
        <v>9</v>
      </c>
      <c r="P56" s="39"/>
      <c r="Q56" s="45"/>
      <c r="R56" s="35">
        <f t="shared" ref="R56:BS56" si="182">IF($O56=R$2,R$40,IF(R$2&gt;$O56,Q56-Q57,0))</f>
        <v>0</v>
      </c>
      <c r="S56" s="35">
        <f t="shared" si="182"/>
        <v>0</v>
      </c>
      <c r="T56" s="35">
        <f t="shared" si="182"/>
        <v>0</v>
      </c>
      <c r="U56" s="35">
        <f t="shared" si="182"/>
        <v>0</v>
      </c>
      <c r="V56" s="35">
        <f t="shared" si="182"/>
        <v>0</v>
      </c>
      <c r="W56" s="35">
        <f t="shared" si="182"/>
        <v>0</v>
      </c>
      <c r="X56" s="35">
        <f t="shared" si="182"/>
        <v>0</v>
      </c>
      <c r="Y56" s="35">
        <f t="shared" si="182"/>
        <v>0</v>
      </c>
      <c r="Z56" s="35">
        <f t="shared" si="182"/>
        <v>662.65338676096042</v>
      </c>
      <c r="AA56" s="35">
        <f t="shared" si="182"/>
        <v>646.36189417321032</v>
      </c>
      <c r="AB56" s="35">
        <f t="shared" si="182"/>
        <v>630.07040158546022</v>
      </c>
      <c r="AC56" s="35">
        <f t="shared" si="182"/>
        <v>613.77890899771012</v>
      </c>
      <c r="AD56" s="35">
        <f t="shared" si="182"/>
        <v>597.48741640996002</v>
      </c>
      <c r="AE56" s="35">
        <f t="shared" si="182"/>
        <v>581.19592382220992</v>
      </c>
      <c r="AF56" s="35">
        <f t="shared" si="182"/>
        <v>564.90443123445982</v>
      </c>
      <c r="AG56" s="35">
        <f t="shared" si="182"/>
        <v>548.61293864670972</v>
      </c>
      <c r="AH56" s="35">
        <f t="shared" si="182"/>
        <v>532.32144605895962</v>
      </c>
      <c r="AI56" s="35">
        <f t="shared" si="182"/>
        <v>516.02995347120952</v>
      </c>
      <c r="AJ56" s="35">
        <f t="shared" si="182"/>
        <v>499.73846088345942</v>
      </c>
      <c r="AK56" s="35">
        <f t="shared" si="182"/>
        <v>483.44696829570933</v>
      </c>
      <c r="AL56" s="35">
        <f t="shared" si="182"/>
        <v>467.15547570795923</v>
      </c>
      <c r="AM56" s="35">
        <f t="shared" si="182"/>
        <v>450.86398312020913</v>
      </c>
      <c r="AN56" s="35">
        <f t="shared" si="182"/>
        <v>434.57249053245903</v>
      </c>
      <c r="AO56" s="35">
        <f t="shared" si="182"/>
        <v>418.28099794470893</v>
      </c>
      <c r="AP56" s="35">
        <f t="shared" si="182"/>
        <v>401.98950535695883</v>
      </c>
      <c r="AQ56" s="35">
        <f t="shared" si="182"/>
        <v>385.69801276920873</v>
      </c>
      <c r="AR56" s="35">
        <f t="shared" si="182"/>
        <v>369.40652018145863</v>
      </c>
      <c r="AS56" s="35">
        <f t="shared" si="182"/>
        <v>353.11502759370853</v>
      </c>
      <c r="AT56" s="35">
        <f t="shared" si="182"/>
        <v>336.82353500595843</v>
      </c>
      <c r="AU56" s="35">
        <f t="shared" si="182"/>
        <v>320.53204241820833</v>
      </c>
      <c r="AV56" s="35">
        <f t="shared" si="182"/>
        <v>304.24054983045824</v>
      </c>
      <c r="AW56" s="35">
        <f t="shared" si="182"/>
        <v>287.94905724270814</v>
      </c>
      <c r="AX56" s="35">
        <f t="shared" si="182"/>
        <v>271.65756465495804</v>
      </c>
      <c r="AY56" s="35">
        <f t="shared" si="182"/>
        <v>255.36607206720794</v>
      </c>
      <c r="AZ56" s="35">
        <f t="shared" si="182"/>
        <v>239.07457947945784</v>
      </c>
      <c r="BA56" s="35">
        <f t="shared" si="182"/>
        <v>222.78308689170774</v>
      </c>
      <c r="BB56" s="35">
        <f t="shared" si="182"/>
        <v>206.49159430395764</v>
      </c>
      <c r="BC56" s="35">
        <f t="shared" si="182"/>
        <v>190.20010171620754</v>
      </c>
      <c r="BD56" s="35">
        <f t="shared" si="182"/>
        <v>173.90860912845744</v>
      </c>
      <c r="BE56" s="35">
        <f t="shared" si="182"/>
        <v>157.61711654070734</v>
      </c>
      <c r="BF56" s="35">
        <f t="shared" si="182"/>
        <v>141.32562395295724</v>
      </c>
      <c r="BG56" s="35">
        <f t="shared" si="182"/>
        <v>125.03413136520714</v>
      </c>
      <c r="BH56" s="35">
        <f t="shared" si="182"/>
        <v>108.74263877745705</v>
      </c>
      <c r="BI56" s="35">
        <f t="shared" si="182"/>
        <v>92.451146189706947</v>
      </c>
      <c r="BJ56" s="35">
        <f t="shared" si="182"/>
        <v>76.159653601956848</v>
      </c>
      <c r="BK56" s="35">
        <f t="shared" si="182"/>
        <v>59.868161014206741</v>
      </c>
      <c r="BL56" s="35">
        <f t="shared" si="182"/>
        <v>43.576668426456635</v>
      </c>
      <c r="BM56" s="35">
        <f t="shared" si="182"/>
        <v>27.285175838706529</v>
      </c>
      <c r="BN56" s="35">
        <f t="shared" si="182"/>
        <v>10.993683250956423</v>
      </c>
      <c r="BO56" s="35">
        <f t="shared" si="182"/>
        <v>0</v>
      </c>
      <c r="BP56" s="35">
        <f t="shared" si="182"/>
        <v>0</v>
      </c>
      <c r="BQ56" s="35">
        <f t="shared" si="182"/>
        <v>0</v>
      </c>
      <c r="BR56" s="35">
        <f t="shared" si="182"/>
        <v>0</v>
      </c>
      <c r="BS56" s="35">
        <f t="shared" si="182"/>
        <v>0</v>
      </c>
    </row>
    <row r="57" spans="1:71" hidden="1" outlineLevel="1">
      <c r="F57" t="s">
        <v>169</v>
      </c>
      <c r="L57" s="22" t="s">
        <v>170</v>
      </c>
      <c r="O57" s="22">
        <v>9</v>
      </c>
      <c r="P57" s="39"/>
      <c r="Q57" s="45"/>
      <c r="R57" s="35">
        <f t="shared" ref="R57:AW57" si="183">IF(R$2&gt;=$O57,IF(R56-HLOOKUP($O57,$R$2:$BS$33,30,FALSE)/HLOOKUP($O57,$R$2:$BS$33,31,FALSE)&lt;=0,R56,HLOOKUP($O57,$R$2:$BS$33,30,FALSE)/HLOOKUP($O57,$R$2:$BS$33,31,FALSE)),0)</f>
        <v>0</v>
      </c>
      <c r="S57" s="35">
        <f t="shared" si="183"/>
        <v>0</v>
      </c>
      <c r="T57" s="35">
        <f t="shared" si="183"/>
        <v>0</v>
      </c>
      <c r="U57" s="35">
        <f t="shared" si="183"/>
        <v>0</v>
      </c>
      <c r="V57" s="35">
        <f t="shared" si="183"/>
        <v>0</v>
      </c>
      <c r="W57" s="35">
        <f t="shared" si="183"/>
        <v>0</v>
      </c>
      <c r="X57" s="35">
        <f t="shared" si="183"/>
        <v>0</v>
      </c>
      <c r="Y57" s="35">
        <f t="shared" si="183"/>
        <v>0</v>
      </c>
      <c r="Z57" s="35">
        <f t="shared" si="183"/>
        <v>16.291492587750106</v>
      </c>
      <c r="AA57" s="35">
        <f t="shared" si="183"/>
        <v>16.291492587750106</v>
      </c>
      <c r="AB57" s="35">
        <f t="shared" si="183"/>
        <v>16.291492587750106</v>
      </c>
      <c r="AC57" s="35">
        <f t="shared" si="183"/>
        <v>16.291492587750106</v>
      </c>
      <c r="AD57" s="35">
        <f t="shared" si="183"/>
        <v>16.291492587750106</v>
      </c>
      <c r="AE57" s="35">
        <f t="shared" si="183"/>
        <v>16.291492587750106</v>
      </c>
      <c r="AF57" s="35">
        <f t="shared" si="183"/>
        <v>16.291492587750106</v>
      </c>
      <c r="AG57" s="35">
        <f t="shared" si="183"/>
        <v>16.291492587750106</v>
      </c>
      <c r="AH57" s="35">
        <f t="shared" si="183"/>
        <v>16.291492587750106</v>
      </c>
      <c r="AI57" s="35">
        <f t="shared" si="183"/>
        <v>16.291492587750106</v>
      </c>
      <c r="AJ57" s="35">
        <f t="shared" si="183"/>
        <v>16.291492587750106</v>
      </c>
      <c r="AK57" s="35">
        <f t="shared" si="183"/>
        <v>16.291492587750106</v>
      </c>
      <c r="AL57" s="35">
        <f t="shared" si="183"/>
        <v>16.291492587750106</v>
      </c>
      <c r="AM57" s="35">
        <f t="shared" si="183"/>
        <v>16.291492587750106</v>
      </c>
      <c r="AN57" s="35">
        <f t="shared" si="183"/>
        <v>16.291492587750106</v>
      </c>
      <c r="AO57" s="35">
        <f t="shared" si="183"/>
        <v>16.291492587750106</v>
      </c>
      <c r="AP57" s="35">
        <f t="shared" si="183"/>
        <v>16.291492587750106</v>
      </c>
      <c r="AQ57" s="35">
        <f t="shared" si="183"/>
        <v>16.291492587750106</v>
      </c>
      <c r="AR57" s="35">
        <f t="shared" si="183"/>
        <v>16.291492587750106</v>
      </c>
      <c r="AS57" s="35">
        <f t="shared" si="183"/>
        <v>16.291492587750106</v>
      </c>
      <c r="AT57" s="35">
        <f t="shared" si="183"/>
        <v>16.291492587750106</v>
      </c>
      <c r="AU57" s="35">
        <f t="shared" si="183"/>
        <v>16.291492587750106</v>
      </c>
      <c r="AV57" s="35">
        <f t="shared" si="183"/>
        <v>16.291492587750106</v>
      </c>
      <c r="AW57" s="35">
        <f t="shared" si="183"/>
        <v>16.291492587750106</v>
      </c>
      <c r="AX57" s="35">
        <f t="shared" ref="AX57:BS57" si="184">IF(AX$2&gt;=$O57,IF(AX56-HLOOKUP($O57,$R$2:$BS$33,30,FALSE)/HLOOKUP($O57,$R$2:$BS$33,31,FALSE)&lt;=0,AX56,HLOOKUP($O57,$R$2:$BS$33,30,FALSE)/HLOOKUP($O57,$R$2:$BS$33,31,FALSE)),0)</f>
        <v>16.291492587750106</v>
      </c>
      <c r="AY57" s="35">
        <f t="shared" si="184"/>
        <v>16.291492587750106</v>
      </c>
      <c r="AZ57" s="35">
        <f t="shared" si="184"/>
        <v>16.291492587750106</v>
      </c>
      <c r="BA57" s="35">
        <f t="shared" si="184"/>
        <v>16.291492587750106</v>
      </c>
      <c r="BB57" s="35">
        <f t="shared" si="184"/>
        <v>16.291492587750106</v>
      </c>
      <c r="BC57" s="35">
        <f t="shared" si="184"/>
        <v>16.291492587750106</v>
      </c>
      <c r="BD57" s="35">
        <f t="shared" si="184"/>
        <v>16.291492587750106</v>
      </c>
      <c r="BE57" s="35">
        <f t="shared" si="184"/>
        <v>16.291492587750106</v>
      </c>
      <c r="BF57" s="35">
        <f t="shared" si="184"/>
        <v>16.291492587750106</v>
      </c>
      <c r="BG57" s="35">
        <f t="shared" si="184"/>
        <v>16.291492587750106</v>
      </c>
      <c r="BH57" s="35">
        <f t="shared" si="184"/>
        <v>16.291492587750106</v>
      </c>
      <c r="BI57" s="35">
        <f t="shared" si="184"/>
        <v>16.291492587750106</v>
      </c>
      <c r="BJ57" s="35">
        <f t="shared" si="184"/>
        <v>16.291492587750106</v>
      </c>
      <c r="BK57" s="35">
        <f t="shared" si="184"/>
        <v>16.291492587750106</v>
      </c>
      <c r="BL57" s="35">
        <f t="shared" si="184"/>
        <v>16.291492587750106</v>
      </c>
      <c r="BM57" s="35">
        <f t="shared" si="184"/>
        <v>16.291492587750106</v>
      </c>
      <c r="BN57" s="35">
        <f t="shared" si="184"/>
        <v>10.993683250956423</v>
      </c>
      <c r="BO57" s="35">
        <f t="shared" si="184"/>
        <v>0</v>
      </c>
      <c r="BP57" s="35">
        <f t="shared" si="184"/>
        <v>0</v>
      </c>
      <c r="BQ57" s="35">
        <f t="shared" si="184"/>
        <v>0</v>
      </c>
      <c r="BR57" s="35">
        <f t="shared" si="184"/>
        <v>0</v>
      </c>
      <c r="BS57" s="35">
        <f t="shared" si="184"/>
        <v>0</v>
      </c>
    </row>
    <row r="58" spans="1:71" hidden="1" outlineLevel="1">
      <c r="F58" t="s">
        <v>168</v>
      </c>
      <c r="L58" s="22" t="s">
        <v>54</v>
      </c>
      <c r="O58" s="22">
        <v>10</v>
      </c>
      <c r="P58" s="39"/>
      <c r="Q58" s="45"/>
      <c r="R58" s="35">
        <f t="shared" ref="R58:BS58" si="185">IF($O58=R$2,R$40,IF(R$2&gt;$O58,Q58-Q59,0))</f>
        <v>0</v>
      </c>
      <c r="S58" s="35">
        <f t="shared" si="185"/>
        <v>0</v>
      </c>
      <c r="T58" s="35">
        <f t="shared" si="185"/>
        <v>0</v>
      </c>
      <c r="U58" s="35">
        <f t="shared" si="185"/>
        <v>0</v>
      </c>
      <c r="V58" s="35">
        <f t="shared" si="185"/>
        <v>0</v>
      </c>
      <c r="W58" s="35">
        <f t="shared" si="185"/>
        <v>0</v>
      </c>
      <c r="X58" s="35">
        <f t="shared" si="185"/>
        <v>0</v>
      </c>
      <c r="Y58" s="35">
        <f t="shared" si="185"/>
        <v>0</v>
      </c>
      <c r="Z58" s="35">
        <f t="shared" si="185"/>
        <v>0</v>
      </c>
      <c r="AA58" s="35">
        <f t="shared" si="185"/>
        <v>680.55138678884668</v>
      </c>
      <c r="AB58" s="35">
        <f t="shared" si="185"/>
        <v>663.81986757388029</v>
      </c>
      <c r="AC58" s="35">
        <f t="shared" si="185"/>
        <v>647.08834835891389</v>
      </c>
      <c r="AD58" s="35">
        <f t="shared" si="185"/>
        <v>630.35682914394749</v>
      </c>
      <c r="AE58" s="35">
        <f t="shared" si="185"/>
        <v>613.6253099289811</v>
      </c>
      <c r="AF58" s="35">
        <f t="shared" si="185"/>
        <v>596.8937907140147</v>
      </c>
      <c r="AG58" s="35">
        <f t="shared" si="185"/>
        <v>580.1622714990483</v>
      </c>
      <c r="AH58" s="35">
        <f t="shared" si="185"/>
        <v>563.4307522840819</v>
      </c>
      <c r="AI58" s="35">
        <f t="shared" si="185"/>
        <v>546.69923306911551</v>
      </c>
      <c r="AJ58" s="35">
        <f t="shared" si="185"/>
        <v>529.96771385414911</v>
      </c>
      <c r="AK58" s="35">
        <f t="shared" si="185"/>
        <v>513.23619463918271</v>
      </c>
      <c r="AL58" s="35">
        <f t="shared" si="185"/>
        <v>496.50467542421632</v>
      </c>
      <c r="AM58" s="35">
        <f t="shared" si="185"/>
        <v>479.77315620924992</v>
      </c>
      <c r="AN58" s="35">
        <f t="shared" si="185"/>
        <v>463.04163699428352</v>
      </c>
      <c r="AO58" s="35">
        <f t="shared" si="185"/>
        <v>446.31011777931712</v>
      </c>
      <c r="AP58" s="35">
        <f t="shared" si="185"/>
        <v>429.57859856435073</v>
      </c>
      <c r="AQ58" s="35">
        <f t="shared" si="185"/>
        <v>412.84707934938433</v>
      </c>
      <c r="AR58" s="35">
        <f t="shared" si="185"/>
        <v>396.11556013441793</v>
      </c>
      <c r="AS58" s="35">
        <f t="shared" si="185"/>
        <v>379.38404091945154</v>
      </c>
      <c r="AT58" s="35">
        <f t="shared" si="185"/>
        <v>362.65252170448514</v>
      </c>
      <c r="AU58" s="35">
        <f t="shared" si="185"/>
        <v>345.92100248951874</v>
      </c>
      <c r="AV58" s="35">
        <f t="shared" si="185"/>
        <v>329.18948327455234</v>
      </c>
      <c r="AW58" s="35">
        <f t="shared" si="185"/>
        <v>312.45796405958595</v>
      </c>
      <c r="AX58" s="35">
        <f t="shared" si="185"/>
        <v>295.72644484461955</v>
      </c>
      <c r="AY58" s="35">
        <f t="shared" si="185"/>
        <v>278.99492562965315</v>
      </c>
      <c r="AZ58" s="35">
        <f t="shared" si="185"/>
        <v>262.26340641468676</v>
      </c>
      <c r="BA58" s="35">
        <f t="shared" si="185"/>
        <v>245.53188719972039</v>
      </c>
      <c r="BB58" s="35">
        <f t="shared" si="185"/>
        <v>228.80036798475402</v>
      </c>
      <c r="BC58" s="35">
        <f t="shared" si="185"/>
        <v>212.06884876978765</v>
      </c>
      <c r="BD58" s="35">
        <f t="shared" si="185"/>
        <v>195.33732955482128</v>
      </c>
      <c r="BE58" s="35">
        <f t="shared" si="185"/>
        <v>178.60581033985491</v>
      </c>
      <c r="BF58" s="35">
        <f t="shared" si="185"/>
        <v>161.87429112488854</v>
      </c>
      <c r="BG58" s="35">
        <f t="shared" si="185"/>
        <v>145.14277190992217</v>
      </c>
      <c r="BH58" s="35">
        <f t="shared" si="185"/>
        <v>128.41125269495581</v>
      </c>
      <c r="BI58" s="35">
        <f t="shared" si="185"/>
        <v>111.67973347998944</v>
      </c>
      <c r="BJ58" s="35">
        <f t="shared" si="185"/>
        <v>94.948214265023068</v>
      </c>
      <c r="BK58" s="35">
        <f t="shared" si="185"/>
        <v>78.2166950500567</v>
      </c>
      <c r="BL58" s="35">
        <f t="shared" si="185"/>
        <v>61.485175835090331</v>
      </c>
      <c r="BM58" s="35">
        <f t="shared" si="185"/>
        <v>44.753656620123962</v>
      </c>
      <c r="BN58" s="35">
        <f t="shared" si="185"/>
        <v>28.02213740515759</v>
      </c>
      <c r="BO58" s="35">
        <f t="shared" si="185"/>
        <v>11.290618190191218</v>
      </c>
      <c r="BP58" s="35">
        <f t="shared" si="185"/>
        <v>0</v>
      </c>
      <c r="BQ58" s="35">
        <f t="shared" si="185"/>
        <v>0</v>
      </c>
      <c r="BR58" s="35">
        <f t="shared" si="185"/>
        <v>0</v>
      </c>
      <c r="BS58" s="35">
        <f t="shared" si="185"/>
        <v>0</v>
      </c>
    </row>
    <row r="59" spans="1:71" hidden="1" outlineLevel="1">
      <c r="F59" t="s">
        <v>169</v>
      </c>
      <c r="L59" s="22" t="s">
        <v>170</v>
      </c>
      <c r="O59" s="22">
        <v>10</v>
      </c>
      <c r="P59" s="39"/>
      <c r="Q59" s="45"/>
      <c r="R59" s="35">
        <f t="shared" ref="R59:AW59" si="186">IF(R$2&gt;=$O59,IF(R58-HLOOKUP($O59,$R$2:$BS$33,30,FALSE)/HLOOKUP($O59,$R$2:$BS$33,31,FALSE)&lt;=0,R58,HLOOKUP($O59,$R$2:$BS$33,30,FALSE)/HLOOKUP($O59,$R$2:$BS$33,31,FALSE)),0)</f>
        <v>0</v>
      </c>
      <c r="S59" s="35">
        <f t="shared" si="186"/>
        <v>0</v>
      </c>
      <c r="T59" s="35">
        <f t="shared" si="186"/>
        <v>0</v>
      </c>
      <c r="U59" s="35">
        <f t="shared" si="186"/>
        <v>0</v>
      </c>
      <c r="V59" s="35">
        <f t="shared" si="186"/>
        <v>0</v>
      </c>
      <c r="W59" s="35">
        <f t="shared" si="186"/>
        <v>0</v>
      </c>
      <c r="X59" s="35">
        <f t="shared" si="186"/>
        <v>0</v>
      </c>
      <c r="Y59" s="35">
        <f t="shared" si="186"/>
        <v>0</v>
      </c>
      <c r="Z59" s="35">
        <f t="shared" si="186"/>
        <v>0</v>
      </c>
      <c r="AA59" s="35">
        <f t="shared" si="186"/>
        <v>16.731519214966372</v>
      </c>
      <c r="AB59" s="35">
        <f t="shared" si="186"/>
        <v>16.731519214966372</v>
      </c>
      <c r="AC59" s="35">
        <f t="shared" si="186"/>
        <v>16.731519214966372</v>
      </c>
      <c r="AD59" s="35">
        <f t="shared" si="186"/>
        <v>16.731519214966372</v>
      </c>
      <c r="AE59" s="35">
        <f t="shared" si="186"/>
        <v>16.731519214966372</v>
      </c>
      <c r="AF59" s="35">
        <f t="shared" si="186"/>
        <v>16.731519214966372</v>
      </c>
      <c r="AG59" s="35">
        <f t="shared" si="186"/>
        <v>16.731519214966372</v>
      </c>
      <c r="AH59" s="35">
        <f t="shared" si="186"/>
        <v>16.731519214966372</v>
      </c>
      <c r="AI59" s="35">
        <f t="shared" si="186"/>
        <v>16.731519214966372</v>
      </c>
      <c r="AJ59" s="35">
        <f t="shared" si="186"/>
        <v>16.731519214966372</v>
      </c>
      <c r="AK59" s="35">
        <f t="shared" si="186"/>
        <v>16.731519214966372</v>
      </c>
      <c r="AL59" s="35">
        <f t="shared" si="186"/>
        <v>16.731519214966372</v>
      </c>
      <c r="AM59" s="35">
        <f t="shared" si="186"/>
        <v>16.731519214966372</v>
      </c>
      <c r="AN59" s="35">
        <f t="shared" si="186"/>
        <v>16.731519214966372</v>
      </c>
      <c r="AO59" s="35">
        <f t="shared" si="186"/>
        <v>16.731519214966372</v>
      </c>
      <c r="AP59" s="35">
        <f t="shared" si="186"/>
        <v>16.731519214966372</v>
      </c>
      <c r="AQ59" s="35">
        <f t="shared" si="186"/>
        <v>16.731519214966372</v>
      </c>
      <c r="AR59" s="35">
        <f t="shared" si="186"/>
        <v>16.731519214966372</v>
      </c>
      <c r="AS59" s="35">
        <f t="shared" si="186"/>
        <v>16.731519214966372</v>
      </c>
      <c r="AT59" s="35">
        <f t="shared" si="186"/>
        <v>16.731519214966372</v>
      </c>
      <c r="AU59" s="35">
        <f t="shared" si="186"/>
        <v>16.731519214966372</v>
      </c>
      <c r="AV59" s="35">
        <f t="shared" si="186"/>
        <v>16.731519214966372</v>
      </c>
      <c r="AW59" s="35">
        <f t="shared" si="186"/>
        <v>16.731519214966372</v>
      </c>
      <c r="AX59" s="35">
        <f t="shared" ref="AX59:BS59" si="187">IF(AX$2&gt;=$O59,IF(AX58-HLOOKUP($O59,$R$2:$BS$33,30,FALSE)/HLOOKUP($O59,$R$2:$BS$33,31,FALSE)&lt;=0,AX58,HLOOKUP($O59,$R$2:$BS$33,30,FALSE)/HLOOKUP($O59,$R$2:$BS$33,31,FALSE)),0)</f>
        <v>16.731519214966372</v>
      </c>
      <c r="AY59" s="35">
        <f t="shared" si="187"/>
        <v>16.731519214966372</v>
      </c>
      <c r="AZ59" s="35">
        <f t="shared" si="187"/>
        <v>16.731519214966372</v>
      </c>
      <c r="BA59" s="35">
        <f t="shared" si="187"/>
        <v>16.731519214966372</v>
      </c>
      <c r="BB59" s="35">
        <f t="shared" si="187"/>
        <v>16.731519214966372</v>
      </c>
      <c r="BC59" s="35">
        <f t="shared" si="187"/>
        <v>16.731519214966372</v>
      </c>
      <c r="BD59" s="35">
        <f t="shared" si="187"/>
        <v>16.731519214966372</v>
      </c>
      <c r="BE59" s="35">
        <f t="shared" si="187"/>
        <v>16.731519214966372</v>
      </c>
      <c r="BF59" s="35">
        <f t="shared" si="187"/>
        <v>16.731519214966372</v>
      </c>
      <c r="BG59" s="35">
        <f t="shared" si="187"/>
        <v>16.731519214966372</v>
      </c>
      <c r="BH59" s="35">
        <f t="shared" si="187"/>
        <v>16.731519214966372</v>
      </c>
      <c r="BI59" s="35">
        <f t="shared" si="187"/>
        <v>16.731519214966372</v>
      </c>
      <c r="BJ59" s="35">
        <f t="shared" si="187"/>
        <v>16.731519214966372</v>
      </c>
      <c r="BK59" s="35">
        <f t="shared" si="187"/>
        <v>16.731519214966372</v>
      </c>
      <c r="BL59" s="35">
        <f t="shared" si="187"/>
        <v>16.731519214966372</v>
      </c>
      <c r="BM59" s="35">
        <f t="shared" si="187"/>
        <v>16.731519214966372</v>
      </c>
      <c r="BN59" s="35">
        <f t="shared" si="187"/>
        <v>16.731519214966372</v>
      </c>
      <c r="BO59" s="35">
        <f t="shared" si="187"/>
        <v>11.290618190191218</v>
      </c>
      <c r="BP59" s="35">
        <f t="shared" si="187"/>
        <v>0</v>
      </c>
      <c r="BQ59" s="35">
        <f t="shared" si="187"/>
        <v>0</v>
      </c>
      <c r="BR59" s="35">
        <f t="shared" si="187"/>
        <v>0</v>
      </c>
      <c r="BS59" s="35">
        <f t="shared" si="187"/>
        <v>0</v>
      </c>
    </row>
    <row r="60" spans="1:71" hidden="1" outlineLevel="1">
      <c r="F60" t="s">
        <v>168</v>
      </c>
      <c r="L60" s="22" t="s">
        <v>54</v>
      </c>
      <c r="O60" s="22">
        <v>11</v>
      </c>
      <c r="P60" s="39"/>
      <c r="Q60" s="45"/>
      <c r="R60" s="35">
        <f t="shared" ref="R60:BS60" si="188">IF($O60=R$2,R$40,IF(R$2&gt;$O60,Q60-Q61,0))</f>
        <v>0</v>
      </c>
      <c r="S60" s="35">
        <f t="shared" si="188"/>
        <v>0</v>
      </c>
      <c r="T60" s="35">
        <f t="shared" si="188"/>
        <v>0</v>
      </c>
      <c r="U60" s="35">
        <f t="shared" si="188"/>
        <v>0</v>
      </c>
      <c r="V60" s="35">
        <f t="shared" si="188"/>
        <v>0</v>
      </c>
      <c r="W60" s="35">
        <f t="shared" si="188"/>
        <v>0</v>
      </c>
      <c r="X60" s="35">
        <f t="shared" si="188"/>
        <v>0</v>
      </c>
      <c r="Y60" s="35">
        <f t="shared" si="188"/>
        <v>0</v>
      </c>
      <c r="Z60" s="35">
        <f t="shared" si="188"/>
        <v>0</v>
      </c>
      <c r="AA60" s="35">
        <f t="shared" si="188"/>
        <v>0</v>
      </c>
      <c r="AB60" s="35">
        <f t="shared" si="188"/>
        <v>700.32128680406572</v>
      </c>
      <c r="AC60" s="35">
        <f t="shared" si="188"/>
        <v>683.10371985133281</v>
      </c>
      <c r="AD60" s="35">
        <f t="shared" si="188"/>
        <v>665.8861528985999</v>
      </c>
      <c r="AE60" s="35">
        <f t="shared" si="188"/>
        <v>648.66858594586699</v>
      </c>
      <c r="AF60" s="35">
        <f t="shared" si="188"/>
        <v>631.45101899313408</v>
      </c>
      <c r="AG60" s="35">
        <f t="shared" si="188"/>
        <v>614.23345204040118</v>
      </c>
      <c r="AH60" s="35">
        <f t="shared" si="188"/>
        <v>597.01588508766827</v>
      </c>
      <c r="AI60" s="35">
        <f t="shared" si="188"/>
        <v>579.79831813493536</v>
      </c>
      <c r="AJ60" s="35">
        <f t="shared" si="188"/>
        <v>562.58075118220245</v>
      </c>
      <c r="AK60" s="35">
        <f t="shared" si="188"/>
        <v>545.36318422946954</v>
      </c>
      <c r="AL60" s="35">
        <f t="shared" si="188"/>
        <v>528.14561727673663</v>
      </c>
      <c r="AM60" s="35">
        <f t="shared" si="188"/>
        <v>510.92805032400372</v>
      </c>
      <c r="AN60" s="35">
        <f t="shared" si="188"/>
        <v>493.71048337127081</v>
      </c>
      <c r="AO60" s="35">
        <f t="shared" si="188"/>
        <v>476.4929164185379</v>
      </c>
      <c r="AP60" s="35">
        <f t="shared" si="188"/>
        <v>459.27534946580499</v>
      </c>
      <c r="AQ60" s="35">
        <f t="shared" si="188"/>
        <v>442.05778251307208</v>
      </c>
      <c r="AR60" s="35">
        <f t="shared" si="188"/>
        <v>424.84021556033917</v>
      </c>
      <c r="AS60" s="35">
        <f t="shared" si="188"/>
        <v>407.62264860760627</v>
      </c>
      <c r="AT60" s="35">
        <f t="shared" si="188"/>
        <v>390.40508165487336</v>
      </c>
      <c r="AU60" s="35">
        <f t="shared" si="188"/>
        <v>373.18751470214045</v>
      </c>
      <c r="AV60" s="35">
        <f t="shared" si="188"/>
        <v>355.96994774940754</v>
      </c>
      <c r="AW60" s="35">
        <f t="shared" si="188"/>
        <v>338.75238079667463</v>
      </c>
      <c r="AX60" s="35">
        <f t="shared" si="188"/>
        <v>321.53481384394172</v>
      </c>
      <c r="AY60" s="35">
        <f t="shared" si="188"/>
        <v>304.31724689120881</v>
      </c>
      <c r="AZ60" s="35">
        <f t="shared" si="188"/>
        <v>287.0996799384759</v>
      </c>
      <c r="BA60" s="35">
        <f t="shared" si="188"/>
        <v>269.88211298574299</v>
      </c>
      <c r="BB60" s="35">
        <f t="shared" si="188"/>
        <v>252.66454603301008</v>
      </c>
      <c r="BC60" s="35">
        <f t="shared" si="188"/>
        <v>235.44697908027717</v>
      </c>
      <c r="BD60" s="35">
        <f t="shared" si="188"/>
        <v>218.22941212754426</v>
      </c>
      <c r="BE60" s="35">
        <f t="shared" si="188"/>
        <v>201.01184517481136</v>
      </c>
      <c r="BF60" s="35">
        <f t="shared" si="188"/>
        <v>183.79427822207845</v>
      </c>
      <c r="BG60" s="35">
        <f t="shared" si="188"/>
        <v>166.57671126934554</v>
      </c>
      <c r="BH60" s="35">
        <f t="shared" si="188"/>
        <v>149.35914431661263</v>
      </c>
      <c r="BI60" s="35">
        <f t="shared" si="188"/>
        <v>132.14157736387972</v>
      </c>
      <c r="BJ60" s="35">
        <f t="shared" si="188"/>
        <v>114.92401041114681</v>
      </c>
      <c r="BK60" s="35">
        <f t="shared" si="188"/>
        <v>97.706443458413901</v>
      </c>
      <c r="BL60" s="35">
        <f t="shared" si="188"/>
        <v>80.488876505680992</v>
      </c>
      <c r="BM60" s="35">
        <f t="shared" si="188"/>
        <v>63.271309552948075</v>
      </c>
      <c r="BN60" s="35">
        <f t="shared" si="188"/>
        <v>46.053742600215159</v>
      </c>
      <c r="BO60" s="35">
        <f t="shared" si="188"/>
        <v>28.836175647482243</v>
      </c>
      <c r="BP60" s="35">
        <f t="shared" si="188"/>
        <v>11.618608694749327</v>
      </c>
      <c r="BQ60" s="35">
        <f t="shared" si="188"/>
        <v>0</v>
      </c>
      <c r="BR60" s="35">
        <f t="shared" si="188"/>
        <v>0</v>
      </c>
      <c r="BS60" s="35">
        <f t="shared" si="188"/>
        <v>0</v>
      </c>
    </row>
    <row r="61" spans="1:71" hidden="1" outlineLevel="1">
      <c r="F61" t="s">
        <v>169</v>
      </c>
      <c r="L61" s="22" t="s">
        <v>170</v>
      </c>
      <c r="O61" s="22">
        <v>11</v>
      </c>
      <c r="P61" s="39"/>
      <c r="Q61" s="45"/>
      <c r="R61" s="35">
        <f t="shared" ref="R61:AW61" si="189">IF(R$2&gt;=$O61,IF(R60-HLOOKUP($O61,$R$2:$BS$33,30,FALSE)/HLOOKUP($O61,$R$2:$BS$33,31,FALSE)&lt;=0,R60,HLOOKUP($O61,$R$2:$BS$33,30,FALSE)/HLOOKUP($O61,$R$2:$BS$33,31,FALSE)),0)</f>
        <v>0</v>
      </c>
      <c r="S61" s="35">
        <f t="shared" si="189"/>
        <v>0</v>
      </c>
      <c r="T61" s="35">
        <f t="shared" si="189"/>
        <v>0</v>
      </c>
      <c r="U61" s="35">
        <f t="shared" si="189"/>
        <v>0</v>
      </c>
      <c r="V61" s="35">
        <f t="shared" si="189"/>
        <v>0</v>
      </c>
      <c r="W61" s="35">
        <f t="shared" si="189"/>
        <v>0</v>
      </c>
      <c r="X61" s="35">
        <f t="shared" si="189"/>
        <v>0</v>
      </c>
      <c r="Y61" s="35">
        <f t="shared" si="189"/>
        <v>0</v>
      </c>
      <c r="Z61" s="35">
        <f t="shared" si="189"/>
        <v>0</v>
      </c>
      <c r="AA61" s="35">
        <f t="shared" si="189"/>
        <v>0</v>
      </c>
      <c r="AB61" s="35">
        <f t="shared" si="189"/>
        <v>17.217566952732916</v>
      </c>
      <c r="AC61" s="35">
        <f t="shared" si="189"/>
        <v>17.217566952732916</v>
      </c>
      <c r="AD61" s="35">
        <f t="shared" si="189"/>
        <v>17.217566952732916</v>
      </c>
      <c r="AE61" s="35">
        <f t="shared" si="189"/>
        <v>17.217566952732916</v>
      </c>
      <c r="AF61" s="35">
        <f t="shared" si="189"/>
        <v>17.217566952732916</v>
      </c>
      <c r="AG61" s="35">
        <f t="shared" si="189"/>
        <v>17.217566952732916</v>
      </c>
      <c r="AH61" s="35">
        <f t="shared" si="189"/>
        <v>17.217566952732916</v>
      </c>
      <c r="AI61" s="35">
        <f t="shared" si="189"/>
        <v>17.217566952732916</v>
      </c>
      <c r="AJ61" s="35">
        <f t="shared" si="189"/>
        <v>17.217566952732916</v>
      </c>
      <c r="AK61" s="35">
        <f t="shared" si="189"/>
        <v>17.217566952732916</v>
      </c>
      <c r="AL61" s="35">
        <f t="shared" si="189"/>
        <v>17.217566952732916</v>
      </c>
      <c r="AM61" s="35">
        <f t="shared" si="189"/>
        <v>17.217566952732916</v>
      </c>
      <c r="AN61" s="35">
        <f t="shared" si="189"/>
        <v>17.217566952732916</v>
      </c>
      <c r="AO61" s="35">
        <f t="shared" si="189"/>
        <v>17.217566952732916</v>
      </c>
      <c r="AP61" s="35">
        <f t="shared" si="189"/>
        <v>17.217566952732916</v>
      </c>
      <c r="AQ61" s="35">
        <f t="shared" si="189"/>
        <v>17.217566952732916</v>
      </c>
      <c r="AR61" s="35">
        <f t="shared" si="189"/>
        <v>17.217566952732916</v>
      </c>
      <c r="AS61" s="35">
        <f t="shared" si="189"/>
        <v>17.217566952732916</v>
      </c>
      <c r="AT61" s="35">
        <f t="shared" si="189"/>
        <v>17.217566952732916</v>
      </c>
      <c r="AU61" s="35">
        <f t="shared" si="189"/>
        <v>17.217566952732916</v>
      </c>
      <c r="AV61" s="35">
        <f t="shared" si="189"/>
        <v>17.217566952732916</v>
      </c>
      <c r="AW61" s="35">
        <f t="shared" si="189"/>
        <v>17.217566952732916</v>
      </c>
      <c r="AX61" s="35">
        <f t="shared" ref="AX61:BS61" si="190">IF(AX$2&gt;=$O61,IF(AX60-HLOOKUP($O61,$R$2:$BS$33,30,FALSE)/HLOOKUP($O61,$R$2:$BS$33,31,FALSE)&lt;=0,AX60,HLOOKUP($O61,$R$2:$BS$33,30,FALSE)/HLOOKUP($O61,$R$2:$BS$33,31,FALSE)),0)</f>
        <v>17.217566952732916</v>
      </c>
      <c r="AY61" s="35">
        <f t="shared" si="190"/>
        <v>17.217566952732916</v>
      </c>
      <c r="AZ61" s="35">
        <f t="shared" si="190"/>
        <v>17.217566952732916</v>
      </c>
      <c r="BA61" s="35">
        <f t="shared" si="190"/>
        <v>17.217566952732916</v>
      </c>
      <c r="BB61" s="35">
        <f t="shared" si="190"/>
        <v>17.217566952732916</v>
      </c>
      <c r="BC61" s="35">
        <f t="shared" si="190"/>
        <v>17.217566952732916</v>
      </c>
      <c r="BD61" s="35">
        <f t="shared" si="190"/>
        <v>17.217566952732916</v>
      </c>
      <c r="BE61" s="35">
        <f t="shared" si="190"/>
        <v>17.217566952732916</v>
      </c>
      <c r="BF61" s="35">
        <f t="shared" si="190"/>
        <v>17.217566952732916</v>
      </c>
      <c r="BG61" s="35">
        <f t="shared" si="190"/>
        <v>17.217566952732916</v>
      </c>
      <c r="BH61" s="35">
        <f t="shared" si="190"/>
        <v>17.217566952732916</v>
      </c>
      <c r="BI61" s="35">
        <f t="shared" si="190"/>
        <v>17.217566952732916</v>
      </c>
      <c r="BJ61" s="35">
        <f t="shared" si="190"/>
        <v>17.217566952732916</v>
      </c>
      <c r="BK61" s="35">
        <f t="shared" si="190"/>
        <v>17.217566952732916</v>
      </c>
      <c r="BL61" s="35">
        <f t="shared" si="190"/>
        <v>17.217566952732916</v>
      </c>
      <c r="BM61" s="35">
        <f t="shared" si="190"/>
        <v>17.217566952732916</v>
      </c>
      <c r="BN61" s="35">
        <f t="shared" si="190"/>
        <v>17.217566952732916</v>
      </c>
      <c r="BO61" s="35">
        <f t="shared" si="190"/>
        <v>17.217566952732916</v>
      </c>
      <c r="BP61" s="35">
        <f t="shared" si="190"/>
        <v>11.618608694749327</v>
      </c>
      <c r="BQ61" s="35">
        <f t="shared" si="190"/>
        <v>0</v>
      </c>
      <c r="BR61" s="35">
        <f t="shared" si="190"/>
        <v>0</v>
      </c>
      <c r="BS61" s="35">
        <f t="shared" si="190"/>
        <v>0</v>
      </c>
    </row>
    <row r="62" spans="1:71" hidden="1" outlineLevel="1">
      <c r="F62" t="s">
        <v>168</v>
      </c>
      <c r="L62" s="22" t="s">
        <v>54</v>
      </c>
      <c r="O62" s="22">
        <v>12</v>
      </c>
      <c r="P62" s="39"/>
      <c r="Q62" s="45"/>
      <c r="R62" s="35">
        <f t="shared" ref="R62:BS62" si="191">IF($O62=R$2,R$40,IF(R$2&gt;$O62,Q62-Q63,0))</f>
        <v>0</v>
      </c>
      <c r="S62" s="35">
        <f t="shared" si="191"/>
        <v>0</v>
      </c>
      <c r="T62" s="35">
        <f t="shared" si="191"/>
        <v>0</v>
      </c>
      <c r="U62" s="35">
        <f t="shared" si="191"/>
        <v>0</v>
      </c>
      <c r="V62" s="35">
        <f t="shared" si="191"/>
        <v>0</v>
      </c>
      <c r="W62" s="35">
        <f t="shared" si="191"/>
        <v>0</v>
      </c>
      <c r="X62" s="35">
        <f t="shared" si="191"/>
        <v>0</v>
      </c>
      <c r="Y62" s="35">
        <f t="shared" si="191"/>
        <v>0</v>
      </c>
      <c r="Z62" s="35">
        <f t="shared" si="191"/>
        <v>0</v>
      </c>
      <c r="AA62" s="35">
        <f t="shared" si="191"/>
        <v>0</v>
      </c>
      <c r="AB62" s="35">
        <f t="shared" si="191"/>
        <v>0</v>
      </c>
      <c r="AC62" s="35">
        <f t="shared" si="191"/>
        <v>722.1088991842613</v>
      </c>
      <c r="AD62" s="35">
        <f t="shared" si="191"/>
        <v>704.35567855090403</v>
      </c>
      <c r="AE62" s="35">
        <f t="shared" si="191"/>
        <v>686.60245791754676</v>
      </c>
      <c r="AF62" s="35">
        <f t="shared" si="191"/>
        <v>668.84923728418948</v>
      </c>
      <c r="AG62" s="35">
        <f t="shared" si="191"/>
        <v>651.09601665083221</v>
      </c>
      <c r="AH62" s="35">
        <f t="shared" si="191"/>
        <v>633.34279601747494</v>
      </c>
      <c r="AI62" s="35">
        <f t="shared" si="191"/>
        <v>615.58957538411767</v>
      </c>
      <c r="AJ62" s="35">
        <f t="shared" si="191"/>
        <v>597.83635475076039</v>
      </c>
      <c r="AK62" s="35">
        <f t="shared" si="191"/>
        <v>580.08313411740312</v>
      </c>
      <c r="AL62" s="35">
        <f t="shared" si="191"/>
        <v>562.32991348404585</v>
      </c>
      <c r="AM62" s="35">
        <f t="shared" si="191"/>
        <v>544.57669285068857</v>
      </c>
      <c r="AN62" s="35">
        <f t="shared" si="191"/>
        <v>526.8234722173313</v>
      </c>
      <c r="AO62" s="35">
        <f t="shared" si="191"/>
        <v>509.07025158397397</v>
      </c>
      <c r="AP62" s="35">
        <f t="shared" si="191"/>
        <v>491.31703095061664</v>
      </c>
      <c r="AQ62" s="35">
        <f t="shared" si="191"/>
        <v>473.56381031725931</v>
      </c>
      <c r="AR62" s="35">
        <f t="shared" si="191"/>
        <v>455.81058968390198</v>
      </c>
      <c r="AS62" s="35">
        <f t="shared" si="191"/>
        <v>438.05736905054465</v>
      </c>
      <c r="AT62" s="35">
        <f t="shared" si="191"/>
        <v>420.30414841718732</v>
      </c>
      <c r="AU62" s="35">
        <f t="shared" si="191"/>
        <v>402.55092778382999</v>
      </c>
      <c r="AV62" s="35">
        <f t="shared" si="191"/>
        <v>384.79770715047266</v>
      </c>
      <c r="AW62" s="35">
        <f t="shared" si="191"/>
        <v>367.04448651711533</v>
      </c>
      <c r="AX62" s="35">
        <f t="shared" si="191"/>
        <v>349.291265883758</v>
      </c>
      <c r="AY62" s="35">
        <f t="shared" si="191"/>
        <v>331.53804525040067</v>
      </c>
      <c r="AZ62" s="35">
        <f t="shared" si="191"/>
        <v>313.78482461704334</v>
      </c>
      <c r="BA62" s="35">
        <f t="shared" si="191"/>
        <v>296.03160398368601</v>
      </c>
      <c r="BB62" s="35">
        <f t="shared" si="191"/>
        <v>278.27838335032868</v>
      </c>
      <c r="BC62" s="35">
        <f t="shared" si="191"/>
        <v>260.52516271697135</v>
      </c>
      <c r="BD62" s="35">
        <f t="shared" si="191"/>
        <v>242.77194208361405</v>
      </c>
      <c r="BE62" s="35">
        <f t="shared" si="191"/>
        <v>225.01872145025675</v>
      </c>
      <c r="BF62" s="35">
        <f t="shared" si="191"/>
        <v>207.26550081689945</v>
      </c>
      <c r="BG62" s="35">
        <f t="shared" si="191"/>
        <v>189.51228018354215</v>
      </c>
      <c r="BH62" s="35">
        <f t="shared" si="191"/>
        <v>171.75905955018484</v>
      </c>
      <c r="BI62" s="35">
        <f t="shared" si="191"/>
        <v>154.00583891682754</v>
      </c>
      <c r="BJ62" s="35">
        <f t="shared" si="191"/>
        <v>136.25261828347024</v>
      </c>
      <c r="BK62" s="35">
        <f t="shared" si="191"/>
        <v>118.49939765011294</v>
      </c>
      <c r="BL62" s="35">
        <f t="shared" si="191"/>
        <v>100.74617701675564</v>
      </c>
      <c r="BM62" s="35">
        <f t="shared" si="191"/>
        <v>82.992956383398337</v>
      </c>
      <c r="BN62" s="35">
        <f t="shared" si="191"/>
        <v>65.239735750041035</v>
      </c>
      <c r="BO62" s="35">
        <f t="shared" si="191"/>
        <v>47.486515116683726</v>
      </c>
      <c r="BP62" s="35">
        <f t="shared" si="191"/>
        <v>29.733294483326418</v>
      </c>
      <c r="BQ62" s="35">
        <f t="shared" si="191"/>
        <v>11.980073849969109</v>
      </c>
      <c r="BR62" s="35">
        <f t="shared" si="191"/>
        <v>0</v>
      </c>
      <c r="BS62" s="35">
        <f t="shared" si="191"/>
        <v>0</v>
      </c>
    </row>
    <row r="63" spans="1:71" hidden="1" outlineLevel="1">
      <c r="F63" t="s">
        <v>169</v>
      </c>
      <c r="L63" s="22" t="s">
        <v>170</v>
      </c>
      <c r="O63" s="22">
        <v>12</v>
      </c>
      <c r="P63" s="39"/>
      <c r="Q63" s="45"/>
      <c r="R63" s="35">
        <f t="shared" ref="R63:AW63" si="192">IF(R$2&gt;=$O63,IF(R62-HLOOKUP($O63,$R$2:$BS$33,30,FALSE)/HLOOKUP($O63,$R$2:$BS$33,31,FALSE)&lt;=0,R62,HLOOKUP($O63,$R$2:$BS$33,30,FALSE)/HLOOKUP($O63,$R$2:$BS$33,31,FALSE)),0)</f>
        <v>0</v>
      </c>
      <c r="S63" s="35">
        <f t="shared" si="192"/>
        <v>0</v>
      </c>
      <c r="T63" s="35">
        <f t="shared" si="192"/>
        <v>0</v>
      </c>
      <c r="U63" s="35">
        <f t="shared" si="192"/>
        <v>0</v>
      </c>
      <c r="V63" s="35">
        <f t="shared" si="192"/>
        <v>0</v>
      </c>
      <c r="W63" s="35">
        <f t="shared" si="192"/>
        <v>0</v>
      </c>
      <c r="X63" s="35">
        <f t="shared" si="192"/>
        <v>0</v>
      </c>
      <c r="Y63" s="35">
        <f t="shared" si="192"/>
        <v>0</v>
      </c>
      <c r="Z63" s="35">
        <f t="shared" si="192"/>
        <v>0</v>
      </c>
      <c r="AA63" s="35">
        <f t="shared" si="192"/>
        <v>0</v>
      </c>
      <c r="AB63" s="35">
        <f t="shared" si="192"/>
        <v>0</v>
      </c>
      <c r="AC63" s="35">
        <f t="shared" si="192"/>
        <v>17.753220633357309</v>
      </c>
      <c r="AD63" s="35">
        <f t="shared" si="192"/>
        <v>17.753220633357309</v>
      </c>
      <c r="AE63" s="35">
        <f t="shared" si="192"/>
        <v>17.753220633357309</v>
      </c>
      <c r="AF63" s="35">
        <f t="shared" si="192"/>
        <v>17.753220633357309</v>
      </c>
      <c r="AG63" s="35">
        <f t="shared" si="192"/>
        <v>17.753220633357309</v>
      </c>
      <c r="AH63" s="35">
        <f t="shared" si="192"/>
        <v>17.753220633357309</v>
      </c>
      <c r="AI63" s="35">
        <f t="shared" si="192"/>
        <v>17.753220633357309</v>
      </c>
      <c r="AJ63" s="35">
        <f t="shared" si="192"/>
        <v>17.753220633357309</v>
      </c>
      <c r="AK63" s="35">
        <f t="shared" si="192"/>
        <v>17.753220633357309</v>
      </c>
      <c r="AL63" s="35">
        <f t="shared" si="192"/>
        <v>17.753220633357309</v>
      </c>
      <c r="AM63" s="35">
        <f t="shared" si="192"/>
        <v>17.753220633357309</v>
      </c>
      <c r="AN63" s="35">
        <f t="shared" si="192"/>
        <v>17.753220633357309</v>
      </c>
      <c r="AO63" s="35">
        <f t="shared" si="192"/>
        <v>17.753220633357309</v>
      </c>
      <c r="AP63" s="35">
        <f t="shared" si="192"/>
        <v>17.753220633357309</v>
      </c>
      <c r="AQ63" s="35">
        <f t="shared" si="192"/>
        <v>17.753220633357309</v>
      </c>
      <c r="AR63" s="35">
        <f t="shared" si="192"/>
        <v>17.753220633357309</v>
      </c>
      <c r="AS63" s="35">
        <f t="shared" si="192"/>
        <v>17.753220633357309</v>
      </c>
      <c r="AT63" s="35">
        <f t="shared" si="192"/>
        <v>17.753220633357309</v>
      </c>
      <c r="AU63" s="35">
        <f t="shared" si="192"/>
        <v>17.753220633357309</v>
      </c>
      <c r="AV63" s="35">
        <f t="shared" si="192"/>
        <v>17.753220633357309</v>
      </c>
      <c r="AW63" s="35">
        <f t="shared" si="192"/>
        <v>17.753220633357309</v>
      </c>
      <c r="AX63" s="35">
        <f t="shared" ref="AX63:BS63" si="193">IF(AX$2&gt;=$O63,IF(AX62-HLOOKUP($O63,$R$2:$BS$33,30,FALSE)/HLOOKUP($O63,$R$2:$BS$33,31,FALSE)&lt;=0,AX62,HLOOKUP($O63,$R$2:$BS$33,30,FALSE)/HLOOKUP($O63,$R$2:$BS$33,31,FALSE)),0)</f>
        <v>17.753220633357309</v>
      </c>
      <c r="AY63" s="35">
        <f t="shared" si="193"/>
        <v>17.753220633357309</v>
      </c>
      <c r="AZ63" s="35">
        <f t="shared" si="193"/>
        <v>17.753220633357309</v>
      </c>
      <c r="BA63" s="35">
        <f t="shared" si="193"/>
        <v>17.753220633357309</v>
      </c>
      <c r="BB63" s="35">
        <f t="shared" si="193"/>
        <v>17.753220633357309</v>
      </c>
      <c r="BC63" s="35">
        <f t="shared" si="193"/>
        <v>17.753220633357309</v>
      </c>
      <c r="BD63" s="35">
        <f t="shared" si="193"/>
        <v>17.753220633357309</v>
      </c>
      <c r="BE63" s="35">
        <f t="shared" si="193"/>
        <v>17.753220633357309</v>
      </c>
      <c r="BF63" s="35">
        <f t="shared" si="193"/>
        <v>17.753220633357309</v>
      </c>
      <c r="BG63" s="35">
        <f t="shared" si="193"/>
        <v>17.753220633357309</v>
      </c>
      <c r="BH63" s="35">
        <f t="shared" si="193"/>
        <v>17.753220633357309</v>
      </c>
      <c r="BI63" s="35">
        <f t="shared" si="193"/>
        <v>17.753220633357309</v>
      </c>
      <c r="BJ63" s="35">
        <f t="shared" si="193"/>
        <v>17.753220633357309</v>
      </c>
      <c r="BK63" s="35">
        <f t="shared" si="193"/>
        <v>17.753220633357309</v>
      </c>
      <c r="BL63" s="35">
        <f t="shared" si="193"/>
        <v>17.753220633357309</v>
      </c>
      <c r="BM63" s="35">
        <f t="shared" si="193"/>
        <v>17.753220633357309</v>
      </c>
      <c r="BN63" s="35">
        <f t="shared" si="193"/>
        <v>17.753220633357309</v>
      </c>
      <c r="BO63" s="35">
        <f t="shared" si="193"/>
        <v>17.753220633357309</v>
      </c>
      <c r="BP63" s="35">
        <f t="shared" si="193"/>
        <v>17.753220633357309</v>
      </c>
      <c r="BQ63" s="35">
        <f t="shared" si="193"/>
        <v>11.980073849969109</v>
      </c>
      <c r="BR63" s="35">
        <f t="shared" si="193"/>
        <v>0</v>
      </c>
      <c r="BS63" s="35">
        <f t="shared" si="193"/>
        <v>0</v>
      </c>
    </row>
    <row r="64" spans="1:71" hidden="1" outlineLevel="1">
      <c r="F64" t="s">
        <v>168</v>
      </c>
      <c r="L64" s="22" t="s">
        <v>54</v>
      </c>
      <c r="O64" s="22">
        <v>13</v>
      </c>
      <c r="P64" s="39"/>
      <c r="Q64" s="45"/>
      <c r="R64" s="35">
        <f t="shared" ref="R64:BS64" si="194">IF($O64=R$2,R$40,IF(R$2&gt;$O64,Q64-Q65,0))</f>
        <v>0</v>
      </c>
      <c r="S64" s="35">
        <f t="shared" si="194"/>
        <v>0</v>
      </c>
      <c r="T64" s="35">
        <f t="shared" si="194"/>
        <v>0</v>
      </c>
      <c r="U64" s="35">
        <f t="shared" si="194"/>
        <v>0</v>
      </c>
      <c r="V64" s="35">
        <f t="shared" si="194"/>
        <v>0</v>
      </c>
      <c r="W64" s="35">
        <f t="shared" si="194"/>
        <v>0</v>
      </c>
      <c r="X64" s="35">
        <f t="shared" si="194"/>
        <v>0</v>
      </c>
      <c r="Y64" s="35">
        <f t="shared" si="194"/>
        <v>0</v>
      </c>
      <c r="Z64" s="35">
        <f t="shared" si="194"/>
        <v>0</v>
      </c>
      <c r="AA64" s="35">
        <f t="shared" si="194"/>
        <v>0</v>
      </c>
      <c r="AB64" s="35">
        <f t="shared" si="194"/>
        <v>0</v>
      </c>
      <c r="AC64" s="35">
        <f t="shared" si="194"/>
        <v>0</v>
      </c>
      <c r="AD64" s="35">
        <f t="shared" si="194"/>
        <v>748.46525360288786</v>
      </c>
      <c r="AE64" s="35">
        <f t="shared" si="194"/>
        <v>730.0640556691352</v>
      </c>
      <c r="AF64" s="35">
        <f t="shared" si="194"/>
        <v>711.66285773538254</v>
      </c>
      <c r="AG64" s="35">
        <f t="shared" si="194"/>
        <v>693.26165980162989</v>
      </c>
      <c r="AH64" s="35">
        <f t="shared" si="194"/>
        <v>674.86046186787723</v>
      </c>
      <c r="AI64" s="35">
        <f t="shared" si="194"/>
        <v>656.45926393412458</v>
      </c>
      <c r="AJ64" s="35">
        <f t="shared" si="194"/>
        <v>638.05806600037192</v>
      </c>
      <c r="AK64" s="35">
        <f t="shared" si="194"/>
        <v>619.65686806661927</v>
      </c>
      <c r="AL64" s="35">
        <f t="shared" si="194"/>
        <v>601.25567013286661</v>
      </c>
      <c r="AM64" s="35">
        <f t="shared" si="194"/>
        <v>582.85447219911396</v>
      </c>
      <c r="AN64" s="35">
        <f t="shared" si="194"/>
        <v>564.4532742653613</v>
      </c>
      <c r="AO64" s="35">
        <f t="shared" si="194"/>
        <v>546.05207633160865</v>
      </c>
      <c r="AP64" s="35">
        <f t="shared" si="194"/>
        <v>527.65087839785599</v>
      </c>
      <c r="AQ64" s="35">
        <f t="shared" si="194"/>
        <v>509.24968046410339</v>
      </c>
      <c r="AR64" s="35">
        <f t="shared" si="194"/>
        <v>490.84848253035079</v>
      </c>
      <c r="AS64" s="35">
        <f t="shared" si="194"/>
        <v>472.44728459659819</v>
      </c>
      <c r="AT64" s="35">
        <f t="shared" si="194"/>
        <v>454.0460866628456</v>
      </c>
      <c r="AU64" s="35">
        <f t="shared" si="194"/>
        <v>435.644888729093</v>
      </c>
      <c r="AV64" s="35">
        <f t="shared" si="194"/>
        <v>417.2436907953404</v>
      </c>
      <c r="AW64" s="35">
        <f t="shared" si="194"/>
        <v>398.8424928615878</v>
      </c>
      <c r="AX64" s="35">
        <f t="shared" si="194"/>
        <v>380.4412949278352</v>
      </c>
      <c r="AY64" s="35">
        <f t="shared" si="194"/>
        <v>362.0400969940826</v>
      </c>
      <c r="AZ64" s="35">
        <f t="shared" si="194"/>
        <v>343.63889906033</v>
      </c>
      <c r="BA64" s="35">
        <f t="shared" si="194"/>
        <v>325.23770112657741</v>
      </c>
      <c r="BB64" s="35">
        <f t="shared" si="194"/>
        <v>306.83650319282481</v>
      </c>
      <c r="BC64" s="35">
        <f t="shared" si="194"/>
        <v>288.43530525907221</v>
      </c>
      <c r="BD64" s="35">
        <f t="shared" si="194"/>
        <v>270.03410732531961</v>
      </c>
      <c r="BE64" s="35">
        <f t="shared" si="194"/>
        <v>251.63290939156701</v>
      </c>
      <c r="BF64" s="35">
        <f t="shared" si="194"/>
        <v>233.23171145781441</v>
      </c>
      <c r="BG64" s="35">
        <f t="shared" si="194"/>
        <v>214.83051352406181</v>
      </c>
      <c r="BH64" s="35">
        <f t="shared" si="194"/>
        <v>196.42931559030922</v>
      </c>
      <c r="BI64" s="35">
        <f t="shared" si="194"/>
        <v>178.02811765655662</v>
      </c>
      <c r="BJ64" s="35">
        <f t="shared" si="194"/>
        <v>159.62691972280402</v>
      </c>
      <c r="BK64" s="35">
        <f t="shared" si="194"/>
        <v>141.22572178905142</v>
      </c>
      <c r="BL64" s="35">
        <f t="shared" si="194"/>
        <v>122.82452385529882</v>
      </c>
      <c r="BM64" s="35">
        <f t="shared" si="194"/>
        <v>104.42332592154622</v>
      </c>
      <c r="BN64" s="35">
        <f t="shared" si="194"/>
        <v>86.022127987793624</v>
      </c>
      <c r="BO64" s="35">
        <f t="shared" si="194"/>
        <v>67.620930054041025</v>
      </c>
      <c r="BP64" s="35">
        <f t="shared" si="194"/>
        <v>49.21973212028842</v>
      </c>
      <c r="BQ64" s="35">
        <f t="shared" si="194"/>
        <v>30.818534186535814</v>
      </c>
      <c r="BR64" s="35">
        <f t="shared" si="194"/>
        <v>12.417336252783208</v>
      </c>
      <c r="BS64" s="35">
        <f t="shared" si="194"/>
        <v>0</v>
      </c>
    </row>
    <row r="65" spans="6:71" hidden="1" outlineLevel="1">
      <c r="F65" t="s">
        <v>169</v>
      </c>
      <c r="L65" s="22" t="s">
        <v>170</v>
      </c>
      <c r="O65" s="22">
        <v>13</v>
      </c>
      <c r="P65" s="39"/>
      <c r="Q65" s="45"/>
      <c r="R65" s="35">
        <f t="shared" ref="R65:AW65" si="195">IF(R$2&gt;=$O65,IF(R64-HLOOKUP($O65,$R$2:$BS$33,30,FALSE)/HLOOKUP($O65,$R$2:$BS$33,31,FALSE)&lt;=0,R64,HLOOKUP($O65,$R$2:$BS$33,30,FALSE)/HLOOKUP($O65,$R$2:$BS$33,31,FALSE)),0)</f>
        <v>0</v>
      </c>
      <c r="S65" s="35">
        <f t="shared" si="195"/>
        <v>0</v>
      </c>
      <c r="T65" s="35">
        <f t="shared" si="195"/>
        <v>0</v>
      </c>
      <c r="U65" s="35">
        <f t="shared" si="195"/>
        <v>0</v>
      </c>
      <c r="V65" s="35">
        <f t="shared" si="195"/>
        <v>0</v>
      </c>
      <c r="W65" s="35">
        <f t="shared" si="195"/>
        <v>0</v>
      </c>
      <c r="X65" s="35">
        <f t="shared" si="195"/>
        <v>0</v>
      </c>
      <c r="Y65" s="35">
        <f t="shared" si="195"/>
        <v>0</v>
      </c>
      <c r="Z65" s="35">
        <f t="shared" si="195"/>
        <v>0</v>
      </c>
      <c r="AA65" s="35">
        <f t="shared" si="195"/>
        <v>0</v>
      </c>
      <c r="AB65" s="35">
        <f t="shared" si="195"/>
        <v>0</v>
      </c>
      <c r="AC65" s="35">
        <f t="shared" si="195"/>
        <v>0</v>
      </c>
      <c r="AD65" s="35">
        <f t="shared" si="195"/>
        <v>18.401197933752606</v>
      </c>
      <c r="AE65" s="35">
        <f t="shared" si="195"/>
        <v>18.401197933752606</v>
      </c>
      <c r="AF65" s="35">
        <f t="shared" si="195"/>
        <v>18.401197933752606</v>
      </c>
      <c r="AG65" s="35">
        <f t="shared" si="195"/>
        <v>18.401197933752606</v>
      </c>
      <c r="AH65" s="35">
        <f t="shared" si="195"/>
        <v>18.401197933752606</v>
      </c>
      <c r="AI65" s="35">
        <f t="shared" si="195"/>
        <v>18.401197933752606</v>
      </c>
      <c r="AJ65" s="35">
        <f t="shared" si="195"/>
        <v>18.401197933752606</v>
      </c>
      <c r="AK65" s="35">
        <f t="shared" si="195"/>
        <v>18.401197933752606</v>
      </c>
      <c r="AL65" s="35">
        <f t="shared" si="195"/>
        <v>18.401197933752606</v>
      </c>
      <c r="AM65" s="35">
        <f t="shared" si="195"/>
        <v>18.401197933752606</v>
      </c>
      <c r="AN65" s="35">
        <f t="shared" si="195"/>
        <v>18.401197933752606</v>
      </c>
      <c r="AO65" s="35">
        <f t="shared" si="195"/>
        <v>18.401197933752606</v>
      </c>
      <c r="AP65" s="35">
        <f t="shared" si="195"/>
        <v>18.401197933752606</v>
      </c>
      <c r="AQ65" s="35">
        <f t="shared" si="195"/>
        <v>18.401197933752606</v>
      </c>
      <c r="AR65" s="35">
        <f t="shared" si="195"/>
        <v>18.401197933752606</v>
      </c>
      <c r="AS65" s="35">
        <f t="shared" si="195"/>
        <v>18.401197933752606</v>
      </c>
      <c r="AT65" s="35">
        <f t="shared" si="195"/>
        <v>18.401197933752606</v>
      </c>
      <c r="AU65" s="35">
        <f t="shared" si="195"/>
        <v>18.401197933752606</v>
      </c>
      <c r="AV65" s="35">
        <f t="shared" si="195"/>
        <v>18.401197933752606</v>
      </c>
      <c r="AW65" s="35">
        <f t="shared" si="195"/>
        <v>18.401197933752606</v>
      </c>
      <c r="AX65" s="35">
        <f t="shared" ref="AX65:BS65" si="196">IF(AX$2&gt;=$O65,IF(AX64-HLOOKUP($O65,$R$2:$BS$33,30,FALSE)/HLOOKUP($O65,$R$2:$BS$33,31,FALSE)&lt;=0,AX64,HLOOKUP($O65,$R$2:$BS$33,30,FALSE)/HLOOKUP($O65,$R$2:$BS$33,31,FALSE)),0)</f>
        <v>18.401197933752606</v>
      </c>
      <c r="AY65" s="35">
        <f t="shared" si="196"/>
        <v>18.401197933752606</v>
      </c>
      <c r="AZ65" s="35">
        <f t="shared" si="196"/>
        <v>18.401197933752606</v>
      </c>
      <c r="BA65" s="35">
        <f t="shared" si="196"/>
        <v>18.401197933752606</v>
      </c>
      <c r="BB65" s="35">
        <f t="shared" si="196"/>
        <v>18.401197933752606</v>
      </c>
      <c r="BC65" s="35">
        <f t="shared" si="196"/>
        <v>18.401197933752606</v>
      </c>
      <c r="BD65" s="35">
        <f t="shared" si="196"/>
        <v>18.401197933752606</v>
      </c>
      <c r="BE65" s="35">
        <f t="shared" si="196"/>
        <v>18.401197933752606</v>
      </c>
      <c r="BF65" s="35">
        <f t="shared" si="196"/>
        <v>18.401197933752606</v>
      </c>
      <c r="BG65" s="35">
        <f t="shared" si="196"/>
        <v>18.401197933752606</v>
      </c>
      <c r="BH65" s="35">
        <f t="shared" si="196"/>
        <v>18.401197933752606</v>
      </c>
      <c r="BI65" s="35">
        <f t="shared" si="196"/>
        <v>18.401197933752606</v>
      </c>
      <c r="BJ65" s="35">
        <f t="shared" si="196"/>
        <v>18.401197933752606</v>
      </c>
      <c r="BK65" s="35">
        <f t="shared" si="196"/>
        <v>18.401197933752606</v>
      </c>
      <c r="BL65" s="35">
        <f t="shared" si="196"/>
        <v>18.401197933752606</v>
      </c>
      <c r="BM65" s="35">
        <f t="shared" si="196"/>
        <v>18.401197933752606</v>
      </c>
      <c r="BN65" s="35">
        <f t="shared" si="196"/>
        <v>18.401197933752606</v>
      </c>
      <c r="BO65" s="35">
        <f t="shared" si="196"/>
        <v>18.401197933752606</v>
      </c>
      <c r="BP65" s="35">
        <f t="shared" si="196"/>
        <v>18.401197933752606</v>
      </c>
      <c r="BQ65" s="35">
        <f t="shared" si="196"/>
        <v>18.401197933752606</v>
      </c>
      <c r="BR65" s="35">
        <f t="shared" si="196"/>
        <v>12.417336252783208</v>
      </c>
      <c r="BS65" s="35">
        <f t="shared" si="196"/>
        <v>0</v>
      </c>
    </row>
    <row r="66" spans="6:71" hidden="1" outlineLevel="1">
      <c r="F66" t="s">
        <v>168</v>
      </c>
      <c r="L66" s="22" t="s">
        <v>54</v>
      </c>
      <c r="O66" s="22">
        <v>14</v>
      </c>
      <c r="P66" s="39"/>
      <c r="Q66" s="45"/>
      <c r="R66" s="35">
        <f t="shared" ref="R66:BS66" si="197">IF($O66=R$2,R$40,IF(R$2&gt;$O66,Q66-Q67,0))</f>
        <v>0</v>
      </c>
      <c r="S66" s="35">
        <f t="shared" si="197"/>
        <v>0</v>
      </c>
      <c r="T66" s="35">
        <f t="shared" si="197"/>
        <v>0</v>
      </c>
      <c r="U66" s="35">
        <f t="shared" si="197"/>
        <v>0</v>
      </c>
      <c r="V66" s="35">
        <f t="shared" si="197"/>
        <v>0</v>
      </c>
      <c r="W66" s="35">
        <f t="shared" si="197"/>
        <v>0</v>
      </c>
      <c r="X66" s="35">
        <f t="shared" si="197"/>
        <v>0</v>
      </c>
      <c r="Y66" s="35">
        <f t="shared" si="197"/>
        <v>0</v>
      </c>
      <c r="Z66" s="35">
        <f t="shared" si="197"/>
        <v>0</v>
      </c>
      <c r="AA66" s="35">
        <f t="shared" si="197"/>
        <v>0</v>
      </c>
      <c r="AB66" s="35">
        <f t="shared" si="197"/>
        <v>0</v>
      </c>
      <c r="AC66" s="35">
        <f t="shared" si="197"/>
        <v>0</v>
      </c>
      <c r="AD66" s="35">
        <f t="shared" si="197"/>
        <v>0</v>
      </c>
      <c r="AE66" s="35">
        <f t="shared" si="197"/>
        <v>776.03669095272471</v>
      </c>
      <c r="AF66" s="35">
        <f t="shared" si="197"/>
        <v>756.95764261302452</v>
      </c>
      <c r="AG66" s="35">
        <f t="shared" si="197"/>
        <v>737.87859427332432</v>
      </c>
      <c r="AH66" s="35">
        <f t="shared" si="197"/>
        <v>718.79954593362413</v>
      </c>
      <c r="AI66" s="35">
        <f t="shared" si="197"/>
        <v>699.72049759392394</v>
      </c>
      <c r="AJ66" s="35">
        <f t="shared" si="197"/>
        <v>680.64144925422374</v>
      </c>
      <c r="AK66" s="35">
        <f t="shared" si="197"/>
        <v>661.56240091452355</v>
      </c>
      <c r="AL66" s="35">
        <f t="shared" si="197"/>
        <v>642.48335257482336</v>
      </c>
      <c r="AM66" s="35">
        <f t="shared" si="197"/>
        <v>623.40430423512316</v>
      </c>
      <c r="AN66" s="35">
        <f t="shared" si="197"/>
        <v>604.32525589542297</v>
      </c>
      <c r="AO66" s="35">
        <f t="shared" si="197"/>
        <v>585.24620755572278</v>
      </c>
      <c r="AP66" s="35">
        <f t="shared" si="197"/>
        <v>566.16715921602258</v>
      </c>
      <c r="AQ66" s="35">
        <f t="shared" si="197"/>
        <v>547.08811087632239</v>
      </c>
      <c r="AR66" s="35">
        <f t="shared" si="197"/>
        <v>528.0090625366222</v>
      </c>
      <c r="AS66" s="35">
        <f t="shared" si="197"/>
        <v>508.93001419692195</v>
      </c>
      <c r="AT66" s="35">
        <f t="shared" si="197"/>
        <v>489.85096585722169</v>
      </c>
      <c r="AU66" s="35">
        <f t="shared" si="197"/>
        <v>470.77191751752144</v>
      </c>
      <c r="AV66" s="35">
        <f t="shared" si="197"/>
        <v>451.69286917782119</v>
      </c>
      <c r="AW66" s="35">
        <f t="shared" si="197"/>
        <v>432.61382083812094</v>
      </c>
      <c r="AX66" s="35">
        <f t="shared" si="197"/>
        <v>413.53477249842069</v>
      </c>
      <c r="AY66" s="35">
        <f t="shared" si="197"/>
        <v>394.45572415872044</v>
      </c>
      <c r="AZ66" s="35">
        <f t="shared" si="197"/>
        <v>375.37667581902019</v>
      </c>
      <c r="BA66" s="35">
        <f t="shared" si="197"/>
        <v>356.29762747931994</v>
      </c>
      <c r="BB66" s="35">
        <f t="shared" si="197"/>
        <v>337.21857913961969</v>
      </c>
      <c r="BC66" s="35">
        <f t="shared" si="197"/>
        <v>318.13953079991944</v>
      </c>
      <c r="BD66" s="35">
        <f t="shared" si="197"/>
        <v>299.06048246021919</v>
      </c>
      <c r="BE66" s="35">
        <f t="shared" si="197"/>
        <v>279.98143412051894</v>
      </c>
      <c r="BF66" s="35">
        <f t="shared" si="197"/>
        <v>260.90238578081869</v>
      </c>
      <c r="BG66" s="35">
        <f t="shared" si="197"/>
        <v>241.82333744111847</v>
      </c>
      <c r="BH66" s="35">
        <f t="shared" si="197"/>
        <v>222.74428910141825</v>
      </c>
      <c r="BI66" s="35">
        <f t="shared" si="197"/>
        <v>203.66524076171802</v>
      </c>
      <c r="BJ66" s="35">
        <f t="shared" si="197"/>
        <v>184.5861924220178</v>
      </c>
      <c r="BK66" s="35">
        <f t="shared" si="197"/>
        <v>165.50714408231758</v>
      </c>
      <c r="BL66" s="35">
        <f t="shared" si="197"/>
        <v>146.42809574261736</v>
      </c>
      <c r="BM66" s="35">
        <f t="shared" si="197"/>
        <v>127.34904740291714</v>
      </c>
      <c r="BN66" s="35">
        <f t="shared" si="197"/>
        <v>108.26999906321691</v>
      </c>
      <c r="BO66" s="35">
        <f t="shared" si="197"/>
        <v>89.190950723516693</v>
      </c>
      <c r="BP66" s="35">
        <f t="shared" si="197"/>
        <v>70.111902383816471</v>
      </c>
      <c r="BQ66" s="35">
        <f t="shared" si="197"/>
        <v>51.032854044116242</v>
      </c>
      <c r="BR66" s="35">
        <f t="shared" si="197"/>
        <v>31.953805704416013</v>
      </c>
      <c r="BS66" s="35">
        <f t="shared" si="197"/>
        <v>12.874757364715784</v>
      </c>
    </row>
    <row r="67" spans="6:71" hidden="1" outlineLevel="1">
      <c r="F67" t="s">
        <v>169</v>
      </c>
      <c r="L67" s="22" t="s">
        <v>170</v>
      </c>
      <c r="O67" s="22">
        <v>14</v>
      </c>
      <c r="P67" s="39"/>
      <c r="Q67" s="45"/>
      <c r="R67" s="35">
        <f t="shared" ref="R67:AW67" si="198">IF(R$2&gt;=$O67,IF(R66-HLOOKUP($O67,$R$2:$BS$33,30,FALSE)/HLOOKUP($O67,$R$2:$BS$33,31,FALSE)&lt;=0,R66,HLOOKUP($O67,$R$2:$BS$33,30,FALSE)/HLOOKUP($O67,$R$2:$BS$33,31,FALSE)),0)</f>
        <v>0</v>
      </c>
      <c r="S67" s="35">
        <f t="shared" si="198"/>
        <v>0</v>
      </c>
      <c r="T67" s="35">
        <f t="shared" si="198"/>
        <v>0</v>
      </c>
      <c r="U67" s="35">
        <f t="shared" si="198"/>
        <v>0</v>
      </c>
      <c r="V67" s="35">
        <f t="shared" si="198"/>
        <v>0</v>
      </c>
      <c r="W67" s="35">
        <f t="shared" si="198"/>
        <v>0</v>
      </c>
      <c r="X67" s="35">
        <f t="shared" si="198"/>
        <v>0</v>
      </c>
      <c r="Y67" s="35">
        <f t="shared" si="198"/>
        <v>0</v>
      </c>
      <c r="Z67" s="35">
        <f t="shared" si="198"/>
        <v>0</v>
      </c>
      <c r="AA67" s="35">
        <f t="shared" si="198"/>
        <v>0</v>
      </c>
      <c r="AB67" s="35">
        <f t="shared" si="198"/>
        <v>0</v>
      </c>
      <c r="AC67" s="35">
        <f t="shared" si="198"/>
        <v>0</v>
      </c>
      <c r="AD67" s="35">
        <f t="shared" si="198"/>
        <v>0</v>
      </c>
      <c r="AE67" s="35">
        <f t="shared" si="198"/>
        <v>19.079048339700229</v>
      </c>
      <c r="AF67" s="35">
        <f t="shared" si="198"/>
        <v>19.079048339700229</v>
      </c>
      <c r="AG67" s="35">
        <f t="shared" si="198"/>
        <v>19.079048339700229</v>
      </c>
      <c r="AH67" s="35">
        <f t="shared" si="198"/>
        <v>19.079048339700229</v>
      </c>
      <c r="AI67" s="35">
        <f t="shared" si="198"/>
        <v>19.079048339700229</v>
      </c>
      <c r="AJ67" s="35">
        <f t="shared" si="198"/>
        <v>19.079048339700229</v>
      </c>
      <c r="AK67" s="35">
        <f t="shared" si="198"/>
        <v>19.079048339700229</v>
      </c>
      <c r="AL67" s="35">
        <f t="shared" si="198"/>
        <v>19.079048339700229</v>
      </c>
      <c r="AM67" s="35">
        <f t="shared" si="198"/>
        <v>19.079048339700229</v>
      </c>
      <c r="AN67" s="35">
        <f t="shared" si="198"/>
        <v>19.079048339700229</v>
      </c>
      <c r="AO67" s="35">
        <f t="shared" si="198"/>
        <v>19.079048339700229</v>
      </c>
      <c r="AP67" s="35">
        <f t="shared" si="198"/>
        <v>19.079048339700229</v>
      </c>
      <c r="AQ67" s="35">
        <f t="shared" si="198"/>
        <v>19.079048339700229</v>
      </c>
      <c r="AR67" s="35">
        <f t="shared" si="198"/>
        <v>19.079048339700229</v>
      </c>
      <c r="AS67" s="35">
        <f t="shared" si="198"/>
        <v>19.079048339700229</v>
      </c>
      <c r="AT67" s="35">
        <f t="shared" si="198"/>
        <v>19.079048339700229</v>
      </c>
      <c r="AU67" s="35">
        <f t="shared" si="198"/>
        <v>19.079048339700229</v>
      </c>
      <c r="AV67" s="35">
        <f t="shared" si="198"/>
        <v>19.079048339700229</v>
      </c>
      <c r="AW67" s="35">
        <f t="shared" si="198"/>
        <v>19.079048339700229</v>
      </c>
      <c r="AX67" s="35">
        <f t="shared" ref="AX67:BS67" si="199">IF(AX$2&gt;=$O67,IF(AX66-HLOOKUP($O67,$R$2:$BS$33,30,FALSE)/HLOOKUP($O67,$R$2:$BS$33,31,FALSE)&lt;=0,AX66,HLOOKUP($O67,$R$2:$BS$33,30,FALSE)/HLOOKUP($O67,$R$2:$BS$33,31,FALSE)),0)</f>
        <v>19.079048339700229</v>
      </c>
      <c r="AY67" s="35">
        <f t="shared" si="199"/>
        <v>19.079048339700229</v>
      </c>
      <c r="AZ67" s="35">
        <f t="shared" si="199"/>
        <v>19.079048339700229</v>
      </c>
      <c r="BA67" s="35">
        <f t="shared" si="199"/>
        <v>19.079048339700229</v>
      </c>
      <c r="BB67" s="35">
        <f t="shared" si="199"/>
        <v>19.079048339700229</v>
      </c>
      <c r="BC67" s="35">
        <f t="shared" si="199"/>
        <v>19.079048339700229</v>
      </c>
      <c r="BD67" s="35">
        <f t="shared" si="199"/>
        <v>19.079048339700229</v>
      </c>
      <c r="BE67" s="35">
        <f t="shared" si="199"/>
        <v>19.079048339700229</v>
      </c>
      <c r="BF67" s="35">
        <f t="shared" si="199"/>
        <v>19.079048339700229</v>
      </c>
      <c r="BG67" s="35">
        <f t="shared" si="199"/>
        <v>19.079048339700229</v>
      </c>
      <c r="BH67" s="35">
        <f t="shared" si="199"/>
        <v>19.079048339700229</v>
      </c>
      <c r="BI67" s="35">
        <f t="shared" si="199"/>
        <v>19.079048339700229</v>
      </c>
      <c r="BJ67" s="35">
        <f t="shared" si="199"/>
        <v>19.079048339700229</v>
      </c>
      <c r="BK67" s="35">
        <f t="shared" si="199"/>
        <v>19.079048339700229</v>
      </c>
      <c r="BL67" s="35">
        <f t="shared" si="199"/>
        <v>19.079048339700229</v>
      </c>
      <c r="BM67" s="35">
        <f t="shared" si="199"/>
        <v>19.079048339700229</v>
      </c>
      <c r="BN67" s="35">
        <f t="shared" si="199"/>
        <v>19.079048339700229</v>
      </c>
      <c r="BO67" s="35">
        <f t="shared" si="199"/>
        <v>19.079048339700229</v>
      </c>
      <c r="BP67" s="35">
        <f t="shared" si="199"/>
        <v>19.079048339700229</v>
      </c>
      <c r="BQ67" s="35">
        <f t="shared" si="199"/>
        <v>19.079048339700229</v>
      </c>
      <c r="BR67" s="35">
        <f t="shared" si="199"/>
        <v>19.079048339700229</v>
      </c>
      <c r="BS67" s="35">
        <f t="shared" si="199"/>
        <v>12.874757364715784</v>
      </c>
    </row>
    <row r="68" spans="6:71" hidden="1" outlineLevel="1">
      <c r="F68" t="s">
        <v>168</v>
      </c>
      <c r="L68" s="22" t="s">
        <v>54</v>
      </c>
      <c r="O68" s="22">
        <v>15</v>
      </c>
      <c r="P68" s="39"/>
      <c r="Q68" s="45"/>
      <c r="R68" s="35">
        <f t="shared" ref="R68:BS68" si="200">IF($O68=R$2,R$40,IF(R$2&gt;$O68,Q68-Q69,0))</f>
        <v>0</v>
      </c>
      <c r="S68" s="35">
        <f t="shared" si="200"/>
        <v>0</v>
      </c>
      <c r="T68" s="35">
        <f t="shared" si="200"/>
        <v>0</v>
      </c>
      <c r="U68" s="35">
        <f t="shared" si="200"/>
        <v>0</v>
      </c>
      <c r="V68" s="35">
        <f t="shared" si="200"/>
        <v>0</v>
      </c>
      <c r="W68" s="35">
        <f t="shared" si="200"/>
        <v>0</v>
      </c>
      <c r="X68" s="35">
        <f t="shared" si="200"/>
        <v>0</v>
      </c>
      <c r="Y68" s="35">
        <f t="shared" si="200"/>
        <v>0</v>
      </c>
      <c r="Z68" s="35">
        <f t="shared" si="200"/>
        <v>0</v>
      </c>
      <c r="AA68" s="35">
        <f t="shared" si="200"/>
        <v>0</v>
      </c>
      <c r="AB68" s="35">
        <f t="shared" si="200"/>
        <v>0</v>
      </c>
      <c r="AC68" s="35">
        <f t="shared" si="200"/>
        <v>0</v>
      </c>
      <c r="AD68" s="35">
        <f t="shared" si="200"/>
        <v>0</v>
      </c>
      <c r="AE68" s="35">
        <f t="shared" si="200"/>
        <v>0</v>
      </c>
      <c r="AF68" s="35">
        <f t="shared" si="200"/>
        <v>804.2833156829879</v>
      </c>
      <c r="AG68" s="35">
        <f t="shared" si="200"/>
        <v>784.50981729350917</v>
      </c>
      <c r="AH68" s="35">
        <f t="shared" si="200"/>
        <v>764.73631890403044</v>
      </c>
      <c r="AI68" s="35">
        <f t="shared" si="200"/>
        <v>744.96282051455171</v>
      </c>
      <c r="AJ68" s="35">
        <f t="shared" si="200"/>
        <v>725.18932212507298</v>
      </c>
      <c r="AK68" s="35">
        <f t="shared" si="200"/>
        <v>705.41582373559424</v>
      </c>
      <c r="AL68" s="35">
        <f t="shared" si="200"/>
        <v>685.64232534611551</v>
      </c>
      <c r="AM68" s="35">
        <f t="shared" si="200"/>
        <v>665.86882695663678</v>
      </c>
      <c r="AN68" s="35">
        <f t="shared" si="200"/>
        <v>646.09532856715805</v>
      </c>
      <c r="AO68" s="35">
        <f t="shared" si="200"/>
        <v>626.32183017767932</v>
      </c>
      <c r="AP68" s="35">
        <f t="shared" si="200"/>
        <v>606.54833178820058</v>
      </c>
      <c r="AQ68" s="35">
        <f t="shared" si="200"/>
        <v>586.77483339872185</v>
      </c>
      <c r="AR68" s="35">
        <f t="shared" si="200"/>
        <v>567.00133500924312</v>
      </c>
      <c r="AS68" s="35">
        <f t="shared" si="200"/>
        <v>547.22783661976439</v>
      </c>
      <c r="AT68" s="35">
        <f t="shared" si="200"/>
        <v>527.45433823028566</v>
      </c>
      <c r="AU68" s="35">
        <f t="shared" si="200"/>
        <v>507.68083984080693</v>
      </c>
      <c r="AV68" s="35">
        <f t="shared" si="200"/>
        <v>487.90734145132819</v>
      </c>
      <c r="AW68" s="35">
        <f t="shared" si="200"/>
        <v>468.13384306184946</v>
      </c>
      <c r="AX68" s="35">
        <f t="shared" si="200"/>
        <v>448.36034467237073</v>
      </c>
      <c r="AY68" s="35">
        <f t="shared" si="200"/>
        <v>428.586846282892</v>
      </c>
      <c r="AZ68" s="35">
        <f t="shared" si="200"/>
        <v>408.81334789341327</v>
      </c>
      <c r="BA68" s="35">
        <f t="shared" si="200"/>
        <v>389.03984950393453</v>
      </c>
      <c r="BB68" s="35">
        <f t="shared" si="200"/>
        <v>369.2663511144558</v>
      </c>
      <c r="BC68" s="35">
        <f t="shared" si="200"/>
        <v>349.49285272497707</v>
      </c>
      <c r="BD68" s="35">
        <f t="shared" si="200"/>
        <v>329.71935433549834</v>
      </c>
      <c r="BE68" s="35">
        <f t="shared" si="200"/>
        <v>309.94585594601961</v>
      </c>
      <c r="BF68" s="35">
        <f t="shared" si="200"/>
        <v>290.17235755654087</v>
      </c>
      <c r="BG68" s="35">
        <f t="shared" si="200"/>
        <v>270.39885916706214</v>
      </c>
      <c r="BH68" s="35">
        <f t="shared" si="200"/>
        <v>250.62536077758341</v>
      </c>
      <c r="BI68" s="35">
        <f t="shared" si="200"/>
        <v>230.85186238810468</v>
      </c>
      <c r="BJ68" s="35">
        <f t="shared" si="200"/>
        <v>211.07836399862595</v>
      </c>
      <c r="BK68" s="35">
        <f t="shared" si="200"/>
        <v>191.30486560914721</v>
      </c>
      <c r="BL68" s="35">
        <f t="shared" si="200"/>
        <v>171.53136721966848</v>
      </c>
      <c r="BM68" s="35">
        <f t="shared" si="200"/>
        <v>151.75786883018975</v>
      </c>
      <c r="BN68" s="35">
        <f t="shared" si="200"/>
        <v>131.98437044071102</v>
      </c>
      <c r="BO68" s="35">
        <f t="shared" si="200"/>
        <v>112.21087205123229</v>
      </c>
      <c r="BP68" s="35">
        <f t="shared" si="200"/>
        <v>92.437373661753554</v>
      </c>
      <c r="BQ68" s="35">
        <f t="shared" si="200"/>
        <v>72.663875272274822</v>
      </c>
      <c r="BR68" s="35">
        <f t="shared" si="200"/>
        <v>52.89037688279609</v>
      </c>
      <c r="BS68" s="35">
        <f t="shared" si="200"/>
        <v>33.116878493317358</v>
      </c>
    </row>
    <row r="69" spans="6:71" hidden="1" outlineLevel="1">
      <c r="F69" t="s">
        <v>169</v>
      </c>
      <c r="L69" s="22" t="s">
        <v>170</v>
      </c>
      <c r="O69" s="22">
        <v>15</v>
      </c>
      <c r="P69" s="39"/>
      <c r="Q69" s="45"/>
      <c r="R69" s="35">
        <f t="shared" ref="R69:AW69" si="201">IF(R$2&gt;=$O69,IF(R68-HLOOKUP($O69,$R$2:$BS$33,30,FALSE)/HLOOKUP($O69,$R$2:$BS$33,31,FALSE)&lt;=0,R68,HLOOKUP($O69,$R$2:$BS$33,30,FALSE)/HLOOKUP($O69,$R$2:$BS$33,31,FALSE)),0)</f>
        <v>0</v>
      </c>
      <c r="S69" s="35">
        <f t="shared" si="201"/>
        <v>0</v>
      </c>
      <c r="T69" s="35">
        <f t="shared" si="201"/>
        <v>0</v>
      </c>
      <c r="U69" s="35">
        <f t="shared" si="201"/>
        <v>0</v>
      </c>
      <c r="V69" s="35">
        <f t="shared" si="201"/>
        <v>0</v>
      </c>
      <c r="W69" s="35">
        <f t="shared" si="201"/>
        <v>0</v>
      </c>
      <c r="X69" s="35">
        <f t="shared" si="201"/>
        <v>0</v>
      </c>
      <c r="Y69" s="35">
        <f t="shared" si="201"/>
        <v>0</v>
      </c>
      <c r="Z69" s="35">
        <f t="shared" si="201"/>
        <v>0</v>
      </c>
      <c r="AA69" s="35">
        <f t="shared" si="201"/>
        <v>0</v>
      </c>
      <c r="AB69" s="35">
        <f t="shared" si="201"/>
        <v>0</v>
      </c>
      <c r="AC69" s="35">
        <f t="shared" si="201"/>
        <v>0</v>
      </c>
      <c r="AD69" s="35">
        <f t="shared" si="201"/>
        <v>0</v>
      </c>
      <c r="AE69" s="35">
        <f t="shared" si="201"/>
        <v>0</v>
      </c>
      <c r="AF69" s="35">
        <f t="shared" si="201"/>
        <v>19.773498389478732</v>
      </c>
      <c r="AG69" s="35">
        <f t="shared" si="201"/>
        <v>19.773498389478732</v>
      </c>
      <c r="AH69" s="35">
        <f t="shared" si="201"/>
        <v>19.773498389478732</v>
      </c>
      <c r="AI69" s="35">
        <f t="shared" si="201"/>
        <v>19.773498389478732</v>
      </c>
      <c r="AJ69" s="35">
        <f t="shared" si="201"/>
        <v>19.773498389478732</v>
      </c>
      <c r="AK69" s="35">
        <f t="shared" si="201"/>
        <v>19.773498389478732</v>
      </c>
      <c r="AL69" s="35">
        <f t="shared" si="201"/>
        <v>19.773498389478732</v>
      </c>
      <c r="AM69" s="35">
        <f t="shared" si="201"/>
        <v>19.773498389478732</v>
      </c>
      <c r="AN69" s="35">
        <f t="shared" si="201"/>
        <v>19.773498389478732</v>
      </c>
      <c r="AO69" s="35">
        <f t="shared" si="201"/>
        <v>19.773498389478732</v>
      </c>
      <c r="AP69" s="35">
        <f t="shared" si="201"/>
        <v>19.773498389478732</v>
      </c>
      <c r="AQ69" s="35">
        <f t="shared" si="201"/>
        <v>19.773498389478732</v>
      </c>
      <c r="AR69" s="35">
        <f t="shared" si="201"/>
        <v>19.773498389478732</v>
      </c>
      <c r="AS69" s="35">
        <f t="shared" si="201"/>
        <v>19.773498389478732</v>
      </c>
      <c r="AT69" s="35">
        <f t="shared" si="201"/>
        <v>19.773498389478732</v>
      </c>
      <c r="AU69" s="35">
        <f t="shared" si="201"/>
        <v>19.773498389478732</v>
      </c>
      <c r="AV69" s="35">
        <f t="shared" si="201"/>
        <v>19.773498389478732</v>
      </c>
      <c r="AW69" s="35">
        <f t="shared" si="201"/>
        <v>19.773498389478732</v>
      </c>
      <c r="AX69" s="35">
        <f t="shared" ref="AX69:BS69" si="202">IF(AX$2&gt;=$O69,IF(AX68-HLOOKUP($O69,$R$2:$BS$33,30,FALSE)/HLOOKUP($O69,$R$2:$BS$33,31,FALSE)&lt;=0,AX68,HLOOKUP($O69,$R$2:$BS$33,30,FALSE)/HLOOKUP($O69,$R$2:$BS$33,31,FALSE)),0)</f>
        <v>19.773498389478732</v>
      </c>
      <c r="AY69" s="35">
        <f t="shared" si="202"/>
        <v>19.773498389478732</v>
      </c>
      <c r="AZ69" s="35">
        <f t="shared" si="202"/>
        <v>19.773498389478732</v>
      </c>
      <c r="BA69" s="35">
        <f t="shared" si="202"/>
        <v>19.773498389478732</v>
      </c>
      <c r="BB69" s="35">
        <f t="shared" si="202"/>
        <v>19.773498389478732</v>
      </c>
      <c r="BC69" s="35">
        <f t="shared" si="202"/>
        <v>19.773498389478732</v>
      </c>
      <c r="BD69" s="35">
        <f t="shared" si="202"/>
        <v>19.773498389478732</v>
      </c>
      <c r="BE69" s="35">
        <f t="shared" si="202"/>
        <v>19.773498389478732</v>
      </c>
      <c r="BF69" s="35">
        <f t="shared" si="202"/>
        <v>19.773498389478732</v>
      </c>
      <c r="BG69" s="35">
        <f t="shared" si="202"/>
        <v>19.773498389478732</v>
      </c>
      <c r="BH69" s="35">
        <f t="shared" si="202"/>
        <v>19.773498389478732</v>
      </c>
      <c r="BI69" s="35">
        <f t="shared" si="202"/>
        <v>19.773498389478732</v>
      </c>
      <c r="BJ69" s="35">
        <f t="shared" si="202"/>
        <v>19.773498389478732</v>
      </c>
      <c r="BK69" s="35">
        <f t="shared" si="202"/>
        <v>19.773498389478732</v>
      </c>
      <c r="BL69" s="35">
        <f t="shared" si="202"/>
        <v>19.773498389478732</v>
      </c>
      <c r="BM69" s="35">
        <f t="shared" si="202"/>
        <v>19.773498389478732</v>
      </c>
      <c r="BN69" s="35">
        <f t="shared" si="202"/>
        <v>19.773498389478732</v>
      </c>
      <c r="BO69" s="35">
        <f t="shared" si="202"/>
        <v>19.773498389478732</v>
      </c>
      <c r="BP69" s="35">
        <f t="shared" si="202"/>
        <v>19.773498389478732</v>
      </c>
      <c r="BQ69" s="35">
        <f t="shared" si="202"/>
        <v>19.773498389478732</v>
      </c>
      <c r="BR69" s="35">
        <f t="shared" si="202"/>
        <v>19.773498389478732</v>
      </c>
      <c r="BS69" s="35">
        <f t="shared" si="202"/>
        <v>19.773498389478732</v>
      </c>
    </row>
    <row r="70" spans="6:71" hidden="1" outlineLevel="1">
      <c r="F70" t="s">
        <v>168</v>
      </c>
      <c r="L70" s="22" t="s">
        <v>54</v>
      </c>
      <c r="O70" s="22">
        <v>16</v>
      </c>
      <c r="P70" s="39"/>
      <c r="Q70" s="45"/>
      <c r="R70" s="35">
        <f t="shared" ref="R70:BS70" si="203">IF($O70=R$2,R$40,IF(R$2&gt;$O70,Q70-Q71,0))</f>
        <v>0</v>
      </c>
      <c r="S70" s="35">
        <f t="shared" si="203"/>
        <v>0</v>
      </c>
      <c r="T70" s="35">
        <f t="shared" si="203"/>
        <v>0</v>
      </c>
      <c r="U70" s="35">
        <f t="shared" si="203"/>
        <v>0</v>
      </c>
      <c r="V70" s="35">
        <f t="shared" si="203"/>
        <v>0</v>
      </c>
      <c r="W70" s="35">
        <f t="shared" si="203"/>
        <v>0</v>
      </c>
      <c r="X70" s="35">
        <f t="shared" si="203"/>
        <v>0</v>
      </c>
      <c r="Y70" s="35">
        <f t="shared" si="203"/>
        <v>0</v>
      </c>
      <c r="Z70" s="35">
        <f t="shared" si="203"/>
        <v>0</v>
      </c>
      <c r="AA70" s="35">
        <f t="shared" si="203"/>
        <v>0</v>
      </c>
      <c r="AB70" s="35">
        <f t="shared" si="203"/>
        <v>0</v>
      </c>
      <c r="AC70" s="35">
        <f t="shared" si="203"/>
        <v>0</v>
      </c>
      <c r="AD70" s="35">
        <f t="shared" si="203"/>
        <v>0</v>
      </c>
      <c r="AE70" s="35">
        <f t="shared" si="203"/>
        <v>0</v>
      </c>
      <c r="AF70" s="35">
        <f t="shared" si="203"/>
        <v>0</v>
      </c>
      <c r="AG70" s="35">
        <f t="shared" si="203"/>
        <v>833.30931498704058</v>
      </c>
      <c r="AH70" s="35">
        <f t="shared" si="203"/>
        <v>812.82220543679284</v>
      </c>
      <c r="AI70" s="35">
        <f t="shared" si="203"/>
        <v>792.3350958865451</v>
      </c>
      <c r="AJ70" s="35">
        <f t="shared" si="203"/>
        <v>771.84798633629737</v>
      </c>
      <c r="AK70" s="35">
        <f t="shared" si="203"/>
        <v>751.36087678604963</v>
      </c>
      <c r="AL70" s="35">
        <f t="shared" si="203"/>
        <v>730.87376723580189</v>
      </c>
      <c r="AM70" s="35">
        <f t="shared" si="203"/>
        <v>710.38665768555416</v>
      </c>
      <c r="AN70" s="35">
        <f t="shared" si="203"/>
        <v>689.89954813530642</v>
      </c>
      <c r="AO70" s="35">
        <f t="shared" si="203"/>
        <v>669.41243858505868</v>
      </c>
      <c r="AP70" s="35">
        <f t="shared" si="203"/>
        <v>648.92532903481094</v>
      </c>
      <c r="AQ70" s="35">
        <f t="shared" si="203"/>
        <v>628.43821948456321</v>
      </c>
      <c r="AR70" s="35">
        <f t="shared" si="203"/>
        <v>607.95110993431547</v>
      </c>
      <c r="AS70" s="35">
        <f t="shared" si="203"/>
        <v>587.46400038406773</v>
      </c>
      <c r="AT70" s="35">
        <f t="shared" si="203"/>
        <v>566.97689083381999</v>
      </c>
      <c r="AU70" s="35">
        <f t="shared" si="203"/>
        <v>546.48978128357226</v>
      </c>
      <c r="AV70" s="35">
        <f t="shared" si="203"/>
        <v>526.00267173332452</v>
      </c>
      <c r="AW70" s="35">
        <f t="shared" si="203"/>
        <v>505.51556218307678</v>
      </c>
      <c r="AX70" s="35">
        <f t="shared" si="203"/>
        <v>485.02845263282904</v>
      </c>
      <c r="AY70" s="35">
        <f t="shared" si="203"/>
        <v>464.54134308258131</v>
      </c>
      <c r="AZ70" s="35">
        <f t="shared" si="203"/>
        <v>444.05423353233357</v>
      </c>
      <c r="BA70" s="35">
        <f t="shared" si="203"/>
        <v>423.56712398208583</v>
      </c>
      <c r="BB70" s="35">
        <f t="shared" si="203"/>
        <v>403.08001443183809</v>
      </c>
      <c r="BC70" s="35">
        <f t="shared" si="203"/>
        <v>382.59290488159036</v>
      </c>
      <c r="BD70" s="35">
        <f t="shared" si="203"/>
        <v>362.10579533134262</v>
      </c>
      <c r="BE70" s="35">
        <f t="shared" si="203"/>
        <v>341.61868578109488</v>
      </c>
      <c r="BF70" s="35">
        <f t="shared" si="203"/>
        <v>321.13157623084714</v>
      </c>
      <c r="BG70" s="35">
        <f t="shared" si="203"/>
        <v>300.64446668059941</v>
      </c>
      <c r="BH70" s="35">
        <f t="shared" si="203"/>
        <v>280.15735713035167</v>
      </c>
      <c r="BI70" s="35">
        <f t="shared" si="203"/>
        <v>259.67024758010393</v>
      </c>
      <c r="BJ70" s="35">
        <f t="shared" si="203"/>
        <v>239.18313802985617</v>
      </c>
      <c r="BK70" s="35">
        <f t="shared" si="203"/>
        <v>218.6960284796084</v>
      </c>
      <c r="BL70" s="35">
        <f t="shared" si="203"/>
        <v>198.20891892936064</v>
      </c>
      <c r="BM70" s="35">
        <f t="shared" si="203"/>
        <v>177.72180937911287</v>
      </c>
      <c r="BN70" s="35">
        <f t="shared" si="203"/>
        <v>157.2346998288651</v>
      </c>
      <c r="BO70" s="35">
        <f t="shared" si="203"/>
        <v>136.74759027861734</v>
      </c>
      <c r="BP70" s="35">
        <f t="shared" si="203"/>
        <v>116.26048072836959</v>
      </c>
      <c r="BQ70" s="35">
        <f t="shared" si="203"/>
        <v>95.773371178121835</v>
      </c>
      <c r="BR70" s="35">
        <f t="shared" si="203"/>
        <v>75.286261627874083</v>
      </c>
      <c r="BS70" s="35">
        <f t="shared" si="203"/>
        <v>54.799152077626331</v>
      </c>
    </row>
    <row r="71" spans="6:71" hidden="1" outlineLevel="1">
      <c r="F71" t="s">
        <v>169</v>
      </c>
      <c r="L71" s="22" t="s">
        <v>170</v>
      </c>
      <c r="O71" s="22">
        <v>16</v>
      </c>
      <c r="P71" s="39"/>
      <c r="Q71" s="45"/>
      <c r="R71" s="35">
        <f t="shared" ref="R71:AW71" si="204">IF(R$2&gt;=$O71,IF(R70-HLOOKUP($O71,$R$2:$BS$33,30,FALSE)/HLOOKUP($O71,$R$2:$BS$33,31,FALSE)&lt;=0,R70,HLOOKUP($O71,$R$2:$BS$33,30,FALSE)/HLOOKUP($O71,$R$2:$BS$33,31,FALSE)),0)</f>
        <v>0</v>
      </c>
      <c r="S71" s="35">
        <f t="shared" si="204"/>
        <v>0</v>
      </c>
      <c r="T71" s="35">
        <f t="shared" si="204"/>
        <v>0</v>
      </c>
      <c r="U71" s="35">
        <f t="shared" si="204"/>
        <v>0</v>
      </c>
      <c r="V71" s="35">
        <f t="shared" si="204"/>
        <v>0</v>
      </c>
      <c r="W71" s="35">
        <f t="shared" si="204"/>
        <v>0</v>
      </c>
      <c r="X71" s="35">
        <f t="shared" si="204"/>
        <v>0</v>
      </c>
      <c r="Y71" s="35">
        <f t="shared" si="204"/>
        <v>0</v>
      </c>
      <c r="Z71" s="35">
        <f t="shared" si="204"/>
        <v>0</v>
      </c>
      <c r="AA71" s="35">
        <f t="shared" si="204"/>
        <v>0</v>
      </c>
      <c r="AB71" s="35">
        <f t="shared" si="204"/>
        <v>0</v>
      </c>
      <c r="AC71" s="35">
        <f t="shared" si="204"/>
        <v>0</v>
      </c>
      <c r="AD71" s="35">
        <f t="shared" si="204"/>
        <v>0</v>
      </c>
      <c r="AE71" s="35">
        <f t="shared" si="204"/>
        <v>0</v>
      </c>
      <c r="AF71" s="35">
        <f t="shared" si="204"/>
        <v>0</v>
      </c>
      <c r="AG71" s="35">
        <f t="shared" si="204"/>
        <v>20.487109550247755</v>
      </c>
      <c r="AH71" s="35">
        <f t="shared" si="204"/>
        <v>20.487109550247755</v>
      </c>
      <c r="AI71" s="35">
        <f t="shared" si="204"/>
        <v>20.487109550247755</v>
      </c>
      <c r="AJ71" s="35">
        <f t="shared" si="204"/>
        <v>20.487109550247755</v>
      </c>
      <c r="AK71" s="35">
        <f t="shared" si="204"/>
        <v>20.487109550247755</v>
      </c>
      <c r="AL71" s="35">
        <f t="shared" si="204"/>
        <v>20.487109550247755</v>
      </c>
      <c r="AM71" s="35">
        <f t="shared" si="204"/>
        <v>20.487109550247755</v>
      </c>
      <c r="AN71" s="35">
        <f t="shared" si="204"/>
        <v>20.487109550247755</v>
      </c>
      <c r="AO71" s="35">
        <f t="shared" si="204"/>
        <v>20.487109550247755</v>
      </c>
      <c r="AP71" s="35">
        <f t="shared" si="204"/>
        <v>20.487109550247755</v>
      </c>
      <c r="AQ71" s="35">
        <f t="shared" si="204"/>
        <v>20.487109550247755</v>
      </c>
      <c r="AR71" s="35">
        <f t="shared" si="204"/>
        <v>20.487109550247755</v>
      </c>
      <c r="AS71" s="35">
        <f t="shared" si="204"/>
        <v>20.487109550247755</v>
      </c>
      <c r="AT71" s="35">
        <f t="shared" si="204"/>
        <v>20.487109550247755</v>
      </c>
      <c r="AU71" s="35">
        <f t="shared" si="204"/>
        <v>20.487109550247755</v>
      </c>
      <c r="AV71" s="35">
        <f t="shared" si="204"/>
        <v>20.487109550247755</v>
      </c>
      <c r="AW71" s="35">
        <f t="shared" si="204"/>
        <v>20.487109550247755</v>
      </c>
      <c r="AX71" s="35">
        <f t="shared" ref="AX71:BS71" si="205">IF(AX$2&gt;=$O71,IF(AX70-HLOOKUP($O71,$R$2:$BS$33,30,FALSE)/HLOOKUP($O71,$R$2:$BS$33,31,FALSE)&lt;=0,AX70,HLOOKUP($O71,$R$2:$BS$33,30,FALSE)/HLOOKUP($O71,$R$2:$BS$33,31,FALSE)),0)</f>
        <v>20.487109550247755</v>
      </c>
      <c r="AY71" s="35">
        <f t="shared" si="205"/>
        <v>20.487109550247755</v>
      </c>
      <c r="AZ71" s="35">
        <f t="shared" si="205"/>
        <v>20.487109550247755</v>
      </c>
      <c r="BA71" s="35">
        <f t="shared" si="205"/>
        <v>20.487109550247755</v>
      </c>
      <c r="BB71" s="35">
        <f t="shared" si="205"/>
        <v>20.487109550247755</v>
      </c>
      <c r="BC71" s="35">
        <f t="shared" si="205"/>
        <v>20.487109550247755</v>
      </c>
      <c r="BD71" s="35">
        <f t="shared" si="205"/>
        <v>20.487109550247755</v>
      </c>
      <c r="BE71" s="35">
        <f t="shared" si="205"/>
        <v>20.487109550247755</v>
      </c>
      <c r="BF71" s="35">
        <f t="shared" si="205"/>
        <v>20.487109550247755</v>
      </c>
      <c r="BG71" s="35">
        <f t="shared" si="205"/>
        <v>20.487109550247755</v>
      </c>
      <c r="BH71" s="35">
        <f t="shared" si="205"/>
        <v>20.487109550247755</v>
      </c>
      <c r="BI71" s="35">
        <f t="shared" si="205"/>
        <v>20.487109550247755</v>
      </c>
      <c r="BJ71" s="35">
        <f t="shared" si="205"/>
        <v>20.487109550247755</v>
      </c>
      <c r="BK71" s="35">
        <f t="shared" si="205"/>
        <v>20.487109550247755</v>
      </c>
      <c r="BL71" s="35">
        <f t="shared" si="205"/>
        <v>20.487109550247755</v>
      </c>
      <c r="BM71" s="35">
        <f t="shared" si="205"/>
        <v>20.487109550247755</v>
      </c>
      <c r="BN71" s="35">
        <f t="shared" si="205"/>
        <v>20.487109550247755</v>
      </c>
      <c r="BO71" s="35">
        <f t="shared" si="205"/>
        <v>20.487109550247755</v>
      </c>
      <c r="BP71" s="35">
        <f t="shared" si="205"/>
        <v>20.487109550247755</v>
      </c>
      <c r="BQ71" s="35">
        <f t="shared" si="205"/>
        <v>20.487109550247755</v>
      </c>
      <c r="BR71" s="35">
        <f t="shared" si="205"/>
        <v>20.487109550247755</v>
      </c>
      <c r="BS71" s="35">
        <f t="shared" si="205"/>
        <v>20.487109550247755</v>
      </c>
    </row>
    <row r="72" spans="6:71" hidden="1" outlineLevel="1">
      <c r="F72" t="s">
        <v>168</v>
      </c>
      <c r="L72" s="22" t="s">
        <v>54</v>
      </c>
      <c r="O72" s="22">
        <v>17</v>
      </c>
      <c r="P72" s="39"/>
      <c r="Q72" s="45"/>
      <c r="R72" s="35">
        <f t="shared" ref="R72:BS72" si="206">IF($O72=R$2,R$40,IF(R$2&gt;$O72,Q72-Q73,0))</f>
        <v>0</v>
      </c>
      <c r="S72" s="35">
        <f t="shared" si="206"/>
        <v>0</v>
      </c>
      <c r="T72" s="35">
        <f t="shared" si="206"/>
        <v>0</v>
      </c>
      <c r="U72" s="35">
        <f t="shared" si="206"/>
        <v>0</v>
      </c>
      <c r="V72" s="35">
        <f t="shared" si="206"/>
        <v>0</v>
      </c>
      <c r="W72" s="35">
        <f t="shared" si="206"/>
        <v>0</v>
      </c>
      <c r="X72" s="35">
        <f t="shared" si="206"/>
        <v>0</v>
      </c>
      <c r="Y72" s="35">
        <f t="shared" si="206"/>
        <v>0</v>
      </c>
      <c r="Z72" s="35">
        <f t="shared" si="206"/>
        <v>0</v>
      </c>
      <c r="AA72" s="35">
        <f t="shared" si="206"/>
        <v>0</v>
      </c>
      <c r="AB72" s="35">
        <f t="shared" si="206"/>
        <v>0</v>
      </c>
      <c r="AC72" s="35">
        <f t="shared" si="206"/>
        <v>0</v>
      </c>
      <c r="AD72" s="35">
        <f t="shared" si="206"/>
        <v>0</v>
      </c>
      <c r="AE72" s="35">
        <f t="shared" si="206"/>
        <v>0</v>
      </c>
      <c r="AF72" s="35">
        <f t="shared" si="206"/>
        <v>0</v>
      </c>
      <c r="AG72" s="35">
        <f t="shared" si="206"/>
        <v>0</v>
      </c>
      <c r="AH72" s="35">
        <f t="shared" si="206"/>
        <v>863.18216569992001</v>
      </c>
      <c r="AI72" s="35">
        <f t="shared" si="206"/>
        <v>841.96062494372507</v>
      </c>
      <c r="AJ72" s="35">
        <f t="shared" si="206"/>
        <v>820.73908418753012</v>
      </c>
      <c r="AK72" s="35">
        <f t="shared" si="206"/>
        <v>799.51754343133518</v>
      </c>
      <c r="AL72" s="35">
        <f t="shared" si="206"/>
        <v>778.29600267514024</v>
      </c>
      <c r="AM72" s="35">
        <f t="shared" si="206"/>
        <v>757.0744619189453</v>
      </c>
      <c r="AN72" s="35">
        <f t="shared" si="206"/>
        <v>735.85292116275036</v>
      </c>
      <c r="AO72" s="35">
        <f t="shared" si="206"/>
        <v>714.63138040655542</v>
      </c>
      <c r="AP72" s="35">
        <f t="shared" si="206"/>
        <v>693.40983965036048</v>
      </c>
      <c r="AQ72" s="35">
        <f t="shared" si="206"/>
        <v>672.18829889416554</v>
      </c>
      <c r="AR72" s="35">
        <f t="shared" si="206"/>
        <v>650.9667581379706</v>
      </c>
      <c r="AS72" s="35">
        <f t="shared" si="206"/>
        <v>629.74521738177566</v>
      </c>
      <c r="AT72" s="35">
        <f t="shared" si="206"/>
        <v>608.52367662558072</v>
      </c>
      <c r="AU72" s="35">
        <f t="shared" si="206"/>
        <v>587.30213586938578</v>
      </c>
      <c r="AV72" s="35">
        <f t="shared" si="206"/>
        <v>566.08059511319084</v>
      </c>
      <c r="AW72" s="35">
        <f t="shared" si="206"/>
        <v>544.8590543569959</v>
      </c>
      <c r="AX72" s="35">
        <f t="shared" si="206"/>
        <v>523.63751360080096</v>
      </c>
      <c r="AY72" s="35">
        <f t="shared" si="206"/>
        <v>502.41597284460602</v>
      </c>
      <c r="AZ72" s="35">
        <f t="shared" si="206"/>
        <v>481.19443208841108</v>
      </c>
      <c r="BA72" s="35">
        <f t="shared" si="206"/>
        <v>459.97289133221614</v>
      </c>
      <c r="BB72" s="35">
        <f t="shared" si="206"/>
        <v>438.7513505760212</v>
      </c>
      <c r="BC72" s="35">
        <f t="shared" si="206"/>
        <v>417.52980981982626</v>
      </c>
      <c r="BD72" s="35">
        <f t="shared" si="206"/>
        <v>396.30826906363131</v>
      </c>
      <c r="BE72" s="35">
        <f t="shared" si="206"/>
        <v>375.08672830743637</v>
      </c>
      <c r="BF72" s="35">
        <f t="shared" si="206"/>
        <v>353.86518755124143</v>
      </c>
      <c r="BG72" s="35">
        <f t="shared" si="206"/>
        <v>332.64364679504649</v>
      </c>
      <c r="BH72" s="35">
        <f t="shared" si="206"/>
        <v>311.42210603885155</v>
      </c>
      <c r="BI72" s="35">
        <f t="shared" si="206"/>
        <v>290.20056528265661</v>
      </c>
      <c r="BJ72" s="35">
        <f t="shared" si="206"/>
        <v>268.97902452646167</v>
      </c>
      <c r="BK72" s="35">
        <f t="shared" si="206"/>
        <v>247.75748377026673</v>
      </c>
      <c r="BL72" s="35">
        <f t="shared" si="206"/>
        <v>226.53594301407179</v>
      </c>
      <c r="BM72" s="35">
        <f t="shared" si="206"/>
        <v>205.31440225787685</v>
      </c>
      <c r="BN72" s="35">
        <f t="shared" si="206"/>
        <v>184.09286150168191</v>
      </c>
      <c r="BO72" s="35">
        <f t="shared" si="206"/>
        <v>162.87132074548697</v>
      </c>
      <c r="BP72" s="35">
        <f t="shared" si="206"/>
        <v>141.64977998929203</v>
      </c>
      <c r="BQ72" s="35">
        <f t="shared" si="206"/>
        <v>120.42823923309709</v>
      </c>
      <c r="BR72" s="35">
        <f t="shared" si="206"/>
        <v>99.206698476902147</v>
      </c>
      <c r="BS72" s="35">
        <f t="shared" si="206"/>
        <v>77.985157720707207</v>
      </c>
    </row>
    <row r="73" spans="6:71" hidden="1" outlineLevel="1">
      <c r="F73" t="s">
        <v>169</v>
      </c>
      <c r="L73" s="22" t="s">
        <v>170</v>
      </c>
      <c r="O73" s="22">
        <v>17</v>
      </c>
      <c r="P73" s="39"/>
      <c r="Q73" s="45"/>
      <c r="R73" s="35">
        <f t="shared" ref="R73:AW73" si="207">IF(R$2&gt;=$O73,IF(R72-HLOOKUP($O73,$R$2:$BS$33,30,FALSE)/HLOOKUP($O73,$R$2:$BS$33,31,FALSE)&lt;=0,R72,HLOOKUP($O73,$R$2:$BS$33,30,FALSE)/HLOOKUP($O73,$R$2:$BS$33,31,FALSE)),0)</f>
        <v>0</v>
      </c>
      <c r="S73" s="35">
        <f t="shared" si="207"/>
        <v>0</v>
      </c>
      <c r="T73" s="35">
        <f t="shared" si="207"/>
        <v>0</v>
      </c>
      <c r="U73" s="35">
        <f t="shared" si="207"/>
        <v>0</v>
      </c>
      <c r="V73" s="35">
        <f t="shared" si="207"/>
        <v>0</v>
      </c>
      <c r="W73" s="35">
        <f t="shared" si="207"/>
        <v>0</v>
      </c>
      <c r="X73" s="35">
        <f t="shared" si="207"/>
        <v>0</v>
      </c>
      <c r="Y73" s="35">
        <f t="shared" si="207"/>
        <v>0</v>
      </c>
      <c r="Z73" s="35">
        <f t="shared" si="207"/>
        <v>0</v>
      </c>
      <c r="AA73" s="35">
        <f t="shared" si="207"/>
        <v>0</v>
      </c>
      <c r="AB73" s="35">
        <f t="shared" si="207"/>
        <v>0</v>
      </c>
      <c r="AC73" s="35">
        <f t="shared" si="207"/>
        <v>0</v>
      </c>
      <c r="AD73" s="35">
        <f t="shared" si="207"/>
        <v>0</v>
      </c>
      <c r="AE73" s="35">
        <f t="shared" si="207"/>
        <v>0</v>
      </c>
      <c r="AF73" s="35">
        <f t="shared" si="207"/>
        <v>0</v>
      </c>
      <c r="AG73" s="35">
        <f t="shared" si="207"/>
        <v>0</v>
      </c>
      <c r="AH73" s="35">
        <f t="shared" si="207"/>
        <v>21.221540756194944</v>
      </c>
      <c r="AI73" s="35">
        <f t="shared" si="207"/>
        <v>21.221540756194944</v>
      </c>
      <c r="AJ73" s="35">
        <f t="shared" si="207"/>
        <v>21.221540756194944</v>
      </c>
      <c r="AK73" s="35">
        <f t="shared" si="207"/>
        <v>21.221540756194944</v>
      </c>
      <c r="AL73" s="35">
        <f t="shared" si="207"/>
        <v>21.221540756194944</v>
      </c>
      <c r="AM73" s="35">
        <f t="shared" si="207"/>
        <v>21.221540756194944</v>
      </c>
      <c r="AN73" s="35">
        <f t="shared" si="207"/>
        <v>21.221540756194944</v>
      </c>
      <c r="AO73" s="35">
        <f t="shared" si="207"/>
        <v>21.221540756194944</v>
      </c>
      <c r="AP73" s="35">
        <f t="shared" si="207"/>
        <v>21.221540756194944</v>
      </c>
      <c r="AQ73" s="35">
        <f t="shared" si="207"/>
        <v>21.221540756194944</v>
      </c>
      <c r="AR73" s="35">
        <f t="shared" si="207"/>
        <v>21.221540756194944</v>
      </c>
      <c r="AS73" s="35">
        <f t="shared" si="207"/>
        <v>21.221540756194944</v>
      </c>
      <c r="AT73" s="35">
        <f t="shared" si="207"/>
        <v>21.221540756194944</v>
      </c>
      <c r="AU73" s="35">
        <f t="shared" si="207"/>
        <v>21.221540756194944</v>
      </c>
      <c r="AV73" s="35">
        <f t="shared" si="207"/>
        <v>21.221540756194944</v>
      </c>
      <c r="AW73" s="35">
        <f t="shared" si="207"/>
        <v>21.221540756194944</v>
      </c>
      <c r="AX73" s="35">
        <f t="shared" ref="AX73:BS73" si="208">IF(AX$2&gt;=$O73,IF(AX72-HLOOKUP($O73,$R$2:$BS$33,30,FALSE)/HLOOKUP($O73,$R$2:$BS$33,31,FALSE)&lt;=0,AX72,HLOOKUP($O73,$R$2:$BS$33,30,FALSE)/HLOOKUP($O73,$R$2:$BS$33,31,FALSE)),0)</f>
        <v>21.221540756194944</v>
      </c>
      <c r="AY73" s="35">
        <f t="shared" si="208"/>
        <v>21.221540756194944</v>
      </c>
      <c r="AZ73" s="35">
        <f t="shared" si="208"/>
        <v>21.221540756194944</v>
      </c>
      <c r="BA73" s="35">
        <f t="shared" si="208"/>
        <v>21.221540756194944</v>
      </c>
      <c r="BB73" s="35">
        <f t="shared" si="208"/>
        <v>21.221540756194944</v>
      </c>
      <c r="BC73" s="35">
        <f t="shared" si="208"/>
        <v>21.221540756194944</v>
      </c>
      <c r="BD73" s="35">
        <f t="shared" si="208"/>
        <v>21.221540756194944</v>
      </c>
      <c r="BE73" s="35">
        <f t="shared" si="208"/>
        <v>21.221540756194944</v>
      </c>
      <c r="BF73" s="35">
        <f t="shared" si="208"/>
        <v>21.221540756194944</v>
      </c>
      <c r="BG73" s="35">
        <f t="shared" si="208"/>
        <v>21.221540756194944</v>
      </c>
      <c r="BH73" s="35">
        <f t="shared" si="208"/>
        <v>21.221540756194944</v>
      </c>
      <c r="BI73" s="35">
        <f t="shared" si="208"/>
        <v>21.221540756194944</v>
      </c>
      <c r="BJ73" s="35">
        <f t="shared" si="208"/>
        <v>21.221540756194944</v>
      </c>
      <c r="BK73" s="35">
        <f t="shared" si="208"/>
        <v>21.221540756194944</v>
      </c>
      <c r="BL73" s="35">
        <f t="shared" si="208"/>
        <v>21.221540756194944</v>
      </c>
      <c r="BM73" s="35">
        <f t="shared" si="208"/>
        <v>21.221540756194944</v>
      </c>
      <c r="BN73" s="35">
        <f t="shared" si="208"/>
        <v>21.221540756194944</v>
      </c>
      <c r="BO73" s="35">
        <f t="shared" si="208"/>
        <v>21.221540756194944</v>
      </c>
      <c r="BP73" s="35">
        <f t="shared" si="208"/>
        <v>21.221540756194944</v>
      </c>
      <c r="BQ73" s="35">
        <f t="shared" si="208"/>
        <v>21.221540756194944</v>
      </c>
      <c r="BR73" s="35">
        <f t="shared" si="208"/>
        <v>21.221540756194944</v>
      </c>
      <c r="BS73" s="35">
        <f t="shared" si="208"/>
        <v>21.221540756194944</v>
      </c>
    </row>
    <row r="74" spans="6:71" hidden="1" outlineLevel="1">
      <c r="F74" t="s">
        <v>168</v>
      </c>
      <c r="L74" s="22" t="s">
        <v>54</v>
      </c>
      <c r="O74" s="22">
        <v>18</v>
      </c>
      <c r="P74" s="39"/>
      <c r="Q74" s="45"/>
      <c r="R74" s="35">
        <f t="shared" ref="R74:BS74" si="209">IF($O74=R$2,R$40,IF(R$2&gt;$O74,Q74-Q75,0))</f>
        <v>0</v>
      </c>
      <c r="S74" s="35">
        <f t="shared" si="209"/>
        <v>0</v>
      </c>
      <c r="T74" s="35">
        <f t="shared" si="209"/>
        <v>0</v>
      </c>
      <c r="U74" s="35">
        <f t="shared" si="209"/>
        <v>0</v>
      </c>
      <c r="V74" s="35">
        <f t="shared" si="209"/>
        <v>0</v>
      </c>
      <c r="W74" s="35">
        <f t="shared" si="209"/>
        <v>0</v>
      </c>
      <c r="X74" s="35">
        <f t="shared" si="209"/>
        <v>0</v>
      </c>
      <c r="Y74" s="35">
        <f t="shared" si="209"/>
        <v>0</v>
      </c>
      <c r="Z74" s="35">
        <f t="shared" si="209"/>
        <v>0</v>
      </c>
      <c r="AA74" s="35">
        <f t="shared" si="209"/>
        <v>0</v>
      </c>
      <c r="AB74" s="35">
        <f t="shared" si="209"/>
        <v>0</v>
      </c>
      <c r="AC74" s="35">
        <f t="shared" si="209"/>
        <v>0</v>
      </c>
      <c r="AD74" s="35">
        <f t="shared" si="209"/>
        <v>0</v>
      </c>
      <c r="AE74" s="35">
        <f t="shared" si="209"/>
        <v>0</v>
      </c>
      <c r="AF74" s="35">
        <f t="shared" si="209"/>
        <v>0</v>
      </c>
      <c r="AG74" s="35">
        <f t="shared" si="209"/>
        <v>0</v>
      </c>
      <c r="AH74" s="35">
        <f t="shared" si="209"/>
        <v>0</v>
      </c>
      <c r="AI74" s="35">
        <f t="shared" si="209"/>
        <v>893.81906414411719</v>
      </c>
      <c r="AJ74" s="35">
        <f t="shared" si="209"/>
        <v>871.84430788508598</v>
      </c>
      <c r="AK74" s="35">
        <f t="shared" si="209"/>
        <v>849.86955162605477</v>
      </c>
      <c r="AL74" s="35">
        <f t="shared" si="209"/>
        <v>827.89479536702356</v>
      </c>
      <c r="AM74" s="35">
        <f t="shared" si="209"/>
        <v>805.92003910799235</v>
      </c>
      <c r="AN74" s="35">
        <f t="shared" si="209"/>
        <v>783.94528284896114</v>
      </c>
      <c r="AO74" s="35">
        <f t="shared" si="209"/>
        <v>761.97052658992993</v>
      </c>
      <c r="AP74" s="35">
        <f t="shared" si="209"/>
        <v>739.99577033089872</v>
      </c>
      <c r="AQ74" s="35">
        <f t="shared" si="209"/>
        <v>718.02101407186751</v>
      </c>
      <c r="AR74" s="35">
        <f t="shared" si="209"/>
        <v>696.0462578128363</v>
      </c>
      <c r="AS74" s="35">
        <f t="shared" si="209"/>
        <v>674.07150155380509</v>
      </c>
      <c r="AT74" s="35">
        <f t="shared" si="209"/>
        <v>652.09674529477388</v>
      </c>
      <c r="AU74" s="35">
        <f t="shared" si="209"/>
        <v>630.12198903574267</v>
      </c>
      <c r="AV74" s="35">
        <f t="shared" si="209"/>
        <v>608.14723277671146</v>
      </c>
      <c r="AW74" s="35">
        <f t="shared" si="209"/>
        <v>586.17247651768025</v>
      </c>
      <c r="AX74" s="35">
        <f t="shared" si="209"/>
        <v>564.19772025864904</v>
      </c>
      <c r="AY74" s="35">
        <f t="shared" si="209"/>
        <v>542.22296399961783</v>
      </c>
      <c r="AZ74" s="35">
        <f t="shared" si="209"/>
        <v>520.24820774058662</v>
      </c>
      <c r="BA74" s="35">
        <f t="shared" si="209"/>
        <v>498.27345148155547</v>
      </c>
      <c r="BB74" s="35">
        <f t="shared" si="209"/>
        <v>476.29869522252432</v>
      </c>
      <c r="BC74" s="35">
        <f t="shared" si="209"/>
        <v>454.32393896349316</v>
      </c>
      <c r="BD74" s="35">
        <f t="shared" si="209"/>
        <v>432.34918270446201</v>
      </c>
      <c r="BE74" s="35">
        <f t="shared" si="209"/>
        <v>410.37442644543086</v>
      </c>
      <c r="BF74" s="35">
        <f t="shared" si="209"/>
        <v>388.3996701863997</v>
      </c>
      <c r="BG74" s="35">
        <f t="shared" si="209"/>
        <v>366.42491392736855</v>
      </c>
      <c r="BH74" s="35">
        <f t="shared" si="209"/>
        <v>344.4501576683374</v>
      </c>
      <c r="BI74" s="35">
        <f t="shared" si="209"/>
        <v>322.47540140930624</v>
      </c>
      <c r="BJ74" s="35">
        <f t="shared" si="209"/>
        <v>300.50064515027509</v>
      </c>
      <c r="BK74" s="35">
        <f t="shared" si="209"/>
        <v>278.52588889124394</v>
      </c>
      <c r="BL74" s="35">
        <f t="shared" si="209"/>
        <v>256.55113263221278</v>
      </c>
      <c r="BM74" s="35">
        <f t="shared" si="209"/>
        <v>234.5763763731816</v>
      </c>
      <c r="BN74" s="35">
        <f t="shared" si="209"/>
        <v>212.60162011415042</v>
      </c>
      <c r="BO74" s="35">
        <f t="shared" si="209"/>
        <v>190.62686385511924</v>
      </c>
      <c r="BP74" s="35">
        <f t="shared" si="209"/>
        <v>168.65210759608806</v>
      </c>
      <c r="BQ74" s="35">
        <f t="shared" si="209"/>
        <v>146.67735133705688</v>
      </c>
      <c r="BR74" s="35">
        <f t="shared" si="209"/>
        <v>124.70259507802569</v>
      </c>
      <c r="BS74" s="35">
        <f t="shared" si="209"/>
        <v>102.72783881899451</v>
      </c>
    </row>
    <row r="75" spans="6:71" hidden="1" outlineLevel="1">
      <c r="F75" t="s">
        <v>169</v>
      </c>
      <c r="L75" s="22" t="s">
        <v>170</v>
      </c>
      <c r="O75" s="22">
        <v>18</v>
      </c>
      <c r="P75" s="39"/>
      <c r="Q75" s="45"/>
      <c r="R75" s="35">
        <f t="shared" ref="R75:AW75" si="210">IF(R$2&gt;=$O75,IF(R74-HLOOKUP($O75,$R$2:$BS$33,30,FALSE)/HLOOKUP($O75,$R$2:$BS$33,31,FALSE)&lt;=0,R74,HLOOKUP($O75,$R$2:$BS$33,30,FALSE)/HLOOKUP($O75,$R$2:$BS$33,31,FALSE)),0)</f>
        <v>0</v>
      </c>
      <c r="S75" s="35">
        <f t="shared" si="210"/>
        <v>0</v>
      </c>
      <c r="T75" s="35">
        <f t="shared" si="210"/>
        <v>0</v>
      </c>
      <c r="U75" s="35">
        <f t="shared" si="210"/>
        <v>0</v>
      </c>
      <c r="V75" s="35">
        <f t="shared" si="210"/>
        <v>0</v>
      </c>
      <c r="W75" s="35">
        <f t="shared" si="210"/>
        <v>0</v>
      </c>
      <c r="X75" s="35">
        <f t="shared" si="210"/>
        <v>0</v>
      </c>
      <c r="Y75" s="35">
        <f t="shared" si="210"/>
        <v>0</v>
      </c>
      <c r="Z75" s="35">
        <f t="shared" si="210"/>
        <v>0</v>
      </c>
      <c r="AA75" s="35">
        <f t="shared" si="210"/>
        <v>0</v>
      </c>
      <c r="AB75" s="35">
        <f t="shared" si="210"/>
        <v>0</v>
      </c>
      <c r="AC75" s="35">
        <f t="shared" si="210"/>
        <v>0</v>
      </c>
      <c r="AD75" s="35">
        <f t="shared" si="210"/>
        <v>0</v>
      </c>
      <c r="AE75" s="35">
        <f t="shared" si="210"/>
        <v>0</v>
      </c>
      <c r="AF75" s="35">
        <f t="shared" si="210"/>
        <v>0</v>
      </c>
      <c r="AG75" s="35">
        <f t="shared" si="210"/>
        <v>0</v>
      </c>
      <c r="AH75" s="35">
        <f t="shared" si="210"/>
        <v>0</v>
      </c>
      <c r="AI75" s="35">
        <f t="shared" si="210"/>
        <v>21.974756259031178</v>
      </c>
      <c r="AJ75" s="35">
        <f t="shared" si="210"/>
        <v>21.974756259031178</v>
      </c>
      <c r="AK75" s="35">
        <f t="shared" si="210"/>
        <v>21.974756259031178</v>
      </c>
      <c r="AL75" s="35">
        <f t="shared" si="210"/>
        <v>21.974756259031178</v>
      </c>
      <c r="AM75" s="35">
        <f t="shared" si="210"/>
        <v>21.974756259031178</v>
      </c>
      <c r="AN75" s="35">
        <f t="shared" si="210"/>
        <v>21.974756259031178</v>
      </c>
      <c r="AO75" s="35">
        <f t="shared" si="210"/>
        <v>21.974756259031178</v>
      </c>
      <c r="AP75" s="35">
        <f t="shared" si="210"/>
        <v>21.974756259031178</v>
      </c>
      <c r="AQ75" s="35">
        <f t="shared" si="210"/>
        <v>21.974756259031178</v>
      </c>
      <c r="AR75" s="35">
        <f t="shared" si="210"/>
        <v>21.974756259031178</v>
      </c>
      <c r="AS75" s="35">
        <f t="shared" si="210"/>
        <v>21.974756259031178</v>
      </c>
      <c r="AT75" s="35">
        <f t="shared" si="210"/>
        <v>21.974756259031178</v>
      </c>
      <c r="AU75" s="35">
        <f t="shared" si="210"/>
        <v>21.974756259031178</v>
      </c>
      <c r="AV75" s="35">
        <f t="shared" si="210"/>
        <v>21.974756259031178</v>
      </c>
      <c r="AW75" s="35">
        <f t="shared" si="210"/>
        <v>21.974756259031178</v>
      </c>
      <c r="AX75" s="35">
        <f t="shared" ref="AX75:BS75" si="211">IF(AX$2&gt;=$O75,IF(AX74-HLOOKUP($O75,$R$2:$BS$33,30,FALSE)/HLOOKUP($O75,$R$2:$BS$33,31,FALSE)&lt;=0,AX74,HLOOKUP($O75,$R$2:$BS$33,30,FALSE)/HLOOKUP($O75,$R$2:$BS$33,31,FALSE)),0)</f>
        <v>21.974756259031178</v>
      </c>
      <c r="AY75" s="35">
        <f t="shared" si="211"/>
        <v>21.974756259031178</v>
      </c>
      <c r="AZ75" s="35">
        <f t="shared" si="211"/>
        <v>21.974756259031178</v>
      </c>
      <c r="BA75" s="35">
        <f t="shared" si="211"/>
        <v>21.974756259031178</v>
      </c>
      <c r="BB75" s="35">
        <f t="shared" si="211"/>
        <v>21.974756259031178</v>
      </c>
      <c r="BC75" s="35">
        <f t="shared" si="211"/>
        <v>21.974756259031178</v>
      </c>
      <c r="BD75" s="35">
        <f t="shared" si="211"/>
        <v>21.974756259031178</v>
      </c>
      <c r="BE75" s="35">
        <f t="shared" si="211"/>
        <v>21.974756259031178</v>
      </c>
      <c r="BF75" s="35">
        <f t="shared" si="211"/>
        <v>21.974756259031178</v>
      </c>
      <c r="BG75" s="35">
        <f t="shared" si="211"/>
        <v>21.974756259031178</v>
      </c>
      <c r="BH75" s="35">
        <f t="shared" si="211"/>
        <v>21.974756259031178</v>
      </c>
      <c r="BI75" s="35">
        <f t="shared" si="211"/>
        <v>21.974756259031178</v>
      </c>
      <c r="BJ75" s="35">
        <f t="shared" si="211"/>
        <v>21.974756259031178</v>
      </c>
      <c r="BK75" s="35">
        <f t="shared" si="211"/>
        <v>21.974756259031178</v>
      </c>
      <c r="BL75" s="35">
        <f t="shared" si="211"/>
        <v>21.974756259031178</v>
      </c>
      <c r="BM75" s="35">
        <f t="shared" si="211"/>
        <v>21.974756259031178</v>
      </c>
      <c r="BN75" s="35">
        <f t="shared" si="211"/>
        <v>21.974756259031178</v>
      </c>
      <c r="BO75" s="35">
        <f t="shared" si="211"/>
        <v>21.974756259031178</v>
      </c>
      <c r="BP75" s="35">
        <f t="shared" si="211"/>
        <v>21.974756259031178</v>
      </c>
      <c r="BQ75" s="35">
        <f t="shared" si="211"/>
        <v>21.974756259031178</v>
      </c>
      <c r="BR75" s="35">
        <f t="shared" si="211"/>
        <v>21.974756259031178</v>
      </c>
      <c r="BS75" s="35">
        <f t="shared" si="211"/>
        <v>21.974756259031178</v>
      </c>
    </row>
    <row r="76" spans="6:71" hidden="1" outlineLevel="1">
      <c r="F76" t="s">
        <v>168</v>
      </c>
      <c r="L76" s="22" t="s">
        <v>54</v>
      </c>
      <c r="O76" s="22">
        <v>19</v>
      </c>
      <c r="P76" s="39"/>
      <c r="Q76" s="45"/>
      <c r="R76" s="35">
        <f t="shared" ref="R76:BS76" si="212">IF($O76=R$2,R$40,IF(R$2&gt;$O76,Q76-Q77,0))</f>
        <v>0</v>
      </c>
      <c r="S76" s="35">
        <f t="shared" si="212"/>
        <v>0</v>
      </c>
      <c r="T76" s="35">
        <f t="shared" si="212"/>
        <v>0</v>
      </c>
      <c r="U76" s="35">
        <f t="shared" si="212"/>
        <v>0</v>
      </c>
      <c r="V76" s="35">
        <f t="shared" si="212"/>
        <v>0</v>
      </c>
      <c r="W76" s="35">
        <f t="shared" si="212"/>
        <v>0</v>
      </c>
      <c r="X76" s="35">
        <f t="shared" si="212"/>
        <v>0</v>
      </c>
      <c r="Y76" s="35">
        <f t="shared" si="212"/>
        <v>0</v>
      </c>
      <c r="Z76" s="35">
        <f t="shared" si="212"/>
        <v>0</v>
      </c>
      <c r="AA76" s="35">
        <f t="shared" si="212"/>
        <v>0</v>
      </c>
      <c r="AB76" s="35">
        <f t="shared" si="212"/>
        <v>0</v>
      </c>
      <c r="AC76" s="35">
        <f t="shared" si="212"/>
        <v>0</v>
      </c>
      <c r="AD76" s="35">
        <f t="shared" si="212"/>
        <v>0</v>
      </c>
      <c r="AE76" s="35">
        <f t="shared" si="212"/>
        <v>0</v>
      </c>
      <c r="AF76" s="35">
        <f t="shared" si="212"/>
        <v>0</v>
      </c>
      <c r="AG76" s="35">
        <f t="shared" si="212"/>
        <v>0</v>
      </c>
      <c r="AH76" s="35">
        <f t="shared" si="212"/>
        <v>0</v>
      </c>
      <c r="AI76" s="35">
        <f t="shared" si="212"/>
        <v>0</v>
      </c>
      <c r="AJ76" s="35">
        <f t="shared" si="212"/>
        <v>925.42513158316615</v>
      </c>
      <c r="AK76" s="35">
        <f t="shared" si="212"/>
        <v>902.67333256890504</v>
      </c>
      <c r="AL76" s="35">
        <f t="shared" si="212"/>
        <v>879.92153355464393</v>
      </c>
      <c r="AM76" s="35">
        <f t="shared" si="212"/>
        <v>857.16973454038282</v>
      </c>
      <c r="AN76" s="35">
        <f t="shared" si="212"/>
        <v>834.41793552612171</v>
      </c>
      <c r="AO76" s="35">
        <f t="shared" si="212"/>
        <v>811.6661365118606</v>
      </c>
      <c r="AP76" s="35">
        <f t="shared" si="212"/>
        <v>788.91433749759949</v>
      </c>
      <c r="AQ76" s="35">
        <f t="shared" si="212"/>
        <v>766.16253848333838</v>
      </c>
      <c r="AR76" s="35">
        <f t="shared" si="212"/>
        <v>743.41073946907727</v>
      </c>
      <c r="AS76" s="35">
        <f t="shared" si="212"/>
        <v>720.65894045481616</v>
      </c>
      <c r="AT76" s="35">
        <f t="shared" si="212"/>
        <v>697.90714144055505</v>
      </c>
      <c r="AU76" s="35">
        <f t="shared" si="212"/>
        <v>675.15534242629394</v>
      </c>
      <c r="AV76" s="35">
        <f t="shared" si="212"/>
        <v>652.40354341203283</v>
      </c>
      <c r="AW76" s="35">
        <f t="shared" si="212"/>
        <v>629.65174439777172</v>
      </c>
      <c r="AX76" s="35">
        <f t="shared" si="212"/>
        <v>606.89994538351061</v>
      </c>
      <c r="AY76" s="35">
        <f t="shared" si="212"/>
        <v>584.1481463692495</v>
      </c>
      <c r="AZ76" s="35">
        <f t="shared" si="212"/>
        <v>561.39634735498839</v>
      </c>
      <c r="BA76" s="35">
        <f t="shared" si="212"/>
        <v>538.64454834072728</v>
      </c>
      <c r="BB76" s="35">
        <f t="shared" si="212"/>
        <v>515.89274932646617</v>
      </c>
      <c r="BC76" s="35">
        <f t="shared" si="212"/>
        <v>493.14095031220506</v>
      </c>
      <c r="BD76" s="35">
        <f t="shared" si="212"/>
        <v>470.38915129794395</v>
      </c>
      <c r="BE76" s="35">
        <f t="shared" si="212"/>
        <v>447.63735228368284</v>
      </c>
      <c r="BF76" s="35">
        <f t="shared" si="212"/>
        <v>424.88555326942173</v>
      </c>
      <c r="BG76" s="35">
        <f t="shared" si="212"/>
        <v>402.13375425516062</v>
      </c>
      <c r="BH76" s="35">
        <f t="shared" si="212"/>
        <v>379.38195524089952</v>
      </c>
      <c r="BI76" s="35">
        <f t="shared" si="212"/>
        <v>356.63015622663841</v>
      </c>
      <c r="BJ76" s="35">
        <f t="shared" si="212"/>
        <v>333.8783572123773</v>
      </c>
      <c r="BK76" s="35">
        <f t="shared" si="212"/>
        <v>311.12655819811619</v>
      </c>
      <c r="BL76" s="35">
        <f t="shared" si="212"/>
        <v>288.37475918385508</v>
      </c>
      <c r="BM76" s="35">
        <f t="shared" si="212"/>
        <v>265.62296016959397</v>
      </c>
      <c r="BN76" s="35">
        <f t="shared" si="212"/>
        <v>242.87116115533283</v>
      </c>
      <c r="BO76" s="35">
        <f t="shared" si="212"/>
        <v>220.11936214107169</v>
      </c>
      <c r="BP76" s="35">
        <f t="shared" si="212"/>
        <v>197.36756312681055</v>
      </c>
      <c r="BQ76" s="35">
        <f t="shared" si="212"/>
        <v>174.61576411254941</v>
      </c>
      <c r="BR76" s="35">
        <f t="shared" si="212"/>
        <v>151.86396509828828</v>
      </c>
      <c r="BS76" s="35">
        <f t="shared" si="212"/>
        <v>129.11216608402714</v>
      </c>
    </row>
    <row r="77" spans="6:71" hidden="1" outlineLevel="1">
      <c r="F77" t="s">
        <v>169</v>
      </c>
      <c r="L77" s="22" t="s">
        <v>170</v>
      </c>
      <c r="O77" s="22">
        <v>19</v>
      </c>
      <c r="P77" s="39"/>
      <c r="Q77" s="45"/>
      <c r="R77" s="35">
        <f t="shared" ref="R77:AW77" si="213">IF(R$2&gt;=$O77,IF(R76-HLOOKUP($O77,$R$2:$BS$33,30,FALSE)/HLOOKUP($O77,$R$2:$BS$33,31,FALSE)&lt;=0,R76,HLOOKUP($O77,$R$2:$BS$33,30,FALSE)/HLOOKUP($O77,$R$2:$BS$33,31,FALSE)),0)</f>
        <v>0</v>
      </c>
      <c r="S77" s="35">
        <f t="shared" si="213"/>
        <v>0</v>
      </c>
      <c r="T77" s="35">
        <f t="shared" si="213"/>
        <v>0</v>
      </c>
      <c r="U77" s="35">
        <f t="shared" si="213"/>
        <v>0</v>
      </c>
      <c r="V77" s="35">
        <f t="shared" si="213"/>
        <v>0</v>
      </c>
      <c r="W77" s="35">
        <f t="shared" si="213"/>
        <v>0</v>
      </c>
      <c r="X77" s="35">
        <f t="shared" si="213"/>
        <v>0</v>
      </c>
      <c r="Y77" s="35">
        <f t="shared" si="213"/>
        <v>0</v>
      </c>
      <c r="Z77" s="35">
        <f t="shared" si="213"/>
        <v>0</v>
      </c>
      <c r="AA77" s="35">
        <f t="shared" si="213"/>
        <v>0</v>
      </c>
      <c r="AB77" s="35">
        <f t="shared" si="213"/>
        <v>0</v>
      </c>
      <c r="AC77" s="35">
        <f t="shared" si="213"/>
        <v>0</v>
      </c>
      <c r="AD77" s="35">
        <f t="shared" si="213"/>
        <v>0</v>
      </c>
      <c r="AE77" s="35">
        <f t="shared" si="213"/>
        <v>0</v>
      </c>
      <c r="AF77" s="35">
        <f t="shared" si="213"/>
        <v>0</v>
      </c>
      <c r="AG77" s="35">
        <f t="shared" si="213"/>
        <v>0</v>
      </c>
      <c r="AH77" s="35">
        <f t="shared" si="213"/>
        <v>0</v>
      </c>
      <c r="AI77" s="35">
        <f t="shared" si="213"/>
        <v>0</v>
      </c>
      <c r="AJ77" s="35">
        <f t="shared" si="213"/>
        <v>22.751799014261131</v>
      </c>
      <c r="AK77" s="35">
        <f t="shared" si="213"/>
        <v>22.751799014261131</v>
      </c>
      <c r="AL77" s="35">
        <f t="shared" si="213"/>
        <v>22.751799014261131</v>
      </c>
      <c r="AM77" s="35">
        <f t="shared" si="213"/>
        <v>22.751799014261131</v>
      </c>
      <c r="AN77" s="35">
        <f t="shared" si="213"/>
        <v>22.751799014261131</v>
      </c>
      <c r="AO77" s="35">
        <f t="shared" si="213"/>
        <v>22.751799014261131</v>
      </c>
      <c r="AP77" s="35">
        <f t="shared" si="213"/>
        <v>22.751799014261131</v>
      </c>
      <c r="AQ77" s="35">
        <f t="shared" si="213"/>
        <v>22.751799014261131</v>
      </c>
      <c r="AR77" s="35">
        <f t="shared" si="213"/>
        <v>22.751799014261131</v>
      </c>
      <c r="AS77" s="35">
        <f t="shared" si="213"/>
        <v>22.751799014261131</v>
      </c>
      <c r="AT77" s="35">
        <f t="shared" si="213"/>
        <v>22.751799014261131</v>
      </c>
      <c r="AU77" s="35">
        <f t="shared" si="213"/>
        <v>22.751799014261131</v>
      </c>
      <c r="AV77" s="35">
        <f t="shared" si="213"/>
        <v>22.751799014261131</v>
      </c>
      <c r="AW77" s="35">
        <f t="shared" si="213"/>
        <v>22.751799014261131</v>
      </c>
      <c r="AX77" s="35">
        <f t="shared" ref="AX77:BS77" si="214">IF(AX$2&gt;=$O77,IF(AX76-HLOOKUP($O77,$R$2:$BS$33,30,FALSE)/HLOOKUP($O77,$R$2:$BS$33,31,FALSE)&lt;=0,AX76,HLOOKUP($O77,$R$2:$BS$33,30,FALSE)/HLOOKUP($O77,$R$2:$BS$33,31,FALSE)),0)</f>
        <v>22.751799014261131</v>
      </c>
      <c r="AY77" s="35">
        <f t="shared" si="214"/>
        <v>22.751799014261131</v>
      </c>
      <c r="AZ77" s="35">
        <f t="shared" si="214"/>
        <v>22.751799014261131</v>
      </c>
      <c r="BA77" s="35">
        <f t="shared" si="214"/>
        <v>22.751799014261131</v>
      </c>
      <c r="BB77" s="35">
        <f t="shared" si="214"/>
        <v>22.751799014261131</v>
      </c>
      <c r="BC77" s="35">
        <f t="shared" si="214"/>
        <v>22.751799014261131</v>
      </c>
      <c r="BD77" s="35">
        <f t="shared" si="214"/>
        <v>22.751799014261131</v>
      </c>
      <c r="BE77" s="35">
        <f t="shared" si="214"/>
        <v>22.751799014261131</v>
      </c>
      <c r="BF77" s="35">
        <f t="shared" si="214"/>
        <v>22.751799014261131</v>
      </c>
      <c r="BG77" s="35">
        <f t="shared" si="214"/>
        <v>22.751799014261131</v>
      </c>
      <c r="BH77" s="35">
        <f t="shared" si="214"/>
        <v>22.751799014261131</v>
      </c>
      <c r="BI77" s="35">
        <f t="shared" si="214"/>
        <v>22.751799014261131</v>
      </c>
      <c r="BJ77" s="35">
        <f t="shared" si="214"/>
        <v>22.751799014261131</v>
      </c>
      <c r="BK77" s="35">
        <f t="shared" si="214"/>
        <v>22.751799014261131</v>
      </c>
      <c r="BL77" s="35">
        <f t="shared" si="214"/>
        <v>22.751799014261131</v>
      </c>
      <c r="BM77" s="35">
        <f t="shared" si="214"/>
        <v>22.751799014261131</v>
      </c>
      <c r="BN77" s="35">
        <f t="shared" si="214"/>
        <v>22.751799014261131</v>
      </c>
      <c r="BO77" s="35">
        <f t="shared" si="214"/>
        <v>22.751799014261131</v>
      </c>
      <c r="BP77" s="35">
        <f t="shared" si="214"/>
        <v>22.751799014261131</v>
      </c>
      <c r="BQ77" s="35">
        <f t="shared" si="214"/>
        <v>22.751799014261131</v>
      </c>
      <c r="BR77" s="35">
        <f t="shared" si="214"/>
        <v>22.751799014261131</v>
      </c>
      <c r="BS77" s="35">
        <f t="shared" si="214"/>
        <v>22.751799014261131</v>
      </c>
    </row>
    <row r="78" spans="6:71" hidden="1" outlineLevel="1">
      <c r="F78" t="s">
        <v>168</v>
      </c>
      <c r="L78" s="22" t="s">
        <v>54</v>
      </c>
      <c r="O78" s="22">
        <v>20</v>
      </c>
      <c r="P78" s="39"/>
      <c r="Q78" s="45"/>
      <c r="R78" s="35">
        <f t="shared" ref="R78:BS78" si="215">IF($O78=R$2,R$40,IF(R$2&gt;$O78,Q78-Q79,0))</f>
        <v>0</v>
      </c>
      <c r="S78" s="35">
        <f t="shared" si="215"/>
        <v>0</v>
      </c>
      <c r="T78" s="35">
        <f t="shared" si="215"/>
        <v>0</v>
      </c>
      <c r="U78" s="35">
        <f t="shared" si="215"/>
        <v>0</v>
      </c>
      <c r="V78" s="35">
        <f t="shared" si="215"/>
        <v>0</v>
      </c>
      <c r="W78" s="35">
        <f t="shared" si="215"/>
        <v>0</v>
      </c>
      <c r="X78" s="35">
        <f t="shared" si="215"/>
        <v>0</v>
      </c>
      <c r="Y78" s="35">
        <f t="shared" si="215"/>
        <v>0</v>
      </c>
      <c r="Z78" s="35">
        <f t="shared" si="215"/>
        <v>0</v>
      </c>
      <c r="AA78" s="35">
        <f t="shared" si="215"/>
        <v>0</v>
      </c>
      <c r="AB78" s="35">
        <f t="shared" si="215"/>
        <v>0</v>
      </c>
      <c r="AC78" s="35">
        <f t="shared" si="215"/>
        <v>0</v>
      </c>
      <c r="AD78" s="35">
        <f t="shared" si="215"/>
        <v>0</v>
      </c>
      <c r="AE78" s="35">
        <f t="shared" si="215"/>
        <v>0</v>
      </c>
      <c r="AF78" s="35">
        <f t="shared" si="215"/>
        <v>0</v>
      </c>
      <c r="AG78" s="35">
        <f t="shared" si="215"/>
        <v>0</v>
      </c>
      <c r="AH78" s="35">
        <f t="shared" si="215"/>
        <v>0</v>
      </c>
      <c r="AI78" s="35">
        <f t="shared" si="215"/>
        <v>0</v>
      </c>
      <c r="AJ78" s="35">
        <f t="shared" si="215"/>
        <v>0</v>
      </c>
      <c r="AK78" s="35">
        <f t="shared" si="215"/>
        <v>957.65724039148017</v>
      </c>
      <c r="AL78" s="35">
        <f t="shared" si="215"/>
        <v>934.11300724464047</v>
      </c>
      <c r="AM78" s="35">
        <f t="shared" si="215"/>
        <v>910.56877409780077</v>
      </c>
      <c r="AN78" s="35">
        <f t="shared" si="215"/>
        <v>887.02454095096107</v>
      </c>
      <c r="AO78" s="35">
        <f t="shared" si="215"/>
        <v>863.48030780412137</v>
      </c>
      <c r="AP78" s="35">
        <f t="shared" si="215"/>
        <v>839.93607465728167</v>
      </c>
      <c r="AQ78" s="35">
        <f t="shared" si="215"/>
        <v>816.39184151044196</v>
      </c>
      <c r="AR78" s="35">
        <f t="shared" si="215"/>
        <v>792.84760836360226</v>
      </c>
      <c r="AS78" s="35">
        <f t="shared" si="215"/>
        <v>769.30337521676256</v>
      </c>
      <c r="AT78" s="35">
        <f t="shared" si="215"/>
        <v>745.75914206992286</v>
      </c>
      <c r="AU78" s="35">
        <f t="shared" si="215"/>
        <v>722.21490892308316</v>
      </c>
      <c r="AV78" s="35">
        <f t="shared" si="215"/>
        <v>698.67067577624346</v>
      </c>
      <c r="AW78" s="35">
        <f t="shared" si="215"/>
        <v>675.12644262940375</v>
      </c>
      <c r="AX78" s="35">
        <f t="shared" si="215"/>
        <v>651.58220948256405</v>
      </c>
      <c r="AY78" s="35">
        <f t="shared" si="215"/>
        <v>628.03797633572435</v>
      </c>
      <c r="AZ78" s="35">
        <f t="shared" si="215"/>
        <v>604.49374318888465</v>
      </c>
      <c r="BA78" s="35">
        <f t="shared" si="215"/>
        <v>580.94951004204495</v>
      </c>
      <c r="BB78" s="35">
        <f t="shared" si="215"/>
        <v>557.40527689520525</v>
      </c>
      <c r="BC78" s="35">
        <f t="shared" si="215"/>
        <v>533.86104374836555</v>
      </c>
      <c r="BD78" s="35">
        <f t="shared" si="215"/>
        <v>510.31681060152579</v>
      </c>
      <c r="BE78" s="35">
        <f t="shared" si="215"/>
        <v>486.77257745468603</v>
      </c>
      <c r="BF78" s="35">
        <f t="shared" si="215"/>
        <v>463.22834430784627</v>
      </c>
      <c r="BG78" s="35">
        <f t="shared" si="215"/>
        <v>439.68411116100651</v>
      </c>
      <c r="BH78" s="35">
        <f t="shared" si="215"/>
        <v>416.13987801416675</v>
      </c>
      <c r="BI78" s="35">
        <f t="shared" si="215"/>
        <v>392.595644867327</v>
      </c>
      <c r="BJ78" s="35">
        <f t="shared" si="215"/>
        <v>369.05141172048724</v>
      </c>
      <c r="BK78" s="35">
        <f t="shared" si="215"/>
        <v>345.50717857364748</v>
      </c>
      <c r="BL78" s="35">
        <f t="shared" si="215"/>
        <v>321.96294542680772</v>
      </c>
      <c r="BM78" s="35">
        <f t="shared" si="215"/>
        <v>298.41871227996796</v>
      </c>
      <c r="BN78" s="35">
        <f t="shared" si="215"/>
        <v>274.8744791331282</v>
      </c>
      <c r="BO78" s="35">
        <f t="shared" si="215"/>
        <v>251.33024598628845</v>
      </c>
      <c r="BP78" s="35">
        <f t="shared" si="215"/>
        <v>227.78601283944869</v>
      </c>
      <c r="BQ78" s="35">
        <f t="shared" si="215"/>
        <v>204.24177969260893</v>
      </c>
      <c r="BR78" s="35">
        <f t="shared" si="215"/>
        <v>180.69754654576917</v>
      </c>
      <c r="BS78" s="35">
        <f t="shared" si="215"/>
        <v>157.15331339892941</v>
      </c>
    </row>
    <row r="79" spans="6:71" hidden="1" outlineLevel="1">
      <c r="F79" t="s">
        <v>169</v>
      </c>
      <c r="L79" s="22" t="s">
        <v>170</v>
      </c>
      <c r="O79" s="22">
        <v>20</v>
      </c>
      <c r="P79" s="39"/>
      <c r="Q79" s="45"/>
      <c r="R79" s="35">
        <f t="shared" ref="R79:AW79" si="216">IF(R$2&gt;=$O79,IF(R78-HLOOKUP($O79,$R$2:$BS$33,30,FALSE)/HLOOKUP($O79,$R$2:$BS$33,31,FALSE)&lt;=0,R78,HLOOKUP($O79,$R$2:$BS$33,30,FALSE)/HLOOKUP($O79,$R$2:$BS$33,31,FALSE)),0)</f>
        <v>0</v>
      </c>
      <c r="S79" s="35">
        <f t="shared" si="216"/>
        <v>0</v>
      </c>
      <c r="T79" s="35">
        <f t="shared" si="216"/>
        <v>0</v>
      </c>
      <c r="U79" s="35">
        <f t="shared" si="216"/>
        <v>0</v>
      </c>
      <c r="V79" s="35">
        <f t="shared" si="216"/>
        <v>0</v>
      </c>
      <c r="W79" s="35">
        <f t="shared" si="216"/>
        <v>0</v>
      </c>
      <c r="X79" s="35">
        <f t="shared" si="216"/>
        <v>0</v>
      </c>
      <c r="Y79" s="35">
        <f t="shared" si="216"/>
        <v>0</v>
      </c>
      <c r="Z79" s="35">
        <f t="shared" si="216"/>
        <v>0</v>
      </c>
      <c r="AA79" s="35">
        <f t="shared" si="216"/>
        <v>0</v>
      </c>
      <c r="AB79" s="35">
        <f t="shared" si="216"/>
        <v>0</v>
      </c>
      <c r="AC79" s="35">
        <f t="shared" si="216"/>
        <v>0</v>
      </c>
      <c r="AD79" s="35">
        <f t="shared" si="216"/>
        <v>0</v>
      </c>
      <c r="AE79" s="35">
        <f t="shared" si="216"/>
        <v>0</v>
      </c>
      <c r="AF79" s="35">
        <f t="shared" si="216"/>
        <v>0</v>
      </c>
      <c r="AG79" s="35">
        <f t="shared" si="216"/>
        <v>0</v>
      </c>
      <c r="AH79" s="35">
        <f t="shared" si="216"/>
        <v>0</v>
      </c>
      <c r="AI79" s="35">
        <f t="shared" si="216"/>
        <v>0</v>
      </c>
      <c r="AJ79" s="35">
        <f t="shared" si="216"/>
        <v>0</v>
      </c>
      <c r="AK79" s="35">
        <f t="shared" si="216"/>
        <v>23.544233146839748</v>
      </c>
      <c r="AL79" s="35">
        <f t="shared" si="216"/>
        <v>23.544233146839748</v>
      </c>
      <c r="AM79" s="35">
        <f t="shared" si="216"/>
        <v>23.544233146839748</v>
      </c>
      <c r="AN79" s="35">
        <f t="shared" si="216"/>
        <v>23.544233146839748</v>
      </c>
      <c r="AO79" s="35">
        <f t="shared" si="216"/>
        <v>23.544233146839748</v>
      </c>
      <c r="AP79" s="35">
        <f t="shared" si="216"/>
        <v>23.544233146839748</v>
      </c>
      <c r="AQ79" s="35">
        <f t="shared" si="216"/>
        <v>23.544233146839748</v>
      </c>
      <c r="AR79" s="35">
        <f t="shared" si="216"/>
        <v>23.544233146839748</v>
      </c>
      <c r="AS79" s="35">
        <f t="shared" si="216"/>
        <v>23.544233146839748</v>
      </c>
      <c r="AT79" s="35">
        <f t="shared" si="216"/>
        <v>23.544233146839748</v>
      </c>
      <c r="AU79" s="35">
        <f t="shared" si="216"/>
        <v>23.544233146839748</v>
      </c>
      <c r="AV79" s="35">
        <f t="shared" si="216"/>
        <v>23.544233146839748</v>
      </c>
      <c r="AW79" s="35">
        <f t="shared" si="216"/>
        <v>23.544233146839748</v>
      </c>
      <c r="AX79" s="35">
        <f t="shared" ref="AX79:BS79" si="217">IF(AX$2&gt;=$O79,IF(AX78-HLOOKUP($O79,$R$2:$BS$33,30,FALSE)/HLOOKUP($O79,$R$2:$BS$33,31,FALSE)&lt;=0,AX78,HLOOKUP($O79,$R$2:$BS$33,30,FALSE)/HLOOKUP($O79,$R$2:$BS$33,31,FALSE)),0)</f>
        <v>23.544233146839748</v>
      </c>
      <c r="AY79" s="35">
        <f t="shared" si="217"/>
        <v>23.544233146839748</v>
      </c>
      <c r="AZ79" s="35">
        <f t="shared" si="217"/>
        <v>23.544233146839748</v>
      </c>
      <c r="BA79" s="35">
        <f t="shared" si="217"/>
        <v>23.544233146839748</v>
      </c>
      <c r="BB79" s="35">
        <f t="shared" si="217"/>
        <v>23.544233146839748</v>
      </c>
      <c r="BC79" s="35">
        <f t="shared" si="217"/>
        <v>23.544233146839748</v>
      </c>
      <c r="BD79" s="35">
        <f t="shared" si="217"/>
        <v>23.544233146839748</v>
      </c>
      <c r="BE79" s="35">
        <f t="shared" si="217"/>
        <v>23.544233146839748</v>
      </c>
      <c r="BF79" s="35">
        <f t="shared" si="217"/>
        <v>23.544233146839748</v>
      </c>
      <c r="BG79" s="35">
        <f t="shared" si="217"/>
        <v>23.544233146839748</v>
      </c>
      <c r="BH79" s="35">
        <f t="shared" si="217"/>
        <v>23.544233146839748</v>
      </c>
      <c r="BI79" s="35">
        <f t="shared" si="217"/>
        <v>23.544233146839748</v>
      </c>
      <c r="BJ79" s="35">
        <f t="shared" si="217"/>
        <v>23.544233146839748</v>
      </c>
      <c r="BK79" s="35">
        <f t="shared" si="217"/>
        <v>23.544233146839748</v>
      </c>
      <c r="BL79" s="35">
        <f t="shared" si="217"/>
        <v>23.544233146839748</v>
      </c>
      <c r="BM79" s="35">
        <f t="shared" si="217"/>
        <v>23.544233146839748</v>
      </c>
      <c r="BN79" s="35">
        <f t="shared" si="217"/>
        <v>23.544233146839748</v>
      </c>
      <c r="BO79" s="35">
        <f t="shared" si="217"/>
        <v>23.544233146839748</v>
      </c>
      <c r="BP79" s="35">
        <f t="shared" si="217"/>
        <v>23.544233146839748</v>
      </c>
      <c r="BQ79" s="35">
        <f t="shared" si="217"/>
        <v>23.544233146839748</v>
      </c>
      <c r="BR79" s="35">
        <f t="shared" si="217"/>
        <v>23.544233146839748</v>
      </c>
      <c r="BS79" s="35">
        <f t="shared" si="217"/>
        <v>23.544233146839748</v>
      </c>
    </row>
    <row r="80" spans="6:71" hidden="1" outlineLevel="1">
      <c r="F80" t="s">
        <v>168</v>
      </c>
      <c r="L80" s="22" t="s">
        <v>54</v>
      </c>
      <c r="O80" s="22">
        <v>21</v>
      </c>
      <c r="P80" s="39"/>
      <c r="Q80" s="45"/>
      <c r="R80" s="35">
        <f t="shared" ref="R80:BS80" si="218">IF($O80=R$2,R$40,IF(R$2&gt;$O80,Q80-Q81,0))</f>
        <v>0</v>
      </c>
      <c r="S80" s="35">
        <f t="shared" si="218"/>
        <v>0</v>
      </c>
      <c r="T80" s="35">
        <f t="shared" si="218"/>
        <v>0</v>
      </c>
      <c r="U80" s="35">
        <f t="shared" si="218"/>
        <v>0</v>
      </c>
      <c r="V80" s="35">
        <f t="shared" si="218"/>
        <v>0</v>
      </c>
      <c r="W80" s="35">
        <f t="shared" si="218"/>
        <v>0</v>
      </c>
      <c r="X80" s="35">
        <f t="shared" si="218"/>
        <v>0</v>
      </c>
      <c r="Y80" s="35">
        <f t="shared" si="218"/>
        <v>0</v>
      </c>
      <c r="Z80" s="35">
        <f t="shared" si="218"/>
        <v>0</v>
      </c>
      <c r="AA80" s="35">
        <f t="shared" si="218"/>
        <v>0</v>
      </c>
      <c r="AB80" s="35">
        <f t="shared" si="218"/>
        <v>0</v>
      </c>
      <c r="AC80" s="35">
        <f t="shared" si="218"/>
        <v>0</v>
      </c>
      <c r="AD80" s="35">
        <f t="shared" si="218"/>
        <v>0</v>
      </c>
      <c r="AE80" s="35">
        <f t="shared" si="218"/>
        <v>0</v>
      </c>
      <c r="AF80" s="35">
        <f t="shared" si="218"/>
        <v>0</v>
      </c>
      <c r="AG80" s="35">
        <f t="shared" si="218"/>
        <v>0</v>
      </c>
      <c r="AH80" s="35">
        <f t="shared" si="218"/>
        <v>0</v>
      </c>
      <c r="AI80" s="35">
        <f t="shared" si="218"/>
        <v>0</v>
      </c>
      <c r="AJ80" s="35">
        <f t="shared" si="218"/>
        <v>0</v>
      </c>
      <c r="AK80" s="35">
        <f t="shared" si="218"/>
        <v>0</v>
      </c>
      <c r="AL80" s="35">
        <f t="shared" si="218"/>
        <v>990.50362576271027</v>
      </c>
      <c r="AM80" s="35">
        <f t="shared" si="218"/>
        <v>966.15185634653153</v>
      </c>
      <c r="AN80" s="35">
        <f t="shared" si="218"/>
        <v>941.80008693035279</v>
      </c>
      <c r="AO80" s="35">
        <f t="shared" si="218"/>
        <v>917.44831751417405</v>
      </c>
      <c r="AP80" s="35">
        <f t="shared" si="218"/>
        <v>893.09654809799531</v>
      </c>
      <c r="AQ80" s="35">
        <f t="shared" si="218"/>
        <v>868.74477868181657</v>
      </c>
      <c r="AR80" s="35">
        <f t="shared" si="218"/>
        <v>844.39300926563783</v>
      </c>
      <c r="AS80" s="35">
        <f t="shared" si="218"/>
        <v>820.04123984945909</v>
      </c>
      <c r="AT80" s="35">
        <f t="shared" si="218"/>
        <v>795.68947043328035</v>
      </c>
      <c r="AU80" s="35">
        <f t="shared" si="218"/>
        <v>771.33770101710161</v>
      </c>
      <c r="AV80" s="35">
        <f t="shared" si="218"/>
        <v>746.98593160092287</v>
      </c>
      <c r="AW80" s="35">
        <f t="shared" si="218"/>
        <v>722.63416218474413</v>
      </c>
      <c r="AX80" s="35">
        <f t="shared" si="218"/>
        <v>698.28239276856539</v>
      </c>
      <c r="AY80" s="35">
        <f t="shared" si="218"/>
        <v>673.93062335238665</v>
      </c>
      <c r="AZ80" s="35">
        <f t="shared" si="218"/>
        <v>649.57885393620791</v>
      </c>
      <c r="BA80" s="35">
        <f t="shared" si="218"/>
        <v>625.22708452002917</v>
      </c>
      <c r="BB80" s="35">
        <f t="shared" si="218"/>
        <v>600.87531510385043</v>
      </c>
      <c r="BC80" s="35">
        <f t="shared" si="218"/>
        <v>576.52354568767169</v>
      </c>
      <c r="BD80" s="35">
        <f t="shared" si="218"/>
        <v>552.17177627149294</v>
      </c>
      <c r="BE80" s="35">
        <f t="shared" si="218"/>
        <v>527.8200068553142</v>
      </c>
      <c r="BF80" s="35">
        <f t="shared" si="218"/>
        <v>503.46823743913546</v>
      </c>
      <c r="BG80" s="35">
        <f t="shared" si="218"/>
        <v>479.11646802295672</v>
      </c>
      <c r="BH80" s="35">
        <f t="shared" si="218"/>
        <v>454.76469860677798</v>
      </c>
      <c r="BI80" s="35">
        <f t="shared" si="218"/>
        <v>430.41292919059924</v>
      </c>
      <c r="BJ80" s="35">
        <f t="shared" si="218"/>
        <v>406.0611597744205</v>
      </c>
      <c r="BK80" s="35">
        <f t="shared" si="218"/>
        <v>381.70939035824176</v>
      </c>
      <c r="BL80" s="35">
        <f t="shared" si="218"/>
        <v>357.35762094206302</v>
      </c>
      <c r="BM80" s="35">
        <f t="shared" si="218"/>
        <v>333.00585152588428</v>
      </c>
      <c r="BN80" s="35">
        <f t="shared" si="218"/>
        <v>308.65408210970554</v>
      </c>
      <c r="BO80" s="35">
        <f t="shared" si="218"/>
        <v>284.3023126935268</v>
      </c>
      <c r="BP80" s="35">
        <f t="shared" si="218"/>
        <v>259.95054327734806</v>
      </c>
      <c r="BQ80" s="35">
        <f t="shared" si="218"/>
        <v>235.59877386116935</v>
      </c>
      <c r="BR80" s="35">
        <f t="shared" si="218"/>
        <v>211.24700444499064</v>
      </c>
      <c r="BS80" s="35">
        <f t="shared" si="218"/>
        <v>186.89523502881192</v>
      </c>
    </row>
    <row r="81" spans="6:71" hidden="1" outlineLevel="1">
      <c r="F81" t="s">
        <v>169</v>
      </c>
      <c r="L81" s="22" t="s">
        <v>170</v>
      </c>
      <c r="O81" s="22">
        <v>21</v>
      </c>
      <c r="P81" s="39"/>
      <c r="Q81" s="45"/>
      <c r="R81" s="35">
        <f t="shared" ref="R81:AW81" si="219">IF(R$2&gt;=$O81,IF(R80-HLOOKUP($O81,$R$2:$BS$33,30,FALSE)/HLOOKUP($O81,$R$2:$BS$33,31,FALSE)&lt;=0,R80,HLOOKUP($O81,$R$2:$BS$33,30,FALSE)/HLOOKUP($O81,$R$2:$BS$33,31,FALSE)),0)</f>
        <v>0</v>
      </c>
      <c r="S81" s="35">
        <f t="shared" si="219"/>
        <v>0</v>
      </c>
      <c r="T81" s="35">
        <f t="shared" si="219"/>
        <v>0</v>
      </c>
      <c r="U81" s="35">
        <f t="shared" si="219"/>
        <v>0</v>
      </c>
      <c r="V81" s="35">
        <f t="shared" si="219"/>
        <v>0</v>
      </c>
      <c r="W81" s="35">
        <f t="shared" si="219"/>
        <v>0</v>
      </c>
      <c r="X81" s="35">
        <f t="shared" si="219"/>
        <v>0</v>
      </c>
      <c r="Y81" s="35">
        <f t="shared" si="219"/>
        <v>0</v>
      </c>
      <c r="Z81" s="35">
        <f t="shared" si="219"/>
        <v>0</v>
      </c>
      <c r="AA81" s="35">
        <f t="shared" si="219"/>
        <v>0</v>
      </c>
      <c r="AB81" s="35">
        <f t="shared" si="219"/>
        <v>0</v>
      </c>
      <c r="AC81" s="35">
        <f t="shared" si="219"/>
        <v>0</v>
      </c>
      <c r="AD81" s="35">
        <f t="shared" si="219"/>
        <v>0</v>
      </c>
      <c r="AE81" s="35">
        <f t="shared" si="219"/>
        <v>0</v>
      </c>
      <c r="AF81" s="35">
        <f t="shared" si="219"/>
        <v>0</v>
      </c>
      <c r="AG81" s="35">
        <f t="shared" si="219"/>
        <v>0</v>
      </c>
      <c r="AH81" s="35">
        <f t="shared" si="219"/>
        <v>0</v>
      </c>
      <c r="AI81" s="35">
        <f t="shared" si="219"/>
        <v>0</v>
      </c>
      <c r="AJ81" s="35">
        <f t="shared" si="219"/>
        <v>0</v>
      </c>
      <c r="AK81" s="35">
        <f t="shared" si="219"/>
        <v>0</v>
      </c>
      <c r="AL81" s="35">
        <f t="shared" si="219"/>
        <v>24.351769416178715</v>
      </c>
      <c r="AM81" s="35">
        <f t="shared" si="219"/>
        <v>24.351769416178715</v>
      </c>
      <c r="AN81" s="35">
        <f t="shared" si="219"/>
        <v>24.351769416178715</v>
      </c>
      <c r="AO81" s="35">
        <f t="shared" si="219"/>
        <v>24.351769416178715</v>
      </c>
      <c r="AP81" s="35">
        <f t="shared" si="219"/>
        <v>24.351769416178715</v>
      </c>
      <c r="AQ81" s="35">
        <f t="shared" si="219"/>
        <v>24.351769416178715</v>
      </c>
      <c r="AR81" s="35">
        <f t="shared" si="219"/>
        <v>24.351769416178715</v>
      </c>
      <c r="AS81" s="35">
        <f t="shared" si="219"/>
        <v>24.351769416178715</v>
      </c>
      <c r="AT81" s="35">
        <f t="shared" si="219"/>
        <v>24.351769416178715</v>
      </c>
      <c r="AU81" s="35">
        <f t="shared" si="219"/>
        <v>24.351769416178715</v>
      </c>
      <c r="AV81" s="35">
        <f t="shared" si="219"/>
        <v>24.351769416178715</v>
      </c>
      <c r="AW81" s="35">
        <f t="shared" si="219"/>
        <v>24.351769416178715</v>
      </c>
      <c r="AX81" s="35">
        <f t="shared" ref="AX81:BS81" si="220">IF(AX$2&gt;=$O81,IF(AX80-HLOOKUP($O81,$R$2:$BS$33,30,FALSE)/HLOOKUP($O81,$R$2:$BS$33,31,FALSE)&lt;=0,AX80,HLOOKUP($O81,$R$2:$BS$33,30,FALSE)/HLOOKUP($O81,$R$2:$BS$33,31,FALSE)),0)</f>
        <v>24.351769416178715</v>
      </c>
      <c r="AY81" s="35">
        <f t="shared" si="220"/>
        <v>24.351769416178715</v>
      </c>
      <c r="AZ81" s="35">
        <f t="shared" si="220"/>
        <v>24.351769416178715</v>
      </c>
      <c r="BA81" s="35">
        <f t="shared" si="220"/>
        <v>24.351769416178715</v>
      </c>
      <c r="BB81" s="35">
        <f t="shared" si="220"/>
        <v>24.351769416178715</v>
      </c>
      <c r="BC81" s="35">
        <f t="shared" si="220"/>
        <v>24.351769416178715</v>
      </c>
      <c r="BD81" s="35">
        <f t="shared" si="220"/>
        <v>24.351769416178715</v>
      </c>
      <c r="BE81" s="35">
        <f t="shared" si="220"/>
        <v>24.351769416178715</v>
      </c>
      <c r="BF81" s="35">
        <f t="shared" si="220"/>
        <v>24.351769416178715</v>
      </c>
      <c r="BG81" s="35">
        <f t="shared" si="220"/>
        <v>24.351769416178715</v>
      </c>
      <c r="BH81" s="35">
        <f t="shared" si="220"/>
        <v>24.351769416178715</v>
      </c>
      <c r="BI81" s="35">
        <f t="shared" si="220"/>
        <v>24.351769416178715</v>
      </c>
      <c r="BJ81" s="35">
        <f t="shared" si="220"/>
        <v>24.351769416178715</v>
      </c>
      <c r="BK81" s="35">
        <f t="shared" si="220"/>
        <v>24.351769416178715</v>
      </c>
      <c r="BL81" s="35">
        <f t="shared" si="220"/>
        <v>24.351769416178715</v>
      </c>
      <c r="BM81" s="35">
        <f t="shared" si="220"/>
        <v>24.351769416178715</v>
      </c>
      <c r="BN81" s="35">
        <f t="shared" si="220"/>
        <v>24.351769416178715</v>
      </c>
      <c r="BO81" s="35">
        <f t="shared" si="220"/>
        <v>24.351769416178715</v>
      </c>
      <c r="BP81" s="35">
        <f t="shared" si="220"/>
        <v>24.351769416178715</v>
      </c>
      <c r="BQ81" s="35">
        <f t="shared" si="220"/>
        <v>24.351769416178715</v>
      </c>
      <c r="BR81" s="35">
        <f t="shared" si="220"/>
        <v>24.351769416178715</v>
      </c>
      <c r="BS81" s="35">
        <f t="shared" si="220"/>
        <v>24.351769416178715</v>
      </c>
    </row>
    <row r="82" spans="6:71" hidden="1" outlineLevel="1">
      <c r="F82" t="s">
        <v>168</v>
      </c>
      <c r="L82" s="22" t="s">
        <v>54</v>
      </c>
      <c r="O82" s="22">
        <v>22</v>
      </c>
      <c r="P82" s="39"/>
      <c r="Q82" s="45"/>
      <c r="R82" s="35">
        <f t="shared" ref="R82:BS82" si="221">IF($O82=R$2,R$40,IF(R$2&gt;$O82,Q82-Q83,0))</f>
        <v>0</v>
      </c>
      <c r="S82" s="35">
        <f t="shared" si="221"/>
        <v>0</v>
      </c>
      <c r="T82" s="35">
        <f t="shared" si="221"/>
        <v>0</v>
      </c>
      <c r="U82" s="35">
        <f t="shared" si="221"/>
        <v>0</v>
      </c>
      <c r="V82" s="35">
        <f t="shared" si="221"/>
        <v>0</v>
      </c>
      <c r="W82" s="35">
        <f t="shared" si="221"/>
        <v>0</v>
      </c>
      <c r="X82" s="35">
        <f t="shared" si="221"/>
        <v>0</v>
      </c>
      <c r="Y82" s="35">
        <f t="shared" si="221"/>
        <v>0</v>
      </c>
      <c r="Z82" s="35">
        <f t="shared" si="221"/>
        <v>0</v>
      </c>
      <c r="AA82" s="35">
        <f t="shared" si="221"/>
        <v>0</v>
      </c>
      <c r="AB82" s="35">
        <f t="shared" si="221"/>
        <v>0</v>
      </c>
      <c r="AC82" s="35">
        <f t="shared" si="221"/>
        <v>0</v>
      </c>
      <c r="AD82" s="35">
        <f t="shared" si="221"/>
        <v>0</v>
      </c>
      <c r="AE82" s="35">
        <f t="shared" si="221"/>
        <v>0</v>
      </c>
      <c r="AF82" s="35">
        <f t="shared" si="221"/>
        <v>0</v>
      </c>
      <c r="AG82" s="35">
        <f t="shared" si="221"/>
        <v>0</v>
      </c>
      <c r="AH82" s="35">
        <f t="shared" si="221"/>
        <v>0</v>
      </c>
      <c r="AI82" s="35">
        <f t="shared" si="221"/>
        <v>0</v>
      </c>
      <c r="AJ82" s="35">
        <f t="shared" si="221"/>
        <v>0</v>
      </c>
      <c r="AK82" s="35">
        <f t="shared" si="221"/>
        <v>0</v>
      </c>
      <c r="AL82" s="35">
        <f t="shared" si="221"/>
        <v>0</v>
      </c>
      <c r="AM82" s="35">
        <f t="shared" si="221"/>
        <v>1023.9513289733137</v>
      </c>
      <c r="AN82" s="35">
        <f t="shared" si="221"/>
        <v>998.77723974436481</v>
      </c>
      <c r="AO82" s="35">
        <f t="shared" si="221"/>
        <v>973.6031505154159</v>
      </c>
      <c r="AP82" s="35">
        <f t="shared" si="221"/>
        <v>948.429061286467</v>
      </c>
      <c r="AQ82" s="35">
        <f t="shared" si="221"/>
        <v>923.2549720575181</v>
      </c>
      <c r="AR82" s="35">
        <f t="shared" si="221"/>
        <v>898.0808828285692</v>
      </c>
      <c r="AS82" s="35">
        <f t="shared" si="221"/>
        <v>872.9067935996203</v>
      </c>
      <c r="AT82" s="35">
        <f t="shared" si="221"/>
        <v>847.7327043706714</v>
      </c>
      <c r="AU82" s="35">
        <f t="shared" si="221"/>
        <v>822.5586151417225</v>
      </c>
      <c r="AV82" s="35">
        <f t="shared" si="221"/>
        <v>797.3845259127736</v>
      </c>
      <c r="AW82" s="35">
        <f t="shared" si="221"/>
        <v>772.2104366838247</v>
      </c>
      <c r="AX82" s="35">
        <f t="shared" si="221"/>
        <v>747.03634745487579</v>
      </c>
      <c r="AY82" s="35">
        <f t="shared" si="221"/>
        <v>721.86225822592689</v>
      </c>
      <c r="AZ82" s="35">
        <f t="shared" si="221"/>
        <v>696.68816899697799</v>
      </c>
      <c r="BA82" s="35">
        <f t="shared" si="221"/>
        <v>671.51407976802909</v>
      </c>
      <c r="BB82" s="35">
        <f t="shared" si="221"/>
        <v>646.33999053908019</v>
      </c>
      <c r="BC82" s="35">
        <f t="shared" si="221"/>
        <v>621.16590131013129</v>
      </c>
      <c r="BD82" s="35">
        <f t="shared" si="221"/>
        <v>595.99181208118239</v>
      </c>
      <c r="BE82" s="35">
        <f t="shared" si="221"/>
        <v>570.81772285223349</v>
      </c>
      <c r="BF82" s="35">
        <f t="shared" si="221"/>
        <v>545.64363362328459</v>
      </c>
      <c r="BG82" s="35">
        <f t="shared" si="221"/>
        <v>520.46954439433568</v>
      </c>
      <c r="BH82" s="35">
        <f t="shared" si="221"/>
        <v>495.29545516538678</v>
      </c>
      <c r="BI82" s="35">
        <f t="shared" si="221"/>
        <v>470.12136593643788</v>
      </c>
      <c r="BJ82" s="35">
        <f t="shared" si="221"/>
        <v>444.94727670748898</v>
      </c>
      <c r="BK82" s="35">
        <f t="shared" si="221"/>
        <v>419.77318747854008</v>
      </c>
      <c r="BL82" s="35">
        <f t="shared" si="221"/>
        <v>394.59909824959118</v>
      </c>
      <c r="BM82" s="35">
        <f t="shared" si="221"/>
        <v>369.42500902064228</v>
      </c>
      <c r="BN82" s="35">
        <f t="shared" si="221"/>
        <v>344.25091979169338</v>
      </c>
      <c r="BO82" s="35">
        <f t="shared" si="221"/>
        <v>319.07683056274448</v>
      </c>
      <c r="BP82" s="35">
        <f t="shared" si="221"/>
        <v>293.90274133379557</v>
      </c>
      <c r="BQ82" s="35">
        <f t="shared" si="221"/>
        <v>268.72865210484667</v>
      </c>
      <c r="BR82" s="35">
        <f t="shared" si="221"/>
        <v>243.55456287589777</v>
      </c>
      <c r="BS82" s="35">
        <f t="shared" si="221"/>
        <v>218.38047364694887</v>
      </c>
    </row>
    <row r="83" spans="6:71" hidden="1" outlineLevel="1">
      <c r="F83" t="s">
        <v>169</v>
      </c>
      <c r="L83" s="22" t="s">
        <v>170</v>
      </c>
      <c r="O83" s="22">
        <v>22</v>
      </c>
      <c r="P83" s="39"/>
      <c r="Q83" s="45"/>
      <c r="R83" s="35">
        <f t="shared" ref="R83:AW83" si="222">IF(R$2&gt;=$O83,IF(R82-HLOOKUP($O83,$R$2:$BS$33,30,FALSE)/HLOOKUP($O83,$R$2:$BS$33,31,FALSE)&lt;=0,R82,HLOOKUP($O83,$R$2:$BS$33,30,FALSE)/HLOOKUP($O83,$R$2:$BS$33,31,FALSE)),0)</f>
        <v>0</v>
      </c>
      <c r="S83" s="35">
        <f t="shared" si="222"/>
        <v>0</v>
      </c>
      <c r="T83" s="35">
        <f t="shared" si="222"/>
        <v>0</v>
      </c>
      <c r="U83" s="35">
        <f t="shared" si="222"/>
        <v>0</v>
      </c>
      <c r="V83" s="35">
        <f t="shared" si="222"/>
        <v>0</v>
      </c>
      <c r="W83" s="35">
        <f t="shared" si="222"/>
        <v>0</v>
      </c>
      <c r="X83" s="35">
        <f t="shared" si="222"/>
        <v>0</v>
      </c>
      <c r="Y83" s="35">
        <f t="shared" si="222"/>
        <v>0</v>
      </c>
      <c r="Z83" s="35">
        <f t="shared" si="222"/>
        <v>0</v>
      </c>
      <c r="AA83" s="35">
        <f t="shared" si="222"/>
        <v>0</v>
      </c>
      <c r="AB83" s="35">
        <f t="shared" si="222"/>
        <v>0</v>
      </c>
      <c r="AC83" s="35">
        <f t="shared" si="222"/>
        <v>0</v>
      </c>
      <c r="AD83" s="35">
        <f t="shared" si="222"/>
        <v>0</v>
      </c>
      <c r="AE83" s="35">
        <f t="shared" si="222"/>
        <v>0</v>
      </c>
      <c r="AF83" s="35">
        <f t="shared" si="222"/>
        <v>0</v>
      </c>
      <c r="AG83" s="35">
        <f t="shared" si="222"/>
        <v>0</v>
      </c>
      <c r="AH83" s="35">
        <f t="shared" si="222"/>
        <v>0</v>
      </c>
      <c r="AI83" s="35">
        <f t="shared" si="222"/>
        <v>0</v>
      </c>
      <c r="AJ83" s="35">
        <f t="shared" si="222"/>
        <v>0</v>
      </c>
      <c r="AK83" s="35">
        <f t="shared" si="222"/>
        <v>0</v>
      </c>
      <c r="AL83" s="35">
        <f t="shared" si="222"/>
        <v>0</v>
      </c>
      <c r="AM83" s="35">
        <f t="shared" si="222"/>
        <v>25.174089228948912</v>
      </c>
      <c r="AN83" s="35">
        <f t="shared" si="222"/>
        <v>25.174089228948912</v>
      </c>
      <c r="AO83" s="35">
        <f t="shared" si="222"/>
        <v>25.174089228948912</v>
      </c>
      <c r="AP83" s="35">
        <f t="shared" si="222"/>
        <v>25.174089228948912</v>
      </c>
      <c r="AQ83" s="35">
        <f t="shared" si="222"/>
        <v>25.174089228948912</v>
      </c>
      <c r="AR83" s="35">
        <f t="shared" si="222"/>
        <v>25.174089228948912</v>
      </c>
      <c r="AS83" s="35">
        <f t="shared" si="222"/>
        <v>25.174089228948912</v>
      </c>
      <c r="AT83" s="35">
        <f t="shared" si="222"/>
        <v>25.174089228948912</v>
      </c>
      <c r="AU83" s="35">
        <f t="shared" si="222"/>
        <v>25.174089228948912</v>
      </c>
      <c r="AV83" s="35">
        <f t="shared" si="222"/>
        <v>25.174089228948912</v>
      </c>
      <c r="AW83" s="35">
        <f t="shared" si="222"/>
        <v>25.174089228948912</v>
      </c>
      <c r="AX83" s="35">
        <f t="shared" ref="AX83:BS83" si="223">IF(AX$2&gt;=$O83,IF(AX82-HLOOKUP($O83,$R$2:$BS$33,30,FALSE)/HLOOKUP($O83,$R$2:$BS$33,31,FALSE)&lt;=0,AX82,HLOOKUP($O83,$R$2:$BS$33,30,FALSE)/HLOOKUP($O83,$R$2:$BS$33,31,FALSE)),0)</f>
        <v>25.174089228948912</v>
      </c>
      <c r="AY83" s="35">
        <f t="shared" si="223"/>
        <v>25.174089228948912</v>
      </c>
      <c r="AZ83" s="35">
        <f t="shared" si="223"/>
        <v>25.174089228948912</v>
      </c>
      <c r="BA83" s="35">
        <f t="shared" si="223"/>
        <v>25.174089228948912</v>
      </c>
      <c r="BB83" s="35">
        <f t="shared" si="223"/>
        <v>25.174089228948912</v>
      </c>
      <c r="BC83" s="35">
        <f t="shared" si="223"/>
        <v>25.174089228948912</v>
      </c>
      <c r="BD83" s="35">
        <f t="shared" si="223"/>
        <v>25.174089228948912</v>
      </c>
      <c r="BE83" s="35">
        <f t="shared" si="223"/>
        <v>25.174089228948912</v>
      </c>
      <c r="BF83" s="35">
        <f t="shared" si="223"/>
        <v>25.174089228948912</v>
      </c>
      <c r="BG83" s="35">
        <f t="shared" si="223"/>
        <v>25.174089228948912</v>
      </c>
      <c r="BH83" s="35">
        <f t="shared" si="223"/>
        <v>25.174089228948912</v>
      </c>
      <c r="BI83" s="35">
        <f t="shared" si="223"/>
        <v>25.174089228948912</v>
      </c>
      <c r="BJ83" s="35">
        <f t="shared" si="223"/>
        <v>25.174089228948912</v>
      </c>
      <c r="BK83" s="35">
        <f t="shared" si="223"/>
        <v>25.174089228948912</v>
      </c>
      <c r="BL83" s="35">
        <f t="shared" si="223"/>
        <v>25.174089228948912</v>
      </c>
      <c r="BM83" s="35">
        <f t="shared" si="223"/>
        <v>25.174089228948912</v>
      </c>
      <c r="BN83" s="35">
        <f t="shared" si="223"/>
        <v>25.174089228948912</v>
      </c>
      <c r="BO83" s="35">
        <f t="shared" si="223"/>
        <v>25.174089228948912</v>
      </c>
      <c r="BP83" s="35">
        <f t="shared" si="223"/>
        <v>25.174089228948912</v>
      </c>
      <c r="BQ83" s="35">
        <f t="shared" si="223"/>
        <v>25.174089228948912</v>
      </c>
      <c r="BR83" s="35">
        <f t="shared" si="223"/>
        <v>25.174089228948912</v>
      </c>
      <c r="BS83" s="35">
        <f t="shared" si="223"/>
        <v>25.174089228948912</v>
      </c>
    </row>
    <row r="84" spans="6:71" hidden="1" outlineLevel="1">
      <c r="F84" t="s">
        <v>168</v>
      </c>
      <c r="L84" s="22" t="s">
        <v>54</v>
      </c>
      <c r="O84" s="22">
        <v>23</v>
      </c>
      <c r="P84" s="39"/>
      <c r="Q84" s="45"/>
      <c r="R84" s="35">
        <f t="shared" ref="R84:BS84" si="224">IF($O84=R$2,R$40,IF(R$2&gt;$O84,Q84-Q85,0))</f>
        <v>0</v>
      </c>
      <c r="S84" s="35">
        <f t="shared" si="224"/>
        <v>0</v>
      </c>
      <c r="T84" s="35">
        <f t="shared" si="224"/>
        <v>0</v>
      </c>
      <c r="U84" s="35">
        <f t="shared" si="224"/>
        <v>0</v>
      </c>
      <c r="V84" s="35">
        <f t="shared" si="224"/>
        <v>0</v>
      </c>
      <c r="W84" s="35">
        <f t="shared" si="224"/>
        <v>0</v>
      </c>
      <c r="X84" s="35">
        <f t="shared" si="224"/>
        <v>0</v>
      </c>
      <c r="Y84" s="35">
        <f t="shared" si="224"/>
        <v>0</v>
      </c>
      <c r="Z84" s="35">
        <f t="shared" si="224"/>
        <v>0</v>
      </c>
      <c r="AA84" s="35">
        <f t="shared" si="224"/>
        <v>0</v>
      </c>
      <c r="AB84" s="35">
        <f t="shared" si="224"/>
        <v>0</v>
      </c>
      <c r="AC84" s="35">
        <f t="shared" si="224"/>
        <v>0</v>
      </c>
      <c r="AD84" s="35">
        <f t="shared" si="224"/>
        <v>0</v>
      </c>
      <c r="AE84" s="35">
        <f t="shared" si="224"/>
        <v>0</v>
      </c>
      <c r="AF84" s="35">
        <f t="shared" si="224"/>
        <v>0</v>
      </c>
      <c r="AG84" s="35">
        <f t="shared" si="224"/>
        <v>0</v>
      </c>
      <c r="AH84" s="35">
        <f t="shared" si="224"/>
        <v>0</v>
      </c>
      <c r="AI84" s="35">
        <f t="shared" si="224"/>
        <v>0</v>
      </c>
      <c r="AJ84" s="35">
        <f t="shared" si="224"/>
        <v>0</v>
      </c>
      <c r="AK84" s="35">
        <f t="shared" si="224"/>
        <v>0</v>
      </c>
      <c r="AL84" s="35">
        <f t="shared" si="224"/>
        <v>0</v>
      </c>
      <c r="AM84" s="35">
        <f t="shared" si="224"/>
        <v>0</v>
      </c>
      <c r="AN84" s="35">
        <f t="shared" si="224"/>
        <v>1057.9974378439383</v>
      </c>
      <c r="AO84" s="35">
        <f t="shared" si="224"/>
        <v>1031.9863168554164</v>
      </c>
      <c r="AP84" s="35">
        <f t="shared" si="224"/>
        <v>1005.9751958668945</v>
      </c>
      <c r="AQ84" s="35">
        <f t="shared" si="224"/>
        <v>979.96407487837268</v>
      </c>
      <c r="AR84" s="35">
        <f t="shared" si="224"/>
        <v>953.95295388985085</v>
      </c>
      <c r="AS84" s="35">
        <f t="shared" si="224"/>
        <v>927.94183290132901</v>
      </c>
      <c r="AT84" s="35">
        <f t="shared" si="224"/>
        <v>901.93071191280717</v>
      </c>
      <c r="AU84" s="35">
        <f t="shared" si="224"/>
        <v>875.91959092428533</v>
      </c>
      <c r="AV84" s="35">
        <f t="shared" si="224"/>
        <v>849.90846993576349</v>
      </c>
      <c r="AW84" s="35">
        <f t="shared" si="224"/>
        <v>823.89734894724165</v>
      </c>
      <c r="AX84" s="35">
        <f t="shared" si="224"/>
        <v>797.88622795871981</v>
      </c>
      <c r="AY84" s="35">
        <f t="shared" si="224"/>
        <v>771.87510697019798</v>
      </c>
      <c r="AZ84" s="35">
        <f t="shared" si="224"/>
        <v>745.86398598167614</v>
      </c>
      <c r="BA84" s="35">
        <f t="shared" si="224"/>
        <v>719.8528649931543</v>
      </c>
      <c r="BB84" s="35">
        <f t="shared" si="224"/>
        <v>693.84174400463246</v>
      </c>
      <c r="BC84" s="35">
        <f t="shared" si="224"/>
        <v>667.83062301611062</v>
      </c>
      <c r="BD84" s="35">
        <f t="shared" si="224"/>
        <v>641.81950202758878</v>
      </c>
      <c r="BE84" s="35">
        <f t="shared" si="224"/>
        <v>615.80838103906694</v>
      </c>
      <c r="BF84" s="35">
        <f t="shared" si="224"/>
        <v>589.79726005054511</v>
      </c>
      <c r="BG84" s="35">
        <f t="shared" si="224"/>
        <v>563.78613906202327</v>
      </c>
      <c r="BH84" s="35">
        <f t="shared" si="224"/>
        <v>537.77501807350143</v>
      </c>
      <c r="BI84" s="35">
        <f t="shared" si="224"/>
        <v>511.76389708497953</v>
      </c>
      <c r="BJ84" s="35">
        <f t="shared" si="224"/>
        <v>485.75277609645764</v>
      </c>
      <c r="BK84" s="35">
        <f t="shared" si="224"/>
        <v>459.74165510793574</v>
      </c>
      <c r="BL84" s="35">
        <f t="shared" si="224"/>
        <v>433.73053411941385</v>
      </c>
      <c r="BM84" s="35">
        <f t="shared" si="224"/>
        <v>407.71941313089195</v>
      </c>
      <c r="BN84" s="35">
        <f t="shared" si="224"/>
        <v>381.70829214237006</v>
      </c>
      <c r="BO84" s="35">
        <f t="shared" si="224"/>
        <v>355.69717115384816</v>
      </c>
      <c r="BP84" s="35">
        <f t="shared" si="224"/>
        <v>329.68605016532626</v>
      </c>
      <c r="BQ84" s="35">
        <f t="shared" si="224"/>
        <v>303.67492917680437</v>
      </c>
      <c r="BR84" s="35">
        <f t="shared" si="224"/>
        <v>277.66380818828247</v>
      </c>
      <c r="BS84" s="35">
        <f t="shared" si="224"/>
        <v>251.65268719976058</v>
      </c>
    </row>
    <row r="85" spans="6:71" hidden="1" outlineLevel="1">
      <c r="F85" t="s">
        <v>169</v>
      </c>
      <c r="L85" s="22" t="s">
        <v>170</v>
      </c>
      <c r="O85" s="22">
        <v>23</v>
      </c>
      <c r="P85" s="39"/>
      <c r="Q85" s="45"/>
      <c r="R85" s="35">
        <f t="shared" ref="R85:AW85" si="225">IF(R$2&gt;=$O85,IF(R84-HLOOKUP($O85,$R$2:$BS$33,30,FALSE)/HLOOKUP($O85,$R$2:$BS$33,31,FALSE)&lt;=0,R84,HLOOKUP($O85,$R$2:$BS$33,30,FALSE)/HLOOKUP($O85,$R$2:$BS$33,31,FALSE)),0)</f>
        <v>0</v>
      </c>
      <c r="S85" s="35">
        <f t="shared" si="225"/>
        <v>0</v>
      </c>
      <c r="T85" s="35">
        <f t="shared" si="225"/>
        <v>0</v>
      </c>
      <c r="U85" s="35">
        <f t="shared" si="225"/>
        <v>0</v>
      </c>
      <c r="V85" s="35">
        <f t="shared" si="225"/>
        <v>0</v>
      </c>
      <c r="W85" s="35">
        <f t="shared" si="225"/>
        <v>0</v>
      </c>
      <c r="X85" s="35">
        <f t="shared" si="225"/>
        <v>0</v>
      </c>
      <c r="Y85" s="35">
        <f t="shared" si="225"/>
        <v>0</v>
      </c>
      <c r="Z85" s="35">
        <f t="shared" si="225"/>
        <v>0</v>
      </c>
      <c r="AA85" s="35">
        <f t="shared" si="225"/>
        <v>0</v>
      </c>
      <c r="AB85" s="35">
        <f t="shared" si="225"/>
        <v>0</v>
      </c>
      <c r="AC85" s="35">
        <f t="shared" si="225"/>
        <v>0</v>
      </c>
      <c r="AD85" s="35">
        <f t="shared" si="225"/>
        <v>0</v>
      </c>
      <c r="AE85" s="35">
        <f t="shared" si="225"/>
        <v>0</v>
      </c>
      <c r="AF85" s="35">
        <f t="shared" si="225"/>
        <v>0</v>
      </c>
      <c r="AG85" s="35">
        <f t="shared" si="225"/>
        <v>0</v>
      </c>
      <c r="AH85" s="35">
        <f t="shared" si="225"/>
        <v>0</v>
      </c>
      <c r="AI85" s="35">
        <f t="shared" si="225"/>
        <v>0</v>
      </c>
      <c r="AJ85" s="35">
        <f t="shared" si="225"/>
        <v>0</v>
      </c>
      <c r="AK85" s="35">
        <f t="shared" si="225"/>
        <v>0</v>
      </c>
      <c r="AL85" s="35">
        <f t="shared" si="225"/>
        <v>0</v>
      </c>
      <c r="AM85" s="35">
        <f t="shared" si="225"/>
        <v>0</v>
      </c>
      <c r="AN85" s="35">
        <f t="shared" si="225"/>
        <v>26.011120988521885</v>
      </c>
      <c r="AO85" s="35">
        <f t="shared" si="225"/>
        <v>26.011120988521885</v>
      </c>
      <c r="AP85" s="35">
        <f t="shared" si="225"/>
        <v>26.011120988521885</v>
      </c>
      <c r="AQ85" s="35">
        <f t="shared" si="225"/>
        <v>26.011120988521885</v>
      </c>
      <c r="AR85" s="35">
        <f t="shared" si="225"/>
        <v>26.011120988521885</v>
      </c>
      <c r="AS85" s="35">
        <f t="shared" si="225"/>
        <v>26.011120988521885</v>
      </c>
      <c r="AT85" s="35">
        <f t="shared" si="225"/>
        <v>26.011120988521885</v>
      </c>
      <c r="AU85" s="35">
        <f t="shared" si="225"/>
        <v>26.011120988521885</v>
      </c>
      <c r="AV85" s="35">
        <f t="shared" si="225"/>
        <v>26.011120988521885</v>
      </c>
      <c r="AW85" s="35">
        <f t="shared" si="225"/>
        <v>26.011120988521885</v>
      </c>
      <c r="AX85" s="35">
        <f t="shared" ref="AX85:BS85" si="226">IF(AX$2&gt;=$O85,IF(AX84-HLOOKUP($O85,$R$2:$BS$33,30,FALSE)/HLOOKUP($O85,$R$2:$BS$33,31,FALSE)&lt;=0,AX84,HLOOKUP($O85,$R$2:$BS$33,30,FALSE)/HLOOKUP($O85,$R$2:$BS$33,31,FALSE)),0)</f>
        <v>26.011120988521885</v>
      </c>
      <c r="AY85" s="35">
        <f t="shared" si="226"/>
        <v>26.011120988521885</v>
      </c>
      <c r="AZ85" s="35">
        <f t="shared" si="226"/>
        <v>26.011120988521885</v>
      </c>
      <c r="BA85" s="35">
        <f t="shared" si="226"/>
        <v>26.011120988521885</v>
      </c>
      <c r="BB85" s="35">
        <f t="shared" si="226"/>
        <v>26.011120988521885</v>
      </c>
      <c r="BC85" s="35">
        <f t="shared" si="226"/>
        <v>26.011120988521885</v>
      </c>
      <c r="BD85" s="35">
        <f t="shared" si="226"/>
        <v>26.011120988521885</v>
      </c>
      <c r="BE85" s="35">
        <f t="shared" si="226"/>
        <v>26.011120988521885</v>
      </c>
      <c r="BF85" s="35">
        <f t="shared" si="226"/>
        <v>26.011120988521885</v>
      </c>
      <c r="BG85" s="35">
        <f t="shared" si="226"/>
        <v>26.011120988521885</v>
      </c>
      <c r="BH85" s="35">
        <f t="shared" si="226"/>
        <v>26.011120988521885</v>
      </c>
      <c r="BI85" s="35">
        <f t="shared" si="226"/>
        <v>26.011120988521885</v>
      </c>
      <c r="BJ85" s="35">
        <f t="shared" si="226"/>
        <v>26.011120988521885</v>
      </c>
      <c r="BK85" s="35">
        <f t="shared" si="226"/>
        <v>26.011120988521885</v>
      </c>
      <c r="BL85" s="35">
        <f t="shared" si="226"/>
        <v>26.011120988521885</v>
      </c>
      <c r="BM85" s="35">
        <f t="shared" si="226"/>
        <v>26.011120988521885</v>
      </c>
      <c r="BN85" s="35">
        <f t="shared" si="226"/>
        <v>26.011120988521885</v>
      </c>
      <c r="BO85" s="35">
        <f t="shared" si="226"/>
        <v>26.011120988521885</v>
      </c>
      <c r="BP85" s="35">
        <f t="shared" si="226"/>
        <v>26.011120988521885</v>
      </c>
      <c r="BQ85" s="35">
        <f t="shared" si="226"/>
        <v>26.011120988521885</v>
      </c>
      <c r="BR85" s="35">
        <f t="shared" si="226"/>
        <v>26.011120988521885</v>
      </c>
      <c r="BS85" s="35">
        <f t="shared" si="226"/>
        <v>26.011120988521885</v>
      </c>
    </row>
    <row r="86" spans="6:71" hidden="1" outlineLevel="1">
      <c r="F86" t="s">
        <v>168</v>
      </c>
      <c r="L86" s="22" t="s">
        <v>54</v>
      </c>
      <c r="O86" s="22">
        <v>24</v>
      </c>
      <c r="P86" s="39"/>
      <c r="Q86" s="45"/>
      <c r="R86" s="35">
        <f t="shared" ref="R86:BS86" si="227">IF($O86=R$2,R$40,IF(R$2&gt;$O86,Q86-Q87,0))</f>
        <v>0</v>
      </c>
      <c r="S86" s="35">
        <f t="shared" si="227"/>
        <v>0</v>
      </c>
      <c r="T86" s="35">
        <f t="shared" si="227"/>
        <v>0</v>
      </c>
      <c r="U86" s="35">
        <f t="shared" si="227"/>
        <v>0</v>
      </c>
      <c r="V86" s="35">
        <f t="shared" si="227"/>
        <v>0</v>
      </c>
      <c r="W86" s="35">
        <f t="shared" si="227"/>
        <v>0</v>
      </c>
      <c r="X86" s="35">
        <f t="shared" si="227"/>
        <v>0</v>
      </c>
      <c r="Y86" s="35">
        <f t="shared" si="227"/>
        <v>0</v>
      </c>
      <c r="Z86" s="35">
        <f t="shared" si="227"/>
        <v>0</v>
      </c>
      <c r="AA86" s="35">
        <f t="shared" si="227"/>
        <v>0</v>
      </c>
      <c r="AB86" s="35">
        <f t="shared" si="227"/>
        <v>0</v>
      </c>
      <c r="AC86" s="35">
        <f t="shared" si="227"/>
        <v>0</v>
      </c>
      <c r="AD86" s="35">
        <f t="shared" si="227"/>
        <v>0</v>
      </c>
      <c r="AE86" s="35">
        <f t="shared" si="227"/>
        <v>0</v>
      </c>
      <c r="AF86" s="35">
        <f t="shared" si="227"/>
        <v>0</v>
      </c>
      <c r="AG86" s="35">
        <f t="shared" si="227"/>
        <v>0</v>
      </c>
      <c r="AH86" s="35">
        <f t="shared" si="227"/>
        <v>0</v>
      </c>
      <c r="AI86" s="35">
        <f t="shared" si="227"/>
        <v>0</v>
      </c>
      <c r="AJ86" s="35">
        <f t="shared" si="227"/>
        <v>0</v>
      </c>
      <c r="AK86" s="35">
        <f t="shared" si="227"/>
        <v>0</v>
      </c>
      <c r="AL86" s="35">
        <f t="shared" si="227"/>
        <v>0</v>
      </c>
      <c r="AM86" s="35">
        <f t="shared" si="227"/>
        <v>0</v>
      </c>
      <c r="AN86" s="35">
        <f t="shared" si="227"/>
        <v>0</v>
      </c>
      <c r="AO86" s="35">
        <f t="shared" si="227"/>
        <v>1092.6116608234213</v>
      </c>
      <c r="AP86" s="35">
        <f t="shared" si="227"/>
        <v>1065.7495408535806</v>
      </c>
      <c r="AQ86" s="35">
        <f t="shared" si="227"/>
        <v>1038.8874208837399</v>
      </c>
      <c r="AR86" s="35">
        <f t="shared" si="227"/>
        <v>1012.0253009138993</v>
      </c>
      <c r="AS86" s="35">
        <f t="shared" si="227"/>
        <v>985.16318094405869</v>
      </c>
      <c r="AT86" s="35">
        <f t="shared" si="227"/>
        <v>958.3010609742181</v>
      </c>
      <c r="AU86" s="35">
        <f t="shared" si="227"/>
        <v>931.43894100437751</v>
      </c>
      <c r="AV86" s="35">
        <f t="shared" si="227"/>
        <v>904.57682103453692</v>
      </c>
      <c r="AW86" s="35">
        <f t="shared" si="227"/>
        <v>877.71470106469633</v>
      </c>
      <c r="AX86" s="35">
        <f t="shared" si="227"/>
        <v>850.85258109485574</v>
      </c>
      <c r="AY86" s="35">
        <f t="shared" si="227"/>
        <v>823.99046112501514</v>
      </c>
      <c r="AZ86" s="35">
        <f t="shared" si="227"/>
        <v>797.12834115517455</v>
      </c>
      <c r="BA86" s="35">
        <f t="shared" si="227"/>
        <v>770.26622118533396</v>
      </c>
      <c r="BB86" s="35">
        <f t="shared" si="227"/>
        <v>743.40410121549337</v>
      </c>
      <c r="BC86" s="35">
        <f t="shared" si="227"/>
        <v>716.54198124565278</v>
      </c>
      <c r="BD86" s="35">
        <f t="shared" si="227"/>
        <v>689.67986127581219</v>
      </c>
      <c r="BE86" s="35">
        <f t="shared" si="227"/>
        <v>662.81774130597159</v>
      </c>
      <c r="BF86" s="35">
        <f t="shared" si="227"/>
        <v>635.955621336131</v>
      </c>
      <c r="BG86" s="35">
        <f t="shared" si="227"/>
        <v>609.09350136629041</v>
      </c>
      <c r="BH86" s="35">
        <f t="shared" si="227"/>
        <v>582.23138139644982</v>
      </c>
      <c r="BI86" s="35">
        <f t="shared" si="227"/>
        <v>555.36926142660923</v>
      </c>
      <c r="BJ86" s="35">
        <f t="shared" si="227"/>
        <v>528.50714145676864</v>
      </c>
      <c r="BK86" s="35">
        <f t="shared" si="227"/>
        <v>501.64502148692804</v>
      </c>
      <c r="BL86" s="35">
        <f t="shared" si="227"/>
        <v>474.78290151708745</v>
      </c>
      <c r="BM86" s="35">
        <f t="shared" si="227"/>
        <v>447.92078154724686</v>
      </c>
      <c r="BN86" s="35">
        <f t="shared" si="227"/>
        <v>421.05866157740627</v>
      </c>
      <c r="BO86" s="35">
        <f t="shared" si="227"/>
        <v>394.19654160756568</v>
      </c>
      <c r="BP86" s="35">
        <f t="shared" si="227"/>
        <v>367.33442163772509</v>
      </c>
      <c r="BQ86" s="35">
        <f t="shared" si="227"/>
        <v>340.47230166788449</v>
      </c>
      <c r="BR86" s="35">
        <f t="shared" si="227"/>
        <v>313.6101816980439</v>
      </c>
      <c r="BS86" s="35">
        <f t="shared" si="227"/>
        <v>286.74806172820331</v>
      </c>
    </row>
    <row r="87" spans="6:71" hidden="1" outlineLevel="1">
      <c r="F87" t="s">
        <v>169</v>
      </c>
      <c r="L87" s="22" t="s">
        <v>170</v>
      </c>
      <c r="O87" s="22">
        <v>24</v>
      </c>
      <c r="P87" s="39"/>
      <c r="Q87" s="45"/>
      <c r="R87" s="35">
        <f t="shared" ref="R87:AW87" si="228">IF(R$2&gt;=$O87,IF(R86-HLOOKUP($O87,$R$2:$BS$33,30,FALSE)/HLOOKUP($O87,$R$2:$BS$33,31,FALSE)&lt;=0,R86,HLOOKUP($O87,$R$2:$BS$33,30,FALSE)/HLOOKUP($O87,$R$2:$BS$33,31,FALSE)),0)</f>
        <v>0</v>
      </c>
      <c r="S87" s="35">
        <f t="shared" si="228"/>
        <v>0</v>
      </c>
      <c r="T87" s="35">
        <f t="shared" si="228"/>
        <v>0</v>
      </c>
      <c r="U87" s="35">
        <f t="shared" si="228"/>
        <v>0</v>
      </c>
      <c r="V87" s="35">
        <f t="shared" si="228"/>
        <v>0</v>
      </c>
      <c r="W87" s="35">
        <f t="shared" si="228"/>
        <v>0</v>
      </c>
      <c r="X87" s="35">
        <f t="shared" si="228"/>
        <v>0</v>
      </c>
      <c r="Y87" s="35">
        <f t="shared" si="228"/>
        <v>0</v>
      </c>
      <c r="Z87" s="35">
        <f t="shared" si="228"/>
        <v>0</v>
      </c>
      <c r="AA87" s="35">
        <f t="shared" si="228"/>
        <v>0</v>
      </c>
      <c r="AB87" s="35">
        <f t="shared" si="228"/>
        <v>0</v>
      </c>
      <c r="AC87" s="35">
        <f t="shared" si="228"/>
        <v>0</v>
      </c>
      <c r="AD87" s="35">
        <f t="shared" si="228"/>
        <v>0</v>
      </c>
      <c r="AE87" s="35">
        <f t="shared" si="228"/>
        <v>0</v>
      </c>
      <c r="AF87" s="35">
        <f t="shared" si="228"/>
        <v>0</v>
      </c>
      <c r="AG87" s="35">
        <f t="shared" si="228"/>
        <v>0</v>
      </c>
      <c r="AH87" s="35">
        <f t="shared" si="228"/>
        <v>0</v>
      </c>
      <c r="AI87" s="35">
        <f t="shared" si="228"/>
        <v>0</v>
      </c>
      <c r="AJ87" s="35">
        <f t="shared" si="228"/>
        <v>0</v>
      </c>
      <c r="AK87" s="35">
        <f t="shared" si="228"/>
        <v>0</v>
      </c>
      <c r="AL87" s="35">
        <f t="shared" si="228"/>
        <v>0</v>
      </c>
      <c r="AM87" s="35">
        <f t="shared" si="228"/>
        <v>0</v>
      </c>
      <c r="AN87" s="35">
        <f t="shared" si="228"/>
        <v>0</v>
      </c>
      <c r="AO87" s="35">
        <f t="shared" si="228"/>
        <v>26.862119969840602</v>
      </c>
      <c r="AP87" s="35">
        <f t="shared" si="228"/>
        <v>26.862119969840602</v>
      </c>
      <c r="AQ87" s="35">
        <f t="shared" si="228"/>
        <v>26.862119969840602</v>
      </c>
      <c r="AR87" s="35">
        <f t="shared" si="228"/>
        <v>26.862119969840602</v>
      </c>
      <c r="AS87" s="35">
        <f t="shared" si="228"/>
        <v>26.862119969840602</v>
      </c>
      <c r="AT87" s="35">
        <f t="shared" si="228"/>
        <v>26.862119969840602</v>
      </c>
      <c r="AU87" s="35">
        <f t="shared" si="228"/>
        <v>26.862119969840602</v>
      </c>
      <c r="AV87" s="35">
        <f t="shared" si="228"/>
        <v>26.862119969840602</v>
      </c>
      <c r="AW87" s="35">
        <f t="shared" si="228"/>
        <v>26.862119969840602</v>
      </c>
      <c r="AX87" s="35">
        <f t="shared" ref="AX87:BS87" si="229">IF(AX$2&gt;=$O87,IF(AX86-HLOOKUP($O87,$R$2:$BS$33,30,FALSE)/HLOOKUP($O87,$R$2:$BS$33,31,FALSE)&lt;=0,AX86,HLOOKUP($O87,$R$2:$BS$33,30,FALSE)/HLOOKUP($O87,$R$2:$BS$33,31,FALSE)),0)</f>
        <v>26.862119969840602</v>
      </c>
      <c r="AY87" s="35">
        <f t="shared" si="229"/>
        <v>26.862119969840602</v>
      </c>
      <c r="AZ87" s="35">
        <f t="shared" si="229"/>
        <v>26.862119969840602</v>
      </c>
      <c r="BA87" s="35">
        <f t="shared" si="229"/>
        <v>26.862119969840602</v>
      </c>
      <c r="BB87" s="35">
        <f t="shared" si="229"/>
        <v>26.862119969840602</v>
      </c>
      <c r="BC87" s="35">
        <f t="shared" si="229"/>
        <v>26.862119969840602</v>
      </c>
      <c r="BD87" s="35">
        <f t="shared" si="229"/>
        <v>26.862119969840602</v>
      </c>
      <c r="BE87" s="35">
        <f t="shared" si="229"/>
        <v>26.862119969840602</v>
      </c>
      <c r="BF87" s="35">
        <f t="shared" si="229"/>
        <v>26.862119969840602</v>
      </c>
      <c r="BG87" s="35">
        <f t="shared" si="229"/>
        <v>26.862119969840602</v>
      </c>
      <c r="BH87" s="35">
        <f t="shared" si="229"/>
        <v>26.862119969840602</v>
      </c>
      <c r="BI87" s="35">
        <f t="shared" si="229"/>
        <v>26.862119969840602</v>
      </c>
      <c r="BJ87" s="35">
        <f t="shared" si="229"/>
        <v>26.862119969840602</v>
      </c>
      <c r="BK87" s="35">
        <f t="shared" si="229"/>
        <v>26.862119969840602</v>
      </c>
      <c r="BL87" s="35">
        <f t="shared" si="229"/>
        <v>26.862119969840602</v>
      </c>
      <c r="BM87" s="35">
        <f t="shared" si="229"/>
        <v>26.862119969840602</v>
      </c>
      <c r="BN87" s="35">
        <f t="shared" si="229"/>
        <v>26.862119969840602</v>
      </c>
      <c r="BO87" s="35">
        <f t="shared" si="229"/>
        <v>26.862119969840602</v>
      </c>
      <c r="BP87" s="35">
        <f t="shared" si="229"/>
        <v>26.862119969840602</v>
      </c>
      <c r="BQ87" s="35">
        <f t="shared" si="229"/>
        <v>26.862119969840602</v>
      </c>
      <c r="BR87" s="35">
        <f t="shared" si="229"/>
        <v>26.862119969840602</v>
      </c>
      <c r="BS87" s="35">
        <f t="shared" si="229"/>
        <v>26.862119969840602</v>
      </c>
    </row>
    <row r="88" spans="6:71" hidden="1" outlineLevel="1">
      <c r="F88" t="s">
        <v>168</v>
      </c>
      <c r="L88" s="22" t="s">
        <v>54</v>
      </c>
      <c r="O88" s="22">
        <v>25</v>
      </c>
      <c r="P88" s="39"/>
      <c r="Q88" s="45"/>
      <c r="R88" s="35">
        <f t="shared" ref="R88:BS88" si="230">IF($O88=R$2,R$40,IF(R$2&gt;$O88,Q88-Q89,0))</f>
        <v>0</v>
      </c>
      <c r="S88" s="35">
        <f t="shared" si="230"/>
        <v>0</v>
      </c>
      <c r="T88" s="35">
        <f t="shared" si="230"/>
        <v>0</v>
      </c>
      <c r="U88" s="35">
        <f t="shared" si="230"/>
        <v>0</v>
      </c>
      <c r="V88" s="35">
        <f t="shared" si="230"/>
        <v>0</v>
      </c>
      <c r="W88" s="35">
        <f t="shared" si="230"/>
        <v>0</v>
      </c>
      <c r="X88" s="35">
        <f t="shared" si="230"/>
        <v>0</v>
      </c>
      <c r="Y88" s="35">
        <f t="shared" si="230"/>
        <v>0</v>
      </c>
      <c r="Z88" s="35">
        <f t="shared" si="230"/>
        <v>0</v>
      </c>
      <c r="AA88" s="35">
        <f t="shared" si="230"/>
        <v>0</v>
      </c>
      <c r="AB88" s="35">
        <f t="shared" si="230"/>
        <v>0</v>
      </c>
      <c r="AC88" s="35">
        <f t="shared" si="230"/>
        <v>0</v>
      </c>
      <c r="AD88" s="35">
        <f t="shared" si="230"/>
        <v>0</v>
      </c>
      <c r="AE88" s="35">
        <f t="shared" si="230"/>
        <v>0</v>
      </c>
      <c r="AF88" s="35">
        <f t="shared" si="230"/>
        <v>0</v>
      </c>
      <c r="AG88" s="35">
        <f t="shared" si="230"/>
        <v>0</v>
      </c>
      <c r="AH88" s="35">
        <f t="shared" si="230"/>
        <v>0</v>
      </c>
      <c r="AI88" s="35">
        <f t="shared" si="230"/>
        <v>0</v>
      </c>
      <c r="AJ88" s="35">
        <f t="shared" si="230"/>
        <v>0</v>
      </c>
      <c r="AK88" s="35">
        <f t="shared" si="230"/>
        <v>0</v>
      </c>
      <c r="AL88" s="35">
        <f t="shared" si="230"/>
        <v>0</v>
      </c>
      <c r="AM88" s="35">
        <f t="shared" si="230"/>
        <v>0</v>
      </c>
      <c r="AN88" s="35">
        <f t="shared" si="230"/>
        <v>0</v>
      </c>
      <c r="AO88" s="35">
        <f t="shared" si="230"/>
        <v>0</v>
      </c>
      <c r="AP88" s="35">
        <f t="shared" si="230"/>
        <v>1128.1284219054667</v>
      </c>
      <c r="AQ88" s="35">
        <f t="shared" si="230"/>
        <v>1100.3931138383957</v>
      </c>
      <c r="AR88" s="35">
        <f t="shared" si="230"/>
        <v>1072.6578057713248</v>
      </c>
      <c r="AS88" s="35">
        <f t="shared" si="230"/>
        <v>1044.9224977042538</v>
      </c>
      <c r="AT88" s="35">
        <f t="shared" si="230"/>
        <v>1017.1871896371829</v>
      </c>
      <c r="AU88" s="35">
        <f t="shared" si="230"/>
        <v>989.45188157011194</v>
      </c>
      <c r="AV88" s="35">
        <f t="shared" si="230"/>
        <v>961.71657350304099</v>
      </c>
      <c r="AW88" s="35">
        <f t="shared" si="230"/>
        <v>933.98126543597004</v>
      </c>
      <c r="AX88" s="35">
        <f t="shared" si="230"/>
        <v>906.2459573688991</v>
      </c>
      <c r="AY88" s="35">
        <f t="shared" si="230"/>
        <v>878.51064930182815</v>
      </c>
      <c r="AZ88" s="35">
        <f t="shared" si="230"/>
        <v>850.77534123475721</v>
      </c>
      <c r="BA88" s="35">
        <f t="shared" si="230"/>
        <v>823.04003316768626</v>
      </c>
      <c r="BB88" s="35">
        <f t="shared" si="230"/>
        <v>795.30472510061531</v>
      </c>
      <c r="BC88" s="35">
        <f t="shared" si="230"/>
        <v>767.56941703354437</v>
      </c>
      <c r="BD88" s="35">
        <f t="shared" si="230"/>
        <v>739.83410896647342</v>
      </c>
      <c r="BE88" s="35">
        <f t="shared" si="230"/>
        <v>712.09880089940248</v>
      </c>
      <c r="BF88" s="35">
        <f t="shared" si="230"/>
        <v>684.36349283233153</v>
      </c>
      <c r="BG88" s="35">
        <f t="shared" si="230"/>
        <v>656.62818476526058</v>
      </c>
      <c r="BH88" s="35">
        <f t="shared" si="230"/>
        <v>628.89287669818964</v>
      </c>
      <c r="BI88" s="35">
        <f t="shared" si="230"/>
        <v>601.15756863111869</v>
      </c>
      <c r="BJ88" s="35">
        <f t="shared" si="230"/>
        <v>573.42226056404775</v>
      </c>
      <c r="BK88" s="35">
        <f t="shared" si="230"/>
        <v>545.6869524969768</v>
      </c>
      <c r="BL88" s="35">
        <f t="shared" si="230"/>
        <v>517.95164442990585</v>
      </c>
      <c r="BM88" s="35">
        <f t="shared" si="230"/>
        <v>490.21633636283491</v>
      </c>
      <c r="BN88" s="35">
        <f t="shared" si="230"/>
        <v>462.48102829576396</v>
      </c>
      <c r="BO88" s="35">
        <f t="shared" si="230"/>
        <v>434.74572022869302</v>
      </c>
      <c r="BP88" s="35">
        <f t="shared" si="230"/>
        <v>407.01041216162207</v>
      </c>
      <c r="BQ88" s="35">
        <f t="shared" si="230"/>
        <v>379.27510409455112</v>
      </c>
      <c r="BR88" s="35">
        <f t="shared" si="230"/>
        <v>351.53979602748018</v>
      </c>
      <c r="BS88" s="35">
        <f t="shared" si="230"/>
        <v>323.80448796040923</v>
      </c>
    </row>
    <row r="89" spans="6:71" hidden="1" outlineLevel="1">
      <c r="F89" t="s">
        <v>169</v>
      </c>
      <c r="L89" s="22" t="s">
        <v>170</v>
      </c>
      <c r="O89" s="22">
        <v>25</v>
      </c>
      <c r="P89" s="39"/>
      <c r="Q89" s="45"/>
      <c r="R89" s="35">
        <f t="shared" ref="R89:AW89" si="231">IF(R$2&gt;=$O89,IF(R88-HLOOKUP($O89,$R$2:$BS$33,30,FALSE)/HLOOKUP($O89,$R$2:$BS$33,31,FALSE)&lt;=0,R88,HLOOKUP($O89,$R$2:$BS$33,30,FALSE)/HLOOKUP($O89,$R$2:$BS$33,31,FALSE)),0)</f>
        <v>0</v>
      </c>
      <c r="S89" s="35">
        <f t="shared" si="231"/>
        <v>0</v>
      </c>
      <c r="T89" s="35">
        <f t="shared" si="231"/>
        <v>0</v>
      </c>
      <c r="U89" s="35">
        <f t="shared" si="231"/>
        <v>0</v>
      </c>
      <c r="V89" s="35">
        <f t="shared" si="231"/>
        <v>0</v>
      </c>
      <c r="W89" s="35">
        <f t="shared" si="231"/>
        <v>0</v>
      </c>
      <c r="X89" s="35">
        <f t="shared" si="231"/>
        <v>0</v>
      </c>
      <c r="Y89" s="35">
        <f t="shared" si="231"/>
        <v>0</v>
      </c>
      <c r="Z89" s="35">
        <f t="shared" si="231"/>
        <v>0</v>
      </c>
      <c r="AA89" s="35">
        <f t="shared" si="231"/>
        <v>0</v>
      </c>
      <c r="AB89" s="35">
        <f t="shared" si="231"/>
        <v>0</v>
      </c>
      <c r="AC89" s="35">
        <f t="shared" si="231"/>
        <v>0</v>
      </c>
      <c r="AD89" s="35">
        <f t="shared" si="231"/>
        <v>0</v>
      </c>
      <c r="AE89" s="35">
        <f t="shared" si="231"/>
        <v>0</v>
      </c>
      <c r="AF89" s="35">
        <f t="shared" si="231"/>
        <v>0</v>
      </c>
      <c r="AG89" s="35">
        <f t="shared" si="231"/>
        <v>0</v>
      </c>
      <c r="AH89" s="35">
        <f t="shared" si="231"/>
        <v>0</v>
      </c>
      <c r="AI89" s="35">
        <f t="shared" si="231"/>
        <v>0</v>
      </c>
      <c r="AJ89" s="35">
        <f t="shared" si="231"/>
        <v>0</v>
      </c>
      <c r="AK89" s="35">
        <f t="shared" si="231"/>
        <v>0</v>
      </c>
      <c r="AL89" s="35">
        <f t="shared" si="231"/>
        <v>0</v>
      </c>
      <c r="AM89" s="35">
        <f t="shared" si="231"/>
        <v>0</v>
      </c>
      <c r="AN89" s="35">
        <f t="shared" si="231"/>
        <v>0</v>
      </c>
      <c r="AO89" s="35">
        <f t="shared" si="231"/>
        <v>0</v>
      </c>
      <c r="AP89" s="35">
        <f t="shared" si="231"/>
        <v>27.735308067070928</v>
      </c>
      <c r="AQ89" s="35">
        <f t="shared" si="231"/>
        <v>27.735308067070928</v>
      </c>
      <c r="AR89" s="35">
        <f t="shared" si="231"/>
        <v>27.735308067070928</v>
      </c>
      <c r="AS89" s="35">
        <f t="shared" si="231"/>
        <v>27.735308067070928</v>
      </c>
      <c r="AT89" s="35">
        <f t="shared" si="231"/>
        <v>27.735308067070928</v>
      </c>
      <c r="AU89" s="35">
        <f t="shared" si="231"/>
        <v>27.735308067070928</v>
      </c>
      <c r="AV89" s="35">
        <f t="shared" si="231"/>
        <v>27.735308067070928</v>
      </c>
      <c r="AW89" s="35">
        <f t="shared" si="231"/>
        <v>27.735308067070928</v>
      </c>
      <c r="AX89" s="35">
        <f t="shared" ref="AX89:BS89" si="232">IF(AX$2&gt;=$O89,IF(AX88-HLOOKUP($O89,$R$2:$BS$33,30,FALSE)/HLOOKUP($O89,$R$2:$BS$33,31,FALSE)&lt;=0,AX88,HLOOKUP($O89,$R$2:$BS$33,30,FALSE)/HLOOKUP($O89,$R$2:$BS$33,31,FALSE)),0)</f>
        <v>27.735308067070928</v>
      </c>
      <c r="AY89" s="35">
        <f t="shared" si="232"/>
        <v>27.735308067070928</v>
      </c>
      <c r="AZ89" s="35">
        <f t="shared" si="232"/>
        <v>27.735308067070928</v>
      </c>
      <c r="BA89" s="35">
        <f t="shared" si="232"/>
        <v>27.735308067070928</v>
      </c>
      <c r="BB89" s="35">
        <f t="shared" si="232"/>
        <v>27.735308067070928</v>
      </c>
      <c r="BC89" s="35">
        <f t="shared" si="232"/>
        <v>27.735308067070928</v>
      </c>
      <c r="BD89" s="35">
        <f t="shared" si="232"/>
        <v>27.735308067070928</v>
      </c>
      <c r="BE89" s="35">
        <f t="shared" si="232"/>
        <v>27.735308067070928</v>
      </c>
      <c r="BF89" s="35">
        <f t="shared" si="232"/>
        <v>27.735308067070928</v>
      </c>
      <c r="BG89" s="35">
        <f t="shared" si="232"/>
        <v>27.735308067070928</v>
      </c>
      <c r="BH89" s="35">
        <f t="shared" si="232"/>
        <v>27.735308067070928</v>
      </c>
      <c r="BI89" s="35">
        <f t="shared" si="232"/>
        <v>27.735308067070928</v>
      </c>
      <c r="BJ89" s="35">
        <f t="shared" si="232"/>
        <v>27.735308067070928</v>
      </c>
      <c r="BK89" s="35">
        <f t="shared" si="232"/>
        <v>27.735308067070928</v>
      </c>
      <c r="BL89" s="35">
        <f t="shared" si="232"/>
        <v>27.735308067070928</v>
      </c>
      <c r="BM89" s="35">
        <f t="shared" si="232"/>
        <v>27.735308067070928</v>
      </c>
      <c r="BN89" s="35">
        <f t="shared" si="232"/>
        <v>27.735308067070928</v>
      </c>
      <c r="BO89" s="35">
        <f t="shared" si="232"/>
        <v>27.735308067070928</v>
      </c>
      <c r="BP89" s="35">
        <f t="shared" si="232"/>
        <v>27.735308067070928</v>
      </c>
      <c r="BQ89" s="35">
        <f t="shared" si="232"/>
        <v>27.735308067070928</v>
      </c>
      <c r="BR89" s="35">
        <f t="shared" si="232"/>
        <v>27.735308067070928</v>
      </c>
      <c r="BS89" s="35">
        <f t="shared" si="232"/>
        <v>27.735308067070928</v>
      </c>
    </row>
    <row r="90" spans="6:71" hidden="1" outlineLevel="1">
      <c r="F90" t="s">
        <v>168</v>
      </c>
      <c r="L90" s="22" t="s">
        <v>54</v>
      </c>
      <c r="O90" s="22">
        <v>26</v>
      </c>
      <c r="P90" s="39"/>
      <c r="Q90" s="45"/>
      <c r="R90" s="35">
        <f t="shared" ref="R90:BS90" si="233">IF($O90=R$2,R$40,IF(R$2&gt;$O90,Q90-Q91,0))</f>
        <v>0</v>
      </c>
      <c r="S90" s="35">
        <f t="shared" si="233"/>
        <v>0</v>
      </c>
      <c r="T90" s="35">
        <f t="shared" si="233"/>
        <v>0</v>
      </c>
      <c r="U90" s="35">
        <f t="shared" si="233"/>
        <v>0</v>
      </c>
      <c r="V90" s="35">
        <f t="shared" si="233"/>
        <v>0</v>
      </c>
      <c r="W90" s="35">
        <f t="shared" si="233"/>
        <v>0</v>
      </c>
      <c r="X90" s="35">
        <f t="shared" si="233"/>
        <v>0</v>
      </c>
      <c r="Y90" s="35">
        <f t="shared" si="233"/>
        <v>0</v>
      </c>
      <c r="Z90" s="35">
        <f t="shared" si="233"/>
        <v>0</v>
      </c>
      <c r="AA90" s="35">
        <f t="shared" si="233"/>
        <v>0</v>
      </c>
      <c r="AB90" s="35">
        <f t="shared" si="233"/>
        <v>0</v>
      </c>
      <c r="AC90" s="35">
        <f t="shared" si="233"/>
        <v>0</v>
      </c>
      <c r="AD90" s="35">
        <f t="shared" si="233"/>
        <v>0</v>
      </c>
      <c r="AE90" s="35">
        <f t="shared" si="233"/>
        <v>0</v>
      </c>
      <c r="AF90" s="35">
        <f t="shared" si="233"/>
        <v>0</v>
      </c>
      <c r="AG90" s="35">
        <f t="shared" si="233"/>
        <v>0</v>
      </c>
      <c r="AH90" s="35">
        <f t="shared" si="233"/>
        <v>0</v>
      </c>
      <c r="AI90" s="35">
        <f t="shared" si="233"/>
        <v>0</v>
      </c>
      <c r="AJ90" s="35">
        <f t="shared" si="233"/>
        <v>0</v>
      </c>
      <c r="AK90" s="35">
        <f t="shared" si="233"/>
        <v>0</v>
      </c>
      <c r="AL90" s="35">
        <f t="shared" si="233"/>
        <v>0</v>
      </c>
      <c r="AM90" s="35">
        <f t="shared" si="233"/>
        <v>0</v>
      </c>
      <c r="AN90" s="35">
        <f t="shared" si="233"/>
        <v>0</v>
      </c>
      <c r="AO90" s="35">
        <f t="shared" si="233"/>
        <v>0</v>
      </c>
      <c r="AP90" s="35">
        <f t="shared" si="233"/>
        <v>0</v>
      </c>
      <c r="AQ90" s="35">
        <f t="shared" si="233"/>
        <v>1164.3494467864698</v>
      </c>
      <c r="AR90" s="35">
        <f t="shared" si="233"/>
        <v>1135.7236361276082</v>
      </c>
      <c r="AS90" s="35">
        <f t="shared" si="233"/>
        <v>1107.0978254687466</v>
      </c>
      <c r="AT90" s="35">
        <f t="shared" si="233"/>
        <v>1078.472014809885</v>
      </c>
      <c r="AU90" s="35">
        <f t="shared" si="233"/>
        <v>1049.8462041510234</v>
      </c>
      <c r="AV90" s="35">
        <f t="shared" si="233"/>
        <v>1021.2203934921616</v>
      </c>
      <c r="AW90" s="35">
        <f t="shared" si="233"/>
        <v>992.59458283329991</v>
      </c>
      <c r="AX90" s="35">
        <f t="shared" si="233"/>
        <v>963.96877217443819</v>
      </c>
      <c r="AY90" s="35">
        <f t="shared" si="233"/>
        <v>935.34296151557646</v>
      </c>
      <c r="AZ90" s="35">
        <f t="shared" si="233"/>
        <v>906.71715085671474</v>
      </c>
      <c r="BA90" s="35">
        <f t="shared" si="233"/>
        <v>878.09134019785301</v>
      </c>
      <c r="BB90" s="35">
        <f t="shared" si="233"/>
        <v>849.46552953899129</v>
      </c>
      <c r="BC90" s="35">
        <f t="shared" si="233"/>
        <v>820.83971888012957</v>
      </c>
      <c r="BD90" s="35">
        <f t="shared" si="233"/>
        <v>792.21390822126784</v>
      </c>
      <c r="BE90" s="35">
        <f t="shared" si="233"/>
        <v>763.58809756240612</v>
      </c>
      <c r="BF90" s="35">
        <f t="shared" si="233"/>
        <v>734.9622869035444</v>
      </c>
      <c r="BG90" s="35">
        <f t="shared" si="233"/>
        <v>706.33647624468267</v>
      </c>
      <c r="BH90" s="35">
        <f t="shared" si="233"/>
        <v>677.71066558582095</v>
      </c>
      <c r="BI90" s="35">
        <f t="shared" si="233"/>
        <v>649.08485492695922</v>
      </c>
      <c r="BJ90" s="35">
        <f t="shared" si="233"/>
        <v>620.4590442680975</v>
      </c>
      <c r="BK90" s="35">
        <f t="shared" si="233"/>
        <v>591.83323360923578</v>
      </c>
      <c r="BL90" s="35">
        <f t="shared" si="233"/>
        <v>563.20742295037405</v>
      </c>
      <c r="BM90" s="35">
        <f t="shared" si="233"/>
        <v>534.58161229151233</v>
      </c>
      <c r="BN90" s="35">
        <f t="shared" si="233"/>
        <v>505.9558016326506</v>
      </c>
      <c r="BO90" s="35">
        <f t="shared" si="233"/>
        <v>477.32999097378888</v>
      </c>
      <c r="BP90" s="35">
        <f t="shared" si="233"/>
        <v>448.70418031492716</v>
      </c>
      <c r="BQ90" s="35">
        <f t="shared" si="233"/>
        <v>420.07836965606543</v>
      </c>
      <c r="BR90" s="35">
        <f t="shared" si="233"/>
        <v>391.45255899720371</v>
      </c>
      <c r="BS90" s="35">
        <f t="shared" si="233"/>
        <v>362.82674833834199</v>
      </c>
    </row>
    <row r="91" spans="6:71" hidden="1" outlineLevel="1">
      <c r="F91" t="s">
        <v>169</v>
      </c>
      <c r="L91" s="22" t="s">
        <v>170</v>
      </c>
      <c r="O91" s="22">
        <v>26</v>
      </c>
      <c r="P91" s="39"/>
      <c r="Q91" s="45"/>
      <c r="R91" s="35">
        <f t="shared" ref="R91:AW91" si="234">IF(R$2&gt;=$O91,IF(R90-HLOOKUP($O91,$R$2:$BS$33,30,FALSE)/HLOOKUP($O91,$R$2:$BS$33,31,FALSE)&lt;=0,R90,HLOOKUP($O91,$R$2:$BS$33,30,FALSE)/HLOOKUP($O91,$R$2:$BS$33,31,FALSE)),0)</f>
        <v>0</v>
      </c>
      <c r="S91" s="35">
        <f t="shared" si="234"/>
        <v>0</v>
      </c>
      <c r="T91" s="35">
        <f t="shared" si="234"/>
        <v>0</v>
      </c>
      <c r="U91" s="35">
        <f t="shared" si="234"/>
        <v>0</v>
      </c>
      <c r="V91" s="35">
        <f t="shared" si="234"/>
        <v>0</v>
      </c>
      <c r="W91" s="35">
        <f t="shared" si="234"/>
        <v>0</v>
      </c>
      <c r="X91" s="35">
        <f t="shared" si="234"/>
        <v>0</v>
      </c>
      <c r="Y91" s="35">
        <f t="shared" si="234"/>
        <v>0</v>
      </c>
      <c r="Z91" s="35">
        <f t="shared" si="234"/>
        <v>0</v>
      </c>
      <c r="AA91" s="35">
        <f t="shared" si="234"/>
        <v>0</v>
      </c>
      <c r="AB91" s="35">
        <f t="shared" si="234"/>
        <v>0</v>
      </c>
      <c r="AC91" s="35">
        <f t="shared" si="234"/>
        <v>0</v>
      </c>
      <c r="AD91" s="35">
        <f t="shared" si="234"/>
        <v>0</v>
      </c>
      <c r="AE91" s="35">
        <f t="shared" si="234"/>
        <v>0</v>
      </c>
      <c r="AF91" s="35">
        <f t="shared" si="234"/>
        <v>0</v>
      </c>
      <c r="AG91" s="35">
        <f t="shared" si="234"/>
        <v>0</v>
      </c>
      <c r="AH91" s="35">
        <f t="shared" si="234"/>
        <v>0</v>
      </c>
      <c r="AI91" s="35">
        <f t="shared" si="234"/>
        <v>0</v>
      </c>
      <c r="AJ91" s="35">
        <f t="shared" si="234"/>
        <v>0</v>
      </c>
      <c r="AK91" s="35">
        <f t="shared" si="234"/>
        <v>0</v>
      </c>
      <c r="AL91" s="35">
        <f t="shared" si="234"/>
        <v>0</v>
      </c>
      <c r="AM91" s="35">
        <f t="shared" si="234"/>
        <v>0</v>
      </c>
      <c r="AN91" s="35">
        <f t="shared" si="234"/>
        <v>0</v>
      </c>
      <c r="AO91" s="35">
        <f t="shared" si="234"/>
        <v>0</v>
      </c>
      <c r="AP91" s="35">
        <f t="shared" si="234"/>
        <v>0</v>
      </c>
      <c r="AQ91" s="35">
        <f t="shared" si="234"/>
        <v>28.625810658861706</v>
      </c>
      <c r="AR91" s="35">
        <f t="shared" si="234"/>
        <v>28.625810658861706</v>
      </c>
      <c r="AS91" s="35">
        <f t="shared" si="234"/>
        <v>28.625810658861706</v>
      </c>
      <c r="AT91" s="35">
        <f t="shared" si="234"/>
        <v>28.625810658861706</v>
      </c>
      <c r="AU91" s="35">
        <f t="shared" si="234"/>
        <v>28.625810658861706</v>
      </c>
      <c r="AV91" s="35">
        <f t="shared" si="234"/>
        <v>28.625810658861706</v>
      </c>
      <c r="AW91" s="35">
        <f t="shared" si="234"/>
        <v>28.625810658861706</v>
      </c>
      <c r="AX91" s="35">
        <f t="shared" ref="AX91:BS91" si="235">IF(AX$2&gt;=$O91,IF(AX90-HLOOKUP($O91,$R$2:$BS$33,30,FALSE)/HLOOKUP($O91,$R$2:$BS$33,31,FALSE)&lt;=0,AX90,HLOOKUP($O91,$R$2:$BS$33,30,FALSE)/HLOOKUP($O91,$R$2:$BS$33,31,FALSE)),0)</f>
        <v>28.625810658861706</v>
      </c>
      <c r="AY91" s="35">
        <f t="shared" si="235"/>
        <v>28.625810658861706</v>
      </c>
      <c r="AZ91" s="35">
        <f t="shared" si="235"/>
        <v>28.625810658861706</v>
      </c>
      <c r="BA91" s="35">
        <f t="shared" si="235"/>
        <v>28.625810658861706</v>
      </c>
      <c r="BB91" s="35">
        <f t="shared" si="235"/>
        <v>28.625810658861706</v>
      </c>
      <c r="BC91" s="35">
        <f t="shared" si="235"/>
        <v>28.625810658861706</v>
      </c>
      <c r="BD91" s="35">
        <f t="shared" si="235"/>
        <v>28.625810658861706</v>
      </c>
      <c r="BE91" s="35">
        <f t="shared" si="235"/>
        <v>28.625810658861706</v>
      </c>
      <c r="BF91" s="35">
        <f t="shared" si="235"/>
        <v>28.625810658861706</v>
      </c>
      <c r="BG91" s="35">
        <f t="shared" si="235"/>
        <v>28.625810658861706</v>
      </c>
      <c r="BH91" s="35">
        <f t="shared" si="235"/>
        <v>28.625810658861706</v>
      </c>
      <c r="BI91" s="35">
        <f t="shared" si="235"/>
        <v>28.625810658861706</v>
      </c>
      <c r="BJ91" s="35">
        <f t="shared" si="235"/>
        <v>28.625810658861706</v>
      </c>
      <c r="BK91" s="35">
        <f t="shared" si="235"/>
        <v>28.625810658861706</v>
      </c>
      <c r="BL91" s="35">
        <f t="shared" si="235"/>
        <v>28.625810658861706</v>
      </c>
      <c r="BM91" s="35">
        <f t="shared" si="235"/>
        <v>28.625810658861706</v>
      </c>
      <c r="BN91" s="35">
        <f t="shared" si="235"/>
        <v>28.625810658861706</v>
      </c>
      <c r="BO91" s="35">
        <f t="shared" si="235"/>
        <v>28.625810658861706</v>
      </c>
      <c r="BP91" s="35">
        <f t="shared" si="235"/>
        <v>28.625810658861706</v>
      </c>
      <c r="BQ91" s="35">
        <f t="shared" si="235"/>
        <v>28.625810658861706</v>
      </c>
      <c r="BR91" s="35">
        <f t="shared" si="235"/>
        <v>28.625810658861706</v>
      </c>
      <c r="BS91" s="35">
        <f t="shared" si="235"/>
        <v>28.625810658861706</v>
      </c>
    </row>
    <row r="92" spans="6:71" hidden="1" outlineLevel="1">
      <c r="F92" t="s">
        <v>168</v>
      </c>
      <c r="L92" s="22" t="s">
        <v>54</v>
      </c>
      <c r="O92" s="22">
        <v>27</v>
      </c>
      <c r="P92" s="39"/>
      <c r="Q92" s="45"/>
      <c r="R92" s="35">
        <f t="shared" ref="R92:BS92" si="236">IF($O92=R$2,R$40,IF(R$2&gt;$O92,Q92-Q93,0))</f>
        <v>0</v>
      </c>
      <c r="S92" s="35">
        <f t="shared" si="236"/>
        <v>0</v>
      </c>
      <c r="T92" s="35">
        <f t="shared" si="236"/>
        <v>0</v>
      </c>
      <c r="U92" s="35">
        <f t="shared" si="236"/>
        <v>0</v>
      </c>
      <c r="V92" s="35">
        <f t="shared" si="236"/>
        <v>0</v>
      </c>
      <c r="W92" s="35">
        <f t="shared" si="236"/>
        <v>0</v>
      </c>
      <c r="X92" s="35">
        <f t="shared" si="236"/>
        <v>0</v>
      </c>
      <c r="Y92" s="35">
        <f t="shared" si="236"/>
        <v>0</v>
      </c>
      <c r="Z92" s="35">
        <f t="shared" si="236"/>
        <v>0</v>
      </c>
      <c r="AA92" s="35">
        <f t="shared" si="236"/>
        <v>0</v>
      </c>
      <c r="AB92" s="35">
        <f t="shared" si="236"/>
        <v>0</v>
      </c>
      <c r="AC92" s="35">
        <f t="shared" si="236"/>
        <v>0</v>
      </c>
      <c r="AD92" s="35">
        <f t="shared" si="236"/>
        <v>0</v>
      </c>
      <c r="AE92" s="35">
        <f t="shared" si="236"/>
        <v>0</v>
      </c>
      <c r="AF92" s="35">
        <f t="shared" si="236"/>
        <v>0</v>
      </c>
      <c r="AG92" s="35">
        <f t="shared" si="236"/>
        <v>0</v>
      </c>
      <c r="AH92" s="35">
        <f t="shared" si="236"/>
        <v>0</v>
      </c>
      <c r="AI92" s="35">
        <f t="shared" si="236"/>
        <v>0</v>
      </c>
      <c r="AJ92" s="35">
        <f t="shared" si="236"/>
        <v>0</v>
      </c>
      <c r="AK92" s="35">
        <f t="shared" si="236"/>
        <v>0</v>
      </c>
      <c r="AL92" s="35">
        <f t="shared" si="236"/>
        <v>0</v>
      </c>
      <c r="AM92" s="35">
        <f t="shared" si="236"/>
        <v>0</v>
      </c>
      <c r="AN92" s="35">
        <f t="shared" si="236"/>
        <v>0</v>
      </c>
      <c r="AO92" s="35">
        <f t="shared" si="236"/>
        <v>0</v>
      </c>
      <c r="AP92" s="35">
        <f t="shared" si="236"/>
        <v>0</v>
      </c>
      <c r="AQ92" s="35">
        <f t="shared" si="236"/>
        <v>0</v>
      </c>
      <c r="AR92" s="35">
        <f t="shared" si="236"/>
        <v>1201.1074915637953</v>
      </c>
      <c r="AS92" s="35">
        <f t="shared" si="236"/>
        <v>1171.5779755500766</v>
      </c>
      <c r="AT92" s="35">
        <f t="shared" si="236"/>
        <v>1142.048459536358</v>
      </c>
      <c r="AU92" s="35">
        <f t="shared" si="236"/>
        <v>1112.5189435226393</v>
      </c>
      <c r="AV92" s="35">
        <f t="shared" si="236"/>
        <v>1082.9894275089207</v>
      </c>
      <c r="AW92" s="35">
        <f t="shared" si="236"/>
        <v>1053.459911495202</v>
      </c>
      <c r="AX92" s="35">
        <f t="shared" si="236"/>
        <v>1023.9303954814834</v>
      </c>
      <c r="AY92" s="35">
        <f t="shared" si="236"/>
        <v>994.40087946776475</v>
      </c>
      <c r="AZ92" s="35">
        <f t="shared" si="236"/>
        <v>964.8713634540461</v>
      </c>
      <c r="BA92" s="35">
        <f t="shared" si="236"/>
        <v>935.34184744032746</v>
      </c>
      <c r="BB92" s="35">
        <f t="shared" si="236"/>
        <v>905.81233142660881</v>
      </c>
      <c r="BC92" s="35">
        <f t="shared" si="236"/>
        <v>876.28281541289016</v>
      </c>
      <c r="BD92" s="35">
        <f t="shared" si="236"/>
        <v>846.75329939917151</v>
      </c>
      <c r="BE92" s="35">
        <f t="shared" si="236"/>
        <v>817.22378338545286</v>
      </c>
      <c r="BF92" s="35">
        <f t="shared" si="236"/>
        <v>787.69426737173421</v>
      </c>
      <c r="BG92" s="35">
        <f t="shared" si="236"/>
        <v>758.16475135801556</v>
      </c>
      <c r="BH92" s="35">
        <f t="shared" si="236"/>
        <v>728.63523534429692</v>
      </c>
      <c r="BI92" s="35">
        <f t="shared" si="236"/>
        <v>699.10571933057827</v>
      </c>
      <c r="BJ92" s="35">
        <f t="shared" si="236"/>
        <v>669.57620331685962</v>
      </c>
      <c r="BK92" s="35">
        <f t="shared" si="236"/>
        <v>640.04668730314097</v>
      </c>
      <c r="BL92" s="35">
        <f t="shared" si="236"/>
        <v>610.51717128942232</v>
      </c>
      <c r="BM92" s="35">
        <f t="shared" si="236"/>
        <v>580.98765527570367</v>
      </c>
      <c r="BN92" s="35">
        <f t="shared" si="236"/>
        <v>551.45813926198502</v>
      </c>
      <c r="BO92" s="35">
        <f t="shared" si="236"/>
        <v>521.92862324826638</v>
      </c>
      <c r="BP92" s="35">
        <f t="shared" si="236"/>
        <v>492.39910723454773</v>
      </c>
      <c r="BQ92" s="35">
        <f t="shared" si="236"/>
        <v>462.86959122082908</v>
      </c>
      <c r="BR92" s="35">
        <f t="shared" si="236"/>
        <v>433.34007520711043</v>
      </c>
      <c r="BS92" s="35">
        <f t="shared" si="236"/>
        <v>403.81055919339178</v>
      </c>
    </row>
    <row r="93" spans="6:71" hidden="1" outlineLevel="1">
      <c r="F93" t="s">
        <v>169</v>
      </c>
      <c r="L93" s="22" t="s">
        <v>170</v>
      </c>
      <c r="O93" s="22">
        <v>27</v>
      </c>
      <c r="P93" s="39"/>
      <c r="Q93" s="45"/>
      <c r="R93" s="35">
        <f t="shared" ref="R93:AW93" si="237">IF(R$2&gt;=$O93,IF(R92-HLOOKUP($O93,$R$2:$BS$33,30,FALSE)/HLOOKUP($O93,$R$2:$BS$33,31,FALSE)&lt;=0,R92,HLOOKUP($O93,$R$2:$BS$33,30,FALSE)/HLOOKUP($O93,$R$2:$BS$33,31,FALSE)),0)</f>
        <v>0</v>
      </c>
      <c r="S93" s="35">
        <f t="shared" si="237"/>
        <v>0</v>
      </c>
      <c r="T93" s="35">
        <f t="shared" si="237"/>
        <v>0</v>
      </c>
      <c r="U93" s="35">
        <f t="shared" si="237"/>
        <v>0</v>
      </c>
      <c r="V93" s="35">
        <f t="shared" si="237"/>
        <v>0</v>
      </c>
      <c r="W93" s="35">
        <f t="shared" si="237"/>
        <v>0</v>
      </c>
      <c r="X93" s="35">
        <f t="shared" si="237"/>
        <v>0</v>
      </c>
      <c r="Y93" s="35">
        <f t="shared" si="237"/>
        <v>0</v>
      </c>
      <c r="Z93" s="35">
        <f t="shared" si="237"/>
        <v>0</v>
      </c>
      <c r="AA93" s="35">
        <f t="shared" si="237"/>
        <v>0</v>
      </c>
      <c r="AB93" s="35">
        <f t="shared" si="237"/>
        <v>0</v>
      </c>
      <c r="AC93" s="35">
        <f t="shared" si="237"/>
        <v>0</v>
      </c>
      <c r="AD93" s="35">
        <f t="shared" si="237"/>
        <v>0</v>
      </c>
      <c r="AE93" s="35">
        <f t="shared" si="237"/>
        <v>0</v>
      </c>
      <c r="AF93" s="35">
        <f t="shared" si="237"/>
        <v>0</v>
      </c>
      <c r="AG93" s="35">
        <f t="shared" si="237"/>
        <v>0</v>
      </c>
      <c r="AH93" s="35">
        <f t="shared" si="237"/>
        <v>0</v>
      </c>
      <c r="AI93" s="35">
        <f t="shared" si="237"/>
        <v>0</v>
      </c>
      <c r="AJ93" s="35">
        <f t="shared" si="237"/>
        <v>0</v>
      </c>
      <c r="AK93" s="35">
        <f t="shared" si="237"/>
        <v>0</v>
      </c>
      <c r="AL93" s="35">
        <f t="shared" si="237"/>
        <v>0</v>
      </c>
      <c r="AM93" s="35">
        <f t="shared" si="237"/>
        <v>0</v>
      </c>
      <c r="AN93" s="35">
        <f t="shared" si="237"/>
        <v>0</v>
      </c>
      <c r="AO93" s="35">
        <f t="shared" si="237"/>
        <v>0</v>
      </c>
      <c r="AP93" s="35">
        <f t="shared" si="237"/>
        <v>0</v>
      </c>
      <c r="AQ93" s="35">
        <f t="shared" si="237"/>
        <v>0</v>
      </c>
      <c r="AR93" s="35">
        <f t="shared" si="237"/>
        <v>29.529516013718677</v>
      </c>
      <c r="AS93" s="35">
        <f t="shared" si="237"/>
        <v>29.529516013718677</v>
      </c>
      <c r="AT93" s="35">
        <f t="shared" si="237"/>
        <v>29.529516013718677</v>
      </c>
      <c r="AU93" s="35">
        <f t="shared" si="237"/>
        <v>29.529516013718677</v>
      </c>
      <c r="AV93" s="35">
        <f t="shared" si="237"/>
        <v>29.529516013718677</v>
      </c>
      <c r="AW93" s="35">
        <f t="shared" si="237"/>
        <v>29.529516013718677</v>
      </c>
      <c r="AX93" s="35">
        <f t="shared" ref="AX93:BS93" si="238">IF(AX$2&gt;=$O93,IF(AX92-HLOOKUP($O93,$R$2:$BS$33,30,FALSE)/HLOOKUP($O93,$R$2:$BS$33,31,FALSE)&lt;=0,AX92,HLOOKUP($O93,$R$2:$BS$33,30,FALSE)/HLOOKUP($O93,$R$2:$BS$33,31,FALSE)),0)</f>
        <v>29.529516013718677</v>
      </c>
      <c r="AY93" s="35">
        <f t="shared" si="238"/>
        <v>29.529516013718677</v>
      </c>
      <c r="AZ93" s="35">
        <f t="shared" si="238"/>
        <v>29.529516013718677</v>
      </c>
      <c r="BA93" s="35">
        <f t="shared" si="238"/>
        <v>29.529516013718677</v>
      </c>
      <c r="BB93" s="35">
        <f t="shared" si="238"/>
        <v>29.529516013718677</v>
      </c>
      <c r="BC93" s="35">
        <f t="shared" si="238"/>
        <v>29.529516013718677</v>
      </c>
      <c r="BD93" s="35">
        <f t="shared" si="238"/>
        <v>29.529516013718677</v>
      </c>
      <c r="BE93" s="35">
        <f t="shared" si="238"/>
        <v>29.529516013718677</v>
      </c>
      <c r="BF93" s="35">
        <f t="shared" si="238"/>
        <v>29.529516013718677</v>
      </c>
      <c r="BG93" s="35">
        <f t="shared" si="238"/>
        <v>29.529516013718677</v>
      </c>
      <c r="BH93" s="35">
        <f t="shared" si="238"/>
        <v>29.529516013718677</v>
      </c>
      <c r="BI93" s="35">
        <f t="shared" si="238"/>
        <v>29.529516013718677</v>
      </c>
      <c r="BJ93" s="35">
        <f t="shared" si="238"/>
        <v>29.529516013718677</v>
      </c>
      <c r="BK93" s="35">
        <f t="shared" si="238"/>
        <v>29.529516013718677</v>
      </c>
      <c r="BL93" s="35">
        <f t="shared" si="238"/>
        <v>29.529516013718677</v>
      </c>
      <c r="BM93" s="35">
        <f t="shared" si="238"/>
        <v>29.529516013718677</v>
      </c>
      <c r="BN93" s="35">
        <f t="shared" si="238"/>
        <v>29.529516013718677</v>
      </c>
      <c r="BO93" s="35">
        <f t="shared" si="238"/>
        <v>29.529516013718677</v>
      </c>
      <c r="BP93" s="35">
        <f t="shared" si="238"/>
        <v>29.529516013718677</v>
      </c>
      <c r="BQ93" s="35">
        <f t="shared" si="238"/>
        <v>29.529516013718677</v>
      </c>
      <c r="BR93" s="35">
        <f t="shared" si="238"/>
        <v>29.529516013718677</v>
      </c>
      <c r="BS93" s="35">
        <f t="shared" si="238"/>
        <v>29.529516013718677</v>
      </c>
    </row>
    <row r="94" spans="6:71" hidden="1" outlineLevel="1">
      <c r="F94" t="s">
        <v>168</v>
      </c>
      <c r="L94" s="22" t="s">
        <v>54</v>
      </c>
      <c r="O94" s="22">
        <v>28</v>
      </c>
      <c r="P94" s="39"/>
      <c r="Q94" s="45"/>
      <c r="R94" s="35">
        <f t="shared" ref="R94:BS94" si="239">IF($O94=R$2,R$40,IF(R$2&gt;$O94,Q94-Q95,0))</f>
        <v>0</v>
      </c>
      <c r="S94" s="35">
        <f t="shared" si="239"/>
        <v>0</v>
      </c>
      <c r="T94" s="35">
        <f t="shared" si="239"/>
        <v>0</v>
      </c>
      <c r="U94" s="35">
        <f t="shared" si="239"/>
        <v>0</v>
      </c>
      <c r="V94" s="35">
        <f t="shared" si="239"/>
        <v>0</v>
      </c>
      <c r="W94" s="35">
        <f t="shared" si="239"/>
        <v>0</v>
      </c>
      <c r="X94" s="35">
        <f t="shared" si="239"/>
        <v>0</v>
      </c>
      <c r="Y94" s="35">
        <f t="shared" si="239"/>
        <v>0</v>
      </c>
      <c r="Z94" s="35">
        <f t="shared" si="239"/>
        <v>0</v>
      </c>
      <c r="AA94" s="35">
        <f t="shared" si="239"/>
        <v>0</v>
      </c>
      <c r="AB94" s="35">
        <f t="shared" si="239"/>
        <v>0</v>
      </c>
      <c r="AC94" s="35">
        <f t="shared" si="239"/>
        <v>0</v>
      </c>
      <c r="AD94" s="35">
        <f t="shared" si="239"/>
        <v>0</v>
      </c>
      <c r="AE94" s="35">
        <f t="shared" si="239"/>
        <v>0</v>
      </c>
      <c r="AF94" s="35">
        <f t="shared" si="239"/>
        <v>0</v>
      </c>
      <c r="AG94" s="35">
        <f t="shared" si="239"/>
        <v>0</v>
      </c>
      <c r="AH94" s="35">
        <f t="shared" si="239"/>
        <v>0</v>
      </c>
      <c r="AI94" s="35">
        <f t="shared" si="239"/>
        <v>0</v>
      </c>
      <c r="AJ94" s="35">
        <f t="shared" si="239"/>
        <v>0</v>
      </c>
      <c r="AK94" s="35">
        <f t="shared" si="239"/>
        <v>0</v>
      </c>
      <c r="AL94" s="35">
        <f t="shared" si="239"/>
        <v>0</v>
      </c>
      <c r="AM94" s="35">
        <f t="shared" si="239"/>
        <v>0</v>
      </c>
      <c r="AN94" s="35">
        <f t="shared" si="239"/>
        <v>0</v>
      </c>
      <c r="AO94" s="35">
        <f t="shared" si="239"/>
        <v>0</v>
      </c>
      <c r="AP94" s="35">
        <f t="shared" si="239"/>
        <v>0</v>
      </c>
      <c r="AQ94" s="35">
        <f t="shared" si="239"/>
        <v>0</v>
      </c>
      <c r="AR94" s="35">
        <f t="shared" si="239"/>
        <v>0</v>
      </c>
      <c r="AS94" s="35">
        <f t="shared" si="239"/>
        <v>1239.0863799047313</v>
      </c>
      <c r="AT94" s="35">
        <f t="shared" si="239"/>
        <v>1208.6231438040729</v>
      </c>
      <c r="AU94" s="35">
        <f t="shared" si="239"/>
        <v>1178.1599077034145</v>
      </c>
      <c r="AV94" s="35">
        <f t="shared" si="239"/>
        <v>1147.6966716027562</v>
      </c>
      <c r="AW94" s="35">
        <f t="shared" si="239"/>
        <v>1117.2334355020978</v>
      </c>
      <c r="AX94" s="35">
        <f t="shared" si="239"/>
        <v>1086.7701994014394</v>
      </c>
      <c r="AY94" s="35">
        <f t="shared" si="239"/>
        <v>1056.306963300781</v>
      </c>
      <c r="AZ94" s="35">
        <f t="shared" si="239"/>
        <v>1025.8437272001227</v>
      </c>
      <c r="BA94" s="35">
        <f t="shared" si="239"/>
        <v>995.38049109946428</v>
      </c>
      <c r="BB94" s="35">
        <f t="shared" si="239"/>
        <v>964.9172549988059</v>
      </c>
      <c r="BC94" s="35">
        <f t="shared" si="239"/>
        <v>934.45401889814752</v>
      </c>
      <c r="BD94" s="35">
        <f t="shared" si="239"/>
        <v>903.99078279748915</v>
      </c>
      <c r="BE94" s="35">
        <f t="shared" si="239"/>
        <v>873.52754669683077</v>
      </c>
      <c r="BF94" s="35">
        <f t="shared" si="239"/>
        <v>843.06431059617239</v>
      </c>
      <c r="BG94" s="35">
        <f t="shared" si="239"/>
        <v>812.60107449551401</v>
      </c>
      <c r="BH94" s="35">
        <f t="shared" si="239"/>
        <v>782.13783839485563</v>
      </c>
      <c r="BI94" s="35">
        <f t="shared" si="239"/>
        <v>751.67460229419726</v>
      </c>
      <c r="BJ94" s="35">
        <f t="shared" si="239"/>
        <v>721.21136619353888</v>
      </c>
      <c r="BK94" s="35">
        <f t="shared" si="239"/>
        <v>690.7481300928805</v>
      </c>
      <c r="BL94" s="35">
        <f t="shared" si="239"/>
        <v>660.28489399222212</v>
      </c>
      <c r="BM94" s="35">
        <f t="shared" si="239"/>
        <v>629.82165789156375</v>
      </c>
      <c r="BN94" s="35">
        <f t="shared" si="239"/>
        <v>599.35842179090537</v>
      </c>
      <c r="BO94" s="35">
        <f t="shared" si="239"/>
        <v>568.89518569024699</v>
      </c>
      <c r="BP94" s="35">
        <f t="shared" si="239"/>
        <v>538.43194958958861</v>
      </c>
      <c r="BQ94" s="35">
        <f t="shared" si="239"/>
        <v>507.96871348893023</v>
      </c>
      <c r="BR94" s="35">
        <f t="shared" si="239"/>
        <v>477.50547738827186</v>
      </c>
      <c r="BS94" s="35">
        <f t="shared" si="239"/>
        <v>447.04224128761348</v>
      </c>
    </row>
    <row r="95" spans="6:71" hidden="1" outlineLevel="1">
      <c r="F95" t="s">
        <v>169</v>
      </c>
      <c r="L95" s="22" t="s">
        <v>170</v>
      </c>
      <c r="O95" s="22">
        <v>28</v>
      </c>
      <c r="P95" s="39"/>
      <c r="Q95" s="45"/>
      <c r="R95" s="35">
        <f t="shared" ref="R95:AW95" si="240">IF(R$2&gt;=$O95,IF(R94-HLOOKUP($O95,$R$2:$BS$33,30,FALSE)/HLOOKUP($O95,$R$2:$BS$33,31,FALSE)&lt;=0,R94,HLOOKUP($O95,$R$2:$BS$33,30,FALSE)/HLOOKUP($O95,$R$2:$BS$33,31,FALSE)),0)</f>
        <v>0</v>
      </c>
      <c r="S95" s="35">
        <f t="shared" si="240"/>
        <v>0</v>
      </c>
      <c r="T95" s="35">
        <f t="shared" si="240"/>
        <v>0</v>
      </c>
      <c r="U95" s="35">
        <f t="shared" si="240"/>
        <v>0</v>
      </c>
      <c r="V95" s="35">
        <f t="shared" si="240"/>
        <v>0</v>
      </c>
      <c r="W95" s="35">
        <f t="shared" si="240"/>
        <v>0</v>
      </c>
      <c r="X95" s="35">
        <f t="shared" si="240"/>
        <v>0</v>
      </c>
      <c r="Y95" s="35">
        <f t="shared" si="240"/>
        <v>0</v>
      </c>
      <c r="Z95" s="35">
        <f t="shared" si="240"/>
        <v>0</v>
      </c>
      <c r="AA95" s="35">
        <f t="shared" si="240"/>
        <v>0</v>
      </c>
      <c r="AB95" s="35">
        <f t="shared" si="240"/>
        <v>0</v>
      </c>
      <c r="AC95" s="35">
        <f t="shared" si="240"/>
        <v>0</v>
      </c>
      <c r="AD95" s="35">
        <f t="shared" si="240"/>
        <v>0</v>
      </c>
      <c r="AE95" s="35">
        <f t="shared" si="240"/>
        <v>0</v>
      </c>
      <c r="AF95" s="35">
        <f t="shared" si="240"/>
        <v>0</v>
      </c>
      <c r="AG95" s="35">
        <f t="shared" si="240"/>
        <v>0</v>
      </c>
      <c r="AH95" s="35">
        <f t="shared" si="240"/>
        <v>0</v>
      </c>
      <c r="AI95" s="35">
        <f t="shared" si="240"/>
        <v>0</v>
      </c>
      <c r="AJ95" s="35">
        <f t="shared" si="240"/>
        <v>0</v>
      </c>
      <c r="AK95" s="35">
        <f t="shared" si="240"/>
        <v>0</v>
      </c>
      <c r="AL95" s="35">
        <f t="shared" si="240"/>
        <v>0</v>
      </c>
      <c r="AM95" s="35">
        <f t="shared" si="240"/>
        <v>0</v>
      </c>
      <c r="AN95" s="35">
        <f t="shared" si="240"/>
        <v>0</v>
      </c>
      <c r="AO95" s="35">
        <f t="shared" si="240"/>
        <v>0</v>
      </c>
      <c r="AP95" s="35">
        <f t="shared" si="240"/>
        <v>0</v>
      </c>
      <c r="AQ95" s="35">
        <f t="shared" si="240"/>
        <v>0</v>
      </c>
      <c r="AR95" s="35">
        <f t="shared" si="240"/>
        <v>0</v>
      </c>
      <c r="AS95" s="35">
        <f t="shared" si="240"/>
        <v>30.463236100658399</v>
      </c>
      <c r="AT95" s="35">
        <f t="shared" si="240"/>
        <v>30.463236100658399</v>
      </c>
      <c r="AU95" s="35">
        <f t="shared" si="240"/>
        <v>30.463236100658399</v>
      </c>
      <c r="AV95" s="35">
        <f t="shared" si="240"/>
        <v>30.463236100658399</v>
      </c>
      <c r="AW95" s="35">
        <f t="shared" si="240"/>
        <v>30.463236100658399</v>
      </c>
      <c r="AX95" s="35">
        <f t="shared" ref="AX95:BS95" si="241">IF(AX$2&gt;=$O95,IF(AX94-HLOOKUP($O95,$R$2:$BS$33,30,FALSE)/HLOOKUP($O95,$R$2:$BS$33,31,FALSE)&lt;=0,AX94,HLOOKUP($O95,$R$2:$BS$33,30,FALSE)/HLOOKUP($O95,$R$2:$BS$33,31,FALSE)),0)</f>
        <v>30.463236100658399</v>
      </c>
      <c r="AY95" s="35">
        <f t="shared" si="241"/>
        <v>30.463236100658399</v>
      </c>
      <c r="AZ95" s="35">
        <f t="shared" si="241"/>
        <v>30.463236100658399</v>
      </c>
      <c r="BA95" s="35">
        <f t="shared" si="241"/>
        <v>30.463236100658399</v>
      </c>
      <c r="BB95" s="35">
        <f t="shared" si="241"/>
        <v>30.463236100658399</v>
      </c>
      <c r="BC95" s="35">
        <f t="shared" si="241"/>
        <v>30.463236100658399</v>
      </c>
      <c r="BD95" s="35">
        <f t="shared" si="241"/>
        <v>30.463236100658399</v>
      </c>
      <c r="BE95" s="35">
        <f t="shared" si="241"/>
        <v>30.463236100658399</v>
      </c>
      <c r="BF95" s="35">
        <f t="shared" si="241"/>
        <v>30.463236100658399</v>
      </c>
      <c r="BG95" s="35">
        <f t="shared" si="241"/>
        <v>30.463236100658399</v>
      </c>
      <c r="BH95" s="35">
        <f t="shared" si="241"/>
        <v>30.463236100658399</v>
      </c>
      <c r="BI95" s="35">
        <f t="shared" si="241"/>
        <v>30.463236100658399</v>
      </c>
      <c r="BJ95" s="35">
        <f t="shared" si="241"/>
        <v>30.463236100658399</v>
      </c>
      <c r="BK95" s="35">
        <f t="shared" si="241"/>
        <v>30.463236100658399</v>
      </c>
      <c r="BL95" s="35">
        <f t="shared" si="241"/>
        <v>30.463236100658399</v>
      </c>
      <c r="BM95" s="35">
        <f t="shared" si="241"/>
        <v>30.463236100658399</v>
      </c>
      <c r="BN95" s="35">
        <f t="shared" si="241"/>
        <v>30.463236100658399</v>
      </c>
      <c r="BO95" s="35">
        <f t="shared" si="241"/>
        <v>30.463236100658399</v>
      </c>
      <c r="BP95" s="35">
        <f t="shared" si="241"/>
        <v>30.463236100658399</v>
      </c>
      <c r="BQ95" s="35">
        <f t="shared" si="241"/>
        <v>30.463236100658399</v>
      </c>
      <c r="BR95" s="35">
        <f t="shared" si="241"/>
        <v>30.463236100658399</v>
      </c>
      <c r="BS95" s="35">
        <f t="shared" si="241"/>
        <v>30.463236100658399</v>
      </c>
    </row>
    <row r="96" spans="6:71" hidden="1" outlineLevel="1">
      <c r="F96" t="s">
        <v>168</v>
      </c>
      <c r="L96" s="22" t="s">
        <v>54</v>
      </c>
      <c r="O96" s="22">
        <v>29</v>
      </c>
      <c r="P96" s="39"/>
      <c r="Q96" s="45"/>
      <c r="R96" s="35">
        <f t="shared" ref="R96:BS96" si="242">IF($O96=R$2,R$40,IF(R$2&gt;$O96,Q96-Q97,0))</f>
        <v>0</v>
      </c>
      <c r="S96" s="35">
        <f t="shared" si="242"/>
        <v>0</v>
      </c>
      <c r="T96" s="35">
        <f t="shared" si="242"/>
        <v>0</v>
      </c>
      <c r="U96" s="35">
        <f t="shared" si="242"/>
        <v>0</v>
      </c>
      <c r="V96" s="35">
        <f t="shared" si="242"/>
        <v>0</v>
      </c>
      <c r="W96" s="35">
        <f t="shared" si="242"/>
        <v>0</v>
      </c>
      <c r="X96" s="35">
        <f t="shared" si="242"/>
        <v>0</v>
      </c>
      <c r="Y96" s="35">
        <f t="shared" si="242"/>
        <v>0</v>
      </c>
      <c r="Z96" s="35">
        <f t="shared" si="242"/>
        <v>0</v>
      </c>
      <c r="AA96" s="35">
        <f t="shared" si="242"/>
        <v>0</v>
      </c>
      <c r="AB96" s="35">
        <f t="shared" si="242"/>
        <v>0</v>
      </c>
      <c r="AC96" s="35">
        <f t="shared" si="242"/>
        <v>0</v>
      </c>
      <c r="AD96" s="35">
        <f t="shared" si="242"/>
        <v>0</v>
      </c>
      <c r="AE96" s="35">
        <f t="shared" si="242"/>
        <v>0</v>
      </c>
      <c r="AF96" s="35">
        <f t="shared" si="242"/>
        <v>0</v>
      </c>
      <c r="AG96" s="35">
        <f t="shared" si="242"/>
        <v>0</v>
      </c>
      <c r="AH96" s="35">
        <f t="shared" si="242"/>
        <v>0</v>
      </c>
      <c r="AI96" s="35">
        <f t="shared" si="242"/>
        <v>0</v>
      </c>
      <c r="AJ96" s="35">
        <f t="shared" si="242"/>
        <v>0</v>
      </c>
      <c r="AK96" s="35">
        <f t="shared" si="242"/>
        <v>0</v>
      </c>
      <c r="AL96" s="35">
        <f t="shared" si="242"/>
        <v>0</v>
      </c>
      <c r="AM96" s="35">
        <f t="shared" si="242"/>
        <v>0</v>
      </c>
      <c r="AN96" s="35">
        <f t="shared" si="242"/>
        <v>0</v>
      </c>
      <c r="AO96" s="35">
        <f t="shared" si="242"/>
        <v>0</v>
      </c>
      <c r="AP96" s="35">
        <f t="shared" si="242"/>
        <v>0</v>
      </c>
      <c r="AQ96" s="35">
        <f t="shared" si="242"/>
        <v>0</v>
      </c>
      <c r="AR96" s="35">
        <f t="shared" si="242"/>
        <v>0</v>
      </c>
      <c r="AS96" s="35">
        <f t="shared" si="242"/>
        <v>0</v>
      </c>
      <c r="AT96" s="35">
        <f t="shared" si="242"/>
        <v>1279.4545677703466</v>
      </c>
      <c r="AU96" s="35">
        <f t="shared" si="242"/>
        <v>1247.9988700803674</v>
      </c>
      <c r="AV96" s="35">
        <f t="shared" si="242"/>
        <v>1216.5431723903882</v>
      </c>
      <c r="AW96" s="35">
        <f t="shared" si="242"/>
        <v>1185.0874747004091</v>
      </c>
      <c r="AX96" s="35">
        <f t="shared" si="242"/>
        <v>1153.6317770104299</v>
      </c>
      <c r="AY96" s="35">
        <f t="shared" si="242"/>
        <v>1122.1760793204508</v>
      </c>
      <c r="AZ96" s="35">
        <f t="shared" si="242"/>
        <v>1090.7203816304716</v>
      </c>
      <c r="BA96" s="35">
        <f t="shared" si="242"/>
        <v>1059.2646839404924</v>
      </c>
      <c r="BB96" s="35">
        <f t="shared" si="242"/>
        <v>1027.8089862505133</v>
      </c>
      <c r="BC96" s="35">
        <f t="shared" si="242"/>
        <v>996.35328856053411</v>
      </c>
      <c r="BD96" s="35">
        <f t="shared" si="242"/>
        <v>964.89759087055495</v>
      </c>
      <c r="BE96" s="35">
        <f t="shared" si="242"/>
        <v>933.44189318057579</v>
      </c>
      <c r="BF96" s="35">
        <f t="shared" si="242"/>
        <v>901.98619549059663</v>
      </c>
      <c r="BG96" s="35">
        <f t="shared" si="242"/>
        <v>870.53049780061747</v>
      </c>
      <c r="BH96" s="35">
        <f t="shared" si="242"/>
        <v>839.07480011063831</v>
      </c>
      <c r="BI96" s="35">
        <f t="shared" si="242"/>
        <v>807.61910242065915</v>
      </c>
      <c r="BJ96" s="35">
        <f t="shared" si="242"/>
        <v>776.16340473067999</v>
      </c>
      <c r="BK96" s="35">
        <f t="shared" si="242"/>
        <v>744.70770704070083</v>
      </c>
      <c r="BL96" s="35">
        <f t="shared" si="242"/>
        <v>713.25200935072166</v>
      </c>
      <c r="BM96" s="35">
        <f t="shared" si="242"/>
        <v>681.7963116607425</v>
      </c>
      <c r="BN96" s="35">
        <f t="shared" si="242"/>
        <v>650.34061397076334</v>
      </c>
      <c r="BO96" s="35">
        <f t="shared" si="242"/>
        <v>618.88491628078418</v>
      </c>
      <c r="BP96" s="35">
        <f t="shared" si="242"/>
        <v>587.42921859080502</v>
      </c>
      <c r="BQ96" s="35">
        <f t="shared" si="242"/>
        <v>555.97352090082586</v>
      </c>
      <c r="BR96" s="35">
        <f t="shared" si="242"/>
        <v>524.5178232108467</v>
      </c>
      <c r="BS96" s="35">
        <f t="shared" si="242"/>
        <v>493.06212552086754</v>
      </c>
    </row>
    <row r="97" spans="6:71" hidden="1" outlineLevel="1">
      <c r="F97" t="s">
        <v>169</v>
      </c>
      <c r="L97" s="22" t="s">
        <v>170</v>
      </c>
      <c r="O97" s="22">
        <v>29</v>
      </c>
      <c r="P97" s="39"/>
      <c r="Q97" s="45"/>
      <c r="R97" s="35">
        <f t="shared" ref="R97:AW97" si="243">IF(R$2&gt;=$O97,IF(R96-HLOOKUP($O97,$R$2:$BS$33,30,FALSE)/HLOOKUP($O97,$R$2:$BS$33,31,FALSE)&lt;=0,R96,HLOOKUP($O97,$R$2:$BS$33,30,FALSE)/HLOOKUP($O97,$R$2:$BS$33,31,FALSE)),0)</f>
        <v>0</v>
      </c>
      <c r="S97" s="35">
        <f t="shared" si="243"/>
        <v>0</v>
      </c>
      <c r="T97" s="35">
        <f t="shared" si="243"/>
        <v>0</v>
      </c>
      <c r="U97" s="35">
        <f t="shared" si="243"/>
        <v>0</v>
      </c>
      <c r="V97" s="35">
        <f t="shared" si="243"/>
        <v>0</v>
      </c>
      <c r="W97" s="35">
        <f t="shared" si="243"/>
        <v>0</v>
      </c>
      <c r="X97" s="35">
        <f t="shared" si="243"/>
        <v>0</v>
      </c>
      <c r="Y97" s="35">
        <f t="shared" si="243"/>
        <v>0</v>
      </c>
      <c r="Z97" s="35">
        <f t="shared" si="243"/>
        <v>0</v>
      </c>
      <c r="AA97" s="35">
        <f t="shared" si="243"/>
        <v>0</v>
      </c>
      <c r="AB97" s="35">
        <f t="shared" si="243"/>
        <v>0</v>
      </c>
      <c r="AC97" s="35">
        <f t="shared" si="243"/>
        <v>0</v>
      </c>
      <c r="AD97" s="35">
        <f t="shared" si="243"/>
        <v>0</v>
      </c>
      <c r="AE97" s="35">
        <f t="shared" si="243"/>
        <v>0</v>
      </c>
      <c r="AF97" s="35">
        <f t="shared" si="243"/>
        <v>0</v>
      </c>
      <c r="AG97" s="35">
        <f t="shared" si="243"/>
        <v>0</v>
      </c>
      <c r="AH97" s="35">
        <f t="shared" si="243"/>
        <v>0</v>
      </c>
      <c r="AI97" s="35">
        <f t="shared" si="243"/>
        <v>0</v>
      </c>
      <c r="AJ97" s="35">
        <f t="shared" si="243"/>
        <v>0</v>
      </c>
      <c r="AK97" s="35">
        <f t="shared" si="243"/>
        <v>0</v>
      </c>
      <c r="AL97" s="35">
        <f t="shared" si="243"/>
        <v>0</v>
      </c>
      <c r="AM97" s="35">
        <f t="shared" si="243"/>
        <v>0</v>
      </c>
      <c r="AN97" s="35">
        <f t="shared" si="243"/>
        <v>0</v>
      </c>
      <c r="AO97" s="35">
        <f t="shared" si="243"/>
        <v>0</v>
      </c>
      <c r="AP97" s="35">
        <f t="shared" si="243"/>
        <v>0</v>
      </c>
      <c r="AQ97" s="35">
        <f t="shared" si="243"/>
        <v>0</v>
      </c>
      <c r="AR97" s="35">
        <f t="shared" si="243"/>
        <v>0</v>
      </c>
      <c r="AS97" s="35">
        <f t="shared" si="243"/>
        <v>0</v>
      </c>
      <c r="AT97" s="35">
        <f t="shared" si="243"/>
        <v>31.455697689979171</v>
      </c>
      <c r="AU97" s="35">
        <f t="shared" si="243"/>
        <v>31.455697689979171</v>
      </c>
      <c r="AV97" s="35">
        <f t="shared" si="243"/>
        <v>31.455697689979171</v>
      </c>
      <c r="AW97" s="35">
        <f t="shared" si="243"/>
        <v>31.455697689979171</v>
      </c>
      <c r="AX97" s="35">
        <f t="shared" ref="AX97:BS97" si="244">IF(AX$2&gt;=$O97,IF(AX96-HLOOKUP($O97,$R$2:$BS$33,30,FALSE)/HLOOKUP($O97,$R$2:$BS$33,31,FALSE)&lt;=0,AX96,HLOOKUP($O97,$R$2:$BS$33,30,FALSE)/HLOOKUP($O97,$R$2:$BS$33,31,FALSE)),0)</f>
        <v>31.455697689979171</v>
      </c>
      <c r="AY97" s="35">
        <f t="shared" si="244"/>
        <v>31.455697689979171</v>
      </c>
      <c r="AZ97" s="35">
        <f t="shared" si="244"/>
        <v>31.455697689979171</v>
      </c>
      <c r="BA97" s="35">
        <f t="shared" si="244"/>
        <v>31.455697689979171</v>
      </c>
      <c r="BB97" s="35">
        <f t="shared" si="244"/>
        <v>31.455697689979171</v>
      </c>
      <c r="BC97" s="35">
        <f t="shared" si="244"/>
        <v>31.455697689979171</v>
      </c>
      <c r="BD97" s="35">
        <f t="shared" si="244"/>
        <v>31.455697689979171</v>
      </c>
      <c r="BE97" s="35">
        <f t="shared" si="244"/>
        <v>31.455697689979171</v>
      </c>
      <c r="BF97" s="35">
        <f t="shared" si="244"/>
        <v>31.455697689979171</v>
      </c>
      <c r="BG97" s="35">
        <f t="shared" si="244"/>
        <v>31.455697689979171</v>
      </c>
      <c r="BH97" s="35">
        <f t="shared" si="244"/>
        <v>31.455697689979171</v>
      </c>
      <c r="BI97" s="35">
        <f t="shared" si="244"/>
        <v>31.455697689979171</v>
      </c>
      <c r="BJ97" s="35">
        <f t="shared" si="244"/>
        <v>31.455697689979171</v>
      </c>
      <c r="BK97" s="35">
        <f t="shared" si="244"/>
        <v>31.455697689979171</v>
      </c>
      <c r="BL97" s="35">
        <f t="shared" si="244"/>
        <v>31.455697689979171</v>
      </c>
      <c r="BM97" s="35">
        <f t="shared" si="244"/>
        <v>31.455697689979171</v>
      </c>
      <c r="BN97" s="35">
        <f t="shared" si="244"/>
        <v>31.455697689979171</v>
      </c>
      <c r="BO97" s="35">
        <f t="shared" si="244"/>
        <v>31.455697689979171</v>
      </c>
      <c r="BP97" s="35">
        <f t="shared" si="244"/>
        <v>31.455697689979171</v>
      </c>
      <c r="BQ97" s="35">
        <f t="shared" si="244"/>
        <v>31.455697689979171</v>
      </c>
      <c r="BR97" s="35">
        <f t="shared" si="244"/>
        <v>31.455697689979171</v>
      </c>
      <c r="BS97" s="35">
        <f t="shared" si="244"/>
        <v>31.455697689979171</v>
      </c>
    </row>
    <row r="98" spans="6:71" hidden="1" outlineLevel="1">
      <c r="F98" t="s">
        <v>168</v>
      </c>
      <c r="L98" s="22" t="s">
        <v>54</v>
      </c>
      <c r="O98" s="22">
        <v>30</v>
      </c>
      <c r="P98" s="39"/>
      <c r="Q98" s="45"/>
      <c r="R98" s="35">
        <f t="shared" ref="R98:BS98" si="245">IF($O98=R$2,R$40,IF(R$2&gt;$O98,Q98-Q99,0))</f>
        <v>0</v>
      </c>
      <c r="S98" s="35">
        <f t="shared" si="245"/>
        <v>0</v>
      </c>
      <c r="T98" s="35">
        <f t="shared" si="245"/>
        <v>0</v>
      </c>
      <c r="U98" s="35">
        <f t="shared" si="245"/>
        <v>0</v>
      </c>
      <c r="V98" s="35">
        <f t="shared" si="245"/>
        <v>0</v>
      </c>
      <c r="W98" s="35">
        <f t="shared" si="245"/>
        <v>0</v>
      </c>
      <c r="X98" s="35">
        <f t="shared" si="245"/>
        <v>0</v>
      </c>
      <c r="Y98" s="35">
        <f t="shared" si="245"/>
        <v>0</v>
      </c>
      <c r="Z98" s="35">
        <f t="shared" si="245"/>
        <v>0</v>
      </c>
      <c r="AA98" s="35">
        <f t="shared" si="245"/>
        <v>0</v>
      </c>
      <c r="AB98" s="35">
        <f t="shared" si="245"/>
        <v>0</v>
      </c>
      <c r="AC98" s="35">
        <f t="shared" si="245"/>
        <v>0</v>
      </c>
      <c r="AD98" s="35">
        <f t="shared" si="245"/>
        <v>0</v>
      </c>
      <c r="AE98" s="35">
        <f t="shared" si="245"/>
        <v>0</v>
      </c>
      <c r="AF98" s="35">
        <f t="shared" si="245"/>
        <v>0</v>
      </c>
      <c r="AG98" s="35">
        <f t="shared" si="245"/>
        <v>0</v>
      </c>
      <c r="AH98" s="35">
        <f t="shared" si="245"/>
        <v>0</v>
      </c>
      <c r="AI98" s="35">
        <f t="shared" si="245"/>
        <v>0</v>
      </c>
      <c r="AJ98" s="35">
        <f t="shared" si="245"/>
        <v>0</v>
      </c>
      <c r="AK98" s="35">
        <f t="shared" si="245"/>
        <v>0</v>
      </c>
      <c r="AL98" s="35">
        <f t="shared" si="245"/>
        <v>0</v>
      </c>
      <c r="AM98" s="35">
        <f t="shared" si="245"/>
        <v>0</v>
      </c>
      <c r="AN98" s="35">
        <f t="shared" si="245"/>
        <v>0</v>
      </c>
      <c r="AO98" s="35">
        <f t="shared" si="245"/>
        <v>0</v>
      </c>
      <c r="AP98" s="35">
        <f t="shared" si="245"/>
        <v>0</v>
      </c>
      <c r="AQ98" s="35">
        <f t="shared" si="245"/>
        <v>0</v>
      </c>
      <c r="AR98" s="35">
        <f t="shared" si="245"/>
        <v>0</v>
      </c>
      <c r="AS98" s="35">
        <f t="shared" si="245"/>
        <v>0</v>
      </c>
      <c r="AT98" s="35">
        <f t="shared" si="245"/>
        <v>0</v>
      </c>
      <c r="AU98" s="35">
        <f t="shared" si="245"/>
        <v>1320.4529135762264</v>
      </c>
      <c r="AV98" s="35">
        <f t="shared" si="245"/>
        <v>1287.9892617126916</v>
      </c>
      <c r="AW98" s="35">
        <f t="shared" si="245"/>
        <v>1255.5256098491568</v>
      </c>
      <c r="AX98" s="35">
        <f t="shared" si="245"/>
        <v>1223.061957985622</v>
      </c>
      <c r="AY98" s="35">
        <f t="shared" si="245"/>
        <v>1190.5983061220873</v>
      </c>
      <c r="AZ98" s="35">
        <f t="shared" si="245"/>
        <v>1158.1346542585525</v>
      </c>
      <c r="BA98" s="35">
        <f t="shared" si="245"/>
        <v>1125.6710023950177</v>
      </c>
      <c r="BB98" s="35">
        <f t="shared" si="245"/>
        <v>1093.2073505314829</v>
      </c>
      <c r="BC98" s="35">
        <f t="shared" si="245"/>
        <v>1060.7436986679481</v>
      </c>
      <c r="BD98" s="35">
        <f t="shared" si="245"/>
        <v>1028.2800468044134</v>
      </c>
      <c r="BE98" s="35">
        <f t="shared" si="245"/>
        <v>995.81639494087847</v>
      </c>
      <c r="BF98" s="35">
        <f t="shared" si="245"/>
        <v>963.35274307734358</v>
      </c>
      <c r="BG98" s="35">
        <f t="shared" si="245"/>
        <v>930.88909121380868</v>
      </c>
      <c r="BH98" s="35">
        <f t="shared" si="245"/>
        <v>898.42543935027379</v>
      </c>
      <c r="BI98" s="35">
        <f t="shared" si="245"/>
        <v>865.9617874867389</v>
      </c>
      <c r="BJ98" s="35">
        <f t="shared" si="245"/>
        <v>833.49813562320401</v>
      </c>
      <c r="BK98" s="35">
        <f t="shared" si="245"/>
        <v>801.03448375966911</v>
      </c>
      <c r="BL98" s="35">
        <f t="shared" si="245"/>
        <v>768.57083189613422</v>
      </c>
      <c r="BM98" s="35">
        <f t="shared" si="245"/>
        <v>736.10718003259933</v>
      </c>
      <c r="BN98" s="35">
        <f t="shared" si="245"/>
        <v>703.64352816906444</v>
      </c>
      <c r="BO98" s="35">
        <f t="shared" si="245"/>
        <v>671.17987630552955</v>
      </c>
      <c r="BP98" s="35">
        <f t="shared" si="245"/>
        <v>638.71622444199465</v>
      </c>
      <c r="BQ98" s="35">
        <f t="shared" si="245"/>
        <v>606.25257257845976</v>
      </c>
      <c r="BR98" s="35">
        <f t="shared" si="245"/>
        <v>573.78892071492487</v>
      </c>
      <c r="BS98" s="35">
        <f t="shared" si="245"/>
        <v>541.32526885138998</v>
      </c>
    </row>
    <row r="99" spans="6:71" hidden="1" outlineLevel="1">
      <c r="F99" t="s">
        <v>169</v>
      </c>
      <c r="L99" s="22" t="s">
        <v>170</v>
      </c>
      <c r="O99" s="22">
        <v>30</v>
      </c>
      <c r="P99" s="39"/>
      <c r="Q99" s="45"/>
      <c r="R99" s="35">
        <f t="shared" ref="R99:AW99" si="246">IF(R$2&gt;=$O99,IF(R98-HLOOKUP($O99,$R$2:$BS$33,30,FALSE)/HLOOKUP($O99,$R$2:$BS$33,31,FALSE)&lt;=0,R98,HLOOKUP($O99,$R$2:$BS$33,30,FALSE)/HLOOKUP($O99,$R$2:$BS$33,31,FALSE)),0)</f>
        <v>0</v>
      </c>
      <c r="S99" s="35">
        <f t="shared" si="246"/>
        <v>0</v>
      </c>
      <c r="T99" s="35">
        <f t="shared" si="246"/>
        <v>0</v>
      </c>
      <c r="U99" s="35">
        <f t="shared" si="246"/>
        <v>0</v>
      </c>
      <c r="V99" s="35">
        <f t="shared" si="246"/>
        <v>0</v>
      </c>
      <c r="W99" s="35">
        <f t="shared" si="246"/>
        <v>0</v>
      </c>
      <c r="X99" s="35">
        <f t="shared" si="246"/>
        <v>0</v>
      </c>
      <c r="Y99" s="35">
        <f t="shared" si="246"/>
        <v>0</v>
      </c>
      <c r="Z99" s="35">
        <f t="shared" si="246"/>
        <v>0</v>
      </c>
      <c r="AA99" s="35">
        <f t="shared" si="246"/>
        <v>0</v>
      </c>
      <c r="AB99" s="35">
        <f t="shared" si="246"/>
        <v>0</v>
      </c>
      <c r="AC99" s="35">
        <f t="shared" si="246"/>
        <v>0</v>
      </c>
      <c r="AD99" s="35">
        <f t="shared" si="246"/>
        <v>0</v>
      </c>
      <c r="AE99" s="35">
        <f t="shared" si="246"/>
        <v>0</v>
      </c>
      <c r="AF99" s="35">
        <f t="shared" si="246"/>
        <v>0</v>
      </c>
      <c r="AG99" s="35">
        <f t="shared" si="246"/>
        <v>0</v>
      </c>
      <c r="AH99" s="35">
        <f t="shared" si="246"/>
        <v>0</v>
      </c>
      <c r="AI99" s="35">
        <f t="shared" si="246"/>
        <v>0</v>
      </c>
      <c r="AJ99" s="35">
        <f t="shared" si="246"/>
        <v>0</v>
      </c>
      <c r="AK99" s="35">
        <f t="shared" si="246"/>
        <v>0</v>
      </c>
      <c r="AL99" s="35">
        <f t="shared" si="246"/>
        <v>0</v>
      </c>
      <c r="AM99" s="35">
        <f t="shared" si="246"/>
        <v>0</v>
      </c>
      <c r="AN99" s="35">
        <f t="shared" si="246"/>
        <v>0</v>
      </c>
      <c r="AO99" s="35">
        <f t="shared" si="246"/>
        <v>0</v>
      </c>
      <c r="AP99" s="35">
        <f t="shared" si="246"/>
        <v>0</v>
      </c>
      <c r="AQ99" s="35">
        <f t="shared" si="246"/>
        <v>0</v>
      </c>
      <c r="AR99" s="35">
        <f t="shared" si="246"/>
        <v>0</v>
      </c>
      <c r="AS99" s="35">
        <f t="shared" si="246"/>
        <v>0</v>
      </c>
      <c r="AT99" s="35">
        <f t="shared" si="246"/>
        <v>0</v>
      </c>
      <c r="AU99" s="35">
        <f t="shared" si="246"/>
        <v>32.463651863534842</v>
      </c>
      <c r="AV99" s="35">
        <f t="shared" si="246"/>
        <v>32.463651863534842</v>
      </c>
      <c r="AW99" s="35">
        <f t="shared" si="246"/>
        <v>32.463651863534842</v>
      </c>
      <c r="AX99" s="35">
        <f t="shared" ref="AX99:BS99" si="247">IF(AX$2&gt;=$O99,IF(AX98-HLOOKUP($O99,$R$2:$BS$33,30,FALSE)/HLOOKUP($O99,$R$2:$BS$33,31,FALSE)&lt;=0,AX98,HLOOKUP($O99,$R$2:$BS$33,30,FALSE)/HLOOKUP($O99,$R$2:$BS$33,31,FALSE)),0)</f>
        <v>32.463651863534842</v>
      </c>
      <c r="AY99" s="35">
        <f t="shared" si="247"/>
        <v>32.463651863534842</v>
      </c>
      <c r="AZ99" s="35">
        <f t="shared" si="247"/>
        <v>32.463651863534842</v>
      </c>
      <c r="BA99" s="35">
        <f t="shared" si="247"/>
        <v>32.463651863534842</v>
      </c>
      <c r="BB99" s="35">
        <f t="shared" si="247"/>
        <v>32.463651863534842</v>
      </c>
      <c r="BC99" s="35">
        <f t="shared" si="247"/>
        <v>32.463651863534842</v>
      </c>
      <c r="BD99" s="35">
        <f t="shared" si="247"/>
        <v>32.463651863534842</v>
      </c>
      <c r="BE99" s="35">
        <f t="shared" si="247"/>
        <v>32.463651863534842</v>
      </c>
      <c r="BF99" s="35">
        <f t="shared" si="247"/>
        <v>32.463651863534842</v>
      </c>
      <c r="BG99" s="35">
        <f t="shared" si="247"/>
        <v>32.463651863534842</v>
      </c>
      <c r="BH99" s="35">
        <f t="shared" si="247"/>
        <v>32.463651863534842</v>
      </c>
      <c r="BI99" s="35">
        <f t="shared" si="247"/>
        <v>32.463651863534842</v>
      </c>
      <c r="BJ99" s="35">
        <f t="shared" si="247"/>
        <v>32.463651863534842</v>
      </c>
      <c r="BK99" s="35">
        <f t="shared" si="247"/>
        <v>32.463651863534842</v>
      </c>
      <c r="BL99" s="35">
        <f t="shared" si="247"/>
        <v>32.463651863534842</v>
      </c>
      <c r="BM99" s="35">
        <f t="shared" si="247"/>
        <v>32.463651863534842</v>
      </c>
      <c r="BN99" s="35">
        <f t="shared" si="247"/>
        <v>32.463651863534842</v>
      </c>
      <c r="BO99" s="35">
        <f t="shared" si="247"/>
        <v>32.463651863534842</v>
      </c>
      <c r="BP99" s="35">
        <f t="shared" si="247"/>
        <v>32.463651863534842</v>
      </c>
      <c r="BQ99" s="35">
        <f t="shared" si="247"/>
        <v>32.463651863534842</v>
      </c>
      <c r="BR99" s="35">
        <f t="shared" si="247"/>
        <v>32.463651863534842</v>
      </c>
      <c r="BS99" s="35">
        <f t="shared" si="247"/>
        <v>32.463651863534842</v>
      </c>
    </row>
    <row r="100" spans="6:71" hidden="1" outlineLevel="1">
      <c r="F100" t="s">
        <v>168</v>
      </c>
      <c r="L100" s="22" t="s">
        <v>54</v>
      </c>
      <c r="O100" s="22">
        <v>31</v>
      </c>
      <c r="P100" s="39"/>
      <c r="Q100" s="45"/>
      <c r="R100" s="35">
        <f t="shared" ref="R100:BS100" si="248">IF($O100=R$2,R$40,IF(R$2&gt;$O100,Q100-Q101,0))</f>
        <v>0</v>
      </c>
      <c r="S100" s="35">
        <f t="shared" si="248"/>
        <v>0</v>
      </c>
      <c r="T100" s="35">
        <f t="shared" si="248"/>
        <v>0</v>
      </c>
      <c r="U100" s="35">
        <f t="shared" si="248"/>
        <v>0</v>
      </c>
      <c r="V100" s="35">
        <f t="shared" si="248"/>
        <v>0</v>
      </c>
      <c r="W100" s="35">
        <f t="shared" si="248"/>
        <v>0</v>
      </c>
      <c r="X100" s="35">
        <f t="shared" si="248"/>
        <v>0</v>
      </c>
      <c r="Y100" s="35">
        <f t="shared" si="248"/>
        <v>0</v>
      </c>
      <c r="Z100" s="35">
        <f t="shared" si="248"/>
        <v>0</v>
      </c>
      <c r="AA100" s="35">
        <f t="shared" si="248"/>
        <v>0</v>
      </c>
      <c r="AB100" s="35">
        <f t="shared" si="248"/>
        <v>0</v>
      </c>
      <c r="AC100" s="35">
        <f t="shared" si="248"/>
        <v>0</v>
      </c>
      <c r="AD100" s="35">
        <f t="shared" si="248"/>
        <v>0</v>
      </c>
      <c r="AE100" s="35">
        <f t="shared" si="248"/>
        <v>0</v>
      </c>
      <c r="AF100" s="35">
        <f t="shared" si="248"/>
        <v>0</v>
      </c>
      <c r="AG100" s="35">
        <f t="shared" si="248"/>
        <v>0</v>
      </c>
      <c r="AH100" s="35">
        <f t="shared" si="248"/>
        <v>0</v>
      </c>
      <c r="AI100" s="35">
        <f t="shared" si="248"/>
        <v>0</v>
      </c>
      <c r="AJ100" s="35">
        <f t="shared" si="248"/>
        <v>0</v>
      </c>
      <c r="AK100" s="35">
        <f t="shared" si="248"/>
        <v>0</v>
      </c>
      <c r="AL100" s="35">
        <f t="shared" si="248"/>
        <v>0</v>
      </c>
      <c r="AM100" s="35">
        <f t="shared" si="248"/>
        <v>0</v>
      </c>
      <c r="AN100" s="35">
        <f t="shared" si="248"/>
        <v>0</v>
      </c>
      <c r="AO100" s="35">
        <f t="shared" si="248"/>
        <v>0</v>
      </c>
      <c r="AP100" s="35">
        <f t="shared" si="248"/>
        <v>0</v>
      </c>
      <c r="AQ100" s="35">
        <f t="shared" si="248"/>
        <v>0</v>
      </c>
      <c r="AR100" s="35">
        <f t="shared" si="248"/>
        <v>0</v>
      </c>
      <c r="AS100" s="35">
        <f t="shared" si="248"/>
        <v>0</v>
      </c>
      <c r="AT100" s="35">
        <f t="shared" si="248"/>
        <v>0</v>
      </c>
      <c r="AU100" s="35">
        <f t="shared" si="248"/>
        <v>0</v>
      </c>
      <c r="AV100" s="35">
        <f t="shared" si="248"/>
        <v>1362.0666563381162</v>
      </c>
      <c r="AW100" s="35">
        <f t="shared" si="248"/>
        <v>1328.5799206191323</v>
      </c>
      <c r="AX100" s="35">
        <f t="shared" si="248"/>
        <v>1295.0931849001483</v>
      </c>
      <c r="AY100" s="35">
        <f t="shared" si="248"/>
        <v>1261.6064491811644</v>
      </c>
      <c r="AZ100" s="35">
        <f t="shared" si="248"/>
        <v>1228.1197134621805</v>
      </c>
      <c r="BA100" s="35">
        <f t="shared" si="248"/>
        <v>1194.6329777431965</v>
      </c>
      <c r="BB100" s="35">
        <f t="shared" si="248"/>
        <v>1161.1462420242126</v>
      </c>
      <c r="BC100" s="35">
        <f t="shared" si="248"/>
        <v>1127.6595063052287</v>
      </c>
      <c r="BD100" s="35">
        <f t="shared" si="248"/>
        <v>1094.1727705862447</v>
      </c>
      <c r="BE100" s="35">
        <f t="shared" si="248"/>
        <v>1060.6860348672608</v>
      </c>
      <c r="BF100" s="35">
        <f t="shared" si="248"/>
        <v>1027.1992991482769</v>
      </c>
      <c r="BG100" s="35">
        <f t="shared" si="248"/>
        <v>993.7125634292928</v>
      </c>
      <c r="BH100" s="35">
        <f t="shared" si="248"/>
        <v>960.22582771030875</v>
      </c>
      <c r="BI100" s="35">
        <f t="shared" si="248"/>
        <v>926.7390919913247</v>
      </c>
      <c r="BJ100" s="35">
        <f t="shared" si="248"/>
        <v>893.25235627234065</v>
      </c>
      <c r="BK100" s="35">
        <f t="shared" si="248"/>
        <v>859.7656205533566</v>
      </c>
      <c r="BL100" s="35">
        <f t="shared" si="248"/>
        <v>826.27888483437255</v>
      </c>
      <c r="BM100" s="35">
        <f t="shared" si="248"/>
        <v>792.7921491153885</v>
      </c>
      <c r="BN100" s="35">
        <f t="shared" si="248"/>
        <v>759.30541339640445</v>
      </c>
      <c r="BO100" s="35">
        <f t="shared" si="248"/>
        <v>725.8186776774204</v>
      </c>
      <c r="BP100" s="35">
        <f t="shared" si="248"/>
        <v>692.33194195843635</v>
      </c>
      <c r="BQ100" s="35">
        <f t="shared" si="248"/>
        <v>658.8452062394523</v>
      </c>
      <c r="BR100" s="35">
        <f t="shared" si="248"/>
        <v>625.35847052046825</v>
      </c>
      <c r="BS100" s="35">
        <f t="shared" si="248"/>
        <v>591.87173480148419</v>
      </c>
    </row>
    <row r="101" spans="6:71" hidden="1" outlineLevel="1">
      <c r="F101" t="s">
        <v>169</v>
      </c>
      <c r="L101" s="22" t="s">
        <v>170</v>
      </c>
      <c r="O101" s="22">
        <v>31</v>
      </c>
      <c r="P101" s="39"/>
      <c r="Q101" s="45"/>
      <c r="R101" s="35">
        <f t="shared" ref="R101:AW101" si="249">IF(R$2&gt;=$O101,IF(R100-HLOOKUP($O101,$R$2:$BS$33,30,FALSE)/HLOOKUP($O101,$R$2:$BS$33,31,FALSE)&lt;=0,R100,HLOOKUP($O101,$R$2:$BS$33,30,FALSE)/HLOOKUP($O101,$R$2:$BS$33,31,FALSE)),0)</f>
        <v>0</v>
      </c>
      <c r="S101" s="35">
        <f t="shared" si="249"/>
        <v>0</v>
      </c>
      <c r="T101" s="35">
        <f t="shared" si="249"/>
        <v>0</v>
      </c>
      <c r="U101" s="35">
        <f t="shared" si="249"/>
        <v>0</v>
      </c>
      <c r="V101" s="35">
        <f t="shared" si="249"/>
        <v>0</v>
      </c>
      <c r="W101" s="35">
        <f t="shared" si="249"/>
        <v>0</v>
      </c>
      <c r="X101" s="35">
        <f t="shared" si="249"/>
        <v>0</v>
      </c>
      <c r="Y101" s="35">
        <f t="shared" si="249"/>
        <v>0</v>
      </c>
      <c r="Z101" s="35">
        <f t="shared" si="249"/>
        <v>0</v>
      </c>
      <c r="AA101" s="35">
        <f t="shared" si="249"/>
        <v>0</v>
      </c>
      <c r="AB101" s="35">
        <f t="shared" si="249"/>
        <v>0</v>
      </c>
      <c r="AC101" s="35">
        <f t="shared" si="249"/>
        <v>0</v>
      </c>
      <c r="AD101" s="35">
        <f t="shared" si="249"/>
        <v>0</v>
      </c>
      <c r="AE101" s="35">
        <f t="shared" si="249"/>
        <v>0</v>
      </c>
      <c r="AF101" s="35">
        <f t="shared" si="249"/>
        <v>0</v>
      </c>
      <c r="AG101" s="35">
        <f t="shared" si="249"/>
        <v>0</v>
      </c>
      <c r="AH101" s="35">
        <f t="shared" si="249"/>
        <v>0</v>
      </c>
      <c r="AI101" s="35">
        <f t="shared" si="249"/>
        <v>0</v>
      </c>
      <c r="AJ101" s="35">
        <f t="shared" si="249"/>
        <v>0</v>
      </c>
      <c r="AK101" s="35">
        <f t="shared" si="249"/>
        <v>0</v>
      </c>
      <c r="AL101" s="35">
        <f t="shared" si="249"/>
        <v>0</v>
      </c>
      <c r="AM101" s="35">
        <f t="shared" si="249"/>
        <v>0</v>
      </c>
      <c r="AN101" s="35">
        <f t="shared" si="249"/>
        <v>0</v>
      </c>
      <c r="AO101" s="35">
        <f t="shared" si="249"/>
        <v>0</v>
      </c>
      <c r="AP101" s="35">
        <f t="shared" si="249"/>
        <v>0</v>
      </c>
      <c r="AQ101" s="35">
        <f t="shared" si="249"/>
        <v>0</v>
      </c>
      <c r="AR101" s="35">
        <f t="shared" si="249"/>
        <v>0</v>
      </c>
      <c r="AS101" s="35">
        <f t="shared" si="249"/>
        <v>0</v>
      </c>
      <c r="AT101" s="35">
        <f t="shared" si="249"/>
        <v>0</v>
      </c>
      <c r="AU101" s="35">
        <f t="shared" si="249"/>
        <v>0</v>
      </c>
      <c r="AV101" s="35">
        <f t="shared" si="249"/>
        <v>33.486735718984036</v>
      </c>
      <c r="AW101" s="35">
        <f t="shared" si="249"/>
        <v>33.486735718984036</v>
      </c>
      <c r="AX101" s="35">
        <f t="shared" ref="AX101:BS101" si="250">IF(AX$2&gt;=$O101,IF(AX100-HLOOKUP($O101,$R$2:$BS$33,30,FALSE)/HLOOKUP($O101,$R$2:$BS$33,31,FALSE)&lt;=0,AX100,HLOOKUP($O101,$R$2:$BS$33,30,FALSE)/HLOOKUP($O101,$R$2:$BS$33,31,FALSE)),0)</f>
        <v>33.486735718984036</v>
      </c>
      <c r="AY101" s="35">
        <f t="shared" si="250"/>
        <v>33.486735718984036</v>
      </c>
      <c r="AZ101" s="35">
        <f t="shared" si="250"/>
        <v>33.486735718984036</v>
      </c>
      <c r="BA101" s="35">
        <f t="shared" si="250"/>
        <v>33.486735718984036</v>
      </c>
      <c r="BB101" s="35">
        <f t="shared" si="250"/>
        <v>33.486735718984036</v>
      </c>
      <c r="BC101" s="35">
        <f t="shared" si="250"/>
        <v>33.486735718984036</v>
      </c>
      <c r="BD101" s="35">
        <f t="shared" si="250"/>
        <v>33.486735718984036</v>
      </c>
      <c r="BE101" s="35">
        <f t="shared" si="250"/>
        <v>33.486735718984036</v>
      </c>
      <c r="BF101" s="35">
        <f t="shared" si="250"/>
        <v>33.486735718984036</v>
      </c>
      <c r="BG101" s="35">
        <f t="shared" si="250"/>
        <v>33.486735718984036</v>
      </c>
      <c r="BH101" s="35">
        <f t="shared" si="250"/>
        <v>33.486735718984036</v>
      </c>
      <c r="BI101" s="35">
        <f t="shared" si="250"/>
        <v>33.486735718984036</v>
      </c>
      <c r="BJ101" s="35">
        <f t="shared" si="250"/>
        <v>33.486735718984036</v>
      </c>
      <c r="BK101" s="35">
        <f t="shared" si="250"/>
        <v>33.486735718984036</v>
      </c>
      <c r="BL101" s="35">
        <f t="shared" si="250"/>
        <v>33.486735718984036</v>
      </c>
      <c r="BM101" s="35">
        <f t="shared" si="250"/>
        <v>33.486735718984036</v>
      </c>
      <c r="BN101" s="35">
        <f t="shared" si="250"/>
        <v>33.486735718984036</v>
      </c>
      <c r="BO101" s="35">
        <f t="shared" si="250"/>
        <v>33.486735718984036</v>
      </c>
      <c r="BP101" s="35">
        <f t="shared" si="250"/>
        <v>33.486735718984036</v>
      </c>
      <c r="BQ101" s="35">
        <f t="shared" si="250"/>
        <v>33.486735718984036</v>
      </c>
      <c r="BR101" s="35">
        <f t="shared" si="250"/>
        <v>33.486735718984036</v>
      </c>
      <c r="BS101" s="35">
        <f t="shared" si="250"/>
        <v>33.486735718984036</v>
      </c>
    </row>
    <row r="102" spans="6:71" hidden="1" outlineLevel="1">
      <c r="F102" t="s">
        <v>168</v>
      </c>
      <c r="L102" s="22" t="s">
        <v>54</v>
      </c>
      <c r="O102" s="22">
        <v>32</v>
      </c>
      <c r="P102" s="39"/>
      <c r="Q102" s="45"/>
      <c r="R102" s="35">
        <f t="shared" ref="R102:BS102" si="251">IF($O102=R$2,R$40,IF(R$2&gt;$O102,Q102-Q103,0))</f>
        <v>0</v>
      </c>
      <c r="S102" s="35">
        <f t="shared" si="251"/>
        <v>0</v>
      </c>
      <c r="T102" s="35">
        <f t="shared" si="251"/>
        <v>0</v>
      </c>
      <c r="U102" s="35">
        <f t="shared" si="251"/>
        <v>0</v>
      </c>
      <c r="V102" s="35">
        <f t="shared" si="251"/>
        <v>0</v>
      </c>
      <c r="W102" s="35">
        <f t="shared" si="251"/>
        <v>0</v>
      </c>
      <c r="X102" s="35">
        <f t="shared" si="251"/>
        <v>0</v>
      </c>
      <c r="Y102" s="35">
        <f t="shared" si="251"/>
        <v>0</v>
      </c>
      <c r="Z102" s="35">
        <f t="shared" si="251"/>
        <v>0</v>
      </c>
      <c r="AA102" s="35">
        <f t="shared" si="251"/>
        <v>0</v>
      </c>
      <c r="AB102" s="35">
        <f t="shared" si="251"/>
        <v>0</v>
      </c>
      <c r="AC102" s="35">
        <f t="shared" si="251"/>
        <v>0</v>
      </c>
      <c r="AD102" s="35">
        <f t="shared" si="251"/>
        <v>0</v>
      </c>
      <c r="AE102" s="35">
        <f t="shared" si="251"/>
        <v>0</v>
      </c>
      <c r="AF102" s="35">
        <f t="shared" si="251"/>
        <v>0</v>
      </c>
      <c r="AG102" s="35">
        <f t="shared" si="251"/>
        <v>0</v>
      </c>
      <c r="AH102" s="35">
        <f t="shared" si="251"/>
        <v>0</v>
      </c>
      <c r="AI102" s="35">
        <f t="shared" si="251"/>
        <v>0</v>
      </c>
      <c r="AJ102" s="35">
        <f t="shared" si="251"/>
        <v>0</v>
      </c>
      <c r="AK102" s="35">
        <f t="shared" si="251"/>
        <v>0</v>
      </c>
      <c r="AL102" s="35">
        <f t="shared" si="251"/>
        <v>0</v>
      </c>
      <c r="AM102" s="35">
        <f t="shared" si="251"/>
        <v>0</v>
      </c>
      <c r="AN102" s="35">
        <f t="shared" si="251"/>
        <v>0</v>
      </c>
      <c r="AO102" s="35">
        <f t="shared" si="251"/>
        <v>0</v>
      </c>
      <c r="AP102" s="35">
        <f t="shared" si="251"/>
        <v>0</v>
      </c>
      <c r="AQ102" s="35">
        <f t="shared" si="251"/>
        <v>0</v>
      </c>
      <c r="AR102" s="35">
        <f t="shared" si="251"/>
        <v>0</v>
      </c>
      <c r="AS102" s="35">
        <f t="shared" si="251"/>
        <v>0</v>
      </c>
      <c r="AT102" s="35">
        <f t="shared" si="251"/>
        <v>0</v>
      </c>
      <c r="AU102" s="35">
        <f t="shared" si="251"/>
        <v>0</v>
      </c>
      <c r="AV102" s="35">
        <f t="shared" si="251"/>
        <v>0</v>
      </c>
      <c r="AW102" s="35">
        <f t="shared" si="251"/>
        <v>1404.26438679695</v>
      </c>
      <c r="AX102" s="35">
        <f t="shared" si="251"/>
        <v>1369.7402097447973</v>
      </c>
      <c r="AY102" s="35">
        <f t="shared" si="251"/>
        <v>1335.2160326926446</v>
      </c>
      <c r="AZ102" s="35">
        <f t="shared" si="251"/>
        <v>1300.6918556404919</v>
      </c>
      <c r="BA102" s="35">
        <f t="shared" si="251"/>
        <v>1266.1676785883392</v>
      </c>
      <c r="BB102" s="35">
        <f t="shared" si="251"/>
        <v>1231.6435015361865</v>
      </c>
      <c r="BC102" s="35">
        <f t="shared" si="251"/>
        <v>1197.1193244840338</v>
      </c>
      <c r="BD102" s="35">
        <f t="shared" si="251"/>
        <v>1162.5951474318811</v>
      </c>
      <c r="BE102" s="35">
        <f t="shared" si="251"/>
        <v>1128.0709703797284</v>
      </c>
      <c r="BF102" s="35">
        <f t="shared" si="251"/>
        <v>1093.5467933275756</v>
      </c>
      <c r="BG102" s="35">
        <f t="shared" si="251"/>
        <v>1059.0226162754229</v>
      </c>
      <c r="BH102" s="35">
        <f t="shared" si="251"/>
        <v>1024.4984392232702</v>
      </c>
      <c r="BI102" s="35">
        <f t="shared" si="251"/>
        <v>989.97426217111763</v>
      </c>
      <c r="BJ102" s="35">
        <f t="shared" si="251"/>
        <v>955.45008511896503</v>
      </c>
      <c r="BK102" s="35">
        <f t="shared" si="251"/>
        <v>920.92590806681244</v>
      </c>
      <c r="BL102" s="35">
        <f t="shared" si="251"/>
        <v>886.40173101465984</v>
      </c>
      <c r="BM102" s="35">
        <f t="shared" si="251"/>
        <v>851.87755396250725</v>
      </c>
      <c r="BN102" s="35">
        <f t="shared" si="251"/>
        <v>817.35337691035465</v>
      </c>
      <c r="BO102" s="35">
        <f t="shared" si="251"/>
        <v>782.82919985820206</v>
      </c>
      <c r="BP102" s="35">
        <f t="shared" si="251"/>
        <v>748.30502280604946</v>
      </c>
      <c r="BQ102" s="35">
        <f t="shared" si="251"/>
        <v>713.78084575389687</v>
      </c>
      <c r="BR102" s="35">
        <f t="shared" si="251"/>
        <v>679.25666870174427</v>
      </c>
      <c r="BS102" s="35">
        <f t="shared" si="251"/>
        <v>644.73249164959168</v>
      </c>
    </row>
    <row r="103" spans="6:71" hidden="1" outlineLevel="1">
      <c r="F103" t="s">
        <v>169</v>
      </c>
      <c r="L103" s="22" t="s">
        <v>170</v>
      </c>
      <c r="O103" s="22">
        <v>32</v>
      </c>
      <c r="P103" s="39"/>
      <c r="Q103" s="45"/>
      <c r="R103" s="35">
        <f t="shared" ref="R103:AW103" si="252">IF(R$2&gt;=$O103,IF(R102-HLOOKUP($O103,$R$2:$BS$33,30,FALSE)/HLOOKUP($O103,$R$2:$BS$33,31,FALSE)&lt;=0,R102,HLOOKUP($O103,$R$2:$BS$33,30,FALSE)/HLOOKUP($O103,$R$2:$BS$33,31,FALSE)),0)</f>
        <v>0</v>
      </c>
      <c r="S103" s="35">
        <f t="shared" si="252"/>
        <v>0</v>
      </c>
      <c r="T103" s="35">
        <f t="shared" si="252"/>
        <v>0</v>
      </c>
      <c r="U103" s="35">
        <f t="shared" si="252"/>
        <v>0</v>
      </c>
      <c r="V103" s="35">
        <f t="shared" si="252"/>
        <v>0</v>
      </c>
      <c r="W103" s="35">
        <f t="shared" si="252"/>
        <v>0</v>
      </c>
      <c r="X103" s="35">
        <f t="shared" si="252"/>
        <v>0</v>
      </c>
      <c r="Y103" s="35">
        <f t="shared" si="252"/>
        <v>0</v>
      </c>
      <c r="Z103" s="35">
        <f t="shared" si="252"/>
        <v>0</v>
      </c>
      <c r="AA103" s="35">
        <f t="shared" si="252"/>
        <v>0</v>
      </c>
      <c r="AB103" s="35">
        <f t="shared" si="252"/>
        <v>0</v>
      </c>
      <c r="AC103" s="35">
        <f t="shared" si="252"/>
        <v>0</v>
      </c>
      <c r="AD103" s="35">
        <f t="shared" si="252"/>
        <v>0</v>
      </c>
      <c r="AE103" s="35">
        <f t="shared" si="252"/>
        <v>0</v>
      </c>
      <c r="AF103" s="35">
        <f t="shared" si="252"/>
        <v>0</v>
      </c>
      <c r="AG103" s="35">
        <f t="shared" si="252"/>
        <v>0</v>
      </c>
      <c r="AH103" s="35">
        <f t="shared" si="252"/>
        <v>0</v>
      </c>
      <c r="AI103" s="35">
        <f t="shared" si="252"/>
        <v>0</v>
      </c>
      <c r="AJ103" s="35">
        <f t="shared" si="252"/>
        <v>0</v>
      </c>
      <c r="AK103" s="35">
        <f t="shared" si="252"/>
        <v>0</v>
      </c>
      <c r="AL103" s="35">
        <f t="shared" si="252"/>
        <v>0</v>
      </c>
      <c r="AM103" s="35">
        <f t="shared" si="252"/>
        <v>0</v>
      </c>
      <c r="AN103" s="35">
        <f t="shared" si="252"/>
        <v>0</v>
      </c>
      <c r="AO103" s="35">
        <f t="shared" si="252"/>
        <v>0</v>
      </c>
      <c r="AP103" s="35">
        <f t="shared" si="252"/>
        <v>0</v>
      </c>
      <c r="AQ103" s="35">
        <f t="shared" si="252"/>
        <v>0</v>
      </c>
      <c r="AR103" s="35">
        <f t="shared" si="252"/>
        <v>0</v>
      </c>
      <c r="AS103" s="35">
        <f t="shared" si="252"/>
        <v>0</v>
      </c>
      <c r="AT103" s="35">
        <f t="shared" si="252"/>
        <v>0</v>
      </c>
      <c r="AU103" s="35">
        <f t="shared" si="252"/>
        <v>0</v>
      </c>
      <c r="AV103" s="35">
        <f t="shared" si="252"/>
        <v>0</v>
      </c>
      <c r="AW103" s="35">
        <f t="shared" si="252"/>
        <v>34.524177052152616</v>
      </c>
      <c r="AX103" s="35">
        <f t="shared" ref="AX103:BS103" si="253">IF(AX$2&gt;=$O103,IF(AX102-HLOOKUP($O103,$R$2:$BS$33,30,FALSE)/HLOOKUP($O103,$R$2:$BS$33,31,FALSE)&lt;=0,AX102,HLOOKUP($O103,$R$2:$BS$33,30,FALSE)/HLOOKUP($O103,$R$2:$BS$33,31,FALSE)),0)</f>
        <v>34.524177052152616</v>
      </c>
      <c r="AY103" s="35">
        <f t="shared" si="253"/>
        <v>34.524177052152616</v>
      </c>
      <c r="AZ103" s="35">
        <f t="shared" si="253"/>
        <v>34.524177052152616</v>
      </c>
      <c r="BA103" s="35">
        <f t="shared" si="253"/>
        <v>34.524177052152616</v>
      </c>
      <c r="BB103" s="35">
        <f t="shared" si="253"/>
        <v>34.524177052152616</v>
      </c>
      <c r="BC103" s="35">
        <f t="shared" si="253"/>
        <v>34.524177052152616</v>
      </c>
      <c r="BD103" s="35">
        <f t="shared" si="253"/>
        <v>34.524177052152616</v>
      </c>
      <c r="BE103" s="35">
        <f t="shared" si="253"/>
        <v>34.524177052152616</v>
      </c>
      <c r="BF103" s="35">
        <f t="shared" si="253"/>
        <v>34.524177052152616</v>
      </c>
      <c r="BG103" s="35">
        <f t="shared" si="253"/>
        <v>34.524177052152616</v>
      </c>
      <c r="BH103" s="35">
        <f t="shared" si="253"/>
        <v>34.524177052152616</v>
      </c>
      <c r="BI103" s="35">
        <f t="shared" si="253"/>
        <v>34.524177052152616</v>
      </c>
      <c r="BJ103" s="35">
        <f t="shared" si="253"/>
        <v>34.524177052152616</v>
      </c>
      <c r="BK103" s="35">
        <f t="shared" si="253"/>
        <v>34.524177052152616</v>
      </c>
      <c r="BL103" s="35">
        <f t="shared" si="253"/>
        <v>34.524177052152616</v>
      </c>
      <c r="BM103" s="35">
        <f t="shared" si="253"/>
        <v>34.524177052152616</v>
      </c>
      <c r="BN103" s="35">
        <f t="shared" si="253"/>
        <v>34.524177052152616</v>
      </c>
      <c r="BO103" s="35">
        <f t="shared" si="253"/>
        <v>34.524177052152616</v>
      </c>
      <c r="BP103" s="35">
        <f t="shared" si="253"/>
        <v>34.524177052152616</v>
      </c>
      <c r="BQ103" s="35">
        <f t="shared" si="253"/>
        <v>34.524177052152616</v>
      </c>
      <c r="BR103" s="35">
        <f t="shared" si="253"/>
        <v>34.524177052152616</v>
      </c>
      <c r="BS103" s="35">
        <f t="shared" si="253"/>
        <v>34.524177052152616</v>
      </c>
    </row>
    <row r="104" spans="6:71" hidden="1" outlineLevel="1">
      <c r="F104" t="s">
        <v>168</v>
      </c>
      <c r="L104" s="22" t="s">
        <v>54</v>
      </c>
      <c r="O104" s="22">
        <v>33</v>
      </c>
      <c r="P104" s="39"/>
      <c r="Q104" s="45"/>
      <c r="R104" s="35">
        <f t="shared" ref="R104:BS104" si="254">IF($O104=R$2,R$40,IF(R$2&gt;$O104,Q104-Q105,0))</f>
        <v>0</v>
      </c>
      <c r="S104" s="35">
        <f t="shared" si="254"/>
        <v>0</v>
      </c>
      <c r="T104" s="35">
        <f t="shared" si="254"/>
        <v>0</v>
      </c>
      <c r="U104" s="35">
        <f t="shared" si="254"/>
        <v>0</v>
      </c>
      <c r="V104" s="35">
        <f t="shared" si="254"/>
        <v>0</v>
      </c>
      <c r="W104" s="35">
        <f t="shared" si="254"/>
        <v>0</v>
      </c>
      <c r="X104" s="35">
        <f t="shared" si="254"/>
        <v>0</v>
      </c>
      <c r="Y104" s="35">
        <f t="shared" si="254"/>
        <v>0</v>
      </c>
      <c r="Z104" s="35">
        <f t="shared" si="254"/>
        <v>0</v>
      </c>
      <c r="AA104" s="35">
        <f t="shared" si="254"/>
        <v>0</v>
      </c>
      <c r="AB104" s="35">
        <f t="shared" si="254"/>
        <v>0</v>
      </c>
      <c r="AC104" s="35">
        <f t="shared" si="254"/>
        <v>0</v>
      </c>
      <c r="AD104" s="35">
        <f t="shared" si="254"/>
        <v>0</v>
      </c>
      <c r="AE104" s="35">
        <f t="shared" si="254"/>
        <v>0</v>
      </c>
      <c r="AF104" s="35">
        <f t="shared" si="254"/>
        <v>0</v>
      </c>
      <c r="AG104" s="35">
        <f t="shared" si="254"/>
        <v>0</v>
      </c>
      <c r="AH104" s="35">
        <f t="shared" si="254"/>
        <v>0</v>
      </c>
      <c r="AI104" s="35">
        <f t="shared" si="254"/>
        <v>0</v>
      </c>
      <c r="AJ104" s="35">
        <f t="shared" si="254"/>
        <v>0</v>
      </c>
      <c r="AK104" s="35">
        <f t="shared" si="254"/>
        <v>0</v>
      </c>
      <c r="AL104" s="35">
        <f t="shared" si="254"/>
        <v>0</v>
      </c>
      <c r="AM104" s="35">
        <f t="shared" si="254"/>
        <v>0</v>
      </c>
      <c r="AN104" s="35">
        <f t="shared" si="254"/>
        <v>0</v>
      </c>
      <c r="AO104" s="35">
        <f t="shared" si="254"/>
        <v>0</v>
      </c>
      <c r="AP104" s="35">
        <f t="shared" si="254"/>
        <v>0</v>
      </c>
      <c r="AQ104" s="35">
        <f t="shared" si="254"/>
        <v>0</v>
      </c>
      <c r="AR104" s="35">
        <f t="shared" si="254"/>
        <v>0</v>
      </c>
      <c r="AS104" s="35">
        <f t="shared" si="254"/>
        <v>0</v>
      </c>
      <c r="AT104" s="35">
        <f t="shared" si="254"/>
        <v>0</v>
      </c>
      <c r="AU104" s="35">
        <f t="shared" si="254"/>
        <v>0</v>
      </c>
      <c r="AV104" s="35">
        <f t="shared" si="254"/>
        <v>0</v>
      </c>
      <c r="AW104" s="35">
        <f t="shared" si="254"/>
        <v>0</v>
      </c>
      <c r="AX104" s="35">
        <f t="shared" si="254"/>
        <v>1448.6457139698725</v>
      </c>
      <c r="AY104" s="35">
        <f t="shared" si="254"/>
        <v>1413.030411335149</v>
      </c>
      <c r="AZ104" s="35">
        <f t="shared" si="254"/>
        <v>1377.4151087004254</v>
      </c>
      <c r="BA104" s="35">
        <f t="shared" si="254"/>
        <v>1341.7998060657019</v>
      </c>
      <c r="BB104" s="35">
        <f t="shared" si="254"/>
        <v>1306.1845034309783</v>
      </c>
      <c r="BC104" s="35">
        <f t="shared" si="254"/>
        <v>1270.5692007962548</v>
      </c>
      <c r="BD104" s="35">
        <f t="shared" si="254"/>
        <v>1234.9538981615312</v>
      </c>
      <c r="BE104" s="35">
        <f t="shared" si="254"/>
        <v>1199.3385955268077</v>
      </c>
      <c r="BF104" s="35">
        <f t="shared" si="254"/>
        <v>1163.7232928920841</v>
      </c>
      <c r="BG104" s="35">
        <f t="shared" si="254"/>
        <v>1128.1079902573606</v>
      </c>
      <c r="BH104" s="35">
        <f t="shared" si="254"/>
        <v>1092.492687622637</v>
      </c>
      <c r="BI104" s="35">
        <f t="shared" si="254"/>
        <v>1056.8773849879135</v>
      </c>
      <c r="BJ104" s="35">
        <f t="shared" si="254"/>
        <v>1021.26208235319</v>
      </c>
      <c r="BK104" s="35">
        <f t="shared" si="254"/>
        <v>985.64677971846641</v>
      </c>
      <c r="BL104" s="35">
        <f t="shared" si="254"/>
        <v>950.03147708374286</v>
      </c>
      <c r="BM104" s="35">
        <f t="shared" si="254"/>
        <v>914.41617444901931</v>
      </c>
      <c r="BN104" s="35">
        <f t="shared" si="254"/>
        <v>878.80087181429576</v>
      </c>
      <c r="BO104" s="35">
        <f t="shared" si="254"/>
        <v>843.18556917957221</v>
      </c>
      <c r="BP104" s="35">
        <f t="shared" si="254"/>
        <v>807.57026654484866</v>
      </c>
      <c r="BQ104" s="35">
        <f t="shared" si="254"/>
        <v>771.95496391012512</v>
      </c>
      <c r="BR104" s="35">
        <f t="shared" si="254"/>
        <v>736.33966127540157</v>
      </c>
      <c r="BS104" s="35">
        <f t="shared" si="254"/>
        <v>700.72435864067802</v>
      </c>
    </row>
    <row r="105" spans="6:71" hidden="1" outlineLevel="1">
      <c r="F105" t="s">
        <v>169</v>
      </c>
      <c r="L105" s="22" t="s">
        <v>170</v>
      </c>
      <c r="O105" s="22">
        <v>33</v>
      </c>
      <c r="P105" s="39"/>
      <c r="Q105" s="45"/>
      <c r="R105" s="35">
        <f t="shared" ref="R105:AW105" si="255">IF(R$2&gt;=$O105,IF(R104-HLOOKUP($O105,$R$2:$BS$33,30,FALSE)/HLOOKUP($O105,$R$2:$BS$33,31,FALSE)&lt;=0,R104,HLOOKUP($O105,$R$2:$BS$33,30,FALSE)/HLOOKUP($O105,$R$2:$BS$33,31,FALSE)),0)</f>
        <v>0</v>
      </c>
      <c r="S105" s="35">
        <f t="shared" si="255"/>
        <v>0</v>
      </c>
      <c r="T105" s="35">
        <f t="shared" si="255"/>
        <v>0</v>
      </c>
      <c r="U105" s="35">
        <f t="shared" si="255"/>
        <v>0</v>
      </c>
      <c r="V105" s="35">
        <f t="shared" si="255"/>
        <v>0</v>
      </c>
      <c r="W105" s="35">
        <f t="shared" si="255"/>
        <v>0</v>
      </c>
      <c r="X105" s="35">
        <f t="shared" si="255"/>
        <v>0</v>
      </c>
      <c r="Y105" s="35">
        <f t="shared" si="255"/>
        <v>0</v>
      </c>
      <c r="Z105" s="35">
        <f t="shared" si="255"/>
        <v>0</v>
      </c>
      <c r="AA105" s="35">
        <f t="shared" si="255"/>
        <v>0</v>
      </c>
      <c r="AB105" s="35">
        <f t="shared" si="255"/>
        <v>0</v>
      </c>
      <c r="AC105" s="35">
        <f t="shared" si="255"/>
        <v>0</v>
      </c>
      <c r="AD105" s="35">
        <f t="shared" si="255"/>
        <v>0</v>
      </c>
      <c r="AE105" s="35">
        <f t="shared" si="255"/>
        <v>0</v>
      </c>
      <c r="AF105" s="35">
        <f t="shared" si="255"/>
        <v>0</v>
      </c>
      <c r="AG105" s="35">
        <f t="shared" si="255"/>
        <v>0</v>
      </c>
      <c r="AH105" s="35">
        <f t="shared" si="255"/>
        <v>0</v>
      </c>
      <c r="AI105" s="35">
        <f t="shared" si="255"/>
        <v>0</v>
      </c>
      <c r="AJ105" s="35">
        <f t="shared" si="255"/>
        <v>0</v>
      </c>
      <c r="AK105" s="35">
        <f t="shared" si="255"/>
        <v>0</v>
      </c>
      <c r="AL105" s="35">
        <f t="shared" si="255"/>
        <v>0</v>
      </c>
      <c r="AM105" s="35">
        <f t="shared" si="255"/>
        <v>0</v>
      </c>
      <c r="AN105" s="35">
        <f t="shared" si="255"/>
        <v>0</v>
      </c>
      <c r="AO105" s="35">
        <f t="shared" si="255"/>
        <v>0</v>
      </c>
      <c r="AP105" s="35">
        <f t="shared" si="255"/>
        <v>0</v>
      </c>
      <c r="AQ105" s="35">
        <f t="shared" si="255"/>
        <v>0</v>
      </c>
      <c r="AR105" s="35">
        <f t="shared" si="255"/>
        <v>0</v>
      </c>
      <c r="AS105" s="35">
        <f t="shared" si="255"/>
        <v>0</v>
      </c>
      <c r="AT105" s="35">
        <f t="shared" si="255"/>
        <v>0</v>
      </c>
      <c r="AU105" s="35">
        <f t="shared" si="255"/>
        <v>0</v>
      </c>
      <c r="AV105" s="35">
        <f t="shared" si="255"/>
        <v>0</v>
      </c>
      <c r="AW105" s="35">
        <f t="shared" si="255"/>
        <v>0</v>
      </c>
      <c r="AX105" s="35">
        <f t="shared" ref="AX105:BS105" si="256">IF(AX$2&gt;=$O105,IF(AX104-HLOOKUP($O105,$R$2:$BS$33,30,FALSE)/HLOOKUP($O105,$R$2:$BS$33,31,FALSE)&lt;=0,AX104,HLOOKUP($O105,$R$2:$BS$33,30,FALSE)/HLOOKUP($O105,$R$2:$BS$33,31,FALSE)),0)</f>
        <v>35.615302634723591</v>
      </c>
      <c r="AY105" s="35">
        <f t="shared" si="256"/>
        <v>35.615302634723591</v>
      </c>
      <c r="AZ105" s="35">
        <f t="shared" si="256"/>
        <v>35.615302634723591</v>
      </c>
      <c r="BA105" s="35">
        <f t="shared" si="256"/>
        <v>35.615302634723591</v>
      </c>
      <c r="BB105" s="35">
        <f t="shared" si="256"/>
        <v>35.615302634723591</v>
      </c>
      <c r="BC105" s="35">
        <f t="shared" si="256"/>
        <v>35.615302634723591</v>
      </c>
      <c r="BD105" s="35">
        <f t="shared" si="256"/>
        <v>35.615302634723591</v>
      </c>
      <c r="BE105" s="35">
        <f t="shared" si="256"/>
        <v>35.615302634723591</v>
      </c>
      <c r="BF105" s="35">
        <f t="shared" si="256"/>
        <v>35.615302634723591</v>
      </c>
      <c r="BG105" s="35">
        <f t="shared" si="256"/>
        <v>35.615302634723591</v>
      </c>
      <c r="BH105" s="35">
        <f t="shared" si="256"/>
        <v>35.615302634723591</v>
      </c>
      <c r="BI105" s="35">
        <f t="shared" si="256"/>
        <v>35.615302634723591</v>
      </c>
      <c r="BJ105" s="35">
        <f t="shared" si="256"/>
        <v>35.615302634723591</v>
      </c>
      <c r="BK105" s="35">
        <f t="shared" si="256"/>
        <v>35.615302634723591</v>
      </c>
      <c r="BL105" s="35">
        <f t="shared" si="256"/>
        <v>35.615302634723591</v>
      </c>
      <c r="BM105" s="35">
        <f t="shared" si="256"/>
        <v>35.615302634723591</v>
      </c>
      <c r="BN105" s="35">
        <f t="shared" si="256"/>
        <v>35.615302634723591</v>
      </c>
      <c r="BO105" s="35">
        <f t="shared" si="256"/>
        <v>35.615302634723591</v>
      </c>
      <c r="BP105" s="35">
        <f t="shared" si="256"/>
        <v>35.615302634723591</v>
      </c>
      <c r="BQ105" s="35">
        <f t="shared" si="256"/>
        <v>35.615302634723591</v>
      </c>
      <c r="BR105" s="35">
        <f t="shared" si="256"/>
        <v>35.615302634723591</v>
      </c>
      <c r="BS105" s="35">
        <f t="shared" si="256"/>
        <v>35.615302634723591</v>
      </c>
    </row>
    <row r="106" spans="6:71" hidden="1" outlineLevel="1">
      <c r="F106" t="s">
        <v>168</v>
      </c>
      <c r="L106" s="22" t="s">
        <v>54</v>
      </c>
      <c r="O106" s="22">
        <v>34</v>
      </c>
      <c r="P106" s="39"/>
      <c r="Q106" s="45"/>
      <c r="R106" s="35">
        <f t="shared" ref="R106:BS106" si="257">IF($O106=R$2,R$40,IF(R$2&gt;$O106,Q106-Q107,0))</f>
        <v>0</v>
      </c>
      <c r="S106" s="35">
        <f t="shared" si="257"/>
        <v>0</v>
      </c>
      <c r="T106" s="35">
        <f t="shared" si="257"/>
        <v>0</v>
      </c>
      <c r="U106" s="35">
        <f t="shared" si="257"/>
        <v>0</v>
      </c>
      <c r="V106" s="35">
        <f t="shared" si="257"/>
        <v>0</v>
      </c>
      <c r="W106" s="35">
        <f t="shared" si="257"/>
        <v>0</v>
      </c>
      <c r="X106" s="35">
        <f t="shared" si="257"/>
        <v>0</v>
      </c>
      <c r="Y106" s="35">
        <f t="shared" si="257"/>
        <v>0</v>
      </c>
      <c r="Z106" s="35">
        <f t="shared" si="257"/>
        <v>0</v>
      </c>
      <c r="AA106" s="35">
        <f t="shared" si="257"/>
        <v>0</v>
      </c>
      <c r="AB106" s="35">
        <f t="shared" si="257"/>
        <v>0</v>
      </c>
      <c r="AC106" s="35">
        <f t="shared" si="257"/>
        <v>0</v>
      </c>
      <c r="AD106" s="35">
        <f t="shared" si="257"/>
        <v>0</v>
      </c>
      <c r="AE106" s="35">
        <f t="shared" si="257"/>
        <v>0</v>
      </c>
      <c r="AF106" s="35">
        <f t="shared" si="257"/>
        <v>0</v>
      </c>
      <c r="AG106" s="35">
        <f t="shared" si="257"/>
        <v>0</v>
      </c>
      <c r="AH106" s="35">
        <f t="shared" si="257"/>
        <v>0</v>
      </c>
      <c r="AI106" s="35">
        <f t="shared" si="257"/>
        <v>0</v>
      </c>
      <c r="AJ106" s="35">
        <f t="shared" si="257"/>
        <v>0</v>
      </c>
      <c r="AK106" s="35">
        <f t="shared" si="257"/>
        <v>0</v>
      </c>
      <c r="AL106" s="35">
        <f t="shared" si="257"/>
        <v>0</v>
      </c>
      <c r="AM106" s="35">
        <f t="shared" si="257"/>
        <v>0</v>
      </c>
      <c r="AN106" s="35">
        <f t="shared" si="257"/>
        <v>0</v>
      </c>
      <c r="AO106" s="35">
        <f t="shared" si="257"/>
        <v>0</v>
      </c>
      <c r="AP106" s="35">
        <f t="shared" si="257"/>
        <v>0</v>
      </c>
      <c r="AQ106" s="35">
        <f t="shared" si="257"/>
        <v>0</v>
      </c>
      <c r="AR106" s="35">
        <f t="shared" si="257"/>
        <v>0</v>
      </c>
      <c r="AS106" s="35">
        <f t="shared" si="257"/>
        <v>0</v>
      </c>
      <c r="AT106" s="35">
        <f t="shared" si="257"/>
        <v>0</v>
      </c>
      <c r="AU106" s="35">
        <f t="shared" si="257"/>
        <v>0</v>
      </c>
      <c r="AV106" s="35">
        <f t="shared" si="257"/>
        <v>0</v>
      </c>
      <c r="AW106" s="35">
        <f t="shared" si="257"/>
        <v>0</v>
      </c>
      <c r="AX106" s="35">
        <f t="shared" si="257"/>
        <v>0</v>
      </c>
      <c r="AY106" s="35">
        <f t="shared" si="257"/>
        <v>1494.0273621532424</v>
      </c>
      <c r="AZ106" s="35">
        <f t="shared" si="257"/>
        <v>1457.2963408037724</v>
      </c>
      <c r="BA106" s="35">
        <f t="shared" si="257"/>
        <v>1420.5653194543024</v>
      </c>
      <c r="BB106" s="35">
        <f t="shared" si="257"/>
        <v>1383.8342981048324</v>
      </c>
      <c r="BC106" s="35">
        <f t="shared" si="257"/>
        <v>1347.1032767553625</v>
      </c>
      <c r="BD106" s="35">
        <f t="shared" si="257"/>
        <v>1310.3722554058925</v>
      </c>
      <c r="BE106" s="35">
        <f t="shared" si="257"/>
        <v>1273.6412340564225</v>
      </c>
      <c r="BF106" s="35">
        <f t="shared" si="257"/>
        <v>1236.9102127069525</v>
      </c>
      <c r="BG106" s="35">
        <f t="shared" si="257"/>
        <v>1200.1791913574825</v>
      </c>
      <c r="BH106" s="35">
        <f t="shared" si="257"/>
        <v>1163.4481700080125</v>
      </c>
      <c r="BI106" s="35">
        <f t="shared" si="257"/>
        <v>1126.7171486585426</v>
      </c>
      <c r="BJ106" s="35">
        <f t="shared" si="257"/>
        <v>1089.9861273090726</v>
      </c>
      <c r="BK106" s="35">
        <f t="shared" si="257"/>
        <v>1053.2551059596026</v>
      </c>
      <c r="BL106" s="35">
        <f t="shared" si="257"/>
        <v>1016.5240846101326</v>
      </c>
      <c r="BM106" s="35">
        <f t="shared" si="257"/>
        <v>979.79306326066262</v>
      </c>
      <c r="BN106" s="35">
        <f t="shared" si="257"/>
        <v>943.06204191119264</v>
      </c>
      <c r="BO106" s="35">
        <f t="shared" si="257"/>
        <v>906.33102056172265</v>
      </c>
      <c r="BP106" s="35">
        <f t="shared" si="257"/>
        <v>869.59999921225267</v>
      </c>
      <c r="BQ106" s="35">
        <f t="shared" si="257"/>
        <v>832.86897786278269</v>
      </c>
      <c r="BR106" s="35">
        <f t="shared" si="257"/>
        <v>796.1379565133127</v>
      </c>
      <c r="BS106" s="35">
        <f t="shared" si="257"/>
        <v>759.40693516384272</v>
      </c>
    </row>
    <row r="107" spans="6:71" hidden="1" outlineLevel="1">
      <c r="F107" t="s">
        <v>169</v>
      </c>
      <c r="L107" s="22" t="s">
        <v>170</v>
      </c>
      <c r="O107" s="22">
        <v>34</v>
      </c>
      <c r="P107" s="39"/>
      <c r="Q107" s="45"/>
      <c r="R107" s="35">
        <f t="shared" ref="R107:AW107" si="258">IF(R$2&gt;=$O107,IF(R106-HLOOKUP($O107,$R$2:$BS$33,30,FALSE)/HLOOKUP($O107,$R$2:$BS$33,31,FALSE)&lt;=0,R106,HLOOKUP($O107,$R$2:$BS$33,30,FALSE)/HLOOKUP($O107,$R$2:$BS$33,31,FALSE)),0)</f>
        <v>0</v>
      </c>
      <c r="S107" s="35">
        <f t="shared" si="258"/>
        <v>0</v>
      </c>
      <c r="T107" s="35">
        <f t="shared" si="258"/>
        <v>0</v>
      </c>
      <c r="U107" s="35">
        <f t="shared" si="258"/>
        <v>0</v>
      </c>
      <c r="V107" s="35">
        <f t="shared" si="258"/>
        <v>0</v>
      </c>
      <c r="W107" s="35">
        <f t="shared" si="258"/>
        <v>0</v>
      </c>
      <c r="X107" s="35">
        <f t="shared" si="258"/>
        <v>0</v>
      </c>
      <c r="Y107" s="35">
        <f t="shared" si="258"/>
        <v>0</v>
      </c>
      <c r="Z107" s="35">
        <f t="shared" si="258"/>
        <v>0</v>
      </c>
      <c r="AA107" s="35">
        <f t="shared" si="258"/>
        <v>0</v>
      </c>
      <c r="AB107" s="35">
        <f t="shared" si="258"/>
        <v>0</v>
      </c>
      <c r="AC107" s="35">
        <f t="shared" si="258"/>
        <v>0</v>
      </c>
      <c r="AD107" s="35">
        <f t="shared" si="258"/>
        <v>0</v>
      </c>
      <c r="AE107" s="35">
        <f t="shared" si="258"/>
        <v>0</v>
      </c>
      <c r="AF107" s="35">
        <f t="shared" si="258"/>
        <v>0</v>
      </c>
      <c r="AG107" s="35">
        <f t="shared" si="258"/>
        <v>0</v>
      </c>
      <c r="AH107" s="35">
        <f t="shared" si="258"/>
        <v>0</v>
      </c>
      <c r="AI107" s="35">
        <f t="shared" si="258"/>
        <v>0</v>
      </c>
      <c r="AJ107" s="35">
        <f t="shared" si="258"/>
        <v>0</v>
      </c>
      <c r="AK107" s="35">
        <f t="shared" si="258"/>
        <v>0</v>
      </c>
      <c r="AL107" s="35">
        <f t="shared" si="258"/>
        <v>0</v>
      </c>
      <c r="AM107" s="35">
        <f t="shared" si="258"/>
        <v>0</v>
      </c>
      <c r="AN107" s="35">
        <f t="shared" si="258"/>
        <v>0</v>
      </c>
      <c r="AO107" s="35">
        <f t="shared" si="258"/>
        <v>0</v>
      </c>
      <c r="AP107" s="35">
        <f t="shared" si="258"/>
        <v>0</v>
      </c>
      <c r="AQ107" s="35">
        <f t="shared" si="258"/>
        <v>0</v>
      </c>
      <c r="AR107" s="35">
        <f t="shared" si="258"/>
        <v>0</v>
      </c>
      <c r="AS107" s="35">
        <f t="shared" si="258"/>
        <v>0</v>
      </c>
      <c r="AT107" s="35">
        <f t="shared" si="258"/>
        <v>0</v>
      </c>
      <c r="AU107" s="35">
        <f t="shared" si="258"/>
        <v>0</v>
      </c>
      <c r="AV107" s="35">
        <f t="shared" si="258"/>
        <v>0</v>
      </c>
      <c r="AW107" s="35">
        <f t="shared" si="258"/>
        <v>0</v>
      </c>
      <c r="AX107" s="35">
        <f t="shared" ref="AX107:BS107" si="259">IF(AX$2&gt;=$O107,IF(AX106-HLOOKUP($O107,$R$2:$BS$33,30,FALSE)/HLOOKUP($O107,$R$2:$BS$33,31,FALSE)&lt;=0,AX106,HLOOKUP($O107,$R$2:$BS$33,30,FALSE)/HLOOKUP($O107,$R$2:$BS$33,31,FALSE)),0)</f>
        <v>0</v>
      </c>
      <c r="AY107" s="35">
        <f t="shared" si="259"/>
        <v>36.731021349469934</v>
      </c>
      <c r="AZ107" s="35">
        <f t="shared" si="259"/>
        <v>36.731021349469934</v>
      </c>
      <c r="BA107" s="35">
        <f t="shared" si="259"/>
        <v>36.731021349469934</v>
      </c>
      <c r="BB107" s="35">
        <f t="shared" si="259"/>
        <v>36.731021349469934</v>
      </c>
      <c r="BC107" s="35">
        <f t="shared" si="259"/>
        <v>36.731021349469934</v>
      </c>
      <c r="BD107" s="35">
        <f t="shared" si="259"/>
        <v>36.731021349469934</v>
      </c>
      <c r="BE107" s="35">
        <f t="shared" si="259"/>
        <v>36.731021349469934</v>
      </c>
      <c r="BF107" s="35">
        <f t="shared" si="259"/>
        <v>36.731021349469934</v>
      </c>
      <c r="BG107" s="35">
        <f t="shared" si="259"/>
        <v>36.731021349469934</v>
      </c>
      <c r="BH107" s="35">
        <f t="shared" si="259"/>
        <v>36.731021349469934</v>
      </c>
      <c r="BI107" s="35">
        <f t="shared" si="259"/>
        <v>36.731021349469934</v>
      </c>
      <c r="BJ107" s="35">
        <f t="shared" si="259"/>
        <v>36.731021349469934</v>
      </c>
      <c r="BK107" s="35">
        <f t="shared" si="259"/>
        <v>36.731021349469934</v>
      </c>
      <c r="BL107" s="35">
        <f t="shared" si="259"/>
        <v>36.731021349469934</v>
      </c>
      <c r="BM107" s="35">
        <f t="shared" si="259"/>
        <v>36.731021349469934</v>
      </c>
      <c r="BN107" s="35">
        <f t="shared" si="259"/>
        <v>36.731021349469934</v>
      </c>
      <c r="BO107" s="35">
        <f t="shared" si="259"/>
        <v>36.731021349469934</v>
      </c>
      <c r="BP107" s="35">
        <f t="shared" si="259"/>
        <v>36.731021349469934</v>
      </c>
      <c r="BQ107" s="35">
        <f t="shared" si="259"/>
        <v>36.731021349469934</v>
      </c>
      <c r="BR107" s="35">
        <f t="shared" si="259"/>
        <v>36.731021349469934</v>
      </c>
      <c r="BS107" s="35">
        <f t="shared" si="259"/>
        <v>36.731021349469934</v>
      </c>
    </row>
    <row r="108" spans="6:71" hidden="1" outlineLevel="1">
      <c r="F108" t="s">
        <v>168</v>
      </c>
      <c r="L108" s="22" t="s">
        <v>54</v>
      </c>
      <c r="O108" s="22">
        <v>35</v>
      </c>
      <c r="P108" s="39"/>
      <c r="Q108" s="45"/>
      <c r="R108" s="35">
        <f t="shared" ref="R108:BS108" si="260">IF($O108=R$2,R$40,IF(R$2&gt;$O108,Q108-Q109,0))</f>
        <v>0</v>
      </c>
      <c r="S108" s="35">
        <f t="shared" si="260"/>
        <v>0</v>
      </c>
      <c r="T108" s="35">
        <f t="shared" si="260"/>
        <v>0</v>
      </c>
      <c r="U108" s="35">
        <f t="shared" si="260"/>
        <v>0</v>
      </c>
      <c r="V108" s="35">
        <f t="shared" si="260"/>
        <v>0</v>
      </c>
      <c r="W108" s="35">
        <f t="shared" si="260"/>
        <v>0</v>
      </c>
      <c r="X108" s="35">
        <f t="shared" si="260"/>
        <v>0</v>
      </c>
      <c r="Y108" s="35">
        <f t="shared" si="260"/>
        <v>0</v>
      </c>
      <c r="Z108" s="35">
        <f t="shared" si="260"/>
        <v>0</v>
      </c>
      <c r="AA108" s="35">
        <f t="shared" si="260"/>
        <v>0</v>
      </c>
      <c r="AB108" s="35">
        <f t="shared" si="260"/>
        <v>0</v>
      </c>
      <c r="AC108" s="35">
        <f t="shared" si="260"/>
        <v>0</v>
      </c>
      <c r="AD108" s="35">
        <f t="shared" si="260"/>
        <v>0</v>
      </c>
      <c r="AE108" s="35">
        <f t="shared" si="260"/>
        <v>0</v>
      </c>
      <c r="AF108" s="35">
        <f t="shared" si="260"/>
        <v>0</v>
      </c>
      <c r="AG108" s="35">
        <f t="shared" si="260"/>
        <v>0</v>
      </c>
      <c r="AH108" s="35">
        <f t="shared" si="260"/>
        <v>0</v>
      </c>
      <c r="AI108" s="35">
        <f t="shared" si="260"/>
        <v>0</v>
      </c>
      <c r="AJ108" s="35">
        <f t="shared" si="260"/>
        <v>0</v>
      </c>
      <c r="AK108" s="35">
        <f t="shared" si="260"/>
        <v>0</v>
      </c>
      <c r="AL108" s="35">
        <f t="shared" si="260"/>
        <v>0</v>
      </c>
      <c r="AM108" s="35">
        <f t="shared" si="260"/>
        <v>0</v>
      </c>
      <c r="AN108" s="35">
        <f t="shared" si="260"/>
        <v>0</v>
      </c>
      <c r="AO108" s="35">
        <f t="shared" si="260"/>
        <v>0</v>
      </c>
      <c r="AP108" s="35">
        <f t="shared" si="260"/>
        <v>0</v>
      </c>
      <c r="AQ108" s="35">
        <f t="shared" si="260"/>
        <v>0</v>
      </c>
      <c r="AR108" s="35">
        <f t="shared" si="260"/>
        <v>0</v>
      </c>
      <c r="AS108" s="35">
        <f t="shared" si="260"/>
        <v>0</v>
      </c>
      <c r="AT108" s="35">
        <f t="shared" si="260"/>
        <v>0</v>
      </c>
      <c r="AU108" s="35">
        <f t="shared" si="260"/>
        <v>0</v>
      </c>
      <c r="AV108" s="35">
        <f t="shared" si="260"/>
        <v>0</v>
      </c>
      <c r="AW108" s="35">
        <f t="shared" si="260"/>
        <v>0</v>
      </c>
      <c r="AX108" s="35">
        <f t="shared" si="260"/>
        <v>0</v>
      </c>
      <c r="AY108" s="35">
        <f t="shared" si="260"/>
        <v>0</v>
      </c>
      <c r="AZ108" s="35">
        <f t="shared" si="260"/>
        <v>1540.0382349827912</v>
      </c>
      <c r="BA108" s="35">
        <f t="shared" si="260"/>
        <v>1502.1760252795991</v>
      </c>
      <c r="BB108" s="35">
        <f t="shared" si="260"/>
        <v>1464.313815576407</v>
      </c>
      <c r="BC108" s="35">
        <f t="shared" si="260"/>
        <v>1426.4516058732149</v>
      </c>
      <c r="BD108" s="35">
        <f t="shared" si="260"/>
        <v>1388.5893961700228</v>
      </c>
      <c r="BE108" s="35">
        <f t="shared" si="260"/>
        <v>1350.7271864668307</v>
      </c>
      <c r="BF108" s="35">
        <f t="shared" si="260"/>
        <v>1312.8649767636387</v>
      </c>
      <c r="BG108" s="35">
        <f t="shared" si="260"/>
        <v>1275.0027670604466</v>
      </c>
      <c r="BH108" s="35">
        <f t="shared" si="260"/>
        <v>1237.1405573572545</v>
      </c>
      <c r="BI108" s="35">
        <f t="shared" si="260"/>
        <v>1199.2783476540624</v>
      </c>
      <c r="BJ108" s="35">
        <f t="shared" si="260"/>
        <v>1161.4161379508703</v>
      </c>
      <c r="BK108" s="35">
        <f t="shared" si="260"/>
        <v>1123.5539282476782</v>
      </c>
      <c r="BL108" s="35">
        <f t="shared" si="260"/>
        <v>1085.6917185444861</v>
      </c>
      <c r="BM108" s="35">
        <f t="shared" si="260"/>
        <v>1047.829508841294</v>
      </c>
      <c r="BN108" s="35">
        <f t="shared" si="260"/>
        <v>1009.9672991381019</v>
      </c>
      <c r="BO108" s="35">
        <f t="shared" si="260"/>
        <v>972.10508943490981</v>
      </c>
      <c r="BP108" s="35">
        <f t="shared" si="260"/>
        <v>934.24287973171772</v>
      </c>
      <c r="BQ108" s="35">
        <f t="shared" si="260"/>
        <v>896.38067002852563</v>
      </c>
      <c r="BR108" s="35">
        <f t="shared" si="260"/>
        <v>858.51846032533354</v>
      </c>
      <c r="BS108" s="35">
        <f t="shared" si="260"/>
        <v>820.65625062214144</v>
      </c>
    </row>
    <row r="109" spans="6:71" hidden="1" outlineLevel="1">
      <c r="F109" t="s">
        <v>169</v>
      </c>
      <c r="L109" s="22" t="s">
        <v>170</v>
      </c>
      <c r="O109" s="22">
        <v>35</v>
      </c>
      <c r="P109" s="39"/>
      <c r="Q109" s="45"/>
      <c r="R109" s="35">
        <f t="shared" ref="R109:AW109" si="261">IF(R$2&gt;=$O109,IF(R108-HLOOKUP($O109,$R$2:$BS$33,30,FALSE)/HLOOKUP($O109,$R$2:$BS$33,31,FALSE)&lt;=0,R108,HLOOKUP($O109,$R$2:$BS$33,30,FALSE)/HLOOKUP($O109,$R$2:$BS$33,31,FALSE)),0)</f>
        <v>0</v>
      </c>
      <c r="S109" s="35">
        <f t="shared" si="261"/>
        <v>0</v>
      </c>
      <c r="T109" s="35">
        <f t="shared" si="261"/>
        <v>0</v>
      </c>
      <c r="U109" s="35">
        <f t="shared" si="261"/>
        <v>0</v>
      </c>
      <c r="V109" s="35">
        <f t="shared" si="261"/>
        <v>0</v>
      </c>
      <c r="W109" s="35">
        <f t="shared" si="261"/>
        <v>0</v>
      </c>
      <c r="X109" s="35">
        <f t="shared" si="261"/>
        <v>0</v>
      </c>
      <c r="Y109" s="35">
        <f t="shared" si="261"/>
        <v>0</v>
      </c>
      <c r="Z109" s="35">
        <f t="shared" si="261"/>
        <v>0</v>
      </c>
      <c r="AA109" s="35">
        <f t="shared" si="261"/>
        <v>0</v>
      </c>
      <c r="AB109" s="35">
        <f t="shared" si="261"/>
        <v>0</v>
      </c>
      <c r="AC109" s="35">
        <f t="shared" si="261"/>
        <v>0</v>
      </c>
      <c r="AD109" s="35">
        <f t="shared" si="261"/>
        <v>0</v>
      </c>
      <c r="AE109" s="35">
        <f t="shared" si="261"/>
        <v>0</v>
      </c>
      <c r="AF109" s="35">
        <f t="shared" si="261"/>
        <v>0</v>
      </c>
      <c r="AG109" s="35">
        <f t="shared" si="261"/>
        <v>0</v>
      </c>
      <c r="AH109" s="35">
        <f t="shared" si="261"/>
        <v>0</v>
      </c>
      <c r="AI109" s="35">
        <f t="shared" si="261"/>
        <v>0</v>
      </c>
      <c r="AJ109" s="35">
        <f t="shared" si="261"/>
        <v>0</v>
      </c>
      <c r="AK109" s="35">
        <f t="shared" si="261"/>
        <v>0</v>
      </c>
      <c r="AL109" s="35">
        <f t="shared" si="261"/>
        <v>0</v>
      </c>
      <c r="AM109" s="35">
        <f t="shared" si="261"/>
        <v>0</v>
      </c>
      <c r="AN109" s="35">
        <f t="shared" si="261"/>
        <v>0</v>
      </c>
      <c r="AO109" s="35">
        <f t="shared" si="261"/>
        <v>0</v>
      </c>
      <c r="AP109" s="35">
        <f t="shared" si="261"/>
        <v>0</v>
      </c>
      <c r="AQ109" s="35">
        <f t="shared" si="261"/>
        <v>0</v>
      </c>
      <c r="AR109" s="35">
        <f t="shared" si="261"/>
        <v>0</v>
      </c>
      <c r="AS109" s="35">
        <f t="shared" si="261"/>
        <v>0</v>
      </c>
      <c r="AT109" s="35">
        <f t="shared" si="261"/>
        <v>0</v>
      </c>
      <c r="AU109" s="35">
        <f t="shared" si="261"/>
        <v>0</v>
      </c>
      <c r="AV109" s="35">
        <f t="shared" si="261"/>
        <v>0</v>
      </c>
      <c r="AW109" s="35">
        <f t="shared" si="261"/>
        <v>0</v>
      </c>
      <c r="AX109" s="35">
        <f t="shared" ref="AX109:BS109" si="262">IF(AX$2&gt;=$O109,IF(AX108-HLOOKUP($O109,$R$2:$BS$33,30,FALSE)/HLOOKUP($O109,$R$2:$BS$33,31,FALSE)&lt;=0,AX108,HLOOKUP($O109,$R$2:$BS$33,30,FALSE)/HLOOKUP($O109,$R$2:$BS$33,31,FALSE)),0)</f>
        <v>0</v>
      </c>
      <c r="AY109" s="35">
        <f t="shared" si="262"/>
        <v>0</v>
      </c>
      <c r="AZ109" s="35">
        <f t="shared" si="262"/>
        <v>37.862209703192036</v>
      </c>
      <c r="BA109" s="35">
        <f t="shared" si="262"/>
        <v>37.862209703192036</v>
      </c>
      <c r="BB109" s="35">
        <f t="shared" si="262"/>
        <v>37.862209703192036</v>
      </c>
      <c r="BC109" s="35">
        <f t="shared" si="262"/>
        <v>37.862209703192036</v>
      </c>
      <c r="BD109" s="35">
        <f t="shared" si="262"/>
        <v>37.862209703192036</v>
      </c>
      <c r="BE109" s="35">
        <f t="shared" si="262"/>
        <v>37.862209703192036</v>
      </c>
      <c r="BF109" s="35">
        <f t="shared" si="262"/>
        <v>37.862209703192036</v>
      </c>
      <c r="BG109" s="35">
        <f t="shared" si="262"/>
        <v>37.862209703192036</v>
      </c>
      <c r="BH109" s="35">
        <f t="shared" si="262"/>
        <v>37.862209703192036</v>
      </c>
      <c r="BI109" s="35">
        <f t="shared" si="262"/>
        <v>37.862209703192036</v>
      </c>
      <c r="BJ109" s="35">
        <f t="shared" si="262"/>
        <v>37.862209703192036</v>
      </c>
      <c r="BK109" s="35">
        <f t="shared" si="262"/>
        <v>37.862209703192036</v>
      </c>
      <c r="BL109" s="35">
        <f t="shared" si="262"/>
        <v>37.862209703192036</v>
      </c>
      <c r="BM109" s="35">
        <f t="shared" si="262"/>
        <v>37.862209703192036</v>
      </c>
      <c r="BN109" s="35">
        <f t="shared" si="262"/>
        <v>37.862209703192036</v>
      </c>
      <c r="BO109" s="35">
        <f t="shared" si="262"/>
        <v>37.862209703192036</v>
      </c>
      <c r="BP109" s="35">
        <f t="shared" si="262"/>
        <v>37.862209703192036</v>
      </c>
      <c r="BQ109" s="35">
        <f t="shared" si="262"/>
        <v>37.862209703192036</v>
      </c>
      <c r="BR109" s="35">
        <f t="shared" si="262"/>
        <v>37.862209703192036</v>
      </c>
      <c r="BS109" s="35">
        <f t="shared" si="262"/>
        <v>37.862209703192036</v>
      </c>
    </row>
    <row r="110" spans="6:71" hidden="1" outlineLevel="1">
      <c r="F110" t="s">
        <v>168</v>
      </c>
      <c r="L110" s="22" t="s">
        <v>54</v>
      </c>
      <c r="O110" s="22">
        <v>36</v>
      </c>
      <c r="P110" s="39"/>
      <c r="Q110" s="45"/>
      <c r="R110" s="35">
        <f t="shared" ref="R110:BS110" si="263">IF($O110=R$2,R$40,IF(R$2&gt;$O110,Q110-Q111,0))</f>
        <v>0</v>
      </c>
      <c r="S110" s="35">
        <f t="shared" si="263"/>
        <v>0</v>
      </c>
      <c r="T110" s="35">
        <f t="shared" si="263"/>
        <v>0</v>
      </c>
      <c r="U110" s="35">
        <f t="shared" si="263"/>
        <v>0</v>
      </c>
      <c r="V110" s="35">
        <f t="shared" si="263"/>
        <v>0</v>
      </c>
      <c r="W110" s="35">
        <f t="shared" si="263"/>
        <v>0</v>
      </c>
      <c r="X110" s="35">
        <f t="shared" si="263"/>
        <v>0</v>
      </c>
      <c r="Y110" s="35">
        <f t="shared" si="263"/>
        <v>0</v>
      </c>
      <c r="Z110" s="35">
        <f t="shared" si="263"/>
        <v>0</v>
      </c>
      <c r="AA110" s="35">
        <f t="shared" si="263"/>
        <v>0</v>
      </c>
      <c r="AB110" s="35">
        <f t="shared" si="263"/>
        <v>0</v>
      </c>
      <c r="AC110" s="35">
        <f t="shared" si="263"/>
        <v>0</v>
      </c>
      <c r="AD110" s="35">
        <f t="shared" si="263"/>
        <v>0</v>
      </c>
      <c r="AE110" s="35">
        <f t="shared" si="263"/>
        <v>0</v>
      </c>
      <c r="AF110" s="35">
        <f t="shared" si="263"/>
        <v>0</v>
      </c>
      <c r="AG110" s="35">
        <f t="shared" si="263"/>
        <v>0</v>
      </c>
      <c r="AH110" s="35">
        <f t="shared" si="263"/>
        <v>0</v>
      </c>
      <c r="AI110" s="35">
        <f t="shared" si="263"/>
        <v>0</v>
      </c>
      <c r="AJ110" s="35">
        <f t="shared" si="263"/>
        <v>0</v>
      </c>
      <c r="AK110" s="35">
        <f t="shared" si="263"/>
        <v>0</v>
      </c>
      <c r="AL110" s="35">
        <f t="shared" si="263"/>
        <v>0</v>
      </c>
      <c r="AM110" s="35">
        <f t="shared" si="263"/>
        <v>0</v>
      </c>
      <c r="AN110" s="35">
        <f t="shared" si="263"/>
        <v>0</v>
      </c>
      <c r="AO110" s="35">
        <f t="shared" si="263"/>
        <v>0</v>
      </c>
      <c r="AP110" s="35">
        <f t="shared" si="263"/>
        <v>0</v>
      </c>
      <c r="AQ110" s="35">
        <f t="shared" si="263"/>
        <v>0</v>
      </c>
      <c r="AR110" s="35">
        <f t="shared" si="263"/>
        <v>0</v>
      </c>
      <c r="AS110" s="35">
        <f t="shared" si="263"/>
        <v>0</v>
      </c>
      <c r="AT110" s="35">
        <f t="shared" si="263"/>
        <v>0</v>
      </c>
      <c r="AU110" s="35">
        <f t="shared" si="263"/>
        <v>0</v>
      </c>
      <c r="AV110" s="35">
        <f t="shared" si="263"/>
        <v>0</v>
      </c>
      <c r="AW110" s="35">
        <f t="shared" si="263"/>
        <v>0</v>
      </c>
      <c r="AX110" s="35">
        <f t="shared" si="263"/>
        <v>0</v>
      </c>
      <c r="AY110" s="35">
        <f t="shared" si="263"/>
        <v>0</v>
      </c>
      <c r="AZ110" s="35">
        <f t="shared" si="263"/>
        <v>0</v>
      </c>
      <c r="BA110" s="35">
        <f t="shared" si="263"/>
        <v>1586.6370668438731</v>
      </c>
      <c r="BB110" s="35">
        <f t="shared" si="263"/>
        <v>1547.6292136730253</v>
      </c>
      <c r="BC110" s="35">
        <f t="shared" si="263"/>
        <v>1508.6213605021776</v>
      </c>
      <c r="BD110" s="35">
        <f t="shared" si="263"/>
        <v>1469.6135073313299</v>
      </c>
      <c r="BE110" s="35">
        <f t="shared" si="263"/>
        <v>1430.6056541604821</v>
      </c>
      <c r="BF110" s="35">
        <f t="shared" si="263"/>
        <v>1391.5978009896344</v>
      </c>
      <c r="BG110" s="35">
        <f t="shared" si="263"/>
        <v>1352.5899478187866</v>
      </c>
      <c r="BH110" s="35">
        <f t="shared" si="263"/>
        <v>1313.5820946479389</v>
      </c>
      <c r="BI110" s="35">
        <f t="shared" si="263"/>
        <v>1274.5742414770912</v>
      </c>
      <c r="BJ110" s="35">
        <f t="shared" si="263"/>
        <v>1235.5663883062434</v>
      </c>
      <c r="BK110" s="35">
        <f t="shared" si="263"/>
        <v>1196.5585351353957</v>
      </c>
      <c r="BL110" s="35">
        <f t="shared" si="263"/>
        <v>1157.5506819645479</v>
      </c>
      <c r="BM110" s="35">
        <f t="shared" si="263"/>
        <v>1118.5428287937002</v>
      </c>
      <c r="BN110" s="35">
        <f t="shared" si="263"/>
        <v>1079.5349756228525</v>
      </c>
      <c r="BO110" s="35">
        <f t="shared" si="263"/>
        <v>1040.5271224520047</v>
      </c>
      <c r="BP110" s="35">
        <f t="shared" si="263"/>
        <v>1001.519269281157</v>
      </c>
      <c r="BQ110" s="35">
        <f t="shared" si="263"/>
        <v>962.51141611030926</v>
      </c>
      <c r="BR110" s="35">
        <f t="shared" si="263"/>
        <v>923.50356293946152</v>
      </c>
      <c r="BS110" s="35">
        <f t="shared" si="263"/>
        <v>884.49570976861378</v>
      </c>
    </row>
    <row r="111" spans="6:71" hidden="1" outlineLevel="1">
      <c r="F111" t="s">
        <v>169</v>
      </c>
      <c r="L111" s="22" t="s">
        <v>170</v>
      </c>
      <c r="O111" s="22">
        <v>36</v>
      </c>
      <c r="P111" s="39"/>
      <c r="Q111" s="45"/>
      <c r="R111" s="35">
        <f t="shared" ref="R111:AW111" si="264">IF(R$2&gt;=$O111,IF(R110-HLOOKUP($O111,$R$2:$BS$33,30,FALSE)/HLOOKUP($O111,$R$2:$BS$33,31,FALSE)&lt;=0,R110,HLOOKUP($O111,$R$2:$BS$33,30,FALSE)/HLOOKUP($O111,$R$2:$BS$33,31,FALSE)),0)</f>
        <v>0</v>
      </c>
      <c r="S111" s="35">
        <f t="shared" si="264"/>
        <v>0</v>
      </c>
      <c r="T111" s="35">
        <f t="shared" si="264"/>
        <v>0</v>
      </c>
      <c r="U111" s="35">
        <f t="shared" si="264"/>
        <v>0</v>
      </c>
      <c r="V111" s="35">
        <f t="shared" si="264"/>
        <v>0</v>
      </c>
      <c r="W111" s="35">
        <f t="shared" si="264"/>
        <v>0</v>
      </c>
      <c r="X111" s="35">
        <f t="shared" si="264"/>
        <v>0</v>
      </c>
      <c r="Y111" s="35">
        <f t="shared" si="264"/>
        <v>0</v>
      </c>
      <c r="Z111" s="35">
        <f t="shared" si="264"/>
        <v>0</v>
      </c>
      <c r="AA111" s="35">
        <f t="shared" si="264"/>
        <v>0</v>
      </c>
      <c r="AB111" s="35">
        <f t="shared" si="264"/>
        <v>0</v>
      </c>
      <c r="AC111" s="35">
        <f t="shared" si="264"/>
        <v>0</v>
      </c>
      <c r="AD111" s="35">
        <f t="shared" si="264"/>
        <v>0</v>
      </c>
      <c r="AE111" s="35">
        <f t="shared" si="264"/>
        <v>0</v>
      </c>
      <c r="AF111" s="35">
        <f t="shared" si="264"/>
        <v>0</v>
      </c>
      <c r="AG111" s="35">
        <f t="shared" si="264"/>
        <v>0</v>
      </c>
      <c r="AH111" s="35">
        <f t="shared" si="264"/>
        <v>0</v>
      </c>
      <c r="AI111" s="35">
        <f t="shared" si="264"/>
        <v>0</v>
      </c>
      <c r="AJ111" s="35">
        <f t="shared" si="264"/>
        <v>0</v>
      </c>
      <c r="AK111" s="35">
        <f t="shared" si="264"/>
        <v>0</v>
      </c>
      <c r="AL111" s="35">
        <f t="shared" si="264"/>
        <v>0</v>
      </c>
      <c r="AM111" s="35">
        <f t="shared" si="264"/>
        <v>0</v>
      </c>
      <c r="AN111" s="35">
        <f t="shared" si="264"/>
        <v>0</v>
      </c>
      <c r="AO111" s="35">
        <f t="shared" si="264"/>
        <v>0</v>
      </c>
      <c r="AP111" s="35">
        <f t="shared" si="264"/>
        <v>0</v>
      </c>
      <c r="AQ111" s="35">
        <f t="shared" si="264"/>
        <v>0</v>
      </c>
      <c r="AR111" s="35">
        <f t="shared" si="264"/>
        <v>0</v>
      </c>
      <c r="AS111" s="35">
        <f t="shared" si="264"/>
        <v>0</v>
      </c>
      <c r="AT111" s="35">
        <f t="shared" si="264"/>
        <v>0</v>
      </c>
      <c r="AU111" s="35">
        <f t="shared" si="264"/>
        <v>0</v>
      </c>
      <c r="AV111" s="35">
        <f t="shared" si="264"/>
        <v>0</v>
      </c>
      <c r="AW111" s="35">
        <f t="shared" si="264"/>
        <v>0</v>
      </c>
      <c r="AX111" s="35">
        <f t="shared" ref="AX111:BS111" si="265">IF(AX$2&gt;=$O111,IF(AX110-HLOOKUP($O111,$R$2:$BS$33,30,FALSE)/HLOOKUP($O111,$R$2:$BS$33,31,FALSE)&lt;=0,AX110,HLOOKUP($O111,$R$2:$BS$33,30,FALSE)/HLOOKUP($O111,$R$2:$BS$33,31,FALSE)),0)</f>
        <v>0</v>
      </c>
      <c r="AY111" s="35">
        <f t="shared" si="265"/>
        <v>0</v>
      </c>
      <c r="AZ111" s="35">
        <f t="shared" si="265"/>
        <v>0</v>
      </c>
      <c r="BA111" s="35">
        <f t="shared" si="265"/>
        <v>39.007853170847753</v>
      </c>
      <c r="BB111" s="35">
        <f t="shared" si="265"/>
        <v>39.007853170847753</v>
      </c>
      <c r="BC111" s="35">
        <f t="shared" si="265"/>
        <v>39.007853170847753</v>
      </c>
      <c r="BD111" s="35">
        <f t="shared" si="265"/>
        <v>39.007853170847753</v>
      </c>
      <c r="BE111" s="35">
        <f t="shared" si="265"/>
        <v>39.007853170847753</v>
      </c>
      <c r="BF111" s="35">
        <f t="shared" si="265"/>
        <v>39.007853170847753</v>
      </c>
      <c r="BG111" s="35">
        <f t="shared" si="265"/>
        <v>39.007853170847753</v>
      </c>
      <c r="BH111" s="35">
        <f t="shared" si="265"/>
        <v>39.007853170847753</v>
      </c>
      <c r="BI111" s="35">
        <f t="shared" si="265"/>
        <v>39.007853170847753</v>
      </c>
      <c r="BJ111" s="35">
        <f t="shared" si="265"/>
        <v>39.007853170847753</v>
      </c>
      <c r="BK111" s="35">
        <f t="shared" si="265"/>
        <v>39.007853170847753</v>
      </c>
      <c r="BL111" s="35">
        <f t="shared" si="265"/>
        <v>39.007853170847753</v>
      </c>
      <c r="BM111" s="35">
        <f t="shared" si="265"/>
        <v>39.007853170847753</v>
      </c>
      <c r="BN111" s="35">
        <f t="shared" si="265"/>
        <v>39.007853170847753</v>
      </c>
      <c r="BO111" s="35">
        <f t="shared" si="265"/>
        <v>39.007853170847753</v>
      </c>
      <c r="BP111" s="35">
        <f t="shared" si="265"/>
        <v>39.007853170847753</v>
      </c>
      <c r="BQ111" s="35">
        <f t="shared" si="265"/>
        <v>39.007853170847753</v>
      </c>
      <c r="BR111" s="35">
        <f t="shared" si="265"/>
        <v>39.007853170847753</v>
      </c>
      <c r="BS111" s="35">
        <f t="shared" si="265"/>
        <v>39.007853170847753</v>
      </c>
    </row>
    <row r="112" spans="6:71" hidden="1" outlineLevel="1">
      <c r="F112" t="s">
        <v>168</v>
      </c>
      <c r="L112" s="22" t="s">
        <v>54</v>
      </c>
      <c r="O112" s="22">
        <v>37</v>
      </c>
      <c r="P112" s="39"/>
      <c r="Q112" s="45"/>
      <c r="R112" s="35">
        <f t="shared" ref="R112:BS112" si="266">IF($O112=R$2,R$40,IF(R$2&gt;$O112,Q112-Q113,0))</f>
        <v>0</v>
      </c>
      <c r="S112" s="35">
        <f t="shared" si="266"/>
        <v>0</v>
      </c>
      <c r="T112" s="35">
        <f t="shared" si="266"/>
        <v>0</v>
      </c>
      <c r="U112" s="35">
        <f t="shared" si="266"/>
        <v>0</v>
      </c>
      <c r="V112" s="35">
        <f t="shared" si="266"/>
        <v>0</v>
      </c>
      <c r="W112" s="35">
        <f t="shared" si="266"/>
        <v>0</v>
      </c>
      <c r="X112" s="35">
        <f t="shared" si="266"/>
        <v>0</v>
      </c>
      <c r="Y112" s="35">
        <f t="shared" si="266"/>
        <v>0</v>
      </c>
      <c r="Z112" s="35">
        <f t="shared" si="266"/>
        <v>0</v>
      </c>
      <c r="AA112" s="35">
        <f t="shared" si="266"/>
        <v>0</v>
      </c>
      <c r="AB112" s="35">
        <f t="shared" si="266"/>
        <v>0</v>
      </c>
      <c r="AC112" s="35">
        <f t="shared" si="266"/>
        <v>0</v>
      </c>
      <c r="AD112" s="35">
        <f t="shared" si="266"/>
        <v>0</v>
      </c>
      <c r="AE112" s="35">
        <f t="shared" si="266"/>
        <v>0</v>
      </c>
      <c r="AF112" s="35">
        <f t="shared" si="266"/>
        <v>0</v>
      </c>
      <c r="AG112" s="35">
        <f t="shared" si="266"/>
        <v>0</v>
      </c>
      <c r="AH112" s="35">
        <f t="shared" si="266"/>
        <v>0</v>
      </c>
      <c r="AI112" s="35">
        <f t="shared" si="266"/>
        <v>0</v>
      </c>
      <c r="AJ112" s="35">
        <f t="shared" si="266"/>
        <v>0</v>
      </c>
      <c r="AK112" s="35">
        <f t="shared" si="266"/>
        <v>0</v>
      </c>
      <c r="AL112" s="35">
        <f t="shared" si="266"/>
        <v>0</v>
      </c>
      <c r="AM112" s="35">
        <f t="shared" si="266"/>
        <v>0</v>
      </c>
      <c r="AN112" s="35">
        <f t="shared" si="266"/>
        <v>0</v>
      </c>
      <c r="AO112" s="35">
        <f t="shared" si="266"/>
        <v>0</v>
      </c>
      <c r="AP112" s="35">
        <f t="shared" si="266"/>
        <v>0</v>
      </c>
      <c r="AQ112" s="35">
        <f t="shared" si="266"/>
        <v>0</v>
      </c>
      <c r="AR112" s="35">
        <f t="shared" si="266"/>
        <v>0</v>
      </c>
      <c r="AS112" s="35">
        <f t="shared" si="266"/>
        <v>0</v>
      </c>
      <c r="AT112" s="35">
        <f t="shared" si="266"/>
        <v>0</v>
      </c>
      <c r="AU112" s="35">
        <f t="shared" si="266"/>
        <v>0</v>
      </c>
      <c r="AV112" s="35">
        <f t="shared" si="266"/>
        <v>0</v>
      </c>
      <c r="AW112" s="35">
        <f t="shared" si="266"/>
        <v>0</v>
      </c>
      <c r="AX112" s="35">
        <f t="shared" si="266"/>
        <v>0</v>
      </c>
      <c r="AY112" s="35">
        <f t="shared" si="266"/>
        <v>0</v>
      </c>
      <c r="AZ112" s="35">
        <f t="shared" si="266"/>
        <v>0</v>
      </c>
      <c r="BA112" s="35">
        <f t="shared" si="266"/>
        <v>0</v>
      </c>
      <c r="BB112" s="35">
        <f t="shared" si="266"/>
        <v>1634.4620213444266</v>
      </c>
      <c r="BC112" s="35">
        <f t="shared" si="266"/>
        <v>1594.278380186493</v>
      </c>
      <c r="BD112" s="35">
        <f t="shared" si="266"/>
        <v>1554.0947390285594</v>
      </c>
      <c r="BE112" s="35">
        <f t="shared" si="266"/>
        <v>1513.9110978706258</v>
      </c>
      <c r="BF112" s="35">
        <f t="shared" si="266"/>
        <v>1473.7274567126922</v>
      </c>
      <c r="BG112" s="35">
        <f t="shared" si="266"/>
        <v>1433.5438155547586</v>
      </c>
      <c r="BH112" s="35">
        <f t="shared" si="266"/>
        <v>1393.360174396825</v>
      </c>
      <c r="BI112" s="35">
        <f t="shared" si="266"/>
        <v>1353.1765332388914</v>
      </c>
      <c r="BJ112" s="35">
        <f t="shared" si="266"/>
        <v>1312.9928920809577</v>
      </c>
      <c r="BK112" s="35">
        <f t="shared" si="266"/>
        <v>1272.8092509230241</v>
      </c>
      <c r="BL112" s="35">
        <f t="shared" si="266"/>
        <v>1232.6256097650905</v>
      </c>
      <c r="BM112" s="35">
        <f t="shared" si="266"/>
        <v>1192.4419686071569</v>
      </c>
      <c r="BN112" s="35">
        <f t="shared" si="266"/>
        <v>1152.2583274492233</v>
      </c>
      <c r="BO112" s="35">
        <f t="shared" si="266"/>
        <v>1112.0746862912897</v>
      </c>
      <c r="BP112" s="35">
        <f t="shared" si="266"/>
        <v>1071.8910451333561</v>
      </c>
      <c r="BQ112" s="35">
        <f t="shared" si="266"/>
        <v>1031.7074039754225</v>
      </c>
      <c r="BR112" s="35">
        <f t="shared" si="266"/>
        <v>991.523762817489</v>
      </c>
      <c r="BS112" s="35">
        <f t="shared" si="266"/>
        <v>951.34012165955551</v>
      </c>
    </row>
    <row r="113" spans="6:71" hidden="1" outlineLevel="1">
      <c r="F113" t="s">
        <v>169</v>
      </c>
      <c r="L113" s="22" t="s">
        <v>170</v>
      </c>
      <c r="O113" s="22">
        <v>37</v>
      </c>
      <c r="P113" s="39"/>
      <c r="Q113" s="45"/>
      <c r="R113" s="35">
        <f t="shared" ref="R113:AW113" si="267">IF(R$2&gt;=$O113,IF(R112-HLOOKUP($O113,$R$2:$BS$33,30,FALSE)/HLOOKUP($O113,$R$2:$BS$33,31,FALSE)&lt;=0,R112,HLOOKUP($O113,$R$2:$BS$33,30,FALSE)/HLOOKUP($O113,$R$2:$BS$33,31,FALSE)),0)</f>
        <v>0</v>
      </c>
      <c r="S113" s="35">
        <f t="shared" si="267"/>
        <v>0</v>
      </c>
      <c r="T113" s="35">
        <f t="shared" si="267"/>
        <v>0</v>
      </c>
      <c r="U113" s="35">
        <f t="shared" si="267"/>
        <v>0</v>
      </c>
      <c r="V113" s="35">
        <f t="shared" si="267"/>
        <v>0</v>
      </c>
      <c r="W113" s="35">
        <f t="shared" si="267"/>
        <v>0</v>
      </c>
      <c r="X113" s="35">
        <f t="shared" si="267"/>
        <v>0</v>
      </c>
      <c r="Y113" s="35">
        <f t="shared" si="267"/>
        <v>0</v>
      </c>
      <c r="Z113" s="35">
        <f t="shared" si="267"/>
        <v>0</v>
      </c>
      <c r="AA113" s="35">
        <f t="shared" si="267"/>
        <v>0</v>
      </c>
      <c r="AB113" s="35">
        <f t="shared" si="267"/>
        <v>0</v>
      </c>
      <c r="AC113" s="35">
        <f t="shared" si="267"/>
        <v>0</v>
      </c>
      <c r="AD113" s="35">
        <f t="shared" si="267"/>
        <v>0</v>
      </c>
      <c r="AE113" s="35">
        <f t="shared" si="267"/>
        <v>0</v>
      </c>
      <c r="AF113" s="35">
        <f t="shared" si="267"/>
        <v>0</v>
      </c>
      <c r="AG113" s="35">
        <f t="shared" si="267"/>
        <v>0</v>
      </c>
      <c r="AH113" s="35">
        <f t="shared" si="267"/>
        <v>0</v>
      </c>
      <c r="AI113" s="35">
        <f t="shared" si="267"/>
        <v>0</v>
      </c>
      <c r="AJ113" s="35">
        <f t="shared" si="267"/>
        <v>0</v>
      </c>
      <c r="AK113" s="35">
        <f t="shared" si="267"/>
        <v>0</v>
      </c>
      <c r="AL113" s="35">
        <f t="shared" si="267"/>
        <v>0</v>
      </c>
      <c r="AM113" s="35">
        <f t="shared" si="267"/>
        <v>0</v>
      </c>
      <c r="AN113" s="35">
        <f t="shared" si="267"/>
        <v>0</v>
      </c>
      <c r="AO113" s="35">
        <f t="shared" si="267"/>
        <v>0</v>
      </c>
      <c r="AP113" s="35">
        <f t="shared" si="267"/>
        <v>0</v>
      </c>
      <c r="AQ113" s="35">
        <f t="shared" si="267"/>
        <v>0</v>
      </c>
      <c r="AR113" s="35">
        <f t="shared" si="267"/>
        <v>0</v>
      </c>
      <c r="AS113" s="35">
        <f t="shared" si="267"/>
        <v>0</v>
      </c>
      <c r="AT113" s="35">
        <f t="shared" si="267"/>
        <v>0</v>
      </c>
      <c r="AU113" s="35">
        <f t="shared" si="267"/>
        <v>0</v>
      </c>
      <c r="AV113" s="35">
        <f t="shared" si="267"/>
        <v>0</v>
      </c>
      <c r="AW113" s="35">
        <f t="shared" si="267"/>
        <v>0</v>
      </c>
      <c r="AX113" s="35">
        <f t="shared" ref="AX113:BS113" si="268">IF(AX$2&gt;=$O113,IF(AX112-HLOOKUP($O113,$R$2:$BS$33,30,FALSE)/HLOOKUP($O113,$R$2:$BS$33,31,FALSE)&lt;=0,AX112,HLOOKUP($O113,$R$2:$BS$33,30,FALSE)/HLOOKUP($O113,$R$2:$BS$33,31,FALSE)),0)</f>
        <v>0</v>
      </c>
      <c r="AY113" s="35">
        <f t="shared" si="268"/>
        <v>0</v>
      </c>
      <c r="AZ113" s="35">
        <f t="shared" si="268"/>
        <v>0</v>
      </c>
      <c r="BA113" s="35">
        <f t="shared" si="268"/>
        <v>0</v>
      </c>
      <c r="BB113" s="35">
        <f t="shared" si="268"/>
        <v>40.183641157933543</v>
      </c>
      <c r="BC113" s="35">
        <f t="shared" si="268"/>
        <v>40.183641157933543</v>
      </c>
      <c r="BD113" s="35">
        <f t="shared" si="268"/>
        <v>40.183641157933543</v>
      </c>
      <c r="BE113" s="35">
        <f t="shared" si="268"/>
        <v>40.183641157933543</v>
      </c>
      <c r="BF113" s="35">
        <f t="shared" si="268"/>
        <v>40.183641157933543</v>
      </c>
      <c r="BG113" s="35">
        <f t="shared" si="268"/>
        <v>40.183641157933543</v>
      </c>
      <c r="BH113" s="35">
        <f t="shared" si="268"/>
        <v>40.183641157933543</v>
      </c>
      <c r="BI113" s="35">
        <f t="shared" si="268"/>
        <v>40.183641157933543</v>
      </c>
      <c r="BJ113" s="35">
        <f t="shared" si="268"/>
        <v>40.183641157933543</v>
      </c>
      <c r="BK113" s="35">
        <f t="shared" si="268"/>
        <v>40.183641157933543</v>
      </c>
      <c r="BL113" s="35">
        <f t="shared" si="268"/>
        <v>40.183641157933543</v>
      </c>
      <c r="BM113" s="35">
        <f t="shared" si="268"/>
        <v>40.183641157933543</v>
      </c>
      <c r="BN113" s="35">
        <f t="shared" si="268"/>
        <v>40.183641157933543</v>
      </c>
      <c r="BO113" s="35">
        <f t="shared" si="268"/>
        <v>40.183641157933543</v>
      </c>
      <c r="BP113" s="35">
        <f t="shared" si="268"/>
        <v>40.183641157933543</v>
      </c>
      <c r="BQ113" s="35">
        <f t="shared" si="268"/>
        <v>40.183641157933543</v>
      </c>
      <c r="BR113" s="35">
        <f t="shared" si="268"/>
        <v>40.183641157933543</v>
      </c>
      <c r="BS113" s="35">
        <f t="shared" si="268"/>
        <v>40.183641157933543</v>
      </c>
    </row>
    <row r="114" spans="6:71" hidden="1" outlineLevel="1">
      <c r="F114" t="s">
        <v>168</v>
      </c>
      <c r="L114" s="22" t="s">
        <v>54</v>
      </c>
      <c r="O114" s="22">
        <v>38</v>
      </c>
      <c r="P114" s="39"/>
      <c r="Q114" s="45"/>
      <c r="R114" s="35">
        <f t="shared" ref="R114:BS114" si="269">IF($O114=R$2,R$40,IF(R$2&gt;$O114,Q114-Q115,0))</f>
        <v>0</v>
      </c>
      <c r="S114" s="35">
        <f t="shared" si="269"/>
        <v>0</v>
      </c>
      <c r="T114" s="35">
        <f t="shared" si="269"/>
        <v>0</v>
      </c>
      <c r="U114" s="35">
        <f t="shared" si="269"/>
        <v>0</v>
      </c>
      <c r="V114" s="35">
        <f t="shared" si="269"/>
        <v>0</v>
      </c>
      <c r="W114" s="35">
        <f t="shared" si="269"/>
        <v>0</v>
      </c>
      <c r="X114" s="35">
        <f t="shared" si="269"/>
        <v>0</v>
      </c>
      <c r="Y114" s="35">
        <f t="shared" si="269"/>
        <v>0</v>
      </c>
      <c r="Z114" s="35">
        <f t="shared" si="269"/>
        <v>0</v>
      </c>
      <c r="AA114" s="35">
        <f t="shared" si="269"/>
        <v>0</v>
      </c>
      <c r="AB114" s="35">
        <f t="shared" si="269"/>
        <v>0</v>
      </c>
      <c r="AC114" s="35">
        <f t="shared" si="269"/>
        <v>0</v>
      </c>
      <c r="AD114" s="35">
        <f t="shared" si="269"/>
        <v>0</v>
      </c>
      <c r="AE114" s="35">
        <f t="shared" si="269"/>
        <v>0</v>
      </c>
      <c r="AF114" s="35">
        <f t="shared" si="269"/>
        <v>0</v>
      </c>
      <c r="AG114" s="35">
        <f t="shared" si="269"/>
        <v>0</v>
      </c>
      <c r="AH114" s="35">
        <f t="shared" si="269"/>
        <v>0</v>
      </c>
      <c r="AI114" s="35">
        <f t="shared" si="269"/>
        <v>0</v>
      </c>
      <c r="AJ114" s="35">
        <f t="shared" si="269"/>
        <v>0</v>
      </c>
      <c r="AK114" s="35">
        <f t="shared" si="269"/>
        <v>0</v>
      </c>
      <c r="AL114" s="35">
        <f t="shared" si="269"/>
        <v>0</v>
      </c>
      <c r="AM114" s="35">
        <f t="shared" si="269"/>
        <v>0</v>
      </c>
      <c r="AN114" s="35">
        <f t="shared" si="269"/>
        <v>0</v>
      </c>
      <c r="AO114" s="35">
        <f t="shared" si="269"/>
        <v>0</v>
      </c>
      <c r="AP114" s="35">
        <f t="shared" si="269"/>
        <v>0</v>
      </c>
      <c r="AQ114" s="35">
        <f t="shared" si="269"/>
        <v>0</v>
      </c>
      <c r="AR114" s="35">
        <f t="shared" si="269"/>
        <v>0</v>
      </c>
      <c r="AS114" s="35">
        <f t="shared" si="269"/>
        <v>0</v>
      </c>
      <c r="AT114" s="35">
        <f t="shared" si="269"/>
        <v>0</v>
      </c>
      <c r="AU114" s="35">
        <f t="shared" si="269"/>
        <v>0</v>
      </c>
      <c r="AV114" s="35">
        <f t="shared" si="269"/>
        <v>0</v>
      </c>
      <c r="AW114" s="35">
        <f t="shared" si="269"/>
        <v>0</v>
      </c>
      <c r="AX114" s="35">
        <f t="shared" si="269"/>
        <v>0</v>
      </c>
      <c r="AY114" s="35">
        <f t="shared" si="269"/>
        <v>0</v>
      </c>
      <c r="AZ114" s="35">
        <f t="shared" si="269"/>
        <v>0</v>
      </c>
      <c r="BA114" s="35">
        <f t="shared" si="269"/>
        <v>0</v>
      </c>
      <c r="BB114" s="35">
        <f t="shared" si="269"/>
        <v>0</v>
      </c>
      <c r="BC114" s="35">
        <f t="shared" si="269"/>
        <v>1683.0813457503257</v>
      </c>
      <c r="BD114" s="35">
        <f t="shared" si="269"/>
        <v>1641.7023868304898</v>
      </c>
      <c r="BE114" s="35">
        <f t="shared" si="269"/>
        <v>1600.3234279106539</v>
      </c>
      <c r="BF114" s="35">
        <f t="shared" si="269"/>
        <v>1558.944468990818</v>
      </c>
      <c r="BG114" s="35">
        <f t="shared" si="269"/>
        <v>1517.5655100709821</v>
      </c>
      <c r="BH114" s="35">
        <f t="shared" si="269"/>
        <v>1476.1865511511462</v>
      </c>
      <c r="BI114" s="35">
        <f t="shared" si="269"/>
        <v>1434.8075922313103</v>
      </c>
      <c r="BJ114" s="35">
        <f t="shared" si="269"/>
        <v>1393.4286333114744</v>
      </c>
      <c r="BK114" s="35">
        <f t="shared" si="269"/>
        <v>1352.0496743916385</v>
      </c>
      <c r="BL114" s="35">
        <f t="shared" si="269"/>
        <v>1310.6707154718026</v>
      </c>
      <c r="BM114" s="35">
        <f t="shared" si="269"/>
        <v>1269.2917565519667</v>
      </c>
      <c r="BN114" s="35">
        <f t="shared" si="269"/>
        <v>1227.9127976321308</v>
      </c>
      <c r="BO114" s="35">
        <f t="shared" si="269"/>
        <v>1186.5338387122949</v>
      </c>
      <c r="BP114" s="35">
        <f t="shared" si="269"/>
        <v>1145.154879792459</v>
      </c>
      <c r="BQ114" s="35">
        <f t="shared" si="269"/>
        <v>1103.7759208726231</v>
      </c>
      <c r="BR114" s="35">
        <f t="shared" si="269"/>
        <v>1062.3969619527873</v>
      </c>
      <c r="BS114" s="35">
        <f t="shared" si="269"/>
        <v>1021.0180030329514</v>
      </c>
    </row>
    <row r="115" spans="6:71" hidden="1" outlineLevel="1">
      <c r="F115" t="s">
        <v>169</v>
      </c>
      <c r="L115" s="22" t="s">
        <v>170</v>
      </c>
      <c r="O115" s="22">
        <v>38</v>
      </c>
      <c r="P115" s="39"/>
      <c r="Q115" s="45"/>
      <c r="R115" s="35">
        <f t="shared" ref="R115:AW115" si="270">IF(R$2&gt;=$O115,IF(R114-HLOOKUP($O115,$R$2:$BS$33,30,FALSE)/HLOOKUP($O115,$R$2:$BS$33,31,FALSE)&lt;=0,R114,HLOOKUP($O115,$R$2:$BS$33,30,FALSE)/HLOOKUP($O115,$R$2:$BS$33,31,FALSE)),0)</f>
        <v>0</v>
      </c>
      <c r="S115" s="35">
        <f t="shared" si="270"/>
        <v>0</v>
      </c>
      <c r="T115" s="35">
        <f t="shared" si="270"/>
        <v>0</v>
      </c>
      <c r="U115" s="35">
        <f t="shared" si="270"/>
        <v>0</v>
      </c>
      <c r="V115" s="35">
        <f t="shared" si="270"/>
        <v>0</v>
      </c>
      <c r="W115" s="35">
        <f t="shared" si="270"/>
        <v>0</v>
      </c>
      <c r="X115" s="35">
        <f t="shared" si="270"/>
        <v>0</v>
      </c>
      <c r="Y115" s="35">
        <f t="shared" si="270"/>
        <v>0</v>
      </c>
      <c r="Z115" s="35">
        <f t="shared" si="270"/>
        <v>0</v>
      </c>
      <c r="AA115" s="35">
        <f t="shared" si="270"/>
        <v>0</v>
      </c>
      <c r="AB115" s="35">
        <f t="shared" si="270"/>
        <v>0</v>
      </c>
      <c r="AC115" s="35">
        <f t="shared" si="270"/>
        <v>0</v>
      </c>
      <c r="AD115" s="35">
        <f t="shared" si="270"/>
        <v>0</v>
      </c>
      <c r="AE115" s="35">
        <f t="shared" si="270"/>
        <v>0</v>
      </c>
      <c r="AF115" s="35">
        <f t="shared" si="270"/>
        <v>0</v>
      </c>
      <c r="AG115" s="35">
        <f t="shared" si="270"/>
        <v>0</v>
      </c>
      <c r="AH115" s="35">
        <f t="shared" si="270"/>
        <v>0</v>
      </c>
      <c r="AI115" s="35">
        <f t="shared" si="270"/>
        <v>0</v>
      </c>
      <c r="AJ115" s="35">
        <f t="shared" si="270"/>
        <v>0</v>
      </c>
      <c r="AK115" s="35">
        <f t="shared" si="270"/>
        <v>0</v>
      </c>
      <c r="AL115" s="35">
        <f t="shared" si="270"/>
        <v>0</v>
      </c>
      <c r="AM115" s="35">
        <f t="shared" si="270"/>
        <v>0</v>
      </c>
      <c r="AN115" s="35">
        <f t="shared" si="270"/>
        <v>0</v>
      </c>
      <c r="AO115" s="35">
        <f t="shared" si="270"/>
        <v>0</v>
      </c>
      <c r="AP115" s="35">
        <f t="shared" si="270"/>
        <v>0</v>
      </c>
      <c r="AQ115" s="35">
        <f t="shared" si="270"/>
        <v>0</v>
      </c>
      <c r="AR115" s="35">
        <f t="shared" si="270"/>
        <v>0</v>
      </c>
      <c r="AS115" s="35">
        <f t="shared" si="270"/>
        <v>0</v>
      </c>
      <c r="AT115" s="35">
        <f t="shared" si="270"/>
        <v>0</v>
      </c>
      <c r="AU115" s="35">
        <f t="shared" si="270"/>
        <v>0</v>
      </c>
      <c r="AV115" s="35">
        <f t="shared" si="270"/>
        <v>0</v>
      </c>
      <c r="AW115" s="35">
        <f t="shared" si="270"/>
        <v>0</v>
      </c>
      <c r="AX115" s="35">
        <f t="shared" ref="AX115:BS115" si="271">IF(AX$2&gt;=$O115,IF(AX114-HLOOKUP($O115,$R$2:$BS$33,30,FALSE)/HLOOKUP($O115,$R$2:$BS$33,31,FALSE)&lt;=0,AX114,HLOOKUP($O115,$R$2:$BS$33,30,FALSE)/HLOOKUP($O115,$R$2:$BS$33,31,FALSE)),0)</f>
        <v>0</v>
      </c>
      <c r="AY115" s="35">
        <f t="shared" si="271"/>
        <v>0</v>
      </c>
      <c r="AZ115" s="35">
        <f t="shared" si="271"/>
        <v>0</v>
      </c>
      <c r="BA115" s="35">
        <f t="shared" si="271"/>
        <v>0</v>
      </c>
      <c r="BB115" s="35">
        <f t="shared" si="271"/>
        <v>0</v>
      </c>
      <c r="BC115" s="35">
        <f t="shared" si="271"/>
        <v>41.378958919835895</v>
      </c>
      <c r="BD115" s="35">
        <f t="shared" si="271"/>
        <v>41.378958919835895</v>
      </c>
      <c r="BE115" s="35">
        <f t="shared" si="271"/>
        <v>41.378958919835895</v>
      </c>
      <c r="BF115" s="35">
        <f t="shared" si="271"/>
        <v>41.378958919835895</v>
      </c>
      <c r="BG115" s="35">
        <f t="shared" si="271"/>
        <v>41.378958919835895</v>
      </c>
      <c r="BH115" s="35">
        <f t="shared" si="271"/>
        <v>41.378958919835895</v>
      </c>
      <c r="BI115" s="35">
        <f t="shared" si="271"/>
        <v>41.378958919835895</v>
      </c>
      <c r="BJ115" s="35">
        <f t="shared" si="271"/>
        <v>41.378958919835895</v>
      </c>
      <c r="BK115" s="35">
        <f t="shared" si="271"/>
        <v>41.378958919835895</v>
      </c>
      <c r="BL115" s="35">
        <f t="shared" si="271"/>
        <v>41.378958919835895</v>
      </c>
      <c r="BM115" s="35">
        <f t="shared" si="271"/>
        <v>41.378958919835895</v>
      </c>
      <c r="BN115" s="35">
        <f t="shared" si="271"/>
        <v>41.378958919835895</v>
      </c>
      <c r="BO115" s="35">
        <f t="shared" si="271"/>
        <v>41.378958919835895</v>
      </c>
      <c r="BP115" s="35">
        <f t="shared" si="271"/>
        <v>41.378958919835895</v>
      </c>
      <c r="BQ115" s="35">
        <f t="shared" si="271"/>
        <v>41.378958919835895</v>
      </c>
      <c r="BR115" s="35">
        <f t="shared" si="271"/>
        <v>41.378958919835895</v>
      </c>
      <c r="BS115" s="35">
        <f t="shared" si="271"/>
        <v>41.378958919835895</v>
      </c>
    </row>
    <row r="116" spans="6:71" hidden="1" outlineLevel="1">
      <c r="F116" t="s">
        <v>168</v>
      </c>
      <c r="L116" s="22" t="s">
        <v>54</v>
      </c>
      <c r="O116" s="22">
        <v>39</v>
      </c>
      <c r="P116" s="39"/>
      <c r="Q116" s="45"/>
      <c r="R116" s="35">
        <f t="shared" ref="R116:BS116" si="272">IF($O116=R$2,R$40,IF(R$2&gt;$O116,Q116-Q117,0))</f>
        <v>0</v>
      </c>
      <c r="S116" s="35">
        <f t="shared" si="272"/>
        <v>0</v>
      </c>
      <c r="T116" s="35">
        <f t="shared" si="272"/>
        <v>0</v>
      </c>
      <c r="U116" s="35">
        <f t="shared" si="272"/>
        <v>0</v>
      </c>
      <c r="V116" s="35">
        <f t="shared" si="272"/>
        <v>0</v>
      </c>
      <c r="W116" s="35">
        <f t="shared" si="272"/>
        <v>0</v>
      </c>
      <c r="X116" s="35">
        <f t="shared" si="272"/>
        <v>0</v>
      </c>
      <c r="Y116" s="35">
        <f t="shared" si="272"/>
        <v>0</v>
      </c>
      <c r="Z116" s="35">
        <f t="shared" si="272"/>
        <v>0</v>
      </c>
      <c r="AA116" s="35">
        <f t="shared" si="272"/>
        <v>0</v>
      </c>
      <c r="AB116" s="35">
        <f t="shared" si="272"/>
        <v>0</v>
      </c>
      <c r="AC116" s="35">
        <f t="shared" si="272"/>
        <v>0</v>
      </c>
      <c r="AD116" s="35">
        <f t="shared" si="272"/>
        <v>0</v>
      </c>
      <c r="AE116" s="35">
        <f t="shared" si="272"/>
        <v>0</v>
      </c>
      <c r="AF116" s="35">
        <f t="shared" si="272"/>
        <v>0</v>
      </c>
      <c r="AG116" s="35">
        <f t="shared" si="272"/>
        <v>0</v>
      </c>
      <c r="AH116" s="35">
        <f t="shared" si="272"/>
        <v>0</v>
      </c>
      <c r="AI116" s="35">
        <f t="shared" si="272"/>
        <v>0</v>
      </c>
      <c r="AJ116" s="35">
        <f t="shared" si="272"/>
        <v>0</v>
      </c>
      <c r="AK116" s="35">
        <f t="shared" si="272"/>
        <v>0</v>
      </c>
      <c r="AL116" s="35">
        <f t="shared" si="272"/>
        <v>0</v>
      </c>
      <c r="AM116" s="35">
        <f t="shared" si="272"/>
        <v>0</v>
      </c>
      <c r="AN116" s="35">
        <f t="shared" si="272"/>
        <v>0</v>
      </c>
      <c r="AO116" s="35">
        <f t="shared" si="272"/>
        <v>0</v>
      </c>
      <c r="AP116" s="35">
        <f t="shared" si="272"/>
        <v>0</v>
      </c>
      <c r="AQ116" s="35">
        <f t="shared" si="272"/>
        <v>0</v>
      </c>
      <c r="AR116" s="35">
        <f t="shared" si="272"/>
        <v>0</v>
      </c>
      <c r="AS116" s="35">
        <f t="shared" si="272"/>
        <v>0</v>
      </c>
      <c r="AT116" s="35">
        <f t="shared" si="272"/>
        <v>0</v>
      </c>
      <c r="AU116" s="35">
        <f t="shared" si="272"/>
        <v>0</v>
      </c>
      <c r="AV116" s="35">
        <f t="shared" si="272"/>
        <v>0</v>
      </c>
      <c r="AW116" s="35">
        <f t="shared" si="272"/>
        <v>0</v>
      </c>
      <c r="AX116" s="35">
        <f t="shared" si="272"/>
        <v>0</v>
      </c>
      <c r="AY116" s="35">
        <f t="shared" si="272"/>
        <v>0</v>
      </c>
      <c r="AZ116" s="35">
        <f t="shared" si="272"/>
        <v>0</v>
      </c>
      <c r="BA116" s="35">
        <f t="shared" si="272"/>
        <v>0</v>
      </c>
      <c r="BB116" s="35">
        <f t="shared" si="272"/>
        <v>0</v>
      </c>
      <c r="BC116" s="35">
        <f t="shared" si="272"/>
        <v>0</v>
      </c>
      <c r="BD116" s="35">
        <f t="shared" si="272"/>
        <v>1732.8872659222138</v>
      </c>
      <c r="BE116" s="35">
        <f t="shared" si="272"/>
        <v>1690.2838164987188</v>
      </c>
      <c r="BF116" s="35">
        <f t="shared" si="272"/>
        <v>1647.6803670752238</v>
      </c>
      <c r="BG116" s="35">
        <f t="shared" si="272"/>
        <v>1605.0769176517288</v>
      </c>
      <c r="BH116" s="35">
        <f t="shared" si="272"/>
        <v>1562.4734682282337</v>
      </c>
      <c r="BI116" s="35">
        <f t="shared" si="272"/>
        <v>1519.8700188047387</v>
      </c>
      <c r="BJ116" s="35">
        <f t="shared" si="272"/>
        <v>1477.2665693812437</v>
      </c>
      <c r="BK116" s="35">
        <f t="shared" si="272"/>
        <v>1434.6631199577487</v>
      </c>
      <c r="BL116" s="35">
        <f t="shared" si="272"/>
        <v>1392.0596705342537</v>
      </c>
      <c r="BM116" s="35">
        <f t="shared" si="272"/>
        <v>1349.4562211107586</v>
      </c>
      <c r="BN116" s="35">
        <f t="shared" si="272"/>
        <v>1306.8527716872636</v>
      </c>
      <c r="BO116" s="35">
        <f t="shared" si="272"/>
        <v>1264.2493222637686</v>
      </c>
      <c r="BP116" s="35">
        <f t="shared" si="272"/>
        <v>1221.6458728402736</v>
      </c>
      <c r="BQ116" s="35">
        <f t="shared" si="272"/>
        <v>1179.0424234167785</v>
      </c>
      <c r="BR116" s="35">
        <f t="shared" si="272"/>
        <v>1136.4389739932835</v>
      </c>
      <c r="BS116" s="35">
        <f t="shared" si="272"/>
        <v>1093.8355245697885</v>
      </c>
    </row>
    <row r="117" spans="6:71" ht="15" hidden="1" customHeight="1" outlineLevel="1">
      <c r="F117" t="s">
        <v>169</v>
      </c>
      <c r="L117" s="22" t="s">
        <v>170</v>
      </c>
      <c r="O117" s="22">
        <v>39</v>
      </c>
      <c r="P117" s="39"/>
      <c r="Q117" s="45"/>
      <c r="R117" s="35">
        <f t="shared" ref="R117:AW117" si="273">IF(R$2&gt;=$O117,IF(R116-HLOOKUP($O117,$R$2:$BS$33,30,FALSE)/HLOOKUP($O117,$R$2:$BS$33,31,FALSE)&lt;=0,R116,HLOOKUP($O117,$R$2:$BS$33,30,FALSE)/HLOOKUP($O117,$R$2:$BS$33,31,FALSE)),0)</f>
        <v>0</v>
      </c>
      <c r="S117" s="35">
        <f t="shared" si="273"/>
        <v>0</v>
      </c>
      <c r="T117" s="35">
        <f t="shared" si="273"/>
        <v>0</v>
      </c>
      <c r="U117" s="35">
        <f t="shared" si="273"/>
        <v>0</v>
      </c>
      <c r="V117" s="35">
        <f t="shared" si="273"/>
        <v>0</v>
      </c>
      <c r="W117" s="35">
        <f t="shared" si="273"/>
        <v>0</v>
      </c>
      <c r="X117" s="35">
        <f t="shared" si="273"/>
        <v>0</v>
      </c>
      <c r="Y117" s="35">
        <f t="shared" si="273"/>
        <v>0</v>
      </c>
      <c r="Z117" s="35">
        <f t="shared" si="273"/>
        <v>0</v>
      </c>
      <c r="AA117" s="35">
        <f t="shared" si="273"/>
        <v>0</v>
      </c>
      <c r="AB117" s="35">
        <f t="shared" si="273"/>
        <v>0</v>
      </c>
      <c r="AC117" s="35">
        <f t="shared" si="273"/>
        <v>0</v>
      </c>
      <c r="AD117" s="35">
        <f t="shared" si="273"/>
        <v>0</v>
      </c>
      <c r="AE117" s="35">
        <f t="shared" si="273"/>
        <v>0</v>
      </c>
      <c r="AF117" s="35">
        <f t="shared" si="273"/>
        <v>0</v>
      </c>
      <c r="AG117" s="35">
        <f t="shared" si="273"/>
        <v>0</v>
      </c>
      <c r="AH117" s="35">
        <f t="shared" si="273"/>
        <v>0</v>
      </c>
      <c r="AI117" s="35">
        <f t="shared" si="273"/>
        <v>0</v>
      </c>
      <c r="AJ117" s="35">
        <f t="shared" si="273"/>
        <v>0</v>
      </c>
      <c r="AK117" s="35">
        <f t="shared" si="273"/>
        <v>0</v>
      </c>
      <c r="AL117" s="35">
        <f t="shared" si="273"/>
        <v>0</v>
      </c>
      <c r="AM117" s="35">
        <f t="shared" si="273"/>
        <v>0</v>
      </c>
      <c r="AN117" s="35">
        <f t="shared" si="273"/>
        <v>0</v>
      </c>
      <c r="AO117" s="35">
        <f t="shared" si="273"/>
        <v>0</v>
      </c>
      <c r="AP117" s="35">
        <f t="shared" si="273"/>
        <v>0</v>
      </c>
      <c r="AQ117" s="35">
        <f t="shared" si="273"/>
        <v>0</v>
      </c>
      <c r="AR117" s="35">
        <f t="shared" si="273"/>
        <v>0</v>
      </c>
      <c r="AS117" s="35">
        <f t="shared" si="273"/>
        <v>0</v>
      </c>
      <c r="AT117" s="35">
        <f t="shared" si="273"/>
        <v>0</v>
      </c>
      <c r="AU117" s="35">
        <f t="shared" si="273"/>
        <v>0</v>
      </c>
      <c r="AV117" s="35">
        <f t="shared" si="273"/>
        <v>0</v>
      </c>
      <c r="AW117" s="35">
        <f t="shared" si="273"/>
        <v>0</v>
      </c>
      <c r="AX117" s="35">
        <f t="shared" ref="AX117:BS117" si="274">IF(AX$2&gt;=$O117,IF(AX116-HLOOKUP($O117,$R$2:$BS$33,30,FALSE)/HLOOKUP($O117,$R$2:$BS$33,31,FALSE)&lt;=0,AX116,HLOOKUP($O117,$R$2:$BS$33,30,FALSE)/HLOOKUP($O117,$R$2:$BS$33,31,FALSE)),0)</f>
        <v>0</v>
      </c>
      <c r="AY117" s="35">
        <f t="shared" si="274"/>
        <v>0</v>
      </c>
      <c r="AZ117" s="35">
        <f t="shared" si="274"/>
        <v>0</v>
      </c>
      <c r="BA117" s="35">
        <f t="shared" si="274"/>
        <v>0</v>
      </c>
      <c r="BB117" s="35">
        <f t="shared" si="274"/>
        <v>0</v>
      </c>
      <c r="BC117" s="35">
        <f t="shared" si="274"/>
        <v>0</v>
      </c>
      <c r="BD117" s="35">
        <f t="shared" si="274"/>
        <v>42.603449423495071</v>
      </c>
      <c r="BE117" s="35">
        <f t="shared" si="274"/>
        <v>42.603449423495071</v>
      </c>
      <c r="BF117" s="35">
        <f t="shared" si="274"/>
        <v>42.603449423495071</v>
      </c>
      <c r="BG117" s="35">
        <f t="shared" si="274"/>
        <v>42.603449423495071</v>
      </c>
      <c r="BH117" s="35">
        <f t="shared" si="274"/>
        <v>42.603449423495071</v>
      </c>
      <c r="BI117" s="35">
        <f t="shared" si="274"/>
        <v>42.603449423495071</v>
      </c>
      <c r="BJ117" s="35">
        <f t="shared" si="274"/>
        <v>42.603449423495071</v>
      </c>
      <c r="BK117" s="35">
        <f t="shared" si="274"/>
        <v>42.603449423495071</v>
      </c>
      <c r="BL117" s="35">
        <f t="shared" si="274"/>
        <v>42.603449423495071</v>
      </c>
      <c r="BM117" s="35">
        <f t="shared" si="274"/>
        <v>42.603449423495071</v>
      </c>
      <c r="BN117" s="35">
        <f t="shared" si="274"/>
        <v>42.603449423495071</v>
      </c>
      <c r="BO117" s="35">
        <f t="shared" si="274"/>
        <v>42.603449423495071</v>
      </c>
      <c r="BP117" s="35">
        <f t="shared" si="274"/>
        <v>42.603449423495071</v>
      </c>
      <c r="BQ117" s="35">
        <f t="shared" si="274"/>
        <v>42.603449423495071</v>
      </c>
      <c r="BR117" s="35">
        <f t="shared" si="274"/>
        <v>42.603449423495071</v>
      </c>
      <c r="BS117" s="35">
        <f t="shared" si="274"/>
        <v>42.603449423495071</v>
      </c>
    </row>
    <row r="118" spans="6:71" ht="15" hidden="1" customHeight="1" outlineLevel="1">
      <c r="F118" t="s">
        <v>168</v>
      </c>
      <c r="L118" s="22" t="s">
        <v>54</v>
      </c>
      <c r="O118" s="22">
        <v>40</v>
      </c>
      <c r="P118" s="39"/>
      <c r="Q118" s="45"/>
      <c r="R118" s="35">
        <f t="shared" ref="R118:BS118" si="275">IF($O118=R$2,R$40,IF(R$2&gt;$O118,Q118-Q119,0))</f>
        <v>0</v>
      </c>
      <c r="S118" s="35">
        <f t="shared" si="275"/>
        <v>0</v>
      </c>
      <c r="T118" s="35">
        <f t="shared" si="275"/>
        <v>0</v>
      </c>
      <c r="U118" s="35">
        <f t="shared" si="275"/>
        <v>0</v>
      </c>
      <c r="V118" s="35">
        <f t="shared" si="275"/>
        <v>0</v>
      </c>
      <c r="W118" s="35">
        <f t="shared" si="275"/>
        <v>0</v>
      </c>
      <c r="X118" s="35">
        <f t="shared" si="275"/>
        <v>0</v>
      </c>
      <c r="Y118" s="35">
        <f t="shared" si="275"/>
        <v>0</v>
      </c>
      <c r="Z118" s="35">
        <f t="shared" si="275"/>
        <v>0</v>
      </c>
      <c r="AA118" s="35">
        <f t="shared" si="275"/>
        <v>0</v>
      </c>
      <c r="AB118" s="35">
        <f t="shared" si="275"/>
        <v>0</v>
      </c>
      <c r="AC118" s="35">
        <f t="shared" si="275"/>
        <v>0</v>
      </c>
      <c r="AD118" s="35">
        <f t="shared" si="275"/>
        <v>0</v>
      </c>
      <c r="AE118" s="35">
        <f t="shared" si="275"/>
        <v>0</v>
      </c>
      <c r="AF118" s="35">
        <f t="shared" si="275"/>
        <v>0</v>
      </c>
      <c r="AG118" s="35">
        <f t="shared" si="275"/>
        <v>0</v>
      </c>
      <c r="AH118" s="35">
        <f t="shared" si="275"/>
        <v>0</v>
      </c>
      <c r="AI118" s="35">
        <f t="shared" si="275"/>
        <v>0</v>
      </c>
      <c r="AJ118" s="35">
        <f t="shared" si="275"/>
        <v>0</v>
      </c>
      <c r="AK118" s="35">
        <f t="shared" si="275"/>
        <v>0</v>
      </c>
      <c r="AL118" s="35">
        <f t="shared" si="275"/>
        <v>0</v>
      </c>
      <c r="AM118" s="35">
        <f t="shared" si="275"/>
        <v>0</v>
      </c>
      <c r="AN118" s="35">
        <f t="shared" si="275"/>
        <v>0</v>
      </c>
      <c r="AO118" s="35">
        <f t="shared" si="275"/>
        <v>0</v>
      </c>
      <c r="AP118" s="35">
        <f t="shared" si="275"/>
        <v>0</v>
      </c>
      <c r="AQ118" s="35">
        <f t="shared" si="275"/>
        <v>0</v>
      </c>
      <c r="AR118" s="35">
        <f t="shared" si="275"/>
        <v>0</v>
      </c>
      <c r="AS118" s="35">
        <f t="shared" si="275"/>
        <v>0</v>
      </c>
      <c r="AT118" s="35">
        <f t="shared" si="275"/>
        <v>0</v>
      </c>
      <c r="AU118" s="35">
        <f t="shared" si="275"/>
        <v>0</v>
      </c>
      <c r="AV118" s="35">
        <f t="shared" si="275"/>
        <v>0</v>
      </c>
      <c r="AW118" s="35">
        <f t="shared" si="275"/>
        <v>0</v>
      </c>
      <c r="AX118" s="35">
        <f t="shared" si="275"/>
        <v>0</v>
      </c>
      <c r="AY118" s="35">
        <f t="shared" si="275"/>
        <v>0</v>
      </c>
      <c r="AZ118" s="35">
        <f t="shared" si="275"/>
        <v>0</v>
      </c>
      <c r="BA118" s="35">
        <f t="shared" si="275"/>
        <v>0</v>
      </c>
      <c r="BB118" s="35">
        <f t="shared" si="275"/>
        <v>0</v>
      </c>
      <c r="BC118" s="35">
        <f t="shared" si="275"/>
        <v>0</v>
      </c>
      <c r="BD118" s="35">
        <f t="shared" si="275"/>
        <v>0</v>
      </c>
      <c r="BE118" s="35">
        <f t="shared" si="275"/>
        <v>1783.4164145619905</v>
      </c>
      <c r="BF118" s="35">
        <f t="shared" si="275"/>
        <v>1739.5706938893375</v>
      </c>
      <c r="BG118" s="35">
        <f t="shared" si="275"/>
        <v>1695.7249732166845</v>
      </c>
      <c r="BH118" s="35">
        <f t="shared" si="275"/>
        <v>1651.8792525440315</v>
      </c>
      <c r="BI118" s="35">
        <f t="shared" si="275"/>
        <v>1608.0335318713785</v>
      </c>
      <c r="BJ118" s="35">
        <f t="shared" si="275"/>
        <v>1564.1878111987255</v>
      </c>
      <c r="BK118" s="35">
        <f t="shared" si="275"/>
        <v>1520.3420905260725</v>
      </c>
      <c r="BL118" s="35">
        <f t="shared" si="275"/>
        <v>1476.4963698534195</v>
      </c>
      <c r="BM118" s="35">
        <f t="shared" si="275"/>
        <v>1432.6506491807665</v>
      </c>
      <c r="BN118" s="35">
        <f t="shared" si="275"/>
        <v>1388.8049285081136</v>
      </c>
      <c r="BO118" s="35">
        <f t="shared" si="275"/>
        <v>1344.9592078354606</v>
      </c>
      <c r="BP118" s="35">
        <f t="shared" si="275"/>
        <v>1301.1134871628076</v>
      </c>
      <c r="BQ118" s="35">
        <f t="shared" si="275"/>
        <v>1257.2677664901546</v>
      </c>
      <c r="BR118" s="35">
        <f t="shared" si="275"/>
        <v>1213.4220458175016</v>
      </c>
      <c r="BS118" s="35">
        <f t="shared" si="275"/>
        <v>1169.5763251448486</v>
      </c>
    </row>
    <row r="119" spans="6:71" hidden="1" outlineLevel="1">
      <c r="F119" t="s">
        <v>169</v>
      </c>
      <c r="L119" s="22" t="s">
        <v>170</v>
      </c>
      <c r="O119" s="22">
        <v>40</v>
      </c>
      <c r="P119" s="39"/>
      <c r="Q119" s="45"/>
      <c r="R119" s="35">
        <f t="shared" ref="R119:AW119" si="276">IF(R$2&gt;=$O119,IF(R118-HLOOKUP($O119,$R$2:$BS$33,30,FALSE)/HLOOKUP($O119,$R$2:$BS$33,31,FALSE)&lt;=0,R118,HLOOKUP($O119,$R$2:$BS$33,30,FALSE)/HLOOKUP($O119,$R$2:$BS$33,31,FALSE)),0)</f>
        <v>0</v>
      </c>
      <c r="S119" s="35">
        <f t="shared" si="276"/>
        <v>0</v>
      </c>
      <c r="T119" s="35">
        <f t="shared" si="276"/>
        <v>0</v>
      </c>
      <c r="U119" s="35">
        <f t="shared" si="276"/>
        <v>0</v>
      </c>
      <c r="V119" s="35">
        <f t="shared" si="276"/>
        <v>0</v>
      </c>
      <c r="W119" s="35">
        <f t="shared" si="276"/>
        <v>0</v>
      </c>
      <c r="X119" s="35">
        <f t="shared" si="276"/>
        <v>0</v>
      </c>
      <c r="Y119" s="35">
        <f t="shared" si="276"/>
        <v>0</v>
      </c>
      <c r="Z119" s="35">
        <f t="shared" si="276"/>
        <v>0</v>
      </c>
      <c r="AA119" s="35">
        <f t="shared" si="276"/>
        <v>0</v>
      </c>
      <c r="AB119" s="35">
        <f t="shared" si="276"/>
        <v>0</v>
      </c>
      <c r="AC119" s="35">
        <f t="shared" si="276"/>
        <v>0</v>
      </c>
      <c r="AD119" s="35">
        <f t="shared" si="276"/>
        <v>0</v>
      </c>
      <c r="AE119" s="35">
        <f t="shared" si="276"/>
        <v>0</v>
      </c>
      <c r="AF119" s="35">
        <f t="shared" si="276"/>
        <v>0</v>
      </c>
      <c r="AG119" s="35">
        <f t="shared" si="276"/>
        <v>0</v>
      </c>
      <c r="AH119" s="35">
        <f t="shared" si="276"/>
        <v>0</v>
      </c>
      <c r="AI119" s="35">
        <f t="shared" si="276"/>
        <v>0</v>
      </c>
      <c r="AJ119" s="35">
        <f t="shared" si="276"/>
        <v>0</v>
      </c>
      <c r="AK119" s="35">
        <f t="shared" si="276"/>
        <v>0</v>
      </c>
      <c r="AL119" s="35">
        <f t="shared" si="276"/>
        <v>0</v>
      </c>
      <c r="AM119" s="35">
        <f t="shared" si="276"/>
        <v>0</v>
      </c>
      <c r="AN119" s="35">
        <f t="shared" si="276"/>
        <v>0</v>
      </c>
      <c r="AO119" s="35">
        <f t="shared" si="276"/>
        <v>0</v>
      </c>
      <c r="AP119" s="35">
        <f t="shared" si="276"/>
        <v>0</v>
      </c>
      <c r="AQ119" s="35">
        <f t="shared" si="276"/>
        <v>0</v>
      </c>
      <c r="AR119" s="35">
        <f t="shared" si="276"/>
        <v>0</v>
      </c>
      <c r="AS119" s="35">
        <f t="shared" si="276"/>
        <v>0</v>
      </c>
      <c r="AT119" s="35">
        <f t="shared" si="276"/>
        <v>0</v>
      </c>
      <c r="AU119" s="35">
        <f t="shared" si="276"/>
        <v>0</v>
      </c>
      <c r="AV119" s="35">
        <f t="shared" si="276"/>
        <v>0</v>
      </c>
      <c r="AW119" s="35">
        <f t="shared" si="276"/>
        <v>0</v>
      </c>
      <c r="AX119" s="35">
        <f t="shared" ref="AX119:BS119" si="277">IF(AX$2&gt;=$O119,IF(AX118-HLOOKUP($O119,$R$2:$BS$33,30,FALSE)/HLOOKUP($O119,$R$2:$BS$33,31,FALSE)&lt;=0,AX118,HLOOKUP($O119,$R$2:$BS$33,30,FALSE)/HLOOKUP($O119,$R$2:$BS$33,31,FALSE)),0)</f>
        <v>0</v>
      </c>
      <c r="AY119" s="35">
        <f t="shared" si="277"/>
        <v>0</v>
      </c>
      <c r="AZ119" s="35">
        <f t="shared" si="277"/>
        <v>0</v>
      </c>
      <c r="BA119" s="35">
        <f t="shared" si="277"/>
        <v>0</v>
      </c>
      <c r="BB119" s="35">
        <f t="shared" si="277"/>
        <v>0</v>
      </c>
      <c r="BC119" s="35">
        <f t="shared" si="277"/>
        <v>0</v>
      </c>
      <c r="BD119" s="35">
        <f t="shared" si="277"/>
        <v>0</v>
      </c>
      <c r="BE119" s="35">
        <f t="shared" si="277"/>
        <v>43.845720672652959</v>
      </c>
      <c r="BF119" s="35">
        <f t="shared" si="277"/>
        <v>43.845720672652959</v>
      </c>
      <c r="BG119" s="35">
        <f t="shared" si="277"/>
        <v>43.845720672652959</v>
      </c>
      <c r="BH119" s="35">
        <f t="shared" si="277"/>
        <v>43.845720672652959</v>
      </c>
      <c r="BI119" s="35">
        <f t="shared" si="277"/>
        <v>43.845720672652959</v>
      </c>
      <c r="BJ119" s="35">
        <f t="shared" si="277"/>
        <v>43.845720672652959</v>
      </c>
      <c r="BK119" s="35">
        <f t="shared" si="277"/>
        <v>43.845720672652959</v>
      </c>
      <c r="BL119" s="35">
        <f t="shared" si="277"/>
        <v>43.845720672652959</v>
      </c>
      <c r="BM119" s="35">
        <f t="shared" si="277"/>
        <v>43.845720672652959</v>
      </c>
      <c r="BN119" s="35">
        <f t="shared" si="277"/>
        <v>43.845720672652959</v>
      </c>
      <c r="BO119" s="35">
        <f t="shared" si="277"/>
        <v>43.845720672652959</v>
      </c>
      <c r="BP119" s="35">
        <f t="shared" si="277"/>
        <v>43.845720672652959</v>
      </c>
      <c r="BQ119" s="35">
        <f t="shared" si="277"/>
        <v>43.845720672652959</v>
      </c>
      <c r="BR119" s="35">
        <f t="shared" si="277"/>
        <v>43.845720672652959</v>
      </c>
      <c r="BS119" s="35">
        <f t="shared" si="277"/>
        <v>43.845720672652959</v>
      </c>
    </row>
    <row r="120" spans="6:71" hidden="1" outlineLevel="1">
      <c r="F120" t="s">
        <v>168</v>
      </c>
      <c r="L120" s="22" t="s">
        <v>54</v>
      </c>
      <c r="O120" s="22">
        <v>41</v>
      </c>
      <c r="P120" s="39"/>
      <c r="Q120" s="45"/>
      <c r="R120" s="35">
        <f t="shared" ref="R120:BS120" si="278">IF($O120=R$2,R$40,IF(R$2&gt;$O120,Q120-Q121,0))</f>
        <v>0</v>
      </c>
      <c r="S120" s="35">
        <f t="shared" si="278"/>
        <v>0</v>
      </c>
      <c r="T120" s="35">
        <f t="shared" si="278"/>
        <v>0</v>
      </c>
      <c r="U120" s="35">
        <f t="shared" si="278"/>
        <v>0</v>
      </c>
      <c r="V120" s="35">
        <f t="shared" si="278"/>
        <v>0</v>
      </c>
      <c r="W120" s="35">
        <f t="shared" si="278"/>
        <v>0</v>
      </c>
      <c r="X120" s="35">
        <f t="shared" si="278"/>
        <v>0</v>
      </c>
      <c r="Y120" s="35">
        <f t="shared" si="278"/>
        <v>0</v>
      </c>
      <c r="Z120" s="35">
        <f t="shared" si="278"/>
        <v>0</v>
      </c>
      <c r="AA120" s="35">
        <f t="shared" si="278"/>
        <v>0</v>
      </c>
      <c r="AB120" s="35">
        <f t="shared" si="278"/>
        <v>0</v>
      </c>
      <c r="AC120" s="35">
        <f t="shared" si="278"/>
        <v>0</v>
      </c>
      <c r="AD120" s="35">
        <f t="shared" si="278"/>
        <v>0</v>
      </c>
      <c r="AE120" s="35">
        <f t="shared" si="278"/>
        <v>0</v>
      </c>
      <c r="AF120" s="35">
        <f t="shared" si="278"/>
        <v>0</v>
      </c>
      <c r="AG120" s="35">
        <f t="shared" si="278"/>
        <v>0</v>
      </c>
      <c r="AH120" s="35">
        <f t="shared" si="278"/>
        <v>0</v>
      </c>
      <c r="AI120" s="35">
        <f t="shared" si="278"/>
        <v>0</v>
      </c>
      <c r="AJ120" s="35">
        <f t="shared" si="278"/>
        <v>0</v>
      </c>
      <c r="AK120" s="35">
        <f t="shared" si="278"/>
        <v>0</v>
      </c>
      <c r="AL120" s="35">
        <f t="shared" si="278"/>
        <v>0</v>
      </c>
      <c r="AM120" s="35">
        <f t="shared" si="278"/>
        <v>0</v>
      </c>
      <c r="AN120" s="35">
        <f t="shared" si="278"/>
        <v>0</v>
      </c>
      <c r="AO120" s="35">
        <f t="shared" si="278"/>
        <v>0</v>
      </c>
      <c r="AP120" s="35">
        <f t="shared" si="278"/>
        <v>0</v>
      </c>
      <c r="AQ120" s="35">
        <f t="shared" si="278"/>
        <v>0</v>
      </c>
      <c r="AR120" s="35">
        <f t="shared" si="278"/>
        <v>0</v>
      </c>
      <c r="AS120" s="35">
        <f t="shared" si="278"/>
        <v>0</v>
      </c>
      <c r="AT120" s="35">
        <f t="shared" si="278"/>
        <v>0</v>
      </c>
      <c r="AU120" s="35">
        <f t="shared" si="278"/>
        <v>0</v>
      </c>
      <c r="AV120" s="35">
        <f t="shared" si="278"/>
        <v>0</v>
      </c>
      <c r="AW120" s="35">
        <f t="shared" si="278"/>
        <v>0</v>
      </c>
      <c r="AX120" s="35">
        <f t="shared" si="278"/>
        <v>0</v>
      </c>
      <c r="AY120" s="35">
        <f t="shared" si="278"/>
        <v>0</v>
      </c>
      <c r="AZ120" s="35">
        <f t="shared" si="278"/>
        <v>0</v>
      </c>
      <c r="BA120" s="35">
        <f t="shared" si="278"/>
        <v>0</v>
      </c>
      <c r="BB120" s="35">
        <f t="shared" si="278"/>
        <v>0</v>
      </c>
      <c r="BC120" s="35">
        <f t="shared" si="278"/>
        <v>0</v>
      </c>
      <c r="BD120" s="35">
        <f t="shared" si="278"/>
        <v>0</v>
      </c>
      <c r="BE120" s="35">
        <f t="shared" si="278"/>
        <v>0</v>
      </c>
      <c r="BF120" s="35">
        <f t="shared" si="278"/>
        <v>1834.597212027295</v>
      </c>
      <c r="BG120" s="35">
        <f t="shared" si="278"/>
        <v>1789.4931991626761</v>
      </c>
      <c r="BH120" s="35">
        <f t="shared" si="278"/>
        <v>1744.3891862980572</v>
      </c>
      <c r="BI120" s="35">
        <f t="shared" si="278"/>
        <v>1699.2851734334383</v>
      </c>
      <c r="BJ120" s="35">
        <f t="shared" si="278"/>
        <v>1654.1811605688195</v>
      </c>
      <c r="BK120" s="35">
        <f t="shared" si="278"/>
        <v>1609.0771477042006</v>
      </c>
      <c r="BL120" s="35">
        <f t="shared" si="278"/>
        <v>1563.9731348395817</v>
      </c>
      <c r="BM120" s="35">
        <f t="shared" si="278"/>
        <v>1518.8691219749628</v>
      </c>
      <c r="BN120" s="35">
        <f t="shared" si="278"/>
        <v>1473.7651091103439</v>
      </c>
      <c r="BO120" s="35">
        <f t="shared" si="278"/>
        <v>1428.661096245725</v>
      </c>
      <c r="BP120" s="35">
        <f t="shared" si="278"/>
        <v>1383.5570833811062</v>
      </c>
      <c r="BQ120" s="35">
        <f t="shared" si="278"/>
        <v>1338.4530705164873</v>
      </c>
      <c r="BR120" s="35">
        <f t="shared" si="278"/>
        <v>1293.3490576518684</v>
      </c>
      <c r="BS120" s="35">
        <f t="shared" si="278"/>
        <v>1248.2450447872495</v>
      </c>
    </row>
    <row r="121" spans="6:71" hidden="1" outlineLevel="1">
      <c r="F121" t="s">
        <v>169</v>
      </c>
      <c r="L121" s="22" t="s">
        <v>170</v>
      </c>
      <c r="O121" s="22">
        <v>41</v>
      </c>
      <c r="P121" s="39"/>
      <c r="Q121" s="45"/>
      <c r="R121" s="35">
        <f t="shared" ref="R121:AW121" si="279">IF(R$2&gt;=$O121,IF(R120-HLOOKUP($O121,$R$2:$BS$33,30,FALSE)/HLOOKUP($O121,$R$2:$BS$33,31,FALSE)&lt;=0,R120,HLOOKUP($O121,$R$2:$BS$33,30,FALSE)/HLOOKUP($O121,$R$2:$BS$33,31,FALSE)),0)</f>
        <v>0</v>
      </c>
      <c r="S121" s="35">
        <f t="shared" si="279"/>
        <v>0</v>
      </c>
      <c r="T121" s="35">
        <f t="shared" si="279"/>
        <v>0</v>
      </c>
      <c r="U121" s="35">
        <f t="shared" si="279"/>
        <v>0</v>
      </c>
      <c r="V121" s="35">
        <f t="shared" si="279"/>
        <v>0</v>
      </c>
      <c r="W121" s="35">
        <f t="shared" si="279"/>
        <v>0</v>
      </c>
      <c r="X121" s="35">
        <f t="shared" si="279"/>
        <v>0</v>
      </c>
      <c r="Y121" s="35">
        <f t="shared" si="279"/>
        <v>0</v>
      </c>
      <c r="Z121" s="35">
        <f t="shared" si="279"/>
        <v>0</v>
      </c>
      <c r="AA121" s="35">
        <f t="shared" si="279"/>
        <v>0</v>
      </c>
      <c r="AB121" s="35">
        <f t="shared" si="279"/>
        <v>0</v>
      </c>
      <c r="AC121" s="35">
        <f t="shared" si="279"/>
        <v>0</v>
      </c>
      <c r="AD121" s="35">
        <f t="shared" si="279"/>
        <v>0</v>
      </c>
      <c r="AE121" s="35">
        <f t="shared" si="279"/>
        <v>0</v>
      </c>
      <c r="AF121" s="35">
        <f t="shared" si="279"/>
        <v>0</v>
      </c>
      <c r="AG121" s="35">
        <f t="shared" si="279"/>
        <v>0</v>
      </c>
      <c r="AH121" s="35">
        <f t="shared" si="279"/>
        <v>0</v>
      </c>
      <c r="AI121" s="35">
        <f t="shared" si="279"/>
        <v>0</v>
      </c>
      <c r="AJ121" s="35">
        <f t="shared" si="279"/>
        <v>0</v>
      </c>
      <c r="AK121" s="35">
        <f t="shared" si="279"/>
        <v>0</v>
      </c>
      <c r="AL121" s="35">
        <f t="shared" si="279"/>
        <v>0</v>
      </c>
      <c r="AM121" s="35">
        <f t="shared" si="279"/>
        <v>0</v>
      </c>
      <c r="AN121" s="35">
        <f t="shared" si="279"/>
        <v>0</v>
      </c>
      <c r="AO121" s="35">
        <f t="shared" si="279"/>
        <v>0</v>
      </c>
      <c r="AP121" s="35">
        <f t="shared" si="279"/>
        <v>0</v>
      </c>
      <c r="AQ121" s="35">
        <f t="shared" si="279"/>
        <v>0</v>
      </c>
      <c r="AR121" s="35">
        <f t="shared" si="279"/>
        <v>0</v>
      </c>
      <c r="AS121" s="35">
        <f t="shared" si="279"/>
        <v>0</v>
      </c>
      <c r="AT121" s="35">
        <f t="shared" si="279"/>
        <v>0</v>
      </c>
      <c r="AU121" s="35">
        <f t="shared" si="279"/>
        <v>0</v>
      </c>
      <c r="AV121" s="35">
        <f t="shared" si="279"/>
        <v>0</v>
      </c>
      <c r="AW121" s="35">
        <f t="shared" si="279"/>
        <v>0</v>
      </c>
      <c r="AX121" s="35">
        <f t="shared" ref="AX121:BS121" si="280">IF(AX$2&gt;=$O121,IF(AX120-HLOOKUP($O121,$R$2:$BS$33,30,FALSE)/HLOOKUP($O121,$R$2:$BS$33,31,FALSE)&lt;=0,AX120,HLOOKUP($O121,$R$2:$BS$33,30,FALSE)/HLOOKUP($O121,$R$2:$BS$33,31,FALSE)),0)</f>
        <v>0</v>
      </c>
      <c r="AY121" s="35">
        <f t="shared" si="280"/>
        <v>0</v>
      </c>
      <c r="AZ121" s="35">
        <f t="shared" si="280"/>
        <v>0</v>
      </c>
      <c r="BA121" s="35">
        <f t="shared" si="280"/>
        <v>0</v>
      </c>
      <c r="BB121" s="35">
        <f t="shared" si="280"/>
        <v>0</v>
      </c>
      <c r="BC121" s="35">
        <f t="shared" si="280"/>
        <v>0</v>
      </c>
      <c r="BD121" s="35">
        <f t="shared" si="280"/>
        <v>0</v>
      </c>
      <c r="BE121" s="35">
        <f t="shared" si="280"/>
        <v>0</v>
      </c>
      <c r="BF121" s="35">
        <f t="shared" si="280"/>
        <v>45.104012864618973</v>
      </c>
      <c r="BG121" s="35">
        <f t="shared" si="280"/>
        <v>45.104012864618973</v>
      </c>
      <c r="BH121" s="35">
        <f t="shared" si="280"/>
        <v>45.104012864618973</v>
      </c>
      <c r="BI121" s="35">
        <f t="shared" si="280"/>
        <v>45.104012864618973</v>
      </c>
      <c r="BJ121" s="35">
        <f t="shared" si="280"/>
        <v>45.104012864618973</v>
      </c>
      <c r="BK121" s="35">
        <f t="shared" si="280"/>
        <v>45.104012864618973</v>
      </c>
      <c r="BL121" s="35">
        <f t="shared" si="280"/>
        <v>45.104012864618973</v>
      </c>
      <c r="BM121" s="35">
        <f t="shared" si="280"/>
        <v>45.104012864618973</v>
      </c>
      <c r="BN121" s="35">
        <f t="shared" si="280"/>
        <v>45.104012864618973</v>
      </c>
      <c r="BO121" s="35">
        <f t="shared" si="280"/>
        <v>45.104012864618973</v>
      </c>
      <c r="BP121" s="35">
        <f t="shared" si="280"/>
        <v>45.104012864618973</v>
      </c>
      <c r="BQ121" s="35">
        <f t="shared" si="280"/>
        <v>45.104012864618973</v>
      </c>
      <c r="BR121" s="35">
        <f t="shared" si="280"/>
        <v>45.104012864618973</v>
      </c>
      <c r="BS121" s="35">
        <f t="shared" si="280"/>
        <v>45.104012864618973</v>
      </c>
    </row>
    <row r="122" spans="6:71" hidden="1" outlineLevel="1">
      <c r="F122" t="s">
        <v>168</v>
      </c>
      <c r="L122" s="22" t="s">
        <v>54</v>
      </c>
      <c r="O122" s="22">
        <v>42</v>
      </c>
      <c r="P122" s="39"/>
      <c r="Q122" s="45"/>
      <c r="R122" s="35">
        <f t="shared" ref="R122:BS122" si="281">IF($O122=R$2,R$40,IF(R$2&gt;$O122,Q122-Q123,0))</f>
        <v>0</v>
      </c>
      <c r="S122" s="35">
        <f t="shared" si="281"/>
        <v>0</v>
      </c>
      <c r="T122" s="35">
        <f t="shared" si="281"/>
        <v>0</v>
      </c>
      <c r="U122" s="35">
        <f t="shared" si="281"/>
        <v>0</v>
      </c>
      <c r="V122" s="35">
        <f t="shared" si="281"/>
        <v>0</v>
      </c>
      <c r="W122" s="35">
        <f t="shared" si="281"/>
        <v>0</v>
      </c>
      <c r="X122" s="35">
        <f t="shared" si="281"/>
        <v>0</v>
      </c>
      <c r="Y122" s="35">
        <f t="shared" si="281"/>
        <v>0</v>
      </c>
      <c r="Z122" s="35">
        <f t="shared" si="281"/>
        <v>0</v>
      </c>
      <c r="AA122" s="35">
        <f t="shared" si="281"/>
        <v>0</v>
      </c>
      <c r="AB122" s="35">
        <f t="shared" si="281"/>
        <v>0</v>
      </c>
      <c r="AC122" s="35">
        <f t="shared" si="281"/>
        <v>0</v>
      </c>
      <c r="AD122" s="35">
        <f t="shared" si="281"/>
        <v>0</v>
      </c>
      <c r="AE122" s="35">
        <f t="shared" si="281"/>
        <v>0</v>
      </c>
      <c r="AF122" s="35">
        <f t="shared" si="281"/>
        <v>0</v>
      </c>
      <c r="AG122" s="35">
        <f t="shared" si="281"/>
        <v>0</v>
      </c>
      <c r="AH122" s="35">
        <f t="shared" si="281"/>
        <v>0</v>
      </c>
      <c r="AI122" s="35">
        <f t="shared" si="281"/>
        <v>0</v>
      </c>
      <c r="AJ122" s="35">
        <f t="shared" si="281"/>
        <v>0</v>
      </c>
      <c r="AK122" s="35">
        <f t="shared" si="281"/>
        <v>0</v>
      </c>
      <c r="AL122" s="35">
        <f t="shared" si="281"/>
        <v>0</v>
      </c>
      <c r="AM122" s="35">
        <f t="shared" si="281"/>
        <v>0</v>
      </c>
      <c r="AN122" s="35">
        <f t="shared" si="281"/>
        <v>0</v>
      </c>
      <c r="AO122" s="35">
        <f t="shared" si="281"/>
        <v>0</v>
      </c>
      <c r="AP122" s="35">
        <f t="shared" si="281"/>
        <v>0</v>
      </c>
      <c r="AQ122" s="35">
        <f t="shared" si="281"/>
        <v>0</v>
      </c>
      <c r="AR122" s="35">
        <f t="shared" si="281"/>
        <v>0</v>
      </c>
      <c r="AS122" s="35">
        <f t="shared" si="281"/>
        <v>0</v>
      </c>
      <c r="AT122" s="35">
        <f t="shared" si="281"/>
        <v>0</v>
      </c>
      <c r="AU122" s="35">
        <f t="shared" si="281"/>
        <v>0</v>
      </c>
      <c r="AV122" s="35">
        <f t="shared" si="281"/>
        <v>0</v>
      </c>
      <c r="AW122" s="35">
        <f t="shared" si="281"/>
        <v>0</v>
      </c>
      <c r="AX122" s="35">
        <f t="shared" si="281"/>
        <v>0</v>
      </c>
      <c r="AY122" s="35">
        <f t="shared" si="281"/>
        <v>0</v>
      </c>
      <c r="AZ122" s="35">
        <f t="shared" si="281"/>
        <v>0</v>
      </c>
      <c r="BA122" s="35">
        <f t="shared" si="281"/>
        <v>0</v>
      </c>
      <c r="BB122" s="35">
        <f t="shared" si="281"/>
        <v>0</v>
      </c>
      <c r="BC122" s="35">
        <f t="shared" si="281"/>
        <v>0</v>
      </c>
      <c r="BD122" s="35">
        <f t="shared" si="281"/>
        <v>0</v>
      </c>
      <c r="BE122" s="35">
        <f t="shared" si="281"/>
        <v>0</v>
      </c>
      <c r="BF122" s="35">
        <f t="shared" si="281"/>
        <v>0</v>
      </c>
      <c r="BG122" s="35">
        <f t="shared" si="281"/>
        <v>1886.3264922111193</v>
      </c>
      <c r="BH122" s="35">
        <f t="shared" si="281"/>
        <v>1839.9507025752328</v>
      </c>
      <c r="BI122" s="35">
        <f t="shared" si="281"/>
        <v>1793.5749129393462</v>
      </c>
      <c r="BJ122" s="35">
        <f t="shared" si="281"/>
        <v>1747.1991233034596</v>
      </c>
      <c r="BK122" s="35">
        <f t="shared" si="281"/>
        <v>1700.823333667573</v>
      </c>
      <c r="BL122" s="35">
        <f t="shared" si="281"/>
        <v>1654.4475440316864</v>
      </c>
      <c r="BM122" s="35">
        <f t="shared" si="281"/>
        <v>1608.0717543957999</v>
      </c>
      <c r="BN122" s="35">
        <f t="shared" si="281"/>
        <v>1561.6959647599133</v>
      </c>
      <c r="BO122" s="35">
        <f t="shared" si="281"/>
        <v>1515.3201751240267</v>
      </c>
      <c r="BP122" s="35">
        <f t="shared" si="281"/>
        <v>1468.9443854881401</v>
      </c>
      <c r="BQ122" s="35">
        <f t="shared" si="281"/>
        <v>1422.5685958522536</v>
      </c>
      <c r="BR122" s="35">
        <f t="shared" si="281"/>
        <v>1376.192806216367</v>
      </c>
      <c r="BS122" s="35">
        <f t="shared" si="281"/>
        <v>1329.8170165804804</v>
      </c>
    </row>
    <row r="123" spans="6:71" hidden="1" outlineLevel="1">
      <c r="F123" t="s">
        <v>169</v>
      </c>
      <c r="L123" s="22" t="s">
        <v>170</v>
      </c>
      <c r="O123" s="22">
        <v>42</v>
      </c>
      <c r="P123" s="39"/>
      <c r="Q123" s="45"/>
      <c r="R123" s="35">
        <f t="shared" ref="R123:AW123" si="282">IF(R$2&gt;=$O123,IF(R122-HLOOKUP($O123,$R$2:$BS$33,30,FALSE)/HLOOKUP($O123,$R$2:$BS$33,31,FALSE)&lt;=0,R122,HLOOKUP($O123,$R$2:$BS$33,30,FALSE)/HLOOKUP($O123,$R$2:$BS$33,31,FALSE)),0)</f>
        <v>0</v>
      </c>
      <c r="S123" s="35">
        <f t="shared" si="282"/>
        <v>0</v>
      </c>
      <c r="T123" s="35">
        <f t="shared" si="282"/>
        <v>0</v>
      </c>
      <c r="U123" s="35">
        <f t="shared" si="282"/>
        <v>0</v>
      </c>
      <c r="V123" s="35">
        <f t="shared" si="282"/>
        <v>0</v>
      </c>
      <c r="W123" s="35">
        <f t="shared" si="282"/>
        <v>0</v>
      </c>
      <c r="X123" s="35">
        <f t="shared" si="282"/>
        <v>0</v>
      </c>
      <c r="Y123" s="35">
        <f t="shared" si="282"/>
        <v>0</v>
      </c>
      <c r="Z123" s="35">
        <f t="shared" si="282"/>
        <v>0</v>
      </c>
      <c r="AA123" s="35">
        <f t="shared" si="282"/>
        <v>0</v>
      </c>
      <c r="AB123" s="35">
        <f t="shared" si="282"/>
        <v>0</v>
      </c>
      <c r="AC123" s="35">
        <f t="shared" si="282"/>
        <v>0</v>
      </c>
      <c r="AD123" s="35">
        <f t="shared" si="282"/>
        <v>0</v>
      </c>
      <c r="AE123" s="35">
        <f t="shared" si="282"/>
        <v>0</v>
      </c>
      <c r="AF123" s="35">
        <f t="shared" si="282"/>
        <v>0</v>
      </c>
      <c r="AG123" s="35">
        <f t="shared" si="282"/>
        <v>0</v>
      </c>
      <c r="AH123" s="35">
        <f t="shared" si="282"/>
        <v>0</v>
      </c>
      <c r="AI123" s="35">
        <f t="shared" si="282"/>
        <v>0</v>
      </c>
      <c r="AJ123" s="35">
        <f t="shared" si="282"/>
        <v>0</v>
      </c>
      <c r="AK123" s="35">
        <f t="shared" si="282"/>
        <v>0</v>
      </c>
      <c r="AL123" s="35">
        <f t="shared" si="282"/>
        <v>0</v>
      </c>
      <c r="AM123" s="35">
        <f t="shared" si="282"/>
        <v>0</v>
      </c>
      <c r="AN123" s="35">
        <f t="shared" si="282"/>
        <v>0</v>
      </c>
      <c r="AO123" s="35">
        <f t="shared" si="282"/>
        <v>0</v>
      </c>
      <c r="AP123" s="35">
        <f t="shared" si="282"/>
        <v>0</v>
      </c>
      <c r="AQ123" s="35">
        <f t="shared" si="282"/>
        <v>0</v>
      </c>
      <c r="AR123" s="35">
        <f t="shared" si="282"/>
        <v>0</v>
      </c>
      <c r="AS123" s="35">
        <f t="shared" si="282"/>
        <v>0</v>
      </c>
      <c r="AT123" s="35">
        <f t="shared" si="282"/>
        <v>0</v>
      </c>
      <c r="AU123" s="35">
        <f t="shared" si="282"/>
        <v>0</v>
      </c>
      <c r="AV123" s="35">
        <f t="shared" si="282"/>
        <v>0</v>
      </c>
      <c r="AW123" s="35">
        <f t="shared" si="282"/>
        <v>0</v>
      </c>
      <c r="AX123" s="35">
        <f t="shared" ref="AX123:BS123" si="283">IF(AX$2&gt;=$O123,IF(AX122-HLOOKUP($O123,$R$2:$BS$33,30,FALSE)/HLOOKUP($O123,$R$2:$BS$33,31,FALSE)&lt;=0,AX122,HLOOKUP($O123,$R$2:$BS$33,30,FALSE)/HLOOKUP($O123,$R$2:$BS$33,31,FALSE)),0)</f>
        <v>0</v>
      </c>
      <c r="AY123" s="35">
        <f t="shared" si="283"/>
        <v>0</v>
      </c>
      <c r="AZ123" s="35">
        <f t="shared" si="283"/>
        <v>0</v>
      </c>
      <c r="BA123" s="35">
        <f t="shared" si="283"/>
        <v>0</v>
      </c>
      <c r="BB123" s="35">
        <f t="shared" si="283"/>
        <v>0</v>
      </c>
      <c r="BC123" s="35">
        <f t="shared" si="283"/>
        <v>0</v>
      </c>
      <c r="BD123" s="35">
        <f t="shared" si="283"/>
        <v>0</v>
      </c>
      <c r="BE123" s="35">
        <f t="shared" si="283"/>
        <v>0</v>
      </c>
      <c r="BF123" s="35">
        <f t="shared" si="283"/>
        <v>0</v>
      </c>
      <c r="BG123" s="35">
        <f t="shared" si="283"/>
        <v>46.375789635886619</v>
      </c>
      <c r="BH123" s="35">
        <f t="shared" si="283"/>
        <v>46.375789635886619</v>
      </c>
      <c r="BI123" s="35">
        <f t="shared" si="283"/>
        <v>46.375789635886619</v>
      </c>
      <c r="BJ123" s="35">
        <f t="shared" si="283"/>
        <v>46.375789635886619</v>
      </c>
      <c r="BK123" s="35">
        <f t="shared" si="283"/>
        <v>46.375789635886619</v>
      </c>
      <c r="BL123" s="35">
        <f t="shared" si="283"/>
        <v>46.375789635886619</v>
      </c>
      <c r="BM123" s="35">
        <f t="shared" si="283"/>
        <v>46.375789635886619</v>
      </c>
      <c r="BN123" s="35">
        <f t="shared" si="283"/>
        <v>46.375789635886619</v>
      </c>
      <c r="BO123" s="35">
        <f t="shared" si="283"/>
        <v>46.375789635886619</v>
      </c>
      <c r="BP123" s="35">
        <f t="shared" si="283"/>
        <v>46.375789635886619</v>
      </c>
      <c r="BQ123" s="35">
        <f t="shared" si="283"/>
        <v>46.375789635886619</v>
      </c>
      <c r="BR123" s="35">
        <f t="shared" si="283"/>
        <v>46.375789635886619</v>
      </c>
      <c r="BS123" s="35">
        <f t="shared" si="283"/>
        <v>46.375789635886619</v>
      </c>
    </row>
    <row r="124" spans="6:71" hidden="1" outlineLevel="1">
      <c r="F124" t="s">
        <v>168</v>
      </c>
      <c r="L124" s="22" t="s">
        <v>54</v>
      </c>
      <c r="O124" s="22">
        <v>43</v>
      </c>
      <c r="P124" s="39"/>
      <c r="Q124" s="45"/>
      <c r="R124" s="35">
        <f t="shared" ref="R124:BS124" si="284">IF($O124=R$2,R$40,IF(R$2&gt;$O124,Q124-Q125,0))</f>
        <v>0</v>
      </c>
      <c r="S124" s="35">
        <f t="shared" si="284"/>
        <v>0</v>
      </c>
      <c r="T124" s="35">
        <f t="shared" si="284"/>
        <v>0</v>
      </c>
      <c r="U124" s="35">
        <f t="shared" si="284"/>
        <v>0</v>
      </c>
      <c r="V124" s="35">
        <f t="shared" si="284"/>
        <v>0</v>
      </c>
      <c r="W124" s="35">
        <f t="shared" si="284"/>
        <v>0</v>
      </c>
      <c r="X124" s="35">
        <f t="shared" si="284"/>
        <v>0</v>
      </c>
      <c r="Y124" s="35">
        <f t="shared" si="284"/>
        <v>0</v>
      </c>
      <c r="Z124" s="35">
        <f t="shared" si="284"/>
        <v>0</v>
      </c>
      <c r="AA124" s="35">
        <f t="shared" si="284"/>
        <v>0</v>
      </c>
      <c r="AB124" s="35">
        <f t="shared" si="284"/>
        <v>0</v>
      </c>
      <c r="AC124" s="35">
        <f t="shared" si="284"/>
        <v>0</v>
      </c>
      <c r="AD124" s="35">
        <f t="shared" si="284"/>
        <v>0</v>
      </c>
      <c r="AE124" s="35">
        <f t="shared" si="284"/>
        <v>0</v>
      </c>
      <c r="AF124" s="35">
        <f t="shared" si="284"/>
        <v>0</v>
      </c>
      <c r="AG124" s="35">
        <f t="shared" si="284"/>
        <v>0</v>
      </c>
      <c r="AH124" s="35">
        <f t="shared" si="284"/>
        <v>0</v>
      </c>
      <c r="AI124" s="35">
        <f t="shared" si="284"/>
        <v>0</v>
      </c>
      <c r="AJ124" s="35">
        <f t="shared" si="284"/>
        <v>0</v>
      </c>
      <c r="AK124" s="35">
        <f t="shared" si="284"/>
        <v>0</v>
      </c>
      <c r="AL124" s="35">
        <f t="shared" si="284"/>
        <v>0</v>
      </c>
      <c r="AM124" s="35">
        <f t="shared" si="284"/>
        <v>0</v>
      </c>
      <c r="AN124" s="35">
        <f t="shared" si="284"/>
        <v>0</v>
      </c>
      <c r="AO124" s="35">
        <f t="shared" si="284"/>
        <v>0</v>
      </c>
      <c r="AP124" s="35">
        <f t="shared" si="284"/>
        <v>0</v>
      </c>
      <c r="AQ124" s="35">
        <f t="shared" si="284"/>
        <v>0</v>
      </c>
      <c r="AR124" s="35">
        <f t="shared" si="284"/>
        <v>0</v>
      </c>
      <c r="AS124" s="35">
        <f t="shared" si="284"/>
        <v>0</v>
      </c>
      <c r="AT124" s="35">
        <f t="shared" si="284"/>
        <v>0</v>
      </c>
      <c r="AU124" s="35">
        <f t="shared" si="284"/>
        <v>0</v>
      </c>
      <c r="AV124" s="35">
        <f t="shared" si="284"/>
        <v>0</v>
      </c>
      <c r="AW124" s="35">
        <f t="shared" si="284"/>
        <v>0</v>
      </c>
      <c r="AX124" s="35">
        <f t="shared" si="284"/>
        <v>0</v>
      </c>
      <c r="AY124" s="35">
        <f t="shared" si="284"/>
        <v>0</v>
      </c>
      <c r="AZ124" s="35">
        <f t="shared" si="284"/>
        <v>0</v>
      </c>
      <c r="BA124" s="35">
        <f t="shared" si="284"/>
        <v>0</v>
      </c>
      <c r="BB124" s="35">
        <f t="shared" si="284"/>
        <v>0</v>
      </c>
      <c r="BC124" s="35">
        <f t="shared" si="284"/>
        <v>0</v>
      </c>
      <c r="BD124" s="35">
        <f t="shared" si="284"/>
        <v>0</v>
      </c>
      <c r="BE124" s="35">
        <f t="shared" si="284"/>
        <v>0</v>
      </c>
      <c r="BF124" s="35">
        <f t="shared" si="284"/>
        <v>0</v>
      </c>
      <c r="BG124" s="35">
        <f t="shared" si="284"/>
        <v>0</v>
      </c>
      <c r="BH124" s="35">
        <f t="shared" si="284"/>
        <v>1939.1838708770856</v>
      </c>
      <c r="BI124" s="35">
        <f t="shared" si="284"/>
        <v>1891.5085698979406</v>
      </c>
      <c r="BJ124" s="35">
        <f t="shared" si="284"/>
        <v>1843.8332689187955</v>
      </c>
      <c r="BK124" s="35">
        <f t="shared" si="284"/>
        <v>1796.1579679396505</v>
      </c>
      <c r="BL124" s="35">
        <f t="shared" si="284"/>
        <v>1748.4826669605054</v>
      </c>
      <c r="BM124" s="35">
        <f t="shared" si="284"/>
        <v>1700.8073659813604</v>
      </c>
      <c r="BN124" s="35">
        <f t="shared" si="284"/>
        <v>1653.1320650022153</v>
      </c>
      <c r="BO124" s="35">
        <f t="shared" si="284"/>
        <v>1605.4567640230703</v>
      </c>
      <c r="BP124" s="35">
        <f t="shared" si="284"/>
        <v>1557.7814630439252</v>
      </c>
      <c r="BQ124" s="35">
        <f t="shared" si="284"/>
        <v>1510.1061620647802</v>
      </c>
      <c r="BR124" s="35">
        <f t="shared" si="284"/>
        <v>1462.4308610856351</v>
      </c>
      <c r="BS124" s="35">
        <f t="shared" si="284"/>
        <v>1414.7555601064901</v>
      </c>
    </row>
    <row r="125" spans="6:71" hidden="1" outlineLevel="1">
      <c r="F125" t="s">
        <v>169</v>
      </c>
      <c r="L125" s="22" t="s">
        <v>170</v>
      </c>
      <c r="O125" s="22">
        <v>43</v>
      </c>
      <c r="P125" s="39"/>
      <c r="Q125" s="45"/>
      <c r="R125" s="35">
        <f t="shared" ref="R125:AW125" si="285">IF(R$2&gt;=$O125,IF(R124-HLOOKUP($O125,$R$2:$BS$33,30,FALSE)/HLOOKUP($O125,$R$2:$BS$33,31,FALSE)&lt;=0,R124,HLOOKUP($O125,$R$2:$BS$33,30,FALSE)/HLOOKUP($O125,$R$2:$BS$33,31,FALSE)),0)</f>
        <v>0</v>
      </c>
      <c r="S125" s="35">
        <f t="shared" si="285"/>
        <v>0</v>
      </c>
      <c r="T125" s="35">
        <f t="shared" si="285"/>
        <v>0</v>
      </c>
      <c r="U125" s="35">
        <f t="shared" si="285"/>
        <v>0</v>
      </c>
      <c r="V125" s="35">
        <f t="shared" si="285"/>
        <v>0</v>
      </c>
      <c r="W125" s="35">
        <f t="shared" si="285"/>
        <v>0</v>
      </c>
      <c r="X125" s="35">
        <f t="shared" si="285"/>
        <v>0</v>
      </c>
      <c r="Y125" s="35">
        <f t="shared" si="285"/>
        <v>0</v>
      </c>
      <c r="Z125" s="35">
        <f t="shared" si="285"/>
        <v>0</v>
      </c>
      <c r="AA125" s="35">
        <f t="shared" si="285"/>
        <v>0</v>
      </c>
      <c r="AB125" s="35">
        <f t="shared" si="285"/>
        <v>0</v>
      </c>
      <c r="AC125" s="35">
        <f t="shared" si="285"/>
        <v>0</v>
      </c>
      <c r="AD125" s="35">
        <f t="shared" si="285"/>
        <v>0</v>
      </c>
      <c r="AE125" s="35">
        <f t="shared" si="285"/>
        <v>0</v>
      </c>
      <c r="AF125" s="35">
        <f t="shared" si="285"/>
        <v>0</v>
      </c>
      <c r="AG125" s="35">
        <f t="shared" si="285"/>
        <v>0</v>
      </c>
      <c r="AH125" s="35">
        <f t="shared" si="285"/>
        <v>0</v>
      </c>
      <c r="AI125" s="35">
        <f t="shared" si="285"/>
        <v>0</v>
      </c>
      <c r="AJ125" s="35">
        <f t="shared" si="285"/>
        <v>0</v>
      </c>
      <c r="AK125" s="35">
        <f t="shared" si="285"/>
        <v>0</v>
      </c>
      <c r="AL125" s="35">
        <f t="shared" si="285"/>
        <v>0</v>
      </c>
      <c r="AM125" s="35">
        <f t="shared" si="285"/>
        <v>0</v>
      </c>
      <c r="AN125" s="35">
        <f t="shared" si="285"/>
        <v>0</v>
      </c>
      <c r="AO125" s="35">
        <f t="shared" si="285"/>
        <v>0</v>
      </c>
      <c r="AP125" s="35">
        <f t="shared" si="285"/>
        <v>0</v>
      </c>
      <c r="AQ125" s="35">
        <f t="shared" si="285"/>
        <v>0</v>
      </c>
      <c r="AR125" s="35">
        <f t="shared" si="285"/>
        <v>0</v>
      </c>
      <c r="AS125" s="35">
        <f t="shared" si="285"/>
        <v>0</v>
      </c>
      <c r="AT125" s="35">
        <f t="shared" si="285"/>
        <v>0</v>
      </c>
      <c r="AU125" s="35">
        <f t="shared" si="285"/>
        <v>0</v>
      </c>
      <c r="AV125" s="35">
        <f t="shared" si="285"/>
        <v>0</v>
      </c>
      <c r="AW125" s="35">
        <f t="shared" si="285"/>
        <v>0</v>
      </c>
      <c r="AX125" s="35">
        <f t="shared" ref="AX125:BS125" si="286">IF(AX$2&gt;=$O125,IF(AX124-HLOOKUP($O125,$R$2:$BS$33,30,FALSE)/HLOOKUP($O125,$R$2:$BS$33,31,FALSE)&lt;=0,AX124,HLOOKUP($O125,$R$2:$BS$33,30,FALSE)/HLOOKUP($O125,$R$2:$BS$33,31,FALSE)),0)</f>
        <v>0</v>
      </c>
      <c r="AY125" s="35">
        <f t="shared" si="286"/>
        <v>0</v>
      </c>
      <c r="AZ125" s="35">
        <f t="shared" si="286"/>
        <v>0</v>
      </c>
      <c r="BA125" s="35">
        <f t="shared" si="286"/>
        <v>0</v>
      </c>
      <c r="BB125" s="35">
        <f t="shared" si="286"/>
        <v>0</v>
      </c>
      <c r="BC125" s="35">
        <f t="shared" si="286"/>
        <v>0</v>
      </c>
      <c r="BD125" s="35">
        <f t="shared" si="286"/>
        <v>0</v>
      </c>
      <c r="BE125" s="35">
        <f t="shared" si="286"/>
        <v>0</v>
      </c>
      <c r="BF125" s="35">
        <f t="shared" si="286"/>
        <v>0</v>
      </c>
      <c r="BG125" s="35">
        <f t="shared" si="286"/>
        <v>0</v>
      </c>
      <c r="BH125" s="35">
        <f t="shared" si="286"/>
        <v>47.675300979145057</v>
      </c>
      <c r="BI125" s="35">
        <f t="shared" si="286"/>
        <v>47.675300979145057</v>
      </c>
      <c r="BJ125" s="35">
        <f t="shared" si="286"/>
        <v>47.675300979145057</v>
      </c>
      <c r="BK125" s="35">
        <f t="shared" si="286"/>
        <v>47.675300979145057</v>
      </c>
      <c r="BL125" s="35">
        <f t="shared" si="286"/>
        <v>47.675300979145057</v>
      </c>
      <c r="BM125" s="35">
        <f t="shared" si="286"/>
        <v>47.675300979145057</v>
      </c>
      <c r="BN125" s="35">
        <f t="shared" si="286"/>
        <v>47.675300979145057</v>
      </c>
      <c r="BO125" s="35">
        <f t="shared" si="286"/>
        <v>47.675300979145057</v>
      </c>
      <c r="BP125" s="35">
        <f t="shared" si="286"/>
        <v>47.675300979145057</v>
      </c>
      <c r="BQ125" s="35">
        <f t="shared" si="286"/>
        <v>47.675300979145057</v>
      </c>
      <c r="BR125" s="35">
        <f t="shared" si="286"/>
        <v>47.675300979145057</v>
      </c>
      <c r="BS125" s="35">
        <f t="shared" si="286"/>
        <v>47.675300979145057</v>
      </c>
    </row>
    <row r="126" spans="6:71" hidden="1" outlineLevel="1">
      <c r="F126" t="s">
        <v>168</v>
      </c>
      <c r="L126" s="22" t="s">
        <v>54</v>
      </c>
      <c r="O126" s="22">
        <v>44</v>
      </c>
      <c r="P126" s="39"/>
      <c r="Q126" s="45"/>
      <c r="R126" s="35">
        <f t="shared" ref="R126:BS126" si="287">IF($O126=R$2,R$40,IF(R$2&gt;$O126,Q126-Q127,0))</f>
        <v>0</v>
      </c>
      <c r="S126" s="35">
        <f t="shared" si="287"/>
        <v>0</v>
      </c>
      <c r="T126" s="35">
        <f t="shared" si="287"/>
        <v>0</v>
      </c>
      <c r="U126" s="35">
        <f t="shared" si="287"/>
        <v>0</v>
      </c>
      <c r="V126" s="35">
        <f t="shared" si="287"/>
        <v>0</v>
      </c>
      <c r="W126" s="35">
        <f t="shared" si="287"/>
        <v>0</v>
      </c>
      <c r="X126" s="35">
        <f t="shared" si="287"/>
        <v>0</v>
      </c>
      <c r="Y126" s="35">
        <f t="shared" si="287"/>
        <v>0</v>
      </c>
      <c r="Z126" s="35">
        <f t="shared" si="287"/>
        <v>0</v>
      </c>
      <c r="AA126" s="35">
        <f t="shared" si="287"/>
        <v>0</v>
      </c>
      <c r="AB126" s="35">
        <f t="shared" si="287"/>
        <v>0</v>
      </c>
      <c r="AC126" s="35">
        <f t="shared" si="287"/>
        <v>0</v>
      </c>
      <c r="AD126" s="35">
        <f t="shared" si="287"/>
        <v>0</v>
      </c>
      <c r="AE126" s="35">
        <f t="shared" si="287"/>
        <v>0</v>
      </c>
      <c r="AF126" s="35">
        <f t="shared" si="287"/>
        <v>0</v>
      </c>
      <c r="AG126" s="35">
        <f t="shared" si="287"/>
        <v>0</v>
      </c>
      <c r="AH126" s="35">
        <f t="shared" si="287"/>
        <v>0</v>
      </c>
      <c r="AI126" s="35">
        <f t="shared" si="287"/>
        <v>0</v>
      </c>
      <c r="AJ126" s="35">
        <f t="shared" si="287"/>
        <v>0</v>
      </c>
      <c r="AK126" s="35">
        <f t="shared" si="287"/>
        <v>0</v>
      </c>
      <c r="AL126" s="35">
        <f t="shared" si="287"/>
        <v>0</v>
      </c>
      <c r="AM126" s="35">
        <f t="shared" si="287"/>
        <v>0</v>
      </c>
      <c r="AN126" s="35">
        <f t="shared" si="287"/>
        <v>0</v>
      </c>
      <c r="AO126" s="35">
        <f t="shared" si="287"/>
        <v>0</v>
      </c>
      <c r="AP126" s="35">
        <f t="shared" si="287"/>
        <v>0</v>
      </c>
      <c r="AQ126" s="35">
        <f t="shared" si="287"/>
        <v>0</v>
      </c>
      <c r="AR126" s="35">
        <f t="shared" si="287"/>
        <v>0</v>
      </c>
      <c r="AS126" s="35">
        <f t="shared" si="287"/>
        <v>0</v>
      </c>
      <c r="AT126" s="35">
        <f t="shared" si="287"/>
        <v>0</v>
      </c>
      <c r="AU126" s="35">
        <f t="shared" si="287"/>
        <v>0</v>
      </c>
      <c r="AV126" s="35">
        <f t="shared" si="287"/>
        <v>0</v>
      </c>
      <c r="AW126" s="35">
        <f t="shared" si="287"/>
        <v>0</v>
      </c>
      <c r="AX126" s="35">
        <f t="shared" si="287"/>
        <v>0</v>
      </c>
      <c r="AY126" s="35">
        <f t="shared" si="287"/>
        <v>0</v>
      </c>
      <c r="AZ126" s="35">
        <f t="shared" si="287"/>
        <v>0</v>
      </c>
      <c r="BA126" s="35">
        <f t="shared" si="287"/>
        <v>0</v>
      </c>
      <c r="BB126" s="35">
        <f t="shared" si="287"/>
        <v>0</v>
      </c>
      <c r="BC126" s="35">
        <f t="shared" si="287"/>
        <v>0</v>
      </c>
      <c r="BD126" s="35">
        <f t="shared" si="287"/>
        <v>0</v>
      </c>
      <c r="BE126" s="35">
        <f t="shared" si="287"/>
        <v>0</v>
      </c>
      <c r="BF126" s="35">
        <f t="shared" si="287"/>
        <v>0</v>
      </c>
      <c r="BG126" s="35">
        <f t="shared" si="287"/>
        <v>0</v>
      </c>
      <c r="BH126" s="35">
        <f t="shared" si="287"/>
        <v>0</v>
      </c>
      <c r="BI126" s="35">
        <f t="shared" si="287"/>
        <v>1994.4738787150536</v>
      </c>
      <c r="BJ126" s="35">
        <f t="shared" si="287"/>
        <v>1945.4392596204882</v>
      </c>
      <c r="BK126" s="35">
        <f t="shared" si="287"/>
        <v>1896.4046405259228</v>
      </c>
      <c r="BL126" s="35">
        <f t="shared" si="287"/>
        <v>1847.3700214313574</v>
      </c>
      <c r="BM126" s="35">
        <f t="shared" si="287"/>
        <v>1798.335402336792</v>
      </c>
      <c r="BN126" s="35">
        <f t="shared" si="287"/>
        <v>1749.3007832422265</v>
      </c>
      <c r="BO126" s="35">
        <f t="shared" si="287"/>
        <v>1700.2661641476611</v>
      </c>
      <c r="BP126" s="35">
        <f t="shared" si="287"/>
        <v>1651.2315450530957</v>
      </c>
      <c r="BQ126" s="35">
        <f t="shared" si="287"/>
        <v>1602.1969259585303</v>
      </c>
      <c r="BR126" s="35">
        <f t="shared" si="287"/>
        <v>1553.1623068639649</v>
      </c>
      <c r="BS126" s="35">
        <f t="shared" si="287"/>
        <v>1504.1276877693995</v>
      </c>
    </row>
    <row r="127" spans="6:71" hidden="1" outlineLevel="1">
      <c r="F127" t="s">
        <v>169</v>
      </c>
      <c r="L127" s="22" t="s">
        <v>170</v>
      </c>
      <c r="O127" s="22">
        <v>44</v>
      </c>
      <c r="P127" s="39"/>
      <c r="Q127" s="45"/>
      <c r="R127" s="35">
        <f t="shared" ref="R127:AW127" si="288">IF(R$2&gt;=$O127,IF(R126-HLOOKUP($O127,$R$2:$BS$33,30,FALSE)/HLOOKUP($O127,$R$2:$BS$33,31,FALSE)&lt;=0,R126,HLOOKUP($O127,$R$2:$BS$33,30,FALSE)/HLOOKUP($O127,$R$2:$BS$33,31,FALSE)),0)</f>
        <v>0</v>
      </c>
      <c r="S127" s="35">
        <f t="shared" si="288"/>
        <v>0</v>
      </c>
      <c r="T127" s="35">
        <f t="shared" si="288"/>
        <v>0</v>
      </c>
      <c r="U127" s="35">
        <f t="shared" si="288"/>
        <v>0</v>
      </c>
      <c r="V127" s="35">
        <f t="shared" si="288"/>
        <v>0</v>
      </c>
      <c r="W127" s="35">
        <f t="shared" si="288"/>
        <v>0</v>
      </c>
      <c r="X127" s="35">
        <f t="shared" si="288"/>
        <v>0</v>
      </c>
      <c r="Y127" s="35">
        <f t="shared" si="288"/>
        <v>0</v>
      </c>
      <c r="Z127" s="35">
        <f t="shared" si="288"/>
        <v>0</v>
      </c>
      <c r="AA127" s="35">
        <f t="shared" si="288"/>
        <v>0</v>
      </c>
      <c r="AB127" s="35">
        <f t="shared" si="288"/>
        <v>0</v>
      </c>
      <c r="AC127" s="35">
        <f t="shared" si="288"/>
        <v>0</v>
      </c>
      <c r="AD127" s="35">
        <f t="shared" si="288"/>
        <v>0</v>
      </c>
      <c r="AE127" s="35">
        <f t="shared" si="288"/>
        <v>0</v>
      </c>
      <c r="AF127" s="35">
        <f t="shared" si="288"/>
        <v>0</v>
      </c>
      <c r="AG127" s="35">
        <f t="shared" si="288"/>
        <v>0</v>
      </c>
      <c r="AH127" s="35">
        <f t="shared" si="288"/>
        <v>0</v>
      </c>
      <c r="AI127" s="35">
        <f t="shared" si="288"/>
        <v>0</v>
      </c>
      <c r="AJ127" s="35">
        <f t="shared" si="288"/>
        <v>0</v>
      </c>
      <c r="AK127" s="35">
        <f t="shared" si="288"/>
        <v>0</v>
      </c>
      <c r="AL127" s="35">
        <f t="shared" si="288"/>
        <v>0</v>
      </c>
      <c r="AM127" s="35">
        <f t="shared" si="288"/>
        <v>0</v>
      </c>
      <c r="AN127" s="35">
        <f t="shared" si="288"/>
        <v>0</v>
      </c>
      <c r="AO127" s="35">
        <f t="shared" si="288"/>
        <v>0</v>
      </c>
      <c r="AP127" s="35">
        <f t="shared" si="288"/>
        <v>0</v>
      </c>
      <c r="AQ127" s="35">
        <f t="shared" si="288"/>
        <v>0</v>
      </c>
      <c r="AR127" s="35">
        <f t="shared" si="288"/>
        <v>0</v>
      </c>
      <c r="AS127" s="35">
        <f t="shared" si="288"/>
        <v>0</v>
      </c>
      <c r="AT127" s="35">
        <f t="shared" si="288"/>
        <v>0</v>
      </c>
      <c r="AU127" s="35">
        <f t="shared" si="288"/>
        <v>0</v>
      </c>
      <c r="AV127" s="35">
        <f t="shared" si="288"/>
        <v>0</v>
      </c>
      <c r="AW127" s="35">
        <f t="shared" si="288"/>
        <v>0</v>
      </c>
      <c r="AX127" s="35">
        <f t="shared" ref="AX127:BS127" si="289">IF(AX$2&gt;=$O127,IF(AX126-HLOOKUP($O127,$R$2:$BS$33,30,FALSE)/HLOOKUP($O127,$R$2:$BS$33,31,FALSE)&lt;=0,AX126,HLOOKUP($O127,$R$2:$BS$33,30,FALSE)/HLOOKUP($O127,$R$2:$BS$33,31,FALSE)),0)</f>
        <v>0</v>
      </c>
      <c r="AY127" s="35">
        <f t="shared" si="289"/>
        <v>0</v>
      </c>
      <c r="AZ127" s="35">
        <f t="shared" si="289"/>
        <v>0</v>
      </c>
      <c r="BA127" s="35">
        <f t="shared" si="289"/>
        <v>0</v>
      </c>
      <c r="BB127" s="35">
        <f t="shared" si="289"/>
        <v>0</v>
      </c>
      <c r="BC127" s="35">
        <f t="shared" si="289"/>
        <v>0</v>
      </c>
      <c r="BD127" s="35">
        <f t="shared" si="289"/>
        <v>0</v>
      </c>
      <c r="BE127" s="35">
        <f t="shared" si="289"/>
        <v>0</v>
      </c>
      <c r="BF127" s="35">
        <f t="shared" si="289"/>
        <v>0</v>
      </c>
      <c r="BG127" s="35">
        <f t="shared" si="289"/>
        <v>0</v>
      </c>
      <c r="BH127" s="35">
        <f t="shared" si="289"/>
        <v>0</v>
      </c>
      <c r="BI127" s="35">
        <f t="shared" si="289"/>
        <v>49.034619094565521</v>
      </c>
      <c r="BJ127" s="35">
        <f t="shared" si="289"/>
        <v>49.034619094565521</v>
      </c>
      <c r="BK127" s="35">
        <f t="shared" si="289"/>
        <v>49.034619094565521</v>
      </c>
      <c r="BL127" s="35">
        <f t="shared" si="289"/>
        <v>49.034619094565521</v>
      </c>
      <c r="BM127" s="35">
        <f t="shared" si="289"/>
        <v>49.034619094565521</v>
      </c>
      <c r="BN127" s="35">
        <f t="shared" si="289"/>
        <v>49.034619094565521</v>
      </c>
      <c r="BO127" s="35">
        <f t="shared" si="289"/>
        <v>49.034619094565521</v>
      </c>
      <c r="BP127" s="35">
        <f t="shared" si="289"/>
        <v>49.034619094565521</v>
      </c>
      <c r="BQ127" s="35">
        <f t="shared" si="289"/>
        <v>49.034619094565521</v>
      </c>
      <c r="BR127" s="35">
        <f t="shared" si="289"/>
        <v>49.034619094565521</v>
      </c>
      <c r="BS127" s="35">
        <f t="shared" si="289"/>
        <v>49.034619094565521</v>
      </c>
    </row>
    <row r="128" spans="6:71" hidden="1" outlineLevel="1">
      <c r="F128" t="s">
        <v>168</v>
      </c>
      <c r="L128" s="22" t="s">
        <v>54</v>
      </c>
      <c r="O128" s="22">
        <v>45</v>
      </c>
      <c r="P128" s="39"/>
      <c r="Q128" s="45"/>
      <c r="R128" s="35">
        <f t="shared" ref="R128:BS128" si="290">IF($O128=R$2,R$40,IF(R$2&gt;$O128,Q128-Q129,0))</f>
        <v>0</v>
      </c>
      <c r="S128" s="35">
        <f t="shared" si="290"/>
        <v>0</v>
      </c>
      <c r="T128" s="35">
        <f t="shared" si="290"/>
        <v>0</v>
      </c>
      <c r="U128" s="35">
        <f t="shared" si="290"/>
        <v>0</v>
      </c>
      <c r="V128" s="35">
        <f t="shared" si="290"/>
        <v>0</v>
      </c>
      <c r="W128" s="35">
        <f t="shared" si="290"/>
        <v>0</v>
      </c>
      <c r="X128" s="35">
        <f t="shared" si="290"/>
        <v>0</v>
      </c>
      <c r="Y128" s="35">
        <f t="shared" si="290"/>
        <v>0</v>
      </c>
      <c r="Z128" s="35">
        <f t="shared" si="290"/>
        <v>0</v>
      </c>
      <c r="AA128" s="35">
        <f t="shared" si="290"/>
        <v>0</v>
      </c>
      <c r="AB128" s="35">
        <f t="shared" si="290"/>
        <v>0</v>
      </c>
      <c r="AC128" s="35">
        <f t="shared" si="290"/>
        <v>0</v>
      </c>
      <c r="AD128" s="35">
        <f t="shared" si="290"/>
        <v>0</v>
      </c>
      <c r="AE128" s="35">
        <f t="shared" si="290"/>
        <v>0</v>
      </c>
      <c r="AF128" s="35">
        <f t="shared" si="290"/>
        <v>0</v>
      </c>
      <c r="AG128" s="35">
        <f t="shared" si="290"/>
        <v>0</v>
      </c>
      <c r="AH128" s="35">
        <f t="shared" si="290"/>
        <v>0</v>
      </c>
      <c r="AI128" s="35">
        <f t="shared" si="290"/>
        <v>0</v>
      </c>
      <c r="AJ128" s="35">
        <f t="shared" si="290"/>
        <v>0</v>
      </c>
      <c r="AK128" s="35">
        <f t="shared" si="290"/>
        <v>0</v>
      </c>
      <c r="AL128" s="35">
        <f t="shared" si="290"/>
        <v>0</v>
      </c>
      <c r="AM128" s="35">
        <f t="shared" si="290"/>
        <v>0</v>
      </c>
      <c r="AN128" s="35">
        <f t="shared" si="290"/>
        <v>0</v>
      </c>
      <c r="AO128" s="35">
        <f t="shared" si="290"/>
        <v>0</v>
      </c>
      <c r="AP128" s="35">
        <f t="shared" si="290"/>
        <v>0</v>
      </c>
      <c r="AQ128" s="35">
        <f t="shared" si="290"/>
        <v>0</v>
      </c>
      <c r="AR128" s="35">
        <f t="shared" si="290"/>
        <v>0</v>
      </c>
      <c r="AS128" s="35">
        <f t="shared" si="290"/>
        <v>0</v>
      </c>
      <c r="AT128" s="35">
        <f t="shared" si="290"/>
        <v>0</v>
      </c>
      <c r="AU128" s="35">
        <f t="shared" si="290"/>
        <v>0</v>
      </c>
      <c r="AV128" s="35">
        <f t="shared" si="290"/>
        <v>0</v>
      </c>
      <c r="AW128" s="35">
        <f t="shared" si="290"/>
        <v>0</v>
      </c>
      <c r="AX128" s="35">
        <f t="shared" si="290"/>
        <v>0</v>
      </c>
      <c r="AY128" s="35">
        <f t="shared" si="290"/>
        <v>0</v>
      </c>
      <c r="AZ128" s="35">
        <f t="shared" si="290"/>
        <v>0</v>
      </c>
      <c r="BA128" s="35">
        <f t="shared" si="290"/>
        <v>0</v>
      </c>
      <c r="BB128" s="35">
        <f t="shared" si="290"/>
        <v>0</v>
      </c>
      <c r="BC128" s="35">
        <f t="shared" si="290"/>
        <v>0</v>
      </c>
      <c r="BD128" s="35">
        <f t="shared" si="290"/>
        <v>0</v>
      </c>
      <c r="BE128" s="35">
        <f t="shared" si="290"/>
        <v>0</v>
      </c>
      <c r="BF128" s="35">
        <f t="shared" si="290"/>
        <v>0</v>
      </c>
      <c r="BG128" s="35">
        <f t="shared" si="290"/>
        <v>0</v>
      </c>
      <c r="BH128" s="35">
        <f t="shared" si="290"/>
        <v>0</v>
      </c>
      <c r="BI128" s="35">
        <f t="shared" si="290"/>
        <v>0</v>
      </c>
      <c r="BJ128" s="35">
        <f t="shared" si="290"/>
        <v>2051.1943712040893</v>
      </c>
      <c r="BK128" s="35">
        <f t="shared" si="290"/>
        <v>2000.7652651855597</v>
      </c>
      <c r="BL128" s="35">
        <f t="shared" si="290"/>
        <v>1950.33615916703</v>
      </c>
      <c r="BM128" s="35">
        <f t="shared" si="290"/>
        <v>1899.9070531485004</v>
      </c>
      <c r="BN128" s="35">
        <f t="shared" si="290"/>
        <v>1849.4779471299707</v>
      </c>
      <c r="BO128" s="35">
        <f t="shared" si="290"/>
        <v>1799.0488411114411</v>
      </c>
      <c r="BP128" s="35">
        <f t="shared" si="290"/>
        <v>1748.6197350929115</v>
      </c>
      <c r="BQ128" s="35">
        <f t="shared" si="290"/>
        <v>1698.1906290743818</v>
      </c>
      <c r="BR128" s="35">
        <f t="shared" si="290"/>
        <v>1647.7615230558522</v>
      </c>
      <c r="BS128" s="35">
        <f t="shared" si="290"/>
        <v>1597.3324170373226</v>
      </c>
    </row>
    <row r="129" spans="6:71" hidden="1" outlineLevel="1">
      <c r="F129" t="s">
        <v>169</v>
      </c>
      <c r="L129" s="22" t="s">
        <v>170</v>
      </c>
      <c r="O129" s="22">
        <v>45</v>
      </c>
      <c r="P129" s="39"/>
      <c r="Q129" s="45"/>
      <c r="R129" s="35">
        <f t="shared" ref="R129:AW129" si="291">IF(R$2&gt;=$O129,IF(R128-HLOOKUP($O129,$R$2:$BS$33,30,FALSE)/HLOOKUP($O129,$R$2:$BS$33,31,FALSE)&lt;=0,R128,HLOOKUP($O129,$R$2:$BS$33,30,FALSE)/HLOOKUP($O129,$R$2:$BS$33,31,FALSE)),0)</f>
        <v>0</v>
      </c>
      <c r="S129" s="35">
        <f t="shared" si="291"/>
        <v>0</v>
      </c>
      <c r="T129" s="35">
        <f t="shared" si="291"/>
        <v>0</v>
      </c>
      <c r="U129" s="35">
        <f t="shared" si="291"/>
        <v>0</v>
      </c>
      <c r="V129" s="35">
        <f t="shared" si="291"/>
        <v>0</v>
      </c>
      <c r="W129" s="35">
        <f t="shared" si="291"/>
        <v>0</v>
      </c>
      <c r="X129" s="35">
        <f t="shared" si="291"/>
        <v>0</v>
      </c>
      <c r="Y129" s="35">
        <f t="shared" si="291"/>
        <v>0</v>
      </c>
      <c r="Z129" s="35">
        <f t="shared" si="291"/>
        <v>0</v>
      </c>
      <c r="AA129" s="35">
        <f t="shared" si="291"/>
        <v>0</v>
      </c>
      <c r="AB129" s="35">
        <f t="shared" si="291"/>
        <v>0</v>
      </c>
      <c r="AC129" s="35">
        <f t="shared" si="291"/>
        <v>0</v>
      </c>
      <c r="AD129" s="35">
        <f t="shared" si="291"/>
        <v>0</v>
      </c>
      <c r="AE129" s="35">
        <f t="shared" si="291"/>
        <v>0</v>
      </c>
      <c r="AF129" s="35">
        <f t="shared" si="291"/>
        <v>0</v>
      </c>
      <c r="AG129" s="35">
        <f t="shared" si="291"/>
        <v>0</v>
      </c>
      <c r="AH129" s="35">
        <f t="shared" si="291"/>
        <v>0</v>
      </c>
      <c r="AI129" s="35">
        <f t="shared" si="291"/>
        <v>0</v>
      </c>
      <c r="AJ129" s="35">
        <f t="shared" si="291"/>
        <v>0</v>
      </c>
      <c r="AK129" s="35">
        <f t="shared" si="291"/>
        <v>0</v>
      </c>
      <c r="AL129" s="35">
        <f t="shared" si="291"/>
        <v>0</v>
      </c>
      <c r="AM129" s="35">
        <f t="shared" si="291"/>
        <v>0</v>
      </c>
      <c r="AN129" s="35">
        <f t="shared" si="291"/>
        <v>0</v>
      </c>
      <c r="AO129" s="35">
        <f t="shared" si="291"/>
        <v>0</v>
      </c>
      <c r="AP129" s="35">
        <f t="shared" si="291"/>
        <v>0</v>
      </c>
      <c r="AQ129" s="35">
        <f t="shared" si="291"/>
        <v>0</v>
      </c>
      <c r="AR129" s="35">
        <f t="shared" si="291"/>
        <v>0</v>
      </c>
      <c r="AS129" s="35">
        <f t="shared" si="291"/>
        <v>0</v>
      </c>
      <c r="AT129" s="35">
        <f t="shared" si="291"/>
        <v>0</v>
      </c>
      <c r="AU129" s="35">
        <f t="shared" si="291"/>
        <v>0</v>
      </c>
      <c r="AV129" s="35">
        <f t="shared" si="291"/>
        <v>0</v>
      </c>
      <c r="AW129" s="35">
        <f t="shared" si="291"/>
        <v>0</v>
      </c>
      <c r="AX129" s="35">
        <f t="shared" ref="AX129:BS129" si="292">IF(AX$2&gt;=$O129,IF(AX128-HLOOKUP($O129,$R$2:$BS$33,30,FALSE)/HLOOKUP($O129,$R$2:$BS$33,31,FALSE)&lt;=0,AX128,HLOOKUP($O129,$R$2:$BS$33,30,FALSE)/HLOOKUP($O129,$R$2:$BS$33,31,FALSE)),0)</f>
        <v>0</v>
      </c>
      <c r="AY129" s="35">
        <f t="shared" si="292"/>
        <v>0</v>
      </c>
      <c r="AZ129" s="35">
        <f t="shared" si="292"/>
        <v>0</v>
      </c>
      <c r="BA129" s="35">
        <f t="shared" si="292"/>
        <v>0</v>
      </c>
      <c r="BB129" s="35">
        <f t="shared" si="292"/>
        <v>0</v>
      </c>
      <c r="BC129" s="35">
        <f t="shared" si="292"/>
        <v>0</v>
      </c>
      <c r="BD129" s="35">
        <f t="shared" si="292"/>
        <v>0</v>
      </c>
      <c r="BE129" s="35">
        <f t="shared" si="292"/>
        <v>0</v>
      </c>
      <c r="BF129" s="35">
        <f t="shared" si="292"/>
        <v>0</v>
      </c>
      <c r="BG129" s="35">
        <f t="shared" si="292"/>
        <v>0</v>
      </c>
      <c r="BH129" s="35">
        <f t="shared" si="292"/>
        <v>0</v>
      </c>
      <c r="BI129" s="35">
        <f t="shared" si="292"/>
        <v>0</v>
      </c>
      <c r="BJ129" s="35">
        <f t="shared" si="292"/>
        <v>50.429106018529595</v>
      </c>
      <c r="BK129" s="35">
        <f t="shared" si="292"/>
        <v>50.429106018529595</v>
      </c>
      <c r="BL129" s="35">
        <f t="shared" si="292"/>
        <v>50.429106018529595</v>
      </c>
      <c r="BM129" s="35">
        <f t="shared" si="292"/>
        <v>50.429106018529595</v>
      </c>
      <c r="BN129" s="35">
        <f t="shared" si="292"/>
        <v>50.429106018529595</v>
      </c>
      <c r="BO129" s="35">
        <f t="shared" si="292"/>
        <v>50.429106018529595</v>
      </c>
      <c r="BP129" s="35">
        <f t="shared" si="292"/>
        <v>50.429106018529595</v>
      </c>
      <c r="BQ129" s="35">
        <f t="shared" si="292"/>
        <v>50.429106018529595</v>
      </c>
      <c r="BR129" s="35">
        <f t="shared" si="292"/>
        <v>50.429106018529595</v>
      </c>
      <c r="BS129" s="35">
        <f t="shared" si="292"/>
        <v>50.429106018529595</v>
      </c>
    </row>
    <row r="130" spans="6:71" hidden="1" outlineLevel="1">
      <c r="F130" t="s">
        <v>168</v>
      </c>
      <c r="L130" s="22" t="s">
        <v>54</v>
      </c>
      <c r="O130" s="22">
        <v>46</v>
      </c>
      <c r="P130" s="39"/>
      <c r="Q130" s="45"/>
      <c r="R130" s="35">
        <f t="shared" ref="R130:BS130" si="293">IF($O130=R$2,R$40,IF(R$2&gt;$O130,Q130-Q131,0))</f>
        <v>0</v>
      </c>
      <c r="S130" s="35">
        <f t="shared" si="293"/>
        <v>0</v>
      </c>
      <c r="T130" s="35">
        <f t="shared" si="293"/>
        <v>0</v>
      </c>
      <c r="U130" s="35">
        <f t="shared" si="293"/>
        <v>0</v>
      </c>
      <c r="V130" s="35">
        <f t="shared" si="293"/>
        <v>0</v>
      </c>
      <c r="W130" s="35">
        <f t="shared" si="293"/>
        <v>0</v>
      </c>
      <c r="X130" s="35">
        <f t="shared" si="293"/>
        <v>0</v>
      </c>
      <c r="Y130" s="35">
        <f t="shared" si="293"/>
        <v>0</v>
      </c>
      <c r="Z130" s="35">
        <f t="shared" si="293"/>
        <v>0</v>
      </c>
      <c r="AA130" s="35">
        <f t="shared" si="293"/>
        <v>0</v>
      </c>
      <c r="AB130" s="35">
        <f t="shared" si="293"/>
        <v>0</v>
      </c>
      <c r="AC130" s="35">
        <f t="shared" si="293"/>
        <v>0</v>
      </c>
      <c r="AD130" s="35">
        <f t="shared" si="293"/>
        <v>0</v>
      </c>
      <c r="AE130" s="35">
        <f t="shared" si="293"/>
        <v>0</v>
      </c>
      <c r="AF130" s="35">
        <f t="shared" si="293"/>
        <v>0</v>
      </c>
      <c r="AG130" s="35">
        <f t="shared" si="293"/>
        <v>0</v>
      </c>
      <c r="AH130" s="35">
        <f t="shared" si="293"/>
        <v>0</v>
      </c>
      <c r="AI130" s="35">
        <f t="shared" si="293"/>
        <v>0</v>
      </c>
      <c r="AJ130" s="35">
        <f t="shared" si="293"/>
        <v>0</v>
      </c>
      <c r="AK130" s="35">
        <f t="shared" si="293"/>
        <v>0</v>
      </c>
      <c r="AL130" s="35">
        <f t="shared" si="293"/>
        <v>0</v>
      </c>
      <c r="AM130" s="35">
        <f t="shared" si="293"/>
        <v>0</v>
      </c>
      <c r="AN130" s="35">
        <f t="shared" si="293"/>
        <v>0</v>
      </c>
      <c r="AO130" s="35">
        <f t="shared" si="293"/>
        <v>0</v>
      </c>
      <c r="AP130" s="35">
        <f t="shared" si="293"/>
        <v>0</v>
      </c>
      <c r="AQ130" s="35">
        <f t="shared" si="293"/>
        <v>0</v>
      </c>
      <c r="AR130" s="35">
        <f t="shared" si="293"/>
        <v>0</v>
      </c>
      <c r="AS130" s="35">
        <f t="shared" si="293"/>
        <v>0</v>
      </c>
      <c r="AT130" s="35">
        <f t="shared" si="293"/>
        <v>0</v>
      </c>
      <c r="AU130" s="35">
        <f t="shared" si="293"/>
        <v>0</v>
      </c>
      <c r="AV130" s="35">
        <f t="shared" si="293"/>
        <v>0</v>
      </c>
      <c r="AW130" s="35">
        <f t="shared" si="293"/>
        <v>0</v>
      </c>
      <c r="AX130" s="35">
        <f t="shared" si="293"/>
        <v>0</v>
      </c>
      <c r="AY130" s="35">
        <f t="shared" si="293"/>
        <v>0</v>
      </c>
      <c r="AZ130" s="35">
        <f t="shared" si="293"/>
        <v>0</v>
      </c>
      <c r="BA130" s="35">
        <f t="shared" si="293"/>
        <v>0</v>
      </c>
      <c r="BB130" s="35">
        <f t="shared" si="293"/>
        <v>0</v>
      </c>
      <c r="BC130" s="35">
        <f t="shared" si="293"/>
        <v>0</v>
      </c>
      <c r="BD130" s="35">
        <f t="shared" si="293"/>
        <v>0</v>
      </c>
      <c r="BE130" s="35">
        <f t="shared" si="293"/>
        <v>0</v>
      </c>
      <c r="BF130" s="35">
        <f t="shared" si="293"/>
        <v>0</v>
      </c>
      <c r="BG130" s="35">
        <f t="shared" si="293"/>
        <v>0</v>
      </c>
      <c r="BH130" s="35">
        <f t="shared" si="293"/>
        <v>0</v>
      </c>
      <c r="BI130" s="35">
        <f t="shared" si="293"/>
        <v>0</v>
      </c>
      <c r="BJ130" s="35">
        <f t="shared" si="293"/>
        <v>0</v>
      </c>
      <c r="BK130" s="35">
        <f t="shared" si="293"/>
        <v>2109.3748104064939</v>
      </c>
      <c r="BL130" s="35">
        <f t="shared" si="293"/>
        <v>2057.5153243235823</v>
      </c>
      <c r="BM130" s="35">
        <f t="shared" si="293"/>
        <v>2005.6558382406708</v>
      </c>
      <c r="BN130" s="35">
        <f t="shared" si="293"/>
        <v>1953.7963521577594</v>
      </c>
      <c r="BO130" s="35">
        <f t="shared" si="293"/>
        <v>1901.936866074848</v>
      </c>
      <c r="BP130" s="35">
        <f t="shared" si="293"/>
        <v>1850.0773799919366</v>
      </c>
      <c r="BQ130" s="35">
        <f t="shared" si="293"/>
        <v>1798.2178939090252</v>
      </c>
      <c r="BR130" s="35">
        <f t="shared" si="293"/>
        <v>1746.3584078261138</v>
      </c>
      <c r="BS130" s="35">
        <f t="shared" si="293"/>
        <v>1694.4989217432023</v>
      </c>
    </row>
    <row r="131" spans="6:71" hidden="1" outlineLevel="1">
      <c r="F131" t="s">
        <v>169</v>
      </c>
      <c r="L131" s="22" t="s">
        <v>170</v>
      </c>
      <c r="O131" s="22">
        <v>46</v>
      </c>
      <c r="P131" s="39"/>
      <c r="Q131" s="45"/>
      <c r="R131" s="35">
        <f t="shared" ref="R131:AW131" si="294">IF(R$2&gt;=$O131,IF(R130-HLOOKUP($O131,$R$2:$BS$33,30,FALSE)/HLOOKUP($O131,$R$2:$BS$33,31,FALSE)&lt;=0,R130,HLOOKUP($O131,$R$2:$BS$33,30,FALSE)/HLOOKUP($O131,$R$2:$BS$33,31,FALSE)),0)</f>
        <v>0</v>
      </c>
      <c r="S131" s="35">
        <f t="shared" si="294"/>
        <v>0</v>
      </c>
      <c r="T131" s="35">
        <f t="shared" si="294"/>
        <v>0</v>
      </c>
      <c r="U131" s="35">
        <f t="shared" si="294"/>
        <v>0</v>
      </c>
      <c r="V131" s="35">
        <f t="shared" si="294"/>
        <v>0</v>
      </c>
      <c r="W131" s="35">
        <f t="shared" si="294"/>
        <v>0</v>
      </c>
      <c r="X131" s="35">
        <f t="shared" si="294"/>
        <v>0</v>
      </c>
      <c r="Y131" s="35">
        <f t="shared" si="294"/>
        <v>0</v>
      </c>
      <c r="Z131" s="35">
        <f t="shared" si="294"/>
        <v>0</v>
      </c>
      <c r="AA131" s="35">
        <f t="shared" si="294"/>
        <v>0</v>
      </c>
      <c r="AB131" s="35">
        <f t="shared" si="294"/>
        <v>0</v>
      </c>
      <c r="AC131" s="35">
        <f t="shared" si="294"/>
        <v>0</v>
      </c>
      <c r="AD131" s="35">
        <f t="shared" si="294"/>
        <v>0</v>
      </c>
      <c r="AE131" s="35">
        <f t="shared" si="294"/>
        <v>0</v>
      </c>
      <c r="AF131" s="35">
        <f t="shared" si="294"/>
        <v>0</v>
      </c>
      <c r="AG131" s="35">
        <f t="shared" si="294"/>
        <v>0</v>
      </c>
      <c r="AH131" s="35">
        <f t="shared" si="294"/>
        <v>0</v>
      </c>
      <c r="AI131" s="35">
        <f t="shared" si="294"/>
        <v>0</v>
      </c>
      <c r="AJ131" s="35">
        <f t="shared" si="294"/>
        <v>0</v>
      </c>
      <c r="AK131" s="35">
        <f t="shared" si="294"/>
        <v>0</v>
      </c>
      <c r="AL131" s="35">
        <f t="shared" si="294"/>
        <v>0</v>
      </c>
      <c r="AM131" s="35">
        <f t="shared" si="294"/>
        <v>0</v>
      </c>
      <c r="AN131" s="35">
        <f t="shared" si="294"/>
        <v>0</v>
      </c>
      <c r="AO131" s="35">
        <f t="shared" si="294"/>
        <v>0</v>
      </c>
      <c r="AP131" s="35">
        <f t="shared" si="294"/>
        <v>0</v>
      </c>
      <c r="AQ131" s="35">
        <f t="shared" si="294"/>
        <v>0</v>
      </c>
      <c r="AR131" s="35">
        <f t="shared" si="294"/>
        <v>0</v>
      </c>
      <c r="AS131" s="35">
        <f t="shared" si="294"/>
        <v>0</v>
      </c>
      <c r="AT131" s="35">
        <f t="shared" si="294"/>
        <v>0</v>
      </c>
      <c r="AU131" s="35">
        <f t="shared" si="294"/>
        <v>0</v>
      </c>
      <c r="AV131" s="35">
        <f t="shared" si="294"/>
        <v>0</v>
      </c>
      <c r="AW131" s="35">
        <f t="shared" si="294"/>
        <v>0</v>
      </c>
      <c r="AX131" s="35">
        <f t="shared" ref="AX131:BS131" si="295">IF(AX$2&gt;=$O131,IF(AX130-HLOOKUP($O131,$R$2:$BS$33,30,FALSE)/HLOOKUP($O131,$R$2:$BS$33,31,FALSE)&lt;=0,AX130,HLOOKUP($O131,$R$2:$BS$33,30,FALSE)/HLOOKUP($O131,$R$2:$BS$33,31,FALSE)),0)</f>
        <v>0</v>
      </c>
      <c r="AY131" s="35">
        <f t="shared" si="295"/>
        <v>0</v>
      </c>
      <c r="AZ131" s="35">
        <f t="shared" si="295"/>
        <v>0</v>
      </c>
      <c r="BA131" s="35">
        <f t="shared" si="295"/>
        <v>0</v>
      </c>
      <c r="BB131" s="35">
        <f t="shared" si="295"/>
        <v>0</v>
      </c>
      <c r="BC131" s="35">
        <f t="shared" si="295"/>
        <v>0</v>
      </c>
      <c r="BD131" s="35">
        <f t="shared" si="295"/>
        <v>0</v>
      </c>
      <c r="BE131" s="35">
        <f t="shared" si="295"/>
        <v>0</v>
      </c>
      <c r="BF131" s="35">
        <f t="shared" si="295"/>
        <v>0</v>
      </c>
      <c r="BG131" s="35">
        <f t="shared" si="295"/>
        <v>0</v>
      </c>
      <c r="BH131" s="35">
        <f t="shared" si="295"/>
        <v>0</v>
      </c>
      <c r="BI131" s="35">
        <f t="shared" si="295"/>
        <v>0</v>
      </c>
      <c r="BJ131" s="35">
        <f t="shared" si="295"/>
        <v>0</v>
      </c>
      <c r="BK131" s="35">
        <f t="shared" si="295"/>
        <v>51.859486082911474</v>
      </c>
      <c r="BL131" s="35">
        <f t="shared" si="295"/>
        <v>51.859486082911474</v>
      </c>
      <c r="BM131" s="35">
        <f t="shared" si="295"/>
        <v>51.859486082911474</v>
      </c>
      <c r="BN131" s="35">
        <f t="shared" si="295"/>
        <v>51.859486082911474</v>
      </c>
      <c r="BO131" s="35">
        <f t="shared" si="295"/>
        <v>51.859486082911474</v>
      </c>
      <c r="BP131" s="35">
        <f t="shared" si="295"/>
        <v>51.859486082911474</v>
      </c>
      <c r="BQ131" s="35">
        <f t="shared" si="295"/>
        <v>51.859486082911474</v>
      </c>
      <c r="BR131" s="35">
        <f t="shared" si="295"/>
        <v>51.859486082911474</v>
      </c>
      <c r="BS131" s="35">
        <f t="shared" si="295"/>
        <v>51.859486082911474</v>
      </c>
    </row>
    <row r="132" spans="6:71" hidden="1" outlineLevel="1">
      <c r="F132" t="s">
        <v>168</v>
      </c>
      <c r="L132" s="22" t="s">
        <v>54</v>
      </c>
      <c r="O132" s="22">
        <v>47</v>
      </c>
      <c r="P132" s="39"/>
      <c r="Q132" s="45"/>
      <c r="R132" s="35">
        <f t="shared" ref="R132:BS132" si="296">IF($O132=R$2,R$40,IF(R$2&gt;$O132,Q132-Q133,0))</f>
        <v>0</v>
      </c>
      <c r="S132" s="35">
        <f t="shared" si="296"/>
        <v>0</v>
      </c>
      <c r="T132" s="35">
        <f t="shared" si="296"/>
        <v>0</v>
      </c>
      <c r="U132" s="35">
        <f t="shared" si="296"/>
        <v>0</v>
      </c>
      <c r="V132" s="35">
        <f t="shared" si="296"/>
        <v>0</v>
      </c>
      <c r="W132" s="35">
        <f t="shared" si="296"/>
        <v>0</v>
      </c>
      <c r="X132" s="35">
        <f t="shared" si="296"/>
        <v>0</v>
      </c>
      <c r="Y132" s="35">
        <f t="shared" si="296"/>
        <v>0</v>
      </c>
      <c r="Z132" s="35">
        <f t="shared" si="296"/>
        <v>0</v>
      </c>
      <c r="AA132" s="35">
        <f t="shared" si="296"/>
        <v>0</v>
      </c>
      <c r="AB132" s="35">
        <f t="shared" si="296"/>
        <v>0</v>
      </c>
      <c r="AC132" s="35">
        <f t="shared" si="296"/>
        <v>0</v>
      </c>
      <c r="AD132" s="35">
        <f t="shared" si="296"/>
        <v>0</v>
      </c>
      <c r="AE132" s="35">
        <f t="shared" si="296"/>
        <v>0</v>
      </c>
      <c r="AF132" s="35">
        <f t="shared" si="296"/>
        <v>0</v>
      </c>
      <c r="AG132" s="35">
        <f t="shared" si="296"/>
        <v>0</v>
      </c>
      <c r="AH132" s="35">
        <f t="shared" si="296"/>
        <v>0</v>
      </c>
      <c r="AI132" s="35">
        <f t="shared" si="296"/>
        <v>0</v>
      </c>
      <c r="AJ132" s="35">
        <f t="shared" si="296"/>
        <v>0</v>
      </c>
      <c r="AK132" s="35">
        <f t="shared" si="296"/>
        <v>0</v>
      </c>
      <c r="AL132" s="35">
        <f t="shared" si="296"/>
        <v>0</v>
      </c>
      <c r="AM132" s="35">
        <f t="shared" si="296"/>
        <v>0</v>
      </c>
      <c r="AN132" s="35">
        <f t="shared" si="296"/>
        <v>0</v>
      </c>
      <c r="AO132" s="35">
        <f t="shared" si="296"/>
        <v>0</v>
      </c>
      <c r="AP132" s="35">
        <f t="shared" si="296"/>
        <v>0</v>
      </c>
      <c r="AQ132" s="35">
        <f t="shared" si="296"/>
        <v>0</v>
      </c>
      <c r="AR132" s="35">
        <f t="shared" si="296"/>
        <v>0</v>
      </c>
      <c r="AS132" s="35">
        <f t="shared" si="296"/>
        <v>0</v>
      </c>
      <c r="AT132" s="35">
        <f t="shared" si="296"/>
        <v>0</v>
      </c>
      <c r="AU132" s="35">
        <f t="shared" si="296"/>
        <v>0</v>
      </c>
      <c r="AV132" s="35">
        <f t="shared" si="296"/>
        <v>0</v>
      </c>
      <c r="AW132" s="35">
        <f t="shared" si="296"/>
        <v>0</v>
      </c>
      <c r="AX132" s="35">
        <f t="shared" si="296"/>
        <v>0</v>
      </c>
      <c r="AY132" s="35">
        <f t="shared" si="296"/>
        <v>0</v>
      </c>
      <c r="AZ132" s="35">
        <f t="shared" si="296"/>
        <v>0</v>
      </c>
      <c r="BA132" s="35">
        <f t="shared" si="296"/>
        <v>0</v>
      </c>
      <c r="BB132" s="35">
        <f t="shared" si="296"/>
        <v>0</v>
      </c>
      <c r="BC132" s="35">
        <f t="shared" si="296"/>
        <v>0</v>
      </c>
      <c r="BD132" s="35">
        <f t="shared" si="296"/>
        <v>0</v>
      </c>
      <c r="BE132" s="35">
        <f t="shared" si="296"/>
        <v>0</v>
      </c>
      <c r="BF132" s="35">
        <f t="shared" si="296"/>
        <v>0</v>
      </c>
      <c r="BG132" s="35">
        <f t="shared" si="296"/>
        <v>0</v>
      </c>
      <c r="BH132" s="35">
        <f t="shared" si="296"/>
        <v>0</v>
      </c>
      <c r="BI132" s="35">
        <f t="shared" si="296"/>
        <v>0</v>
      </c>
      <c r="BJ132" s="35">
        <f t="shared" si="296"/>
        <v>0</v>
      </c>
      <c r="BK132" s="35">
        <f t="shared" si="296"/>
        <v>0</v>
      </c>
      <c r="BL132" s="35">
        <f t="shared" si="296"/>
        <v>2169.0450850274447</v>
      </c>
      <c r="BM132" s="35">
        <f t="shared" si="296"/>
        <v>2115.7185909187415</v>
      </c>
      <c r="BN132" s="35">
        <f t="shared" si="296"/>
        <v>2062.3920968100383</v>
      </c>
      <c r="BO132" s="35">
        <f t="shared" si="296"/>
        <v>2009.0656027013354</v>
      </c>
      <c r="BP132" s="35">
        <f t="shared" si="296"/>
        <v>1955.7391085926324</v>
      </c>
      <c r="BQ132" s="35">
        <f t="shared" si="296"/>
        <v>1902.4126144839295</v>
      </c>
      <c r="BR132" s="35">
        <f t="shared" si="296"/>
        <v>1849.0861203752265</v>
      </c>
      <c r="BS132" s="35">
        <f t="shared" si="296"/>
        <v>1795.7596262665236</v>
      </c>
    </row>
    <row r="133" spans="6:71" hidden="1" outlineLevel="1">
      <c r="F133" t="s">
        <v>169</v>
      </c>
      <c r="L133" s="22" t="s">
        <v>170</v>
      </c>
      <c r="O133" s="22">
        <v>47</v>
      </c>
      <c r="P133" s="39"/>
      <c r="Q133" s="45"/>
      <c r="R133" s="35">
        <f t="shared" ref="R133:AW133" si="297">IF(R$2&gt;=$O133,IF(R132-HLOOKUP($O133,$R$2:$BS$33,30,FALSE)/HLOOKUP($O133,$R$2:$BS$33,31,FALSE)&lt;=0,R132,HLOOKUP($O133,$R$2:$BS$33,30,FALSE)/HLOOKUP($O133,$R$2:$BS$33,31,FALSE)),0)</f>
        <v>0</v>
      </c>
      <c r="S133" s="35">
        <f t="shared" si="297"/>
        <v>0</v>
      </c>
      <c r="T133" s="35">
        <f t="shared" si="297"/>
        <v>0</v>
      </c>
      <c r="U133" s="35">
        <f t="shared" si="297"/>
        <v>0</v>
      </c>
      <c r="V133" s="35">
        <f t="shared" si="297"/>
        <v>0</v>
      </c>
      <c r="W133" s="35">
        <f t="shared" si="297"/>
        <v>0</v>
      </c>
      <c r="X133" s="35">
        <f t="shared" si="297"/>
        <v>0</v>
      </c>
      <c r="Y133" s="35">
        <f t="shared" si="297"/>
        <v>0</v>
      </c>
      <c r="Z133" s="35">
        <f t="shared" si="297"/>
        <v>0</v>
      </c>
      <c r="AA133" s="35">
        <f t="shared" si="297"/>
        <v>0</v>
      </c>
      <c r="AB133" s="35">
        <f t="shared" si="297"/>
        <v>0</v>
      </c>
      <c r="AC133" s="35">
        <f t="shared" si="297"/>
        <v>0</v>
      </c>
      <c r="AD133" s="35">
        <f t="shared" si="297"/>
        <v>0</v>
      </c>
      <c r="AE133" s="35">
        <f t="shared" si="297"/>
        <v>0</v>
      </c>
      <c r="AF133" s="35">
        <f t="shared" si="297"/>
        <v>0</v>
      </c>
      <c r="AG133" s="35">
        <f t="shared" si="297"/>
        <v>0</v>
      </c>
      <c r="AH133" s="35">
        <f t="shared" si="297"/>
        <v>0</v>
      </c>
      <c r="AI133" s="35">
        <f t="shared" si="297"/>
        <v>0</v>
      </c>
      <c r="AJ133" s="35">
        <f t="shared" si="297"/>
        <v>0</v>
      </c>
      <c r="AK133" s="35">
        <f t="shared" si="297"/>
        <v>0</v>
      </c>
      <c r="AL133" s="35">
        <f t="shared" si="297"/>
        <v>0</v>
      </c>
      <c r="AM133" s="35">
        <f t="shared" si="297"/>
        <v>0</v>
      </c>
      <c r="AN133" s="35">
        <f t="shared" si="297"/>
        <v>0</v>
      </c>
      <c r="AO133" s="35">
        <f t="shared" si="297"/>
        <v>0</v>
      </c>
      <c r="AP133" s="35">
        <f t="shared" si="297"/>
        <v>0</v>
      </c>
      <c r="AQ133" s="35">
        <f t="shared" si="297"/>
        <v>0</v>
      </c>
      <c r="AR133" s="35">
        <f t="shared" si="297"/>
        <v>0</v>
      </c>
      <c r="AS133" s="35">
        <f t="shared" si="297"/>
        <v>0</v>
      </c>
      <c r="AT133" s="35">
        <f t="shared" si="297"/>
        <v>0</v>
      </c>
      <c r="AU133" s="35">
        <f t="shared" si="297"/>
        <v>0</v>
      </c>
      <c r="AV133" s="35">
        <f t="shared" si="297"/>
        <v>0</v>
      </c>
      <c r="AW133" s="35">
        <f t="shared" si="297"/>
        <v>0</v>
      </c>
      <c r="AX133" s="35">
        <f t="shared" ref="AX133:BS133" si="298">IF(AX$2&gt;=$O133,IF(AX132-HLOOKUP($O133,$R$2:$BS$33,30,FALSE)/HLOOKUP($O133,$R$2:$BS$33,31,FALSE)&lt;=0,AX132,HLOOKUP($O133,$R$2:$BS$33,30,FALSE)/HLOOKUP($O133,$R$2:$BS$33,31,FALSE)),0)</f>
        <v>0</v>
      </c>
      <c r="AY133" s="35">
        <f t="shared" si="298"/>
        <v>0</v>
      </c>
      <c r="AZ133" s="35">
        <f t="shared" si="298"/>
        <v>0</v>
      </c>
      <c r="BA133" s="35">
        <f t="shared" si="298"/>
        <v>0</v>
      </c>
      <c r="BB133" s="35">
        <f t="shared" si="298"/>
        <v>0</v>
      </c>
      <c r="BC133" s="35">
        <f t="shared" si="298"/>
        <v>0</v>
      </c>
      <c r="BD133" s="35">
        <f t="shared" si="298"/>
        <v>0</v>
      </c>
      <c r="BE133" s="35">
        <f t="shared" si="298"/>
        <v>0</v>
      </c>
      <c r="BF133" s="35">
        <f t="shared" si="298"/>
        <v>0</v>
      </c>
      <c r="BG133" s="35">
        <f t="shared" si="298"/>
        <v>0</v>
      </c>
      <c r="BH133" s="35">
        <f t="shared" si="298"/>
        <v>0</v>
      </c>
      <c r="BI133" s="35">
        <f t="shared" si="298"/>
        <v>0</v>
      </c>
      <c r="BJ133" s="35">
        <f t="shared" si="298"/>
        <v>0</v>
      </c>
      <c r="BK133" s="35">
        <f t="shared" si="298"/>
        <v>0</v>
      </c>
      <c r="BL133" s="35">
        <f t="shared" si="298"/>
        <v>53.32649410870296</v>
      </c>
      <c r="BM133" s="35">
        <f t="shared" si="298"/>
        <v>53.32649410870296</v>
      </c>
      <c r="BN133" s="35">
        <f t="shared" si="298"/>
        <v>53.32649410870296</v>
      </c>
      <c r="BO133" s="35">
        <f t="shared" si="298"/>
        <v>53.32649410870296</v>
      </c>
      <c r="BP133" s="35">
        <f t="shared" si="298"/>
        <v>53.32649410870296</v>
      </c>
      <c r="BQ133" s="35">
        <f t="shared" si="298"/>
        <v>53.32649410870296</v>
      </c>
      <c r="BR133" s="35">
        <f t="shared" si="298"/>
        <v>53.32649410870296</v>
      </c>
      <c r="BS133" s="35">
        <f t="shared" si="298"/>
        <v>53.32649410870296</v>
      </c>
    </row>
    <row r="134" spans="6:71" hidden="1" outlineLevel="1">
      <c r="F134" t="s">
        <v>168</v>
      </c>
      <c r="L134" s="22" t="s">
        <v>54</v>
      </c>
      <c r="O134" s="22">
        <v>48</v>
      </c>
      <c r="P134" s="39"/>
      <c r="Q134" s="45"/>
      <c r="R134" s="35">
        <f t="shared" ref="R134:BS134" si="299">IF($O134=R$2,R$40,IF(R$2&gt;$O134,Q134-Q135,0))</f>
        <v>0</v>
      </c>
      <c r="S134" s="35">
        <f t="shared" si="299"/>
        <v>0</v>
      </c>
      <c r="T134" s="35">
        <f t="shared" si="299"/>
        <v>0</v>
      </c>
      <c r="U134" s="35">
        <f t="shared" si="299"/>
        <v>0</v>
      </c>
      <c r="V134" s="35">
        <f t="shared" si="299"/>
        <v>0</v>
      </c>
      <c r="W134" s="35">
        <f t="shared" si="299"/>
        <v>0</v>
      </c>
      <c r="X134" s="35">
        <f t="shared" si="299"/>
        <v>0</v>
      </c>
      <c r="Y134" s="35">
        <f t="shared" si="299"/>
        <v>0</v>
      </c>
      <c r="Z134" s="35">
        <f t="shared" si="299"/>
        <v>0</v>
      </c>
      <c r="AA134" s="35">
        <f t="shared" si="299"/>
        <v>0</v>
      </c>
      <c r="AB134" s="35">
        <f t="shared" si="299"/>
        <v>0</v>
      </c>
      <c r="AC134" s="35">
        <f t="shared" si="299"/>
        <v>0</v>
      </c>
      <c r="AD134" s="35">
        <f t="shared" si="299"/>
        <v>0</v>
      </c>
      <c r="AE134" s="35">
        <f t="shared" si="299"/>
        <v>0</v>
      </c>
      <c r="AF134" s="35">
        <f t="shared" si="299"/>
        <v>0</v>
      </c>
      <c r="AG134" s="35">
        <f t="shared" si="299"/>
        <v>0</v>
      </c>
      <c r="AH134" s="35">
        <f t="shared" si="299"/>
        <v>0</v>
      </c>
      <c r="AI134" s="35">
        <f t="shared" si="299"/>
        <v>0</v>
      </c>
      <c r="AJ134" s="35">
        <f t="shared" si="299"/>
        <v>0</v>
      </c>
      <c r="AK134" s="35">
        <f t="shared" si="299"/>
        <v>0</v>
      </c>
      <c r="AL134" s="35">
        <f t="shared" si="299"/>
        <v>0</v>
      </c>
      <c r="AM134" s="35">
        <f t="shared" si="299"/>
        <v>0</v>
      </c>
      <c r="AN134" s="35">
        <f t="shared" si="299"/>
        <v>0</v>
      </c>
      <c r="AO134" s="35">
        <f t="shared" si="299"/>
        <v>0</v>
      </c>
      <c r="AP134" s="35">
        <f t="shared" si="299"/>
        <v>0</v>
      </c>
      <c r="AQ134" s="35">
        <f t="shared" si="299"/>
        <v>0</v>
      </c>
      <c r="AR134" s="35">
        <f t="shared" si="299"/>
        <v>0</v>
      </c>
      <c r="AS134" s="35">
        <f t="shared" si="299"/>
        <v>0</v>
      </c>
      <c r="AT134" s="35">
        <f t="shared" si="299"/>
        <v>0</v>
      </c>
      <c r="AU134" s="35">
        <f t="shared" si="299"/>
        <v>0</v>
      </c>
      <c r="AV134" s="35">
        <f t="shared" si="299"/>
        <v>0</v>
      </c>
      <c r="AW134" s="35">
        <f t="shared" si="299"/>
        <v>0</v>
      </c>
      <c r="AX134" s="35">
        <f t="shared" si="299"/>
        <v>0</v>
      </c>
      <c r="AY134" s="35">
        <f t="shared" si="299"/>
        <v>0</v>
      </c>
      <c r="AZ134" s="35">
        <f t="shared" si="299"/>
        <v>0</v>
      </c>
      <c r="BA134" s="35">
        <f t="shared" si="299"/>
        <v>0</v>
      </c>
      <c r="BB134" s="35">
        <f t="shared" si="299"/>
        <v>0</v>
      </c>
      <c r="BC134" s="35">
        <f t="shared" si="299"/>
        <v>0</v>
      </c>
      <c r="BD134" s="35">
        <f t="shared" si="299"/>
        <v>0</v>
      </c>
      <c r="BE134" s="35">
        <f t="shared" si="299"/>
        <v>0</v>
      </c>
      <c r="BF134" s="35">
        <f t="shared" si="299"/>
        <v>0</v>
      </c>
      <c r="BG134" s="35">
        <f t="shared" si="299"/>
        <v>0</v>
      </c>
      <c r="BH134" s="35">
        <f t="shared" si="299"/>
        <v>0</v>
      </c>
      <c r="BI134" s="35">
        <f t="shared" si="299"/>
        <v>0</v>
      </c>
      <c r="BJ134" s="35">
        <f t="shared" si="299"/>
        <v>0</v>
      </c>
      <c r="BK134" s="35">
        <f t="shared" si="299"/>
        <v>0</v>
      </c>
      <c r="BL134" s="35">
        <f t="shared" si="299"/>
        <v>0</v>
      </c>
      <c r="BM134" s="35">
        <f t="shared" si="299"/>
        <v>2230.3355793304086</v>
      </c>
      <c r="BN134" s="35">
        <f t="shared" si="299"/>
        <v>2175.5022437060875</v>
      </c>
      <c r="BO134" s="35">
        <f t="shared" si="299"/>
        <v>2120.6689080817664</v>
      </c>
      <c r="BP134" s="35">
        <f t="shared" si="299"/>
        <v>2065.8355724574453</v>
      </c>
      <c r="BQ134" s="35">
        <f t="shared" si="299"/>
        <v>2011.0022368331245</v>
      </c>
      <c r="BR134" s="35">
        <f t="shared" si="299"/>
        <v>1956.1689012088036</v>
      </c>
      <c r="BS134" s="35">
        <f t="shared" si="299"/>
        <v>1901.3355655844828</v>
      </c>
    </row>
    <row r="135" spans="6:71" hidden="1" outlineLevel="1">
      <c r="F135" t="s">
        <v>169</v>
      </c>
      <c r="L135" s="22" t="s">
        <v>170</v>
      </c>
      <c r="O135" s="22">
        <v>48</v>
      </c>
      <c r="P135" s="39"/>
      <c r="Q135" s="45"/>
      <c r="R135" s="35">
        <f t="shared" ref="R135:AW135" si="300">IF(R$2&gt;=$O135,IF(R134-HLOOKUP($O135,$R$2:$BS$33,30,FALSE)/HLOOKUP($O135,$R$2:$BS$33,31,FALSE)&lt;=0,R134,HLOOKUP($O135,$R$2:$BS$33,30,FALSE)/HLOOKUP($O135,$R$2:$BS$33,31,FALSE)),0)</f>
        <v>0</v>
      </c>
      <c r="S135" s="35">
        <f t="shared" si="300"/>
        <v>0</v>
      </c>
      <c r="T135" s="35">
        <f t="shared" si="300"/>
        <v>0</v>
      </c>
      <c r="U135" s="35">
        <f t="shared" si="300"/>
        <v>0</v>
      </c>
      <c r="V135" s="35">
        <f t="shared" si="300"/>
        <v>0</v>
      </c>
      <c r="W135" s="35">
        <f t="shared" si="300"/>
        <v>0</v>
      </c>
      <c r="X135" s="35">
        <f t="shared" si="300"/>
        <v>0</v>
      </c>
      <c r="Y135" s="35">
        <f t="shared" si="300"/>
        <v>0</v>
      </c>
      <c r="Z135" s="35">
        <f t="shared" si="300"/>
        <v>0</v>
      </c>
      <c r="AA135" s="35">
        <f t="shared" si="300"/>
        <v>0</v>
      </c>
      <c r="AB135" s="35">
        <f t="shared" si="300"/>
        <v>0</v>
      </c>
      <c r="AC135" s="35">
        <f t="shared" si="300"/>
        <v>0</v>
      </c>
      <c r="AD135" s="35">
        <f t="shared" si="300"/>
        <v>0</v>
      </c>
      <c r="AE135" s="35">
        <f t="shared" si="300"/>
        <v>0</v>
      </c>
      <c r="AF135" s="35">
        <f t="shared" si="300"/>
        <v>0</v>
      </c>
      <c r="AG135" s="35">
        <f t="shared" si="300"/>
        <v>0</v>
      </c>
      <c r="AH135" s="35">
        <f t="shared" si="300"/>
        <v>0</v>
      </c>
      <c r="AI135" s="35">
        <f t="shared" si="300"/>
        <v>0</v>
      </c>
      <c r="AJ135" s="35">
        <f t="shared" si="300"/>
        <v>0</v>
      </c>
      <c r="AK135" s="35">
        <f t="shared" si="300"/>
        <v>0</v>
      </c>
      <c r="AL135" s="35">
        <f t="shared" si="300"/>
        <v>0</v>
      </c>
      <c r="AM135" s="35">
        <f t="shared" si="300"/>
        <v>0</v>
      </c>
      <c r="AN135" s="35">
        <f t="shared" si="300"/>
        <v>0</v>
      </c>
      <c r="AO135" s="35">
        <f t="shared" si="300"/>
        <v>0</v>
      </c>
      <c r="AP135" s="35">
        <f t="shared" si="300"/>
        <v>0</v>
      </c>
      <c r="AQ135" s="35">
        <f t="shared" si="300"/>
        <v>0</v>
      </c>
      <c r="AR135" s="35">
        <f t="shared" si="300"/>
        <v>0</v>
      </c>
      <c r="AS135" s="35">
        <f t="shared" si="300"/>
        <v>0</v>
      </c>
      <c r="AT135" s="35">
        <f t="shared" si="300"/>
        <v>0</v>
      </c>
      <c r="AU135" s="35">
        <f t="shared" si="300"/>
        <v>0</v>
      </c>
      <c r="AV135" s="35">
        <f t="shared" si="300"/>
        <v>0</v>
      </c>
      <c r="AW135" s="35">
        <f t="shared" si="300"/>
        <v>0</v>
      </c>
      <c r="AX135" s="35">
        <f t="shared" ref="AX135:BS135" si="301">IF(AX$2&gt;=$O135,IF(AX134-HLOOKUP($O135,$R$2:$BS$33,30,FALSE)/HLOOKUP($O135,$R$2:$BS$33,31,FALSE)&lt;=0,AX134,HLOOKUP($O135,$R$2:$BS$33,30,FALSE)/HLOOKUP($O135,$R$2:$BS$33,31,FALSE)),0)</f>
        <v>0</v>
      </c>
      <c r="AY135" s="35">
        <f t="shared" si="301"/>
        <v>0</v>
      </c>
      <c r="AZ135" s="35">
        <f t="shared" si="301"/>
        <v>0</v>
      </c>
      <c r="BA135" s="35">
        <f t="shared" si="301"/>
        <v>0</v>
      </c>
      <c r="BB135" s="35">
        <f t="shared" si="301"/>
        <v>0</v>
      </c>
      <c r="BC135" s="35">
        <f t="shared" si="301"/>
        <v>0</v>
      </c>
      <c r="BD135" s="35">
        <f t="shared" si="301"/>
        <v>0</v>
      </c>
      <c r="BE135" s="35">
        <f t="shared" si="301"/>
        <v>0</v>
      </c>
      <c r="BF135" s="35">
        <f t="shared" si="301"/>
        <v>0</v>
      </c>
      <c r="BG135" s="35">
        <f t="shared" si="301"/>
        <v>0</v>
      </c>
      <c r="BH135" s="35">
        <f t="shared" si="301"/>
        <v>0</v>
      </c>
      <c r="BI135" s="35">
        <f t="shared" si="301"/>
        <v>0</v>
      </c>
      <c r="BJ135" s="35">
        <f t="shared" si="301"/>
        <v>0</v>
      </c>
      <c r="BK135" s="35">
        <f t="shared" si="301"/>
        <v>0</v>
      </c>
      <c r="BL135" s="35">
        <f t="shared" si="301"/>
        <v>0</v>
      </c>
      <c r="BM135" s="35">
        <f t="shared" si="301"/>
        <v>54.833335624320945</v>
      </c>
      <c r="BN135" s="35">
        <f t="shared" si="301"/>
        <v>54.833335624320945</v>
      </c>
      <c r="BO135" s="35">
        <f t="shared" si="301"/>
        <v>54.833335624320945</v>
      </c>
      <c r="BP135" s="35">
        <f t="shared" si="301"/>
        <v>54.833335624320945</v>
      </c>
      <c r="BQ135" s="35">
        <f t="shared" si="301"/>
        <v>54.833335624320945</v>
      </c>
      <c r="BR135" s="35">
        <f t="shared" si="301"/>
        <v>54.833335624320945</v>
      </c>
      <c r="BS135" s="35">
        <f t="shared" si="301"/>
        <v>54.833335624320945</v>
      </c>
    </row>
    <row r="136" spans="6:71" hidden="1" outlineLevel="1">
      <c r="F136" t="s">
        <v>168</v>
      </c>
      <c r="L136" s="22" t="s">
        <v>54</v>
      </c>
      <c r="O136" s="22">
        <v>49</v>
      </c>
      <c r="P136" s="39"/>
      <c r="Q136" s="45"/>
      <c r="R136" s="35">
        <f t="shared" ref="R136:BS136" si="302">IF($O136=R$2,R$40,IF(R$2&gt;$O136,Q136-Q137,0))</f>
        <v>0</v>
      </c>
      <c r="S136" s="35">
        <f t="shared" si="302"/>
        <v>0</v>
      </c>
      <c r="T136" s="35">
        <f t="shared" si="302"/>
        <v>0</v>
      </c>
      <c r="U136" s="35">
        <f t="shared" si="302"/>
        <v>0</v>
      </c>
      <c r="V136" s="35">
        <f t="shared" si="302"/>
        <v>0</v>
      </c>
      <c r="W136" s="35">
        <f t="shared" si="302"/>
        <v>0</v>
      </c>
      <c r="X136" s="35">
        <f t="shared" si="302"/>
        <v>0</v>
      </c>
      <c r="Y136" s="35">
        <f t="shared" si="302"/>
        <v>0</v>
      </c>
      <c r="Z136" s="35">
        <f t="shared" si="302"/>
        <v>0</v>
      </c>
      <c r="AA136" s="35">
        <f t="shared" si="302"/>
        <v>0</v>
      </c>
      <c r="AB136" s="35">
        <f t="shared" si="302"/>
        <v>0</v>
      </c>
      <c r="AC136" s="35">
        <f t="shared" si="302"/>
        <v>0</v>
      </c>
      <c r="AD136" s="35">
        <f t="shared" si="302"/>
        <v>0</v>
      </c>
      <c r="AE136" s="35">
        <f t="shared" si="302"/>
        <v>0</v>
      </c>
      <c r="AF136" s="35">
        <f t="shared" si="302"/>
        <v>0</v>
      </c>
      <c r="AG136" s="35">
        <f t="shared" si="302"/>
        <v>0</v>
      </c>
      <c r="AH136" s="35">
        <f t="shared" si="302"/>
        <v>0</v>
      </c>
      <c r="AI136" s="35">
        <f t="shared" si="302"/>
        <v>0</v>
      </c>
      <c r="AJ136" s="35">
        <f t="shared" si="302"/>
        <v>0</v>
      </c>
      <c r="AK136" s="35">
        <f t="shared" si="302"/>
        <v>0</v>
      </c>
      <c r="AL136" s="35">
        <f t="shared" si="302"/>
        <v>0</v>
      </c>
      <c r="AM136" s="35">
        <f t="shared" si="302"/>
        <v>0</v>
      </c>
      <c r="AN136" s="35">
        <f t="shared" si="302"/>
        <v>0</v>
      </c>
      <c r="AO136" s="35">
        <f t="shared" si="302"/>
        <v>0</v>
      </c>
      <c r="AP136" s="35">
        <f t="shared" si="302"/>
        <v>0</v>
      </c>
      <c r="AQ136" s="35">
        <f t="shared" si="302"/>
        <v>0</v>
      </c>
      <c r="AR136" s="35">
        <f t="shared" si="302"/>
        <v>0</v>
      </c>
      <c r="AS136" s="35">
        <f t="shared" si="302"/>
        <v>0</v>
      </c>
      <c r="AT136" s="35">
        <f t="shared" si="302"/>
        <v>0</v>
      </c>
      <c r="AU136" s="35">
        <f t="shared" si="302"/>
        <v>0</v>
      </c>
      <c r="AV136" s="35">
        <f t="shared" si="302"/>
        <v>0</v>
      </c>
      <c r="AW136" s="35">
        <f t="shared" si="302"/>
        <v>0</v>
      </c>
      <c r="AX136" s="35">
        <f t="shared" si="302"/>
        <v>0</v>
      </c>
      <c r="AY136" s="35">
        <f t="shared" si="302"/>
        <v>0</v>
      </c>
      <c r="AZ136" s="35">
        <f t="shared" si="302"/>
        <v>0</v>
      </c>
      <c r="BA136" s="35">
        <f t="shared" si="302"/>
        <v>0</v>
      </c>
      <c r="BB136" s="35">
        <f t="shared" si="302"/>
        <v>0</v>
      </c>
      <c r="BC136" s="35">
        <f t="shared" si="302"/>
        <v>0</v>
      </c>
      <c r="BD136" s="35">
        <f t="shared" si="302"/>
        <v>0</v>
      </c>
      <c r="BE136" s="35">
        <f t="shared" si="302"/>
        <v>0</v>
      </c>
      <c r="BF136" s="35">
        <f t="shared" si="302"/>
        <v>0</v>
      </c>
      <c r="BG136" s="35">
        <f t="shared" si="302"/>
        <v>0</v>
      </c>
      <c r="BH136" s="35">
        <f t="shared" si="302"/>
        <v>0</v>
      </c>
      <c r="BI136" s="35">
        <f t="shared" si="302"/>
        <v>0</v>
      </c>
      <c r="BJ136" s="35">
        <f t="shared" si="302"/>
        <v>0</v>
      </c>
      <c r="BK136" s="35">
        <f t="shared" si="302"/>
        <v>0</v>
      </c>
      <c r="BL136" s="35">
        <f t="shared" si="302"/>
        <v>0</v>
      </c>
      <c r="BM136" s="35">
        <f t="shared" si="302"/>
        <v>0</v>
      </c>
      <c r="BN136" s="35">
        <f t="shared" si="302"/>
        <v>2293.4438482440746</v>
      </c>
      <c r="BO136" s="35">
        <f t="shared" si="302"/>
        <v>2237.0589806789631</v>
      </c>
      <c r="BP136" s="35">
        <f t="shared" si="302"/>
        <v>2180.6741131138515</v>
      </c>
      <c r="BQ136" s="35">
        <f t="shared" si="302"/>
        <v>2124.2892455487399</v>
      </c>
      <c r="BR136" s="35">
        <f t="shared" si="302"/>
        <v>2067.9043779836284</v>
      </c>
      <c r="BS136" s="35">
        <f t="shared" si="302"/>
        <v>2011.5195104185168</v>
      </c>
    </row>
    <row r="137" spans="6:71" hidden="1" outlineLevel="1">
      <c r="F137" t="s">
        <v>169</v>
      </c>
      <c r="L137" s="22" t="s">
        <v>170</v>
      </c>
      <c r="O137" s="22">
        <v>49</v>
      </c>
      <c r="P137" s="39"/>
      <c r="Q137" s="45"/>
      <c r="R137" s="35">
        <f t="shared" ref="R137:AW137" si="303">IF(R$2&gt;=$O137,IF(R136-HLOOKUP($O137,$R$2:$BS$33,30,FALSE)/HLOOKUP($O137,$R$2:$BS$33,31,FALSE)&lt;=0,R136,HLOOKUP($O137,$R$2:$BS$33,30,FALSE)/HLOOKUP($O137,$R$2:$BS$33,31,FALSE)),0)</f>
        <v>0</v>
      </c>
      <c r="S137" s="35">
        <f t="shared" si="303"/>
        <v>0</v>
      </c>
      <c r="T137" s="35">
        <f t="shared" si="303"/>
        <v>0</v>
      </c>
      <c r="U137" s="35">
        <f t="shared" si="303"/>
        <v>0</v>
      </c>
      <c r="V137" s="35">
        <f t="shared" si="303"/>
        <v>0</v>
      </c>
      <c r="W137" s="35">
        <f t="shared" si="303"/>
        <v>0</v>
      </c>
      <c r="X137" s="35">
        <f t="shared" si="303"/>
        <v>0</v>
      </c>
      <c r="Y137" s="35">
        <f t="shared" si="303"/>
        <v>0</v>
      </c>
      <c r="Z137" s="35">
        <f t="shared" si="303"/>
        <v>0</v>
      </c>
      <c r="AA137" s="35">
        <f t="shared" si="303"/>
        <v>0</v>
      </c>
      <c r="AB137" s="35">
        <f t="shared" si="303"/>
        <v>0</v>
      </c>
      <c r="AC137" s="35">
        <f t="shared" si="303"/>
        <v>0</v>
      </c>
      <c r="AD137" s="35">
        <f t="shared" si="303"/>
        <v>0</v>
      </c>
      <c r="AE137" s="35">
        <f t="shared" si="303"/>
        <v>0</v>
      </c>
      <c r="AF137" s="35">
        <f t="shared" si="303"/>
        <v>0</v>
      </c>
      <c r="AG137" s="35">
        <f t="shared" si="303"/>
        <v>0</v>
      </c>
      <c r="AH137" s="35">
        <f t="shared" si="303"/>
        <v>0</v>
      </c>
      <c r="AI137" s="35">
        <f t="shared" si="303"/>
        <v>0</v>
      </c>
      <c r="AJ137" s="35">
        <f t="shared" si="303"/>
        <v>0</v>
      </c>
      <c r="AK137" s="35">
        <f t="shared" si="303"/>
        <v>0</v>
      </c>
      <c r="AL137" s="35">
        <f t="shared" si="303"/>
        <v>0</v>
      </c>
      <c r="AM137" s="35">
        <f t="shared" si="303"/>
        <v>0</v>
      </c>
      <c r="AN137" s="35">
        <f t="shared" si="303"/>
        <v>0</v>
      </c>
      <c r="AO137" s="35">
        <f t="shared" si="303"/>
        <v>0</v>
      </c>
      <c r="AP137" s="35">
        <f t="shared" si="303"/>
        <v>0</v>
      </c>
      <c r="AQ137" s="35">
        <f t="shared" si="303"/>
        <v>0</v>
      </c>
      <c r="AR137" s="35">
        <f t="shared" si="303"/>
        <v>0</v>
      </c>
      <c r="AS137" s="35">
        <f t="shared" si="303"/>
        <v>0</v>
      </c>
      <c r="AT137" s="35">
        <f t="shared" si="303"/>
        <v>0</v>
      </c>
      <c r="AU137" s="35">
        <f t="shared" si="303"/>
        <v>0</v>
      </c>
      <c r="AV137" s="35">
        <f t="shared" si="303"/>
        <v>0</v>
      </c>
      <c r="AW137" s="35">
        <f t="shared" si="303"/>
        <v>0</v>
      </c>
      <c r="AX137" s="35">
        <f t="shared" ref="AX137:BS137" si="304">IF(AX$2&gt;=$O137,IF(AX136-HLOOKUP($O137,$R$2:$BS$33,30,FALSE)/HLOOKUP($O137,$R$2:$BS$33,31,FALSE)&lt;=0,AX136,HLOOKUP($O137,$R$2:$BS$33,30,FALSE)/HLOOKUP($O137,$R$2:$BS$33,31,FALSE)),0)</f>
        <v>0</v>
      </c>
      <c r="AY137" s="35">
        <f t="shared" si="304"/>
        <v>0</v>
      </c>
      <c r="AZ137" s="35">
        <f t="shared" si="304"/>
        <v>0</v>
      </c>
      <c r="BA137" s="35">
        <f t="shared" si="304"/>
        <v>0</v>
      </c>
      <c r="BB137" s="35">
        <f t="shared" si="304"/>
        <v>0</v>
      </c>
      <c r="BC137" s="35">
        <f t="shared" si="304"/>
        <v>0</v>
      </c>
      <c r="BD137" s="35">
        <f t="shared" si="304"/>
        <v>0</v>
      </c>
      <c r="BE137" s="35">
        <f t="shared" si="304"/>
        <v>0</v>
      </c>
      <c r="BF137" s="35">
        <f t="shared" si="304"/>
        <v>0</v>
      </c>
      <c r="BG137" s="35">
        <f t="shared" si="304"/>
        <v>0</v>
      </c>
      <c r="BH137" s="35">
        <f t="shared" si="304"/>
        <v>0</v>
      </c>
      <c r="BI137" s="35">
        <f t="shared" si="304"/>
        <v>0</v>
      </c>
      <c r="BJ137" s="35">
        <f t="shared" si="304"/>
        <v>0</v>
      </c>
      <c r="BK137" s="35">
        <f t="shared" si="304"/>
        <v>0</v>
      </c>
      <c r="BL137" s="35">
        <f t="shared" si="304"/>
        <v>0</v>
      </c>
      <c r="BM137" s="35">
        <f t="shared" si="304"/>
        <v>0</v>
      </c>
      <c r="BN137" s="35">
        <f t="shared" si="304"/>
        <v>56.384867565111598</v>
      </c>
      <c r="BO137" s="35">
        <f t="shared" si="304"/>
        <v>56.384867565111598</v>
      </c>
      <c r="BP137" s="35">
        <f t="shared" si="304"/>
        <v>56.384867565111598</v>
      </c>
      <c r="BQ137" s="35">
        <f t="shared" si="304"/>
        <v>56.384867565111598</v>
      </c>
      <c r="BR137" s="35">
        <f t="shared" si="304"/>
        <v>56.384867565111598</v>
      </c>
      <c r="BS137" s="35">
        <f t="shared" si="304"/>
        <v>56.384867565111598</v>
      </c>
    </row>
    <row r="138" spans="6:71" hidden="1" outlineLevel="1">
      <c r="F138" t="s">
        <v>168</v>
      </c>
      <c r="L138" s="22" t="s">
        <v>54</v>
      </c>
      <c r="O138" s="22">
        <v>50</v>
      </c>
      <c r="P138" s="39"/>
      <c r="Q138" s="45"/>
      <c r="R138" s="35">
        <f t="shared" ref="R138:BS138" si="305">IF($O138=R$2,R$40,IF(R$2&gt;$O138,Q138-Q139,0))</f>
        <v>0</v>
      </c>
      <c r="S138" s="35">
        <f t="shared" si="305"/>
        <v>0</v>
      </c>
      <c r="T138" s="35">
        <f t="shared" si="305"/>
        <v>0</v>
      </c>
      <c r="U138" s="35">
        <f t="shared" si="305"/>
        <v>0</v>
      </c>
      <c r="V138" s="35">
        <f t="shared" si="305"/>
        <v>0</v>
      </c>
      <c r="W138" s="35">
        <f t="shared" si="305"/>
        <v>0</v>
      </c>
      <c r="X138" s="35">
        <f t="shared" si="305"/>
        <v>0</v>
      </c>
      <c r="Y138" s="35">
        <f t="shared" si="305"/>
        <v>0</v>
      </c>
      <c r="Z138" s="35">
        <f t="shared" si="305"/>
        <v>0</v>
      </c>
      <c r="AA138" s="35">
        <f t="shared" si="305"/>
        <v>0</v>
      </c>
      <c r="AB138" s="35">
        <f t="shared" si="305"/>
        <v>0</v>
      </c>
      <c r="AC138" s="35">
        <f t="shared" si="305"/>
        <v>0</v>
      </c>
      <c r="AD138" s="35">
        <f t="shared" si="305"/>
        <v>0</v>
      </c>
      <c r="AE138" s="35">
        <f t="shared" si="305"/>
        <v>0</v>
      </c>
      <c r="AF138" s="35">
        <f t="shared" si="305"/>
        <v>0</v>
      </c>
      <c r="AG138" s="35">
        <f t="shared" si="305"/>
        <v>0</v>
      </c>
      <c r="AH138" s="35">
        <f t="shared" si="305"/>
        <v>0</v>
      </c>
      <c r="AI138" s="35">
        <f t="shared" si="305"/>
        <v>0</v>
      </c>
      <c r="AJ138" s="35">
        <f t="shared" si="305"/>
        <v>0</v>
      </c>
      <c r="AK138" s="35">
        <f t="shared" si="305"/>
        <v>0</v>
      </c>
      <c r="AL138" s="35">
        <f t="shared" si="305"/>
        <v>0</v>
      </c>
      <c r="AM138" s="35">
        <f t="shared" si="305"/>
        <v>0</v>
      </c>
      <c r="AN138" s="35">
        <f t="shared" si="305"/>
        <v>0</v>
      </c>
      <c r="AO138" s="35">
        <f t="shared" si="305"/>
        <v>0</v>
      </c>
      <c r="AP138" s="35">
        <f t="shared" si="305"/>
        <v>0</v>
      </c>
      <c r="AQ138" s="35">
        <f t="shared" si="305"/>
        <v>0</v>
      </c>
      <c r="AR138" s="35">
        <f t="shared" si="305"/>
        <v>0</v>
      </c>
      <c r="AS138" s="35">
        <f t="shared" si="305"/>
        <v>0</v>
      </c>
      <c r="AT138" s="35">
        <f t="shared" si="305"/>
        <v>0</v>
      </c>
      <c r="AU138" s="35">
        <f t="shared" si="305"/>
        <v>0</v>
      </c>
      <c r="AV138" s="35">
        <f t="shared" si="305"/>
        <v>0</v>
      </c>
      <c r="AW138" s="35">
        <f t="shared" si="305"/>
        <v>0</v>
      </c>
      <c r="AX138" s="35">
        <f t="shared" si="305"/>
        <v>0</v>
      </c>
      <c r="AY138" s="35">
        <f t="shared" si="305"/>
        <v>0</v>
      </c>
      <c r="AZ138" s="35">
        <f t="shared" si="305"/>
        <v>0</v>
      </c>
      <c r="BA138" s="35">
        <f t="shared" si="305"/>
        <v>0</v>
      </c>
      <c r="BB138" s="35">
        <f t="shared" si="305"/>
        <v>0</v>
      </c>
      <c r="BC138" s="35">
        <f t="shared" si="305"/>
        <v>0</v>
      </c>
      <c r="BD138" s="35">
        <f t="shared" si="305"/>
        <v>0</v>
      </c>
      <c r="BE138" s="35">
        <f t="shared" si="305"/>
        <v>0</v>
      </c>
      <c r="BF138" s="35">
        <f t="shared" si="305"/>
        <v>0</v>
      </c>
      <c r="BG138" s="35">
        <f t="shared" si="305"/>
        <v>0</v>
      </c>
      <c r="BH138" s="35">
        <f t="shared" si="305"/>
        <v>0</v>
      </c>
      <c r="BI138" s="35">
        <f t="shared" si="305"/>
        <v>0</v>
      </c>
      <c r="BJ138" s="35">
        <f t="shared" si="305"/>
        <v>0</v>
      </c>
      <c r="BK138" s="35">
        <f t="shared" si="305"/>
        <v>0</v>
      </c>
      <c r="BL138" s="35">
        <f t="shared" si="305"/>
        <v>0</v>
      </c>
      <c r="BM138" s="35">
        <f t="shared" si="305"/>
        <v>0</v>
      </c>
      <c r="BN138" s="35">
        <f t="shared" si="305"/>
        <v>0</v>
      </c>
      <c r="BO138" s="35">
        <f t="shared" si="305"/>
        <v>2358.1972225325726</v>
      </c>
      <c r="BP138" s="35">
        <f t="shared" si="305"/>
        <v>2300.2203777161121</v>
      </c>
      <c r="BQ138" s="35">
        <f t="shared" si="305"/>
        <v>2242.2435328996517</v>
      </c>
      <c r="BR138" s="35">
        <f t="shared" si="305"/>
        <v>2184.2666880831912</v>
      </c>
      <c r="BS138" s="35">
        <f t="shared" si="305"/>
        <v>2126.2898432667307</v>
      </c>
    </row>
    <row r="139" spans="6:71" hidden="1" outlineLevel="1">
      <c r="F139" t="s">
        <v>169</v>
      </c>
      <c r="L139" s="22" t="s">
        <v>170</v>
      </c>
      <c r="O139" s="22">
        <v>50</v>
      </c>
      <c r="P139" s="39"/>
      <c r="Q139" s="45"/>
      <c r="R139" s="35">
        <f t="shared" ref="R139:AW139" si="306">IF(R$2&gt;=$O139,IF(R138-HLOOKUP($O139,$R$2:$BS$33,30,FALSE)/HLOOKUP($O139,$R$2:$BS$33,31,FALSE)&lt;=0,R138,HLOOKUP($O139,$R$2:$BS$33,30,FALSE)/HLOOKUP($O139,$R$2:$BS$33,31,FALSE)),0)</f>
        <v>0</v>
      </c>
      <c r="S139" s="35">
        <f t="shared" si="306"/>
        <v>0</v>
      </c>
      <c r="T139" s="35">
        <f t="shared" si="306"/>
        <v>0</v>
      </c>
      <c r="U139" s="35">
        <f t="shared" si="306"/>
        <v>0</v>
      </c>
      <c r="V139" s="35">
        <f t="shared" si="306"/>
        <v>0</v>
      </c>
      <c r="W139" s="35">
        <f t="shared" si="306"/>
        <v>0</v>
      </c>
      <c r="X139" s="35">
        <f t="shared" si="306"/>
        <v>0</v>
      </c>
      <c r="Y139" s="35">
        <f t="shared" si="306"/>
        <v>0</v>
      </c>
      <c r="Z139" s="35">
        <f t="shared" si="306"/>
        <v>0</v>
      </c>
      <c r="AA139" s="35">
        <f t="shared" si="306"/>
        <v>0</v>
      </c>
      <c r="AB139" s="35">
        <f t="shared" si="306"/>
        <v>0</v>
      </c>
      <c r="AC139" s="35">
        <f t="shared" si="306"/>
        <v>0</v>
      </c>
      <c r="AD139" s="35">
        <f t="shared" si="306"/>
        <v>0</v>
      </c>
      <c r="AE139" s="35">
        <f t="shared" si="306"/>
        <v>0</v>
      </c>
      <c r="AF139" s="35">
        <f t="shared" si="306"/>
        <v>0</v>
      </c>
      <c r="AG139" s="35">
        <f t="shared" si="306"/>
        <v>0</v>
      </c>
      <c r="AH139" s="35">
        <f t="shared" si="306"/>
        <v>0</v>
      </c>
      <c r="AI139" s="35">
        <f t="shared" si="306"/>
        <v>0</v>
      </c>
      <c r="AJ139" s="35">
        <f t="shared" si="306"/>
        <v>0</v>
      </c>
      <c r="AK139" s="35">
        <f t="shared" si="306"/>
        <v>0</v>
      </c>
      <c r="AL139" s="35">
        <f t="shared" si="306"/>
        <v>0</v>
      </c>
      <c r="AM139" s="35">
        <f t="shared" si="306"/>
        <v>0</v>
      </c>
      <c r="AN139" s="35">
        <f t="shared" si="306"/>
        <v>0</v>
      </c>
      <c r="AO139" s="35">
        <f t="shared" si="306"/>
        <v>0</v>
      </c>
      <c r="AP139" s="35">
        <f t="shared" si="306"/>
        <v>0</v>
      </c>
      <c r="AQ139" s="35">
        <f t="shared" si="306"/>
        <v>0</v>
      </c>
      <c r="AR139" s="35">
        <f t="shared" si="306"/>
        <v>0</v>
      </c>
      <c r="AS139" s="35">
        <f t="shared" si="306"/>
        <v>0</v>
      </c>
      <c r="AT139" s="35">
        <f t="shared" si="306"/>
        <v>0</v>
      </c>
      <c r="AU139" s="35">
        <f t="shared" si="306"/>
        <v>0</v>
      </c>
      <c r="AV139" s="35">
        <f t="shared" si="306"/>
        <v>0</v>
      </c>
      <c r="AW139" s="35">
        <f t="shared" si="306"/>
        <v>0</v>
      </c>
      <c r="AX139" s="35">
        <f t="shared" ref="AX139:BS139" si="307">IF(AX$2&gt;=$O139,IF(AX138-HLOOKUP($O139,$R$2:$BS$33,30,FALSE)/HLOOKUP($O139,$R$2:$BS$33,31,FALSE)&lt;=0,AX138,HLOOKUP($O139,$R$2:$BS$33,30,FALSE)/HLOOKUP($O139,$R$2:$BS$33,31,FALSE)),0)</f>
        <v>0</v>
      </c>
      <c r="AY139" s="35">
        <f t="shared" si="307"/>
        <v>0</v>
      </c>
      <c r="AZ139" s="35">
        <f t="shared" si="307"/>
        <v>0</v>
      </c>
      <c r="BA139" s="35">
        <f t="shared" si="307"/>
        <v>0</v>
      </c>
      <c r="BB139" s="35">
        <f t="shared" si="307"/>
        <v>0</v>
      </c>
      <c r="BC139" s="35">
        <f t="shared" si="307"/>
        <v>0</v>
      </c>
      <c r="BD139" s="35">
        <f t="shared" si="307"/>
        <v>0</v>
      </c>
      <c r="BE139" s="35">
        <f t="shared" si="307"/>
        <v>0</v>
      </c>
      <c r="BF139" s="35">
        <f t="shared" si="307"/>
        <v>0</v>
      </c>
      <c r="BG139" s="35">
        <f t="shared" si="307"/>
        <v>0</v>
      </c>
      <c r="BH139" s="35">
        <f t="shared" si="307"/>
        <v>0</v>
      </c>
      <c r="BI139" s="35">
        <f t="shared" si="307"/>
        <v>0</v>
      </c>
      <c r="BJ139" s="35">
        <f t="shared" si="307"/>
        <v>0</v>
      </c>
      <c r="BK139" s="35">
        <f t="shared" si="307"/>
        <v>0</v>
      </c>
      <c r="BL139" s="35">
        <f t="shared" si="307"/>
        <v>0</v>
      </c>
      <c r="BM139" s="35">
        <f t="shared" si="307"/>
        <v>0</v>
      </c>
      <c r="BN139" s="35">
        <f t="shared" si="307"/>
        <v>0</v>
      </c>
      <c r="BO139" s="35">
        <f t="shared" si="307"/>
        <v>57.976844816460677</v>
      </c>
      <c r="BP139" s="35">
        <f t="shared" si="307"/>
        <v>57.976844816460677</v>
      </c>
      <c r="BQ139" s="35">
        <f t="shared" si="307"/>
        <v>57.976844816460677</v>
      </c>
      <c r="BR139" s="35">
        <f t="shared" si="307"/>
        <v>57.976844816460677</v>
      </c>
      <c r="BS139" s="35">
        <f t="shared" si="307"/>
        <v>57.976844816460677</v>
      </c>
    </row>
    <row r="140" spans="6:71" hidden="1" outlineLevel="1">
      <c r="F140" t="s">
        <v>168</v>
      </c>
      <c r="L140" s="22" t="s">
        <v>54</v>
      </c>
      <c r="O140" s="22">
        <v>51</v>
      </c>
      <c r="P140" s="39"/>
      <c r="Q140" s="45"/>
      <c r="R140" s="35">
        <f t="shared" ref="R140:BS140" si="308">IF($O140=R$2,R$40,IF(R$2&gt;$O140,Q140-Q141,0))</f>
        <v>0</v>
      </c>
      <c r="S140" s="35">
        <f t="shared" si="308"/>
        <v>0</v>
      </c>
      <c r="T140" s="35">
        <f t="shared" si="308"/>
        <v>0</v>
      </c>
      <c r="U140" s="35">
        <f t="shared" si="308"/>
        <v>0</v>
      </c>
      <c r="V140" s="35">
        <f t="shared" si="308"/>
        <v>0</v>
      </c>
      <c r="W140" s="35">
        <f t="shared" si="308"/>
        <v>0</v>
      </c>
      <c r="X140" s="35">
        <f t="shared" si="308"/>
        <v>0</v>
      </c>
      <c r="Y140" s="35">
        <f t="shared" si="308"/>
        <v>0</v>
      </c>
      <c r="Z140" s="35">
        <f t="shared" si="308"/>
        <v>0</v>
      </c>
      <c r="AA140" s="35">
        <f t="shared" si="308"/>
        <v>0</v>
      </c>
      <c r="AB140" s="35">
        <f t="shared" si="308"/>
        <v>0</v>
      </c>
      <c r="AC140" s="35">
        <f t="shared" si="308"/>
        <v>0</v>
      </c>
      <c r="AD140" s="35">
        <f t="shared" si="308"/>
        <v>0</v>
      </c>
      <c r="AE140" s="35">
        <f t="shared" si="308"/>
        <v>0</v>
      </c>
      <c r="AF140" s="35">
        <f t="shared" si="308"/>
        <v>0</v>
      </c>
      <c r="AG140" s="35">
        <f t="shared" si="308"/>
        <v>0</v>
      </c>
      <c r="AH140" s="35">
        <f t="shared" si="308"/>
        <v>0</v>
      </c>
      <c r="AI140" s="35">
        <f t="shared" si="308"/>
        <v>0</v>
      </c>
      <c r="AJ140" s="35">
        <f t="shared" si="308"/>
        <v>0</v>
      </c>
      <c r="AK140" s="35">
        <f t="shared" si="308"/>
        <v>0</v>
      </c>
      <c r="AL140" s="35">
        <f t="shared" si="308"/>
        <v>0</v>
      </c>
      <c r="AM140" s="35">
        <f t="shared" si="308"/>
        <v>0</v>
      </c>
      <c r="AN140" s="35">
        <f t="shared" si="308"/>
        <v>0</v>
      </c>
      <c r="AO140" s="35">
        <f t="shared" si="308"/>
        <v>0</v>
      </c>
      <c r="AP140" s="35">
        <f t="shared" si="308"/>
        <v>0</v>
      </c>
      <c r="AQ140" s="35">
        <f t="shared" si="308"/>
        <v>0</v>
      </c>
      <c r="AR140" s="35">
        <f t="shared" si="308"/>
        <v>0</v>
      </c>
      <c r="AS140" s="35">
        <f t="shared" si="308"/>
        <v>0</v>
      </c>
      <c r="AT140" s="35">
        <f t="shared" si="308"/>
        <v>0</v>
      </c>
      <c r="AU140" s="35">
        <f t="shared" si="308"/>
        <v>0</v>
      </c>
      <c r="AV140" s="35">
        <f t="shared" si="308"/>
        <v>0</v>
      </c>
      <c r="AW140" s="35">
        <f t="shared" si="308"/>
        <v>0</v>
      </c>
      <c r="AX140" s="35">
        <f t="shared" si="308"/>
        <v>0</v>
      </c>
      <c r="AY140" s="35">
        <f t="shared" si="308"/>
        <v>0</v>
      </c>
      <c r="AZ140" s="35">
        <f t="shared" si="308"/>
        <v>0</v>
      </c>
      <c r="BA140" s="35">
        <f t="shared" si="308"/>
        <v>0</v>
      </c>
      <c r="BB140" s="35">
        <f t="shared" si="308"/>
        <v>0</v>
      </c>
      <c r="BC140" s="35">
        <f t="shared" si="308"/>
        <v>0</v>
      </c>
      <c r="BD140" s="35">
        <f t="shared" si="308"/>
        <v>0</v>
      </c>
      <c r="BE140" s="35">
        <f t="shared" si="308"/>
        <v>0</v>
      </c>
      <c r="BF140" s="35">
        <f t="shared" si="308"/>
        <v>0</v>
      </c>
      <c r="BG140" s="35">
        <f t="shared" si="308"/>
        <v>0</v>
      </c>
      <c r="BH140" s="35">
        <f t="shared" si="308"/>
        <v>0</v>
      </c>
      <c r="BI140" s="35">
        <f t="shared" si="308"/>
        <v>0</v>
      </c>
      <c r="BJ140" s="35">
        <f t="shared" si="308"/>
        <v>0</v>
      </c>
      <c r="BK140" s="35">
        <f t="shared" si="308"/>
        <v>0</v>
      </c>
      <c r="BL140" s="35">
        <f t="shared" si="308"/>
        <v>0</v>
      </c>
      <c r="BM140" s="35">
        <f t="shared" si="308"/>
        <v>0</v>
      </c>
      <c r="BN140" s="35">
        <f t="shared" si="308"/>
        <v>0</v>
      </c>
      <c r="BO140" s="35">
        <f t="shared" si="308"/>
        <v>0</v>
      </c>
      <c r="BP140" s="35">
        <f t="shared" si="308"/>
        <v>2424.6067921796571</v>
      </c>
      <c r="BQ140" s="35">
        <f t="shared" si="308"/>
        <v>2364.997252151376</v>
      </c>
      <c r="BR140" s="35">
        <f t="shared" si="308"/>
        <v>2305.3877121230948</v>
      </c>
      <c r="BS140" s="35">
        <f t="shared" si="308"/>
        <v>2245.7781720948137</v>
      </c>
    </row>
    <row r="141" spans="6:71" hidden="1" outlineLevel="1">
      <c r="F141" t="s">
        <v>169</v>
      </c>
      <c r="L141" s="22" t="s">
        <v>170</v>
      </c>
      <c r="O141" s="22">
        <v>51</v>
      </c>
      <c r="P141" s="39"/>
      <c r="Q141" s="45"/>
      <c r="R141" s="35">
        <f t="shared" ref="R141:AW141" si="309">IF(R$2&gt;=$O141,IF(R140-HLOOKUP($O141,$R$2:$BS$33,30,FALSE)/HLOOKUP($O141,$R$2:$BS$33,31,FALSE)&lt;=0,R140,HLOOKUP($O141,$R$2:$BS$33,30,FALSE)/HLOOKUP($O141,$R$2:$BS$33,31,FALSE)),0)</f>
        <v>0</v>
      </c>
      <c r="S141" s="35">
        <f t="shared" si="309"/>
        <v>0</v>
      </c>
      <c r="T141" s="35">
        <f t="shared" si="309"/>
        <v>0</v>
      </c>
      <c r="U141" s="35">
        <f t="shared" si="309"/>
        <v>0</v>
      </c>
      <c r="V141" s="35">
        <f t="shared" si="309"/>
        <v>0</v>
      </c>
      <c r="W141" s="35">
        <f t="shared" si="309"/>
        <v>0</v>
      </c>
      <c r="X141" s="35">
        <f t="shared" si="309"/>
        <v>0</v>
      </c>
      <c r="Y141" s="35">
        <f t="shared" si="309"/>
        <v>0</v>
      </c>
      <c r="Z141" s="35">
        <f t="shared" si="309"/>
        <v>0</v>
      </c>
      <c r="AA141" s="35">
        <f t="shared" si="309"/>
        <v>0</v>
      </c>
      <c r="AB141" s="35">
        <f t="shared" si="309"/>
        <v>0</v>
      </c>
      <c r="AC141" s="35">
        <f t="shared" si="309"/>
        <v>0</v>
      </c>
      <c r="AD141" s="35">
        <f t="shared" si="309"/>
        <v>0</v>
      </c>
      <c r="AE141" s="35">
        <f t="shared" si="309"/>
        <v>0</v>
      </c>
      <c r="AF141" s="35">
        <f t="shared" si="309"/>
        <v>0</v>
      </c>
      <c r="AG141" s="35">
        <f t="shared" si="309"/>
        <v>0</v>
      </c>
      <c r="AH141" s="35">
        <f t="shared" si="309"/>
        <v>0</v>
      </c>
      <c r="AI141" s="35">
        <f t="shared" si="309"/>
        <v>0</v>
      </c>
      <c r="AJ141" s="35">
        <f t="shared" si="309"/>
        <v>0</v>
      </c>
      <c r="AK141" s="35">
        <f t="shared" si="309"/>
        <v>0</v>
      </c>
      <c r="AL141" s="35">
        <f t="shared" si="309"/>
        <v>0</v>
      </c>
      <c r="AM141" s="35">
        <f t="shared" si="309"/>
        <v>0</v>
      </c>
      <c r="AN141" s="35">
        <f t="shared" si="309"/>
        <v>0</v>
      </c>
      <c r="AO141" s="35">
        <f t="shared" si="309"/>
        <v>0</v>
      </c>
      <c r="AP141" s="35">
        <f t="shared" si="309"/>
        <v>0</v>
      </c>
      <c r="AQ141" s="35">
        <f t="shared" si="309"/>
        <v>0</v>
      </c>
      <c r="AR141" s="35">
        <f t="shared" si="309"/>
        <v>0</v>
      </c>
      <c r="AS141" s="35">
        <f t="shared" si="309"/>
        <v>0</v>
      </c>
      <c r="AT141" s="35">
        <f t="shared" si="309"/>
        <v>0</v>
      </c>
      <c r="AU141" s="35">
        <f t="shared" si="309"/>
        <v>0</v>
      </c>
      <c r="AV141" s="35">
        <f t="shared" si="309"/>
        <v>0</v>
      </c>
      <c r="AW141" s="35">
        <f t="shared" si="309"/>
        <v>0</v>
      </c>
      <c r="AX141" s="35">
        <f t="shared" ref="AX141:BS141" si="310">IF(AX$2&gt;=$O141,IF(AX140-HLOOKUP($O141,$R$2:$BS$33,30,FALSE)/HLOOKUP($O141,$R$2:$BS$33,31,FALSE)&lt;=0,AX140,HLOOKUP($O141,$R$2:$BS$33,30,FALSE)/HLOOKUP($O141,$R$2:$BS$33,31,FALSE)),0)</f>
        <v>0</v>
      </c>
      <c r="AY141" s="35">
        <f t="shared" si="310"/>
        <v>0</v>
      </c>
      <c r="AZ141" s="35">
        <f t="shared" si="310"/>
        <v>0</v>
      </c>
      <c r="BA141" s="35">
        <f t="shared" si="310"/>
        <v>0</v>
      </c>
      <c r="BB141" s="35">
        <f t="shared" si="310"/>
        <v>0</v>
      </c>
      <c r="BC141" s="35">
        <f t="shared" si="310"/>
        <v>0</v>
      </c>
      <c r="BD141" s="35">
        <f t="shared" si="310"/>
        <v>0</v>
      </c>
      <c r="BE141" s="35">
        <f t="shared" si="310"/>
        <v>0</v>
      </c>
      <c r="BF141" s="35">
        <f t="shared" si="310"/>
        <v>0</v>
      </c>
      <c r="BG141" s="35">
        <f t="shared" si="310"/>
        <v>0</v>
      </c>
      <c r="BH141" s="35">
        <f t="shared" si="310"/>
        <v>0</v>
      </c>
      <c r="BI141" s="35">
        <f t="shared" si="310"/>
        <v>0</v>
      </c>
      <c r="BJ141" s="35">
        <f t="shared" si="310"/>
        <v>0</v>
      </c>
      <c r="BK141" s="35">
        <f t="shared" si="310"/>
        <v>0</v>
      </c>
      <c r="BL141" s="35">
        <f t="shared" si="310"/>
        <v>0</v>
      </c>
      <c r="BM141" s="35">
        <f t="shared" si="310"/>
        <v>0</v>
      </c>
      <c r="BN141" s="35">
        <f t="shared" si="310"/>
        <v>0</v>
      </c>
      <c r="BO141" s="35">
        <f t="shared" si="310"/>
        <v>0</v>
      </c>
      <c r="BP141" s="35">
        <f t="shared" si="310"/>
        <v>59.609540028281017</v>
      </c>
      <c r="BQ141" s="35">
        <f t="shared" si="310"/>
        <v>59.609540028281017</v>
      </c>
      <c r="BR141" s="35">
        <f t="shared" si="310"/>
        <v>59.609540028281017</v>
      </c>
      <c r="BS141" s="35">
        <f t="shared" si="310"/>
        <v>59.609540028281017</v>
      </c>
    </row>
    <row r="142" spans="6:71" hidden="1" outlineLevel="1">
      <c r="F142" t="s">
        <v>168</v>
      </c>
      <c r="L142" s="22" t="s">
        <v>54</v>
      </c>
      <c r="O142" s="22">
        <v>52</v>
      </c>
      <c r="P142" s="39"/>
      <c r="Q142" s="45"/>
      <c r="R142" s="35">
        <f t="shared" ref="R142:BS142" si="311">IF($O142=R$2,R$40,IF(R$2&gt;$O142,Q142-Q143,0))</f>
        <v>0</v>
      </c>
      <c r="S142" s="35">
        <f t="shared" si="311"/>
        <v>0</v>
      </c>
      <c r="T142" s="35">
        <f t="shared" si="311"/>
        <v>0</v>
      </c>
      <c r="U142" s="35">
        <f t="shared" si="311"/>
        <v>0</v>
      </c>
      <c r="V142" s="35">
        <f t="shared" si="311"/>
        <v>0</v>
      </c>
      <c r="W142" s="35">
        <f t="shared" si="311"/>
        <v>0</v>
      </c>
      <c r="X142" s="35">
        <f t="shared" si="311"/>
        <v>0</v>
      </c>
      <c r="Y142" s="35">
        <f t="shared" si="311"/>
        <v>0</v>
      </c>
      <c r="Z142" s="35">
        <f t="shared" si="311"/>
        <v>0</v>
      </c>
      <c r="AA142" s="35">
        <f t="shared" si="311"/>
        <v>0</v>
      </c>
      <c r="AB142" s="35">
        <f t="shared" si="311"/>
        <v>0</v>
      </c>
      <c r="AC142" s="35">
        <f t="shared" si="311"/>
        <v>0</v>
      </c>
      <c r="AD142" s="35">
        <f t="shared" si="311"/>
        <v>0</v>
      </c>
      <c r="AE142" s="35">
        <f t="shared" si="311"/>
        <v>0</v>
      </c>
      <c r="AF142" s="35">
        <f t="shared" si="311"/>
        <v>0</v>
      </c>
      <c r="AG142" s="35">
        <f t="shared" si="311"/>
        <v>0</v>
      </c>
      <c r="AH142" s="35">
        <f t="shared" si="311"/>
        <v>0</v>
      </c>
      <c r="AI142" s="35">
        <f t="shared" si="311"/>
        <v>0</v>
      </c>
      <c r="AJ142" s="35">
        <f t="shared" si="311"/>
        <v>0</v>
      </c>
      <c r="AK142" s="35">
        <f t="shared" si="311"/>
        <v>0</v>
      </c>
      <c r="AL142" s="35">
        <f t="shared" si="311"/>
        <v>0</v>
      </c>
      <c r="AM142" s="35">
        <f t="shared" si="311"/>
        <v>0</v>
      </c>
      <c r="AN142" s="35">
        <f t="shared" si="311"/>
        <v>0</v>
      </c>
      <c r="AO142" s="35">
        <f t="shared" si="311"/>
        <v>0</v>
      </c>
      <c r="AP142" s="35">
        <f t="shared" si="311"/>
        <v>0</v>
      </c>
      <c r="AQ142" s="35">
        <f t="shared" si="311"/>
        <v>0</v>
      </c>
      <c r="AR142" s="35">
        <f t="shared" si="311"/>
        <v>0</v>
      </c>
      <c r="AS142" s="35">
        <f t="shared" si="311"/>
        <v>0</v>
      </c>
      <c r="AT142" s="35">
        <f t="shared" si="311"/>
        <v>0</v>
      </c>
      <c r="AU142" s="35">
        <f t="shared" si="311"/>
        <v>0</v>
      </c>
      <c r="AV142" s="35">
        <f t="shared" si="311"/>
        <v>0</v>
      </c>
      <c r="AW142" s="35">
        <f t="shared" si="311"/>
        <v>0</v>
      </c>
      <c r="AX142" s="35">
        <f t="shared" si="311"/>
        <v>0</v>
      </c>
      <c r="AY142" s="35">
        <f t="shared" si="311"/>
        <v>0</v>
      </c>
      <c r="AZ142" s="35">
        <f t="shared" si="311"/>
        <v>0</v>
      </c>
      <c r="BA142" s="35">
        <f t="shared" si="311"/>
        <v>0</v>
      </c>
      <c r="BB142" s="35">
        <f t="shared" si="311"/>
        <v>0</v>
      </c>
      <c r="BC142" s="35">
        <f t="shared" si="311"/>
        <v>0</v>
      </c>
      <c r="BD142" s="35">
        <f t="shared" si="311"/>
        <v>0</v>
      </c>
      <c r="BE142" s="35">
        <f t="shared" si="311"/>
        <v>0</v>
      </c>
      <c r="BF142" s="35">
        <f t="shared" si="311"/>
        <v>0</v>
      </c>
      <c r="BG142" s="35">
        <f t="shared" si="311"/>
        <v>0</v>
      </c>
      <c r="BH142" s="35">
        <f t="shared" si="311"/>
        <v>0</v>
      </c>
      <c r="BI142" s="35">
        <f t="shared" si="311"/>
        <v>0</v>
      </c>
      <c r="BJ142" s="35">
        <f t="shared" si="311"/>
        <v>0</v>
      </c>
      <c r="BK142" s="35">
        <f t="shared" si="311"/>
        <v>0</v>
      </c>
      <c r="BL142" s="35">
        <f t="shared" si="311"/>
        <v>0</v>
      </c>
      <c r="BM142" s="35">
        <f t="shared" si="311"/>
        <v>0</v>
      </c>
      <c r="BN142" s="35">
        <f t="shared" si="311"/>
        <v>0</v>
      </c>
      <c r="BO142" s="35">
        <f t="shared" si="311"/>
        <v>0</v>
      </c>
      <c r="BP142" s="35">
        <f t="shared" si="311"/>
        <v>0</v>
      </c>
      <c r="BQ142" s="35">
        <f t="shared" si="311"/>
        <v>2492.6916258990777</v>
      </c>
      <c r="BR142" s="35">
        <f t="shared" si="311"/>
        <v>2431.4082038895999</v>
      </c>
      <c r="BS142" s="35">
        <f t="shared" si="311"/>
        <v>2370.1247818801221</v>
      </c>
    </row>
    <row r="143" spans="6:71" hidden="1" outlineLevel="1">
      <c r="F143" t="s">
        <v>169</v>
      </c>
      <c r="L143" s="22" t="s">
        <v>170</v>
      </c>
      <c r="O143" s="22">
        <v>52</v>
      </c>
      <c r="P143" s="39"/>
      <c r="Q143" s="45"/>
      <c r="R143" s="35">
        <f t="shared" ref="R143:AW143" si="312">IF(R$2&gt;=$O143,IF(R142-HLOOKUP($O143,$R$2:$BS$33,30,FALSE)/HLOOKUP($O143,$R$2:$BS$33,31,FALSE)&lt;=0,R142,HLOOKUP($O143,$R$2:$BS$33,30,FALSE)/HLOOKUP($O143,$R$2:$BS$33,31,FALSE)),0)</f>
        <v>0</v>
      </c>
      <c r="S143" s="35">
        <f t="shared" si="312"/>
        <v>0</v>
      </c>
      <c r="T143" s="35">
        <f t="shared" si="312"/>
        <v>0</v>
      </c>
      <c r="U143" s="35">
        <f t="shared" si="312"/>
        <v>0</v>
      </c>
      <c r="V143" s="35">
        <f t="shared" si="312"/>
        <v>0</v>
      </c>
      <c r="W143" s="35">
        <f t="shared" si="312"/>
        <v>0</v>
      </c>
      <c r="X143" s="35">
        <f t="shared" si="312"/>
        <v>0</v>
      </c>
      <c r="Y143" s="35">
        <f t="shared" si="312"/>
        <v>0</v>
      </c>
      <c r="Z143" s="35">
        <f t="shared" si="312"/>
        <v>0</v>
      </c>
      <c r="AA143" s="35">
        <f t="shared" si="312"/>
        <v>0</v>
      </c>
      <c r="AB143" s="35">
        <f t="shared" si="312"/>
        <v>0</v>
      </c>
      <c r="AC143" s="35">
        <f t="shared" si="312"/>
        <v>0</v>
      </c>
      <c r="AD143" s="35">
        <f t="shared" si="312"/>
        <v>0</v>
      </c>
      <c r="AE143" s="35">
        <f t="shared" si="312"/>
        <v>0</v>
      </c>
      <c r="AF143" s="35">
        <f t="shared" si="312"/>
        <v>0</v>
      </c>
      <c r="AG143" s="35">
        <f t="shared" si="312"/>
        <v>0</v>
      </c>
      <c r="AH143" s="35">
        <f t="shared" si="312"/>
        <v>0</v>
      </c>
      <c r="AI143" s="35">
        <f t="shared" si="312"/>
        <v>0</v>
      </c>
      <c r="AJ143" s="35">
        <f t="shared" si="312"/>
        <v>0</v>
      </c>
      <c r="AK143" s="35">
        <f t="shared" si="312"/>
        <v>0</v>
      </c>
      <c r="AL143" s="35">
        <f t="shared" si="312"/>
        <v>0</v>
      </c>
      <c r="AM143" s="35">
        <f t="shared" si="312"/>
        <v>0</v>
      </c>
      <c r="AN143" s="35">
        <f t="shared" si="312"/>
        <v>0</v>
      </c>
      <c r="AO143" s="35">
        <f t="shared" si="312"/>
        <v>0</v>
      </c>
      <c r="AP143" s="35">
        <f t="shared" si="312"/>
        <v>0</v>
      </c>
      <c r="AQ143" s="35">
        <f t="shared" si="312"/>
        <v>0</v>
      </c>
      <c r="AR143" s="35">
        <f t="shared" si="312"/>
        <v>0</v>
      </c>
      <c r="AS143" s="35">
        <f t="shared" si="312"/>
        <v>0</v>
      </c>
      <c r="AT143" s="35">
        <f t="shared" si="312"/>
        <v>0</v>
      </c>
      <c r="AU143" s="35">
        <f t="shared" si="312"/>
        <v>0</v>
      </c>
      <c r="AV143" s="35">
        <f t="shared" si="312"/>
        <v>0</v>
      </c>
      <c r="AW143" s="35">
        <f t="shared" si="312"/>
        <v>0</v>
      </c>
      <c r="AX143" s="35">
        <f t="shared" ref="AX143:BS143" si="313">IF(AX$2&gt;=$O143,IF(AX142-HLOOKUP($O143,$R$2:$BS$33,30,FALSE)/HLOOKUP($O143,$R$2:$BS$33,31,FALSE)&lt;=0,AX142,HLOOKUP($O143,$R$2:$BS$33,30,FALSE)/HLOOKUP($O143,$R$2:$BS$33,31,FALSE)),0)</f>
        <v>0</v>
      </c>
      <c r="AY143" s="35">
        <f t="shared" si="313"/>
        <v>0</v>
      </c>
      <c r="AZ143" s="35">
        <f t="shared" si="313"/>
        <v>0</v>
      </c>
      <c r="BA143" s="35">
        <f t="shared" si="313"/>
        <v>0</v>
      </c>
      <c r="BB143" s="35">
        <f t="shared" si="313"/>
        <v>0</v>
      </c>
      <c r="BC143" s="35">
        <f t="shared" si="313"/>
        <v>0</v>
      </c>
      <c r="BD143" s="35">
        <f t="shared" si="313"/>
        <v>0</v>
      </c>
      <c r="BE143" s="35">
        <f t="shared" si="313"/>
        <v>0</v>
      </c>
      <c r="BF143" s="35">
        <f t="shared" si="313"/>
        <v>0</v>
      </c>
      <c r="BG143" s="35">
        <f t="shared" si="313"/>
        <v>0</v>
      </c>
      <c r="BH143" s="35">
        <f t="shared" si="313"/>
        <v>0</v>
      </c>
      <c r="BI143" s="35">
        <f t="shared" si="313"/>
        <v>0</v>
      </c>
      <c r="BJ143" s="35">
        <f t="shared" si="313"/>
        <v>0</v>
      </c>
      <c r="BK143" s="35">
        <f t="shared" si="313"/>
        <v>0</v>
      </c>
      <c r="BL143" s="35">
        <f t="shared" si="313"/>
        <v>0</v>
      </c>
      <c r="BM143" s="35">
        <f t="shared" si="313"/>
        <v>0</v>
      </c>
      <c r="BN143" s="35">
        <f t="shared" si="313"/>
        <v>0</v>
      </c>
      <c r="BO143" s="35">
        <f t="shared" si="313"/>
        <v>0</v>
      </c>
      <c r="BP143" s="35">
        <f t="shared" si="313"/>
        <v>0</v>
      </c>
      <c r="BQ143" s="35">
        <f t="shared" si="313"/>
        <v>61.283422009477718</v>
      </c>
      <c r="BR143" s="35">
        <f t="shared" si="313"/>
        <v>61.283422009477718</v>
      </c>
      <c r="BS143" s="35">
        <f t="shared" si="313"/>
        <v>61.283422009477718</v>
      </c>
    </row>
    <row r="144" spans="6:71" hidden="1" outlineLevel="1">
      <c r="F144" t="s">
        <v>168</v>
      </c>
      <c r="L144" s="22" t="s">
        <v>54</v>
      </c>
      <c r="O144" s="22">
        <v>53</v>
      </c>
      <c r="P144" s="39"/>
      <c r="Q144" s="45"/>
      <c r="R144" s="35">
        <f t="shared" ref="R144:BS144" si="314">IF($O144=R$2,R$40,IF(R$2&gt;$O144,Q144-Q145,0))</f>
        <v>0</v>
      </c>
      <c r="S144" s="35">
        <f t="shared" si="314"/>
        <v>0</v>
      </c>
      <c r="T144" s="35">
        <f t="shared" si="314"/>
        <v>0</v>
      </c>
      <c r="U144" s="35">
        <f t="shared" si="314"/>
        <v>0</v>
      </c>
      <c r="V144" s="35">
        <f t="shared" si="314"/>
        <v>0</v>
      </c>
      <c r="W144" s="35">
        <f t="shared" si="314"/>
        <v>0</v>
      </c>
      <c r="X144" s="35">
        <f t="shared" si="314"/>
        <v>0</v>
      </c>
      <c r="Y144" s="35">
        <f t="shared" si="314"/>
        <v>0</v>
      </c>
      <c r="Z144" s="35">
        <f t="shared" si="314"/>
        <v>0</v>
      </c>
      <c r="AA144" s="35">
        <f t="shared" si="314"/>
        <v>0</v>
      </c>
      <c r="AB144" s="35">
        <f t="shared" si="314"/>
        <v>0</v>
      </c>
      <c r="AC144" s="35">
        <f t="shared" si="314"/>
        <v>0</v>
      </c>
      <c r="AD144" s="35">
        <f t="shared" si="314"/>
        <v>0</v>
      </c>
      <c r="AE144" s="35">
        <f t="shared" si="314"/>
        <v>0</v>
      </c>
      <c r="AF144" s="35">
        <f t="shared" si="314"/>
        <v>0</v>
      </c>
      <c r="AG144" s="35">
        <f t="shared" si="314"/>
        <v>0</v>
      </c>
      <c r="AH144" s="35">
        <f t="shared" si="314"/>
        <v>0</v>
      </c>
      <c r="AI144" s="35">
        <f t="shared" si="314"/>
        <v>0</v>
      </c>
      <c r="AJ144" s="35">
        <f t="shared" si="314"/>
        <v>0</v>
      </c>
      <c r="AK144" s="35">
        <f t="shared" si="314"/>
        <v>0</v>
      </c>
      <c r="AL144" s="35">
        <f t="shared" si="314"/>
        <v>0</v>
      </c>
      <c r="AM144" s="35">
        <f t="shared" si="314"/>
        <v>0</v>
      </c>
      <c r="AN144" s="35">
        <f t="shared" si="314"/>
        <v>0</v>
      </c>
      <c r="AO144" s="35">
        <f t="shared" si="314"/>
        <v>0</v>
      </c>
      <c r="AP144" s="35">
        <f t="shared" si="314"/>
        <v>0</v>
      </c>
      <c r="AQ144" s="35">
        <f t="shared" si="314"/>
        <v>0</v>
      </c>
      <c r="AR144" s="35">
        <f t="shared" si="314"/>
        <v>0</v>
      </c>
      <c r="AS144" s="35">
        <f t="shared" si="314"/>
        <v>0</v>
      </c>
      <c r="AT144" s="35">
        <f t="shared" si="314"/>
        <v>0</v>
      </c>
      <c r="AU144" s="35">
        <f t="shared" si="314"/>
        <v>0</v>
      </c>
      <c r="AV144" s="35">
        <f t="shared" si="314"/>
        <v>0</v>
      </c>
      <c r="AW144" s="35">
        <f t="shared" si="314"/>
        <v>0</v>
      </c>
      <c r="AX144" s="35">
        <f t="shared" si="314"/>
        <v>0</v>
      </c>
      <c r="AY144" s="35">
        <f t="shared" si="314"/>
        <v>0</v>
      </c>
      <c r="AZ144" s="35">
        <f t="shared" si="314"/>
        <v>0</v>
      </c>
      <c r="BA144" s="35">
        <f t="shared" si="314"/>
        <v>0</v>
      </c>
      <c r="BB144" s="35">
        <f t="shared" si="314"/>
        <v>0</v>
      </c>
      <c r="BC144" s="35">
        <f t="shared" si="314"/>
        <v>0</v>
      </c>
      <c r="BD144" s="35">
        <f t="shared" si="314"/>
        <v>0</v>
      </c>
      <c r="BE144" s="35">
        <f t="shared" si="314"/>
        <v>0</v>
      </c>
      <c r="BF144" s="35">
        <f t="shared" si="314"/>
        <v>0</v>
      </c>
      <c r="BG144" s="35">
        <f t="shared" si="314"/>
        <v>0</v>
      </c>
      <c r="BH144" s="35">
        <f t="shared" si="314"/>
        <v>0</v>
      </c>
      <c r="BI144" s="35">
        <f t="shared" si="314"/>
        <v>0</v>
      </c>
      <c r="BJ144" s="35">
        <f t="shared" si="314"/>
        <v>0</v>
      </c>
      <c r="BK144" s="35">
        <f t="shared" si="314"/>
        <v>0</v>
      </c>
      <c r="BL144" s="35">
        <f t="shared" si="314"/>
        <v>0</v>
      </c>
      <c r="BM144" s="35">
        <f t="shared" si="314"/>
        <v>0</v>
      </c>
      <c r="BN144" s="35">
        <f t="shared" si="314"/>
        <v>0</v>
      </c>
      <c r="BO144" s="35">
        <f t="shared" si="314"/>
        <v>0</v>
      </c>
      <c r="BP144" s="35">
        <f t="shared" si="314"/>
        <v>0</v>
      </c>
      <c r="BQ144" s="35">
        <f t="shared" si="314"/>
        <v>0</v>
      </c>
      <c r="BR144" s="35">
        <f t="shared" si="314"/>
        <v>2562.6272049699683</v>
      </c>
      <c r="BS144" s="35">
        <f t="shared" si="314"/>
        <v>2499.6243999605445</v>
      </c>
    </row>
    <row r="145" spans="1:71" hidden="1" outlineLevel="1">
      <c r="F145" t="s">
        <v>169</v>
      </c>
      <c r="L145" s="22" t="s">
        <v>170</v>
      </c>
      <c r="O145" s="22">
        <v>53</v>
      </c>
      <c r="P145" s="39"/>
      <c r="Q145" s="45"/>
      <c r="R145" s="35">
        <f t="shared" ref="R145:AW145" si="315">IF(R$2&gt;=$O145,IF(R144-HLOOKUP($O145,$R$2:$BS$33,30,FALSE)/HLOOKUP($O145,$R$2:$BS$33,31,FALSE)&lt;=0,R144,HLOOKUP($O145,$R$2:$BS$33,30,FALSE)/HLOOKUP($O145,$R$2:$BS$33,31,FALSE)),0)</f>
        <v>0</v>
      </c>
      <c r="S145" s="35">
        <f t="shared" si="315"/>
        <v>0</v>
      </c>
      <c r="T145" s="35">
        <f t="shared" si="315"/>
        <v>0</v>
      </c>
      <c r="U145" s="35">
        <f t="shared" si="315"/>
        <v>0</v>
      </c>
      <c r="V145" s="35">
        <f t="shared" si="315"/>
        <v>0</v>
      </c>
      <c r="W145" s="35">
        <f t="shared" si="315"/>
        <v>0</v>
      </c>
      <c r="X145" s="35">
        <f t="shared" si="315"/>
        <v>0</v>
      </c>
      <c r="Y145" s="35">
        <f t="shared" si="315"/>
        <v>0</v>
      </c>
      <c r="Z145" s="35">
        <f t="shared" si="315"/>
        <v>0</v>
      </c>
      <c r="AA145" s="35">
        <f t="shared" si="315"/>
        <v>0</v>
      </c>
      <c r="AB145" s="35">
        <f t="shared" si="315"/>
        <v>0</v>
      </c>
      <c r="AC145" s="35">
        <f t="shared" si="315"/>
        <v>0</v>
      </c>
      <c r="AD145" s="35">
        <f t="shared" si="315"/>
        <v>0</v>
      </c>
      <c r="AE145" s="35">
        <f t="shared" si="315"/>
        <v>0</v>
      </c>
      <c r="AF145" s="35">
        <f t="shared" si="315"/>
        <v>0</v>
      </c>
      <c r="AG145" s="35">
        <f t="shared" si="315"/>
        <v>0</v>
      </c>
      <c r="AH145" s="35">
        <f t="shared" si="315"/>
        <v>0</v>
      </c>
      <c r="AI145" s="35">
        <f t="shared" si="315"/>
        <v>0</v>
      </c>
      <c r="AJ145" s="35">
        <f t="shared" si="315"/>
        <v>0</v>
      </c>
      <c r="AK145" s="35">
        <f t="shared" si="315"/>
        <v>0</v>
      </c>
      <c r="AL145" s="35">
        <f t="shared" si="315"/>
        <v>0</v>
      </c>
      <c r="AM145" s="35">
        <f t="shared" si="315"/>
        <v>0</v>
      </c>
      <c r="AN145" s="35">
        <f t="shared" si="315"/>
        <v>0</v>
      </c>
      <c r="AO145" s="35">
        <f t="shared" si="315"/>
        <v>0</v>
      </c>
      <c r="AP145" s="35">
        <f t="shared" si="315"/>
        <v>0</v>
      </c>
      <c r="AQ145" s="35">
        <f t="shared" si="315"/>
        <v>0</v>
      </c>
      <c r="AR145" s="35">
        <f t="shared" si="315"/>
        <v>0</v>
      </c>
      <c r="AS145" s="35">
        <f t="shared" si="315"/>
        <v>0</v>
      </c>
      <c r="AT145" s="35">
        <f t="shared" si="315"/>
        <v>0</v>
      </c>
      <c r="AU145" s="35">
        <f t="shared" si="315"/>
        <v>0</v>
      </c>
      <c r="AV145" s="35">
        <f t="shared" si="315"/>
        <v>0</v>
      </c>
      <c r="AW145" s="35">
        <f t="shared" si="315"/>
        <v>0</v>
      </c>
      <c r="AX145" s="35">
        <f t="shared" ref="AX145:BS145" si="316">IF(AX$2&gt;=$O145,IF(AX144-HLOOKUP($O145,$R$2:$BS$33,30,FALSE)/HLOOKUP($O145,$R$2:$BS$33,31,FALSE)&lt;=0,AX144,HLOOKUP($O145,$R$2:$BS$33,30,FALSE)/HLOOKUP($O145,$R$2:$BS$33,31,FALSE)),0)</f>
        <v>0</v>
      </c>
      <c r="AY145" s="35">
        <f t="shared" si="316"/>
        <v>0</v>
      </c>
      <c r="AZ145" s="35">
        <f t="shared" si="316"/>
        <v>0</v>
      </c>
      <c r="BA145" s="35">
        <f t="shared" si="316"/>
        <v>0</v>
      </c>
      <c r="BB145" s="35">
        <f t="shared" si="316"/>
        <v>0</v>
      </c>
      <c r="BC145" s="35">
        <f t="shared" si="316"/>
        <v>0</v>
      </c>
      <c r="BD145" s="35">
        <f t="shared" si="316"/>
        <v>0</v>
      </c>
      <c r="BE145" s="35">
        <f t="shared" si="316"/>
        <v>0</v>
      </c>
      <c r="BF145" s="35">
        <f t="shared" si="316"/>
        <v>0</v>
      </c>
      <c r="BG145" s="35">
        <f t="shared" si="316"/>
        <v>0</v>
      </c>
      <c r="BH145" s="35">
        <f t="shared" si="316"/>
        <v>0</v>
      </c>
      <c r="BI145" s="35">
        <f t="shared" si="316"/>
        <v>0</v>
      </c>
      <c r="BJ145" s="35">
        <f t="shared" si="316"/>
        <v>0</v>
      </c>
      <c r="BK145" s="35">
        <f t="shared" si="316"/>
        <v>0</v>
      </c>
      <c r="BL145" s="35">
        <f t="shared" si="316"/>
        <v>0</v>
      </c>
      <c r="BM145" s="35">
        <f t="shared" si="316"/>
        <v>0</v>
      </c>
      <c r="BN145" s="35">
        <f t="shared" si="316"/>
        <v>0</v>
      </c>
      <c r="BO145" s="35">
        <f t="shared" si="316"/>
        <v>0</v>
      </c>
      <c r="BP145" s="35">
        <f t="shared" si="316"/>
        <v>0</v>
      </c>
      <c r="BQ145" s="35">
        <f t="shared" si="316"/>
        <v>0</v>
      </c>
      <c r="BR145" s="35">
        <f t="shared" si="316"/>
        <v>63.002805009423696</v>
      </c>
      <c r="BS145" s="35">
        <f t="shared" si="316"/>
        <v>63.002805009423696</v>
      </c>
    </row>
    <row r="146" spans="1:71" hidden="1" outlineLevel="1">
      <c r="F146" t="s">
        <v>168</v>
      </c>
      <c r="L146" s="22" t="s">
        <v>54</v>
      </c>
      <c r="O146" s="22">
        <v>54</v>
      </c>
      <c r="P146" s="39"/>
      <c r="Q146" s="45"/>
      <c r="R146" s="35">
        <f t="shared" ref="R146:BS146" si="317">IF($O146=R$2,R$40,IF(R$2&gt;$O146,Q146-Q147,0))</f>
        <v>0</v>
      </c>
      <c r="S146" s="35">
        <f t="shared" si="317"/>
        <v>0</v>
      </c>
      <c r="T146" s="35">
        <f t="shared" si="317"/>
        <v>0</v>
      </c>
      <c r="U146" s="35">
        <f t="shared" si="317"/>
        <v>0</v>
      </c>
      <c r="V146" s="35">
        <f t="shared" si="317"/>
        <v>0</v>
      </c>
      <c r="W146" s="35">
        <f t="shared" si="317"/>
        <v>0</v>
      </c>
      <c r="X146" s="35">
        <f t="shared" si="317"/>
        <v>0</v>
      </c>
      <c r="Y146" s="35">
        <f t="shared" si="317"/>
        <v>0</v>
      </c>
      <c r="Z146" s="35">
        <f t="shared" si="317"/>
        <v>0</v>
      </c>
      <c r="AA146" s="35">
        <f t="shared" si="317"/>
        <v>0</v>
      </c>
      <c r="AB146" s="35">
        <f t="shared" si="317"/>
        <v>0</v>
      </c>
      <c r="AC146" s="35">
        <f t="shared" si="317"/>
        <v>0</v>
      </c>
      <c r="AD146" s="35">
        <f t="shared" si="317"/>
        <v>0</v>
      </c>
      <c r="AE146" s="35">
        <f t="shared" si="317"/>
        <v>0</v>
      </c>
      <c r="AF146" s="35">
        <f t="shared" si="317"/>
        <v>0</v>
      </c>
      <c r="AG146" s="35">
        <f t="shared" si="317"/>
        <v>0</v>
      </c>
      <c r="AH146" s="35">
        <f t="shared" si="317"/>
        <v>0</v>
      </c>
      <c r="AI146" s="35">
        <f t="shared" si="317"/>
        <v>0</v>
      </c>
      <c r="AJ146" s="35">
        <f t="shared" si="317"/>
        <v>0</v>
      </c>
      <c r="AK146" s="35">
        <f t="shared" si="317"/>
        <v>0</v>
      </c>
      <c r="AL146" s="35">
        <f t="shared" si="317"/>
        <v>0</v>
      </c>
      <c r="AM146" s="35">
        <f t="shared" si="317"/>
        <v>0</v>
      </c>
      <c r="AN146" s="35">
        <f t="shared" si="317"/>
        <v>0</v>
      </c>
      <c r="AO146" s="35">
        <f t="shared" si="317"/>
        <v>0</v>
      </c>
      <c r="AP146" s="35">
        <f t="shared" si="317"/>
        <v>0</v>
      </c>
      <c r="AQ146" s="35">
        <f t="shared" si="317"/>
        <v>0</v>
      </c>
      <c r="AR146" s="35">
        <f t="shared" si="317"/>
        <v>0</v>
      </c>
      <c r="AS146" s="35">
        <f t="shared" si="317"/>
        <v>0</v>
      </c>
      <c r="AT146" s="35">
        <f t="shared" si="317"/>
        <v>0</v>
      </c>
      <c r="AU146" s="35">
        <f t="shared" si="317"/>
        <v>0</v>
      </c>
      <c r="AV146" s="35">
        <f t="shared" si="317"/>
        <v>0</v>
      </c>
      <c r="AW146" s="35">
        <f t="shared" si="317"/>
        <v>0</v>
      </c>
      <c r="AX146" s="35">
        <f t="shared" si="317"/>
        <v>0</v>
      </c>
      <c r="AY146" s="35">
        <f t="shared" si="317"/>
        <v>0</v>
      </c>
      <c r="AZ146" s="35">
        <f t="shared" si="317"/>
        <v>0</v>
      </c>
      <c r="BA146" s="35">
        <f t="shared" si="317"/>
        <v>0</v>
      </c>
      <c r="BB146" s="35">
        <f t="shared" si="317"/>
        <v>0</v>
      </c>
      <c r="BC146" s="35">
        <f t="shared" si="317"/>
        <v>0</v>
      </c>
      <c r="BD146" s="35">
        <f t="shared" si="317"/>
        <v>0</v>
      </c>
      <c r="BE146" s="35">
        <f t="shared" si="317"/>
        <v>0</v>
      </c>
      <c r="BF146" s="35">
        <f t="shared" si="317"/>
        <v>0</v>
      </c>
      <c r="BG146" s="35">
        <f t="shared" si="317"/>
        <v>0</v>
      </c>
      <c r="BH146" s="35">
        <f t="shared" si="317"/>
        <v>0</v>
      </c>
      <c r="BI146" s="35">
        <f t="shared" si="317"/>
        <v>0</v>
      </c>
      <c r="BJ146" s="35">
        <f t="shared" si="317"/>
        <v>0</v>
      </c>
      <c r="BK146" s="35">
        <f t="shared" si="317"/>
        <v>0</v>
      </c>
      <c r="BL146" s="35">
        <f t="shared" si="317"/>
        <v>0</v>
      </c>
      <c r="BM146" s="35">
        <f t="shared" si="317"/>
        <v>0</v>
      </c>
      <c r="BN146" s="35">
        <f t="shared" si="317"/>
        <v>0</v>
      </c>
      <c r="BO146" s="35">
        <f t="shared" si="317"/>
        <v>0</v>
      </c>
      <c r="BP146" s="35">
        <f t="shared" si="317"/>
        <v>0</v>
      </c>
      <c r="BQ146" s="35">
        <f t="shared" si="317"/>
        <v>0</v>
      </c>
      <c r="BR146" s="35">
        <f t="shared" si="317"/>
        <v>0</v>
      </c>
      <c r="BS146" s="35">
        <f t="shared" si="317"/>
        <v>2635.9179858031539</v>
      </c>
    </row>
    <row r="147" spans="1:71" hidden="1" outlineLevel="1">
      <c r="F147" t="s">
        <v>169</v>
      </c>
      <c r="L147" s="22" t="s">
        <v>170</v>
      </c>
      <c r="O147" s="22">
        <v>54</v>
      </c>
      <c r="P147" s="39"/>
      <c r="Q147" s="45"/>
      <c r="R147" s="35">
        <f t="shared" ref="R147:AW147" si="318">IF(R$2&gt;=$O147,IF(R146-HLOOKUP($O147,$R$2:$BS$33,30,FALSE)/HLOOKUP($O147,$R$2:$BS$33,31,FALSE)&lt;=0,R146,HLOOKUP($O147,$R$2:$BS$33,30,FALSE)/HLOOKUP($O147,$R$2:$BS$33,31,FALSE)),0)</f>
        <v>0</v>
      </c>
      <c r="S147" s="35">
        <f t="shared" si="318"/>
        <v>0</v>
      </c>
      <c r="T147" s="35">
        <f t="shared" si="318"/>
        <v>0</v>
      </c>
      <c r="U147" s="35">
        <f t="shared" si="318"/>
        <v>0</v>
      </c>
      <c r="V147" s="35">
        <f t="shared" si="318"/>
        <v>0</v>
      </c>
      <c r="W147" s="35">
        <f t="shared" si="318"/>
        <v>0</v>
      </c>
      <c r="X147" s="35">
        <f t="shared" si="318"/>
        <v>0</v>
      </c>
      <c r="Y147" s="35">
        <f t="shared" si="318"/>
        <v>0</v>
      </c>
      <c r="Z147" s="35">
        <f t="shared" si="318"/>
        <v>0</v>
      </c>
      <c r="AA147" s="35">
        <f t="shared" si="318"/>
        <v>0</v>
      </c>
      <c r="AB147" s="35">
        <f t="shared" si="318"/>
        <v>0</v>
      </c>
      <c r="AC147" s="35">
        <f t="shared" si="318"/>
        <v>0</v>
      </c>
      <c r="AD147" s="35">
        <f t="shared" si="318"/>
        <v>0</v>
      </c>
      <c r="AE147" s="35">
        <f t="shared" si="318"/>
        <v>0</v>
      </c>
      <c r="AF147" s="35">
        <f t="shared" si="318"/>
        <v>0</v>
      </c>
      <c r="AG147" s="35">
        <f t="shared" si="318"/>
        <v>0</v>
      </c>
      <c r="AH147" s="35">
        <f t="shared" si="318"/>
        <v>0</v>
      </c>
      <c r="AI147" s="35">
        <f t="shared" si="318"/>
        <v>0</v>
      </c>
      <c r="AJ147" s="35">
        <f t="shared" si="318"/>
        <v>0</v>
      </c>
      <c r="AK147" s="35">
        <f t="shared" si="318"/>
        <v>0</v>
      </c>
      <c r="AL147" s="35">
        <f t="shared" si="318"/>
        <v>0</v>
      </c>
      <c r="AM147" s="35">
        <f t="shared" si="318"/>
        <v>0</v>
      </c>
      <c r="AN147" s="35">
        <f t="shared" si="318"/>
        <v>0</v>
      </c>
      <c r="AO147" s="35">
        <f t="shared" si="318"/>
        <v>0</v>
      </c>
      <c r="AP147" s="35">
        <f t="shared" si="318"/>
        <v>0</v>
      </c>
      <c r="AQ147" s="35">
        <f t="shared" si="318"/>
        <v>0</v>
      </c>
      <c r="AR147" s="35">
        <f t="shared" si="318"/>
        <v>0</v>
      </c>
      <c r="AS147" s="35">
        <f t="shared" si="318"/>
        <v>0</v>
      </c>
      <c r="AT147" s="35">
        <f t="shared" si="318"/>
        <v>0</v>
      </c>
      <c r="AU147" s="35">
        <f t="shared" si="318"/>
        <v>0</v>
      </c>
      <c r="AV147" s="35">
        <f t="shared" si="318"/>
        <v>0</v>
      </c>
      <c r="AW147" s="35">
        <f t="shared" si="318"/>
        <v>0</v>
      </c>
      <c r="AX147" s="35">
        <f t="shared" ref="AX147:BS147" si="319">IF(AX$2&gt;=$O147,IF(AX146-HLOOKUP($O147,$R$2:$BS$33,30,FALSE)/HLOOKUP($O147,$R$2:$BS$33,31,FALSE)&lt;=0,AX146,HLOOKUP($O147,$R$2:$BS$33,30,FALSE)/HLOOKUP($O147,$R$2:$BS$33,31,FALSE)),0)</f>
        <v>0</v>
      </c>
      <c r="AY147" s="35">
        <f t="shared" si="319"/>
        <v>0</v>
      </c>
      <c r="AZ147" s="35">
        <f t="shared" si="319"/>
        <v>0</v>
      </c>
      <c r="BA147" s="35">
        <f t="shared" si="319"/>
        <v>0</v>
      </c>
      <c r="BB147" s="35">
        <f t="shared" si="319"/>
        <v>0</v>
      </c>
      <c r="BC147" s="35">
        <f t="shared" si="319"/>
        <v>0</v>
      </c>
      <c r="BD147" s="35">
        <f t="shared" si="319"/>
        <v>0</v>
      </c>
      <c r="BE147" s="35">
        <f t="shared" si="319"/>
        <v>0</v>
      </c>
      <c r="BF147" s="35">
        <f t="shared" si="319"/>
        <v>0</v>
      </c>
      <c r="BG147" s="35">
        <f t="shared" si="319"/>
        <v>0</v>
      </c>
      <c r="BH147" s="35">
        <f t="shared" si="319"/>
        <v>0</v>
      </c>
      <c r="BI147" s="35">
        <f t="shared" si="319"/>
        <v>0</v>
      </c>
      <c r="BJ147" s="35">
        <f t="shared" si="319"/>
        <v>0</v>
      </c>
      <c r="BK147" s="35">
        <f t="shared" si="319"/>
        <v>0</v>
      </c>
      <c r="BL147" s="35">
        <f t="shared" si="319"/>
        <v>0</v>
      </c>
      <c r="BM147" s="35">
        <f t="shared" si="319"/>
        <v>0</v>
      </c>
      <c r="BN147" s="35">
        <f t="shared" si="319"/>
        <v>0</v>
      </c>
      <c r="BO147" s="35">
        <f t="shared" si="319"/>
        <v>0</v>
      </c>
      <c r="BP147" s="35">
        <f t="shared" si="319"/>
        <v>0</v>
      </c>
      <c r="BQ147" s="35">
        <f t="shared" si="319"/>
        <v>0</v>
      </c>
      <c r="BR147" s="35">
        <f t="shared" si="319"/>
        <v>0</v>
      </c>
      <c r="BS147" s="35">
        <f t="shared" si="319"/>
        <v>64.804676450133584</v>
      </c>
    </row>
    <row r="148" spans="1:71" hidden="1" outlineLevel="1">
      <c r="F148" t="s">
        <v>168</v>
      </c>
      <c r="L148" s="22" t="s">
        <v>54</v>
      </c>
      <c r="O148" s="22">
        <v>55</v>
      </c>
      <c r="P148" s="39"/>
      <c r="Q148" s="45"/>
      <c r="R148" s="35">
        <f t="shared" ref="R148:BS148" si="320">IF($O148=R$2,R$40,IF(R$2&gt;$O148,Q148-Q149,0))</f>
        <v>0</v>
      </c>
      <c r="S148" s="35">
        <f t="shared" si="320"/>
        <v>0</v>
      </c>
      <c r="T148" s="35">
        <f t="shared" si="320"/>
        <v>0</v>
      </c>
      <c r="U148" s="35">
        <f t="shared" si="320"/>
        <v>0</v>
      </c>
      <c r="V148" s="35">
        <f t="shared" si="320"/>
        <v>0</v>
      </c>
      <c r="W148" s="35">
        <f t="shared" si="320"/>
        <v>0</v>
      </c>
      <c r="X148" s="35">
        <f t="shared" si="320"/>
        <v>0</v>
      </c>
      <c r="Y148" s="35">
        <f t="shared" si="320"/>
        <v>0</v>
      </c>
      <c r="Z148" s="35">
        <f t="shared" si="320"/>
        <v>0</v>
      </c>
      <c r="AA148" s="35">
        <f t="shared" si="320"/>
        <v>0</v>
      </c>
      <c r="AB148" s="35">
        <f t="shared" si="320"/>
        <v>0</v>
      </c>
      <c r="AC148" s="35">
        <f t="shared" si="320"/>
        <v>0</v>
      </c>
      <c r="AD148" s="35">
        <f t="shared" si="320"/>
        <v>0</v>
      </c>
      <c r="AE148" s="35">
        <f t="shared" si="320"/>
        <v>0</v>
      </c>
      <c r="AF148" s="35">
        <f t="shared" si="320"/>
        <v>0</v>
      </c>
      <c r="AG148" s="35">
        <f t="shared" si="320"/>
        <v>0</v>
      </c>
      <c r="AH148" s="35">
        <f t="shared" si="320"/>
        <v>0</v>
      </c>
      <c r="AI148" s="35">
        <f t="shared" si="320"/>
        <v>0</v>
      </c>
      <c r="AJ148" s="35">
        <f t="shared" si="320"/>
        <v>0</v>
      </c>
      <c r="AK148" s="35">
        <f t="shared" si="320"/>
        <v>0</v>
      </c>
      <c r="AL148" s="35">
        <f t="shared" si="320"/>
        <v>0</v>
      </c>
      <c r="AM148" s="35">
        <f t="shared" si="320"/>
        <v>0</v>
      </c>
      <c r="AN148" s="35">
        <f t="shared" si="320"/>
        <v>0</v>
      </c>
      <c r="AO148" s="35">
        <f t="shared" si="320"/>
        <v>0</v>
      </c>
      <c r="AP148" s="35">
        <f t="shared" si="320"/>
        <v>0</v>
      </c>
      <c r="AQ148" s="35">
        <f t="shared" si="320"/>
        <v>0</v>
      </c>
      <c r="AR148" s="35">
        <f t="shared" si="320"/>
        <v>0</v>
      </c>
      <c r="AS148" s="35">
        <f t="shared" si="320"/>
        <v>0</v>
      </c>
      <c r="AT148" s="35">
        <f t="shared" si="320"/>
        <v>0</v>
      </c>
      <c r="AU148" s="35">
        <f t="shared" si="320"/>
        <v>0</v>
      </c>
      <c r="AV148" s="35">
        <f t="shared" si="320"/>
        <v>0</v>
      </c>
      <c r="AW148" s="35">
        <f t="shared" si="320"/>
        <v>0</v>
      </c>
      <c r="AX148" s="35">
        <f t="shared" si="320"/>
        <v>0</v>
      </c>
      <c r="AY148" s="35">
        <f t="shared" si="320"/>
        <v>0</v>
      </c>
      <c r="AZ148" s="35">
        <f t="shared" si="320"/>
        <v>0</v>
      </c>
      <c r="BA148" s="35">
        <f t="shared" si="320"/>
        <v>0</v>
      </c>
      <c r="BB148" s="35">
        <f t="shared" si="320"/>
        <v>0</v>
      </c>
      <c r="BC148" s="35">
        <f t="shared" si="320"/>
        <v>0</v>
      </c>
      <c r="BD148" s="35">
        <f t="shared" si="320"/>
        <v>0</v>
      </c>
      <c r="BE148" s="35">
        <f t="shared" si="320"/>
        <v>0</v>
      </c>
      <c r="BF148" s="35">
        <f t="shared" si="320"/>
        <v>0</v>
      </c>
      <c r="BG148" s="35">
        <f t="shared" si="320"/>
        <v>0</v>
      </c>
      <c r="BH148" s="35">
        <f t="shared" si="320"/>
        <v>0</v>
      </c>
      <c r="BI148" s="35">
        <f t="shared" si="320"/>
        <v>0</v>
      </c>
      <c r="BJ148" s="35">
        <f t="shared" si="320"/>
        <v>0</v>
      </c>
      <c r="BK148" s="35">
        <f t="shared" si="320"/>
        <v>0</v>
      </c>
      <c r="BL148" s="35">
        <f t="shared" si="320"/>
        <v>0</v>
      </c>
      <c r="BM148" s="35">
        <f t="shared" si="320"/>
        <v>0</v>
      </c>
      <c r="BN148" s="35">
        <f t="shared" si="320"/>
        <v>0</v>
      </c>
      <c r="BO148" s="35">
        <f t="shared" si="320"/>
        <v>0</v>
      </c>
      <c r="BP148" s="35">
        <f t="shared" si="320"/>
        <v>0</v>
      </c>
      <c r="BQ148" s="35">
        <f t="shared" si="320"/>
        <v>0</v>
      </c>
      <c r="BR148" s="35">
        <f t="shared" si="320"/>
        <v>0</v>
      </c>
      <c r="BS148" s="35">
        <f t="shared" si="320"/>
        <v>0</v>
      </c>
    </row>
    <row r="149" spans="1:71" hidden="1" outlineLevel="1">
      <c r="F149" t="s">
        <v>169</v>
      </c>
      <c r="L149" s="22" t="s">
        <v>170</v>
      </c>
      <c r="O149" s="22">
        <v>55</v>
      </c>
      <c r="P149" s="39"/>
      <c r="Q149" s="45"/>
      <c r="R149" s="35">
        <f t="shared" ref="R149:AW149" si="321">IF(R$2&gt;=$O149,IF(R148-HLOOKUP($O149,$R$2:$BS$33,30,FALSE)/HLOOKUP($O149,$R$2:$BS$33,31,FALSE)&lt;=0,R148,HLOOKUP($O149,$R$2:$BS$33,30,FALSE)/HLOOKUP($O149,$R$2:$BS$33,31,FALSE)),0)</f>
        <v>0</v>
      </c>
      <c r="S149" s="35">
        <f t="shared" si="321"/>
        <v>0</v>
      </c>
      <c r="T149" s="35">
        <f t="shared" si="321"/>
        <v>0</v>
      </c>
      <c r="U149" s="35">
        <f t="shared" si="321"/>
        <v>0</v>
      </c>
      <c r="V149" s="35">
        <f t="shared" si="321"/>
        <v>0</v>
      </c>
      <c r="W149" s="35">
        <f t="shared" si="321"/>
        <v>0</v>
      </c>
      <c r="X149" s="35">
        <f t="shared" si="321"/>
        <v>0</v>
      </c>
      <c r="Y149" s="35">
        <f t="shared" si="321"/>
        <v>0</v>
      </c>
      <c r="Z149" s="35">
        <f t="shared" si="321"/>
        <v>0</v>
      </c>
      <c r="AA149" s="35">
        <f t="shared" si="321"/>
        <v>0</v>
      </c>
      <c r="AB149" s="35">
        <f t="shared" si="321"/>
        <v>0</v>
      </c>
      <c r="AC149" s="35">
        <f t="shared" si="321"/>
        <v>0</v>
      </c>
      <c r="AD149" s="35">
        <f t="shared" si="321"/>
        <v>0</v>
      </c>
      <c r="AE149" s="35">
        <f t="shared" si="321"/>
        <v>0</v>
      </c>
      <c r="AF149" s="35">
        <f t="shared" si="321"/>
        <v>0</v>
      </c>
      <c r="AG149" s="35">
        <f t="shared" si="321"/>
        <v>0</v>
      </c>
      <c r="AH149" s="35">
        <f t="shared" si="321"/>
        <v>0</v>
      </c>
      <c r="AI149" s="35">
        <f t="shared" si="321"/>
        <v>0</v>
      </c>
      <c r="AJ149" s="35">
        <f t="shared" si="321"/>
        <v>0</v>
      </c>
      <c r="AK149" s="35">
        <f t="shared" si="321"/>
        <v>0</v>
      </c>
      <c r="AL149" s="35">
        <f t="shared" si="321"/>
        <v>0</v>
      </c>
      <c r="AM149" s="35">
        <f t="shared" si="321"/>
        <v>0</v>
      </c>
      <c r="AN149" s="35">
        <f t="shared" si="321"/>
        <v>0</v>
      </c>
      <c r="AO149" s="35">
        <f t="shared" si="321"/>
        <v>0</v>
      </c>
      <c r="AP149" s="35">
        <f t="shared" si="321"/>
        <v>0</v>
      </c>
      <c r="AQ149" s="35">
        <f t="shared" si="321"/>
        <v>0</v>
      </c>
      <c r="AR149" s="35">
        <f t="shared" si="321"/>
        <v>0</v>
      </c>
      <c r="AS149" s="35">
        <f t="shared" si="321"/>
        <v>0</v>
      </c>
      <c r="AT149" s="35">
        <f t="shared" si="321"/>
        <v>0</v>
      </c>
      <c r="AU149" s="35">
        <f t="shared" si="321"/>
        <v>0</v>
      </c>
      <c r="AV149" s="35">
        <f t="shared" si="321"/>
        <v>0</v>
      </c>
      <c r="AW149" s="35">
        <f t="shared" si="321"/>
        <v>0</v>
      </c>
      <c r="AX149" s="35">
        <f t="shared" ref="AX149:BS149" si="322">IF(AX$2&gt;=$O149,IF(AX148-HLOOKUP($O149,$R$2:$BS$33,30,FALSE)/HLOOKUP($O149,$R$2:$BS$33,31,FALSE)&lt;=0,AX148,HLOOKUP($O149,$R$2:$BS$33,30,FALSE)/HLOOKUP($O149,$R$2:$BS$33,31,FALSE)),0)</f>
        <v>0</v>
      </c>
      <c r="AY149" s="35">
        <f t="shared" si="322"/>
        <v>0</v>
      </c>
      <c r="AZ149" s="35">
        <f t="shared" si="322"/>
        <v>0</v>
      </c>
      <c r="BA149" s="35">
        <f t="shared" si="322"/>
        <v>0</v>
      </c>
      <c r="BB149" s="35">
        <f t="shared" si="322"/>
        <v>0</v>
      </c>
      <c r="BC149" s="35">
        <f t="shared" si="322"/>
        <v>0</v>
      </c>
      <c r="BD149" s="35">
        <f t="shared" si="322"/>
        <v>0</v>
      </c>
      <c r="BE149" s="35">
        <f t="shared" si="322"/>
        <v>0</v>
      </c>
      <c r="BF149" s="35">
        <f t="shared" si="322"/>
        <v>0</v>
      </c>
      <c r="BG149" s="35">
        <f t="shared" si="322"/>
        <v>0</v>
      </c>
      <c r="BH149" s="35">
        <f t="shared" si="322"/>
        <v>0</v>
      </c>
      <c r="BI149" s="35">
        <f t="shared" si="322"/>
        <v>0</v>
      </c>
      <c r="BJ149" s="35">
        <f t="shared" si="322"/>
        <v>0</v>
      </c>
      <c r="BK149" s="35">
        <f t="shared" si="322"/>
        <v>0</v>
      </c>
      <c r="BL149" s="35">
        <f t="shared" si="322"/>
        <v>0</v>
      </c>
      <c r="BM149" s="35">
        <f t="shared" si="322"/>
        <v>0</v>
      </c>
      <c r="BN149" s="35">
        <f t="shared" si="322"/>
        <v>0</v>
      </c>
      <c r="BO149" s="35">
        <f t="shared" si="322"/>
        <v>0</v>
      </c>
      <c r="BP149" s="35">
        <f t="shared" si="322"/>
        <v>0</v>
      </c>
      <c r="BQ149" s="35">
        <f t="shared" si="322"/>
        <v>0</v>
      </c>
      <c r="BR149" s="35">
        <f t="shared" si="322"/>
        <v>0</v>
      </c>
      <c r="BS149" s="35">
        <f t="shared" si="322"/>
        <v>0</v>
      </c>
    </row>
    <row r="150" spans="1:71" s="45" customFormat="1" collapsed="1">
      <c r="A150"/>
      <c r="B150"/>
      <c r="C150"/>
      <c r="D150"/>
      <c r="E150"/>
      <c r="F150"/>
      <c r="G150"/>
      <c r="H150"/>
      <c r="I150"/>
      <c r="J150"/>
      <c r="K150"/>
      <c r="L150" s="22"/>
      <c r="M150"/>
      <c r="N150"/>
      <c r="O150" s="22"/>
      <c r="P150" s="39"/>
      <c r="Q150" s="55"/>
    </row>
    <row r="151" spans="1:71">
      <c r="F151" t="s">
        <v>171</v>
      </c>
      <c r="L151" s="22" t="s">
        <v>170</v>
      </c>
      <c r="O151" s="22"/>
      <c r="P151" s="39"/>
      <c r="Q151" s="55"/>
      <c r="R151" s="35">
        <f>SUMIF($L$43:$L$149,$L$151,R43:R149)</f>
        <v>0</v>
      </c>
      <c r="S151" s="35">
        <f t="shared" ref="S151:BS151" si="323">SUMIF($L$43:$L$149,$L$151,S43:S149)</f>
        <v>0</v>
      </c>
      <c r="T151" s="35">
        <f t="shared" si="323"/>
        <v>13.853998849758579</v>
      </c>
      <c r="U151" s="35">
        <f t="shared" si="323"/>
        <v>28.084182116928943</v>
      </c>
      <c r="V151" s="35">
        <f t="shared" si="323"/>
        <v>42.704411247665341</v>
      </c>
      <c r="W151" s="35">
        <f t="shared" si="323"/>
        <v>57.724254047290032</v>
      </c>
      <c r="X151" s="35">
        <f t="shared" si="323"/>
        <v>73.153130633313182</v>
      </c>
      <c r="Y151" s="35">
        <f t="shared" si="323"/>
        <v>89.010196654539342</v>
      </c>
      <c r="Z151" s="35">
        <f t="shared" si="323"/>
        <v>105.30168924228946</v>
      </c>
      <c r="AA151" s="35">
        <f t="shared" si="323"/>
        <v>122.03320845725582</v>
      </c>
      <c r="AB151" s="35">
        <f t="shared" si="323"/>
        <v>139.25077540998873</v>
      </c>
      <c r="AC151" s="35">
        <f t="shared" si="323"/>
        <v>157.00399604334604</v>
      </c>
      <c r="AD151" s="35">
        <f t="shared" si="323"/>
        <v>175.40519397709863</v>
      </c>
      <c r="AE151" s="35">
        <f t="shared" si="323"/>
        <v>194.48424231679886</v>
      </c>
      <c r="AF151" s="35">
        <f t="shared" si="323"/>
        <v>214.25774070627759</v>
      </c>
      <c r="AG151" s="35">
        <f t="shared" si="323"/>
        <v>234.74485025652535</v>
      </c>
      <c r="AH151" s="35">
        <f t="shared" si="323"/>
        <v>255.96639101272029</v>
      </c>
      <c r="AI151" s="35">
        <f t="shared" si="323"/>
        <v>277.94114727175145</v>
      </c>
      <c r="AJ151" s="35">
        <f t="shared" si="323"/>
        <v>300.69294628601256</v>
      </c>
      <c r="AK151" s="35">
        <f t="shared" si="323"/>
        <v>324.23717943285232</v>
      </c>
      <c r="AL151" s="35">
        <f t="shared" si="323"/>
        <v>348.58894884903106</v>
      </c>
      <c r="AM151" s="35">
        <f t="shared" si="323"/>
        <v>373.76303807797996</v>
      </c>
      <c r="AN151" s="35">
        <f t="shared" si="323"/>
        <v>399.77415906650185</v>
      </c>
      <c r="AO151" s="35">
        <f t="shared" si="323"/>
        <v>426.63627903634244</v>
      </c>
      <c r="AP151" s="35">
        <f t="shared" si="323"/>
        <v>454.37158710341339</v>
      </c>
      <c r="AQ151" s="35">
        <f t="shared" si="323"/>
        <v>482.99739776227511</v>
      </c>
      <c r="AR151" s="35">
        <f t="shared" si="323"/>
        <v>512.52691377599376</v>
      </c>
      <c r="AS151" s="35">
        <f t="shared" si="323"/>
        <v>542.99014987665214</v>
      </c>
      <c r="AT151" s="35">
        <f t="shared" si="323"/>
        <v>574.4458475666313</v>
      </c>
      <c r="AU151" s="35">
        <f t="shared" si="323"/>
        <v>606.90949943016619</v>
      </c>
      <c r="AV151" s="35">
        <f t="shared" si="323"/>
        <v>640.39623514915024</v>
      </c>
      <c r="AW151" s="35">
        <f t="shared" si="323"/>
        <v>674.92041220130284</v>
      </c>
      <c r="AX151" s="35">
        <f t="shared" si="323"/>
        <v>710.53571483602639</v>
      </c>
      <c r="AY151" s="35">
        <f t="shared" si="323"/>
        <v>747.26673618549637</v>
      </c>
      <c r="AZ151" s="35">
        <f t="shared" si="323"/>
        <v>785.12894588868835</v>
      </c>
      <c r="BA151" s="35">
        <f t="shared" si="323"/>
        <v>824.13679905953609</v>
      </c>
      <c r="BB151" s="35">
        <f t="shared" si="323"/>
        <v>864.32044021746958</v>
      </c>
      <c r="BC151" s="35">
        <f t="shared" si="323"/>
        <v>905.69939913730548</v>
      </c>
      <c r="BD151" s="35">
        <f t="shared" si="323"/>
        <v>948.3028485608005</v>
      </c>
      <c r="BE151" s="35">
        <f t="shared" si="323"/>
        <v>992.14856923345349</v>
      </c>
      <c r="BF151" s="35">
        <f t="shared" si="323"/>
        <v>1037.2525820980725</v>
      </c>
      <c r="BG151" s="35">
        <f t="shared" si="323"/>
        <v>1083.6283717339591</v>
      </c>
      <c r="BH151" s="35">
        <f t="shared" si="323"/>
        <v>1126.798508802379</v>
      </c>
      <c r="BI151" s="35">
        <f t="shared" si="323"/>
        <v>1161.8567981245774</v>
      </c>
      <c r="BJ151" s="35">
        <f t="shared" si="323"/>
        <v>1197.9288823676388</v>
      </c>
      <c r="BK151" s="35">
        <f t="shared" si="323"/>
        <v>1235.0381894693166</v>
      </c>
      <c r="BL151" s="35">
        <f t="shared" si="323"/>
        <v>1273.2118276121078</v>
      </c>
      <c r="BM151" s="35">
        <f t="shared" si="323"/>
        <v>1312.4770442835372</v>
      </c>
      <c r="BN151" s="35">
        <f t="shared" si="323"/>
        <v>1352.863575215913</v>
      </c>
      <c r="BO151" s="35">
        <f t="shared" si="323"/>
        <v>1394.4058357566421</v>
      </c>
      <c r="BP151" s="35">
        <f t="shared" si="323"/>
        <v>1437.1257993367483</v>
      </c>
      <c r="BQ151" s="35">
        <f t="shared" si="323"/>
        <v>1481.0174658680887</v>
      </c>
      <c r="BR151" s="35">
        <f t="shared" si="323"/>
        <v>1526.0563353465741</v>
      </c>
      <c r="BS151" s="35">
        <f t="shared" si="323"/>
        <v>1572.2393845689398</v>
      </c>
    </row>
    <row r="152" spans="1:71">
      <c r="F152" t="s">
        <v>172</v>
      </c>
      <c r="L152" s="22" t="s">
        <v>54</v>
      </c>
      <c r="O152" s="22"/>
      <c r="P152" s="39"/>
      <c r="Q152" s="45"/>
      <c r="R152" s="35">
        <f>SUMIF($L$43:$L$149,$L$152,R43:R149)</f>
        <v>0</v>
      </c>
      <c r="S152" s="35">
        <f t="shared" ref="S152:BS152" si="324">SUMIF($L$43:$L$149,$L$152,S43:S149)</f>
        <v>0</v>
      </c>
      <c r="T152" s="35">
        <f t="shared" si="324"/>
        <v>563.50878892937624</v>
      </c>
      <c r="U152" s="35">
        <f t="shared" si="324"/>
        <v>1128.4648092002692</v>
      </c>
      <c r="V152" s="35">
        <f t="shared" si="324"/>
        <v>1695.0556881019011</v>
      </c>
      <c r="W152" s="35">
        <f t="shared" si="324"/>
        <v>2263.2805484467199</v>
      </c>
      <c r="X152" s="35">
        <f t="shared" si="324"/>
        <v>2833.1229380679633</v>
      </c>
      <c r="Y152" s="35">
        <f t="shared" si="324"/>
        <v>3404.9529755796384</v>
      </c>
      <c r="Z152" s="35">
        <f t="shared" si="324"/>
        <v>3978.5961656860591</v>
      </c>
      <c r="AA152" s="35">
        <f t="shared" si="324"/>
        <v>4553.8458632326165</v>
      </c>
      <c r="AB152" s="35">
        <f t="shared" si="324"/>
        <v>5132.1339415794255</v>
      </c>
      <c r="AC152" s="35">
        <f t="shared" si="324"/>
        <v>5714.9920653536992</v>
      </c>
      <c r="AD152" s="35">
        <f t="shared" si="324"/>
        <v>6306.4533229132412</v>
      </c>
      <c r="AE152" s="35">
        <f t="shared" si="324"/>
        <v>6907.0848198888652</v>
      </c>
      <c r="AF152" s="35">
        <f t="shared" si="324"/>
        <v>7516.8838932550552</v>
      </c>
      <c r="AG152" s="35">
        <f t="shared" si="324"/>
        <v>8135.935467535819</v>
      </c>
      <c r="AH152" s="35">
        <f t="shared" si="324"/>
        <v>8764.3727829792133</v>
      </c>
      <c r="AI152" s="35">
        <f t="shared" si="324"/>
        <v>9402.225456110611</v>
      </c>
      <c r="AJ152" s="35">
        <f t="shared" si="324"/>
        <v>10049.709440422024</v>
      </c>
      <c r="AK152" s="35">
        <f t="shared" si="324"/>
        <v>10706.673734527492</v>
      </c>
      <c r="AL152" s="35">
        <f t="shared" si="324"/>
        <v>11372.940180857351</v>
      </c>
      <c r="AM152" s="35">
        <f t="shared" si="324"/>
        <v>12048.30256098163</v>
      </c>
      <c r="AN152" s="35">
        <f t="shared" si="324"/>
        <v>12732.53696074759</v>
      </c>
      <c r="AO152" s="35">
        <f t="shared" si="324"/>
        <v>13425.374462504511</v>
      </c>
      <c r="AP152" s="35">
        <f t="shared" si="324"/>
        <v>14126.866605373636</v>
      </c>
      <c r="AQ152" s="35">
        <f t="shared" si="324"/>
        <v>14836.844465056691</v>
      </c>
      <c r="AR152" s="35">
        <f t="shared" si="324"/>
        <v>15554.954558858211</v>
      </c>
      <c r="AS152" s="35">
        <f t="shared" si="324"/>
        <v>16281.514024986951</v>
      </c>
      <c r="AT152" s="35">
        <f t="shared" si="324"/>
        <v>17017.978442880642</v>
      </c>
      <c r="AU152" s="35">
        <f t="shared" si="324"/>
        <v>17763.98550889024</v>
      </c>
      <c r="AV152" s="35">
        <f t="shared" si="324"/>
        <v>18519.14266579819</v>
      </c>
      <c r="AW152" s="35">
        <f t="shared" si="324"/>
        <v>19283.010817445989</v>
      </c>
      <c r="AX152" s="35">
        <f t="shared" si="324"/>
        <v>20056.736119214558</v>
      </c>
      <c r="AY152" s="35">
        <f t="shared" si="324"/>
        <v>20840.227766531774</v>
      </c>
      <c r="AZ152" s="35">
        <f t="shared" si="324"/>
        <v>21632.999265329068</v>
      </c>
      <c r="BA152" s="35">
        <f t="shared" si="324"/>
        <v>22434.507386284251</v>
      </c>
      <c r="BB152" s="35">
        <f t="shared" si="324"/>
        <v>23244.832608569141</v>
      </c>
      <c r="BC152" s="35">
        <f t="shared" si="324"/>
        <v>24063.593514102002</v>
      </c>
      <c r="BD152" s="35">
        <f t="shared" si="324"/>
        <v>24890.78138088691</v>
      </c>
      <c r="BE152" s="35">
        <f t="shared" si="324"/>
        <v>25725.8949468881</v>
      </c>
      <c r="BF152" s="35">
        <f t="shared" si="324"/>
        <v>26568.343589681946</v>
      </c>
      <c r="BG152" s="35">
        <f t="shared" si="324"/>
        <v>27417.417499794989</v>
      </c>
      <c r="BH152" s="35">
        <f t="shared" si="324"/>
        <v>28272.972998938112</v>
      </c>
      <c r="BI152" s="35">
        <f t="shared" si="324"/>
        <v>29140.648368850787</v>
      </c>
      <c r="BJ152" s="35">
        <f t="shared" si="324"/>
        <v>30029.985941930303</v>
      </c>
      <c r="BK152" s="35">
        <f t="shared" si="324"/>
        <v>30941.431869969158</v>
      </c>
      <c r="BL152" s="35">
        <f t="shared" si="324"/>
        <v>31875.438765527288</v>
      </c>
      <c r="BM152" s="35">
        <f t="shared" si="324"/>
        <v>32832.562517245591</v>
      </c>
      <c r="BN152" s="35">
        <f t="shared" si="324"/>
        <v>33813.529321206122</v>
      </c>
      <c r="BO152" s="35">
        <f t="shared" si="324"/>
        <v>34818.862968522786</v>
      </c>
      <c r="BP152" s="35">
        <f t="shared" si="324"/>
        <v>35849.063924945796</v>
      </c>
      <c r="BQ152" s="35">
        <f t="shared" si="324"/>
        <v>36904.629751508124</v>
      </c>
      <c r="BR152" s="35">
        <f t="shared" si="324"/>
        <v>37986.239490610009</v>
      </c>
      <c r="BS152" s="35">
        <f t="shared" si="324"/>
        <v>39096.101141066589</v>
      </c>
    </row>
    <row r="153" spans="1:71">
      <c r="F153" t="s">
        <v>47</v>
      </c>
      <c r="K153" s="47" t="s">
        <v>173</v>
      </c>
      <c r="L153" s="47" t="s">
        <v>268</v>
      </c>
      <c r="M153" s="44"/>
      <c r="N153" s="39"/>
      <c r="Q153" s="36">
        <v>6351.2677266637629</v>
      </c>
      <c r="R153" s="35">
        <f>R39+R40-R41-R151</f>
        <v>7336.460385013349</v>
      </c>
      <c r="S153" s="35">
        <f t="shared" ref="S153:BS153" si="325">S39+S40-S41-S151</f>
        <v>7969.8536260711726</v>
      </c>
      <c r="T153" s="35">
        <f>T39+T40-T41-T151</f>
        <v>8186.2629657639545</v>
      </c>
      <c r="U153" s="35">
        <f t="shared" si="325"/>
        <v>8410.6464433279052</v>
      </c>
      <c r="V153" s="35">
        <f>V39+V40-V41-V151</f>
        <v>8640.5340362572515</v>
      </c>
      <c r="W153" s="35">
        <f>W39+W40-W41-W151</f>
        <v>8875.8407835051912</v>
      </c>
      <c r="X153" s="35">
        <f t="shared" si="325"/>
        <v>9122.1672889283927</v>
      </c>
      <c r="Y153" s="35">
        <f t="shared" si="325"/>
        <v>9372.0818575681096</v>
      </c>
      <c r="Z153" s="35">
        <f t="shared" si="325"/>
        <v>9625.2179988742355</v>
      </c>
      <c r="AA153" s="35">
        <f t="shared" si="325"/>
        <v>9904.8289160752211</v>
      </c>
      <c r="AB153" s="35">
        <f t="shared" si="325"/>
        <v>10212.976872137529</v>
      </c>
      <c r="AC153" s="35">
        <f t="shared" si="325"/>
        <v>10585.741753466886</v>
      </c>
      <c r="AD153" s="35">
        <f t="shared" si="325"/>
        <v>10975.69187359914</v>
      </c>
      <c r="AE153" s="35">
        <f t="shared" si="325"/>
        <v>11375.191347171634</v>
      </c>
      <c r="AF153" s="35">
        <f>AF39+AF40-AF41-AF151</f>
        <v>11785.713721176233</v>
      </c>
      <c r="AG153" s="35">
        <f t="shared" si="325"/>
        <v>12208.213338311687</v>
      </c>
      <c r="AH153" s="35">
        <f t="shared" si="325"/>
        <v>12641.519084298305</v>
      </c>
      <c r="AI153" s="35">
        <f t="shared" si="325"/>
        <v>13088.532043339348</v>
      </c>
      <c r="AJ153" s="35">
        <f t="shared" si="325"/>
        <v>13544.399270805177</v>
      </c>
      <c r="AK153" s="35">
        <f t="shared" si="325"/>
        <v>14008.954373932482</v>
      </c>
      <c r="AL153" s="35">
        <f>AL39+AL40-AL41-AL151</f>
        <v>14482.014074071762</v>
      </c>
      <c r="AM153" s="35">
        <f t="shared" si="325"/>
        <v>14963.537183501328</v>
      </c>
      <c r="AN153" s="35">
        <f t="shared" si="325"/>
        <v>15453.095280812999</v>
      </c>
      <c r="AO153" s="35">
        <f t="shared" si="325"/>
        <v>15955.418212872037</v>
      </c>
      <c r="AP153" s="35">
        <f t="shared" si="325"/>
        <v>16467.70173383777</v>
      </c>
      <c r="AQ153" s="35">
        <f t="shared" si="325"/>
        <v>16987.580469025645</v>
      </c>
      <c r="AR153" s="35">
        <f t="shared" si="325"/>
        <v>17524.72591716185</v>
      </c>
      <c r="AS153" s="35">
        <f t="shared" si="325"/>
        <v>18095.663859496264</v>
      </c>
      <c r="AT153" s="35">
        <f t="shared" si="325"/>
        <v>18675.514292006312</v>
      </c>
      <c r="AU153" s="35">
        <f t="shared" si="325"/>
        <v>19264.068446193261</v>
      </c>
      <c r="AV153" s="35">
        <f t="shared" si="325"/>
        <v>19860.882092610867</v>
      </c>
      <c r="AW153" s="35">
        <f t="shared" si="325"/>
        <v>20488.578924049812</v>
      </c>
      <c r="AX153" s="35">
        <f t="shared" si="325"/>
        <v>21130.423559727085</v>
      </c>
      <c r="AY153" s="35">
        <f t="shared" si="325"/>
        <v>21781.16748575525</v>
      </c>
      <c r="AZ153" s="35">
        <f t="shared" si="325"/>
        <v>22440.227071648009</v>
      </c>
      <c r="BA153" s="35">
        <f t="shared" si="325"/>
        <v>23116.628033853223</v>
      </c>
      <c r="BB153" s="35">
        <f t="shared" si="325"/>
        <v>23804.26397942505</v>
      </c>
      <c r="BC153" s="35">
        <f t="shared" si="325"/>
        <v>24508.682262298509</v>
      </c>
      <c r="BD153" s="35">
        <f t="shared" si="325"/>
        <v>25223.329356399969</v>
      </c>
      <c r="BE153" s="35">
        <f t="shared" si="325"/>
        <v>25947.192891943148</v>
      </c>
      <c r="BF153" s="35">
        <f t="shared" si="325"/>
        <v>26678.813763430167</v>
      </c>
      <c r="BG153" s="35">
        <f t="shared" si="325"/>
        <v>27426.389629684072</v>
      </c>
      <c r="BH153" s="35">
        <f t="shared" si="325"/>
        <v>28208.370812781748</v>
      </c>
      <c r="BI153" s="35">
        <f t="shared" si="325"/>
        <v>29010.583718094465</v>
      </c>
      <c r="BJ153" s="35">
        <f t="shared" si="325"/>
        <v>29833.445035350349</v>
      </c>
      <c r="BK153" s="35">
        <f t="shared" si="325"/>
        <v>30677.377488400431</v>
      </c>
      <c r="BL153" s="35">
        <f t="shared" si="325"/>
        <v>31544.22513631776</v>
      </c>
      <c r="BM153" s="35">
        <f t="shared" si="325"/>
        <v>32436.782050633592</v>
      </c>
      <c r="BN153" s="35">
        <f t="shared" si="325"/>
        <v>33352.60612474259</v>
      </c>
      <c r="BO153" s="35">
        <f t="shared" si="325"/>
        <v>34291.854207213895</v>
      </c>
      <c r="BP153" s="35">
        <f t="shared" si="325"/>
        <v>35254.79599190216</v>
      </c>
      <c r="BQ153" s="35">
        <f t="shared" si="325"/>
        <v>36243.913356883277</v>
      </c>
      <c r="BR153" s="35">
        <f t="shared" si="325"/>
        <v>37280.484226506669</v>
      </c>
      <c r="BS153" s="35">
        <f t="shared" si="325"/>
        <v>38344.162827740889</v>
      </c>
    </row>
    <row r="154" spans="1:71">
      <c r="N154" s="39"/>
      <c r="O154" s="44"/>
    </row>
    <row r="155" spans="1:71" ht="15" thickBot="1">
      <c r="C155" s="28" t="s">
        <v>175</v>
      </c>
      <c r="D155" s="28"/>
      <c r="E155" s="28"/>
      <c r="F155" s="29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56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</row>
    <row r="157" spans="1:71">
      <c r="F157" t="s">
        <v>165</v>
      </c>
      <c r="P157" s="31"/>
      <c r="R157" s="35">
        <f>R39*R8</f>
        <v>6506.8706832459702</v>
      </c>
      <c r="S157" s="35">
        <f t="shared" ref="S157:BS157" si="326">S39*S8</f>
        <v>7700.3433105958338</v>
      </c>
      <c r="T157" s="35">
        <f t="shared" si="326"/>
        <v>8570.0945275306476</v>
      </c>
      <c r="U157" s="35">
        <f t="shared" si="326"/>
        <v>9018.4668634257068</v>
      </c>
      <c r="V157" s="35">
        <f t="shared" si="326"/>
        <v>9492.6650117939334</v>
      </c>
      <c r="W157" s="35">
        <f t="shared" si="326"/>
        <v>9991.0496959820612</v>
      </c>
      <c r="X157" s="35">
        <f t="shared" si="326"/>
        <v>10514.576684127369</v>
      </c>
      <c r="Y157" s="35">
        <f t="shared" si="326"/>
        <v>11071.133242286658</v>
      </c>
      <c r="Z157" s="35">
        <f t="shared" si="326"/>
        <v>11653.110750854199</v>
      </c>
      <c r="AA157" s="35">
        <f t="shared" si="326"/>
        <v>12261.063199406544</v>
      </c>
      <c r="AB157" s="35">
        <f t="shared" si="326"/>
        <v>12926.361301374685</v>
      </c>
      <c r="AC157" s="35">
        <f t="shared" si="326"/>
        <v>13655.053820299392</v>
      </c>
      <c r="AD157" s="35">
        <f t="shared" si="326"/>
        <v>14500.204201772092</v>
      </c>
      <c r="AE157" s="35">
        <f t="shared" si="326"/>
        <v>15402.686833026062</v>
      </c>
      <c r="AF157" s="35">
        <f t="shared" si="326"/>
        <v>16354.416191275524</v>
      </c>
      <c r="AG157" s="35">
        <f t="shared" si="326"/>
        <v>17359.770448520751</v>
      </c>
      <c r="AH157" s="35">
        <f t="shared" si="326"/>
        <v>18422.643836542062</v>
      </c>
      <c r="AI157" s="35">
        <f t="shared" si="326"/>
        <v>19543.883551891693</v>
      </c>
      <c r="AJ157" s="35">
        <f t="shared" si="326"/>
        <v>20730.715801545561</v>
      </c>
      <c r="AK157" s="35">
        <f t="shared" si="326"/>
        <v>21978.338641623413</v>
      </c>
      <c r="AL157" s="35">
        <f t="shared" si="326"/>
        <v>23289.093767534599</v>
      </c>
      <c r="AM157" s="35">
        <f t="shared" si="326"/>
        <v>24665.367437642733</v>
      </c>
      <c r="AN157" s="35">
        <f t="shared" si="326"/>
        <v>26109.86624919223</v>
      </c>
      <c r="AO157" s="35">
        <f t="shared" si="326"/>
        <v>27624.703029049524</v>
      </c>
      <c r="AP157" s="35">
        <f t="shared" si="326"/>
        <v>29221.471602174421</v>
      </c>
      <c r="AQ157" s="35">
        <f t="shared" si="326"/>
        <v>30898.588406457042</v>
      </c>
      <c r="AR157" s="35">
        <f t="shared" si="326"/>
        <v>32654.942960471522</v>
      </c>
      <c r="AS157" s="35">
        <f t="shared" si="326"/>
        <v>34512.815724110682</v>
      </c>
      <c r="AT157" s="35">
        <f t="shared" si="326"/>
        <v>36510.30274395171</v>
      </c>
      <c r="AU157" s="35">
        <f t="shared" si="326"/>
        <v>38603.37181904621</v>
      </c>
      <c r="AV157" s="35">
        <f t="shared" si="326"/>
        <v>40795.516669449731</v>
      </c>
      <c r="AW157" s="35">
        <f t="shared" si="326"/>
        <v>43089.823376115964</v>
      </c>
      <c r="AX157" s="35">
        <f t="shared" si="326"/>
        <v>45540.707512937537</v>
      </c>
      <c r="AY157" s="35">
        <f t="shared" si="326"/>
        <v>48118.036212614847</v>
      </c>
      <c r="AZ157" s="35">
        <f t="shared" si="326"/>
        <v>50815.078667912676</v>
      </c>
      <c r="BA157" s="35">
        <f t="shared" si="326"/>
        <v>53635.267453992194</v>
      </c>
      <c r="BB157" s="35">
        <f t="shared" si="326"/>
        <v>56605.605967893527</v>
      </c>
      <c r="BC157" s="35">
        <f t="shared" si="326"/>
        <v>59717.479953419526</v>
      </c>
      <c r="BD157" s="35">
        <f t="shared" si="326"/>
        <v>62990.989688007227</v>
      </c>
      <c r="BE157" s="35">
        <f t="shared" si="326"/>
        <v>66415.987874381972</v>
      </c>
      <c r="BF157" s="35">
        <f t="shared" si="326"/>
        <v>69995.861317764415</v>
      </c>
      <c r="BG157" s="35">
        <f t="shared" si="326"/>
        <v>73732.719544769658</v>
      </c>
      <c r="BH157" s="35">
        <f t="shared" si="326"/>
        <v>77655.842249437381</v>
      </c>
      <c r="BI157" s="35">
        <f t="shared" si="326"/>
        <v>81826.740653060915</v>
      </c>
      <c r="BJ157" s="35">
        <f t="shared" si="326"/>
        <v>86215.523879911445</v>
      </c>
      <c r="BK157" s="35">
        <f t="shared" si="326"/>
        <v>90833.106331870556</v>
      </c>
      <c r="BL157" s="35">
        <f t="shared" si="326"/>
        <v>95690.923501181664</v>
      </c>
      <c r="BM157" s="35">
        <f t="shared" si="326"/>
        <v>100805.4783640012</v>
      </c>
      <c r="BN157" s="35">
        <f t="shared" si="326"/>
        <v>106197.37685664119</v>
      </c>
      <c r="BO157" s="35">
        <f t="shared" si="326"/>
        <v>111871.00952868231</v>
      </c>
      <c r="BP157" s="35">
        <f t="shared" si="326"/>
        <v>117839.39571393651</v>
      </c>
      <c r="BQ157" s="35">
        <f t="shared" si="326"/>
        <v>124116.4941079225</v>
      </c>
      <c r="BR157" s="35">
        <f t="shared" si="326"/>
        <v>130724.84421157878</v>
      </c>
      <c r="BS157" s="35">
        <f t="shared" si="326"/>
        <v>137757.84797998029</v>
      </c>
    </row>
    <row r="158" spans="1:71">
      <c r="F158" t="s">
        <v>176</v>
      </c>
      <c r="O158" s="31"/>
      <c r="R158" s="35">
        <f>R40*R8</f>
        <v>1289.5777372343694</v>
      </c>
      <c r="S158" s="35">
        <f t="shared" ref="S158:BS158" si="327">S40*S8</f>
        <v>966.19678067639325</v>
      </c>
      <c r="T158" s="35">
        <f t="shared" si="327"/>
        <v>605.94884357992134</v>
      </c>
      <c r="U158" s="35">
        <f t="shared" si="327"/>
        <v>637.65102580860707</v>
      </c>
      <c r="V158" s="35">
        <f t="shared" si="327"/>
        <v>671.17922304241995</v>
      </c>
      <c r="W158" s="35">
        <f t="shared" si="327"/>
        <v>706.41753016629195</v>
      </c>
      <c r="X158" s="35">
        <f t="shared" si="327"/>
        <v>743.43352480094313</v>
      </c>
      <c r="Y158" s="35">
        <f t="shared" si="327"/>
        <v>782.78487637823025</v>
      </c>
      <c r="Z158" s="35">
        <f t="shared" si="327"/>
        <v>823.93361717369908</v>
      </c>
      <c r="AA158" s="35">
        <f t="shared" si="327"/>
        <v>866.91891704039983</v>
      </c>
      <c r="AB158" s="35">
        <f t="shared" si="327"/>
        <v>913.95884340626083</v>
      </c>
      <c r="AC158" s="35">
        <f t="shared" si="327"/>
        <v>965.48107431623816</v>
      </c>
      <c r="AD158" s="35">
        <f t="shared" si="327"/>
        <v>1025.2374626103672</v>
      </c>
      <c r="AE158" s="35">
        <f t="shared" si="327"/>
        <v>1089.0475296991926</v>
      </c>
      <c r="AF158" s="35">
        <f t="shared" si="327"/>
        <v>1156.3395884016643</v>
      </c>
      <c r="AG158" s="35">
        <f t="shared" si="327"/>
        <v>1227.4231975274349</v>
      </c>
      <c r="AH158" s="35">
        <f t="shared" si="327"/>
        <v>1302.5736988754009</v>
      </c>
      <c r="AI158" s="35">
        <f t="shared" si="327"/>
        <v>1381.8509935084339</v>
      </c>
      <c r="AJ158" s="35">
        <f t="shared" si="327"/>
        <v>1465.7660106521632</v>
      </c>
      <c r="AK158" s="35">
        <f t="shared" si="327"/>
        <v>1553.979228690833</v>
      </c>
      <c r="AL158" s="35">
        <f t="shared" si="327"/>
        <v>1646.6562172830686</v>
      </c>
      <c r="AM158" s="35">
        <f t="shared" si="327"/>
        <v>1743.9656969127889</v>
      </c>
      <c r="AN158" s="35">
        <f t="shared" si="327"/>
        <v>1846.0990376360664</v>
      </c>
      <c r="AO158" s="35">
        <f t="shared" si="327"/>
        <v>1953.2056269529223</v>
      </c>
      <c r="AP158" s="35">
        <f t="shared" si="327"/>
        <v>2066.1052066765292</v>
      </c>
      <c r="AQ158" s="35">
        <f t="shared" si="327"/>
        <v>2184.6858109906248</v>
      </c>
      <c r="AR158" s="35">
        <f t="shared" si="327"/>
        <v>2308.868923265823</v>
      </c>
      <c r="AS158" s="35">
        <f t="shared" si="327"/>
        <v>2440.2298842248106</v>
      </c>
      <c r="AT158" s="35">
        <f t="shared" si="327"/>
        <v>2581.462276218896</v>
      </c>
      <c r="AU158" s="35">
        <f t="shared" si="327"/>
        <v>2729.4528008872207</v>
      </c>
      <c r="AV158" s="35">
        <f t="shared" si="327"/>
        <v>2884.4484818326951</v>
      </c>
      <c r="AW158" s="35">
        <f t="shared" si="327"/>
        <v>3046.6675205207825</v>
      </c>
      <c r="AX158" s="35">
        <f t="shared" si="327"/>
        <v>3219.9573720719677</v>
      </c>
      <c r="AY158" s="35">
        <f t="shared" si="327"/>
        <v>3402.1874910138176</v>
      </c>
      <c r="AZ158" s="35">
        <f t="shared" si="327"/>
        <v>3592.88197537729</v>
      </c>
      <c r="BA158" s="35">
        <f t="shared" si="327"/>
        <v>3792.2835255133227</v>
      </c>
      <c r="BB158" s="35">
        <f t="shared" si="327"/>
        <v>4002.3014175864482</v>
      </c>
      <c r="BC158" s="35">
        <f t="shared" si="327"/>
        <v>4222.3265803006379</v>
      </c>
      <c r="BD158" s="35">
        <f t="shared" si="327"/>
        <v>4453.7802044991777</v>
      </c>
      <c r="BE158" s="35">
        <f t="shared" si="327"/>
        <v>4695.9448251611966</v>
      </c>
      <c r="BF158" s="35">
        <f t="shared" si="327"/>
        <v>4949.0599064723338</v>
      </c>
      <c r="BG158" s="35">
        <f t="shared" si="327"/>
        <v>5213.2746025882216</v>
      </c>
      <c r="BH158" s="35">
        <f t="shared" si="327"/>
        <v>5490.659135335085</v>
      </c>
      <c r="BI158" s="35">
        <f t="shared" si="327"/>
        <v>5785.5626578395504</v>
      </c>
      <c r="BJ158" s="35">
        <f t="shared" si="327"/>
        <v>6095.8717346519488</v>
      </c>
      <c r="BK158" s="35">
        <f t="shared" si="327"/>
        <v>6422.3580689521368</v>
      </c>
      <c r="BL158" s="35">
        <f t="shared" si="327"/>
        <v>6765.83020763284</v>
      </c>
      <c r="BM158" s="35">
        <f t="shared" si="327"/>
        <v>7127.4549942201747</v>
      </c>
      <c r="BN158" s="35">
        <f t="shared" si="327"/>
        <v>7508.6893721864726</v>
      </c>
      <c r="BO158" s="35">
        <f t="shared" si="327"/>
        <v>7909.843775498658</v>
      </c>
      <c r="BP158" s="35">
        <f t="shared" si="327"/>
        <v>8331.8387366248571</v>
      </c>
      <c r="BQ158" s="35">
        <f t="shared" si="327"/>
        <v>8775.6612056366612</v>
      </c>
      <c r="BR158" s="35">
        <f t="shared" si="327"/>
        <v>9242.9048387632574</v>
      </c>
      <c r="BS158" s="35">
        <f t="shared" si="327"/>
        <v>9740.1736246169021</v>
      </c>
    </row>
    <row r="159" spans="1:71">
      <c r="F159" t="s">
        <v>177</v>
      </c>
      <c r="O159" s="31"/>
      <c r="P159" s="31"/>
      <c r="R159" s="35">
        <f>Q162*$O$8</f>
        <v>155.60295658220736</v>
      </c>
      <c r="S159" s="35">
        <f>R162*$O$8</f>
        <v>184.14323015699014</v>
      </c>
      <c r="T159" s="35">
        <f>S162*$O$8</f>
        <v>204.94214678437839</v>
      </c>
      <c r="U159" s="35">
        <f t="shared" ref="U159:BS159" si="328">T162*$O$8</f>
        <v>215.66436096554878</v>
      </c>
      <c r="V159" s="35">
        <f t="shared" si="328"/>
        <v>227.00416430325637</v>
      </c>
      <c r="W159" s="35">
        <f t="shared" si="328"/>
        <v>238.92235572738286</v>
      </c>
      <c r="X159" s="35">
        <f t="shared" si="328"/>
        <v>251.44179113213727</v>
      </c>
      <c r="Y159" s="35">
        <f t="shared" si="328"/>
        <v>264.75108375075143</v>
      </c>
      <c r="Z159" s="35">
        <f t="shared" si="328"/>
        <v>278.66828380063498</v>
      </c>
      <c r="AA159" s="35">
        <f t="shared" si="328"/>
        <v>293.20663918853495</v>
      </c>
      <c r="AB159" s="35">
        <f t="shared" si="328"/>
        <v>309.11633783082164</v>
      </c>
      <c r="AC159" s="35">
        <f t="shared" si="328"/>
        <v>326.54202767524578</v>
      </c>
      <c r="AD159" s="35">
        <f t="shared" si="328"/>
        <v>346.75264880413062</v>
      </c>
      <c r="AE159" s="35">
        <f t="shared" si="328"/>
        <v>368.33429265772486</v>
      </c>
      <c r="AF159" s="35">
        <f t="shared" si="328"/>
        <v>391.09360496294909</v>
      </c>
      <c r="AG159" s="35">
        <f t="shared" si="328"/>
        <v>415.1352837445271</v>
      </c>
      <c r="AH159" s="35">
        <f t="shared" si="328"/>
        <v>440.55245425546156</v>
      </c>
      <c r="AI159" s="35">
        <f t="shared" si="328"/>
        <v>467.36537604827049</v>
      </c>
      <c r="AJ159" s="35">
        <f t="shared" si="328"/>
        <v>495.74685402796331</v>
      </c>
      <c r="AK159" s="35">
        <f>AJ162*$O$8</f>
        <v>525.58205624205732</v>
      </c>
      <c r="AL159" s="35">
        <f t="shared" si="328"/>
        <v>556.92698114923553</v>
      </c>
      <c r="AM159" s="35">
        <f t="shared" si="328"/>
        <v>589.83869287058189</v>
      </c>
      <c r="AN159" s="35">
        <f t="shared" si="328"/>
        <v>624.38191599553579</v>
      </c>
      <c r="AO159" s="35">
        <f t="shared" si="328"/>
        <v>660.60717590306467</v>
      </c>
      <c r="AP159" s="35">
        <f t="shared" si="328"/>
        <v>698.7917231379638</v>
      </c>
      <c r="AQ159" s="35">
        <f t="shared" si="328"/>
        <v>738.89768896759301</v>
      </c>
      <c r="AR159" s="35">
        <f t="shared" si="328"/>
        <v>780.89851774001045</v>
      </c>
      <c r="AS159" s="35">
        <f t="shared" si="328"/>
        <v>825.3270163299959</v>
      </c>
      <c r="AT159" s="35">
        <f t="shared" si="328"/>
        <v>873.09419984297688</v>
      </c>
      <c r="AU159" s="35">
        <f t="shared" si="328"/>
        <v>923.14709812080434</v>
      </c>
      <c r="AV159" s="35">
        <f t="shared" si="328"/>
        <v>975.56925872367788</v>
      </c>
      <c r="AW159" s="35">
        <f t="shared" si="328"/>
        <v>1030.4344810774687</v>
      </c>
      <c r="AX159" s="35">
        <f t="shared" si="328"/>
        <v>1089.0440395725859</v>
      </c>
      <c r="AY159" s="35">
        <f t="shared" si="328"/>
        <v>1150.6773476981909</v>
      </c>
      <c r="AZ159" s="35">
        <f t="shared" si="328"/>
        <v>1215.1734473598376</v>
      </c>
      <c r="BA159" s="35">
        <f t="shared" si="328"/>
        <v>1282.6144239207929</v>
      </c>
      <c r="BB159" s="35">
        <f t="shared" si="328"/>
        <v>1353.6460268698286</v>
      </c>
      <c r="BC159" s="35">
        <f t="shared" si="328"/>
        <v>1428.0622579939347</v>
      </c>
      <c r="BD159" s="35">
        <f t="shared" si="328"/>
        <v>1506.3437880716745</v>
      </c>
      <c r="BE159" s="35">
        <f t="shared" si="328"/>
        <v>1588.2479582991284</v>
      </c>
      <c r="BF159" s="35">
        <f t="shared" si="328"/>
        <v>1673.8557595137293</v>
      </c>
      <c r="BG159" s="35">
        <f t="shared" si="328"/>
        <v>1763.2176381734255</v>
      </c>
      <c r="BH159" s="35">
        <f t="shared" si="328"/>
        <v>1857.0337783117077</v>
      </c>
      <c r="BI159" s="35">
        <f t="shared" si="328"/>
        <v>1956.7751370694436</v>
      </c>
      <c r="BJ159" s="35">
        <f t="shared" si="328"/>
        <v>2061.7269148348614</v>
      </c>
      <c r="BK159" s="35">
        <f t="shared" si="328"/>
        <v>2172.1501146745309</v>
      </c>
      <c r="BL159" s="35">
        <f t="shared" si="328"/>
        <v>2288.318200821825</v>
      </c>
      <c r="BM159" s="35">
        <f t="shared" si="328"/>
        <v>2410.6258194910833</v>
      </c>
      <c r="BN159" s="35">
        <f t="shared" si="328"/>
        <v>2539.5657336046665</v>
      </c>
      <c r="BO159" s="35">
        <f t="shared" si="328"/>
        <v>2675.2429371802882</v>
      </c>
      <c r="BP159" s="35">
        <f t="shared" si="328"/>
        <v>2817.968769866834</v>
      </c>
      <c r="BQ159" s="35">
        <f t="shared" si="328"/>
        <v>2968.0770348699434</v>
      </c>
      <c r="BR159" s="35">
        <f t="shared" si="328"/>
        <v>3126.1067336784486</v>
      </c>
      <c r="BS159" s="35">
        <f t="shared" si="328"/>
        <v>3294.2914469285292</v>
      </c>
    </row>
    <row r="160" spans="1:71">
      <c r="F160" t="s">
        <v>178</v>
      </c>
      <c r="R160" s="35">
        <f>(R41*R8)+(R151*R8)</f>
        <v>280.24834004149631</v>
      </c>
      <c r="S160" s="35">
        <f t="shared" ref="S160:BS160" si="329">(S41*S8)+(S151*S8)</f>
        <v>301.38771052595894</v>
      </c>
      <c r="T160" s="35">
        <f t="shared" si="329"/>
        <v>373.24086865041119</v>
      </c>
      <c r="U160" s="35">
        <f t="shared" si="329"/>
        <v>390.45704174363675</v>
      </c>
      <c r="V160" s="35">
        <f t="shared" si="329"/>
        <v>411.71689458167555</v>
      </c>
      <c r="W160" s="35">
        <f t="shared" si="329"/>
        <v>434.3323331531206</v>
      </c>
      <c r="X160" s="35">
        <f t="shared" si="329"/>
        <v>451.62805039240624</v>
      </c>
      <c r="Y160" s="35">
        <f t="shared" si="329"/>
        <v>479.47565161132525</v>
      </c>
      <c r="Z160" s="35">
        <f t="shared" si="329"/>
        <v>509.18780780988777</v>
      </c>
      <c r="AA160" s="35">
        <f t="shared" si="329"/>
        <v>510.7371529030795</v>
      </c>
      <c r="AB160" s="35">
        <f t="shared" si="329"/>
        <v>511.80835215680122</v>
      </c>
      <c r="AC160" s="35">
        <f t="shared" si="329"/>
        <v>467.08334164766984</v>
      </c>
      <c r="AD160" s="35">
        <f t="shared" si="329"/>
        <v>491.08912401412249</v>
      </c>
      <c r="AE160" s="35">
        <f t="shared" si="329"/>
        <v>528.41177641267836</v>
      </c>
      <c r="AF160" s="35">
        <f t="shared" si="329"/>
        <v>566.12061490096335</v>
      </c>
      <c r="AG160" s="35">
        <f t="shared" si="329"/>
        <v>605.10226376158357</v>
      </c>
      <c r="AH160" s="35">
        <f t="shared" si="329"/>
        <v>648.69935957404039</v>
      </c>
      <c r="AI160" s="35">
        <f t="shared" si="329"/>
        <v>690.76559788253223</v>
      </c>
      <c r="AJ160" s="35">
        <f t="shared" si="329"/>
        <v>743.72522681636769</v>
      </c>
      <c r="AK160" s="35">
        <f t="shared" si="329"/>
        <v>800.15108392888078</v>
      </c>
      <c r="AL160" s="35">
        <f t="shared" si="329"/>
        <v>860.22124004551983</v>
      </c>
      <c r="AM160" s="35">
        <f t="shared" si="329"/>
        <v>923.84880135882713</v>
      </c>
      <c r="AN160" s="35">
        <f t="shared" si="329"/>
        <v>991.86943368183722</v>
      </c>
      <c r="AO160" s="35">
        <f t="shared" si="329"/>
        <v>1055.2287769659965</v>
      </c>
      <c r="AP160" s="35">
        <f t="shared" si="329"/>
        <v>1127.8860913615019</v>
      </c>
      <c r="AQ160" s="35">
        <f t="shared" si="329"/>
        <v>1209.2297747161556</v>
      </c>
      <c r="AR160" s="35">
        <f t="shared" si="329"/>
        <v>1276.3231759566552</v>
      </c>
      <c r="AS160" s="35">
        <f t="shared" si="329"/>
        <v>1315.8370642267591</v>
      </c>
      <c r="AT160" s="35">
        <f t="shared" si="329"/>
        <v>1411.5402992452043</v>
      </c>
      <c r="AU160" s="35">
        <f t="shared" si="329"/>
        <v>1512.8772092073734</v>
      </c>
      <c r="AV160" s="35">
        <f t="shared" si="329"/>
        <v>1620.5762562439327</v>
      </c>
      <c r="AW160" s="35">
        <f t="shared" si="329"/>
        <v>1684.8274232717943</v>
      </c>
      <c r="AX160" s="35">
        <f t="shared" si="329"/>
        <v>1793.3060200928389</v>
      </c>
      <c r="AY160" s="35">
        <f t="shared" si="329"/>
        <v>1920.31848307583</v>
      </c>
      <c r="AZ160" s="35">
        <f t="shared" si="329"/>
        <v>2055.3076132185674</v>
      </c>
      <c r="BA160" s="35">
        <f t="shared" si="329"/>
        <v>2175.5910384818153</v>
      </c>
      <c r="BB160" s="35">
        <f t="shared" si="329"/>
        <v>2318.4896900543722</v>
      </c>
      <c r="BC160" s="35">
        <f t="shared" si="329"/>
        <v>2455.160633784611</v>
      </c>
      <c r="BD160" s="35">
        <f t="shared" si="329"/>
        <v>2617.0299764235701</v>
      </c>
      <c r="BE160" s="35">
        <f t="shared" si="329"/>
        <v>2789.9271412924904</v>
      </c>
      <c r="BF160" s="35">
        <f t="shared" si="329"/>
        <v>2975.4193176405224</v>
      </c>
      <c r="BG160" s="35">
        <f t="shared" si="329"/>
        <v>3147.1856762322132</v>
      </c>
      <c r="BH160" s="35">
        <f t="shared" si="329"/>
        <v>3276.5358687809926</v>
      </c>
      <c r="BI160" s="35">
        <f t="shared" si="329"/>
        <v>3458.5063458238888</v>
      </c>
      <c r="BJ160" s="35">
        <f t="shared" si="329"/>
        <v>3650.4393973673573</v>
      </c>
      <c r="BK160" s="35">
        <f t="shared" si="329"/>
        <v>3852.8591004628584</v>
      </c>
      <c r="BL160" s="35">
        <f t="shared" si="329"/>
        <v>4061.90116430437</v>
      </c>
      <c r="BM160" s="35">
        <f t="shared" si="329"/>
        <v>4275.1222351848855</v>
      </c>
      <c r="BN160" s="35">
        <f t="shared" si="329"/>
        <v>4510.2996373256501</v>
      </c>
      <c r="BO160" s="35">
        <f t="shared" si="329"/>
        <v>4759.4263601113198</v>
      </c>
      <c r="BP160" s="35">
        <f t="shared" si="329"/>
        <v>5022.8173775088089</v>
      </c>
      <c r="BQ160" s="35">
        <f t="shared" si="329"/>
        <v>5293.4178356587936</v>
      </c>
      <c r="BR160" s="35">
        <f t="shared" si="329"/>
        <v>5504.1925172902675</v>
      </c>
      <c r="BS160" s="35">
        <f t="shared" si="329"/>
        <v>5809.6969130457292</v>
      </c>
    </row>
    <row r="161" spans="3:71">
      <c r="F161" t="s">
        <v>179</v>
      </c>
      <c r="R161" s="35">
        <f>R160-R159</f>
        <v>124.64538345928895</v>
      </c>
      <c r="S161" s="35">
        <f t="shared" ref="S161:BS161" si="330">S160-S159</f>
        <v>117.24448036896879</v>
      </c>
      <c r="T161" s="35">
        <f t="shared" si="330"/>
        <v>168.29872186603279</v>
      </c>
      <c r="U161" s="35">
        <f t="shared" si="330"/>
        <v>174.79268077808797</v>
      </c>
      <c r="V161" s="35">
        <f t="shared" si="330"/>
        <v>184.71273027841917</v>
      </c>
      <c r="W161" s="35">
        <f t="shared" si="330"/>
        <v>195.40997742573774</v>
      </c>
      <c r="X161" s="35">
        <f t="shared" si="330"/>
        <v>200.18625926026897</v>
      </c>
      <c r="Y161" s="35">
        <f t="shared" si="330"/>
        <v>214.72456786057381</v>
      </c>
      <c r="Z161" s="35">
        <f t="shared" si="330"/>
        <v>230.51952400925279</v>
      </c>
      <c r="AA161" s="35">
        <f t="shared" si="330"/>
        <v>217.53051371454455</v>
      </c>
      <c r="AB161" s="35">
        <f t="shared" si="330"/>
        <v>202.69201432597959</v>
      </c>
      <c r="AC161" s="35">
        <f t="shared" si="330"/>
        <v>140.54131397242406</v>
      </c>
      <c r="AD161" s="35">
        <f t="shared" si="330"/>
        <v>144.33647520999187</v>
      </c>
      <c r="AE161" s="35">
        <f t="shared" si="330"/>
        <v>160.07748375495351</v>
      </c>
      <c r="AF161" s="35">
        <f t="shared" si="330"/>
        <v>175.02700993801426</v>
      </c>
      <c r="AG161" s="35">
        <f t="shared" si="330"/>
        <v>189.96698001705647</v>
      </c>
      <c r="AH161" s="35">
        <f t="shared" si="330"/>
        <v>208.14690531857883</v>
      </c>
      <c r="AI161" s="35">
        <f t="shared" si="330"/>
        <v>223.40022183426174</v>
      </c>
      <c r="AJ161" s="35">
        <f t="shared" si="330"/>
        <v>247.97837278840439</v>
      </c>
      <c r="AK161" s="35">
        <f t="shared" si="330"/>
        <v>274.56902768682346</v>
      </c>
      <c r="AL161" s="35">
        <f t="shared" si="330"/>
        <v>303.2942588962843</v>
      </c>
      <c r="AM161" s="35">
        <f t="shared" si="330"/>
        <v>334.01010848824524</v>
      </c>
      <c r="AN161" s="35">
        <f t="shared" si="330"/>
        <v>367.48751768630143</v>
      </c>
      <c r="AO161" s="35">
        <f t="shared" si="330"/>
        <v>394.62160106293186</v>
      </c>
      <c r="AP161" s="35">
        <f t="shared" si="330"/>
        <v>429.09436822353814</v>
      </c>
      <c r="AQ161" s="35">
        <f t="shared" si="330"/>
        <v>470.33208574856258</v>
      </c>
      <c r="AR161" s="35">
        <f t="shared" si="330"/>
        <v>495.42465821664473</v>
      </c>
      <c r="AS161" s="35">
        <f t="shared" si="330"/>
        <v>490.51004789676324</v>
      </c>
      <c r="AT161" s="35">
        <f t="shared" si="330"/>
        <v>538.44609940222745</v>
      </c>
      <c r="AU161" s="35">
        <f t="shared" si="330"/>
        <v>589.73011108656908</v>
      </c>
      <c r="AV161" s="35">
        <f t="shared" si="330"/>
        <v>645.0069975202548</v>
      </c>
      <c r="AW161" s="35">
        <f t="shared" si="330"/>
        <v>654.39294219432554</v>
      </c>
      <c r="AX161" s="35">
        <f t="shared" si="330"/>
        <v>704.26198052025302</v>
      </c>
      <c r="AY161" s="35">
        <f t="shared" si="330"/>
        <v>769.6411353776391</v>
      </c>
      <c r="AZ161" s="35">
        <f t="shared" si="330"/>
        <v>840.13416585872983</v>
      </c>
      <c r="BA161" s="35">
        <f t="shared" si="330"/>
        <v>892.97661456102242</v>
      </c>
      <c r="BB161" s="35">
        <f t="shared" si="330"/>
        <v>964.84366318454363</v>
      </c>
      <c r="BC161" s="35">
        <f t="shared" si="330"/>
        <v>1027.0983757906763</v>
      </c>
      <c r="BD161" s="35">
        <f t="shared" si="330"/>
        <v>1110.6861883518957</v>
      </c>
      <c r="BE161" s="35">
        <f t="shared" si="330"/>
        <v>1201.679182993362</v>
      </c>
      <c r="BF161" s="35">
        <f t="shared" si="330"/>
        <v>1301.5635581267932</v>
      </c>
      <c r="BG161" s="35">
        <f t="shared" si="330"/>
        <v>1383.9680380587877</v>
      </c>
      <c r="BH161" s="35">
        <f t="shared" si="330"/>
        <v>1419.5020904692849</v>
      </c>
      <c r="BI161" s="35">
        <f t="shared" si="330"/>
        <v>1501.7312087544451</v>
      </c>
      <c r="BJ161" s="35">
        <f t="shared" si="330"/>
        <v>1588.7124825324959</v>
      </c>
      <c r="BK161" s="35">
        <f t="shared" si="330"/>
        <v>1680.7089857883275</v>
      </c>
      <c r="BL161" s="35">
        <f t="shared" si="330"/>
        <v>1773.582963482545</v>
      </c>
      <c r="BM161" s="35">
        <f t="shared" si="330"/>
        <v>1864.4964156938022</v>
      </c>
      <c r="BN161" s="35">
        <f t="shared" si="330"/>
        <v>1970.7339037209836</v>
      </c>
      <c r="BO161" s="35">
        <f t="shared" si="330"/>
        <v>2084.1834229310316</v>
      </c>
      <c r="BP161" s="35">
        <f t="shared" si="330"/>
        <v>2204.8486076419749</v>
      </c>
      <c r="BQ161" s="35">
        <f t="shared" si="330"/>
        <v>2325.3408007888502</v>
      </c>
      <c r="BR161" s="35">
        <f t="shared" si="330"/>
        <v>2378.0857836118189</v>
      </c>
      <c r="BS161" s="35">
        <f t="shared" si="330"/>
        <v>2515.4054661171999</v>
      </c>
    </row>
    <row r="162" spans="3:71">
      <c r="F162" t="s">
        <v>47</v>
      </c>
      <c r="Q162" s="35">
        <f t="shared" ref="Q162:BS162" si="331">Q153*Q8</f>
        <v>6351.2677266637629</v>
      </c>
      <c r="R162" s="35">
        <f>R153*R8</f>
        <v>7516.2000804388435</v>
      </c>
      <c r="S162" s="35">
        <f t="shared" si="331"/>
        <v>8365.152380746269</v>
      </c>
      <c r="T162" s="35">
        <f t="shared" si="331"/>
        <v>8802.8025024601575</v>
      </c>
      <c r="U162" s="35">
        <f t="shared" si="331"/>
        <v>9265.660847490677</v>
      </c>
      <c r="V162" s="35">
        <f t="shared" si="331"/>
        <v>9752.1273402546776</v>
      </c>
      <c r="W162" s="35">
        <f t="shared" si="331"/>
        <v>10263.134892995231</v>
      </c>
      <c r="X162" s="35">
        <f t="shared" si="331"/>
        <v>10806.382158535906</v>
      </c>
      <c r="Y162" s="35">
        <f t="shared" si="331"/>
        <v>11374.442467053565</v>
      </c>
      <c r="Z162" s="35">
        <f t="shared" si="331"/>
        <v>11967.85656021801</v>
      </c>
      <c r="AA162" s="35">
        <f t="shared" si="331"/>
        <v>12617.244963543864</v>
      </c>
      <c r="AB162" s="35">
        <f t="shared" si="331"/>
        <v>13328.511792624147</v>
      </c>
      <c r="AC162" s="35">
        <f t="shared" si="331"/>
        <v>14153.451552967961</v>
      </c>
      <c r="AD162" s="35">
        <f t="shared" si="331"/>
        <v>15034.352540368338</v>
      </c>
      <c r="AE162" s="35">
        <f t="shared" si="331"/>
        <v>15963.322586312574</v>
      </c>
      <c r="AF162" s="35">
        <f t="shared" si="331"/>
        <v>16944.635164776224</v>
      </c>
      <c r="AG162" s="35">
        <f t="shared" si="331"/>
        <v>17982.091382286599</v>
      </c>
      <c r="AH162" s="35">
        <f t="shared" si="331"/>
        <v>19076.518175843423</v>
      </c>
      <c r="AI162" s="35">
        <f t="shared" si="331"/>
        <v>20234.968947517598</v>
      </c>
      <c r="AJ162" s="35">
        <f t="shared" si="331"/>
        <v>21452.756585381354</v>
      </c>
      <c r="AK162" s="35">
        <f t="shared" si="331"/>
        <v>22732.166786385362</v>
      </c>
      <c r="AL162" s="35">
        <f t="shared" si="331"/>
        <v>24075.528744772153</v>
      </c>
      <c r="AM162" s="35">
        <f t="shared" si="331"/>
        <v>25485.484333196695</v>
      </c>
      <c r="AN162" s="35">
        <f t="shared" si="331"/>
        <v>26964.09585314646</v>
      </c>
      <c r="AO162" s="35">
        <f t="shared" si="331"/>
        <v>28522.679879036456</v>
      </c>
      <c r="AP162" s="35">
        <f t="shared" si="331"/>
        <v>30159.690717489448</v>
      </c>
      <c r="AQ162" s="35">
        <f t="shared" si="331"/>
        <v>31874.044442731509</v>
      </c>
      <c r="AR162" s="35">
        <f t="shared" si="331"/>
        <v>33687.488707780692</v>
      </c>
      <c r="AS162" s="35">
        <f t="shared" si="331"/>
        <v>35637.20854410874</v>
      </c>
      <c r="AT162" s="35">
        <f t="shared" si="331"/>
        <v>37680.224720925398</v>
      </c>
      <c r="AU162" s="35">
        <f t="shared" si="331"/>
        <v>39819.947410726054</v>
      </c>
      <c r="AV162" s="35">
        <f t="shared" si="331"/>
        <v>42059.388895038494</v>
      </c>
      <c r="AW162" s="35">
        <f t="shared" si="331"/>
        <v>44451.663473364948</v>
      </c>
      <c r="AX162" s="35">
        <f t="shared" si="331"/>
        <v>46967.358864916656</v>
      </c>
      <c r="AY162" s="35">
        <f t="shared" si="331"/>
        <v>49599.905220552842</v>
      </c>
      <c r="AZ162" s="35">
        <f t="shared" si="331"/>
        <v>52352.6530300714</v>
      </c>
      <c r="BA162" s="35">
        <f t="shared" si="331"/>
        <v>55251.959941023699</v>
      </c>
      <c r="BB162" s="35">
        <f t="shared" si="331"/>
        <v>58289.417695425596</v>
      </c>
      <c r="BC162" s="35">
        <f t="shared" si="331"/>
        <v>61484.645899935553</v>
      </c>
      <c r="BD162" s="35">
        <f t="shared" si="331"/>
        <v>64827.739916082835</v>
      </c>
      <c r="BE162" s="35">
        <f t="shared" si="331"/>
        <v>68322.005558250676</v>
      </c>
      <c r="BF162" s="35">
        <f t="shared" si="331"/>
        <v>71969.501906596226</v>
      </c>
      <c r="BG162" s="35">
        <f t="shared" si="331"/>
        <v>75798.808471125667</v>
      </c>
      <c r="BH162" s="35">
        <f t="shared" si="331"/>
        <v>79869.965515991469</v>
      </c>
      <c r="BI162" s="35">
        <f t="shared" si="331"/>
        <v>84153.796965076574</v>
      </c>
      <c r="BJ162" s="35">
        <f t="shared" si="331"/>
        <v>88660.956217196028</v>
      </c>
      <c r="BK162" s="35">
        <f t="shared" si="331"/>
        <v>93402.60530035985</v>
      </c>
      <c r="BL162" s="35">
        <f t="shared" si="331"/>
        <v>98394.852544510126</v>
      </c>
      <c r="BM162" s="35">
        <f t="shared" si="331"/>
        <v>103657.81112303652</v>
      </c>
      <c r="BN162" s="35">
        <f t="shared" si="331"/>
        <v>109195.76659150202</v>
      </c>
      <c r="BO162" s="35">
        <f t="shared" si="331"/>
        <v>115021.42694406967</v>
      </c>
      <c r="BP162" s="35">
        <f t="shared" si="331"/>
        <v>121148.41707305257</v>
      </c>
      <c r="BQ162" s="35">
        <f t="shared" si="331"/>
        <v>127598.73747790034</v>
      </c>
      <c r="BR162" s="35">
        <f t="shared" si="331"/>
        <v>134463.55653305177</v>
      </c>
      <c r="BS162" s="35">
        <f t="shared" si="331"/>
        <v>141688.32469155148</v>
      </c>
    </row>
    <row r="164" spans="3:71" ht="15" thickBot="1">
      <c r="C164" s="28" t="s">
        <v>180</v>
      </c>
      <c r="D164" s="28"/>
      <c r="E164" s="28"/>
      <c r="F164" s="29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</row>
    <row r="166" spans="3:71">
      <c r="F166" t="s">
        <v>181</v>
      </c>
      <c r="Q166" s="39"/>
      <c r="R166" s="35">
        <f>Q162*$O$13</f>
        <v>3810.7606359982574</v>
      </c>
      <c r="S166" s="35">
        <f t="shared" ref="S166:BS166" si="332">R162*$O$13</f>
        <v>4509.7200482633061</v>
      </c>
      <c r="T166" s="35">
        <f t="shared" si="332"/>
        <v>5019.0914284477612</v>
      </c>
      <c r="U166" s="35">
        <f t="shared" si="332"/>
        <v>5281.6815014760941</v>
      </c>
      <c r="V166" s="35">
        <f t="shared" si="332"/>
        <v>5559.3965084944057</v>
      </c>
      <c r="W166" s="35">
        <f t="shared" si="332"/>
        <v>5851.2764041528062</v>
      </c>
      <c r="X166" s="35">
        <f t="shared" si="332"/>
        <v>6157.8809357971386</v>
      </c>
      <c r="Y166" s="35">
        <f t="shared" si="332"/>
        <v>6483.8292951215435</v>
      </c>
      <c r="Z166" s="35">
        <f t="shared" si="332"/>
        <v>6824.6654802321382</v>
      </c>
      <c r="AA166" s="35">
        <f t="shared" si="332"/>
        <v>7180.7139361308055</v>
      </c>
      <c r="AB166" s="35">
        <f t="shared" si="332"/>
        <v>7570.3469781263184</v>
      </c>
      <c r="AC166" s="35">
        <f t="shared" si="332"/>
        <v>7997.1070755744877</v>
      </c>
      <c r="AD166" s="35">
        <f t="shared" si="332"/>
        <v>8492.0709317807759</v>
      </c>
      <c r="AE166" s="35">
        <f t="shared" si="332"/>
        <v>9020.6115242210017</v>
      </c>
      <c r="AF166" s="35">
        <f t="shared" si="332"/>
        <v>9577.9935517875438</v>
      </c>
      <c r="AG166" s="35">
        <f t="shared" si="332"/>
        <v>10166.781098865735</v>
      </c>
      <c r="AH166" s="35">
        <f t="shared" si="332"/>
        <v>10789.254829371959</v>
      </c>
      <c r="AI166" s="35">
        <f t="shared" si="332"/>
        <v>11445.910905506053</v>
      </c>
      <c r="AJ166" s="35">
        <f t="shared" si="332"/>
        <v>12140.981368510558</v>
      </c>
      <c r="AK166" s="35">
        <f t="shared" si="332"/>
        <v>12871.653951228813</v>
      </c>
      <c r="AL166" s="35">
        <f t="shared" si="332"/>
        <v>13639.300071831216</v>
      </c>
      <c r="AM166" s="35">
        <f t="shared" si="332"/>
        <v>14445.317246863291</v>
      </c>
      <c r="AN166" s="35">
        <f t="shared" si="332"/>
        <v>15291.290599918017</v>
      </c>
      <c r="AO166" s="35">
        <f t="shared" si="332"/>
        <v>16178.457511887875</v>
      </c>
      <c r="AP166" s="35">
        <f t="shared" si="332"/>
        <v>17113.607927421872</v>
      </c>
      <c r="AQ166" s="35">
        <f t="shared" si="332"/>
        <v>18095.814430493669</v>
      </c>
      <c r="AR166" s="35">
        <f t="shared" si="332"/>
        <v>19124.426665638905</v>
      </c>
      <c r="AS166" s="35">
        <f t="shared" si="332"/>
        <v>20212.493224668415</v>
      </c>
      <c r="AT166" s="35">
        <f t="shared" si="332"/>
        <v>21382.325126465243</v>
      </c>
      <c r="AU166" s="35">
        <f t="shared" si="332"/>
        <v>22608.134832555239</v>
      </c>
      <c r="AV166" s="35">
        <f t="shared" si="332"/>
        <v>23891.968446435632</v>
      </c>
      <c r="AW166" s="35">
        <f t="shared" si="332"/>
        <v>25235.633337023097</v>
      </c>
      <c r="AX166" s="35">
        <f t="shared" si="332"/>
        <v>26670.998084018967</v>
      </c>
      <c r="AY166" s="35">
        <f t="shared" si="332"/>
        <v>28180.415318949992</v>
      </c>
      <c r="AZ166" s="35">
        <f t="shared" si="332"/>
        <v>29759.943132331704</v>
      </c>
      <c r="BA166" s="35">
        <f t="shared" si="332"/>
        <v>31411.591818042838</v>
      </c>
      <c r="BB166" s="35">
        <f t="shared" si="332"/>
        <v>33151.175964614216</v>
      </c>
      <c r="BC166" s="35">
        <f t="shared" si="332"/>
        <v>34973.650617255356</v>
      </c>
      <c r="BD166" s="35">
        <f t="shared" si="332"/>
        <v>36890.787539961333</v>
      </c>
      <c r="BE166" s="35">
        <f t="shared" si="332"/>
        <v>38896.643949649697</v>
      </c>
      <c r="BF166" s="35">
        <f t="shared" si="332"/>
        <v>40993.203334950405</v>
      </c>
      <c r="BG166" s="35">
        <f t="shared" si="332"/>
        <v>43181.701143957733</v>
      </c>
      <c r="BH166" s="35">
        <f t="shared" si="332"/>
        <v>45479.2850826754</v>
      </c>
      <c r="BI166" s="35">
        <f t="shared" si="332"/>
        <v>47921.979309594877</v>
      </c>
      <c r="BJ166" s="35">
        <f t="shared" si="332"/>
        <v>50492.278179045941</v>
      </c>
      <c r="BK166" s="35">
        <f t="shared" si="332"/>
        <v>53196.573730317614</v>
      </c>
      <c r="BL166" s="35">
        <f t="shared" si="332"/>
        <v>56041.563180215911</v>
      </c>
      <c r="BM166" s="35">
        <f t="shared" si="332"/>
        <v>59036.91152670607</v>
      </c>
      <c r="BN166" s="35">
        <f t="shared" si="332"/>
        <v>62194.686673821911</v>
      </c>
      <c r="BO166" s="35">
        <f t="shared" si="332"/>
        <v>65517.459954901205</v>
      </c>
      <c r="BP166" s="35">
        <f t="shared" si="332"/>
        <v>69012.856166441794</v>
      </c>
      <c r="BQ166" s="35">
        <f t="shared" si="332"/>
        <v>72689.050243831531</v>
      </c>
      <c r="BR166" s="35">
        <f t="shared" si="332"/>
        <v>76559.242486740201</v>
      </c>
      <c r="BS166" s="35">
        <f t="shared" si="332"/>
        <v>80678.13391983106</v>
      </c>
    </row>
    <row r="167" spans="3:71">
      <c r="F167" t="s">
        <v>182</v>
      </c>
      <c r="Q167" s="39"/>
      <c r="R167" s="35">
        <f>Q162*$O$14</f>
        <v>2540.5070906655055</v>
      </c>
      <c r="S167" s="35">
        <f t="shared" ref="S167:BS167" si="333">R162*$O$14</f>
        <v>3006.4800321755374</v>
      </c>
      <c r="T167" s="35">
        <f t="shared" si="333"/>
        <v>3346.0609522985078</v>
      </c>
      <c r="U167" s="35">
        <f t="shared" si="333"/>
        <v>3521.1210009840634</v>
      </c>
      <c r="V167" s="35">
        <f t="shared" si="333"/>
        <v>3706.2643389962709</v>
      </c>
      <c r="W167" s="35">
        <f t="shared" si="333"/>
        <v>3900.8509361018714</v>
      </c>
      <c r="X167" s="35">
        <f t="shared" si="333"/>
        <v>4105.2539571980924</v>
      </c>
      <c r="Y167" s="35">
        <f t="shared" si="333"/>
        <v>4322.552863414362</v>
      </c>
      <c r="Z167" s="35">
        <f t="shared" si="333"/>
        <v>4549.7769868214264</v>
      </c>
      <c r="AA167" s="35">
        <f t="shared" si="333"/>
        <v>4787.1426240872042</v>
      </c>
      <c r="AB167" s="35">
        <f t="shared" si="333"/>
        <v>5046.8979854175459</v>
      </c>
      <c r="AC167" s="35">
        <f t="shared" si="333"/>
        <v>5331.4047170496597</v>
      </c>
      <c r="AD167" s="35">
        <f t="shared" si="333"/>
        <v>5661.3806211871852</v>
      </c>
      <c r="AE167" s="35">
        <f t="shared" si="333"/>
        <v>6013.7410161473354</v>
      </c>
      <c r="AF167" s="35">
        <f t="shared" si="333"/>
        <v>6385.3290345250298</v>
      </c>
      <c r="AG167" s="35">
        <f t="shared" si="333"/>
        <v>6777.8540659104901</v>
      </c>
      <c r="AH167" s="35">
        <f t="shared" si="333"/>
        <v>7192.8365529146395</v>
      </c>
      <c r="AI167" s="35">
        <f t="shared" si="333"/>
        <v>7630.6072703373693</v>
      </c>
      <c r="AJ167" s="35">
        <f t="shared" si="333"/>
        <v>8093.98757900704</v>
      </c>
      <c r="AK167" s="35">
        <f t="shared" si="333"/>
        <v>8581.1026341525412</v>
      </c>
      <c r="AL167" s="35">
        <f t="shared" si="333"/>
        <v>9092.8667145541458</v>
      </c>
      <c r="AM167" s="35">
        <f t="shared" si="333"/>
        <v>9630.2114979088619</v>
      </c>
      <c r="AN167" s="35">
        <f t="shared" si="333"/>
        <v>10194.193733278678</v>
      </c>
      <c r="AO167" s="35">
        <f t="shared" si="333"/>
        <v>10785.638341258586</v>
      </c>
      <c r="AP167" s="35">
        <f t="shared" si="333"/>
        <v>11409.071951614584</v>
      </c>
      <c r="AQ167" s="35">
        <f t="shared" si="333"/>
        <v>12063.876286995779</v>
      </c>
      <c r="AR167" s="35">
        <f t="shared" si="333"/>
        <v>12749.617777092604</v>
      </c>
      <c r="AS167" s="35">
        <f t="shared" si="333"/>
        <v>13474.995483112278</v>
      </c>
      <c r="AT167" s="35">
        <f t="shared" si="333"/>
        <v>14254.883417643498</v>
      </c>
      <c r="AU167" s="35">
        <f t="shared" si="333"/>
        <v>15072.089888370159</v>
      </c>
      <c r="AV167" s="35">
        <f t="shared" si="333"/>
        <v>15927.978964290422</v>
      </c>
      <c r="AW167" s="35">
        <f t="shared" si="333"/>
        <v>16823.755558015397</v>
      </c>
      <c r="AX167" s="35">
        <f t="shared" si="333"/>
        <v>17780.665389345981</v>
      </c>
      <c r="AY167" s="35">
        <f t="shared" si="333"/>
        <v>18786.943545966664</v>
      </c>
      <c r="AZ167" s="35">
        <f t="shared" si="333"/>
        <v>19839.962088221138</v>
      </c>
      <c r="BA167" s="35">
        <f t="shared" si="333"/>
        <v>20941.061212028562</v>
      </c>
      <c r="BB167" s="35">
        <f t="shared" si="333"/>
        <v>22100.783976409482</v>
      </c>
      <c r="BC167" s="35">
        <f t="shared" si="333"/>
        <v>23315.76707817024</v>
      </c>
      <c r="BD167" s="35">
        <f t="shared" si="333"/>
        <v>24593.858359974223</v>
      </c>
      <c r="BE167" s="35">
        <f t="shared" si="333"/>
        <v>25931.095966433135</v>
      </c>
      <c r="BF167" s="35">
        <f t="shared" si="333"/>
        <v>27328.80222330027</v>
      </c>
      <c r="BG167" s="35">
        <f t="shared" si="333"/>
        <v>28787.800762638493</v>
      </c>
      <c r="BH167" s="35">
        <f t="shared" si="333"/>
        <v>30319.523388450267</v>
      </c>
      <c r="BI167" s="35">
        <f t="shared" si="333"/>
        <v>31947.986206396588</v>
      </c>
      <c r="BJ167" s="35">
        <f t="shared" si="333"/>
        <v>33661.518786030632</v>
      </c>
      <c r="BK167" s="35">
        <f t="shared" si="333"/>
        <v>35464.382486878414</v>
      </c>
      <c r="BL167" s="35">
        <f t="shared" si="333"/>
        <v>37361.042120143939</v>
      </c>
      <c r="BM167" s="35">
        <f t="shared" si="333"/>
        <v>39357.941017804056</v>
      </c>
      <c r="BN167" s="35">
        <f t="shared" si="333"/>
        <v>41463.124449214607</v>
      </c>
      <c r="BO167" s="35">
        <f t="shared" si="333"/>
        <v>43678.306636600813</v>
      </c>
      <c r="BP167" s="35">
        <f t="shared" si="333"/>
        <v>46008.570777627872</v>
      </c>
      <c r="BQ167" s="35">
        <f t="shared" si="333"/>
        <v>48459.366829221028</v>
      </c>
      <c r="BR167" s="35">
        <f t="shared" si="333"/>
        <v>51039.494991160143</v>
      </c>
      <c r="BS167" s="35">
        <f t="shared" si="333"/>
        <v>53785.422613220711</v>
      </c>
    </row>
    <row r="168" spans="3:71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>
      <c r="F169" t="s">
        <v>142</v>
      </c>
      <c r="Q169" s="39"/>
      <c r="R169" s="35">
        <f t="shared" ref="R169:AW169" si="334">R166*R10</f>
        <v>189.00282151874376</v>
      </c>
      <c r="S169" s="35">
        <f t="shared" si="334"/>
        <v>223.66920801314794</v>
      </c>
      <c r="T169" s="35">
        <f t="shared" si="334"/>
        <v>248.93257069888625</v>
      </c>
      <c r="U169" s="35">
        <f t="shared" si="334"/>
        <v>261.9562868138101</v>
      </c>
      <c r="V169" s="35">
        <f t="shared" si="334"/>
        <v>275.73015636854495</v>
      </c>
      <c r="W169" s="35">
        <f t="shared" si="334"/>
        <v>290.20656386129298</v>
      </c>
      <c r="X169" s="35">
        <f t="shared" si="334"/>
        <v>305.41327115846531</v>
      </c>
      <c r="Y169" s="35">
        <f t="shared" si="334"/>
        <v>321.57937694841343</v>
      </c>
      <c r="Z169" s="35">
        <f t="shared" si="334"/>
        <v>338.48387628984534</v>
      </c>
      <c r="AA169" s="35">
        <f t="shared" si="334"/>
        <v>356.14286072632439</v>
      </c>
      <c r="AB169" s="35">
        <f t="shared" si="334"/>
        <v>375.46754451738389</v>
      </c>
      <c r="AC169" s="35">
        <f t="shared" si="334"/>
        <v>396.63362400486886</v>
      </c>
      <c r="AD169" s="35">
        <f t="shared" si="334"/>
        <v>421.18241473422421</v>
      </c>
      <c r="AE169" s="35">
        <f t="shared" si="334"/>
        <v>447.39651548742535</v>
      </c>
      <c r="AF169" s="35">
        <f t="shared" si="334"/>
        <v>475.04106888150602</v>
      </c>
      <c r="AG169" s="35">
        <f t="shared" si="334"/>
        <v>504.2432461638183</v>
      </c>
      <c r="AH169" s="35">
        <f t="shared" si="334"/>
        <v>535.11616173757625</v>
      </c>
      <c r="AI169" s="35">
        <f t="shared" si="334"/>
        <v>567.68442382792387</v>
      </c>
      <c r="AJ169" s="35">
        <f t="shared" si="334"/>
        <v>602.15792956880011</v>
      </c>
      <c r="AK169" s="35">
        <f t="shared" si="334"/>
        <v>638.39719855766998</v>
      </c>
      <c r="AL169" s="35">
        <f t="shared" si="334"/>
        <v>676.47024921091975</v>
      </c>
      <c r="AM169" s="35">
        <f t="shared" si="334"/>
        <v>716.44639434965086</v>
      </c>
      <c r="AN169" s="35">
        <f t="shared" si="334"/>
        <v>758.40425156760512</v>
      </c>
      <c r="AO169" s="35">
        <f t="shared" si="334"/>
        <v>802.40519141578579</v>
      </c>
      <c r="AP169" s="35">
        <f t="shared" si="334"/>
        <v>848.78597571662158</v>
      </c>
      <c r="AQ169" s="35">
        <f t="shared" si="334"/>
        <v>897.5006072893807</v>
      </c>
      <c r="AR169" s="35">
        <f t="shared" si="334"/>
        <v>948.51683036428494</v>
      </c>
      <c r="AS169" s="35">
        <f t="shared" si="334"/>
        <v>1002.4818177513496</v>
      </c>
      <c r="AT169" s="35">
        <f t="shared" si="334"/>
        <v>1060.5021321352046</v>
      </c>
      <c r="AU169" s="35">
        <f t="shared" si="334"/>
        <v>1121.2987854089627</v>
      </c>
      <c r="AV169" s="35">
        <f t="shared" si="334"/>
        <v>1184.9732584503365</v>
      </c>
      <c r="AW169" s="35">
        <f t="shared" si="334"/>
        <v>1251.6151915850789</v>
      </c>
      <c r="AX169" s="35">
        <f t="shared" ref="AX169:BS169" si="335">AX166*AX10</f>
        <v>1322.8051751615969</v>
      </c>
      <c r="AY169" s="35">
        <f t="shared" si="335"/>
        <v>1397.6679502086715</v>
      </c>
      <c r="AZ169" s="35">
        <f t="shared" si="335"/>
        <v>1476.008009297235</v>
      </c>
      <c r="BA169" s="35">
        <f t="shared" si="335"/>
        <v>1557.925057250407</v>
      </c>
      <c r="BB169" s="35">
        <f t="shared" si="335"/>
        <v>1644.2034523994998</v>
      </c>
      <c r="BC169" s="35">
        <f t="shared" si="335"/>
        <v>1734.5929794250765</v>
      </c>
      <c r="BD169" s="35">
        <f t="shared" si="335"/>
        <v>1829.6774841316474</v>
      </c>
      <c r="BE169" s="35">
        <f t="shared" si="335"/>
        <v>1929.162221485991</v>
      </c>
      <c r="BF169" s="35">
        <f t="shared" si="335"/>
        <v>2033.1455668476015</v>
      </c>
      <c r="BG169" s="35">
        <f t="shared" si="335"/>
        <v>2141.688794906222</v>
      </c>
      <c r="BH169" s="35">
        <f t="shared" si="335"/>
        <v>2255.642382804569</v>
      </c>
      <c r="BI169" s="35">
        <f t="shared" si="335"/>
        <v>2376.7930257061766</v>
      </c>
      <c r="BJ169" s="35">
        <f t="shared" si="335"/>
        <v>2504.2724936852592</v>
      </c>
      <c r="BK169" s="35">
        <f t="shared" si="335"/>
        <v>2638.397813597157</v>
      </c>
      <c r="BL169" s="35">
        <f t="shared" si="335"/>
        <v>2779.5011482286641</v>
      </c>
      <c r="BM169" s="35">
        <f t="shared" si="335"/>
        <v>2928.0618538185709</v>
      </c>
      <c r="BN169" s="35">
        <f t="shared" si="335"/>
        <v>3084.6784638697864</v>
      </c>
      <c r="BO169" s="35">
        <f t="shared" si="335"/>
        <v>3249.478509156957</v>
      </c>
      <c r="BP169" s="35">
        <f t="shared" si="335"/>
        <v>3422.8401577649493</v>
      </c>
      <c r="BQ169" s="35">
        <f t="shared" si="335"/>
        <v>3605.1688630931294</v>
      </c>
      <c r="BR169" s="35">
        <f t="shared" si="335"/>
        <v>3797.119322227144</v>
      </c>
      <c r="BS169" s="35">
        <f t="shared" si="335"/>
        <v>4001.4045494412708</v>
      </c>
    </row>
    <row r="170" spans="3:71">
      <c r="F170" t="s">
        <v>143</v>
      </c>
      <c r="Q170" s="39"/>
      <c r="R170" s="35">
        <f t="shared" ref="R170:AW170" si="336">R167*R11</f>
        <v>187.99752470924744</v>
      </c>
      <c r="S170" s="35">
        <f t="shared" si="336"/>
        <v>222.47952238098981</v>
      </c>
      <c r="T170" s="35">
        <f t="shared" si="336"/>
        <v>247.60851047008961</v>
      </c>
      <c r="U170" s="35">
        <f t="shared" si="336"/>
        <v>260.56295407282073</v>
      </c>
      <c r="V170" s="35">
        <f t="shared" si="336"/>
        <v>274.26356108572401</v>
      </c>
      <c r="W170" s="35">
        <f t="shared" si="336"/>
        <v>288.66296927153849</v>
      </c>
      <c r="X170" s="35">
        <f t="shared" si="336"/>
        <v>303.78879283265883</v>
      </c>
      <c r="Y170" s="35">
        <f t="shared" si="336"/>
        <v>319.86891189266277</v>
      </c>
      <c r="Z170" s="35">
        <f t="shared" si="336"/>
        <v>336.68349702478554</v>
      </c>
      <c r="AA170" s="35">
        <f t="shared" si="336"/>
        <v>354.24855418245312</v>
      </c>
      <c r="AB170" s="35">
        <f t="shared" si="336"/>
        <v>373.47045092089837</v>
      </c>
      <c r="AC170" s="35">
        <f t="shared" si="336"/>
        <v>394.52394906167478</v>
      </c>
      <c r="AD170" s="35">
        <f t="shared" si="336"/>
        <v>418.94216596785168</v>
      </c>
      <c r="AE170" s="35">
        <f t="shared" si="336"/>
        <v>445.0168351949028</v>
      </c>
      <c r="AF170" s="35">
        <f t="shared" si="336"/>
        <v>472.51434855485218</v>
      </c>
      <c r="AG170" s="35">
        <f t="shared" si="336"/>
        <v>501.56120087737622</v>
      </c>
      <c r="AH170" s="35">
        <f t="shared" si="336"/>
        <v>532.26990491568324</v>
      </c>
      <c r="AI170" s="35">
        <f t="shared" si="336"/>
        <v>564.66493800496528</v>
      </c>
      <c r="AJ170" s="35">
        <f t="shared" si="336"/>
        <v>598.9550808465209</v>
      </c>
      <c r="AK170" s="35">
        <f t="shared" si="336"/>
        <v>635.00159492728801</v>
      </c>
      <c r="AL170" s="35">
        <f t="shared" si="336"/>
        <v>672.87213687700671</v>
      </c>
      <c r="AM170" s="35">
        <f t="shared" si="336"/>
        <v>712.63565084525578</v>
      </c>
      <c r="AN170" s="35">
        <f t="shared" si="336"/>
        <v>754.37033626262212</v>
      </c>
      <c r="AO170" s="35">
        <f t="shared" si="336"/>
        <v>798.13723725313525</v>
      </c>
      <c r="AP170" s="35">
        <f t="shared" si="336"/>
        <v>844.27132441947913</v>
      </c>
      <c r="AQ170" s="35">
        <f t="shared" si="336"/>
        <v>892.7268452376876</v>
      </c>
      <c r="AR170" s="35">
        <f t="shared" si="336"/>
        <v>943.47171550485268</v>
      </c>
      <c r="AS170" s="35">
        <f t="shared" si="336"/>
        <v>997.14966575030849</v>
      </c>
      <c r="AT170" s="35">
        <f t="shared" si="336"/>
        <v>1054.8613729056187</v>
      </c>
      <c r="AU170" s="35">
        <f t="shared" si="336"/>
        <v>1115.3346517393918</v>
      </c>
      <c r="AV170" s="35">
        <f t="shared" si="336"/>
        <v>1178.6704433574912</v>
      </c>
      <c r="AW170" s="35">
        <f t="shared" si="336"/>
        <v>1244.9579112931392</v>
      </c>
      <c r="AX170" s="35">
        <f t="shared" ref="AX170:BS170" si="337">AX167*AX11</f>
        <v>1315.7692388116025</v>
      </c>
      <c r="AY170" s="35">
        <f t="shared" si="337"/>
        <v>1390.233822401533</v>
      </c>
      <c r="AZ170" s="35">
        <f t="shared" si="337"/>
        <v>1468.1571945283642</v>
      </c>
      <c r="BA170" s="35">
        <f t="shared" si="337"/>
        <v>1549.6385296901135</v>
      </c>
      <c r="BB170" s="35">
        <f t="shared" si="337"/>
        <v>1635.4580142543016</v>
      </c>
      <c r="BC170" s="35">
        <f t="shared" si="337"/>
        <v>1725.3667637845977</v>
      </c>
      <c r="BD170" s="35">
        <f t="shared" si="337"/>
        <v>1819.9455186380924</v>
      </c>
      <c r="BE170" s="35">
        <f t="shared" si="337"/>
        <v>1918.901101516052</v>
      </c>
      <c r="BF170" s="35">
        <f t="shared" si="337"/>
        <v>2022.3313645242199</v>
      </c>
      <c r="BG170" s="35">
        <f t="shared" si="337"/>
        <v>2130.2972564352485</v>
      </c>
      <c r="BH170" s="35">
        <f t="shared" si="337"/>
        <v>2243.6447307453195</v>
      </c>
      <c r="BI170" s="35">
        <f t="shared" si="337"/>
        <v>2364.1509792733473</v>
      </c>
      <c r="BJ170" s="35">
        <f t="shared" si="337"/>
        <v>2490.9523901662665</v>
      </c>
      <c r="BK170" s="35">
        <f t="shared" si="337"/>
        <v>2624.3643040290026</v>
      </c>
      <c r="BL170" s="35">
        <f t="shared" si="337"/>
        <v>2764.7171168906511</v>
      </c>
      <c r="BM170" s="35">
        <f t="shared" si="337"/>
        <v>2912.4876353175</v>
      </c>
      <c r="BN170" s="35">
        <f t="shared" si="337"/>
        <v>3068.2712092418806</v>
      </c>
      <c r="BO170" s="35">
        <f t="shared" si="337"/>
        <v>3232.1946911084601</v>
      </c>
      <c r="BP170" s="35">
        <f t="shared" si="337"/>
        <v>3404.6342375444624</v>
      </c>
      <c r="BQ170" s="35">
        <f t="shared" si="337"/>
        <v>3585.9931453623558</v>
      </c>
      <c r="BR170" s="35">
        <f t="shared" si="337"/>
        <v>3776.9226293458505</v>
      </c>
      <c r="BS170" s="35">
        <f t="shared" si="337"/>
        <v>3980.1212733783323</v>
      </c>
    </row>
    <row r="171" spans="3:71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>
      <c r="F172" t="s">
        <v>183</v>
      </c>
      <c r="Q172" s="39"/>
      <c r="R172" s="30">
        <v>211.22804060653968</v>
      </c>
      <c r="S172" s="30">
        <v>208.31473743104755</v>
      </c>
      <c r="T172" s="35">
        <f>S172*(1+$O$8-Controls!$M$20)</f>
        <v>212.37677304504584</v>
      </c>
      <c r="U172" s="35">
        <f>T172*(1+$O$8-Controls!$M$20)</f>
        <v>216.5180163691316</v>
      </c>
      <c r="V172" s="35">
        <f>U172*(1+$O$8-Controls!$M$20)</f>
        <v>220.74001191495702</v>
      </c>
      <c r="W172" s="35">
        <f>V172*(1+$O$8-Controls!$M$20)</f>
        <v>225.04433431139694</v>
      </c>
      <c r="X172" s="35">
        <f>W172*(1+$O$8-Controls!$M$20)</f>
        <v>229.43258889182005</v>
      </c>
      <c r="Y172" s="35">
        <f>X172*(1+$O$8-Controls!$M$20)</f>
        <v>233.90641229281144</v>
      </c>
      <c r="Z172" s="35">
        <f>Y172*(1+$O$8-Controls!$M$20)</f>
        <v>238.46747306457016</v>
      </c>
      <c r="AA172" s="35">
        <f>Z172*(1+$O$8-Controls!$M$20)</f>
        <v>243.11747229320892</v>
      </c>
      <c r="AB172" s="35">
        <f>AA172*(1+$O$8-Controls!$M$20)</f>
        <v>247.85814423518872</v>
      </c>
      <c r="AC172" s="35">
        <f>AB172*(1+$O$8-Controls!$M$20)</f>
        <v>252.69125696412425</v>
      </c>
      <c r="AD172" s="35">
        <f>AC172*(1+$O$8-Controls!$M$20)</f>
        <v>257.61861303020197</v>
      </c>
      <c r="AE172" s="35">
        <f>AD172*(1+$O$8-Controls!$M$20)</f>
        <v>262.64205013245646</v>
      </c>
      <c r="AF172" s="35">
        <f>AE172*(1+$O$8-Controls!$M$20)</f>
        <v>267.7634418041556</v>
      </c>
      <c r="AG172" s="35">
        <f>AF172*(1+$O$8-Controls!$M$20)</f>
        <v>272.98469811155081</v>
      </c>
      <c r="AH172" s="35">
        <f>AG172*(1+$O$8-Controls!$M$20)</f>
        <v>278.30776636625234</v>
      </c>
      <c r="AI172" s="35">
        <f>AH172*(1+$O$8-Controls!$M$20)</f>
        <v>283.73463185149546</v>
      </c>
      <c r="AJ172" s="35">
        <f>AI172*(1+$O$8-Controls!$M$20)</f>
        <v>289.26731856256868</v>
      </c>
      <c r="AK172" s="35">
        <f>AJ172*(1+$O$8-Controls!$M$20)</f>
        <v>294.90788996167993</v>
      </c>
      <c r="AL172" s="35">
        <f>AK172*(1+$O$8-Controls!$M$20)</f>
        <v>300.65844974754214</v>
      </c>
      <c r="AM172" s="35">
        <f>AL172*(1+$O$8-Controls!$M$20)</f>
        <v>306.52114263996543</v>
      </c>
      <c r="AN172" s="35">
        <f>AM172*(1+$O$8-Controls!$M$20)</f>
        <v>312.49815517974849</v>
      </c>
      <c r="AO172" s="35">
        <f>AN172*(1+$O$8-Controls!$M$20)</f>
        <v>318.59171654416741</v>
      </c>
      <c r="AP172" s="35">
        <f>AO172*(1+$O$8-Controls!$M$20)</f>
        <v>324.80409937836612</v>
      </c>
      <c r="AQ172" s="35">
        <f>AP172*(1+$O$8-Controls!$M$20)</f>
        <v>331.13762064295872</v>
      </c>
      <c r="AR172" s="35">
        <f>AQ172*(1+$O$8-Controls!$M$20)</f>
        <v>337.5946424781593</v>
      </c>
      <c r="AS172" s="35">
        <f>AR172*(1+$O$8-Controls!$M$20)</f>
        <v>344.17757308476223</v>
      </c>
      <c r="AT172" s="35">
        <f>AS172*(1+$O$8-Controls!$M$20)</f>
        <v>350.88886762230095</v>
      </c>
      <c r="AU172" s="35">
        <f>AT172*(1+$O$8-Controls!$M$20)</f>
        <v>357.73102912472035</v>
      </c>
      <c r="AV172" s="35">
        <f>AU172*(1+$O$8-Controls!$M$20)</f>
        <v>364.70660943390448</v>
      </c>
      <c r="AW172" s="35">
        <f>AV172*(1+$O$8-Controls!$M$20)</f>
        <v>371.81821015140747</v>
      </c>
      <c r="AX172" s="35">
        <f>AW172*(1+$O$8-Controls!$M$20)</f>
        <v>379.06848360874284</v>
      </c>
      <c r="AY172" s="35">
        <f>AX172*(1+$O$8-Controls!$M$20)</f>
        <v>386.46013385659296</v>
      </c>
      <c r="AZ172" s="35">
        <f>AY172*(1+$O$8-Controls!$M$20)</f>
        <v>393.99591767330747</v>
      </c>
      <c r="BA172" s="35">
        <f>AZ172*(1+$O$8-Controls!$M$20)</f>
        <v>401.67864559306713</v>
      </c>
      <c r="BB172" s="35">
        <f>BA172*(1+$O$8-Controls!$M$20)</f>
        <v>409.51118295409617</v>
      </c>
      <c r="BC172" s="35">
        <f>BB172*(1+$O$8-Controls!$M$20)</f>
        <v>417.49645096731444</v>
      </c>
      <c r="BD172" s="35">
        <f>BC172*(1+$O$8-Controls!$M$20)</f>
        <v>425.63742780582766</v>
      </c>
      <c r="BE172" s="35">
        <f>BD172*(1+$O$8-Controls!$M$20)</f>
        <v>433.9371497156622</v>
      </c>
      <c r="BF172" s="35">
        <f>BE172*(1+$O$8-Controls!$M$20)</f>
        <v>442.39871214815872</v>
      </c>
      <c r="BG172" s="35">
        <f>BF172*(1+$O$8-Controls!$M$20)</f>
        <v>451.02527091444676</v>
      </c>
      <c r="BH172" s="35">
        <f>BG172*(1+$O$8-Controls!$M$20)</f>
        <v>459.82004336243131</v>
      </c>
      <c r="BI172" s="35">
        <f>BH172*(1+$O$8-Controls!$M$20)</f>
        <v>468.78630957672965</v>
      </c>
      <c r="BJ172" s="35">
        <f>BI172*(1+$O$8-Controls!$M$20)</f>
        <v>477.92741360200682</v>
      </c>
      <c r="BK172" s="35">
        <f>BJ172*(1+$O$8-Controls!$M$20)</f>
        <v>487.24676469016509</v>
      </c>
      <c r="BL172" s="35">
        <f>BK172*(1+$O$8-Controls!$M$20)</f>
        <v>496.74783857185344</v>
      </c>
      <c r="BM172" s="35">
        <f>BL172*(1+$O$8-Controls!$M$20)</f>
        <v>506.43417875277049</v>
      </c>
      <c r="BN172" s="35">
        <f>BM172*(1+$O$8-Controls!$M$20)</f>
        <v>516.30939783524491</v>
      </c>
      <c r="BO172" s="35">
        <f>BN172*(1+$O$8-Controls!$M$20)</f>
        <v>526.37717886558596</v>
      </c>
      <c r="BP172" s="35">
        <f>BO172*(1+$O$8-Controls!$M$20)</f>
        <v>536.64127670770665</v>
      </c>
      <c r="BQ172" s="35">
        <f>BP172*(1+$O$8-Controls!$M$20)</f>
        <v>547.10551944353199</v>
      </c>
      <c r="BR172" s="35">
        <f>BQ172*(1+$O$8-Controls!$M$20)</f>
        <v>557.7738098007145</v>
      </c>
      <c r="BS172" s="35">
        <f>BR172*(1+$O$8-Controls!$M$20)</f>
        <v>568.65012660818934</v>
      </c>
    </row>
    <row r="173" spans="3:71">
      <c r="F173" t="s">
        <v>179</v>
      </c>
      <c r="Q173" s="39"/>
      <c r="R173" s="35">
        <f t="shared" ref="R173:AW173" si="338">R161</f>
        <v>124.64538345928895</v>
      </c>
      <c r="S173" s="35">
        <f t="shared" si="338"/>
        <v>117.24448036896879</v>
      </c>
      <c r="T173" s="35">
        <f t="shared" si="338"/>
        <v>168.29872186603279</v>
      </c>
      <c r="U173" s="35">
        <f t="shared" si="338"/>
        <v>174.79268077808797</v>
      </c>
      <c r="V173" s="35">
        <f t="shared" si="338"/>
        <v>184.71273027841917</v>
      </c>
      <c r="W173" s="35">
        <f t="shared" si="338"/>
        <v>195.40997742573774</v>
      </c>
      <c r="X173" s="35">
        <f t="shared" si="338"/>
        <v>200.18625926026897</v>
      </c>
      <c r="Y173" s="35">
        <f t="shared" si="338"/>
        <v>214.72456786057381</v>
      </c>
      <c r="Z173" s="35">
        <f t="shared" si="338"/>
        <v>230.51952400925279</v>
      </c>
      <c r="AA173" s="35">
        <f t="shared" si="338"/>
        <v>217.53051371454455</v>
      </c>
      <c r="AB173" s="35">
        <f t="shared" si="338"/>
        <v>202.69201432597959</v>
      </c>
      <c r="AC173" s="35">
        <f t="shared" si="338"/>
        <v>140.54131397242406</v>
      </c>
      <c r="AD173" s="35">
        <f t="shared" si="338"/>
        <v>144.33647520999187</v>
      </c>
      <c r="AE173" s="35">
        <f t="shared" si="338"/>
        <v>160.07748375495351</v>
      </c>
      <c r="AF173" s="35">
        <f t="shared" si="338"/>
        <v>175.02700993801426</v>
      </c>
      <c r="AG173" s="35">
        <f t="shared" si="338"/>
        <v>189.96698001705647</v>
      </c>
      <c r="AH173" s="35">
        <f t="shared" si="338"/>
        <v>208.14690531857883</v>
      </c>
      <c r="AI173" s="35">
        <f t="shared" si="338"/>
        <v>223.40022183426174</v>
      </c>
      <c r="AJ173" s="35">
        <f t="shared" si="338"/>
        <v>247.97837278840439</v>
      </c>
      <c r="AK173" s="35">
        <f t="shared" si="338"/>
        <v>274.56902768682346</v>
      </c>
      <c r="AL173" s="35">
        <f t="shared" si="338"/>
        <v>303.2942588962843</v>
      </c>
      <c r="AM173" s="35">
        <f t="shared" si="338"/>
        <v>334.01010848824524</v>
      </c>
      <c r="AN173" s="35">
        <f t="shared" si="338"/>
        <v>367.48751768630143</v>
      </c>
      <c r="AO173" s="35">
        <f t="shared" si="338"/>
        <v>394.62160106293186</v>
      </c>
      <c r="AP173" s="35">
        <f t="shared" si="338"/>
        <v>429.09436822353814</v>
      </c>
      <c r="AQ173" s="35">
        <f t="shared" si="338"/>
        <v>470.33208574856258</v>
      </c>
      <c r="AR173" s="35">
        <f t="shared" si="338"/>
        <v>495.42465821664473</v>
      </c>
      <c r="AS173" s="35">
        <f t="shared" si="338"/>
        <v>490.51004789676324</v>
      </c>
      <c r="AT173" s="35">
        <f t="shared" si="338"/>
        <v>538.44609940222745</v>
      </c>
      <c r="AU173" s="35">
        <f t="shared" si="338"/>
        <v>589.73011108656908</v>
      </c>
      <c r="AV173" s="35">
        <f t="shared" si="338"/>
        <v>645.0069975202548</v>
      </c>
      <c r="AW173" s="35">
        <f t="shared" si="338"/>
        <v>654.39294219432554</v>
      </c>
      <c r="AX173" s="35">
        <f t="shared" ref="AX173:BS173" si="339">AX161</f>
        <v>704.26198052025302</v>
      </c>
      <c r="AY173" s="35">
        <f t="shared" si="339"/>
        <v>769.6411353776391</v>
      </c>
      <c r="AZ173" s="35">
        <f t="shared" si="339"/>
        <v>840.13416585872983</v>
      </c>
      <c r="BA173" s="35">
        <f t="shared" si="339"/>
        <v>892.97661456102242</v>
      </c>
      <c r="BB173" s="35">
        <f t="shared" si="339"/>
        <v>964.84366318454363</v>
      </c>
      <c r="BC173" s="35">
        <f t="shared" si="339"/>
        <v>1027.0983757906763</v>
      </c>
      <c r="BD173" s="35">
        <f t="shared" si="339"/>
        <v>1110.6861883518957</v>
      </c>
      <c r="BE173" s="35">
        <f t="shared" si="339"/>
        <v>1201.679182993362</v>
      </c>
      <c r="BF173" s="35">
        <f t="shared" si="339"/>
        <v>1301.5635581267932</v>
      </c>
      <c r="BG173" s="35">
        <f t="shared" si="339"/>
        <v>1383.9680380587877</v>
      </c>
      <c r="BH173" s="35">
        <f t="shared" si="339"/>
        <v>1419.5020904692849</v>
      </c>
      <c r="BI173" s="35">
        <f t="shared" si="339"/>
        <v>1501.7312087544451</v>
      </c>
      <c r="BJ173" s="35">
        <f t="shared" si="339"/>
        <v>1588.7124825324959</v>
      </c>
      <c r="BK173" s="35">
        <f t="shared" si="339"/>
        <v>1680.7089857883275</v>
      </c>
      <c r="BL173" s="35">
        <f t="shared" si="339"/>
        <v>1773.582963482545</v>
      </c>
      <c r="BM173" s="35">
        <f t="shared" si="339"/>
        <v>1864.4964156938022</v>
      </c>
      <c r="BN173" s="35">
        <f t="shared" si="339"/>
        <v>1970.7339037209836</v>
      </c>
      <c r="BO173" s="35">
        <f t="shared" si="339"/>
        <v>2084.1834229310316</v>
      </c>
      <c r="BP173" s="35">
        <f t="shared" si="339"/>
        <v>2204.8486076419749</v>
      </c>
      <c r="BQ173" s="35">
        <f t="shared" si="339"/>
        <v>2325.3408007888502</v>
      </c>
      <c r="BR173" s="35">
        <f t="shared" si="339"/>
        <v>2378.0857836118189</v>
      </c>
      <c r="BS173" s="35">
        <f t="shared" si="339"/>
        <v>2515.4054661171999</v>
      </c>
    </row>
    <row r="174" spans="3:71"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3:71">
      <c r="F175" t="s">
        <v>184</v>
      </c>
      <c r="Q175" s="39"/>
      <c r="R175" s="35">
        <f>R318</f>
        <v>49.279498942878085</v>
      </c>
      <c r="S175" s="35">
        <f t="shared" ref="S175:AI175" si="340">S318</f>
        <v>53.337542575395339</v>
      </c>
      <c r="T175" s="35">
        <f t="shared" si="340"/>
        <v>50.041900183429263</v>
      </c>
      <c r="U175" s="35">
        <f t="shared" si="340"/>
        <v>49.818181635106882</v>
      </c>
      <c r="V175" s="35">
        <f t="shared" si="340"/>
        <v>48.955908687053451</v>
      </c>
      <c r="W175" s="35">
        <f t="shared" si="340"/>
        <v>55.09443155711147</v>
      </c>
      <c r="X175" s="35">
        <f t="shared" si="340"/>
        <v>56.576105400444803</v>
      </c>
      <c r="Y175" s="35">
        <f t="shared" si="340"/>
        <v>57.066194594914698</v>
      </c>
      <c r="Z175" s="35">
        <f t="shared" si="340"/>
        <v>57.942021135530631</v>
      </c>
      <c r="AA175" s="35">
        <f t="shared" si="340"/>
        <v>49.029436735782163</v>
      </c>
      <c r="AB175" s="35">
        <f t="shared" si="340"/>
        <v>40.687683358207444</v>
      </c>
      <c r="AC175" s="35">
        <f t="shared" si="340"/>
        <v>16.877313730284332</v>
      </c>
      <c r="AD175" s="35">
        <f t="shared" si="340"/>
        <v>14.721516174457243</v>
      </c>
      <c r="AE175" s="35">
        <f t="shared" si="340"/>
        <v>16.783654403128061</v>
      </c>
      <c r="AF175" s="35">
        <f t="shared" si="340"/>
        <v>19.076642556124749</v>
      </c>
      <c r="AG175" s="35">
        <f t="shared" si="340"/>
        <v>21.681504512998764</v>
      </c>
      <c r="AH175" s="35">
        <f t="shared" si="340"/>
        <v>24.919697533305342</v>
      </c>
      <c r="AI175" s="35">
        <f t="shared" si="340"/>
        <v>28.209172910671818</v>
      </c>
      <c r="AJ175" s="35">
        <f>AJ318</f>
        <v>32.734613608343935</v>
      </c>
      <c r="AK175" s="35">
        <f t="shared" ref="AK175:BS175" si="341">AK318</f>
        <v>37.822461530300494</v>
      </c>
      <c r="AL175" s="35">
        <f t="shared" si="341"/>
        <v>43.500424356250065</v>
      </c>
      <c r="AM175" s="35">
        <f t="shared" si="341"/>
        <v>49.772802622438775</v>
      </c>
      <c r="AN175" s="35">
        <f t="shared" si="341"/>
        <v>56.738412145351731</v>
      </c>
      <c r="AO175" s="35">
        <f t="shared" si="341"/>
        <v>61.332039884289408</v>
      </c>
      <c r="AP175" s="35">
        <f t="shared" si="341"/>
        <v>68.302247866885239</v>
      </c>
      <c r="AQ175" s="35">
        <f t="shared" si="341"/>
        <v>77.386891144329368</v>
      </c>
      <c r="AR175" s="35">
        <f t="shared" si="341"/>
        <v>82.850351553620129</v>
      </c>
      <c r="AS175" s="35">
        <f t="shared" si="341"/>
        <v>83.09605093873418</v>
      </c>
      <c r="AT175" s="35">
        <f t="shared" si="341"/>
        <v>94.569288446735044</v>
      </c>
      <c r="AU175" s="35">
        <f t="shared" si="341"/>
        <v>106.58143117222671</v>
      </c>
      <c r="AV175" s="35">
        <f t="shared" si="341"/>
        <v>119.59601222244984</v>
      </c>
      <c r="AW175" s="35">
        <f t="shared" si="341"/>
        <v>122.87719269085156</v>
      </c>
      <c r="AX175" s="35">
        <f t="shared" si="341"/>
        <v>137.51916061701527</v>
      </c>
      <c r="AY175" s="35">
        <f t="shared" si="341"/>
        <v>153.35530624479756</v>
      </c>
      <c r="AZ175" s="35">
        <f t="shared" si="341"/>
        <v>170.44354383280466</v>
      </c>
      <c r="BA175" s="35">
        <f t="shared" si="341"/>
        <v>183.9740630040105</v>
      </c>
      <c r="BB175" s="35">
        <f t="shared" si="341"/>
        <v>201.90184054695737</v>
      </c>
      <c r="BC175" s="35">
        <f t="shared" si="341"/>
        <v>217.72058046057151</v>
      </c>
      <c r="BD175" s="35">
        <f t="shared" si="341"/>
        <v>238.45392013237935</v>
      </c>
      <c r="BE175" s="35">
        <f t="shared" si="341"/>
        <v>261.03031835552844</v>
      </c>
      <c r="BF175" s="35">
        <f t="shared" si="341"/>
        <v>285.77425998923673</v>
      </c>
      <c r="BG175" s="35">
        <f t="shared" si="341"/>
        <v>306.6989989489345</v>
      </c>
      <c r="BH175" s="35">
        <f t="shared" si="341"/>
        <v>315.15324306077338</v>
      </c>
      <c r="BI175" s="35">
        <f t="shared" si="341"/>
        <v>331.93401525045084</v>
      </c>
      <c r="BJ175" s="35">
        <f t="shared" si="341"/>
        <v>349.8181700646914</v>
      </c>
      <c r="BK175" s="35">
        <f t="shared" si="341"/>
        <v>368.86084709245995</v>
      </c>
      <c r="BL175" s="35">
        <f t="shared" si="341"/>
        <v>388.06830997502306</v>
      </c>
      <c r="BM175" s="35">
        <f t="shared" si="341"/>
        <v>406.86085888839449</v>
      </c>
      <c r="BN175" s="35">
        <f t="shared" si="341"/>
        <v>429.20861016169476</v>
      </c>
      <c r="BO175" s="35">
        <f t="shared" si="341"/>
        <v>453.21246248976234</v>
      </c>
      <c r="BP175" s="35">
        <f t="shared" si="341"/>
        <v>478.85907222468302</v>
      </c>
      <c r="BQ175" s="35">
        <f t="shared" si="341"/>
        <v>504.37266608294192</v>
      </c>
      <c r="BR175" s="35">
        <f t="shared" si="341"/>
        <v>509.43236608140705</v>
      </c>
      <c r="BS175" s="35">
        <f t="shared" si="341"/>
        <v>541.1486082722638</v>
      </c>
    </row>
    <row r="176" spans="3:71">
      <c r="F176" t="s">
        <v>147</v>
      </c>
      <c r="Q176" s="39"/>
      <c r="R176" s="35">
        <f>R175*$O$17</f>
        <v>28.828506881583678</v>
      </c>
      <c r="S176" s="35">
        <f t="shared" ref="S176:BS176" si="342">S175*$O$17</f>
        <v>31.202462406606273</v>
      </c>
      <c r="T176" s="35">
        <f t="shared" si="342"/>
        <v>29.274511607306117</v>
      </c>
      <c r="U176" s="35">
        <f t="shared" si="342"/>
        <v>29.143636256537523</v>
      </c>
      <c r="V176" s="35">
        <f t="shared" si="342"/>
        <v>28.639206581926267</v>
      </c>
      <c r="W176" s="35">
        <f t="shared" si="342"/>
        <v>32.230242460910205</v>
      </c>
      <c r="X176" s="35">
        <f t="shared" si="342"/>
        <v>33.097021659260207</v>
      </c>
      <c r="Y176" s="35">
        <f t="shared" si="342"/>
        <v>33.383723838025098</v>
      </c>
      <c r="Z176" s="35">
        <f t="shared" si="342"/>
        <v>33.896082364285419</v>
      </c>
      <c r="AA176" s="35">
        <f t="shared" si="342"/>
        <v>28.682220490432563</v>
      </c>
      <c r="AB176" s="35">
        <f t="shared" si="342"/>
        <v>23.802294764551352</v>
      </c>
      <c r="AC176" s="35">
        <f t="shared" si="342"/>
        <v>9.8732285322163342</v>
      </c>
      <c r="AD176" s="35">
        <f t="shared" si="342"/>
        <v>8.6120869620574858</v>
      </c>
      <c r="AE176" s="35">
        <f t="shared" si="342"/>
        <v>9.8184378258299159</v>
      </c>
      <c r="AF176" s="35">
        <f t="shared" si="342"/>
        <v>11.159835895332979</v>
      </c>
      <c r="AG176" s="35">
        <f t="shared" si="342"/>
        <v>12.683680140104276</v>
      </c>
      <c r="AH176" s="35">
        <f t="shared" si="342"/>
        <v>14.578023056983625</v>
      </c>
      <c r="AI176" s="35">
        <f t="shared" si="342"/>
        <v>16.502366152743011</v>
      </c>
      <c r="AJ176" s="35">
        <f t="shared" si="342"/>
        <v>19.149748960881201</v>
      </c>
      <c r="AK176" s="35">
        <f t="shared" si="342"/>
        <v>22.126139995225788</v>
      </c>
      <c r="AL176" s="35">
        <f t="shared" si="342"/>
        <v>25.447748248406285</v>
      </c>
      <c r="AM176" s="35">
        <f t="shared" si="342"/>
        <v>29.117089534126681</v>
      </c>
      <c r="AN176" s="35">
        <f t="shared" si="342"/>
        <v>33.19197110503076</v>
      </c>
      <c r="AO176" s="35">
        <f t="shared" si="342"/>
        <v>35.879243332309301</v>
      </c>
      <c r="AP176" s="35">
        <f t="shared" si="342"/>
        <v>39.956815002127861</v>
      </c>
      <c r="AQ176" s="35">
        <f t="shared" si="342"/>
        <v>45.271331319432676</v>
      </c>
      <c r="AR176" s="35">
        <f t="shared" si="342"/>
        <v>48.46745565886777</v>
      </c>
      <c r="AS176" s="35">
        <f t="shared" si="342"/>
        <v>48.61118979915949</v>
      </c>
      <c r="AT176" s="35">
        <f t="shared" si="342"/>
        <v>55.323033741339998</v>
      </c>
      <c r="AU176" s="35">
        <f t="shared" si="342"/>
        <v>62.350137235752626</v>
      </c>
      <c r="AV176" s="35">
        <f t="shared" si="342"/>
        <v>69.963667150133148</v>
      </c>
      <c r="AW176" s="35">
        <f t="shared" si="342"/>
        <v>71.883157724148163</v>
      </c>
      <c r="AX176" s="35">
        <f t="shared" si="342"/>
        <v>80.448708960953937</v>
      </c>
      <c r="AY176" s="35">
        <f t="shared" si="342"/>
        <v>89.712854153206564</v>
      </c>
      <c r="AZ176" s="35">
        <f t="shared" si="342"/>
        <v>99.709473142190717</v>
      </c>
      <c r="BA176" s="35">
        <f t="shared" si="342"/>
        <v>107.62482685734614</v>
      </c>
      <c r="BB176" s="35">
        <f t="shared" si="342"/>
        <v>118.11257671997005</v>
      </c>
      <c r="BC176" s="35">
        <f t="shared" si="342"/>
        <v>127.36653956943432</v>
      </c>
      <c r="BD176" s="35">
        <f t="shared" si="342"/>
        <v>139.49554327744193</v>
      </c>
      <c r="BE176" s="35">
        <f t="shared" si="342"/>
        <v>152.70273623798411</v>
      </c>
      <c r="BF176" s="35">
        <f t="shared" si="342"/>
        <v>167.17794209370348</v>
      </c>
      <c r="BG176" s="35">
        <f t="shared" si="342"/>
        <v>179.41891438512667</v>
      </c>
      <c r="BH176" s="35">
        <f t="shared" si="342"/>
        <v>184.3646471905524</v>
      </c>
      <c r="BI176" s="35">
        <f t="shared" si="342"/>
        <v>194.18139892151373</v>
      </c>
      <c r="BJ176" s="35">
        <f t="shared" si="342"/>
        <v>204.64362948784446</v>
      </c>
      <c r="BK176" s="35">
        <f t="shared" si="342"/>
        <v>215.78359554908906</v>
      </c>
      <c r="BL176" s="35">
        <f t="shared" si="342"/>
        <v>227.01996133538847</v>
      </c>
      <c r="BM176" s="35">
        <f t="shared" si="342"/>
        <v>238.01360244971076</v>
      </c>
      <c r="BN176" s="35">
        <f t="shared" si="342"/>
        <v>251.08703694459143</v>
      </c>
      <c r="BO176" s="35">
        <f t="shared" si="342"/>
        <v>265.12929055651097</v>
      </c>
      <c r="BP176" s="35">
        <f t="shared" si="342"/>
        <v>280.13255725143955</v>
      </c>
      <c r="BQ176" s="35">
        <f t="shared" si="342"/>
        <v>295.05800965852103</v>
      </c>
      <c r="BR176" s="35">
        <f t="shared" si="342"/>
        <v>298.01793415762313</v>
      </c>
      <c r="BS176" s="35">
        <f t="shared" si="342"/>
        <v>316.57193583927432</v>
      </c>
    </row>
    <row r="177" spans="3:71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3:71">
      <c r="F178" t="s">
        <v>269</v>
      </c>
      <c r="K178" s="47" t="s">
        <v>282</v>
      </c>
      <c r="Q178" s="39"/>
      <c r="R178" s="30"/>
      <c r="S178" s="30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3:71">
      <c r="F179" t="s">
        <v>185</v>
      </c>
      <c r="Q179" s="39"/>
      <c r="R179" s="35">
        <f t="shared" ref="R179:AW179" si="343">R169+R170+R172+R173+R175-R176+R329+R178</f>
        <v>745.1459771675253</v>
      </c>
      <c r="S179" s="35">
        <f t="shared" si="343"/>
        <v>798.62282362841449</v>
      </c>
      <c r="T179" s="35">
        <f t="shared" si="343"/>
        <v>897.9839646561777</v>
      </c>
      <c r="U179" s="35">
        <f t="shared" si="343"/>
        <v>934.50448341241963</v>
      </c>
      <c r="V179" s="35">
        <f t="shared" si="343"/>
        <v>975.76316175277236</v>
      </c>
      <c r="W179" s="35">
        <f t="shared" si="343"/>
        <v>1022.1880339661675</v>
      </c>
      <c r="X179" s="35">
        <f t="shared" si="343"/>
        <v>1062.2999958843975</v>
      </c>
      <c r="Y179" s="35">
        <f t="shared" si="343"/>
        <v>1113.7617397513511</v>
      </c>
      <c r="Z179" s="35">
        <f t="shared" si="343"/>
        <v>1168.2003091596991</v>
      </c>
      <c r="AA179" s="35">
        <f t="shared" si="343"/>
        <v>1191.3866171618806</v>
      </c>
      <c r="AB179" s="35">
        <f t="shared" si="343"/>
        <v>1216.373542593107</v>
      </c>
      <c r="AC179" s="35">
        <f t="shared" si="343"/>
        <v>1191.3942292011598</v>
      </c>
      <c r="AD179" s="35">
        <f t="shared" si="343"/>
        <v>1248.1890981546696</v>
      </c>
      <c r="AE179" s="35">
        <f t="shared" si="343"/>
        <v>1322.0981011470362</v>
      </c>
      <c r="AF179" s="35">
        <f t="shared" si="343"/>
        <v>1398.2626758393201</v>
      </c>
      <c r="AG179" s="35">
        <f t="shared" si="343"/>
        <v>1477.7539495426961</v>
      </c>
      <c r="AH179" s="35">
        <f t="shared" si="343"/>
        <v>1564.1824128144126</v>
      </c>
      <c r="AI179" s="35">
        <f t="shared" si="343"/>
        <v>1651.191022276575</v>
      </c>
      <c r="AJ179" s="35">
        <f t="shared" si="343"/>
        <v>1751.943566413757</v>
      </c>
      <c r="AK179" s="35">
        <f t="shared" si="343"/>
        <v>1858.5720326685359</v>
      </c>
      <c r="AL179" s="35">
        <f t="shared" si="343"/>
        <v>1971.3477708395969</v>
      </c>
      <c r="AM179" s="35">
        <f t="shared" si="343"/>
        <v>2090.2690094114296</v>
      </c>
      <c r="AN179" s="35">
        <f t="shared" si="343"/>
        <v>2216.3067017365979</v>
      </c>
      <c r="AO179" s="35">
        <f t="shared" si="343"/>
        <v>2339.2085428280006</v>
      </c>
      <c r="AP179" s="35">
        <f t="shared" si="343"/>
        <v>2475.3012006027629</v>
      </c>
      <c r="AQ179" s="35">
        <f t="shared" si="343"/>
        <v>2623.8127187434861</v>
      </c>
      <c r="AR179" s="35">
        <f t="shared" si="343"/>
        <v>2759.3907424586937</v>
      </c>
      <c r="AS179" s="35">
        <f t="shared" si="343"/>
        <v>2868.8039656227584</v>
      </c>
      <c r="AT179" s="35">
        <f t="shared" si="343"/>
        <v>3043.9447267707465</v>
      </c>
      <c r="AU179" s="35">
        <f t="shared" si="343"/>
        <v>3228.3258712961178</v>
      </c>
      <c r="AV179" s="35">
        <f t="shared" si="343"/>
        <v>3422.9896538343037</v>
      </c>
      <c r="AW179" s="35">
        <f t="shared" si="343"/>
        <v>3573.7782901906553</v>
      </c>
      <c r="AX179" s="35">
        <f t="shared" ref="AX179:BS179" si="344">AX169+AX170+AX172+AX173+AX175-AX176+AX329+AX178</f>
        <v>3778.975329758257</v>
      </c>
      <c r="AY179" s="35">
        <f t="shared" si="344"/>
        <v>4007.6454939360274</v>
      </c>
      <c r="AZ179" s="35">
        <f t="shared" si="344"/>
        <v>4249.0293580482503</v>
      </c>
      <c r="BA179" s="35">
        <f t="shared" si="344"/>
        <v>4478.5680832412736</v>
      </c>
      <c r="BB179" s="35">
        <f t="shared" si="344"/>
        <v>4737.8055766194284</v>
      </c>
      <c r="BC179" s="35">
        <f t="shared" si="344"/>
        <v>4994.9086108588026</v>
      </c>
      <c r="BD179" s="35">
        <f t="shared" si="344"/>
        <v>5284.9049957824009</v>
      </c>
      <c r="BE179" s="35">
        <f t="shared" si="344"/>
        <v>5592.0072378286122</v>
      </c>
      <c r="BF179" s="35">
        <f t="shared" si="344"/>
        <v>5918.0355195423072</v>
      </c>
      <c r="BG179" s="35">
        <f t="shared" si="344"/>
        <v>6234.2594448785139</v>
      </c>
      <c r="BH179" s="35">
        <f t="shared" si="344"/>
        <v>6509.3978432518252</v>
      </c>
      <c r="BI179" s="35">
        <f t="shared" si="344"/>
        <v>6849.2141396396364</v>
      </c>
      <c r="BJ179" s="35">
        <f t="shared" si="344"/>
        <v>7207.0393205628752</v>
      </c>
      <c r="BK179" s="35">
        <f t="shared" si="344"/>
        <v>7583.7951196480235</v>
      </c>
      <c r="BL179" s="35">
        <f t="shared" si="344"/>
        <v>7975.5974158133467</v>
      </c>
      <c r="BM179" s="35">
        <f t="shared" si="344"/>
        <v>8380.3273400213257</v>
      </c>
      <c r="BN179" s="35">
        <f t="shared" si="344"/>
        <v>8818.1145478849994</v>
      </c>
      <c r="BO179" s="35">
        <f t="shared" si="344"/>
        <v>9280.3169739952846</v>
      </c>
      <c r="BP179" s="35">
        <f t="shared" si="344"/>
        <v>9767.6907946323354</v>
      </c>
      <c r="BQ179" s="35">
        <f t="shared" si="344"/>
        <v>10272.922985112287</v>
      </c>
      <c r="BR179" s="35">
        <f t="shared" si="344"/>
        <v>10721.315976909314</v>
      </c>
      <c r="BS179" s="35">
        <f t="shared" si="344"/>
        <v>11290.158087977981</v>
      </c>
    </row>
    <row r="180" spans="3:71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3:71" ht="15" thickBot="1">
      <c r="C181" s="28" t="s">
        <v>186</v>
      </c>
      <c r="D181" s="28"/>
      <c r="E181" s="28"/>
      <c r="F181" s="29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</row>
    <row r="182" spans="3:71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3:71">
      <c r="F183" s="38" t="s">
        <v>187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>
      <c r="F185" t="s">
        <v>188</v>
      </c>
      <c r="L185" s="22"/>
      <c r="Q185" s="39"/>
      <c r="R185" s="35">
        <f>Q190</f>
        <v>4197.25</v>
      </c>
      <c r="S185" s="35">
        <f t="shared" ref="S185:BQ185" si="345">R190</f>
        <v>4500.0434507013424</v>
      </c>
      <c r="T185" s="35">
        <f t="shared" si="345"/>
        <v>7093.1538854407081</v>
      </c>
      <c r="U185" s="35">
        <f t="shared" si="345"/>
        <v>6853.5830406522227</v>
      </c>
      <c r="V185" s="35">
        <f t="shared" si="345"/>
        <v>6624.2785872335771</v>
      </c>
      <c r="W185" s="35">
        <f t="shared" si="345"/>
        <v>6399.362782499059</v>
      </c>
      <c r="X185" s="35">
        <f t="shared" si="345"/>
        <v>6198.0259135266124</v>
      </c>
      <c r="Y185" s="35">
        <f t="shared" si="345"/>
        <v>6012.185025483157</v>
      </c>
      <c r="Z185" s="35">
        <f t="shared" si="345"/>
        <v>5828.6438857413732</v>
      </c>
      <c r="AA185" s="35">
        <f t="shared" si="345"/>
        <v>5647.020131259239</v>
      </c>
      <c r="AB185" s="35">
        <f t="shared" si="345"/>
        <v>5467.332126882663</v>
      </c>
      <c r="AC185" s="35">
        <f t="shared" si="345"/>
        <v>5292.1643091873066</v>
      </c>
      <c r="AD185" s="35">
        <f t="shared" si="345"/>
        <v>5122.7684308088283</v>
      </c>
      <c r="AE185" s="35">
        <f t="shared" si="345"/>
        <v>4954.3089236790638</v>
      </c>
      <c r="AF185" s="35">
        <f t="shared" si="345"/>
        <v>4786.9112798589695</v>
      </c>
      <c r="AG185" s="35">
        <f t="shared" si="345"/>
        <v>4622.139460824279</v>
      </c>
      <c r="AH185" s="35">
        <f t="shared" si="345"/>
        <v>4460.9989578619434</v>
      </c>
      <c r="AI185" s="35">
        <f t="shared" si="345"/>
        <v>4302.1929461047266</v>
      </c>
      <c r="AJ185" s="35">
        <f t="shared" si="345"/>
        <v>4148.9865793354638</v>
      </c>
      <c r="AK185" s="35">
        <f t="shared" si="345"/>
        <v>3995.7802125662015</v>
      </c>
      <c r="AL185" s="35">
        <f t="shared" si="345"/>
        <v>3842.5738457969392</v>
      </c>
      <c r="AM185" s="35">
        <f t="shared" si="345"/>
        <v>3689.3754196324339</v>
      </c>
      <c r="AN185" s="35">
        <f t="shared" si="345"/>
        <v>3536.3998437670621</v>
      </c>
      <c r="AO185" s="35">
        <f t="shared" si="345"/>
        <v>3383.4242679016902</v>
      </c>
      <c r="AP185" s="35">
        <f t="shared" si="345"/>
        <v>3230.4486920363183</v>
      </c>
      <c r="AQ185" s="35">
        <f t="shared" si="345"/>
        <v>3077.4731161709465</v>
      </c>
      <c r="AR185" s="35">
        <f t="shared" si="345"/>
        <v>2924.4975403055746</v>
      </c>
      <c r="AS185" s="35">
        <f t="shared" si="345"/>
        <v>2777.8600359394595</v>
      </c>
      <c r="AT185" s="35">
        <f t="shared" si="345"/>
        <v>2652.6640222276651</v>
      </c>
      <c r="AU185" s="35">
        <f t="shared" si="345"/>
        <v>2528.3780088962703</v>
      </c>
      <c r="AV185" s="35">
        <f t="shared" si="345"/>
        <v>2404.2109440020445</v>
      </c>
      <c r="AW185" s="35">
        <f t="shared" si="345"/>
        <v>2280.141633114531</v>
      </c>
      <c r="AX185" s="35">
        <f t="shared" si="345"/>
        <v>2174.7785089275703</v>
      </c>
      <c r="AY185" s="35">
        <f t="shared" si="345"/>
        <v>2080.6934744661203</v>
      </c>
      <c r="AZ185" s="35">
        <f t="shared" si="345"/>
        <v>1986.8582560416353</v>
      </c>
      <c r="BA185" s="35">
        <f t="shared" si="345"/>
        <v>1893.1950152742461</v>
      </c>
      <c r="BB185" s="35">
        <f t="shared" si="345"/>
        <v>1808.4478798230693</v>
      </c>
      <c r="BC185" s="35">
        <f t="shared" si="345"/>
        <v>1727.3999944463417</v>
      </c>
      <c r="BD185" s="35">
        <f t="shared" si="345"/>
        <v>1654.9674858928192</v>
      </c>
      <c r="BE185" s="35">
        <f t="shared" si="345"/>
        <v>1585.3316462395505</v>
      </c>
      <c r="BF185" s="35">
        <f t="shared" si="345"/>
        <v>1518.17453361862</v>
      </c>
      <c r="BG185" s="35">
        <f t="shared" si="345"/>
        <v>1452.7843632063662</v>
      </c>
      <c r="BH185" s="35">
        <f t="shared" si="345"/>
        <v>1397.52690410271</v>
      </c>
      <c r="BI185" s="35">
        <f t="shared" si="345"/>
        <v>1364.39528127207</v>
      </c>
      <c r="BJ185" s="35">
        <f t="shared" si="345"/>
        <v>1331.2636621578476</v>
      </c>
      <c r="BK185" s="35">
        <f t="shared" si="345"/>
        <v>1298.1320468510935</v>
      </c>
      <c r="BL185" s="35">
        <f t="shared" si="345"/>
        <v>1265.0004354450887</v>
      </c>
      <c r="BM185" s="35">
        <f t="shared" si="345"/>
        <v>1233.2131843948162</v>
      </c>
      <c r="BN185" s="35">
        <f t="shared" si="345"/>
        <v>1205.2576270940112</v>
      </c>
      <c r="BO185" s="35">
        <f t="shared" si="345"/>
        <v>1177.8500195574877</v>
      </c>
      <c r="BP185" s="35">
        <f t="shared" si="345"/>
        <v>1150.6616565247923</v>
      </c>
      <c r="BQ185" s="35">
        <f t="shared" si="345"/>
        <v>1123.4776195207614</v>
      </c>
      <c r="BR185" s="35">
        <f>BQ190</f>
        <v>1098.4412924564795</v>
      </c>
      <c r="BS185" s="35">
        <f>BR190</f>
        <v>1085.9231289243385</v>
      </c>
    </row>
    <row r="186" spans="3:71">
      <c r="F186" t="s">
        <v>189</v>
      </c>
      <c r="K186" s="47" t="s">
        <v>282</v>
      </c>
      <c r="L186" s="22" t="s">
        <v>190</v>
      </c>
      <c r="Q186" s="39"/>
      <c r="R186" s="30">
        <v>168.82890375357047</v>
      </c>
      <c r="S186" s="30">
        <v>184.06727433409648</v>
      </c>
      <c r="T186" s="30">
        <v>239.57084478848526</v>
      </c>
      <c r="U186" s="30">
        <v>229.30445341864515</v>
      </c>
      <c r="V186" s="30">
        <v>224.91580473451847</v>
      </c>
      <c r="W186" s="30">
        <v>201.33686897244644</v>
      </c>
      <c r="X186" s="30">
        <v>185.84088804345572</v>
      </c>
      <c r="Y186" s="30">
        <v>183.54113974178381</v>
      </c>
      <c r="Z186" s="30">
        <v>181.62375448213453</v>
      </c>
      <c r="AA186" s="30">
        <v>179.68800437657569</v>
      </c>
      <c r="AB186" s="30">
        <v>175.16781769535675</v>
      </c>
      <c r="AC186" s="30">
        <v>169.39587837847859</v>
      </c>
      <c r="AD186" s="30">
        <v>168.45950712976406</v>
      </c>
      <c r="AE186" s="30">
        <v>167.39764382009395</v>
      </c>
      <c r="AF186" s="30">
        <v>164.77181903469068</v>
      </c>
      <c r="AG186" s="30">
        <v>161.14050296233529</v>
      </c>
      <c r="AH186" s="30">
        <v>158.80601175721642</v>
      </c>
      <c r="AI186" s="30">
        <v>153.20636676926244</v>
      </c>
      <c r="AJ186" s="30">
        <v>153.20636676926244</v>
      </c>
      <c r="AK186" s="30">
        <v>153.20636676926244</v>
      </c>
      <c r="AL186" s="30">
        <v>153.19842616450541</v>
      </c>
      <c r="AM186" s="30">
        <v>152.97557586537187</v>
      </c>
      <c r="AN186" s="30">
        <v>152.97557586537187</v>
      </c>
      <c r="AO186" s="30">
        <v>152.97557586537187</v>
      </c>
      <c r="AP186" s="30">
        <v>152.97557586537187</v>
      </c>
      <c r="AQ186" s="30">
        <v>152.97557586537187</v>
      </c>
      <c r="AR186" s="30">
        <v>146.63750436611491</v>
      </c>
      <c r="AS186" s="30">
        <v>125.19601371179431</v>
      </c>
      <c r="AT186" s="30">
        <v>124.28601333139474</v>
      </c>
      <c r="AU186" s="30">
        <v>124.16706489422567</v>
      </c>
      <c r="AV186" s="30">
        <v>124.06931088751365</v>
      </c>
      <c r="AW186" s="30">
        <v>105.36312418696087</v>
      </c>
      <c r="AX186" s="30">
        <v>94.085034461450135</v>
      </c>
      <c r="AY186" s="30">
        <v>93.835218424485092</v>
      </c>
      <c r="AZ186" s="30">
        <v>93.663240767389254</v>
      </c>
      <c r="BA186" s="30">
        <v>84.747135451176774</v>
      </c>
      <c r="BB186" s="30">
        <v>81.047885376727692</v>
      </c>
      <c r="BC186" s="30">
        <v>72.432508553522439</v>
      </c>
      <c r="BD186" s="30">
        <v>69.635839653268633</v>
      </c>
      <c r="BE186" s="30">
        <v>67.157112620930462</v>
      </c>
      <c r="BF186" s="30">
        <v>65.390170412253937</v>
      </c>
      <c r="BG186" s="30">
        <v>55.257459103656196</v>
      </c>
      <c r="BH186" s="30">
        <v>33.13162283064009</v>
      </c>
      <c r="BI186" s="30">
        <v>33.131619114222353</v>
      </c>
      <c r="BJ186" s="30">
        <v>33.131615306754192</v>
      </c>
      <c r="BK186" s="30">
        <v>33.131611406004922</v>
      </c>
      <c r="BL186" s="30">
        <v>31.787251050272467</v>
      </c>
      <c r="BM186" s="30">
        <v>27.955557300805019</v>
      </c>
      <c r="BN186" s="30">
        <v>27.407607536523457</v>
      </c>
      <c r="BO186" s="30">
        <v>27.188363032695314</v>
      </c>
      <c r="BP186" s="30">
        <v>27.184037004030955</v>
      </c>
      <c r="BQ186" s="30">
        <v>25.03632706428202</v>
      </c>
      <c r="BR186" s="54">
        <f>BQ186/2</f>
        <v>12.51816353214101</v>
      </c>
      <c r="BS186" s="54">
        <f>BR186/2</f>
        <v>6.2590817660705049</v>
      </c>
    </row>
    <row r="187" spans="3:71"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3:71">
      <c r="F188" t="s">
        <v>191</v>
      </c>
      <c r="K188" s="47" t="s">
        <v>282</v>
      </c>
      <c r="Q188" s="39"/>
      <c r="R188" s="30">
        <v>471.6223544549128</v>
      </c>
      <c r="S188" s="30">
        <v>2777.1777090734622</v>
      </c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3:71"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>
      <c r="F190" t="s">
        <v>192</v>
      </c>
      <c r="K190" s="47" t="s">
        <v>288</v>
      </c>
      <c r="O190" s="40"/>
      <c r="Q190" s="36">
        <v>4197.25</v>
      </c>
      <c r="R190" s="35">
        <f>R185-R186+R188</f>
        <v>4500.0434507013424</v>
      </c>
      <c r="S190" s="35">
        <f t="shared" ref="S190:BQ190" si="346">S185-S186+S188</f>
        <v>7093.1538854407081</v>
      </c>
      <c r="T190" s="35">
        <f t="shared" si="346"/>
        <v>6853.5830406522227</v>
      </c>
      <c r="U190" s="35">
        <f t="shared" si="346"/>
        <v>6624.2785872335771</v>
      </c>
      <c r="V190" s="35">
        <f t="shared" si="346"/>
        <v>6399.362782499059</v>
      </c>
      <c r="W190" s="35">
        <f t="shared" si="346"/>
        <v>6198.0259135266124</v>
      </c>
      <c r="X190" s="35">
        <f t="shared" si="346"/>
        <v>6012.185025483157</v>
      </c>
      <c r="Y190" s="35">
        <f t="shared" si="346"/>
        <v>5828.6438857413732</v>
      </c>
      <c r="Z190" s="35">
        <f t="shared" si="346"/>
        <v>5647.020131259239</v>
      </c>
      <c r="AA190" s="35">
        <f t="shared" si="346"/>
        <v>5467.332126882663</v>
      </c>
      <c r="AB190" s="35">
        <f t="shared" si="346"/>
        <v>5292.1643091873066</v>
      </c>
      <c r="AC190" s="35">
        <f t="shared" si="346"/>
        <v>5122.7684308088283</v>
      </c>
      <c r="AD190" s="35">
        <f t="shared" si="346"/>
        <v>4954.3089236790638</v>
      </c>
      <c r="AE190" s="35">
        <f t="shared" si="346"/>
        <v>4786.9112798589695</v>
      </c>
      <c r="AF190" s="35">
        <f t="shared" si="346"/>
        <v>4622.139460824279</v>
      </c>
      <c r="AG190" s="35">
        <f t="shared" si="346"/>
        <v>4460.9989578619434</v>
      </c>
      <c r="AH190" s="35">
        <f t="shared" si="346"/>
        <v>4302.1929461047266</v>
      </c>
      <c r="AI190" s="35">
        <f t="shared" si="346"/>
        <v>4148.9865793354638</v>
      </c>
      <c r="AJ190" s="35">
        <f t="shared" si="346"/>
        <v>3995.7802125662015</v>
      </c>
      <c r="AK190" s="35">
        <f t="shared" si="346"/>
        <v>3842.5738457969392</v>
      </c>
      <c r="AL190" s="35">
        <f t="shared" si="346"/>
        <v>3689.3754196324339</v>
      </c>
      <c r="AM190" s="35">
        <f t="shared" si="346"/>
        <v>3536.3998437670621</v>
      </c>
      <c r="AN190" s="35">
        <f t="shared" si="346"/>
        <v>3383.4242679016902</v>
      </c>
      <c r="AO190" s="35">
        <f t="shared" si="346"/>
        <v>3230.4486920363183</v>
      </c>
      <c r="AP190" s="35">
        <f t="shared" si="346"/>
        <v>3077.4731161709465</v>
      </c>
      <c r="AQ190" s="35">
        <f t="shared" si="346"/>
        <v>2924.4975403055746</v>
      </c>
      <c r="AR190" s="35">
        <f t="shared" si="346"/>
        <v>2777.8600359394595</v>
      </c>
      <c r="AS190" s="35">
        <f t="shared" si="346"/>
        <v>2652.6640222276651</v>
      </c>
      <c r="AT190" s="35">
        <f t="shared" si="346"/>
        <v>2528.3780088962703</v>
      </c>
      <c r="AU190" s="35">
        <f t="shared" si="346"/>
        <v>2404.2109440020445</v>
      </c>
      <c r="AV190" s="35">
        <f t="shared" si="346"/>
        <v>2280.141633114531</v>
      </c>
      <c r="AW190" s="35">
        <f t="shared" si="346"/>
        <v>2174.7785089275703</v>
      </c>
      <c r="AX190" s="35">
        <f t="shared" si="346"/>
        <v>2080.6934744661203</v>
      </c>
      <c r="AY190" s="35">
        <f t="shared" si="346"/>
        <v>1986.8582560416353</v>
      </c>
      <c r="AZ190" s="35">
        <f t="shared" si="346"/>
        <v>1893.1950152742461</v>
      </c>
      <c r="BA190" s="35">
        <f t="shared" si="346"/>
        <v>1808.4478798230693</v>
      </c>
      <c r="BB190" s="35">
        <f t="shared" si="346"/>
        <v>1727.3999944463417</v>
      </c>
      <c r="BC190" s="35">
        <f t="shared" si="346"/>
        <v>1654.9674858928192</v>
      </c>
      <c r="BD190" s="35">
        <f t="shared" si="346"/>
        <v>1585.3316462395505</v>
      </c>
      <c r="BE190" s="35">
        <f t="shared" si="346"/>
        <v>1518.17453361862</v>
      </c>
      <c r="BF190" s="35">
        <f t="shared" si="346"/>
        <v>1452.7843632063662</v>
      </c>
      <c r="BG190" s="35">
        <f t="shared" si="346"/>
        <v>1397.52690410271</v>
      </c>
      <c r="BH190" s="35">
        <f t="shared" si="346"/>
        <v>1364.39528127207</v>
      </c>
      <c r="BI190" s="35">
        <f t="shared" si="346"/>
        <v>1331.2636621578476</v>
      </c>
      <c r="BJ190" s="35">
        <f t="shared" si="346"/>
        <v>1298.1320468510935</v>
      </c>
      <c r="BK190" s="35">
        <f t="shared" si="346"/>
        <v>1265.0004354450887</v>
      </c>
      <c r="BL190" s="35">
        <f t="shared" si="346"/>
        <v>1233.2131843948162</v>
      </c>
      <c r="BM190" s="35">
        <f t="shared" si="346"/>
        <v>1205.2576270940112</v>
      </c>
      <c r="BN190" s="35">
        <f t="shared" si="346"/>
        <v>1177.8500195574877</v>
      </c>
      <c r="BO190" s="35">
        <f t="shared" si="346"/>
        <v>1150.6616565247923</v>
      </c>
      <c r="BP190" s="35">
        <f t="shared" si="346"/>
        <v>1123.4776195207614</v>
      </c>
      <c r="BQ190" s="35">
        <f t="shared" si="346"/>
        <v>1098.4412924564795</v>
      </c>
      <c r="BR190" s="35">
        <f>BR185-BR186+BR188</f>
        <v>1085.9231289243385</v>
      </c>
      <c r="BS190" s="35">
        <f>BS185-BS186+BS188</f>
        <v>1079.664047158268</v>
      </c>
    </row>
    <row r="191" spans="3:71"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</row>
    <row r="192" spans="3:71">
      <c r="F192" t="s">
        <v>193</v>
      </c>
      <c r="R192" s="39"/>
      <c r="S192" s="39"/>
      <c r="T192" s="35">
        <f t="shared" ref="T192:AY192" si="347">T40*T8</f>
        <v>605.94884357992134</v>
      </c>
      <c r="U192" s="35">
        <f t="shared" si="347"/>
        <v>637.65102580860707</v>
      </c>
      <c r="V192" s="35">
        <f t="shared" si="347"/>
        <v>671.17922304241995</v>
      </c>
      <c r="W192" s="35">
        <f t="shared" si="347"/>
        <v>706.41753016629195</v>
      </c>
      <c r="X192" s="35">
        <f t="shared" si="347"/>
        <v>743.43352480094313</v>
      </c>
      <c r="Y192" s="35">
        <f t="shared" si="347"/>
        <v>782.78487637823025</v>
      </c>
      <c r="Z192" s="35">
        <f t="shared" si="347"/>
        <v>823.93361717369908</v>
      </c>
      <c r="AA192" s="35">
        <f t="shared" si="347"/>
        <v>866.91891704039983</v>
      </c>
      <c r="AB192" s="35">
        <f t="shared" si="347"/>
        <v>913.95884340626083</v>
      </c>
      <c r="AC192" s="35">
        <f t="shared" si="347"/>
        <v>965.48107431623816</v>
      </c>
      <c r="AD192" s="35">
        <f t="shared" si="347"/>
        <v>1025.2374626103672</v>
      </c>
      <c r="AE192" s="35">
        <f t="shared" si="347"/>
        <v>1089.0475296991926</v>
      </c>
      <c r="AF192" s="35">
        <f t="shared" si="347"/>
        <v>1156.3395884016643</v>
      </c>
      <c r="AG192" s="35">
        <f t="shared" si="347"/>
        <v>1227.4231975274349</v>
      </c>
      <c r="AH192" s="35">
        <f t="shared" si="347"/>
        <v>1302.5736988754009</v>
      </c>
      <c r="AI192" s="35">
        <f t="shared" si="347"/>
        <v>1381.8509935084339</v>
      </c>
      <c r="AJ192" s="35">
        <f t="shared" si="347"/>
        <v>1465.7660106521632</v>
      </c>
      <c r="AK192" s="35">
        <f t="shared" si="347"/>
        <v>1553.979228690833</v>
      </c>
      <c r="AL192" s="35">
        <f t="shared" si="347"/>
        <v>1646.6562172830686</v>
      </c>
      <c r="AM192" s="35">
        <f t="shared" si="347"/>
        <v>1743.9656969127889</v>
      </c>
      <c r="AN192" s="35">
        <f t="shared" si="347"/>
        <v>1846.0990376360664</v>
      </c>
      <c r="AO192" s="35">
        <f t="shared" si="347"/>
        <v>1953.2056269529223</v>
      </c>
      <c r="AP192" s="35">
        <f t="shared" si="347"/>
        <v>2066.1052066765292</v>
      </c>
      <c r="AQ192" s="35">
        <f t="shared" si="347"/>
        <v>2184.6858109906248</v>
      </c>
      <c r="AR192" s="35">
        <f t="shared" si="347"/>
        <v>2308.868923265823</v>
      </c>
      <c r="AS192" s="35">
        <f t="shared" si="347"/>
        <v>2440.2298842248106</v>
      </c>
      <c r="AT192" s="35">
        <f t="shared" si="347"/>
        <v>2581.462276218896</v>
      </c>
      <c r="AU192" s="35">
        <f t="shared" si="347"/>
        <v>2729.4528008872207</v>
      </c>
      <c r="AV192" s="35">
        <f t="shared" si="347"/>
        <v>2884.4484818326951</v>
      </c>
      <c r="AW192" s="35">
        <f t="shared" si="347"/>
        <v>3046.6675205207825</v>
      </c>
      <c r="AX192" s="35">
        <f t="shared" si="347"/>
        <v>3219.9573720719677</v>
      </c>
      <c r="AY192" s="35">
        <f t="shared" si="347"/>
        <v>3402.1874910138176</v>
      </c>
      <c r="AZ192" s="35">
        <f t="shared" ref="AZ192:BS192" si="348">AZ40*AZ8</f>
        <v>3592.88197537729</v>
      </c>
      <c r="BA192" s="35">
        <f t="shared" si="348"/>
        <v>3792.2835255133227</v>
      </c>
      <c r="BB192" s="35">
        <f t="shared" si="348"/>
        <v>4002.3014175864482</v>
      </c>
      <c r="BC192" s="35">
        <f t="shared" si="348"/>
        <v>4222.3265803006379</v>
      </c>
      <c r="BD192" s="35">
        <f t="shared" si="348"/>
        <v>4453.7802044991777</v>
      </c>
      <c r="BE192" s="35">
        <f t="shared" si="348"/>
        <v>4695.9448251611966</v>
      </c>
      <c r="BF192" s="35">
        <f t="shared" si="348"/>
        <v>4949.0599064723338</v>
      </c>
      <c r="BG192" s="35">
        <f t="shared" si="348"/>
        <v>5213.2746025882216</v>
      </c>
      <c r="BH192" s="35">
        <f t="shared" si="348"/>
        <v>5490.659135335085</v>
      </c>
      <c r="BI192" s="35">
        <f t="shared" si="348"/>
        <v>5785.5626578395504</v>
      </c>
      <c r="BJ192" s="35">
        <f t="shared" si="348"/>
        <v>6095.8717346519488</v>
      </c>
      <c r="BK192" s="35">
        <f t="shared" si="348"/>
        <v>6422.3580689521368</v>
      </c>
      <c r="BL192" s="35">
        <f t="shared" si="348"/>
        <v>6765.83020763284</v>
      </c>
      <c r="BM192" s="35">
        <f t="shared" si="348"/>
        <v>7127.4549942201747</v>
      </c>
      <c r="BN192" s="35">
        <f t="shared" si="348"/>
        <v>7508.6893721864726</v>
      </c>
      <c r="BO192" s="35">
        <f t="shared" si="348"/>
        <v>7909.843775498658</v>
      </c>
      <c r="BP192" s="35">
        <f t="shared" si="348"/>
        <v>8331.8387366248571</v>
      </c>
      <c r="BQ192" s="35">
        <f t="shared" si="348"/>
        <v>8775.6612056366612</v>
      </c>
      <c r="BR192" s="35">
        <f t="shared" si="348"/>
        <v>9242.9048387632574</v>
      </c>
      <c r="BS192" s="35">
        <f t="shared" si="348"/>
        <v>9740.1736246169021</v>
      </c>
    </row>
    <row r="193" spans="6:71"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</row>
    <row r="194" spans="6:71">
      <c r="F194" s="38" t="s">
        <v>194</v>
      </c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</row>
    <row r="195" spans="6:71" hidden="1" outlineLevel="1">
      <c r="F195" t="s">
        <v>195</v>
      </c>
      <c r="L195" s="22" t="s">
        <v>196</v>
      </c>
      <c r="O195" s="22">
        <v>3</v>
      </c>
      <c r="R195" s="35">
        <f t="shared" ref="R195:AW195" si="349">IF($O195=R$2,R$192,IF(R$2&gt;$O195,Q195-Q196,0))</f>
        <v>0</v>
      </c>
      <c r="S195" s="35">
        <f t="shared" si="349"/>
        <v>0</v>
      </c>
      <c r="T195" s="35">
        <f t="shared" si="349"/>
        <v>605.94884357992134</v>
      </c>
      <c r="U195" s="35">
        <f t="shared" si="349"/>
        <v>575.65140140092524</v>
      </c>
      <c r="V195" s="35">
        <f t="shared" si="349"/>
        <v>546.86883133087895</v>
      </c>
      <c r="W195" s="35">
        <f t="shared" si="349"/>
        <v>519.52538976433505</v>
      </c>
      <c r="X195" s="35">
        <f t="shared" si="349"/>
        <v>493.54912027611829</v>
      </c>
      <c r="Y195" s="35">
        <f t="shared" si="349"/>
        <v>468.87166426231238</v>
      </c>
      <c r="Z195" s="35">
        <f t="shared" si="349"/>
        <v>445.42808104919675</v>
      </c>
      <c r="AA195" s="35">
        <f t="shared" si="349"/>
        <v>423.15667699673691</v>
      </c>
      <c r="AB195" s="35">
        <f t="shared" si="349"/>
        <v>401.99884314690007</v>
      </c>
      <c r="AC195" s="35">
        <f t="shared" si="349"/>
        <v>381.89890098955505</v>
      </c>
      <c r="AD195" s="35">
        <f t="shared" si="349"/>
        <v>362.80395594007729</v>
      </c>
      <c r="AE195" s="35">
        <f t="shared" si="349"/>
        <v>344.66375814307344</v>
      </c>
      <c r="AF195" s="35">
        <f t="shared" si="349"/>
        <v>327.43057023591979</v>
      </c>
      <c r="AG195" s="35">
        <f t="shared" si="349"/>
        <v>311.0590417241238</v>
      </c>
      <c r="AH195" s="35">
        <f t="shared" si="349"/>
        <v>295.50608963791763</v>
      </c>
      <c r="AI195" s="35">
        <f t="shared" si="349"/>
        <v>280.73078515602174</v>
      </c>
      <c r="AJ195" s="35">
        <f t="shared" si="349"/>
        <v>266.69424589822063</v>
      </c>
      <c r="AK195" s="35">
        <f t="shared" si="349"/>
        <v>253.35953360330959</v>
      </c>
      <c r="AL195" s="35">
        <f t="shared" si="349"/>
        <v>240.69155692314411</v>
      </c>
      <c r="AM195" s="35">
        <f t="shared" si="349"/>
        <v>228.65697907698689</v>
      </c>
      <c r="AN195" s="35">
        <f t="shared" si="349"/>
        <v>217.22413012313754</v>
      </c>
      <c r="AO195" s="35">
        <f t="shared" si="349"/>
        <v>206.36292361698065</v>
      </c>
      <c r="AP195" s="35">
        <f t="shared" si="349"/>
        <v>196.04477743613162</v>
      </c>
      <c r="AQ195" s="35">
        <f t="shared" si="349"/>
        <v>186.24253856432503</v>
      </c>
      <c r="AR195" s="35">
        <f t="shared" si="349"/>
        <v>176.93041163610877</v>
      </c>
      <c r="AS195" s="35">
        <f t="shared" si="349"/>
        <v>168.08389105430334</v>
      </c>
      <c r="AT195" s="35">
        <f t="shared" si="349"/>
        <v>159.67969650158818</v>
      </c>
      <c r="AU195" s="35">
        <f t="shared" si="349"/>
        <v>151.69571167650878</v>
      </c>
      <c r="AV195" s="35">
        <f t="shared" si="349"/>
        <v>144.11092609268334</v>
      </c>
      <c r="AW195" s="35">
        <f t="shared" si="349"/>
        <v>136.90537978804917</v>
      </c>
      <c r="AX195" s="35">
        <f t="shared" ref="AX195:BS195" si="350">IF($O195=AX$2,AX$192,IF(AX$2&gt;$O195,AW195-AW196,0))</f>
        <v>130.06011079864672</v>
      </c>
      <c r="AY195" s="35">
        <f t="shared" si="350"/>
        <v>123.55710525871439</v>
      </c>
      <c r="AZ195" s="35">
        <f t="shared" si="350"/>
        <v>117.37924999577866</v>
      </c>
      <c r="BA195" s="35">
        <f t="shared" si="350"/>
        <v>111.51028749598973</v>
      </c>
      <c r="BB195" s="35">
        <f t="shared" si="350"/>
        <v>105.93477312119025</v>
      </c>
      <c r="BC195" s="35">
        <f t="shared" si="350"/>
        <v>100.63803446513073</v>
      </c>
      <c r="BD195" s="35">
        <f t="shared" si="350"/>
        <v>95.606132741874191</v>
      </c>
      <c r="BE195" s="35">
        <f t="shared" si="350"/>
        <v>90.825826104780475</v>
      </c>
      <c r="BF195" s="35">
        <f t="shared" si="350"/>
        <v>86.284534799541447</v>
      </c>
      <c r="BG195" s="35">
        <f t="shared" si="350"/>
        <v>81.970308059564374</v>
      </c>
      <c r="BH195" s="35">
        <f t="shared" si="350"/>
        <v>77.871792656586152</v>
      </c>
      <c r="BI195" s="35">
        <f t="shared" si="350"/>
        <v>73.978203023756848</v>
      </c>
      <c r="BJ195" s="35">
        <f t="shared" si="350"/>
        <v>70.279292872569002</v>
      </c>
      <c r="BK195" s="35">
        <f t="shared" si="350"/>
        <v>66.765328228940547</v>
      </c>
      <c r="BL195" s="35">
        <f t="shared" si="350"/>
        <v>63.427061817493517</v>
      </c>
      <c r="BM195" s="35">
        <f t="shared" si="350"/>
        <v>60.255708726618842</v>
      </c>
      <c r="BN195" s="35">
        <f t="shared" si="350"/>
        <v>57.242923290287898</v>
      </c>
      <c r="BO195" s="35">
        <f t="shared" si="350"/>
        <v>54.380777125773506</v>
      </c>
      <c r="BP195" s="35">
        <f t="shared" si="350"/>
        <v>51.661738269484829</v>
      </c>
      <c r="BQ195" s="35">
        <f t="shared" si="350"/>
        <v>49.078651356010589</v>
      </c>
      <c r="BR195" s="35">
        <f t="shared" si="350"/>
        <v>46.62471878821006</v>
      </c>
      <c r="BS195" s="35">
        <f t="shared" si="350"/>
        <v>44.293482848799556</v>
      </c>
    </row>
    <row r="196" spans="6:71" hidden="1" outlineLevel="1">
      <c r="F196" t="s">
        <v>197</v>
      </c>
      <c r="L196" s="22" t="s">
        <v>190</v>
      </c>
      <c r="O196" s="22">
        <v>3</v>
      </c>
      <c r="R196" s="35">
        <f t="shared" ref="R196:AW196" si="351">IF(R$2&gt;=$O196,IF(R195-(R195*HLOOKUP($O196,$R$2:$BS$34,32,FALSE))&lt;=0,R195,R195*HLOOKUP($O196,$R$2:$BS$34,32,FALSE)),0)</f>
        <v>0</v>
      </c>
      <c r="S196" s="35">
        <f t="shared" si="351"/>
        <v>0</v>
      </c>
      <c r="T196" s="35">
        <f t="shared" si="351"/>
        <v>30.297442178996068</v>
      </c>
      <c r="U196" s="35">
        <f t="shared" si="351"/>
        <v>28.782570070046262</v>
      </c>
      <c r="V196" s="35">
        <f t="shared" si="351"/>
        <v>27.343441566543948</v>
      </c>
      <c r="W196" s="35">
        <f t="shared" si="351"/>
        <v>25.976269488216754</v>
      </c>
      <c r="X196" s="35">
        <f t="shared" si="351"/>
        <v>24.677456013805916</v>
      </c>
      <c r="Y196" s="35">
        <f t="shared" si="351"/>
        <v>23.44358321311562</v>
      </c>
      <c r="Z196" s="35">
        <f t="shared" si="351"/>
        <v>22.27140405245984</v>
      </c>
      <c r="AA196" s="35">
        <f t="shared" si="351"/>
        <v>21.157833849836848</v>
      </c>
      <c r="AB196" s="35">
        <f t="shared" si="351"/>
        <v>20.099942157345005</v>
      </c>
      <c r="AC196" s="35">
        <f t="shared" si="351"/>
        <v>19.094945049477754</v>
      </c>
      <c r="AD196" s="35">
        <f t="shared" si="351"/>
        <v>18.140197797003864</v>
      </c>
      <c r="AE196" s="35">
        <f t="shared" si="351"/>
        <v>17.233187907153674</v>
      </c>
      <c r="AF196" s="35">
        <f t="shared" si="351"/>
        <v>16.37152851179599</v>
      </c>
      <c r="AG196" s="35">
        <f t="shared" si="351"/>
        <v>15.55295208620619</v>
      </c>
      <c r="AH196" s="35">
        <f t="shared" si="351"/>
        <v>14.775304481895882</v>
      </c>
      <c r="AI196" s="35">
        <f t="shared" si="351"/>
        <v>14.036539257801088</v>
      </c>
      <c r="AJ196" s="35">
        <f t="shared" si="351"/>
        <v>13.334712294911032</v>
      </c>
      <c r="AK196" s="35">
        <f t="shared" si="351"/>
        <v>12.667976680165481</v>
      </c>
      <c r="AL196" s="35">
        <f t="shared" si="351"/>
        <v>12.034577846157205</v>
      </c>
      <c r="AM196" s="35">
        <f t="shared" si="351"/>
        <v>11.432848953849344</v>
      </c>
      <c r="AN196" s="35">
        <f t="shared" si="351"/>
        <v>10.861206506156877</v>
      </c>
      <c r="AO196" s="35">
        <f t="shared" si="351"/>
        <v>10.318146180849034</v>
      </c>
      <c r="AP196" s="35">
        <f t="shared" si="351"/>
        <v>9.8022388718065816</v>
      </c>
      <c r="AQ196" s="35">
        <f t="shared" si="351"/>
        <v>9.3121269282162515</v>
      </c>
      <c r="AR196" s="35">
        <f t="shared" si="351"/>
        <v>8.8465205818054393</v>
      </c>
      <c r="AS196" s="35">
        <f t="shared" si="351"/>
        <v>8.4041945527151665</v>
      </c>
      <c r="AT196" s="35">
        <f t="shared" si="351"/>
        <v>7.9839848250794097</v>
      </c>
      <c r="AU196" s="35">
        <f t="shared" si="351"/>
        <v>7.5847855838254397</v>
      </c>
      <c r="AV196" s="35">
        <f t="shared" si="351"/>
        <v>7.2055463046341677</v>
      </c>
      <c r="AW196" s="35">
        <f t="shared" si="351"/>
        <v>6.8452689894024594</v>
      </c>
      <c r="AX196" s="35">
        <f t="shared" ref="AX196:BS196" si="352">IF(AX$2&gt;=$O196,IF(AX195-(AX195*HLOOKUP($O196,$R$2:$BS$34,32,FALSE))&lt;=0,AX195,AX195*HLOOKUP($O196,$R$2:$BS$34,32,FALSE)),0)</f>
        <v>6.5030055399323361</v>
      </c>
      <c r="AY196" s="35">
        <f t="shared" si="352"/>
        <v>6.1778552629357195</v>
      </c>
      <c r="AZ196" s="35">
        <f t="shared" si="352"/>
        <v>5.8689624997889336</v>
      </c>
      <c r="BA196" s="35">
        <f t="shared" si="352"/>
        <v>5.5755143747994866</v>
      </c>
      <c r="BB196" s="35">
        <f t="shared" si="352"/>
        <v>5.2967386560595129</v>
      </c>
      <c r="BC196" s="35">
        <f t="shared" si="352"/>
        <v>5.0319017232565368</v>
      </c>
      <c r="BD196" s="35">
        <f t="shared" si="352"/>
        <v>4.7803066370937097</v>
      </c>
      <c r="BE196" s="35">
        <f t="shared" si="352"/>
        <v>4.5412913052390236</v>
      </c>
      <c r="BF196" s="35">
        <f t="shared" si="352"/>
        <v>4.3142267399770722</v>
      </c>
      <c r="BG196" s="35">
        <f t="shared" si="352"/>
        <v>4.0985154029782187</v>
      </c>
      <c r="BH196" s="35">
        <f t="shared" si="352"/>
        <v>3.8935896328293076</v>
      </c>
      <c r="BI196" s="35">
        <f t="shared" si="352"/>
        <v>3.6989101511878424</v>
      </c>
      <c r="BJ196" s="35">
        <f t="shared" si="352"/>
        <v>3.5139646436284502</v>
      </c>
      <c r="BK196" s="35">
        <f t="shared" si="352"/>
        <v>3.3382664114470275</v>
      </c>
      <c r="BL196" s="35">
        <f t="shared" si="352"/>
        <v>3.1713530908746761</v>
      </c>
      <c r="BM196" s="35">
        <f t="shared" si="352"/>
        <v>3.0127854363309421</v>
      </c>
      <c r="BN196" s="35">
        <f t="shared" si="352"/>
        <v>2.8621461645143951</v>
      </c>
      <c r="BO196" s="35">
        <f t="shared" si="352"/>
        <v>2.7190388562886754</v>
      </c>
      <c r="BP196" s="35">
        <f t="shared" si="352"/>
        <v>2.5830869134742418</v>
      </c>
      <c r="BQ196" s="35">
        <f t="shared" si="352"/>
        <v>2.4539325678005297</v>
      </c>
      <c r="BR196" s="35">
        <f t="shared" si="352"/>
        <v>2.3312359394105031</v>
      </c>
      <c r="BS196" s="35">
        <f t="shared" si="352"/>
        <v>2.2146741424399781</v>
      </c>
    </row>
    <row r="197" spans="6:71" hidden="1" outlineLevel="1">
      <c r="F197" t="s">
        <v>195</v>
      </c>
      <c r="L197" s="22" t="s">
        <v>196</v>
      </c>
      <c r="O197" s="22">
        <v>4</v>
      </c>
      <c r="R197" s="35">
        <f t="shared" ref="R197:AW197" si="353">IF($O197=R$2,R$192,IF(R$2&gt;$O197,Q197-Q198,0))</f>
        <v>0</v>
      </c>
      <c r="S197" s="35">
        <f t="shared" si="353"/>
        <v>0</v>
      </c>
      <c r="T197" s="35">
        <f t="shared" si="353"/>
        <v>0</v>
      </c>
      <c r="U197" s="35">
        <f t="shared" si="353"/>
        <v>637.65102580860707</v>
      </c>
      <c r="V197" s="35">
        <f t="shared" si="353"/>
        <v>605.76847451817673</v>
      </c>
      <c r="W197" s="35">
        <f t="shared" si="353"/>
        <v>575.48005079226789</v>
      </c>
      <c r="X197" s="35">
        <f t="shared" si="353"/>
        <v>546.70604825265445</v>
      </c>
      <c r="Y197" s="35">
        <f t="shared" si="353"/>
        <v>519.37074584002175</v>
      </c>
      <c r="Z197" s="35">
        <f t="shared" si="353"/>
        <v>493.40220854802067</v>
      </c>
      <c r="AA197" s="35">
        <f t="shared" si="353"/>
        <v>468.73209812061964</v>
      </c>
      <c r="AB197" s="35">
        <f t="shared" si="353"/>
        <v>445.29549321458865</v>
      </c>
      <c r="AC197" s="35">
        <f t="shared" si="353"/>
        <v>423.03071855385923</v>
      </c>
      <c r="AD197" s="35">
        <f t="shared" si="353"/>
        <v>401.87918262616625</v>
      </c>
      <c r="AE197" s="35">
        <f t="shared" si="353"/>
        <v>381.78522349485792</v>
      </c>
      <c r="AF197" s="35">
        <f t="shared" si="353"/>
        <v>362.69596232011503</v>
      </c>
      <c r="AG197" s="35">
        <f t="shared" si="353"/>
        <v>344.56116420410928</v>
      </c>
      <c r="AH197" s="35">
        <f t="shared" si="353"/>
        <v>327.33310599390381</v>
      </c>
      <c r="AI197" s="35">
        <f t="shared" si="353"/>
        <v>310.96645069420862</v>
      </c>
      <c r="AJ197" s="35">
        <f t="shared" si="353"/>
        <v>295.41812815949817</v>
      </c>
      <c r="AK197" s="35">
        <f t="shared" si="353"/>
        <v>280.64722175152326</v>
      </c>
      <c r="AL197" s="35">
        <f t="shared" si="353"/>
        <v>266.61486066394707</v>
      </c>
      <c r="AM197" s="35">
        <f t="shared" si="353"/>
        <v>253.28411763074971</v>
      </c>
      <c r="AN197" s="35">
        <f t="shared" si="353"/>
        <v>240.61991174921221</v>
      </c>
      <c r="AO197" s="35">
        <f t="shared" si="353"/>
        <v>228.5889161617516</v>
      </c>
      <c r="AP197" s="35">
        <f t="shared" si="353"/>
        <v>217.15947035366401</v>
      </c>
      <c r="AQ197" s="35">
        <f t="shared" si="353"/>
        <v>206.3014968359808</v>
      </c>
      <c r="AR197" s="35">
        <f t="shared" si="353"/>
        <v>195.98642199418177</v>
      </c>
      <c r="AS197" s="35">
        <f t="shared" si="353"/>
        <v>186.18710089447268</v>
      </c>
      <c r="AT197" s="35">
        <f t="shared" si="353"/>
        <v>176.87774584974903</v>
      </c>
      <c r="AU197" s="35">
        <f t="shared" si="353"/>
        <v>168.03385855726157</v>
      </c>
      <c r="AV197" s="35">
        <f t="shared" si="353"/>
        <v>159.63216562939849</v>
      </c>
      <c r="AW197" s="35">
        <f t="shared" si="353"/>
        <v>151.65055734792855</v>
      </c>
      <c r="AX197" s="35">
        <f t="shared" ref="AX197:BS197" si="354">IF($O197=AX$2,AX$192,IF(AX$2&gt;$O197,AW197-AW198,0))</f>
        <v>144.06802948053212</v>
      </c>
      <c r="AY197" s="35">
        <f t="shared" si="354"/>
        <v>136.86462800650551</v>
      </c>
      <c r="AZ197" s="35">
        <f t="shared" si="354"/>
        <v>130.02139660618025</v>
      </c>
      <c r="BA197" s="35">
        <f t="shared" si="354"/>
        <v>123.52032677587124</v>
      </c>
      <c r="BB197" s="35">
        <f t="shared" si="354"/>
        <v>117.34431043707768</v>
      </c>
      <c r="BC197" s="35">
        <f t="shared" si="354"/>
        <v>111.4770949152238</v>
      </c>
      <c r="BD197" s="35">
        <f t="shared" si="354"/>
        <v>105.90324016946261</v>
      </c>
      <c r="BE197" s="35">
        <f t="shared" si="354"/>
        <v>100.60807816098948</v>
      </c>
      <c r="BF197" s="35">
        <f t="shared" si="354"/>
        <v>95.57767425294</v>
      </c>
      <c r="BG197" s="35">
        <f t="shared" si="354"/>
        <v>90.798790540292998</v>
      </c>
      <c r="BH197" s="35">
        <f t="shared" si="354"/>
        <v>86.258851013278345</v>
      </c>
      <c r="BI197" s="35">
        <f t="shared" si="354"/>
        <v>81.945908462614426</v>
      </c>
      <c r="BJ197" s="35">
        <f t="shared" si="354"/>
        <v>77.848613039483709</v>
      </c>
      <c r="BK197" s="35">
        <f t="shared" si="354"/>
        <v>73.956182387509529</v>
      </c>
      <c r="BL197" s="35">
        <f t="shared" si="354"/>
        <v>70.258373268134051</v>
      </c>
      <c r="BM197" s="35">
        <f t="shared" si="354"/>
        <v>66.745454604727342</v>
      </c>
      <c r="BN197" s="35">
        <f t="shared" si="354"/>
        <v>63.408181874490978</v>
      </c>
      <c r="BO197" s="35">
        <f t="shared" si="354"/>
        <v>60.237772780766427</v>
      </c>
      <c r="BP197" s="35">
        <f t="shared" si="354"/>
        <v>57.225884141728102</v>
      </c>
      <c r="BQ197" s="35">
        <f t="shared" si="354"/>
        <v>54.3645899346417</v>
      </c>
      <c r="BR197" s="35">
        <f t="shared" si="354"/>
        <v>51.646360437909614</v>
      </c>
      <c r="BS197" s="35">
        <f t="shared" si="354"/>
        <v>49.064042416014132</v>
      </c>
    </row>
    <row r="198" spans="6:71" hidden="1" outlineLevel="1">
      <c r="F198" t="s">
        <v>197</v>
      </c>
      <c r="L198" s="22" t="s">
        <v>190</v>
      </c>
      <c r="O198" s="22">
        <v>4</v>
      </c>
      <c r="R198" s="35">
        <f t="shared" ref="R198:AW198" si="355">IF(R$2&gt;=$O198,IF(R197-(R197*HLOOKUP($O198,$R$2:$BS$34,32,FALSE))&lt;=0,R197,R197*HLOOKUP($O198,$R$2:$BS$34,32,FALSE)),0)</f>
        <v>0</v>
      </c>
      <c r="S198" s="35">
        <f t="shared" si="355"/>
        <v>0</v>
      </c>
      <c r="T198" s="35">
        <f t="shared" si="355"/>
        <v>0</v>
      </c>
      <c r="U198" s="35">
        <f t="shared" si="355"/>
        <v>31.882551290430357</v>
      </c>
      <c r="V198" s="35">
        <f t="shared" si="355"/>
        <v>30.288423725908839</v>
      </c>
      <c r="W198" s="35">
        <f t="shared" si="355"/>
        <v>28.774002539613395</v>
      </c>
      <c r="X198" s="35">
        <f t="shared" si="355"/>
        <v>27.335302412632725</v>
      </c>
      <c r="Y198" s="35">
        <f t="shared" si="355"/>
        <v>25.968537292001088</v>
      </c>
      <c r="Z198" s="35">
        <f t="shared" si="355"/>
        <v>24.670110427401035</v>
      </c>
      <c r="AA198" s="35">
        <f t="shared" si="355"/>
        <v>23.436604906030983</v>
      </c>
      <c r="AB198" s="35">
        <f t="shared" si="355"/>
        <v>22.264774660729433</v>
      </c>
      <c r="AC198" s="35">
        <f t="shared" si="355"/>
        <v>21.151535927692962</v>
      </c>
      <c r="AD198" s="35">
        <f t="shared" si="355"/>
        <v>20.093959131308313</v>
      </c>
      <c r="AE198" s="35">
        <f t="shared" si="355"/>
        <v>19.089261174742898</v>
      </c>
      <c r="AF198" s="35">
        <f t="shared" si="355"/>
        <v>18.134798116005751</v>
      </c>
      <c r="AG198" s="35">
        <f t="shared" si="355"/>
        <v>17.228058210205464</v>
      </c>
      <c r="AH198" s="35">
        <f t="shared" si="355"/>
        <v>16.366655299695193</v>
      </c>
      <c r="AI198" s="35">
        <f t="shared" si="355"/>
        <v>15.548322534710431</v>
      </c>
      <c r="AJ198" s="35">
        <f t="shared" si="355"/>
        <v>14.770906407974909</v>
      </c>
      <c r="AK198" s="35">
        <f t="shared" si="355"/>
        <v>14.032361087576163</v>
      </c>
      <c r="AL198" s="35">
        <f t="shared" si="355"/>
        <v>13.330743033197354</v>
      </c>
      <c r="AM198" s="35">
        <f t="shared" si="355"/>
        <v>12.664205881537486</v>
      </c>
      <c r="AN198" s="35">
        <f t="shared" si="355"/>
        <v>12.030995587460611</v>
      </c>
      <c r="AO198" s="35">
        <f t="shared" si="355"/>
        <v>11.42944580808758</v>
      </c>
      <c r="AP198" s="35">
        <f t="shared" si="355"/>
        <v>10.857973517683201</v>
      </c>
      <c r="AQ198" s="35">
        <f t="shared" si="355"/>
        <v>10.31507484179904</v>
      </c>
      <c r="AR198" s="35">
        <f t="shared" si="355"/>
        <v>9.7993210997090898</v>
      </c>
      <c r="AS198" s="35">
        <f t="shared" si="355"/>
        <v>9.3093550447236346</v>
      </c>
      <c r="AT198" s="35">
        <f t="shared" si="355"/>
        <v>8.8438872924874516</v>
      </c>
      <c r="AU198" s="35">
        <f t="shared" si="355"/>
        <v>8.4016929278630794</v>
      </c>
      <c r="AV198" s="35">
        <f t="shared" si="355"/>
        <v>7.9816082814699243</v>
      </c>
      <c r="AW198" s="35">
        <f t="shared" si="355"/>
        <v>7.5825278673964283</v>
      </c>
      <c r="AX198" s="35">
        <f t="shared" ref="AX198:BS198" si="356">IF(AX$2&gt;=$O198,IF(AX197-(AX197*HLOOKUP($O198,$R$2:$BS$34,32,FALSE))&lt;=0,AX197,AX197*HLOOKUP($O198,$R$2:$BS$34,32,FALSE)),0)</f>
        <v>7.2034014740266059</v>
      </c>
      <c r="AY198" s="35">
        <f t="shared" si="356"/>
        <v>6.8432314003252763</v>
      </c>
      <c r="AZ198" s="35">
        <f t="shared" si="356"/>
        <v>6.5010698303090129</v>
      </c>
      <c r="BA198" s="35">
        <f t="shared" si="356"/>
        <v>6.1760163387935627</v>
      </c>
      <c r="BB198" s="35">
        <f t="shared" si="356"/>
        <v>5.8672155218538844</v>
      </c>
      <c r="BC198" s="35">
        <f t="shared" si="356"/>
        <v>5.5738547457611904</v>
      </c>
      <c r="BD198" s="35">
        <f t="shared" si="356"/>
        <v>5.295162008473131</v>
      </c>
      <c r="BE198" s="35">
        <f t="shared" si="356"/>
        <v>5.0304039080494745</v>
      </c>
      <c r="BF198" s="35">
        <f t="shared" si="356"/>
        <v>4.7788837126470005</v>
      </c>
      <c r="BG198" s="35">
        <f t="shared" si="356"/>
        <v>4.5399395270146501</v>
      </c>
      <c r="BH198" s="35">
        <f t="shared" si="356"/>
        <v>4.3129425506639176</v>
      </c>
      <c r="BI198" s="35">
        <f t="shared" si="356"/>
        <v>4.0972954231307215</v>
      </c>
      <c r="BJ198" s="35">
        <f t="shared" si="356"/>
        <v>3.8924306519741858</v>
      </c>
      <c r="BK198" s="35">
        <f t="shared" si="356"/>
        <v>3.6978091193754765</v>
      </c>
      <c r="BL198" s="35">
        <f t="shared" si="356"/>
        <v>3.5129186634067029</v>
      </c>
      <c r="BM198" s="35">
        <f t="shared" si="356"/>
        <v>3.3372727302363674</v>
      </c>
      <c r="BN198" s="35">
        <f t="shared" si="356"/>
        <v>3.1704090937245493</v>
      </c>
      <c r="BO198" s="35">
        <f t="shared" si="356"/>
        <v>3.0118886390383217</v>
      </c>
      <c r="BP198" s="35">
        <f t="shared" si="356"/>
        <v>2.8612942070864054</v>
      </c>
      <c r="BQ198" s="35">
        <f t="shared" si="356"/>
        <v>2.7182294967320852</v>
      </c>
      <c r="BR198" s="35">
        <f t="shared" si="356"/>
        <v>2.5823180218954809</v>
      </c>
      <c r="BS198" s="35">
        <f t="shared" si="356"/>
        <v>2.4532021208007069</v>
      </c>
    </row>
    <row r="199" spans="6:71" hidden="1" outlineLevel="1">
      <c r="F199" t="s">
        <v>195</v>
      </c>
      <c r="L199" s="22" t="s">
        <v>196</v>
      </c>
      <c r="O199" s="22">
        <v>5</v>
      </c>
      <c r="R199" s="35">
        <f t="shared" ref="R199:AW199" si="357">IF($O199=R$2,R$192,IF(R$2&gt;$O199,Q199-Q200,0))</f>
        <v>0</v>
      </c>
      <c r="S199" s="35">
        <f t="shared" si="357"/>
        <v>0</v>
      </c>
      <c r="T199" s="35">
        <f t="shared" si="357"/>
        <v>0</v>
      </c>
      <c r="U199" s="35">
        <f t="shared" si="357"/>
        <v>0</v>
      </c>
      <c r="V199" s="35">
        <f t="shared" si="357"/>
        <v>671.17922304241995</v>
      </c>
      <c r="W199" s="35">
        <f t="shared" si="357"/>
        <v>637.62026189029893</v>
      </c>
      <c r="X199" s="35">
        <f t="shared" si="357"/>
        <v>605.73924879578396</v>
      </c>
      <c r="Y199" s="35">
        <f t="shared" si="357"/>
        <v>575.45228635599472</v>
      </c>
      <c r="Z199" s="35">
        <f t="shared" si="357"/>
        <v>546.67967203819501</v>
      </c>
      <c r="AA199" s="35">
        <f t="shared" si="357"/>
        <v>519.34568843628529</v>
      </c>
      <c r="AB199" s="35">
        <f t="shared" si="357"/>
        <v>493.37840401447102</v>
      </c>
      <c r="AC199" s="35">
        <f t="shared" si="357"/>
        <v>468.70948381374745</v>
      </c>
      <c r="AD199" s="35">
        <f t="shared" si="357"/>
        <v>445.27400962306007</v>
      </c>
      <c r="AE199" s="35">
        <f t="shared" si="357"/>
        <v>423.01030914190704</v>
      </c>
      <c r="AF199" s="35">
        <f t="shared" si="357"/>
        <v>401.85979368481168</v>
      </c>
      <c r="AG199" s="35">
        <f t="shared" si="357"/>
        <v>381.76680400057108</v>
      </c>
      <c r="AH199" s="35">
        <f t="shared" si="357"/>
        <v>362.67846380054254</v>
      </c>
      <c r="AI199" s="35">
        <f t="shared" si="357"/>
        <v>344.54454061051541</v>
      </c>
      <c r="AJ199" s="35">
        <f t="shared" si="357"/>
        <v>327.31731357998962</v>
      </c>
      <c r="AK199" s="35">
        <f t="shared" si="357"/>
        <v>310.95144790099016</v>
      </c>
      <c r="AL199" s="35">
        <f t="shared" si="357"/>
        <v>295.40387550594068</v>
      </c>
      <c r="AM199" s="35">
        <f t="shared" si="357"/>
        <v>280.63368173064362</v>
      </c>
      <c r="AN199" s="35">
        <f t="shared" si="357"/>
        <v>266.60199764411141</v>
      </c>
      <c r="AO199" s="35">
        <f t="shared" si="357"/>
        <v>253.27189776190585</v>
      </c>
      <c r="AP199" s="35">
        <f t="shared" si="357"/>
        <v>240.60830287381054</v>
      </c>
      <c r="AQ199" s="35">
        <f t="shared" si="357"/>
        <v>228.57788773012001</v>
      </c>
      <c r="AR199" s="35">
        <f t="shared" si="357"/>
        <v>217.14899334361399</v>
      </c>
      <c r="AS199" s="35">
        <f t="shared" si="357"/>
        <v>206.29154367643329</v>
      </c>
      <c r="AT199" s="35">
        <f t="shared" si="357"/>
        <v>195.97696649261164</v>
      </c>
      <c r="AU199" s="35">
        <f t="shared" si="357"/>
        <v>186.17811816798104</v>
      </c>
      <c r="AV199" s="35">
        <f t="shared" si="357"/>
        <v>176.86921225958199</v>
      </c>
      <c r="AW199" s="35">
        <f t="shared" si="357"/>
        <v>168.02575164660288</v>
      </c>
      <c r="AX199" s="35">
        <f t="shared" ref="AX199:BS199" si="358">IF($O199=AX$2,AX$192,IF(AX$2&gt;$O199,AW199-AW200,0))</f>
        <v>159.62446406427273</v>
      </c>
      <c r="AY199" s="35">
        <f t="shared" si="358"/>
        <v>151.6432408610591</v>
      </c>
      <c r="AZ199" s="35">
        <f t="shared" si="358"/>
        <v>144.06107881800614</v>
      </c>
      <c r="BA199" s="35">
        <f t="shared" si="358"/>
        <v>136.85802487710583</v>
      </c>
      <c r="BB199" s="35">
        <f t="shared" si="358"/>
        <v>130.01512363325054</v>
      </c>
      <c r="BC199" s="35">
        <f t="shared" si="358"/>
        <v>123.51436745158802</v>
      </c>
      <c r="BD199" s="35">
        <f t="shared" si="358"/>
        <v>117.33864907900862</v>
      </c>
      <c r="BE199" s="35">
        <f t="shared" si="358"/>
        <v>111.47171662505819</v>
      </c>
      <c r="BF199" s="35">
        <f t="shared" si="358"/>
        <v>105.89813079380528</v>
      </c>
      <c r="BG199" s="35">
        <f t="shared" si="358"/>
        <v>100.60322425411502</v>
      </c>
      <c r="BH199" s="35">
        <f t="shared" si="358"/>
        <v>95.57306304140927</v>
      </c>
      <c r="BI199" s="35">
        <f t="shared" si="358"/>
        <v>90.794409889338809</v>
      </c>
      <c r="BJ199" s="35">
        <f t="shared" si="358"/>
        <v>86.254689394871875</v>
      </c>
      <c r="BK199" s="35">
        <f t="shared" si="358"/>
        <v>81.941954925128286</v>
      </c>
      <c r="BL199" s="35">
        <f t="shared" si="358"/>
        <v>77.844857178871877</v>
      </c>
      <c r="BM199" s="35">
        <f t="shared" si="358"/>
        <v>73.952614319928287</v>
      </c>
      <c r="BN199" s="35">
        <f t="shared" si="358"/>
        <v>70.254983603931876</v>
      </c>
      <c r="BO199" s="35">
        <f t="shared" si="358"/>
        <v>66.742234423735283</v>
      </c>
      <c r="BP199" s="35">
        <f t="shared" si="358"/>
        <v>63.405122702548518</v>
      </c>
      <c r="BQ199" s="35">
        <f t="shared" si="358"/>
        <v>60.234866567421093</v>
      </c>
      <c r="BR199" s="35">
        <f t="shared" si="358"/>
        <v>57.22312323905004</v>
      </c>
      <c r="BS199" s="35">
        <f t="shared" si="358"/>
        <v>54.361967077097539</v>
      </c>
    </row>
    <row r="200" spans="6:71" hidden="1" outlineLevel="1">
      <c r="F200" t="s">
        <v>197</v>
      </c>
      <c r="L200" s="22" t="s">
        <v>190</v>
      </c>
      <c r="O200" s="22">
        <v>5</v>
      </c>
      <c r="R200" s="35">
        <f t="shared" ref="R200:AW200" si="359">IF(R$2&gt;=$O200,IF(R199-(R199*HLOOKUP($O200,$R$2:$BS$34,32,FALSE))&lt;=0,R199,R199*HLOOKUP($O200,$R$2:$BS$34,32,FALSE)),0)</f>
        <v>0</v>
      </c>
      <c r="S200" s="35">
        <f t="shared" si="359"/>
        <v>0</v>
      </c>
      <c r="T200" s="35">
        <f t="shared" si="359"/>
        <v>0</v>
      </c>
      <c r="U200" s="35">
        <f t="shared" si="359"/>
        <v>0</v>
      </c>
      <c r="V200" s="35">
        <f t="shared" si="359"/>
        <v>33.558961152121</v>
      </c>
      <c r="W200" s="35">
        <f t="shared" si="359"/>
        <v>31.881013094514948</v>
      </c>
      <c r="X200" s="35">
        <f t="shared" si="359"/>
        <v>30.2869624397892</v>
      </c>
      <c r="Y200" s="35">
        <f t="shared" si="359"/>
        <v>28.772614317799736</v>
      </c>
      <c r="Z200" s="35">
        <f t="shared" si="359"/>
        <v>27.33398360190975</v>
      </c>
      <c r="AA200" s="35">
        <f t="shared" si="359"/>
        <v>25.967284421814266</v>
      </c>
      <c r="AB200" s="35">
        <f t="shared" si="359"/>
        <v>24.668920200723552</v>
      </c>
      <c r="AC200" s="35">
        <f t="shared" si="359"/>
        <v>23.435474190687373</v>
      </c>
      <c r="AD200" s="35">
        <f t="shared" si="359"/>
        <v>22.263700481153005</v>
      </c>
      <c r="AE200" s="35">
        <f t="shared" si="359"/>
        <v>21.150515457095352</v>
      </c>
      <c r="AF200" s="35">
        <f t="shared" si="359"/>
        <v>20.092989684240585</v>
      </c>
      <c r="AG200" s="35">
        <f t="shared" si="359"/>
        <v>19.088340200028554</v>
      </c>
      <c r="AH200" s="35">
        <f t="shared" si="359"/>
        <v>18.133923190027129</v>
      </c>
      <c r="AI200" s="35">
        <f t="shared" si="359"/>
        <v>17.227227030525771</v>
      </c>
      <c r="AJ200" s="35">
        <f t="shared" si="359"/>
        <v>16.36586567899948</v>
      </c>
      <c r="AK200" s="35">
        <f t="shared" si="359"/>
        <v>15.547572395049508</v>
      </c>
      <c r="AL200" s="35">
        <f t="shared" si="359"/>
        <v>14.770193775297034</v>
      </c>
      <c r="AM200" s="35">
        <f t="shared" si="359"/>
        <v>14.031684086532181</v>
      </c>
      <c r="AN200" s="35">
        <f t="shared" si="359"/>
        <v>13.330099882205571</v>
      </c>
      <c r="AO200" s="35">
        <f t="shared" si="359"/>
        <v>12.663594888095293</v>
      </c>
      <c r="AP200" s="35">
        <f t="shared" si="359"/>
        <v>12.030415143690528</v>
      </c>
      <c r="AQ200" s="35">
        <f t="shared" si="359"/>
        <v>11.428894386506002</v>
      </c>
      <c r="AR200" s="35">
        <f t="shared" si="359"/>
        <v>10.857449667180701</v>
      </c>
      <c r="AS200" s="35">
        <f t="shared" si="359"/>
        <v>10.314577183821665</v>
      </c>
      <c r="AT200" s="35">
        <f t="shared" si="359"/>
        <v>9.7988483246305833</v>
      </c>
      <c r="AU200" s="35">
        <f t="shared" si="359"/>
        <v>9.3089059083990531</v>
      </c>
      <c r="AV200" s="35">
        <f t="shared" si="359"/>
        <v>8.8434606129790989</v>
      </c>
      <c r="AW200" s="35">
        <f t="shared" si="359"/>
        <v>8.4012875823301449</v>
      </c>
      <c r="AX200" s="35">
        <f t="shared" ref="AX200:BS200" si="360">IF(AX$2&gt;=$O200,IF(AX199-(AX199*HLOOKUP($O200,$R$2:$BS$34,32,FALSE))&lt;=0,AX199,AX199*HLOOKUP($O200,$R$2:$BS$34,32,FALSE)),0)</f>
        <v>7.981223203213637</v>
      </c>
      <c r="AY200" s="35">
        <f t="shared" si="360"/>
        <v>7.5821620430529553</v>
      </c>
      <c r="AZ200" s="35">
        <f t="shared" si="360"/>
        <v>7.2030539409003076</v>
      </c>
      <c r="BA200" s="35">
        <f t="shared" si="360"/>
        <v>6.8429012438552919</v>
      </c>
      <c r="BB200" s="35">
        <f t="shared" si="360"/>
        <v>6.5007561816625277</v>
      </c>
      <c r="BC200" s="35">
        <f t="shared" si="360"/>
        <v>6.1757183725794009</v>
      </c>
      <c r="BD200" s="35">
        <f t="shared" si="360"/>
        <v>5.8669324539504313</v>
      </c>
      <c r="BE200" s="35">
        <f t="shared" si="360"/>
        <v>5.5735858312529096</v>
      </c>
      <c r="BF200" s="35">
        <f t="shared" si="360"/>
        <v>5.2949065396902641</v>
      </c>
      <c r="BG200" s="35">
        <f t="shared" si="360"/>
        <v>5.0301612127057513</v>
      </c>
      <c r="BH200" s="35">
        <f t="shared" si="360"/>
        <v>4.778653152070464</v>
      </c>
      <c r="BI200" s="35">
        <f t="shared" si="360"/>
        <v>4.5397204944669403</v>
      </c>
      <c r="BJ200" s="35">
        <f t="shared" si="360"/>
        <v>4.3127344697435941</v>
      </c>
      <c r="BK200" s="35">
        <f t="shared" si="360"/>
        <v>4.0970977462564147</v>
      </c>
      <c r="BL200" s="35">
        <f t="shared" si="360"/>
        <v>3.892242858943594</v>
      </c>
      <c r="BM200" s="35">
        <f t="shared" si="360"/>
        <v>3.6976307159964144</v>
      </c>
      <c r="BN200" s="35">
        <f t="shared" si="360"/>
        <v>3.512749180196594</v>
      </c>
      <c r="BO200" s="35">
        <f t="shared" si="360"/>
        <v>3.3371117211867642</v>
      </c>
      <c r="BP200" s="35">
        <f t="shared" si="360"/>
        <v>3.1702561351274259</v>
      </c>
      <c r="BQ200" s="35">
        <f t="shared" si="360"/>
        <v>3.0117433283710549</v>
      </c>
      <c r="BR200" s="35">
        <f t="shared" si="360"/>
        <v>2.8611561619525023</v>
      </c>
      <c r="BS200" s="35">
        <f t="shared" si="360"/>
        <v>2.7180983538548773</v>
      </c>
    </row>
    <row r="201" spans="6:71" hidden="1" outlineLevel="1">
      <c r="F201" t="s">
        <v>195</v>
      </c>
      <c r="L201" s="22" t="s">
        <v>196</v>
      </c>
      <c r="O201" s="22">
        <v>6</v>
      </c>
      <c r="R201" s="35">
        <f t="shared" ref="R201:AW201" si="361">IF($O201=R$2,R$192,IF(R$2&gt;$O201,Q201-Q202,0))</f>
        <v>0</v>
      </c>
      <c r="S201" s="35">
        <f t="shared" si="361"/>
        <v>0</v>
      </c>
      <c r="T201" s="35">
        <f t="shared" si="361"/>
        <v>0</v>
      </c>
      <c r="U201" s="35">
        <f t="shared" si="361"/>
        <v>0</v>
      </c>
      <c r="V201" s="35">
        <f t="shared" si="361"/>
        <v>0</v>
      </c>
      <c r="W201" s="35">
        <f t="shared" si="361"/>
        <v>706.41753016629195</v>
      </c>
      <c r="X201" s="35">
        <f t="shared" si="361"/>
        <v>671.09665365797741</v>
      </c>
      <c r="Y201" s="35">
        <f t="shared" si="361"/>
        <v>637.54182097507851</v>
      </c>
      <c r="Z201" s="35">
        <f t="shared" si="361"/>
        <v>605.66472992632453</v>
      </c>
      <c r="AA201" s="35">
        <f t="shared" si="361"/>
        <v>575.38149343000828</v>
      </c>
      <c r="AB201" s="35">
        <f t="shared" si="361"/>
        <v>546.61241875850783</v>
      </c>
      <c r="AC201" s="35">
        <f t="shared" si="361"/>
        <v>519.28179782058248</v>
      </c>
      <c r="AD201" s="35">
        <f t="shared" si="361"/>
        <v>493.31770792955336</v>
      </c>
      <c r="AE201" s="35">
        <f t="shared" si="361"/>
        <v>468.65182253307569</v>
      </c>
      <c r="AF201" s="35">
        <f t="shared" si="361"/>
        <v>445.2192314064219</v>
      </c>
      <c r="AG201" s="35">
        <f t="shared" si="361"/>
        <v>422.95826983610078</v>
      </c>
      <c r="AH201" s="35">
        <f t="shared" si="361"/>
        <v>401.81035634429577</v>
      </c>
      <c r="AI201" s="35">
        <f t="shared" si="361"/>
        <v>381.71983852708098</v>
      </c>
      <c r="AJ201" s="35">
        <f t="shared" si="361"/>
        <v>362.63384660072694</v>
      </c>
      <c r="AK201" s="35">
        <f t="shared" si="361"/>
        <v>344.5021542706906</v>
      </c>
      <c r="AL201" s="35">
        <f t="shared" si="361"/>
        <v>327.27704655715604</v>
      </c>
      <c r="AM201" s="35">
        <f t="shared" si="361"/>
        <v>310.91319422929826</v>
      </c>
      <c r="AN201" s="35">
        <f t="shared" si="361"/>
        <v>295.36753451783335</v>
      </c>
      <c r="AO201" s="35">
        <f t="shared" si="361"/>
        <v>280.59915779194171</v>
      </c>
      <c r="AP201" s="35">
        <f t="shared" si="361"/>
        <v>266.56919990234462</v>
      </c>
      <c r="AQ201" s="35">
        <f t="shared" si="361"/>
        <v>253.24073990722738</v>
      </c>
      <c r="AR201" s="35">
        <f t="shared" si="361"/>
        <v>240.578702911866</v>
      </c>
      <c r="AS201" s="35">
        <f t="shared" si="361"/>
        <v>228.54976776627271</v>
      </c>
      <c r="AT201" s="35">
        <f t="shared" si="361"/>
        <v>217.12227937795907</v>
      </c>
      <c r="AU201" s="35">
        <f t="shared" si="361"/>
        <v>206.26616540906113</v>
      </c>
      <c r="AV201" s="35">
        <f t="shared" si="361"/>
        <v>195.95285713860807</v>
      </c>
      <c r="AW201" s="35">
        <f t="shared" si="361"/>
        <v>186.15521428167767</v>
      </c>
      <c r="AX201" s="35">
        <f t="shared" ref="AX201:BS201" si="362">IF($O201=AX$2,AX$192,IF(AX$2&gt;$O201,AW201-AW202,0))</f>
        <v>176.84745356759379</v>
      </c>
      <c r="AY201" s="35">
        <f t="shared" si="362"/>
        <v>168.0050808892141</v>
      </c>
      <c r="AZ201" s="35">
        <f t="shared" si="362"/>
        <v>159.6048268447534</v>
      </c>
      <c r="BA201" s="35">
        <f t="shared" si="362"/>
        <v>151.62458550251574</v>
      </c>
      <c r="BB201" s="35">
        <f t="shared" si="362"/>
        <v>144.04335622738995</v>
      </c>
      <c r="BC201" s="35">
        <f t="shared" si="362"/>
        <v>136.84118841602046</v>
      </c>
      <c r="BD201" s="35">
        <f t="shared" si="362"/>
        <v>129.99912899521942</v>
      </c>
      <c r="BE201" s="35">
        <f t="shared" si="362"/>
        <v>123.49917254545845</v>
      </c>
      <c r="BF201" s="35">
        <f t="shared" si="362"/>
        <v>117.32421391818552</v>
      </c>
      <c r="BG201" s="35">
        <f t="shared" si="362"/>
        <v>111.45800322227625</v>
      </c>
      <c r="BH201" s="35">
        <f t="shared" si="362"/>
        <v>105.88510306116244</v>
      </c>
      <c r="BI201" s="35">
        <f t="shared" si="362"/>
        <v>100.59084790810432</v>
      </c>
      <c r="BJ201" s="35">
        <f t="shared" si="362"/>
        <v>95.561305512699107</v>
      </c>
      <c r="BK201" s="35">
        <f t="shared" si="362"/>
        <v>90.783240237064149</v>
      </c>
      <c r="BL201" s="35">
        <f t="shared" si="362"/>
        <v>86.244078225210941</v>
      </c>
      <c r="BM201" s="35">
        <f t="shared" si="362"/>
        <v>81.931874313950388</v>
      </c>
      <c r="BN201" s="35">
        <f t="shared" si="362"/>
        <v>77.835280598252865</v>
      </c>
      <c r="BO201" s="35">
        <f t="shared" si="362"/>
        <v>73.943516568340215</v>
      </c>
      <c r="BP201" s="35">
        <f t="shared" si="362"/>
        <v>70.246340739923198</v>
      </c>
      <c r="BQ201" s="35">
        <f t="shared" si="362"/>
        <v>66.734023702927033</v>
      </c>
      <c r="BR201" s="35">
        <f t="shared" si="362"/>
        <v>63.39732251778068</v>
      </c>
      <c r="BS201" s="35">
        <f t="shared" si="362"/>
        <v>60.227456391891643</v>
      </c>
    </row>
    <row r="202" spans="6:71" hidden="1" outlineLevel="1">
      <c r="F202" t="s">
        <v>197</v>
      </c>
      <c r="L202" s="22" t="s">
        <v>190</v>
      </c>
      <c r="O202" s="22">
        <v>6</v>
      </c>
      <c r="R202" s="35">
        <f t="shared" ref="R202:AW202" si="363">IF(R$2&gt;=$O202,IF(R201-(R201*HLOOKUP($O202,$R$2:$BS$34,32,FALSE))&lt;=0,R201,R201*HLOOKUP($O202,$R$2:$BS$34,32,FALSE)),0)</f>
        <v>0</v>
      </c>
      <c r="S202" s="35">
        <f t="shared" si="363"/>
        <v>0</v>
      </c>
      <c r="T202" s="35">
        <f t="shared" si="363"/>
        <v>0</v>
      </c>
      <c r="U202" s="35">
        <f t="shared" si="363"/>
        <v>0</v>
      </c>
      <c r="V202" s="35">
        <f t="shared" si="363"/>
        <v>0</v>
      </c>
      <c r="W202" s="35">
        <f t="shared" si="363"/>
        <v>35.320876508314598</v>
      </c>
      <c r="X202" s="35">
        <f t="shared" si="363"/>
        <v>33.554832682898869</v>
      </c>
      <c r="Y202" s="35">
        <f t="shared" si="363"/>
        <v>31.877091048753925</v>
      </c>
      <c r="Z202" s="35">
        <f t="shared" si="363"/>
        <v>30.283236496316228</v>
      </c>
      <c r="AA202" s="35">
        <f t="shared" si="363"/>
        <v>28.769074671500416</v>
      </c>
      <c r="AB202" s="35">
        <f t="shared" si="363"/>
        <v>27.330620937925392</v>
      </c>
      <c r="AC202" s="35">
        <f t="shared" si="363"/>
        <v>25.964089891029126</v>
      </c>
      <c r="AD202" s="35">
        <f t="shared" si="363"/>
        <v>24.66588539647767</v>
      </c>
      <c r="AE202" s="35">
        <f t="shared" si="363"/>
        <v>23.432591126653787</v>
      </c>
      <c r="AF202" s="35">
        <f t="shared" si="363"/>
        <v>22.260961570321097</v>
      </c>
      <c r="AG202" s="35">
        <f t="shared" si="363"/>
        <v>21.147913491805042</v>
      </c>
      <c r="AH202" s="35">
        <f t="shared" si="363"/>
        <v>20.090517817214788</v>
      </c>
      <c r="AI202" s="35">
        <f t="shared" si="363"/>
        <v>19.085991926354051</v>
      </c>
      <c r="AJ202" s="35">
        <f t="shared" si="363"/>
        <v>18.131692330036348</v>
      </c>
      <c r="AK202" s="35">
        <f t="shared" si="363"/>
        <v>17.225107713534531</v>
      </c>
      <c r="AL202" s="35">
        <f t="shared" si="363"/>
        <v>16.363852327857803</v>
      </c>
      <c r="AM202" s="35">
        <f t="shared" si="363"/>
        <v>15.545659711464914</v>
      </c>
      <c r="AN202" s="35">
        <f t="shared" si="363"/>
        <v>14.768376725891668</v>
      </c>
      <c r="AO202" s="35">
        <f t="shared" si="363"/>
        <v>14.029957889597085</v>
      </c>
      <c r="AP202" s="35">
        <f t="shared" si="363"/>
        <v>13.328459995117232</v>
      </c>
      <c r="AQ202" s="35">
        <f t="shared" si="363"/>
        <v>12.662036995361369</v>
      </c>
      <c r="AR202" s="35">
        <f t="shared" si="363"/>
        <v>12.028935145593302</v>
      </c>
      <c r="AS202" s="35">
        <f t="shared" si="363"/>
        <v>11.427488388313636</v>
      </c>
      <c r="AT202" s="35">
        <f t="shared" si="363"/>
        <v>10.856113968897954</v>
      </c>
      <c r="AU202" s="35">
        <f t="shared" si="363"/>
        <v>10.313308270453057</v>
      </c>
      <c r="AV202" s="35">
        <f t="shared" si="363"/>
        <v>9.7976428569304037</v>
      </c>
      <c r="AW202" s="35">
        <f t="shared" si="363"/>
        <v>9.3077607140838836</v>
      </c>
      <c r="AX202" s="35">
        <f t="shared" ref="AX202:BS202" si="364">IF(AX$2&gt;=$O202,IF(AX201-(AX201*HLOOKUP($O202,$R$2:$BS$34,32,FALSE))&lt;=0,AX201,AX201*HLOOKUP($O202,$R$2:$BS$34,32,FALSE)),0)</f>
        <v>8.8423726783796894</v>
      </c>
      <c r="AY202" s="35">
        <f t="shared" si="364"/>
        <v>8.4002540444607057</v>
      </c>
      <c r="AZ202" s="35">
        <f t="shared" si="364"/>
        <v>7.9802413422376706</v>
      </c>
      <c r="BA202" s="35">
        <f t="shared" si="364"/>
        <v>7.5812292751257875</v>
      </c>
      <c r="BB202" s="35">
        <f t="shared" si="364"/>
        <v>7.202167811369498</v>
      </c>
      <c r="BC202" s="35">
        <f t="shared" si="364"/>
        <v>6.8420594208010233</v>
      </c>
      <c r="BD202" s="35">
        <f t="shared" si="364"/>
        <v>6.4999564497609716</v>
      </c>
      <c r="BE202" s="35">
        <f t="shared" si="364"/>
        <v>6.1749586272729227</v>
      </c>
      <c r="BF202" s="35">
        <f t="shared" si="364"/>
        <v>5.8662106959092766</v>
      </c>
      <c r="BG202" s="35">
        <f t="shared" si="364"/>
        <v>5.5729001611138127</v>
      </c>
      <c r="BH202" s="35">
        <f t="shared" si="364"/>
        <v>5.2942551530581223</v>
      </c>
      <c r="BI202" s="35">
        <f t="shared" si="364"/>
        <v>5.0295423954052163</v>
      </c>
      <c r="BJ202" s="35">
        <f t="shared" si="364"/>
        <v>4.7780652756349555</v>
      </c>
      <c r="BK202" s="35">
        <f t="shared" si="364"/>
        <v>4.5391620118532074</v>
      </c>
      <c r="BL202" s="35">
        <f t="shared" si="364"/>
        <v>4.3122039112605473</v>
      </c>
      <c r="BM202" s="35">
        <f t="shared" si="364"/>
        <v>4.0965937156975194</v>
      </c>
      <c r="BN202" s="35">
        <f t="shared" si="364"/>
        <v>3.8917640299126433</v>
      </c>
      <c r="BO202" s="35">
        <f t="shared" si="364"/>
        <v>3.6971758284170111</v>
      </c>
      <c r="BP202" s="35">
        <f t="shared" si="364"/>
        <v>3.5123170369961603</v>
      </c>
      <c r="BQ202" s="35">
        <f t="shared" si="364"/>
        <v>3.3367011851463517</v>
      </c>
      <c r="BR202" s="35">
        <f t="shared" si="364"/>
        <v>3.1698661258890342</v>
      </c>
      <c r="BS202" s="35">
        <f t="shared" si="364"/>
        <v>3.0113728195945821</v>
      </c>
    </row>
    <row r="203" spans="6:71" hidden="1" outlineLevel="1">
      <c r="F203" t="s">
        <v>195</v>
      </c>
      <c r="L203" s="22" t="s">
        <v>196</v>
      </c>
      <c r="O203" s="22">
        <v>7</v>
      </c>
      <c r="R203" s="35">
        <f t="shared" ref="R203:AW203" si="365">IF($O203=R$2,R$192,IF(R$2&gt;$O203,Q203-Q204,0))</f>
        <v>0</v>
      </c>
      <c r="S203" s="35">
        <f t="shared" si="365"/>
        <v>0</v>
      </c>
      <c r="T203" s="35">
        <f t="shared" si="365"/>
        <v>0</v>
      </c>
      <c r="U203" s="35">
        <f t="shared" si="365"/>
        <v>0</v>
      </c>
      <c r="V203" s="35">
        <f t="shared" si="365"/>
        <v>0</v>
      </c>
      <c r="W203" s="35">
        <f t="shared" si="365"/>
        <v>0</v>
      </c>
      <c r="X203" s="35">
        <f t="shared" si="365"/>
        <v>743.43352480094313</v>
      </c>
      <c r="Y203" s="35">
        <f t="shared" si="365"/>
        <v>706.26184856089594</v>
      </c>
      <c r="Z203" s="35">
        <f t="shared" si="365"/>
        <v>670.94875613285114</v>
      </c>
      <c r="AA203" s="35">
        <f t="shared" si="365"/>
        <v>637.40131832620864</v>
      </c>
      <c r="AB203" s="35">
        <f t="shared" si="365"/>
        <v>605.53125240989823</v>
      </c>
      <c r="AC203" s="35">
        <f t="shared" si="365"/>
        <v>575.2546897894033</v>
      </c>
      <c r="AD203" s="35">
        <f t="shared" si="365"/>
        <v>546.49195529993312</v>
      </c>
      <c r="AE203" s="35">
        <f t="shared" si="365"/>
        <v>519.16735753493651</v>
      </c>
      <c r="AF203" s="35">
        <f t="shared" si="365"/>
        <v>493.20898965818969</v>
      </c>
      <c r="AG203" s="35">
        <f t="shared" si="365"/>
        <v>468.54854017528021</v>
      </c>
      <c r="AH203" s="35">
        <f t="shared" si="365"/>
        <v>445.12111316651618</v>
      </c>
      <c r="AI203" s="35">
        <f t="shared" si="365"/>
        <v>422.86505750819038</v>
      </c>
      <c r="AJ203" s="35">
        <f t="shared" si="365"/>
        <v>401.72180463278085</v>
      </c>
      <c r="AK203" s="35">
        <f t="shared" si="365"/>
        <v>381.6357144011418</v>
      </c>
      <c r="AL203" s="35">
        <f t="shared" si="365"/>
        <v>362.5539286810847</v>
      </c>
      <c r="AM203" s="35">
        <f t="shared" si="365"/>
        <v>344.42623224703044</v>
      </c>
      <c r="AN203" s="35">
        <f t="shared" si="365"/>
        <v>327.2049206346789</v>
      </c>
      <c r="AO203" s="35">
        <f t="shared" si="365"/>
        <v>310.84467460294496</v>
      </c>
      <c r="AP203" s="35">
        <f t="shared" si="365"/>
        <v>295.30244087279772</v>
      </c>
      <c r="AQ203" s="35">
        <f t="shared" si="365"/>
        <v>280.53731882915781</v>
      </c>
      <c r="AR203" s="35">
        <f t="shared" si="365"/>
        <v>266.5104528876999</v>
      </c>
      <c r="AS203" s="35">
        <f t="shared" si="365"/>
        <v>253.18493024331491</v>
      </c>
      <c r="AT203" s="35">
        <f t="shared" si="365"/>
        <v>240.52568373114917</v>
      </c>
      <c r="AU203" s="35">
        <f t="shared" si="365"/>
        <v>228.49939954459171</v>
      </c>
      <c r="AV203" s="35">
        <f t="shared" si="365"/>
        <v>217.07442956736213</v>
      </c>
      <c r="AW203" s="35">
        <f t="shared" si="365"/>
        <v>206.22070808899403</v>
      </c>
      <c r="AX203" s="35">
        <f t="shared" ref="AX203:BS203" si="366">IF($O203=AX$2,AX$192,IF(AX$2&gt;$O203,AW203-AW204,0))</f>
        <v>195.90967268454432</v>
      </c>
      <c r="AY203" s="35">
        <f t="shared" si="366"/>
        <v>186.11418905031709</v>
      </c>
      <c r="AZ203" s="35">
        <f t="shared" si="366"/>
        <v>176.80847959780124</v>
      </c>
      <c r="BA203" s="35">
        <f t="shared" si="366"/>
        <v>167.96805561791118</v>
      </c>
      <c r="BB203" s="35">
        <f t="shared" si="366"/>
        <v>159.56965283701561</v>
      </c>
      <c r="BC203" s="35">
        <f t="shared" si="366"/>
        <v>151.59117019516484</v>
      </c>
      <c r="BD203" s="35">
        <f t="shared" si="366"/>
        <v>144.01161168540659</v>
      </c>
      <c r="BE203" s="35">
        <f t="shared" si="366"/>
        <v>136.81103110113625</v>
      </c>
      <c r="BF203" s="35">
        <f t="shared" si="366"/>
        <v>129.97047954607945</v>
      </c>
      <c r="BG203" s="35">
        <f t="shared" si="366"/>
        <v>123.47195556877547</v>
      </c>
      <c r="BH203" s="35">
        <f t="shared" si="366"/>
        <v>117.29835779033669</v>
      </c>
      <c r="BI203" s="35">
        <f t="shared" si="366"/>
        <v>111.43343990081986</v>
      </c>
      <c r="BJ203" s="35">
        <f t="shared" si="366"/>
        <v>105.86176790577886</v>
      </c>
      <c r="BK203" s="35">
        <f t="shared" si="366"/>
        <v>100.56867951048991</v>
      </c>
      <c r="BL203" s="35">
        <f t="shared" si="366"/>
        <v>95.540245534965422</v>
      </c>
      <c r="BM203" s="35">
        <f t="shared" si="366"/>
        <v>90.763233258217156</v>
      </c>
      <c r="BN203" s="35">
        <f t="shared" si="366"/>
        <v>86.225071595306304</v>
      </c>
      <c r="BO203" s="35">
        <f t="shared" si="366"/>
        <v>81.913818015540983</v>
      </c>
      <c r="BP203" s="35">
        <f t="shared" si="366"/>
        <v>77.818127114763939</v>
      </c>
      <c r="BQ203" s="35">
        <f t="shared" si="366"/>
        <v>73.927220759025744</v>
      </c>
      <c r="BR203" s="35">
        <f t="shared" si="366"/>
        <v>70.230859721074452</v>
      </c>
      <c r="BS203" s="35">
        <f t="shared" si="366"/>
        <v>66.719316735020726</v>
      </c>
    </row>
    <row r="204" spans="6:71" hidden="1" outlineLevel="1">
      <c r="F204" t="s">
        <v>197</v>
      </c>
      <c r="L204" s="22" t="s">
        <v>190</v>
      </c>
      <c r="O204" s="22">
        <v>7</v>
      </c>
      <c r="R204" s="35">
        <f t="shared" ref="R204:AW204" si="367">IF(R$2&gt;=$O204,IF(R203-(R203*HLOOKUP($O204,$R$2:$BS$34,32,FALSE))&lt;=0,R203,R203*HLOOKUP($O204,$R$2:$BS$34,32,FALSE)),0)</f>
        <v>0</v>
      </c>
      <c r="S204" s="35">
        <f t="shared" si="367"/>
        <v>0</v>
      </c>
      <c r="T204" s="35">
        <f t="shared" si="367"/>
        <v>0</v>
      </c>
      <c r="U204" s="35">
        <f t="shared" si="367"/>
        <v>0</v>
      </c>
      <c r="V204" s="35">
        <f t="shared" si="367"/>
        <v>0</v>
      </c>
      <c r="W204" s="35">
        <f t="shared" si="367"/>
        <v>0</v>
      </c>
      <c r="X204" s="35">
        <f t="shared" si="367"/>
        <v>37.171676240047155</v>
      </c>
      <c r="Y204" s="35">
        <f t="shared" si="367"/>
        <v>35.313092428044797</v>
      </c>
      <c r="Z204" s="35">
        <f t="shared" si="367"/>
        <v>33.547437806642556</v>
      </c>
      <c r="AA204" s="35">
        <f t="shared" si="367"/>
        <v>31.870065916310434</v>
      </c>
      <c r="AB204" s="35">
        <f t="shared" si="367"/>
        <v>30.276562620494914</v>
      </c>
      <c r="AC204" s="35">
        <f t="shared" si="367"/>
        <v>28.762734489470166</v>
      </c>
      <c r="AD204" s="35">
        <f t="shared" si="367"/>
        <v>27.324597764996657</v>
      </c>
      <c r="AE204" s="35">
        <f t="shared" si="367"/>
        <v>25.958367876746827</v>
      </c>
      <c r="AF204" s="35">
        <f t="shared" si="367"/>
        <v>24.660449482909485</v>
      </c>
      <c r="AG204" s="35">
        <f t="shared" si="367"/>
        <v>23.427427008764013</v>
      </c>
      <c r="AH204" s="35">
        <f t="shared" si="367"/>
        <v>22.25605565832581</v>
      </c>
      <c r="AI204" s="35">
        <f t="shared" si="367"/>
        <v>21.143252875409519</v>
      </c>
      <c r="AJ204" s="35">
        <f t="shared" si="367"/>
        <v>20.086090231639044</v>
      </c>
      <c r="AK204" s="35">
        <f t="shared" si="367"/>
        <v>19.081785720057091</v>
      </c>
      <c r="AL204" s="35">
        <f t="shared" si="367"/>
        <v>18.127696434054236</v>
      </c>
      <c r="AM204" s="35">
        <f t="shared" si="367"/>
        <v>17.221311612351524</v>
      </c>
      <c r="AN204" s="35">
        <f t="shared" si="367"/>
        <v>16.360246031733947</v>
      </c>
      <c r="AO204" s="35">
        <f t="shared" si="367"/>
        <v>15.542233730147249</v>
      </c>
      <c r="AP204" s="35">
        <f t="shared" si="367"/>
        <v>14.765122043639886</v>
      </c>
      <c r="AQ204" s="35">
        <f t="shared" si="367"/>
        <v>14.026865941457892</v>
      </c>
      <c r="AR204" s="35">
        <f t="shared" si="367"/>
        <v>13.325522644384996</v>
      </c>
      <c r="AS204" s="35">
        <f t="shared" si="367"/>
        <v>12.659246512165746</v>
      </c>
      <c r="AT204" s="35">
        <f t="shared" si="367"/>
        <v>12.02628418655746</v>
      </c>
      <c r="AU204" s="35">
        <f t="shared" si="367"/>
        <v>11.424969977229587</v>
      </c>
      <c r="AV204" s="35">
        <f t="shared" si="367"/>
        <v>10.853721478368108</v>
      </c>
      <c r="AW204" s="35">
        <f t="shared" si="367"/>
        <v>10.311035404449703</v>
      </c>
      <c r="AX204" s="35">
        <f t="shared" ref="AX204:BS204" si="368">IF(AX$2&gt;=$O204,IF(AX203-(AX203*HLOOKUP($O204,$R$2:$BS$34,32,FALSE))&lt;=0,AX203,AX203*HLOOKUP($O204,$R$2:$BS$34,32,FALSE)),0)</f>
        <v>9.7954836342272174</v>
      </c>
      <c r="AY204" s="35">
        <f t="shared" si="368"/>
        <v>9.3057094525158544</v>
      </c>
      <c r="AZ204" s="35">
        <f t="shared" si="368"/>
        <v>8.8404239798900619</v>
      </c>
      <c r="BA204" s="35">
        <f t="shared" si="368"/>
        <v>8.3984027808955588</v>
      </c>
      <c r="BB204" s="35">
        <f t="shared" si="368"/>
        <v>7.978482641850781</v>
      </c>
      <c r="BC204" s="35">
        <f t="shared" si="368"/>
        <v>7.5795585097582423</v>
      </c>
      <c r="BD204" s="35">
        <f t="shared" si="368"/>
        <v>7.2005805842703303</v>
      </c>
      <c r="BE204" s="35">
        <f t="shared" si="368"/>
        <v>6.8405515550568126</v>
      </c>
      <c r="BF204" s="35">
        <f t="shared" si="368"/>
        <v>6.4985239773039725</v>
      </c>
      <c r="BG204" s="35">
        <f t="shared" si="368"/>
        <v>6.1735977784387739</v>
      </c>
      <c r="BH204" s="35">
        <f t="shared" si="368"/>
        <v>5.8649178895168355</v>
      </c>
      <c r="BI204" s="35">
        <f t="shared" si="368"/>
        <v>5.5716719950409939</v>
      </c>
      <c r="BJ204" s="35">
        <f t="shared" si="368"/>
        <v>5.2930883952889438</v>
      </c>
      <c r="BK204" s="35">
        <f t="shared" si="368"/>
        <v>5.0284339755244964</v>
      </c>
      <c r="BL204" s="35">
        <f t="shared" si="368"/>
        <v>4.7770122767482714</v>
      </c>
      <c r="BM204" s="35">
        <f t="shared" si="368"/>
        <v>4.5381616629108583</v>
      </c>
      <c r="BN204" s="35">
        <f t="shared" si="368"/>
        <v>4.3112535797653155</v>
      </c>
      <c r="BO204" s="35">
        <f t="shared" si="368"/>
        <v>4.0956909007770497</v>
      </c>
      <c r="BP204" s="35">
        <f t="shared" si="368"/>
        <v>3.8909063557381973</v>
      </c>
      <c r="BQ204" s="35">
        <f t="shared" si="368"/>
        <v>3.6963610379512875</v>
      </c>
      <c r="BR204" s="35">
        <f t="shared" si="368"/>
        <v>3.5115429860537226</v>
      </c>
      <c r="BS204" s="35">
        <f t="shared" si="368"/>
        <v>3.3359658367510363</v>
      </c>
    </row>
    <row r="205" spans="6:71" hidden="1" outlineLevel="1">
      <c r="F205" t="s">
        <v>195</v>
      </c>
      <c r="L205" s="22" t="s">
        <v>196</v>
      </c>
      <c r="O205" s="22">
        <v>8</v>
      </c>
      <c r="R205" s="35">
        <f t="shared" ref="R205:AW205" si="369">IF($O205=R$2,R$192,IF(R$2&gt;$O205,Q205-Q206,0))</f>
        <v>0</v>
      </c>
      <c r="S205" s="35">
        <f t="shared" si="369"/>
        <v>0</v>
      </c>
      <c r="T205" s="35">
        <f t="shared" si="369"/>
        <v>0</v>
      </c>
      <c r="U205" s="35">
        <f t="shared" si="369"/>
        <v>0</v>
      </c>
      <c r="V205" s="35">
        <f t="shared" si="369"/>
        <v>0</v>
      </c>
      <c r="W205" s="35">
        <f t="shared" si="369"/>
        <v>0</v>
      </c>
      <c r="X205" s="35">
        <f t="shared" si="369"/>
        <v>0</v>
      </c>
      <c r="Y205" s="35">
        <f t="shared" si="369"/>
        <v>782.78487637823025</v>
      </c>
      <c r="Z205" s="35">
        <f t="shared" si="369"/>
        <v>743.64563255931876</v>
      </c>
      <c r="AA205" s="35">
        <f t="shared" si="369"/>
        <v>706.46335093135281</v>
      </c>
      <c r="AB205" s="35">
        <f t="shared" si="369"/>
        <v>671.14018338478513</v>
      </c>
      <c r="AC205" s="35">
        <f t="shared" si="369"/>
        <v>637.58317421554591</v>
      </c>
      <c r="AD205" s="35">
        <f t="shared" si="369"/>
        <v>605.70401550476856</v>
      </c>
      <c r="AE205" s="35">
        <f t="shared" si="369"/>
        <v>575.41881472953014</v>
      </c>
      <c r="AF205" s="35">
        <f t="shared" si="369"/>
        <v>546.64787399305362</v>
      </c>
      <c r="AG205" s="35">
        <f t="shared" si="369"/>
        <v>519.31548029340092</v>
      </c>
      <c r="AH205" s="35">
        <f t="shared" si="369"/>
        <v>493.34970627873088</v>
      </c>
      <c r="AI205" s="35">
        <f t="shared" si="369"/>
        <v>468.68222096479434</v>
      </c>
      <c r="AJ205" s="35">
        <f t="shared" si="369"/>
        <v>445.2481099165546</v>
      </c>
      <c r="AK205" s="35">
        <f t="shared" si="369"/>
        <v>422.98570442072685</v>
      </c>
      <c r="AL205" s="35">
        <f t="shared" si="369"/>
        <v>401.83641919969051</v>
      </c>
      <c r="AM205" s="35">
        <f t="shared" si="369"/>
        <v>381.74459823970597</v>
      </c>
      <c r="AN205" s="35">
        <f t="shared" si="369"/>
        <v>362.65736832772069</v>
      </c>
      <c r="AO205" s="35">
        <f t="shared" si="369"/>
        <v>344.52449991133466</v>
      </c>
      <c r="AP205" s="35">
        <f t="shared" si="369"/>
        <v>327.29827491576793</v>
      </c>
      <c r="AQ205" s="35">
        <f t="shared" si="369"/>
        <v>310.93336116997955</v>
      </c>
      <c r="AR205" s="35">
        <f t="shared" si="369"/>
        <v>295.38669311148055</v>
      </c>
      <c r="AS205" s="35">
        <f t="shared" si="369"/>
        <v>280.61735845590653</v>
      </c>
      <c r="AT205" s="35">
        <f t="shared" si="369"/>
        <v>266.5864905331112</v>
      </c>
      <c r="AU205" s="35">
        <f t="shared" si="369"/>
        <v>253.25716600645563</v>
      </c>
      <c r="AV205" s="35">
        <f t="shared" si="369"/>
        <v>240.59430770613284</v>
      </c>
      <c r="AW205" s="35">
        <f t="shared" si="369"/>
        <v>228.56459232082619</v>
      </c>
      <c r="AX205" s="35">
        <f t="shared" ref="AX205:BS205" si="370">IF($O205=AX$2,AX$192,IF(AX$2&gt;$O205,AW205-AW206,0))</f>
        <v>217.13636270478489</v>
      </c>
      <c r="AY205" s="35">
        <f t="shared" si="370"/>
        <v>206.27954456954564</v>
      </c>
      <c r="AZ205" s="35">
        <f t="shared" si="370"/>
        <v>195.96556734106835</v>
      </c>
      <c r="BA205" s="35">
        <f t="shared" si="370"/>
        <v>186.16728897401492</v>
      </c>
      <c r="BB205" s="35">
        <f t="shared" si="370"/>
        <v>176.85892452531417</v>
      </c>
      <c r="BC205" s="35">
        <f t="shared" si="370"/>
        <v>168.01597829904847</v>
      </c>
      <c r="BD205" s="35">
        <f t="shared" si="370"/>
        <v>159.61517938409605</v>
      </c>
      <c r="BE205" s="35">
        <f t="shared" si="370"/>
        <v>151.63442041489125</v>
      </c>
      <c r="BF205" s="35">
        <f t="shared" si="370"/>
        <v>144.05269939414669</v>
      </c>
      <c r="BG205" s="35">
        <f t="shared" si="370"/>
        <v>136.85006442443935</v>
      </c>
      <c r="BH205" s="35">
        <f t="shared" si="370"/>
        <v>130.00756120321739</v>
      </c>
      <c r="BI205" s="35">
        <f t="shared" si="370"/>
        <v>123.50718314305652</v>
      </c>
      <c r="BJ205" s="35">
        <f t="shared" si="370"/>
        <v>117.3318239859037</v>
      </c>
      <c r="BK205" s="35">
        <f t="shared" si="370"/>
        <v>111.46523278660851</v>
      </c>
      <c r="BL205" s="35">
        <f t="shared" si="370"/>
        <v>105.89197114727808</v>
      </c>
      <c r="BM205" s="35">
        <f t="shared" si="370"/>
        <v>100.59737258991419</v>
      </c>
      <c r="BN205" s="35">
        <f t="shared" si="370"/>
        <v>95.567503960418478</v>
      </c>
      <c r="BO205" s="35">
        <f t="shared" si="370"/>
        <v>90.789128762397553</v>
      </c>
      <c r="BP205" s="35">
        <f t="shared" si="370"/>
        <v>86.249672324277668</v>
      </c>
      <c r="BQ205" s="35">
        <f t="shared" si="370"/>
        <v>81.937188708063786</v>
      </c>
      <c r="BR205" s="35">
        <f t="shared" si="370"/>
        <v>77.840329272660597</v>
      </c>
      <c r="BS205" s="35">
        <f t="shared" si="370"/>
        <v>73.94831280902757</v>
      </c>
    </row>
    <row r="206" spans="6:71" hidden="1" outlineLevel="1">
      <c r="F206" t="s">
        <v>197</v>
      </c>
      <c r="L206" s="22" t="s">
        <v>190</v>
      </c>
      <c r="O206" s="22">
        <v>8</v>
      </c>
      <c r="R206" s="35">
        <f t="shared" ref="R206:AW206" si="371">IF(R$2&gt;=$O206,IF(R205-(R205*HLOOKUP($O206,$R$2:$BS$34,32,FALSE))&lt;=0,R205,R205*HLOOKUP($O206,$R$2:$BS$34,32,FALSE)),0)</f>
        <v>0</v>
      </c>
      <c r="S206" s="35">
        <f t="shared" si="371"/>
        <v>0</v>
      </c>
      <c r="T206" s="35">
        <f t="shared" si="371"/>
        <v>0</v>
      </c>
      <c r="U206" s="35">
        <f t="shared" si="371"/>
        <v>0</v>
      </c>
      <c r="V206" s="35">
        <f t="shared" si="371"/>
        <v>0</v>
      </c>
      <c r="W206" s="35">
        <f t="shared" si="371"/>
        <v>0</v>
      </c>
      <c r="X206" s="35">
        <f t="shared" si="371"/>
        <v>0</v>
      </c>
      <c r="Y206" s="35">
        <f t="shared" si="371"/>
        <v>39.139243818911517</v>
      </c>
      <c r="Z206" s="35">
        <f t="shared" si="371"/>
        <v>37.182281627965942</v>
      </c>
      <c r="AA206" s="35">
        <f t="shared" si="371"/>
        <v>35.323167546567639</v>
      </c>
      <c r="AB206" s="35">
        <f t="shared" si="371"/>
        <v>33.557009169239258</v>
      </c>
      <c r="AC206" s="35">
        <f t="shared" si="371"/>
        <v>31.879158710777297</v>
      </c>
      <c r="AD206" s="35">
        <f t="shared" si="371"/>
        <v>30.28520077523843</v>
      </c>
      <c r="AE206" s="35">
        <f t="shared" si="371"/>
        <v>28.770940736476508</v>
      </c>
      <c r="AF206" s="35">
        <f t="shared" si="371"/>
        <v>27.332393699652684</v>
      </c>
      <c r="AG206" s="35">
        <f t="shared" si="371"/>
        <v>25.965774014670046</v>
      </c>
      <c r="AH206" s="35">
        <f t="shared" si="371"/>
        <v>24.667485313936545</v>
      </c>
      <c r="AI206" s="35">
        <f t="shared" si="371"/>
        <v>23.434111048239718</v>
      </c>
      <c r="AJ206" s="35">
        <f t="shared" si="371"/>
        <v>22.262405495827732</v>
      </c>
      <c r="AK206" s="35">
        <f t="shared" si="371"/>
        <v>21.149285221036344</v>
      </c>
      <c r="AL206" s="35">
        <f t="shared" si="371"/>
        <v>20.091820959984528</v>
      </c>
      <c r="AM206" s="35">
        <f t="shared" si="371"/>
        <v>19.0872299119853</v>
      </c>
      <c r="AN206" s="35">
        <f t="shared" si="371"/>
        <v>18.132868416386035</v>
      </c>
      <c r="AO206" s="35">
        <f t="shared" si="371"/>
        <v>17.226224995566735</v>
      </c>
      <c r="AP206" s="35">
        <f t="shared" si="371"/>
        <v>16.364913745788396</v>
      </c>
      <c r="AQ206" s="35">
        <f t="shared" si="371"/>
        <v>15.546668058498978</v>
      </c>
      <c r="AR206" s="35">
        <f t="shared" si="371"/>
        <v>14.769334655574028</v>
      </c>
      <c r="AS206" s="35">
        <f t="shared" si="371"/>
        <v>14.030867922795327</v>
      </c>
      <c r="AT206" s="35">
        <f t="shared" si="371"/>
        <v>13.329324526655562</v>
      </c>
      <c r="AU206" s="35">
        <f t="shared" si="371"/>
        <v>12.662858300322782</v>
      </c>
      <c r="AV206" s="35">
        <f t="shared" si="371"/>
        <v>12.029715385306643</v>
      </c>
      <c r="AW206" s="35">
        <f t="shared" si="371"/>
        <v>11.42822961604131</v>
      </c>
      <c r="AX206" s="35">
        <f t="shared" ref="AX206:BS206" si="372">IF(AX$2&gt;=$O206,IF(AX205-(AX205*HLOOKUP($O206,$R$2:$BS$34,32,FALSE))&lt;=0,AX205,AX205*HLOOKUP($O206,$R$2:$BS$34,32,FALSE)),0)</f>
        <v>10.856818135239244</v>
      </c>
      <c r="AY206" s="35">
        <f t="shared" si="372"/>
        <v>10.313977228477283</v>
      </c>
      <c r="AZ206" s="35">
        <f t="shared" si="372"/>
        <v>9.7982783670534186</v>
      </c>
      <c r="BA206" s="35">
        <f t="shared" si="372"/>
        <v>9.3083644487007469</v>
      </c>
      <c r="BB206" s="35">
        <f t="shared" si="372"/>
        <v>8.8429462262657079</v>
      </c>
      <c r="BC206" s="35">
        <f t="shared" si="372"/>
        <v>8.4007989149524231</v>
      </c>
      <c r="BD206" s="35">
        <f t="shared" si="372"/>
        <v>7.9807589692048033</v>
      </c>
      <c r="BE206" s="35">
        <f t="shared" si="372"/>
        <v>7.5817210207445633</v>
      </c>
      <c r="BF206" s="35">
        <f t="shared" si="372"/>
        <v>7.2026349697073346</v>
      </c>
      <c r="BG206" s="35">
        <f t="shared" si="372"/>
        <v>6.8425032212219676</v>
      </c>
      <c r="BH206" s="35">
        <f t="shared" si="372"/>
        <v>6.5003780601608696</v>
      </c>
      <c r="BI206" s="35">
        <f t="shared" si="372"/>
        <v>6.1753591571528261</v>
      </c>
      <c r="BJ206" s="35">
        <f t="shared" si="372"/>
        <v>5.8665911992951854</v>
      </c>
      <c r="BK206" s="35">
        <f t="shared" si="372"/>
        <v>5.5732616393304255</v>
      </c>
      <c r="BL206" s="35">
        <f t="shared" si="372"/>
        <v>5.2945985573639049</v>
      </c>
      <c r="BM206" s="35">
        <f t="shared" si="372"/>
        <v>5.0298686294957093</v>
      </c>
      <c r="BN206" s="35">
        <f t="shared" si="372"/>
        <v>4.7783751980209237</v>
      </c>
      <c r="BO206" s="35">
        <f t="shared" si="372"/>
        <v>4.5394564381198776</v>
      </c>
      <c r="BP206" s="35">
        <f t="shared" si="372"/>
        <v>4.3124836162138838</v>
      </c>
      <c r="BQ206" s="35">
        <f t="shared" si="372"/>
        <v>4.0968594354031893</v>
      </c>
      <c r="BR206" s="35">
        <f t="shared" si="372"/>
        <v>3.8920164636330301</v>
      </c>
      <c r="BS206" s="35">
        <f t="shared" si="372"/>
        <v>3.6974156404513785</v>
      </c>
    </row>
    <row r="207" spans="6:71" hidden="1" outlineLevel="1">
      <c r="F207" t="s">
        <v>195</v>
      </c>
      <c r="L207" s="22" t="s">
        <v>196</v>
      </c>
      <c r="O207" s="22">
        <v>9</v>
      </c>
      <c r="R207" s="35">
        <f t="shared" ref="R207:AW207" si="373">IF($O207=R$2,R$192,IF(R$2&gt;$O207,Q207-Q208,0))</f>
        <v>0</v>
      </c>
      <c r="S207" s="35">
        <f t="shared" si="373"/>
        <v>0</v>
      </c>
      <c r="T207" s="35">
        <f t="shared" si="373"/>
        <v>0</v>
      </c>
      <c r="U207" s="35">
        <f t="shared" si="373"/>
        <v>0</v>
      </c>
      <c r="V207" s="35">
        <f t="shared" si="373"/>
        <v>0</v>
      </c>
      <c r="W207" s="35">
        <f t="shared" si="373"/>
        <v>0</v>
      </c>
      <c r="X207" s="35">
        <f t="shared" si="373"/>
        <v>0</v>
      </c>
      <c r="Y207" s="35">
        <f t="shared" si="373"/>
        <v>0</v>
      </c>
      <c r="Z207" s="35">
        <f t="shared" si="373"/>
        <v>823.93361717369908</v>
      </c>
      <c r="AA207" s="35">
        <f t="shared" si="373"/>
        <v>782.73693631501408</v>
      </c>
      <c r="AB207" s="35">
        <f t="shared" si="373"/>
        <v>743.60008949926339</v>
      </c>
      <c r="AC207" s="35">
        <f t="shared" si="373"/>
        <v>706.42008502430019</v>
      </c>
      <c r="AD207" s="35">
        <f t="shared" si="373"/>
        <v>671.09908077308523</v>
      </c>
      <c r="AE207" s="35">
        <f t="shared" si="373"/>
        <v>637.54412673443096</v>
      </c>
      <c r="AF207" s="35">
        <f t="shared" si="373"/>
        <v>605.66692039770942</v>
      </c>
      <c r="AG207" s="35">
        <f t="shared" si="373"/>
        <v>575.38357437782395</v>
      </c>
      <c r="AH207" s="35">
        <f t="shared" si="373"/>
        <v>546.61439565893272</v>
      </c>
      <c r="AI207" s="35">
        <f t="shared" si="373"/>
        <v>519.28367587598609</v>
      </c>
      <c r="AJ207" s="35">
        <f t="shared" si="373"/>
        <v>493.3194920821868</v>
      </c>
      <c r="AK207" s="35">
        <f t="shared" si="373"/>
        <v>468.65351747807745</v>
      </c>
      <c r="AL207" s="35">
        <f t="shared" si="373"/>
        <v>445.22084160417359</v>
      </c>
      <c r="AM207" s="35">
        <f t="shared" si="373"/>
        <v>422.95979952396488</v>
      </c>
      <c r="AN207" s="35">
        <f t="shared" si="373"/>
        <v>401.81180954776664</v>
      </c>
      <c r="AO207" s="35">
        <f t="shared" si="373"/>
        <v>381.72121907037831</v>
      </c>
      <c r="AP207" s="35">
        <f t="shared" si="373"/>
        <v>362.63515811685937</v>
      </c>
      <c r="AQ207" s="35">
        <f t="shared" si="373"/>
        <v>344.50340021101641</v>
      </c>
      <c r="AR207" s="35">
        <f t="shared" si="373"/>
        <v>327.2782302004656</v>
      </c>
      <c r="AS207" s="35">
        <f t="shared" si="373"/>
        <v>310.91431869044231</v>
      </c>
      <c r="AT207" s="35">
        <f t="shared" si="373"/>
        <v>295.36860275592022</v>
      </c>
      <c r="AU207" s="35">
        <f t="shared" si="373"/>
        <v>280.60017261812419</v>
      </c>
      <c r="AV207" s="35">
        <f t="shared" si="373"/>
        <v>266.570163987218</v>
      </c>
      <c r="AW207" s="35">
        <f t="shared" si="373"/>
        <v>253.2416557878571</v>
      </c>
      <c r="AX207" s="35">
        <f t="shared" ref="AX207:BS207" si="374">IF($O207=AX$2,AX$192,IF(AX$2&gt;$O207,AW207-AW208,0))</f>
        <v>240.57957299846424</v>
      </c>
      <c r="AY207" s="35">
        <f t="shared" si="374"/>
        <v>228.55059434854104</v>
      </c>
      <c r="AZ207" s="35">
        <f t="shared" si="374"/>
        <v>217.12306463111398</v>
      </c>
      <c r="BA207" s="35">
        <f t="shared" si="374"/>
        <v>206.26691139955827</v>
      </c>
      <c r="BB207" s="35">
        <f t="shared" si="374"/>
        <v>195.95356582958036</v>
      </c>
      <c r="BC207" s="35">
        <f t="shared" si="374"/>
        <v>186.15588753810133</v>
      </c>
      <c r="BD207" s="35">
        <f t="shared" si="374"/>
        <v>176.84809316119626</v>
      </c>
      <c r="BE207" s="35">
        <f t="shared" si="374"/>
        <v>168.00568850313644</v>
      </c>
      <c r="BF207" s="35">
        <f t="shared" si="374"/>
        <v>159.60540407797961</v>
      </c>
      <c r="BG207" s="35">
        <f t="shared" si="374"/>
        <v>151.62513387408063</v>
      </c>
      <c r="BH207" s="35">
        <f t="shared" si="374"/>
        <v>144.0438771803766</v>
      </c>
      <c r="BI207" s="35">
        <f t="shared" si="374"/>
        <v>136.84168332135778</v>
      </c>
      <c r="BJ207" s="35">
        <f t="shared" si="374"/>
        <v>129.9995991552899</v>
      </c>
      <c r="BK207" s="35">
        <f t="shared" si="374"/>
        <v>123.4996191975254</v>
      </c>
      <c r="BL207" s="35">
        <f t="shared" si="374"/>
        <v>117.32463823764914</v>
      </c>
      <c r="BM207" s="35">
        <f t="shared" si="374"/>
        <v>111.45840632576669</v>
      </c>
      <c r="BN207" s="35">
        <f t="shared" si="374"/>
        <v>105.88548600947836</v>
      </c>
      <c r="BO207" s="35">
        <f t="shared" si="374"/>
        <v>100.59121170900444</v>
      </c>
      <c r="BP207" s="35">
        <f t="shared" si="374"/>
        <v>95.561651123554213</v>
      </c>
      <c r="BQ207" s="35">
        <f t="shared" si="374"/>
        <v>90.783568567376506</v>
      </c>
      <c r="BR207" s="35">
        <f t="shared" si="374"/>
        <v>86.244390139007677</v>
      </c>
      <c r="BS207" s="35">
        <f t="shared" si="374"/>
        <v>81.932170632057293</v>
      </c>
    </row>
    <row r="208" spans="6:71" hidden="1" outlineLevel="1">
      <c r="F208" t="s">
        <v>197</v>
      </c>
      <c r="L208" s="22" t="s">
        <v>190</v>
      </c>
      <c r="O208" s="22">
        <v>9</v>
      </c>
      <c r="R208" s="35">
        <f t="shared" ref="R208:AW208" si="375">IF(R$2&gt;=$O208,IF(R207-(R207*HLOOKUP($O208,$R$2:$BS$34,32,FALSE))&lt;=0,R207,R207*HLOOKUP($O208,$R$2:$BS$34,32,FALSE)),0)</f>
        <v>0</v>
      </c>
      <c r="S208" s="35">
        <f t="shared" si="375"/>
        <v>0</v>
      </c>
      <c r="T208" s="35">
        <f t="shared" si="375"/>
        <v>0</v>
      </c>
      <c r="U208" s="35">
        <f t="shared" si="375"/>
        <v>0</v>
      </c>
      <c r="V208" s="35">
        <f t="shared" si="375"/>
        <v>0</v>
      </c>
      <c r="W208" s="35">
        <f t="shared" si="375"/>
        <v>0</v>
      </c>
      <c r="X208" s="35">
        <f t="shared" si="375"/>
        <v>0</v>
      </c>
      <c r="Y208" s="35">
        <f t="shared" si="375"/>
        <v>0</v>
      </c>
      <c r="Z208" s="35">
        <f t="shared" si="375"/>
        <v>41.196680858684957</v>
      </c>
      <c r="AA208" s="35">
        <f t="shared" si="375"/>
        <v>39.136846815750708</v>
      </c>
      <c r="AB208" s="35">
        <f t="shared" si="375"/>
        <v>37.18000447496317</v>
      </c>
      <c r="AC208" s="35">
        <f t="shared" si="375"/>
        <v>35.321004251215008</v>
      </c>
      <c r="AD208" s="35">
        <f t="shared" si="375"/>
        <v>33.554954038654266</v>
      </c>
      <c r="AE208" s="35">
        <f t="shared" si="375"/>
        <v>31.877206336721549</v>
      </c>
      <c r="AF208" s="35">
        <f t="shared" si="375"/>
        <v>30.283346019885471</v>
      </c>
      <c r="AG208" s="35">
        <f t="shared" si="375"/>
        <v>28.769178718891197</v>
      </c>
      <c r="AH208" s="35">
        <f t="shared" si="375"/>
        <v>27.330719782946638</v>
      </c>
      <c r="AI208" s="35">
        <f t="shared" si="375"/>
        <v>25.964183793799307</v>
      </c>
      <c r="AJ208" s="35">
        <f t="shared" si="375"/>
        <v>24.665974604109341</v>
      </c>
      <c r="AK208" s="35">
        <f t="shared" si="375"/>
        <v>23.432675873903875</v>
      </c>
      <c r="AL208" s="35">
        <f t="shared" si="375"/>
        <v>22.261042080208682</v>
      </c>
      <c r="AM208" s="35">
        <f t="shared" si="375"/>
        <v>21.147989976198247</v>
      </c>
      <c r="AN208" s="35">
        <f t="shared" si="375"/>
        <v>20.090590477388332</v>
      </c>
      <c r="AO208" s="35">
        <f t="shared" si="375"/>
        <v>19.086060953518917</v>
      </c>
      <c r="AP208" s="35">
        <f t="shared" si="375"/>
        <v>18.131757905842971</v>
      </c>
      <c r="AQ208" s="35">
        <f t="shared" si="375"/>
        <v>17.225170010550823</v>
      </c>
      <c r="AR208" s="35">
        <f t="shared" si="375"/>
        <v>16.363911510023282</v>
      </c>
      <c r="AS208" s="35">
        <f t="shared" si="375"/>
        <v>15.545715934522116</v>
      </c>
      <c r="AT208" s="35">
        <f t="shared" si="375"/>
        <v>14.768430137796011</v>
      </c>
      <c r="AU208" s="35">
        <f t="shared" si="375"/>
        <v>14.03000863090621</v>
      </c>
      <c r="AV208" s="35">
        <f t="shared" si="375"/>
        <v>13.3285081993609</v>
      </c>
      <c r="AW208" s="35">
        <f t="shared" si="375"/>
        <v>12.662082789392855</v>
      </c>
      <c r="AX208" s="35">
        <f t="shared" ref="AX208:BS208" si="376">IF(AX$2&gt;=$O208,IF(AX207-(AX207*HLOOKUP($O208,$R$2:$BS$34,32,FALSE))&lt;=0,AX207,AX207*HLOOKUP($O208,$R$2:$BS$34,32,FALSE)),0)</f>
        <v>12.028978649923213</v>
      </c>
      <c r="AY208" s="35">
        <f t="shared" si="376"/>
        <v>11.427529717427053</v>
      </c>
      <c r="AZ208" s="35">
        <f t="shared" si="376"/>
        <v>10.8561532315557</v>
      </c>
      <c r="BA208" s="35">
        <f t="shared" si="376"/>
        <v>10.313345569977914</v>
      </c>
      <c r="BB208" s="35">
        <f t="shared" si="376"/>
        <v>9.7976782914790181</v>
      </c>
      <c r="BC208" s="35">
        <f t="shared" si="376"/>
        <v>9.3077943769050666</v>
      </c>
      <c r="BD208" s="35">
        <f t="shared" si="376"/>
        <v>8.842404658059813</v>
      </c>
      <c r="BE208" s="35">
        <f t="shared" si="376"/>
        <v>8.4002844251568227</v>
      </c>
      <c r="BF208" s="35">
        <f t="shared" si="376"/>
        <v>7.9802702038989812</v>
      </c>
      <c r="BG208" s="35">
        <f t="shared" si="376"/>
        <v>7.5812566937040318</v>
      </c>
      <c r="BH208" s="35">
        <f t="shared" si="376"/>
        <v>7.2021938590188306</v>
      </c>
      <c r="BI208" s="35">
        <f t="shared" si="376"/>
        <v>6.8420841660678891</v>
      </c>
      <c r="BJ208" s="35">
        <f t="shared" si="376"/>
        <v>6.499979957764495</v>
      </c>
      <c r="BK208" s="35">
        <f t="shared" si="376"/>
        <v>6.1749809598762706</v>
      </c>
      <c r="BL208" s="35">
        <f t="shared" si="376"/>
        <v>5.8662319118824575</v>
      </c>
      <c r="BM208" s="35">
        <f t="shared" si="376"/>
        <v>5.572920316288335</v>
      </c>
      <c r="BN208" s="35">
        <f t="shared" si="376"/>
        <v>5.2942743004739183</v>
      </c>
      <c r="BO208" s="35">
        <f t="shared" si="376"/>
        <v>5.0295605854502226</v>
      </c>
      <c r="BP208" s="35">
        <f t="shared" si="376"/>
        <v>4.7780825561777105</v>
      </c>
      <c r="BQ208" s="35">
        <f t="shared" si="376"/>
        <v>4.5391784283688255</v>
      </c>
      <c r="BR208" s="35">
        <f t="shared" si="376"/>
        <v>4.3122195069503837</v>
      </c>
      <c r="BS208" s="35">
        <f t="shared" si="376"/>
        <v>4.0966085316028646</v>
      </c>
    </row>
    <row r="209" spans="6:71" hidden="1" outlineLevel="1">
      <c r="F209" t="s">
        <v>195</v>
      </c>
      <c r="L209" s="22" t="s">
        <v>196</v>
      </c>
      <c r="O209" s="22">
        <v>10</v>
      </c>
      <c r="R209" s="35">
        <f t="shared" ref="R209:AW209" si="377">IF($O209=R$2,R$192,IF(R$2&gt;$O209,Q209-Q210,0))</f>
        <v>0</v>
      </c>
      <c r="S209" s="35">
        <f t="shared" si="377"/>
        <v>0</v>
      </c>
      <c r="T209" s="35">
        <f t="shared" si="377"/>
        <v>0</v>
      </c>
      <c r="U209" s="35">
        <f t="shared" si="377"/>
        <v>0</v>
      </c>
      <c r="V209" s="35">
        <f t="shared" si="377"/>
        <v>0</v>
      </c>
      <c r="W209" s="35">
        <f t="shared" si="377"/>
        <v>0</v>
      </c>
      <c r="X209" s="35">
        <f t="shared" si="377"/>
        <v>0</v>
      </c>
      <c r="Y209" s="35">
        <f t="shared" si="377"/>
        <v>0</v>
      </c>
      <c r="Z209" s="35">
        <f t="shared" si="377"/>
        <v>0</v>
      </c>
      <c r="AA209" s="35">
        <f t="shared" si="377"/>
        <v>866.91891704039983</v>
      </c>
      <c r="AB209" s="35">
        <f t="shared" si="377"/>
        <v>823.57297118837982</v>
      </c>
      <c r="AC209" s="35">
        <f t="shared" si="377"/>
        <v>782.39432262896082</v>
      </c>
      <c r="AD209" s="35">
        <f t="shared" si="377"/>
        <v>743.27460649751276</v>
      </c>
      <c r="AE209" s="35">
        <f t="shared" si="377"/>
        <v>706.11087617263718</v>
      </c>
      <c r="AF209" s="35">
        <f t="shared" si="377"/>
        <v>670.80533236400527</v>
      </c>
      <c r="AG209" s="35">
        <f t="shared" si="377"/>
        <v>637.26506574580503</v>
      </c>
      <c r="AH209" s="35">
        <f t="shared" si="377"/>
        <v>605.40181245851477</v>
      </c>
      <c r="AI209" s="35">
        <f t="shared" si="377"/>
        <v>575.13172183558902</v>
      </c>
      <c r="AJ209" s="35">
        <f t="shared" si="377"/>
        <v>546.37513574380955</v>
      </c>
      <c r="AK209" s="35">
        <f t="shared" si="377"/>
        <v>519.05637895661903</v>
      </c>
      <c r="AL209" s="35">
        <f t="shared" si="377"/>
        <v>493.10356000878807</v>
      </c>
      <c r="AM209" s="35">
        <f t="shared" si="377"/>
        <v>468.44838200834863</v>
      </c>
      <c r="AN209" s="35">
        <f t="shared" si="377"/>
        <v>445.02596290793122</v>
      </c>
      <c r="AO209" s="35">
        <f t="shared" si="377"/>
        <v>422.77466476253466</v>
      </c>
      <c r="AP209" s="35">
        <f t="shared" si="377"/>
        <v>401.63593152440791</v>
      </c>
      <c r="AQ209" s="35">
        <f t="shared" si="377"/>
        <v>381.55413494818754</v>
      </c>
      <c r="AR209" s="35">
        <f t="shared" si="377"/>
        <v>362.47642820077817</v>
      </c>
      <c r="AS209" s="35">
        <f t="shared" si="377"/>
        <v>344.35260679073929</v>
      </c>
      <c r="AT209" s="35">
        <f t="shared" si="377"/>
        <v>327.13497645120231</v>
      </c>
      <c r="AU209" s="35">
        <f t="shared" si="377"/>
        <v>310.77822762864218</v>
      </c>
      <c r="AV209" s="35">
        <f t="shared" si="377"/>
        <v>295.23931624721007</v>
      </c>
      <c r="AW209" s="35">
        <f t="shared" si="377"/>
        <v>280.47735043484954</v>
      </c>
      <c r="AX209" s="35">
        <f t="shared" ref="AX209:BS209" si="378">IF($O209=AX$2,AX$192,IF(AX$2&gt;$O209,AW209-AW210,0))</f>
        <v>266.45348291310705</v>
      </c>
      <c r="AY209" s="35">
        <f t="shared" si="378"/>
        <v>253.1308087674517</v>
      </c>
      <c r="AZ209" s="35">
        <f t="shared" si="378"/>
        <v>240.47426832907911</v>
      </c>
      <c r="BA209" s="35">
        <f t="shared" si="378"/>
        <v>228.45055491262517</v>
      </c>
      <c r="BB209" s="35">
        <f t="shared" si="378"/>
        <v>217.02802716699389</v>
      </c>
      <c r="BC209" s="35">
        <f t="shared" si="378"/>
        <v>206.17662580864419</v>
      </c>
      <c r="BD209" s="35">
        <f t="shared" si="378"/>
        <v>195.86779451821198</v>
      </c>
      <c r="BE209" s="35">
        <f t="shared" si="378"/>
        <v>186.07440479230138</v>
      </c>
      <c r="BF209" s="35">
        <f t="shared" si="378"/>
        <v>176.7706845526863</v>
      </c>
      <c r="BG209" s="35">
        <f t="shared" si="378"/>
        <v>167.93215032505199</v>
      </c>
      <c r="BH209" s="35">
        <f t="shared" si="378"/>
        <v>159.53554280879939</v>
      </c>
      <c r="BI209" s="35">
        <f t="shared" si="378"/>
        <v>151.55876566835943</v>
      </c>
      <c r="BJ209" s="35">
        <f t="shared" si="378"/>
        <v>143.98082738494145</v>
      </c>
      <c r="BK209" s="35">
        <f t="shared" si="378"/>
        <v>136.78178601569437</v>
      </c>
      <c r="BL209" s="35">
        <f t="shared" si="378"/>
        <v>129.94269671490966</v>
      </c>
      <c r="BM209" s="35">
        <f t="shared" si="378"/>
        <v>123.44556187916417</v>
      </c>
      <c r="BN209" s="35">
        <f t="shared" si="378"/>
        <v>117.27328378520596</v>
      </c>
      <c r="BO209" s="35">
        <f t="shared" si="378"/>
        <v>111.40961959594566</v>
      </c>
      <c r="BP209" s="35">
        <f t="shared" si="378"/>
        <v>105.83913861614838</v>
      </c>
      <c r="BQ209" s="35">
        <f t="shared" si="378"/>
        <v>100.54718168534096</v>
      </c>
      <c r="BR209" s="35">
        <f t="shared" si="378"/>
        <v>95.519822601073912</v>
      </c>
      <c r="BS209" s="35">
        <f t="shared" si="378"/>
        <v>90.743831471020215</v>
      </c>
    </row>
    <row r="210" spans="6:71" hidden="1" outlineLevel="1">
      <c r="F210" t="s">
        <v>197</v>
      </c>
      <c r="L210" s="22" t="s">
        <v>190</v>
      </c>
      <c r="O210" s="22">
        <v>10</v>
      </c>
      <c r="R210" s="35">
        <f t="shared" ref="R210:AW210" si="379">IF(R$2&gt;=$O210,IF(R209-(R209*HLOOKUP($O210,$R$2:$BS$34,32,FALSE))&lt;=0,R209,R209*HLOOKUP($O210,$R$2:$BS$34,32,FALSE)),0)</f>
        <v>0</v>
      </c>
      <c r="S210" s="35">
        <f t="shared" si="379"/>
        <v>0</v>
      </c>
      <c r="T210" s="35">
        <f t="shared" si="379"/>
        <v>0</v>
      </c>
      <c r="U210" s="35">
        <f t="shared" si="379"/>
        <v>0</v>
      </c>
      <c r="V210" s="35">
        <f t="shared" si="379"/>
        <v>0</v>
      </c>
      <c r="W210" s="35">
        <f t="shared" si="379"/>
        <v>0</v>
      </c>
      <c r="X210" s="35">
        <f t="shared" si="379"/>
        <v>0</v>
      </c>
      <c r="Y210" s="35">
        <f t="shared" si="379"/>
        <v>0</v>
      </c>
      <c r="Z210" s="35">
        <f t="shared" si="379"/>
        <v>0</v>
      </c>
      <c r="AA210" s="35">
        <f t="shared" si="379"/>
        <v>43.345945852019995</v>
      </c>
      <c r="AB210" s="35">
        <f t="shared" si="379"/>
        <v>41.178648559418995</v>
      </c>
      <c r="AC210" s="35">
        <f t="shared" si="379"/>
        <v>39.119716131448044</v>
      </c>
      <c r="AD210" s="35">
        <f t="shared" si="379"/>
        <v>37.163730324875637</v>
      </c>
      <c r="AE210" s="35">
        <f t="shared" si="379"/>
        <v>35.30554380863186</v>
      </c>
      <c r="AF210" s="35">
        <f t="shared" si="379"/>
        <v>33.540266618200263</v>
      </c>
      <c r="AG210" s="35">
        <f t="shared" si="379"/>
        <v>31.863253287290252</v>
      </c>
      <c r="AH210" s="35">
        <f t="shared" si="379"/>
        <v>30.270090622925739</v>
      </c>
      <c r="AI210" s="35">
        <f t="shared" si="379"/>
        <v>28.756586091779454</v>
      </c>
      <c r="AJ210" s="35">
        <f t="shared" si="379"/>
        <v>27.31875678719048</v>
      </c>
      <c r="AK210" s="35">
        <f t="shared" si="379"/>
        <v>25.952818947830952</v>
      </c>
      <c r="AL210" s="35">
        <f t="shared" si="379"/>
        <v>24.655178000439406</v>
      </c>
      <c r="AM210" s="35">
        <f t="shared" si="379"/>
        <v>23.422419100417432</v>
      </c>
      <c r="AN210" s="35">
        <f t="shared" si="379"/>
        <v>22.251298145396561</v>
      </c>
      <c r="AO210" s="35">
        <f t="shared" si="379"/>
        <v>21.138733238126733</v>
      </c>
      <c r="AP210" s="35">
        <f t="shared" si="379"/>
        <v>20.081796576220398</v>
      </c>
      <c r="AQ210" s="35">
        <f t="shared" si="379"/>
        <v>19.077706747409376</v>
      </c>
      <c r="AR210" s="35">
        <f t="shared" si="379"/>
        <v>18.123821410038911</v>
      </c>
      <c r="AS210" s="35">
        <f t="shared" si="379"/>
        <v>17.217630339536964</v>
      </c>
      <c r="AT210" s="35">
        <f t="shared" si="379"/>
        <v>16.356748822560117</v>
      </c>
      <c r="AU210" s="35">
        <f t="shared" si="379"/>
        <v>15.53891138143211</v>
      </c>
      <c r="AV210" s="35">
        <f t="shared" si="379"/>
        <v>14.761965812360504</v>
      </c>
      <c r="AW210" s="35">
        <f t="shared" si="379"/>
        <v>14.023867521742478</v>
      </c>
      <c r="AX210" s="35">
        <f t="shared" ref="AX210:BS210" si="380">IF(AX$2&gt;=$O210,IF(AX209-(AX209*HLOOKUP($O210,$R$2:$BS$34,32,FALSE))&lt;=0,AX209,AX209*HLOOKUP($O210,$R$2:$BS$34,32,FALSE)),0)</f>
        <v>13.322674145655354</v>
      </c>
      <c r="AY210" s="35">
        <f t="shared" si="380"/>
        <v>12.656540438372586</v>
      </c>
      <c r="AZ210" s="35">
        <f t="shared" si="380"/>
        <v>12.023713416453957</v>
      </c>
      <c r="BA210" s="35">
        <f t="shared" si="380"/>
        <v>11.422527745631259</v>
      </c>
      <c r="BB210" s="35">
        <f t="shared" si="380"/>
        <v>10.851401358349696</v>
      </c>
      <c r="BC210" s="35">
        <f t="shared" si="380"/>
        <v>10.308831290432209</v>
      </c>
      <c r="BD210" s="35">
        <f t="shared" si="380"/>
        <v>9.7933897259106004</v>
      </c>
      <c r="BE210" s="35">
        <f t="shared" si="380"/>
        <v>9.3037202396150693</v>
      </c>
      <c r="BF210" s="35">
        <f t="shared" si="380"/>
        <v>8.838534227634316</v>
      </c>
      <c r="BG210" s="35">
        <f t="shared" si="380"/>
        <v>8.3966075162525993</v>
      </c>
      <c r="BH210" s="35">
        <f t="shared" si="380"/>
        <v>7.9767771404399701</v>
      </c>
      <c r="BI210" s="35">
        <f t="shared" si="380"/>
        <v>7.5779382834179714</v>
      </c>
      <c r="BJ210" s="35">
        <f t="shared" si="380"/>
        <v>7.1990413692470732</v>
      </c>
      <c r="BK210" s="35">
        <f t="shared" si="380"/>
        <v>6.8390893007847184</v>
      </c>
      <c r="BL210" s="35">
        <f t="shared" si="380"/>
        <v>6.4971348357454834</v>
      </c>
      <c r="BM210" s="35">
        <f t="shared" si="380"/>
        <v>6.1722780939582087</v>
      </c>
      <c r="BN210" s="35">
        <f t="shared" si="380"/>
        <v>5.8636641892602981</v>
      </c>
      <c r="BO210" s="35">
        <f t="shared" si="380"/>
        <v>5.5704809797972832</v>
      </c>
      <c r="BP210" s="35">
        <f t="shared" si="380"/>
        <v>5.2919569308074195</v>
      </c>
      <c r="BQ210" s="35">
        <f t="shared" si="380"/>
        <v>5.0273590842670481</v>
      </c>
      <c r="BR210" s="35">
        <f t="shared" si="380"/>
        <v>4.7759911300536961</v>
      </c>
      <c r="BS210" s="35">
        <f t="shared" si="380"/>
        <v>4.5371915735510111</v>
      </c>
    </row>
    <row r="211" spans="6:71" hidden="1" outlineLevel="1">
      <c r="F211" t="s">
        <v>195</v>
      </c>
      <c r="L211" s="22" t="s">
        <v>196</v>
      </c>
      <c r="O211" s="22">
        <v>11</v>
      </c>
      <c r="R211" s="35">
        <f t="shared" ref="R211:AW211" si="381">IF($O211=R$2,R$192,IF(R$2&gt;$O211,Q211-Q212,0))</f>
        <v>0</v>
      </c>
      <c r="S211" s="35">
        <f t="shared" si="381"/>
        <v>0</v>
      </c>
      <c r="T211" s="35">
        <f t="shared" si="381"/>
        <v>0</v>
      </c>
      <c r="U211" s="35">
        <f t="shared" si="381"/>
        <v>0</v>
      </c>
      <c r="V211" s="35">
        <f t="shared" si="381"/>
        <v>0</v>
      </c>
      <c r="W211" s="35">
        <f t="shared" si="381"/>
        <v>0</v>
      </c>
      <c r="X211" s="35">
        <f t="shared" si="381"/>
        <v>0</v>
      </c>
      <c r="Y211" s="35">
        <f t="shared" si="381"/>
        <v>0</v>
      </c>
      <c r="Z211" s="35">
        <f t="shared" si="381"/>
        <v>0</v>
      </c>
      <c r="AA211" s="35">
        <f t="shared" si="381"/>
        <v>0</v>
      </c>
      <c r="AB211" s="35">
        <f t="shared" si="381"/>
        <v>913.95884340626083</v>
      </c>
      <c r="AC211" s="35">
        <f t="shared" si="381"/>
        <v>868.26090123594781</v>
      </c>
      <c r="AD211" s="35">
        <f t="shared" si="381"/>
        <v>824.84785617415037</v>
      </c>
      <c r="AE211" s="35">
        <f t="shared" si="381"/>
        <v>783.6054633654428</v>
      </c>
      <c r="AF211" s="35">
        <f t="shared" si="381"/>
        <v>744.42519019717065</v>
      </c>
      <c r="AG211" s="35">
        <f t="shared" si="381"/>
        <v>707.20393068731209</v>
      </c>
      <c r="AH211" s="35">
        <f t="shared" si="381"/>
        <v>671.84373415294647</v>
      </c>
      <c r="AI211" s="35">
        <f t="shared" si="381"/>
        <v>638.25154744529914</v>
      </c>
      <c r="AJ211" s="35">
        <f t="shared" si="381"/>
        <v>606.33897007303415</v>
      </c>
      <c r="AK211" s="35">
        <f t="shared" si="381"/>
        <v>576.02202156938245</v>
      </c>
      <c r="AL211" s="35">
        <f t="shared" si="381"/>
        <v>547.22092049091327</v>
      </c>
      <c r="AM211" s="35">
        <f t="shared" si="381"/>
        <v>519.85987446636761</v>
      </c>
      <c r="AN211" s="35">
        <f t="shared" si="381"/>
        <v>493.86688074304925</v>
      </c>
      <c r="AO211" s="35">
        <f t="shared" si="381"/>
        <v>469.17353670589677</v>
      </c>
      <c r="AP211" s="35">
        <f t="shared" si="381"/>
        <v>445.71485987060191</v>
      </c>
      <c r="AQ211" s="35">
        <f t="shared" si="381"/>
        <v>423.42911687707181</v>
      </c>
      <c r="AR211" s="35">
        <f t="shared" si="381"/>
        <v>402.2576610332182</v>
      </c>
      <c r="AS211" s="35">
        <f t="shared" si="381"/>
        <v>382.1447779815573</v>
      </c>
      <c r="AT211" s="35">
        <f t="shared" si="381"/>
        <v>363.03753908247944</v>
      </c>
      <c r="AU211" s="35">
        <f t="shared" si="381"/>
        <v>344.88566212835548</v>
      </c>
      <c r="AV211" s="35">
        <f t="shared" si="381"/>
        <v>327.64137902193772</v>
      </c>
      <c r="AW211" s="35">
        <f t="shared" si="381"/>
        <v>311.25931007084085</v>
      </c>
      <c r="AX211" s="35">
        <f t="shared" ref="AX211:BS211" si="382">IF($O211=AX$2,AX$192,IF(AX$2&gt;$O211,AW211-AW212,0))</f>
        <v>295.69634456729881</v>
      </c>
      <c r="AY211" s="35">
        <f t="shared" si="382"/>
        <v>280.91152733893387</v>
      </c>
      <c r="AZ211" s="35">
        <f t="shared" si="382"/>
        <v>266.86595097198716</v>
      </c>
      <c r="BA211" s="35">
        <f t="shared" si="382"/>
        <v>253.52265342338779</v>
      </c>
      <c r="BB211" s="35">
        <f t="shared" si="382"/>
        <v>240.8465207522184</v>
      </c>
      <c r="BC211" s="35">
        <f t="shared" si="382"/>
        <v>228.80419471460749</v>
      </c>
      <c r="BD211" s="35">
        <f t="shared" si="382"/>
        <v>217.36398497887711</v>
      </c>
      <c r="BE211" s="35">
        <f t="shared" si="382"/>
        <v>206.49578572993326</v>
      </c>
      <c r="BF211" s="35">
        <f t="shared" si="382"/>
        <v>196.17099644343659</v>
      </c>
      <c r="BG211" s="35">
        <f t="shared" si="382"/>
        <v>186.36244662126475</v>
      </c>
      <c r="BH211" s="35">
        <f t="shared" si="382"/>
        <v>177.0443242902015</v>
      </c>
      <c r="BI211" s="35">
        <f t="shared" si="382"/>
        <v>168.19210807569144</v>
      </c>
      <c r="BJ211" s="35">
        <f t="shared" si="382"/>
        <v>159.78250267190685</v>
      </c>
      <c r="BK211" s="35">
        <f t="shared" si="382"/>
        <v>151.79337753831152</v>
      </c>
      <c r="BL211" s="35">
        <f t="shared" si="382"/>
        <v>144.20370866139595</v>
      </c>
      <c r="BM211" s="35">
        <f t="shared" si="382"/>
        <v>136.99352322832615</v>
      </c>
      <c r="BN211" s="35">
        <f t="shared" si="382"/>
        <v>130.14384706690984</v>
      </c>
      <c r="BO211" s="35">
        <f t="shared" si="382"/>
        <v>123.63665471356435</v>
      </c>
      <c r="BP211" s="35">
        <f t="shared" si="382"/>
        <v>117.45482197788614</v>
      </c>
      <c r="BQ211" s="35">
        <f t="shared" si="382"/>
        <v>111.58208087899183</v>
      </c>
      <c r="BR211" s="35">
        <f t="shared" si="382"/>
        <v>106.00297683504223</v>
      </c>
      <c r="BS211" s="35">
        <f t="shared" si="382"/>
        <v>100.70282799329013</v>
      </c>
    </row>
    <row r="212" spans="6:71" hidden="1" outlineLevel="1">
      <c r="F212" t="s">
        <v>197</v>
      </c>
      <c r="L212" s="22" t="s">
        <v>190</v>
      </c>
      <c r="O212" s="22">
        <v>11</v>
      </c>
      <c r="R212" s="35">
        <f t="shared" ref="R212:AW212" si="383">IF(R$2&gt;=$O212,IF(R211-(R211*HLOOKUP($O212,$R$2:$BS$34,32,FALSE))&lt;=0,R211,R211*HLOOKUP($O212,$R$2:$BS$34,32,FALSE)),0)</f>
        <v>0</v>
      </c>
      <c r="S212" s="35">
        <f t="shared" si="383"/>
        <v>0</v>
      </c>
      <c r="T212" s="35">
        <f t="shared" si="383"/>
        <v>0</v>
      </c>
      <c r="U212" s="35">
        <f t="shared" si="383"/>
        <v>0</v>
      </c>
      <c r="V212" s="35">
        <f t="shared" si="383"/>
        <v>0</v>
      </c>
      <c r="W212" s="35">
        <f t="shared" si="383"/>
        <v>0</v>
      </c>
      <c r="X212" s="35">
        <f t="shared" si="383"/>
        <v>0</v>
      </c>
      <c r="Y212" s="35">
        <f t="shared" si="383"/>
        <v>0</v>
      </c>
      <c r="Z212" s="35">
        <f t="shared" si="383"/>
        <v>0</v>
      </c>
      <c r="AA212" s="35">
        <f t="shared" si="383"/>
        <v>0</v>
      </c>
      <c r="AB212" s="35">
        <f t="shared" si="383"/>
        <v>45.697942170313041</v>
      </c>
      <c r="AC212" s="35">
        <f t="shared" si="383"/>
        <v>43.413045061797391</v>
      </c>
      <c r="AD212" s="35">
        <f t="shared" si="383"/>
        <v>41.242392808707521</v>
      </c>
      <c r="AE212" s="35">
        <f t="shared" si="383"/>
        <v>39.180273168272144</v>
      </c>
      <c r="AF212" s="35">
        <f t="shared" si="383"/>
        <v>37.221259509858534</v>
      </c>
      <c r="AG212" s="35">
        <f t="shared" si="383"/>
        <v>35.360196534365606</v>
      </c>
      <c r="AH212" s="35">
        <f t="shared" si="383"/>
        <v>33.592186707647322</v>
      </c>
      <c r="AI212" s="35">
        <f t="shared" si="383"/>
        <v>31.912577372264959</v>
      </c>
      <c r="AJ212" s="35">
        <f t="shared" si="383"/>
        <v>30.316948503651709</v>
      </c>
      <c r="AK212" s="35">
        <f t="shared" si="383"/>
        <v>28.801101078469124</v>
      </c>
      <c r="AL212" s="35">
        <f t="shared" si="383"/>
        <v>27.361046024545665</v>
      </c>
      <c r="AM212" s="35">
        <f t="shared" si="383"/>
        <v>25.992993723318381</v>
      </c>
      <c r="AN212" s="35">
        <f t="shared" si="383"/>
        <v>24.693344037152464</v>
      </c>
      <c r="AO212" s="35">
        <f t="shared" si="383"/>
        <v>23.458676835294838</v>
      </c>
      <c r="AP212" s="35">
        <f t="shared" si="383"/>
        <v>22.285742993530096</v>
      </c>
      <c r="AQ212" s="35">
        <f t="shared" si="383"/>
        <v>21.171455843853593</v>
      </c>
      <c r="AR212" s="35">
        <f t="shared" si="383"/>
        <v>20.112883051660912</v>
      </c>
      <c r="AS212" s="35">
        <f t="shared" si="383"/>
        <v>19.107238899077867</v>
      </c>
      <c r="AT212" s="35">
        <f t="shared" si="383"/>
        <v>18.151876954123974</v>
      </c>
      <c r="AU212" s="35">
        <f t="shared" si="383"/>
        <v>17.244283106417775</v>
      </c>
      <c r="AV212" s="35">
        <f t="shared" si="383"/>
        <v>16.382068951096887</v>
      </c>
      <c r="AW212" s="35">
        <f t="shared" si="383"/>
        <v>15.562965503542044</v>
      </c>
      <c r="AX212" s="35">
        <f t="shared" ref="AX212:BS212" si="384">IF(AX$2&gt;=$O212,IF(AX211-(AX211*HLOOKUP($O212,$R$2:$BS$34,32,FALSE))&lt;=0,AX211,AX211*HLOOKUP($O212,$R$2:$BS$34,32,FALSE)),0)</f>
        <v>14.784817228364941</v>
      </c>
      <c r="AY212" s="35">
        <f t="shared" si="384"/>
        <v>14.045576366946694</v>
      </c>
      <c r="AZ212" s="35">
        <f t="shared" si="384"/>
        <v>13.343297548599359</v>
      </c>
      <c r="BA212" s="35">
        <f t="shared" si="384"/>
        <v>12.676132671169391</v>
      </c>
      <c r="BB212" s="35">
        <f t="shared" si="384"/>
        <v>12.04232603761092</v>
      </c>
      <c r="BC212" s="35">
        <f t="shared" si="384"/>
        <v>11.440209735730376</v>
      </c>
      <c r="BD212" s="35">
        <f t="shared" si="384"/>
        <v>10.868199248943856</v>
      </c>
      <c r="BE212" s="35">
        <f t="shared" si="384"/>
        <v>10.324789286496664</v>
      </c>
      <c r="BF212" s="35">
        <f t="shared" si="384"/>
        <v>9.8085498221718304</v>
      </c>
      <c r="BG212" s="35">
        <f t="shared" si="384"/>
        <v>9.318122331063238</v>
      </c>
      <c r="BH212" s="35">
        <f t="shared" si="384"/>
        <v>8.8522162145100758</v>
      </c>
      <c r="BI212" s="35">
        <f t="shared" si="384"/>
        <v>8.4096054037845729</v>
      </c>
      <c r="BJ212" s="35">
        <f t="shared" si="384"/>
        <v>7.9891251335953433</v>
      </c>
      <c r="BK212" s="35">
        <f t="shared" si="384"/>
        <v>7.5896688769155762</v>
      </c>
      <c r="BL212" s="35">
        <f t="shared" si="384"/>
        <v>7.2101854330697979</v>
      </c>
      <c r="BM212" s="35">
        <f t="shared" si="384"/>
        <v>6.8496761614163084</v>
      </c>
      <c r="BN212" s="35">
        <f t="shared" si="384"/>
        <v>6.5071923533454923</v>
      </c>
      <c r="BO212" s="35">
        <f t="shared" si="384"/>
        <v>6.1818327356782179</v>
      </c>
      <c r="BP212" s="35">
        <f t="shared" si="384"/>
        <v>5.8727410988943074</v>
      </c>
      <c r="BQ212" s="35">
        <f t="shared" si="384"/>
        <v>5.5791040439495916</v>
      </c>
      <c r="BR212" s="35">
        <f t="shared" si="384"/>
        <v>5.3001488417521117</v>
      </c>
      <c r="BS212" s="35">
        <f t="shared" si="384"/>
        <v>5.0351413996645071</v>
      </c>
    </row>
    <row r="213" spans="6:71" hidden="1" outlineLevel="1">
      <c r="F213" t="s">
        <v>195</v>
      </c>
      <c r="L213" s="22" t="s">
        <v>196</v>
      </c>
      <c r="O213" s="22">
        <v>12</v>
      </c>
      <c r="R213" s="35">
        <f t="shared" ref="R213:AW213" si="385">IF($O213=R$2,R$192,IF(R$2&gt;$O213,Q213-Q214,0))</f>
        <v>0</v>
      </c>
      <c r="S213" s="35">
        <f t="shared" si="385"/>
        <v>0</v>
      </c>
      <c r="T213" s="35">
        <f t="shared" si="385"/>
        <v>0</v>
      </c>
      <c r="U213" s="35">
        <f t="shared" si="385"/>
        <v>0</v>
      </c>
      <c r="V213" s="35">
        <f t="shared" si="385"/>
        <v>0</v>
      </c>
      <c r="W213" s="35">
        <f t="shared" si="385"/>
        <v>0</v>
      </c>
      <c r="X213" s="35">
        <f t="shared" si="385"/>
        <v>0</v>
      </c>
      <c r="Y213" s="35">
        <f t="shared" si="385"/>
        <v>0</v>
      </c>
      <c r="Z213" s="35">
        <f t="shared" si="385"/>
        <v>0</v>
      </c>
      <c r="AA213" s="35">
        <f t="shared" si="385"/>
        <v>0</v>
      </c>
      <c r="AB213" s="35">
        <f t="shared" si="385"/>
        <v>0</v>
      </c>
      <c r="AC213" s="35">
        <f t="shared" si="385"/>
        <v>965.48107431623816</v>
      </c>
      <c r="AD213" s="35">
        <f t="shared" si="385"/>
        <v>917.20702060042629</v>
      </c>
      <c r="AE213" s="35">
        <f t="shared" si="385"/>
        <v>871.34666957040497</v>
      </c>
      <c r="AF213" s="35">
        <f t="shared" si="385"/>
        <v>827.77933609188472</v>
      </c>
      <c r="AG213" s="35">
        <f t="shared" si="385"/>
        <v>786.39036928729047</v>
      </c>
      <c r="AH213" s="35">
        <f t="shared" si="385"/>
        <v>747.07085082292599</v>
      </c>
      <c r="AI213" s="35">
        <f t="shared" si="385"/>
        <v>709.71730828177965</v>
      </c>
      <c r="AJ213" s="35">
        <f t="shared" si="385"/>
        <v>674.2314428676907</v>
      </c>
      <c r="AK213" s="35">
        <f t="shared" si="385"/>
        <v>640.5198707243062</v>
      </c>
      <c r="AL213" s="35">
        <f t="shared" si="385"/>
        <v>608.49387718809089</v>
      </c>
      <c r="AM213" s="35">
        <f t="shared" si="385"/>
        <v>578.06918332868634</v>
      </c>
      <c r="AN213" s="35">
        <f t="shared" si="385"/>
        <v>549.16572416225199</v>
      </c>
      <c r="AO213" s="35">
        <f t="shared" si="385"/>
        <v>521.70743795413944</v>
      </c>
      <c r="AP213" s="35">
        <f t="shared" si="385"/>
        <v>495.62206605643246</v>
      </c>
      <c r="AQ213" s="35">
        <f t="shared" si="385"/>
        <v>470.84096275361082</v>
      </c>
      <c r="AR213" s="35">
        <f t="shared" si="385"/>
        <v>447.2989146159303</v>
      </c>
      <c r="AS213" s="35">
        <f t="shared" si="385"/>
        <v>424.93396888513377</v>
      </c>
      <c r="AT213" s="35">
        <f t="shared" si="385"/>
        <v>403.68727044087706</v>
      </c>
      <c r="AU213" s="35">
        <f t="shared" si="385"/>
        <v>383.50290691883322</v>
      </c>
      <c r="AV213" s="35">
        <f t="shared" si="385"/>
        <v>364.32776157289157</v>
      </c>
      <c r="AW213" s="35">
        <f t="shared" si="385"/>
        <v>346.111373494247</v>
      </c>
      <c r="AX213" s="35">
        <f t="shared" ref="AX213:BS213" si="386">IF($O213=AX$2,AX$192,IF(AX$2&gt;$O213,AW213-AW214,0))</f>
        <v>328.80580481953467</v>
      </c>
      <c r="AY213" s="35">
        <f t="shared" si="386"/>
        <v>312.36551457855796</v>
      </c>
      <c r="AZ213" s="35">
        <f t="shared" si="386"/>
        <v>296.74723884963009</v>
      </c>
      <c r="BA213" s="35">
        <f t="shared" si="386"/>
        <v>281.9098769071486</v>
      </c>
      <c r="BB213" s="35">
        <f t="shared" si="386"/>
        <v>267.81438306179115</v>
      </c>
      <c r="BC213" s="35">
        <f t="shared" si="386"/>
        <v>254.4236639087016</v>
      </c>
      <c r="BD213" s="35">
        <f t="shared" si="386"/>
        <v>241.70248071326651</v>
      </c>
      <c r="BE213" s="35">
        <f t="shared" si="386"/>
        <v>229.6173566776032</v>
      </c>
      <c r="BF213" s="35">
        <f t="shared" si="386"/>
        <v>218.13648884372304</v>
      </c>
      <c r="BG213" s="35">
        <f t="shared" si="386"/>
        <v>207.22966440153689</v>
      </c>
      <c r="BH213" s="35">
        <f t="shared" si="386"/>
        <v>196.86818118146005</v>
      </c>
      <c r="BI213" s="35">
        <f t="shared" si="386"/>
        <v>187.02477212238705</v>
      </c>
      <c r="BJ213" s="35">
        <f t="shared" si="386"/>
        <v>177.6735335162677</v>
      </c>
      <c r="BK213" s="35">
        <f t="shared" si="386"/>
        <v>168.78985684045432</v>
      </c>
      <c r="BL213" s="35">
        <f t="shared" si="386"/>
        <v>160.35036399843159</v>
      </c>
      <c r="BM213" s="35">
        <f t="shared" si="386"/>
        <v>152.33284579851002</v>
      </c>
      <c r="BN213" s="35">
        <f t="shared" si="386"/>
        <v>144.71620350858453</v>
      </c>
      <c r="BO213" s="35">
        <f t="shared" si="386"/>
        <v>137.48039333315529</v>
      </c>
      <c r="BP213" s="35">
        <f t="shared" si="386"/>
        <v>130.60637366649752</v>
      </c>
      <c r="BQ213" s="35">
        <f t="shared" si="386"/>
        <v>124.07605498317264</v>
      </c>
      <c r="BR213" s="35">
        <f t="shared" si="386"/>
        <v>117.87225223401401</v>
      </c>
      <c r="BS213" s="35">
        <f t="shared" si="386"/>
        <v>111.97863962231331</v>
      </c>
    </row>
    <row r="214" spans="6:71" hidden="1" outlineLevel="1">
      <c r="F214" t="s">
        <v>197</v>
      </c>
      <c r="L214" s="22" t="s">
        <v>190</v>
      </c>
      <c r="O214" s="22">
        <v>12</v>
      </c>
      <c r="R214" s="35">
        <f t="shared" ref="R214:AW214" si="387">IF(R$2&gt;=$O214,IF(R213-(R213*HLOOKUP($O214,$R$2:$BS$34,32,FALSE))&lt;=0,R213,R213*HLOOKUP($O214,$R$2:$BS$34,32,FALSE)),0)</f>
        <v>0</v>
      </c>
      <c r="S214" s="35">
        <f t="shared" si="387"/>
        <v>0</v>
      </c>
      <c r="T214" s="35">
        <f t="shared" si="387"/>
        <v>0</v>
      </c>
      <c r="U214" s="35">
        <f t="shared" si="387"/>
        <v>0</v>
      </c>
      <c r="V214" s="35">
        <f t="shared" si="387"/>
        <v>0</v>
      </c>
      <c r="W214" s="35">
        <f t="shared" si="387"/>
        <v>0</v>
      </c>
      <c r="X214" s="35">
        <f t="shared" si="387"/>
        <v>0</v>
      </c>
      <c r="Y214" s="35">
        <f t="shared" si="387"/>
        <v>0</v>
      </c>
      <c r="Z214" s="35">
        <f t="shared" si="387"/>
        <v>0</v>
      </c>
      <c r="AA214" s="35">
        <f t="shared" si="387"/>
        <v>0</v>
      </c>
      <c r="AB214" s="35">
        <f t="shared" si="387"/>
        <v>0</v>
      </c>
      <c r="AC214" s="35">
        <f t="shared" si="387"/>
        <v>48.27405371581191</v>
      </c>
      <c r="AD214" s="35">
        <f t="shared" si="387"/>
        <v>45.86035103002132</v>
      </c>
      <c r="AE214" s="35">
        <f t="shared" si="387"/>
        <v>43.567333478520254</v>
      </c>
      <c r="AF214" s="35">
        <f t="shared" si="387"/>
        <v>41.38896680459424</v>
      </c>
      <c r="AG214" s="35">
        <f t="shared" si="387"/>
        <v>39.319518464364528</v>
      </c>
      <c r="AH214" s="35">
        <f t="shared" si="387"/>
        <v>37.353542541146304</v>
      </c>
      <c r="AI214" s="35">
        <f t="shared" si="387"/>
        <v>35.485865414088984</v>
      </c>
      <c r="AJ214" s="35">
        <f t="shared" si="387"/>
        <v>33.711572143384537</v>
      </c>
      <c r="AK214" s="35">
        <f t="shared" si="387"/>
        <v>32.02599353621531</v>
      </c>
      <c r="AL214" s="35">
        <f t="shared" si="387"/>
        <v>30.424693859404545</v>
      </c>
      <c r="AM214" s="35">
        <f t="shared" si="387"/>
        <v>28.903459166434317</v>
      </c>
      <c r="AN214" s="35">
        <f t="shared" si="387"/>
        <v>27.4582862081126</v>
      </c>
      <c r="AO214" s="35">
        <f t="shared" si="387"/>
        <v>26.085371897706974</v>
      </c>
      <c r="AP214" s="35">
        <f t="shared" si="387"/>
        <v>24.781103302821624</v>
      </c>
      <c r="AQ214" s="35">
        <f t="shared" si="387"/>
        <v>23.542048137680542</v>
      </c>
      <c r="AR214" s="35">
        <f t="shared" si="387"/>
        <v>22.364945730796517</v>
      </c>
      <c r="AS214" s="35">
        <f t="shared" si="387"/>
        <v>21.24669844425669</v>
      </c>
      <c r="AT214" s="35">
        <f t="shared" si="387"/>
        <v>20.184363522043853</v>
      </c>
      <c r="AU214" s="35">
        <f t="shared" si="387"/>
        <v>19.175145345941662</v>
      </c>
      <c r="AV214" s="35">
        <f t="shared" si="387"/>
        <v>18.216388078644581</v>
      </c>
      <c r="AW214" s="35">
        <f t="shared" si="387"/>
        <v>17.305568674712351</v>
      </c>
      <c r="AX214" s="35">
        <f t="shared" ref="AX214:BS214" si="388">IF(AX$2&gt;=$O214,IF(AX213-(AX213*HLOOKUP($O214,$R$2:$BS$34,32,FALSE))&lt;=0,AX213,AX213*HLOOKUP($O214,$R$2:$BS$34,32,FALSE)),0)</f>
        <v>16.440290240976733</v>
      </c>
      <c r="AY214" s="35">
        <f t="shared" si="388"/>
        <v>15.618275728927898</v>
      </c>
      <c r="AZ214" s="35">
        <f t="shared" si="388"/>
        <v>14.837361942481506</v>
      </c>
      <c r="BA214" s="35">
        <f t="shared" si="388"/>
        <v>14.095493845357431</v>
      </c>
      <c r="BB214" s="35">
        <f t="shared" si="388"/>
        <v>13.390719153089558</v>
      </c>
      <c r="BC214" s="35">
        <f t="shared" si="388"/>
        <v>12.721183195435081</v>
      </c>
      <c r="BD214" s="35">
        <f t="shared" si="388"/>
        <v>12.085124035663327</v>
      </c>
      <c r="BE214" s="35">
        <f t="shared" si="388"/>
        <v>11.480867833880161</v>
      </c>
      <c r="BF214" s="35">
        <f t="shared" si="388"/>
        <v>10.906824442186153</v>
      </c>
      <c r="BG214" s="35">
        <f t="shared" si="388"/>
        <v>10.361483220076845</v>
      </c>
      <c r="BH214" s="35">
        <f t="shared" si="388"/>
        <v>9.8434090590730037</v>
      </c>
      <c r="BI214" s="35">
        <f t="shared" si="388"/>
        <v>9.3512386061193524</v>
      </c>
      <c r="BJ214" s="35">
        <f t="shared" si="388"/>
        <v>8.8836766758133852</v>
      </c>
      <c r="BK214" s="35">
        <f t="shared" si="388"/>
        <v>8.439492842022716</v>
      </c>
      <c r="BL214" s="35">
        <f t="shared" si="388"/>
        <v>8.0175181999215805</v>
      </c>
      <c r="BM214" s="35">
        <f t="shared" si="388"/>
        <v>7.6166422899255011</v>
      </c>
      <c r="BN214" s="35">
        <f t="shared" si="388"/>
        <v>7.2358101754292266</v>
      </c>
      <c r="BO214" s="35">
        <f t="shared" si="388"/>
        <v>6.8740196666577651</v>
      </c>
      <c r="BP214" s="35">
        <f t="shared" si="388"/>
        <v>6.5303186833248761</v>
      </c>
      <c r="BQ214" s="35">
        <f t="shared" si="388"/>
        <v>6.2038027491586325</v>
      </c>
      <c r="BR214" s="35">
        <f t="shared" si="388"/>
        <v>5.8936126117007008</v>
      </c>
      <c r="BS214" s="35">
        <f t="shared" si="388"/>
        <v>5.5989319811156655</v>
      </c>
    </row>
    <row r="215" spans="6:71" hidden="1" outlineLevel="1">
      <c r="F215" t="s">
        <v>195</v>
      </c>
      <c r="L215" s="22" t="s">
        <v>196</v>
      </c>
      <c r="O215" s="22">
        <v>13</v>
      </c>
      <c r="R215" s="35">
        <f t="shared" ref="R215:AW215" si="389">IF($O215=R$2,R$192,IF(R$2&gt;$O215,Q215-Q216,0))</f>
        <v>0</v>
      </c>
      <c r="S215" s="35">
        <f t="shared" si="389"/>
        <v>0</v>
      </c>
      <c r="T215" s="35">
        <f t="shared" si="389"/>
        <v>0</v>
      </c>
      <c r="U215" s="35">
        <f t="shared" si="389"/>
        <v>0</v>
      </c>
      <c r="V215" s="35">
        <f t="shared" si="389"/>
        <v>0</v>
      </c>
      <c r="W215" s="35">
        <f t="shared" si="389"/>
        <v>0</v>
      </c>
      <c r="X215" s="35">
        <f t="shared" si="389"/>
        <v>0</v>
      </c>
      <c r="Y215" s="35">
        <f t="shared" si="389"/>
        <v>0</v>
      </c>
      <c r="Z215" s="35">
        <f t="shared" si="389"/>
        <v>0</v>
      </c>
      <c r="AA215" s="35">
        <f t="shared" si="389"/>
        <v>0</v>
      </c>
      <c r="AB215" s="35">
        <f t="shared" si="389"/>
        <v>0</v>
      </c>
      <c r="AC215" s="35">
        <f t="shared" si="389"/>
        <v>0</v>
      </c>
      <c r="AD215" s="35">
        <f t="shared" si="389"/>
        <v>1025.2374626103672</v>
      </c>
      <c r="AE215" s="35">
        <f t="shared" si="389"/>
        <v>973.97558947984885</v>
      </c>
      <c r="AF215" s="35">
        <f t="shared" si="389"/>
        <v>925.27681000585642</v>
      </c>
      <c r="AG215" s="35">
        <f t="shared" si="389"/>
        <v>879.01296950556355</v>
      </c>
      <c r="AH215" s="35">
        <f t="shared" si="389"/>
        <v>835.06232103028537</v>
      </c>
      <c r="AI215" s="35">
        <f t="shared" si="389"/>
        <v>793.30920497877105</v>
      </c>
      <c r="AJ215" s="35">
        <f t="shared" si="389"/>
        <v>753.64374472983252</v>
      </c>
      <c r="AK215" s="35">
        <f t="shared" si="389"/>
        <v>715.96155749334093</v>
      </c>
      <c r="AL215" s="35">
        <f t="shared" si="389"/>
        <v>680.16347961867393</v>
      </c>
      <c r="AM215" s="35">
        <f t="shared" si="389"/>
        <v>646.15530563774018</v>
      </c>
      <c r="AN215" s="35">
        <f t="shared" si="389"/>
        <v>613.8475403558532</v>
      </c>
      <c r="AO215" s="35">
        <f t="shared" si="389"/>
        <v>583.15516333806056</v>
      </c>
      <c r="AP215" s="35">
        <f t="shared" si="389"/>
        <v>553.99740517115754</v>
      </c>
      <c r="AQ215" s="35">
        <f t="shared" si="389"/>
        <v>526.29753491259964</v>
      </c>
      <c r="AR215" s="35">
        <f t="shared" si="389"/>
        <v>499.98265816696966</v>
      </c>
      <c r="AS215" s="35">
        <f t="shared" si="389"/>
        <v>474.98352525862117</v>
      </c>
      <c r="AT215" s="35">
        <f t="shared" si="389"/>
        <v>451.23434899569008</v>
      </c>
      <c r="AU215" s="35">
        <f t="shared" si="389"/>
        <v>428.67263154590557</v>
      </c>
      <c r="AV215" s="35">
        <f t="shared" si="389"/>
        <v>407.2389999686103</v>
      </c>
      <c r="AW215" s="35">
        <f t="shared" si="389"/>
        <v>386.87704997017977</v>
      </c>
      <c r="AX215" s="35">
        <f t="shared" ref="AX215:BS215" si="390">IF($O215=AX$2,AX$192,IF(AX$2&gt;$O215,AW215-AW216,0))</f>
        <v>367.5331974716708</v>
      </c>
      <c r="AY215" s="35">
        <f t="shared" si="390"/>
        <v>349.15653759808725</v>
      </c>
      <c r="AZ215" s="35">
        <f t="shared" si="390"/>
        <v>331.69871071818289</v>
      </c>
      <c r="BA215" s="35">
        <f t="shared" si="390"/>
        <v>315.11377518227374</v>
      </c>
      <c r="BB215" s="35">
        <f t="shared" si="390"/>
        <v>299.35808642316005</v>
      </c>
      <c r="BC215" s="35">
        <f t="shared" si="390"/>
        <v>284.39018210200203</v>
      </c>
      <c r="BD215" s="35">
        <f t="shared" si="390"/>
        <v>270.17067299690194</v>
      </c>
      <c r="BE215" s="35">
        <f t="shared" si="390"/>
        <v>256.66213934705684</v>
      </c>
      <c r="BF215" s="35">
        <f t="shared" si="390"/>
        <v>243.82903237970399</v>
      </c>
      <c r="BG215" s="35">
        <f t="shared" si="390"/>
        <v>231.63758076071878</v>
      </c>
      <c r="BH215" s="35">
        <f t="shared" si="390"/>
        <v>220.05570172268284</v>
      </c>
      <c r="BI215" s="35">
        <f t="shared" si="390"/>
        <v>209.0529166365487</v>
      </c>
      <c r="BJ215" s="35">
        <f t="shared" si="390"/>
        <v>198.60027080472128</v>
      </c>
      <c r="BK215" s="35">
        <f t="shared" si="390"/>
        <v>188.6702572644852</v>
      </c>
      <c r="BL215" s="35">
        <f t="shared" si="390"/>
        <v>179.23674440126095</v>
      </c>
      <c r="BM215" s="35">
        <f t="shared" si="390"/>
        <v>170.2749071811979</v>
      </c>
      <c r="BN215" s="35">
        <f t="shared" si="390"/>
        <v>161.76116182213801</v>
      </c>
      <c r="BO215" s="35">
        <f t="shared" si="390"/>
        <v>153.67310373103112</v>
      </c>
      <c r="BP215" s="35">
        <f t="shared" si="390"/>
        <v>145.98944854447956</v>
      </c>
      <c r="BQ215" s="35">
        <f t="shared" si="390"/>
        <v>138.68997611725558</v>
      </c>
      <c r="BR215" s="35">
        <f t="shared" si="390"/>
        <v>131.75547731139281</v>
      </c>
      <c r="BS215" s="35">
        <f t="shared" si="390"/>
        <v>125.16770344582316</v>
      </c>
    </row>
    <row r="216" spans="6:71" hidden="1" outlineLevel="1">
      <c r="F216" t="s">
        <v>197</v>
      </c>
      <c r="L216" s="22" t="s">
        <v>190</v>
      </c>
      <c r="O216" s="22">
        <v>13</v>
      </c>
      <c r="R216" s="35">
        <f t="shared" ref="R216:AW216" si="391">IF(R$2&gt;=$O216,IF(R215-(R215*HLOOKUP($O216,$R$2:$BS$34,32,FALSE))&lt;=0,R215,R215*HLOOKUP($O216,$R$2:$BS$34,32,FALSE)),0)</f>
        <v>0</v>
      </c>
      <c r="S216" s="35">
        <f t="shared" si="391"/>
        <v>0</v>
      </c>
      <c r="T216" s="35">
        <f t="shared" si="391"/>
        <v>0</v>
      </c>
      <c r="U216" s="35">
        <f t="shared" si="391"/>
        <v>0</v>
      </c>
      <c r="V216" s="35">
        <f t="shared" si="391"/>
        <v>0</v>
      </c>
      <c r="W216" s="35">
        <f t="shared" si="391"/>
        <v>0</v>
      </c>
      <c r="X216" s="35">
        <f t="shared" si="391"/>
        <v>0</v>
      </c>
      <c r="Y216" s="35">
        <f t="shared" si="391"/>
        <v>0</v>
      </c>
      <c r="Z216" s="35">
        <f t="shared" si="391"/>
        <v>0</v>
      </c>
      <c r="AA216" s="35">
        <f t="shared" si="391"/>
        <v>0</v>
      </c>
      <c r="AB216" s="35">
        <f t="shared" si="391"/>
        <v>0</v>
      </c>
      <c r="AC216" s="35">
        <f t="shared" si="391"/>
        <v>0</v>
      </c>
      <c r="AD216" s="35">
        <f t="shared" si="391"/>
        <v>51.26187313051836</v>
      </c>
      <c r="AE216" s="35">
        <f t="shared" si="391"/>
        <v>48.698779473992445</v>
      </c>
      <c r="AF216" s="35">
        <f t="shared" si="391"/>
        <v>46.263840500292822</v>
      </c>
      <c r="AG216" s="35">
        <f t="shared" si="391"/>
        <v>43.950648475278179</v>
      </c>
      <c r="AH216" s="35">
        <f t="shared" si="391"/>
        <v>41.753116051514269</v>
      </c>
      <c r="AI216" s="35">
        <f t="shared" si="391"/>
        <v>39.665460248938558</v>
      </c>
      <c r="AJ216" s="35">
        <f t="shared" si="391"/>
        <v>37.682187236491629</v>
      </c>
      <c r="AK216" s="35">
        <f t="shared" si="391"/>
        <v>35.798077874667051</v>
      </c>
      <c r="AL216" s="35">
        <f t="shared" si="391"/>
        <v>34.008173980933698</v>
      </c>
      <c r="AM216" s="35">
        <f t="shared" si="391"/>
        <v>32.307765281887008</v>
      </c>
      <c r="AN216" s="35">
        <f t="shared" si="391"/>
        <v>30.692377017792662</v>
      </c>
      <c r="AO216" s="35">
        <f t="shared" si="391"/>
        <v>29.157758166903029</v>
      </c>
      <c r="AP216" s="35">
        <f t="shared" si="391"/>
        <v>27.69987025855788</v>
      </c>
      <c r="AQ216" s="35">
        <f t="shared" si="391"/>
        <v>26.314876745629984</v>
      </c>
      <c r="AR216" s="35">
        <f t="shared" si="391"/>
        <v>24.999132908348486</v>
      </c>
      <c r="AS216" s="35">
        <f t="shared" si="391"/>
        <v>23.749176262931059</v>
      </c>
      <c r="AT216" s="35">
        <f t="shared" si="391"/>
        <v>22.561717449784506</v>
      </c>
      <c r="AU216" s="35">
        <f t="shared" si="391"/>
        <v>21.43363157729528</v>
      </c>
      <c r="AV216" s="35">
        <f t="shared" si="391"/>
        <v>20.361949998430518</v>
      </c>
      <c r="AW216" s="35">
        <f t="shared" si="391"/>
        <v>19.343852498508991</v>
      </c>
      <c r="AX216" s="35">
        <f t="shared" ref="AX216:BS216" si="392">IF(AX$2&gt;=$O216,IF(AX215-(AX215*HLOOKUP($O216,$R$2:$BS$34,32,FALSE))&lt;=0,AX215,AX215*HLOOKUP($O216,$R$2:$BS$34,32,FALSE)),0)</f>
        <v>18.376659873583542</v>
      </c>
      <c r="AY216" s="35">
        <f t="shared" si="392"/>
        <v>17.457826879904363</v>
      </c>
      <c r="AZ216" s="35">
        <f t="shared" si="392"/>
        <v>16.584935535909146</v>
      </c>
      <c r="BA216" s="35">
        <f t="shared" si="392"/>
        <v>15.755688759113688</v>
      </c>
      <c r="BB216" s="35">
        <f t="shared" si="392"/>
        <v>14.967904321158002</v>
      </c>
      <c r="BC216" s="35">
        <f t="shared" si="392"/>
        <v>14.219509105100101</v>
      </c>
      <c r="BD216" s="35">
        <f t="shared" si="392"/>
        <v>13.508533649845099</v>
      </c>
      <c r="BE216" s="35">
        <f t="shared" si="392"/>
        <v>12.833106967352842</v>
      </c>
      <c r="BF216" s="35">
        <f t="shared" si="392"/>
        <v>12.1914516189852</v>
      </c>
      <c r="BG216" s="35">
        <f t="shared" si="392"/>
        <v>11.58187903803594</v>
      </c>
      <c r="BH216" s="35">
        <f t="shared" si="392"/>
        <v>11.002785086134143</v>
      </c>
      <c r="BI216" s="35">
        <f t="shared" si="392"/>
        <v>10.452645831827436</v>
      </c>
      <c r="BJ216" s="35">
        <f t="shared" si="392"/>
        <v>9.9300135402360645</v>
      </c>
      <c r="BK216" s="35">
        <f t="shared" si="392"/>
        <v>9.4335128632242604</v>
      </c>
      <c r="BL216" s="35">
        <f t="shared" si="392"/>
        <v>8.9618372200630478</v>
      </c>
      <c r="BM216" s="35">
        <f t="shared" si="392"/>
        <v>8.5137453590598948</v>
      </c>
      <c r="BN216" s="35">
        <f t="shared" si="392"/>
        <v>8.0880580911069</v>
      </c>
      <c r="BO216" s="35">
        <f t="shared" si="392"/>
        <v>7.6836551865515563</v>
      </c>
      <c r="BP216" s="35">
        <f t="shared" si="392"/>
        <v>7.2994724272239786</v>
      </c>
      <c r="BQ216" s="35">
        <f t="shared" si="392"/>
        <v>6.9344988058627797</v>
      </c>
      <c r="BR216" s="35">
        <f t="shared" si="392"/>
        <v>6.5877738655696412</v>
      </c>
      <c r="BS216" s="35">
        <f t="shared" si="392"/>
        <v>6.2583851722911588</v>
      </c>
    </row>
    <row r="217" spans="6:71" hidden="1" outlineLevel="1">
      <c r="F217" t="s">
        <v>195</v>
      </c>
      <c r="L217" s="22" t="s">
        <v>196</v>
      </c>
      <c r="O217" s="22">
        <v>14</v>
      </c>
      <c r="R217" s="35">
        <f t="shared" ref="R217:AW217" si="393">IF($O217=R$2,R$192,IF(R$2&gt;$O217,Q217-Q218,0))</f>
        <v>0</v>
      </c>
      <c r="S217" s="35">
        <f t="shared" si="393"/>
        <v>0</v>
      </c>
      <c r="T217" s="35">
        <f t="shared" si="393"/>
        <v>0</v>
      </c>
      <c r="U217" s="35">
        <f t="shared" si="393"/>
        <v>0</v>
      </c>
      <c r="V217" s="35">
        <f t="shared" si="393"/>
        <v>0</v>
      </c>
      <c r="W217" s="35">
        <f t="shared" si="393"/>
        <v>0</v>
      </c>
      <c r="X217" s="35">
        <f t="shared" si="393"/>
        <v>0</v>
      </c>
      <c r="Y217" s="35">
        <f t="shared" si="393"/>
        <v>0</v>
      </c>
      <c r="Z217" s="35">
        <f t="shared" si="393"/>
        <v>0</v>
      </c>
      <c r="AA217" s="35">
        <f t="shared" si="393"/>
        <v>0</v>
      </c>
      <c r="AB217" s="35">
        <f t="shared" si="393"/>
        <v>0</v>
      </c>
      <c r="AC217" s="35">
        <f t="shared" si="393"/>
        <v>0</v>
      </c>
      <c r="AD217" s="35">
        <f t="shared" si="393"/>
        <v>0</v>
      </c>
      <c r="AE217" s="35">
        <f t="shared" si="393"/>
        <v>1089.0475296991926</v>
      </c>
      <c r="AF217" s="35">
        <f t="shared" si="393"/>
        <v>1034.5951532142331</v>
      </c>
      <c r="AG217" s="35">
        <f t="shared" si="393"/>
        <v>982.86539555352135</v>
      </c>
      <c r="AH217" s="35">
        <f t="shared" si="393"/>
        <v>933.72212577584526</v>
      </c>
      <c r="AI217" s="35">
        <f t="shared" si="393"/>
        <v>887.03601948705295</v>
      </c>
      <c r="AJ217" s="35">
        <f t="shared" si="393"/>
        <v>842.68421851270034</v>
      </c>
      <c r="AK217" s="35">
        <f t="shared" si="393"/>
        <v>800.55000758706535</v>
      </c>
      <c r="AL217" s="35">
        <f t="shared" si="393"/>
        <v>760.52250720771212</v>
      </c>
      <c r="AM217" s="35">
        <f t="shared" si="393"/>
        <v>722.49638184732657</v>
      </c>
      <c r="AN217" s="35">
        <f t="shared" si="393"/>
        <v>686.37156275496022</v>
      </c>
      <c r="AO217" s="35">
        <f t="shared" si="393"/>
        <v>652.05298461721225</v>
      </c>
      <c r="AP217" s="35">
        <f t="shared" si="393"/>
        <v>619.45033538635164</v>
      </c>
      <c r="AQ217" s="35">
        <f t="shared" si="393"/>
        <v>588.47781861703402</v>
      </c>
      <c r="AR217" s="35">
        <f t="shared" si="393"/>
        <v>559.05392768618231</v>
      </c>
      <c r="AS217" s="35">
        <f t="shared" si="393"/>
        <v>531.10123130187321</v>
      </c>
      <c r="AT217" s="35">
        <f t="shared" si="393"/>
        <v>504.54616973677958</v>
      </c>
      <c r="AU217" s="35">
        <f t="shared" si="393"/>
        <v>479.3188612499406</v>
      </c>
      <c r="AV217" s="35">
        <f t="shared" si="393"/>
        <v>455.35291818744355</v>
      </c>
      <c r="AW217" s="35">
        <f t="shared" si="393"/>
        <v>432.58527227807139</v>
      </c>
      <c r="AX217" s="35">
        <f t="shared" ref="AX217:BS217" si="394">IF($O217=AX$2,AX$192,IF(AX$2&gt;$O217,AW217-AW218,0))</f>
        <v>410.95600866416783</v>
      </c>
      <c r="AY217" s="35">
        <f t="shared" si="394"/>
        <v>390.40820823095942</v>
      </c>
      <c r="AZ217" s="35">
        <f t="shared" si="394"/>
        <v>370.88779781941145</v>
      </c>
      <c r="BA217" s="35">
        <f t="shared" si="394"/>
        <v>352.34340792844085</v>
      </c>
      <c r="BB217" s="35">
        <f t="shared" si="394"/>
        <v>334.72623753201879</v>
      </c>
      <c r="BC217" s="35">
        <f t="shared" si="394"/>
        <v>317.98992565541784</v>
      </c>
      <c r="BD217" s="35">
        <f t="shared" si="394"/>
        <v>302.09042937264695</v>
      </c>
      <c r="BE217" s="35">
        <f t="shared" si="394"/>
        <v>286.9859079040146</v>
      </c>
      <c r="BF217" s="35">
        <f t="shared" si="394"/>
        <v>272.63661250881387</v>
      </c>
      <c r="BG217" s="35">
        <f t="shared" si="394"/>
        <v>259.0047818833732</v>
      </c>
      <c r="BH217" s="35">
        <f t="shared" si="394"/>
        <v>246.05454278920453</v>
      </c>
      <c r="BI217" s="35">
        <f t="shared" si="394"/>
        <v>233.75181564974432</v>
      </c>
      <c r="BJ217" s="35">
        <f t="shared" si="394"/>
        <v>222.06422486725711</v>
      </c>
      <c r="BK217" s="35">
        <f t="shared" si="394"/>
        <v>210.96101362389425</v>
      </c>
      <c r="BL217" s="35">
        <f t="shared" si="394"/>
        <v>200.41296294269952</v>
      </c>
      <c r="BM217" s="35">
        <f t="shared" si="394"/>
        <v>190.39231479556454</v>
      </c>
      <c r="BN217" s="35">
        <f t="shared" si="394"/>
        <v>180.87269905578631</v>
      </c>
      <c r="BO217" s="35">
        <f t="shared" si="394"/>
        <v>171.82906410299699</v>
      </c>
      <c r="BP217" s="35">
        <f t="shared" si="394"/>
        <v>163.23761089784713</v>
      </c>
      <c r="BQ217" s="35">
        <f t="shared" si="394"/>
        <v>155.07573035295476</v>
      </c>
      <c r="BR217" s="35">
        <f t="shared" si="394"/>
        <v>147.32194383530702</v>
      </c>
      <c r="BS217" s="35">
        <f t="shared" si="394"/>
        <v>139.95584664354166</v>
      </c>
    </row>
    <row r="218" spans="6:71" hidden="1" outlineLevel="1">
      <c r="F218" t="s">
        <v>197</v>
      </c>
      <c r="L218" s="22" t="s">
        <v>190</v>
      </c>
      <c r="O218" s="22">
        <v>14</v>
      </c>
      <c r="R218" s="35">
        <f t="shared" ref="R218:AW218" si="395">IF(R$2&gt;=$O218,IF(R217-(R217*HLOOKUP($O218,$R$2:$BS$34,32,FALSE))&lt;=0,R217,R217*HLOOKUP($O218,$R$2:$BS$34,32,FALSE)),0)</f>
        <v>0</v>
      </c>
      <c r="S218" s="35">
        <f t="shared" si="395"/>
        <v>0</v>
      </c>
      <c r="T218" s="35">
        <f t="shared" si="395"/>
        <v>0</v>
      </c>
      <c r="U218" s="35">
        <f t="shared" si="395"/>
        <v>0</v>
      </c>
      <c r="V218" s="35">
        <f t="shared" si="395"/>
        <v>0</v>
      </c>
      <c r="W218" s="35">
        <f t="shared" si="395"/>
        <v>0</v>
      </c>
      <c r="X218" s="35">
        <f t="shared" si="395"/>
        <v>0</v>
      </c>
      <c r="Y218" s="35">
        <f t="shared" si="395"/>
        <v>0</v>
      </c>
      <c r="Z218" s="35">
        <f t="shared" si="395"/>
        <v>0</v>
      </c>
      <c r="AA218" s="35">
        <f t="shared" si="395"/>
        <v>0</v>
      </c>
      <c r="AB218" s="35">
        <f t="shared" si="395"/>
        <v>0</v>
      </c>
      <c r="AC218" s="35">
        <f t="shared" si="395"/>
        <v>0</v>
      </c>
      <c r="AD218" s="35">
        <f t="shared" si="395"/>
        <v>0</v>
      </c>
      <c r="AE218" s="35">
        <f t="shared" si="395"/>
        <v>54.452376484959636</v>
      </c>
      <c r="AF218" s="35">
        <f t="shared" si="395"/>
        <v>51.729757660711655</v>
      </c>
      <c r="AG218" s="35">
        <f t="shared" si="395"/>
        <v>49.143269777676068</v>
      </c>
      <c r="AH218" s="35">
        <f t="shared" si="395"/>
        <v>46.686106288792267</v>
      </c>
      <c r="AI218" s="35">
        <f t="shared" si="395"/>
        <v>44.351800974352649</v>
      </c>
      <c r="AJ218" s="35">
        <f t="shared" si="395"/>
        <v>42.134210925635017</v>
      </c>
      <c r="AK218" s="35">
        <f t="shared" si="395"/>
        <v>40.02750037935327</v>
      </c>
      <c r="AL218" s="35">
        <f t="shared" si="395"/>
        <v>38.026125360385606</v>
      </c>
      <c r="AM218" s="35">
        <f t="shared" si="395"/>
        <v>36.12481909236633</v>
      </c>
      <c r="AN218" s="35">
        <f t="shared" si="395"/>
        <v>34.318578137748013</v>
      </c>
      <c r="AO218" s="35">
        <f t="shared" si="395"/>
        <v>32.602649230860614</v>
      </c>
      <c r="AP218" s="35">
        <f t="shared" si="395"/>
        <v>30.972516769317583</v>
      </c>
      <c r="AQ218" s="35">
        <f t="shared" si="395"/>
        <v>29.423890930851702</v>
      </c>
      <c r="AR218" s="35">
        <f t="shared" si="395"/>
        <v>27.952696384309117</v>
      </c>
      <c r="AS218" s="35">
        <f t="shared" si="395"/>
        <v>26.555061565093663</v>
      </c>
      <c r="AT218" s="35">
        <f t="shared" si="395"/>
        <v>25.227308486838979</v>
      </c>
      <c r="AU218" s="35">
        <f t="shared" si="395"/>
        <v>23.965943062497033</v>
      </c>
      <c r="AV218" s="35">
        <f t="shared" si="395"/>
        <v>22.767645909372177</v>
      </c>
      <c r="AW218" s="35">
        <f t="shared" si="395"/>
        <v>21.629263613903571</v>
      </c>
      <c r="AX218" s="35">
        <f t="shared" ref="AX218:BS218" si="396">IF(AX$2&gt;=$O218,IF(AX217-(AX217*HLOOKUP($O218,$R$2:$BS$34,32,FALSE))&lt;=0,AX217,AX217*HLOOKUP($O218,$R$2:$BS$34,32,FALSE)),0)</f>
        <v>20.547800433208394</v>
      </c>
      <c r="AY218" s="35">
        <f t="shared" si="396"/>
        <v>19.520410411547971</v>
      </c>
      <c r="AZ218" s="35">
        <f t="shared" si="396"/>
        <v>18.544389890970574</v>
      </c>
      <c r="BA218" s="35">
        <f t="shared" si="396"/>
        <v>17.617170396422043</v>
      </c>
      <c r="BB218" s="35">
        <f t="shared" si="396"/>
        <v>16.73631187660094</v>
      </c>
      <c r="BC218" s="35">
        <f t="shared" si="396"/>
        <v>15.899496282770892</v>
      </c>
      <c r="BD218" s="35">
        <f t="shared" si="396"/>
        <v>15.104521468632349</v>
      </c>
      <c r="BE218" s="35">
        <f t="shared" si="396"/>
        <v>14.34929539520073</v>
      </c>
      <c r="BF218" s="35">
        <f t="shared" si="396"/>
        <v>13.631830625440694</v>
      </c>
      <c r="BG218" s="35">
        <f t="shared" si="396"/>
        <v>12.95023909416866</v>
      </c>
      <c r="BH218" s="35">
        <f t="shared" si="396"/>
        <v>12.302727139460227</v>
      </c>
      <c r="BI218" s="35">
        <f t="shared" si="396"/>
        <v>11.687590782487217</v>
      </c>
      <c r="BJ218" s="35">
        <f t="shared" si="396"/>
        <v>11.103211243362857</v>
      </c>
      <c r="BK218" s="35">
        <f t="shared" si="396"/>
        <v>10.548050681194713</v>
      </c>
      <c r="BL218" s="35">
        <f t="shared" si="396"/>
        <v>10.020648147134978</v>
      </c>
      <c r="BM218" s="35">
        <f t="shared" si="396"/>
        <v>9.5196157397782279</v>
      </c>
      <c r="BN218" s="35">
        <f t="shared" si="396"/>
        <v>9.0436349527893167</v>
      </c>
      <c r="BO218" s="35">
        <f t="shared" si="396"/>
        <v>8.5914532051498504</v>
      </c>
      <c r="BP218" s="35">
        <f t="shared" si="396"/>
        <v>8.161880544892357</v>
      </c>
      <c r="BQ218" s="35">
        <f t="shared" si="396"/>
        <v>7.7537865176477387</v>
      </c>
      <c r="BR218" s="35">
        <f t="shared" si="396"/>
        <v>7.3660971917653519</v>
      </c>
      <c r="BS218" s="35">
        <f t="shared" si="396"/>
        <v>6.9977923321770836</v>
      </c>
    </row>
    <row r="219" spans="6:71" hidden="1" outlineLevel="1">
      <c r="F219" t="s">
        <v>195</v>
      </c>
      <c r="L219" s="22" t="s">
        <v>196</v>
      </c>
      <c r="O219" s="22">
        <v>15</v>
      </c>
      <c r="R219" s="35">
        <f t="shared" ref="R219:AW219" si="397">IF($O219=R$2,R$192,IF(R$2&gt;$O219,Q219-Q220,0))</f>
        <v>0</v>
      </c>
      <c r="S219" s="35">
        <f t="shared" si="397"/>
        <v>0</v>
      </c>
      <c r="T219" s="35">
        <f t="shared" si="397"/>
        <v>0</v>
      </c>
      <c r="U219" s="35">
        <f t="shared" si="397"/>
        <v>0</v>
      </c>
      <c r="V219" s="35">
        <f t="shared" si="397"/>
        <v>0</v>
      </c>
      <c r="W219" s="35">
        <f t="shared" si="397"/>
        <v>0</v>
      </c>
      <c r="X219" s="35">
        <f t="shared" si="397"/>
        <v>0</v>
      </c>
      <c r="Y219" s="35">
        <f t="shared" si="397"/>
        <v>0</v>
      </c>
      <c r="Z219" s="35">
        <f t="shared" si="397"/>
        <v>0</v>
      </c>
      <c r="AA219" s="35">
        <f t="shared" si="397"/>
        <v>0</v>
      </c>
      <c r="AB219" s="35">
        <f t="shared" si="397"/>
        <v>0</v>
      </c>
      <c r="AC219" s="35">
        <f t="shared" si="397"/>
        <v>0</v>
      </c>
      <c r="AD219" s="35">
        <f t="shared" si="397"/>
        <v>0</v>
      </c>
      <c r="AE219" s="35">
        <f t="shared" si="397"/>
        <v>0</v>
      </c>
      <c r="AF219" s="35">
        <f t="shared" si="397"/>
        <v>1156.3395884016643</v>
      </c>
      <c r="AG219" s="35">
        <f t="shared" si="397"/>
        <v>1098.522608981581</v>
      </c>
      <c r="AH219" s="35">
        <f t="shared" si="397"/>
        <v>1043.596478532502</v>
      </c>
      <c r="AI219" s="35">
        <f t="shared" si="397"/>
        <v>991.41665460587694</v>
      </c>
      <c r="AJ219" s="35">
        <f t="shared" si="397"/>
        <v>941.84582187558306</v>
      </c>
      <c r="AK219" s="35">
        <f t="shared" si="397"/>
        <v>894.75353078180387</v>
      </c>
      <c r="AL219" s="35">
        <f t="shared" si="397"/>
        <v>850.01585424271366</v>
      </c>
      <c r="AM219" s="35">
        <f t="shared" si="397"/>
        <v>807.51506153057801</v>
      </c>
      <c r="AN219" s="35">
        <f t="shared" si="397"/>
        <v>767.13930845404911</v>
      </c>
      <c r="AO219" s="35">
        <f t="shared" si="397"/>
        <v>728.78234303134661</v>
      </c>
      <c r="AP219" s="35">
        <f t="shared" si="397"/>
        <v>692.34322587977931</v>
      </c>
      <c r="AQ219" s="35">
        <f t="shared" si="397"/>
        <v>657.72606458579037</v>
      </c>
      <c r="AR219" s="35">
        <f t="shared" si="397"/>
        <v>624.83976135650084</v>
      </c>
      <c r="AS219" s="35">
        <f t="shared" si="397"/>
        <v>593.59777328867585</v>
      </c>
      <c r="AT219" s="35">
        <f t="shared" si="397"/>
        <v>563.91788462424211</v>
      </c>
      <c r="AU219" s="35">
        <f t="shared" si="397"/>
        <v>535.72199039302996</v>
      </c>
      <c r="AV219" s="35">
        <f t="shared" si="397"/>
        <v>508.93589087337847</v>
      </c>
      <c r="AW219" s="35">
        <f t="shared" si="397"/>
        <v>483.48909632970953</v>
      </c>
      <c r="AX219" s="35">
        <f t="shared" ref="AX219:BS219" si="398">IF($O219=AX$2,AX$192,IF(AX$2&gt;$O219,AW219-AW220,0))</f>
        <v>459.31464151322405</v>
      </c>
      <c r="AY219" s="35">
        <f t="shared" si="398"/>
        <v>436.34890943756284</v>
      </c>
      <c r="AZ219" s="35">
        <f t="shared" si="398"/>
        <v>414.53146396568468</v>
      </c>
      <c r="BA219" s="35">
        <f t="shared" si="398"/>
        <v>393.80489076740042</v>
      </c>
      <c r="BB219" s="35">
        <f t="shared" si="398"/>
        <v>374.11464622903043</v>
      </c>
      <c r="BC219" s="35">
        <f t="shared" si="398"/>
        <v>355.4089139175789</v>
      </c>
      <c r="BD219" s="35">
        <f t="shared" si="398"/>
        <v>337.63846822169995</v>
      </c>
      <c r="BE219" s="35">
        <f t="shared" si="398"/>
        <v>320.75654481061497</v>
      </c>
      <c r="BF219" s="35">
        <f t="shared" si="398"/>
        <v>304.71871757008421</v>
      </c>
      <c r="BG219" s="35">
        <f t="shared" si="398"/>
        <v>289.48278169157999</v>
      </c>
      <c r="BH219" s="35">
        <f t="shared" si="398"/>
        <v>275.00864260700098</v>
      </c>
      <c r="BI219" s="35">
        <f t="shared" si="398"/>
        <v>261.2582104766509</v>
      </c>
      <c r="BJ219" s="35">
        <f t="shared" si="398"/>
        <v>248.19529995281835</v>
      </c>
      <c r="BK219" s="35">
        <f t="shared" si="398"/>
        <v>235.78553495517744</v>
      </c>
      <c r="BL219" s="35">
        <f t="shared" si="398"/>
        <v>223.99625820741858</v>
      </c>
      <c r="BM219" s="35">
        <f t="shared" si="398"/>
        <v>212.79644529704765</v>
      </c>
      <c r="BN219" s="35">
        <f t="shared" si="398"/>
        <v>202.15662303219528</v>
      </c>
      <c r="BO219" s="35">
        <f t="shared" si="398"/>
        <v>192.04879188058553</v>
      </c>
      <c r="BP219" s="35">
        <f t="shared" si="398"/>
        <v>182.44635228655625</v>
      </c>
      <c r="BQ219" s="35">
        <f t="shared" si="398"/>
        <v>173.32403467222844</v>
      </c>
      <c r="BR219" s="35">
        <f t="shared" si="398"/>
        <v>164.65783293861702</v>
      </c>
      <c r="BS219" s="35">
        <f t="shared" si="398"/>
        <v>156.42494129168617</v>
      </c>
    </row>
    <row r="220" spans="6:71" hidden="1" outlineLevel="1">
      <c r="F220" t="s">
        <v>197</v>
      </c>
      <c r="L220" s="22" t="s">
        <v>190</v>
      </c>
      <c r="O220" s="22">
        <v>15</v>
      </c>
      <c r="R220" s="35">
        <f t="shared" ref="R220:AW220" si="399">IF(R$2&gt;=$O220,IF(R219-(R219*HLOOKUP($O220,$R$2:$BS$34,32,FALSE))&lt;=0,R219,R219*HLOOKUP($O220,$R$2:$BS$34,32,FALSE)),0)</f>
        <v>0</v>
      </c>
      <c r="S220" s="35">
        <f t="shared" si="399"/>
        <v>0</v>
      </c>
      <c r="T220" s="35">
        <f t="shared" si="399"/>
        <v>0</v>
      </c>
      <c r="U220" s="35">
        <f t="shared" si="399"/>
        <v>0</v>
      </c>
      <c r="V220" s="35">
        <f t="shared" si="399"/>
        <v>0</v>
      </c>
      <c r="W220" s="35">
        <f t="shared" si="399"/>
        <v>0</v>
      </c>
      <c r="X220" s="35">
        <f t="shared" si="399"/>
        <v>0</v>
      </c>
      <c r="Y220" s="35">
        <f t="shared" si="399"/>
        <v>0</v>
      </c>
      <c r="Z220" s="35">
        <f t="shared" si="399"/>
        <v>0</v>
      </c>
      <c r="AA220" s="35">
        <f t="shared" si="399"/>
        <v>0</v>
      </c>
      <c r="AB220" s="35">
        <f t="shared" si="399"/>
        <v>0</v>
      </c>
      <c r="AC220" s="35">
        <f t="shared" si="399"/>
        <v>0</v>
      </c>
      <c r="AD220" s="35">
        <f t="shared" si="399"/>
        <v>0</v>
      </c>
      <c r="AE220" s="35">
        <f t="shared" si="399"/>
        <v>0</v>
      </c>
      <c r="AF220" s="35">
        <f t="shared" si="399"/>
        <v>57.816979420083214</v>
      </c>
      <c r="AG220" s="35">
        <f t="shared" si="399"/>
        <v>54.926130449079054</v>
      </c>
      <c r="AH220" s="35">
        <f t="shared" si="399"/>
        <v>52.179823926625104</v>
      </c>
      <c r="AI220" s="35">
        <f t="shared" si="399"/>
        <v>49.570832730293851</v>
      </c>
      <c r="AJ220" s="35">
        <f t="shared" si="399"/>
        <v>47.092291093779153</v>
      </c>
      <c r="AK220" s="35">
        <f t="shared" si="399"/>
        <v>44.737676539090195</v>
      </c>
      <c r="AL220" s="35">
        <f t="shared" si="399"/>
        <v>42.500792712135684</v>
      </c>
      <c r="AM220" s="35">
        <f t="shared" si="399"/>
        <v>40.375753076528902</v>
      </c>
      <c r="AN220" s="35">
        <f t="shared" si="399"/>
        <v>38.356965422702459</v>
      </c>
      <c r="AO220" s="35">
        <f t="shared" si="399"/>
        <v>36.439117151567331</v>
      </c>
      <c r="AP220" s="35">
        <f t="shared" si="399"/>
        <v>34.617161293988964</v>
      </c>
      <c r="AQ220" s="35">
        <f t="shared" si="399"/>
        <v>32.886303229289517</v>
      </c>
      <c r="AR220" s="35">
        <f t="shared" si="399"/>
        <v>31.241988067825044</v>
      </c>
      <c r="AS220" s="35">
        <f t="shared" si="399"/>
        <v>29.679888664433793</v>
      </c>
      <c r="AT220" s="35">
        <f t="shared" si="399"/>
        <v>28.195894231212108</v>
      </c>
      <c r="AU220" s="35">
        <f t="shared" si="399"/>
        <v>26.786099519651501</v>
      </c>
      <c r="AV220" s="35">
        <f t="shared" si="399"/>
        <v>25.446794543668926</v>
      </c>
      <c r="AW220" s="35">
        <f t="shared" si="399"/>
        <v>24.174454816485479</v>
      </c>
      <c r="AX220" s="35">
        <f t="shared" ref="AX220:BS220" si="400">IF(AX$2&gt;=$O220,IF(AX219-(AX219*HLOOKUP($O220,$R$2:$BS$34,32,FALSE))&lt;=0,AX219,AX219*HLOOKUP($O220,$R$2:$BS$34,32,FALSE)),0)</f>
        <v>22.965732075661204</v>
      </c>
      <c r="AY220" s="35">
        <f t="shared" si="400"/>
        <v>21.817445471878145</v>
      </c>
      <c r="AZ220" s="35">
        <f t="shared" si="400"/>
        <v>20.726573198284235</v>
      </c>
      <c r="BA220" s="35">
        <f t="shared" si="400"/>
        <v>19.690244538370024</v>
      </c>
      <c r="BB220" s="35">
        <f t="shared" si="400"/>
        <v>18.705732311451523</v>
      </c>
      <c r="BC220" s="35">
        <f t="shared" si="400"/>
        <v>17.770445695878944</v>
      </c>
      <c r="BD220" s="35">
        <f t="shared" si="400"/>
        <v>16.881923411084998</v>
      </c>
      <c r="BE220" s="35">
        <f t="shared" si="400"/>
        <v>16.037827240530749</v>
      </c>
      <c r="BF220" s="35">
        <f t="shared" si="400"/>
        <v>15.235935878504211</v>
      </c>
      <c r="BG220" s="35">
        <f t="shared" si="400"/>
        <v>14.474139084579001</v>
      </c>
      <c r="BH220" s="35">
        <f t="shared" si="400"/>
        <v>13.750432130350049</v>
      </c>
      <c r="BI220" s="35">
        <f t="shared" si="400"/>
        <v>13.062910523832546</v>
      </c>
      <c r="BJ220" s="35">
        <f t="shared" si="400"/>
        <v>12.409764997640918</v>
      </c>
      <c r="BK220" s="35">
        <f t="shared" si="400"/>
        <v>11.789276747758873</v>
      </c>
      <c r="BL220" s="35">
        <f t="shared" si="400"/>
        <v>11.19981291037093</v>
      </c>
      <c r="BM220" s="35">
        <f t="shared" si="400"/>
        <v>10.639822264852384</v>
      </c>
      <c r="BN220" s="35">
        <f t="shared" si="400"/>
        <v>10.107831151609766</v>
      </c>
      <c r="BO220" s="35">
        <f t="shared" si="400"/>
        <v>9.6024395940292777</v>
      </c>
      <c r="BP220" s="35">
        <f t="shared" si="400"/>
        <v>9.1223176143278124</v>
      </c>
      <c r="BQ220" s="35">
        <f t="shared" si="400"/>
        <v>8.6662017336114214</v>
      </c>
      <c r="BR220" s="35">
        <f t="shared" si="400"/>
        <v>8.2328916469308506</v>
      </c>
      <c r="BS220" s="35">
        <f t="shared" si="400"/>
        <v>7.8212470645843091</v>
      </c>
    </row>
    <row r="221" spans="6:71" hidden="1" outlineLevel="1">
      <c r="F221" t="s">
        <v>195</v>
      </c>
      <c r="L221" s="22" t="s">
        <v>196</v>
      </c>
      <c r="O221" s="22">
        <v>16</v>
      </c>
      <c r="R221" s="35">
        <f t="shared" ref="R221:AW221" si="401">IF($O221=R$2,R$192,IF(R$2&gt;$O221,Q221-Q222,0))</f>
        <v>0</v>
      </c>
      <c r="S221" s="35">
        <f t="shared" si="401"/>
        <v>0</v>
      </c>
      <c r="T221" s="35">
        <f t="shared" si="401"/>
        <v>0</v>
      </c>
      <c r="U221" s="35">
        <f t="shared" si="401"/>
        <v>0</v>
      </c>
      <c r="V221" s="35">
        <f t="shared" si="401"/>
        <v>0</v>
      </c>
      <c r="W221" s="35">
        <f t="shared" si="401"/>
        <v>0</v>
      </c>
      <c r="X221" s="35">
        <f t="shared" si="401"/>
        <v>0</v>
      </c>
      <c r="Y221" s="35">
        <f t="shared" si="401"/>
        <v>0</v>
      </c>
      <c r="Z221" s="35">
        <f t="shared" si="401"/>
        <v>0</v>
      </c>
      <c r="AA221" s="35">
        <f t="shared" si="401"/>
        <v>0</v>
      </c>
      <c r="AB221" s="35">
        <f t="shared" si="401"/>
        <v>0</v>
      </c>
      <c r="AC221" s="35">
        <f t="shared" si="401"/>
        <v>0</v>
      </c>
      <c r="AD221" s="35">
        <f t="shared" si="401"/>
        <v>0</v>
      </c>
      <c r="AE221" s="35">
        <f t="shared" si="401"/>
        <v>0</v>
      </c>
      <c r="AF221" s="35">
        <f t="shared" si="401"/>
        <v>0</v>
      </c>
      <c r="AG221" s="35">
        <f t="shared" si="401"/>
        <v>1227.4231975274349</v>
      </c>
      <c r="AH221" s="35">
        <f t="shared" si="401"/>
        <v>1166.0520376510631</v>
      </c>
      <c r="AI221" s="35">
        <f t="shared" si="401"/>
        <v>1107.74943576851</v>
      </c>
      <c r="AJ221" s="35">
        <f t="shared" si="401"/>
        <v>1052.3619639800845</v>
      </c>
      <c r="AK221" s="35">
        <f t="shared" si="401"/>
        <v>999.74386578108033</v>
      </c>
      <c r="AL221" s="35">
        <f t="shared" si="401"/>
        <v>949.75667249202627</v>
      </c>
      <c r="AM221" s="35">
        <f t="shared" si="401"/>
        <v>902.26883886742496</v>
      </c>
      <c r="AN221" s="35">
        <f t="shared" si="401"/>
        <v>857.15539692405366</v>
      </c>
      <c r="AO221" s="35">
        <f t="shared" si="401"/>
        <v>814.29762707785096</v>
      </c>
      <c r="AP221" s="35">
        <f t="shared" si="401"/>
        <v>773.5827457239584</v>
      </c>
      <c r="AQ221" s="35">
        <f t="shared" si="401"/>
        <v>734.90360843776045</v>
      </c>
      <c r="AR221" s="35">
        <f t="shared" si="401"/>
        <v>698.15842801587246</v>
      </c>
      <c r="AS221" s="35">
        <f t="shared" si="401"/>
        <v>663.25050661507885</v>
      </c>
      <c r="AT221" s="35">
        <f t="shared" si="401"/>
        <v>630.08798128432488</v>
      </c>
      <c r="AU221" s="35">
        <f t="shared" si="401"/>
        <v>598.58358222010861</v>
      </c>
      <c r="AV221" s="35">
        <f t="shared" si="401"/>
        <v>568.65440310910321</v>
      </c>
      <c r="AW221" s="35">
        <f t="shared" si="401"/>
        <v>540.22168295364804</v>
      </c>
      <c r="AX221" s="35">
        <f t="shared" ref="AX221:BS221" si="402">IF($O221=AX$2,AX$192,IF(AX$2&gt;$O221,AW221-AW222,0))</f>
        <v>513.21059880596567</v>
      </c>
      <c r="AY221" s="35">
        <f t="shared" si="402"/>
        <v>487.55006886566741</v>
      </c>
      <c r="AZ221" s="35">
        <f t="shared" si="402"/>
        <v>463.17256542238403</v>
      </c>
      <c r="BA221" s="35">
        <f t="shared" si="402"/>
        <v>440.01393715126483</v>
      </c>
      <c r="BB221" s="35">
        <f t="shared" si="402"/>
        <v>418.01324029370159</v>
      </c>
      <c r="BC221" s="35">
        <f t="shared" si="402"/>
        <v>397.11257827901647</v>
      </c>
      <c r="BD221" s="35">
        <f t="shared" si="402"/>
        <v>377.25694936506568</v>
      </c>
      <c r="BE221" s="35">
        <f t="shared" si="402"/>
        <v>358.3941018968124</v>
      </c>
      <c r="BF221" s="35">
        <f t="shared" si="402"/>
        <v>340.47439680197181</v>
      </c>
      <c r="BG221" s="35">
        <f t="shared" si="402"/>
        <v>323.45067696187323</v>
      </c>
      <c r="BH221" s="35">
        <f t="shared" si="402"/>
        <v>307.27814311377955</v>
      </c>
      <c r="BI221" s="35">
        <f t="shared" si="402"/>
        <v>291.91423595809056</v>
      </c>
      <c r="BJ221" s="35">
        <f t="shared" si="402"/>
        <v>277.31852416018603</v>
      </c>
      <c r="BK221" s="35">
        <f t="shared" si="402"/>
        <v>263.45259795217675</v>
      </c>
      <c r="BL221" s="35">
        <f t="shared" si="402"/>
        <v>250.27996805456792</v>
      </c>
      <c r="BM221" s="35">
        <f t="shared" si="402"/>
        <v>237.76596965183953</v>
      </c>
      <c r="BN221" s="35">
        <f t="shared" si="402"/>
        <v>225.87767116924755</v>
      </c>
      <c r="BO221" s="35">
        <f t="shared" si="402"/>
        <v>214.58378761078518</v>
      </c>
      <c r="BP221" s="35">
        <f t="shared" si="402"/>
        <v>203.85459823024593</v>
      </c>
      <c r="BQ221" s="35">
        <f t="shared" si="402"/>
        <v>193.66186831873364</v>
      </c>
      <c r="BR221" s="35">
        <f t="shared" si="402"/>
        <v>183.97877490279694</v>
      </c>
      <c r="BS221" s="35">
        <f t="shared" si="402"/>
        <v>174.77983615765709</v>
      </c>
    </row>
    <row r="222" spans="6:71" hidden="1" outlineLevel="1">
      <c r="F222" t="s">
        <v>197</v>
      </c>
      <c r="L222" s="22" t="s">
        <v>190</v>
      </c>
      <c r="O222" s="22">
        <v>16</v>
      </c>
      <c r="R222" s="35">
        <f t="shared" ref="R222:AW222" si="403">IF(R$2&gt;=$O222,IF(R221-(R221*HLOOKUP($O222,$R$2:$BS$34,32,FALSE))&lt;=0,R221,R221*HLOOKUP($O222,$R$2:$BS$34,32,FALSE)),0)</f>
        <v>0</v>
      </c>
      <c r="S222" s="35">
        <f t="shared" si="403"/>
        <v>0</v>
      </c>
      <c r="T222" s="35">
        <f t="shared" si="403"/>
        <v>0</v>
      </c>
      <c r="U222" s="35">
        <f t="shared" si="403"/>
        <v>0</v>
      </c>
      <c r="V222" s="35">
        <f t="shared" si="403"/>
        <v>0</v>
      </c>
      <c r="W222" s="35">
        <f t="shared" si="403"/>
        <v>0</v>
      </c>
      <c r="X222" s="35">
        <f t="shared" si="403"/>
        <v>0</v>
      </c>
      <c r="Y222" s="35">
        <f t="shared" si="403"/>
        <v>0</v>
      </c>
      <c r="Z222" s="35">
        <f t="shared" si="403"/>
        <v>0</v>
      </c>
      <c r="AA222" s="35">
        <f t="shared" si="403"/>
        <v>0</v>
      </c>
      <c r="AB222" s="35">
        <f t="shared" si="403"/>
        <v>0</v>
      </c>
      <c r="AC222" s="35">
        <f t="shared" si="403"/>
        <v>0</v>
      </c>
      <c r="AD222" s="35">
        <f t="shared" si="403"/>
        <v>0</v>
      </c>
      <c r="AE222" s="35">
        <f t="shared" si="403"/>
        <v>0</v>
      </c>
      <c r="AF222" s="35">
        <f t="shared" si="403"/>
        <v>0</v>
      </c>
      <c r="AG222" s="35">
        <f t="shared" si="403"/>
        <v>61.371159876371749</v>
      </c>
      <c r="AH222" s="35">
        <f t="shared" si="403"/>
        <v>58.302601882553155</v>
      </c>
      <c r="AI222" s="35">
        <f t="shared" si="403"/>
        <v>55.387471788425501</v>
      </c>
      <c r="AJ222" s="35">
        <f t="shared" si="403"/>
        <v>52.61809819900423</v>
      </c>
      <c r="AK222" s="35">
        <f t="shared" si="403"/>
        <v>49.987193289054019</v>
      </c>
      <c r="AL222" s="35">
        <f t="shared" si="403"/>
        <v>47.487833624601315</v>
      </c>
      <c r="AM222" s="35">
        <f t="shared" si="403"/>
        <v>45.113441943371249</v>
      </c>
      <c r="AN222" s="35">
        <f t="shared" si="403"/>
        <v>42.857769846202686</v>
      </c>
      <c r="AO222" s="35">
        <f t="shared" si="403"/>
        <v>40.714881353892551</v>
      </c>
      <c r="AP222" s="35">
        <f t="shared" si="403"/>
        <v>38.679137286197921</v>
      </c>
      <c r="AQ222" s="35">
        <f t="shared" si="403"/>
        <v>36.745180421888023</v>
      </c>
      <c r="AR222" s="35">
        <f t="shared" si="403"/>
        <v>34.907921400793626</v>
      </c>
      <c r="AS222" s="35">
        <f t="shared" si="403"/>
        <v>33.162525330753944</v>
      </c>
      <c r="AT222" s="35">
        <f t="shared" si="403"/>
        <v>31.504399064216244</v>
      </c>
      <c r="AU222" s="35">
        <f t="shared" si="403"/>
        <v>29.929179111005432</v>
      </c>
      <c r="AV222" s="35">
        <f t="shared" si="403"/>
        <v>28.432720155455161</v>
      </c>
      <c r="AW222" s="35">
        <f t="shared" si="403"/>
        <v>27.011084147682404</v>
      </c>
      <c r="AX222" s="35">
        <f t="shared" ref="AX222:BS222" si="404">IF(AX$2&gt;=$O222,IF(AX221-(AX221*HLOOKUP($O222,$R$2:$BS$34,32,FALSE))&lt;=0,AX221,AX221*HLOOKUP($O222,$R$2:$BS$34,32,FALSE)),0)</f>
        <v>25.660529940298286</v>
      </c>
      <c r="AY222" s="35">
        <f t="shared" si="404"/>
        <v>24.377503443283373</v>
      </c>
      <c r="AZ222" s="35">
        <f t="shared" si="404"/>
        <v>23.158628271119202</v>
      </c>
      <c r="BA222" s="35">
        <f t="shared" si="404"/>
        <v>22.000696857563241</v>
      </c>
      <c r="BB222" s="35">
        <f t="shared" si="404"/>
        <v>20.900662014685082</v>
      </c>
      <c r="BC222" s="35">
        <f t="shared" si="404"/>
        <v>19.855628913950824</v>
      </c>
      <c r="BD222" s="35">
        <f t="shared" si="404"/>
        <v>18.862847468253285</v>
      </c>
      <c r="BE222" s="35">
        <f t="shared" si="404"/>
        <v>17.919705094840619</v>
      </c>
      <c r="BF222" s="35">
        <f t="shared" si="404"/>
        <v>17.02371984009859</v>
      </c>
      <c r="BG222" s="35">
        <f t="shared" si="404"/>
        <v>16.172533848093661</v>
      </c>
      <c r="BH222" s="35">
        <f t="shared" si="404"/>
        <v>15.363907155688977</v>
      </c>
      <c r="BI222" s="35">
        <f t="shared" si="404"/>
        <v>14.595711797904528</v>
      </c>
      <c r="BJ222" s="35">
        <f t="shared" si="404"/>
        <v>13.865926208009302</v>
      </c>
      <c r="BK222" s="35">
        <f t="shared" si="404"/>
        <v>13.172629897608838</v>
      </c>
      <c r="BL222" s="35">
        <f t="shared" si="404"/>
        <v>12.513998402728397</v>
      </c>
      <c r="BM222" s="35">
        <f t="shared" si="404"/>
        <v>11.888298482591978</v>
      </c>
      <c r="BN222" s="35">
        <f t="shared" si="404"/>
        <v>11.293883558462378</v>
      </c>
      <c r="BO222" s="35">
        <f t="shared" si="404"/>
        <v>10.72918938053926</v>
      </c>
      <c r="BP222" s="35">
        <f t="shared" si="404"/>
        <v>10.192729911512297</v>
      </c>
      <c r="BQ222" s="35">
        <f t="shared" si="404"/>
        <v>9.6830934159366819</v>
      </c>
      <c r="BR222" s="35">
        <f t="shared" si="404"/>
        <v>9.1989387451398468</v>
      </c>
      <c r="BS222" s="35">
        <f t="shared" si="404"/>
        <v>8.7389918078828543</v>
      </c>
    </row>
    <row r="223" spans="6:71" hidden="1" outlineLevel="1">
      <c r="F223" t="s">
        <v>195</v>
      </c>
      <c r="L223" s="22" t="s">
        <v>196</v>
      </c>
      <c r="O223" s="22">
        <v>17</v>
      </c>
      <c r="R223" s="35">
        <f t="shared" ref="R223:AW223" si="405">IF($O223=R$2,R$192,IF(R$2&gt;$O223,Q223-Q224,0))</f>
        <v>0</v>
      </c>
      <c r="S223" s="35">
        <f t="shared" si="405"/>
        <v>0</v>
      </c>
      <c r="T223" s="35">
        <f t="shared" si="405"/>
        <v>0</v>
      </c>
      <c r="U223" s="35">
        <f t="shared" si="405"/>
        <v>0</v>
      </c>
      <c r="V223" s="35">
        <f t="shared" si="405"/>
        <v>0</v>
      </c>
      <c r="W223" s="35">
        <f t="shared" si="405"/>
        <v>0</v>
      </c>
      <c r="X223" s="35">
        <f t="shared" si="405"/>
        <v>0</v>
      </c>
      <c r="Y223" s="35">
        <f t="shared" si="405"/>
        <v>0</v>
      </c>
      <c r="Z223" s="35">
        <f t="shared" si="405"/>
        <v>0</v>
      </c>
      <c r="AA223" s="35">
        <f t="shared" si="405"/>
        <v>0</v>
      </c>
      <c r="AB223" s="35">
        <f t="shared" si="405"/>
        <v>0</v>
      </c>
      <c r="AC223" s="35">
        <f t="shared" si="405"/>
        <v>0</v>
      </c>
      <c r="AD223" s="35">
        <f t="shared" si="405"/>
        <v>0</v>
      </c>
      <c r="AE223" s="35">
        <f t="shared" si="405"/>
        <v>0</v>
      </c>
      <c r="AF223" s="35">
        <f t="shared" si="405"/>
        <v>0</v>
      </c>
      <c r="AG223" s="35">
        <f t="shared" si="405"/>
        <v>0</v>
      </c>
      <c r="AH223" s="35">
        <f t="shared" si="405"/>
        <v>1302.5736988754009</v>
      </c>
      <c r="AI223" s="35">
        <f t="shared" si="405"/>
        <v>1237.4450139316309</v>
      </c>
      <c r="AJ223" s="35">
        <f t="shared" si="405"/>
        <v>1175.5727632350495</v>
      </c>
      <c r="AK223" s="35">
        <f t="shared" si="405"/>
        <v>1116.794125073297</v>
      </c>
      <c r="AL223" s="35">
        <f t="shared" si="405"/>
        <v>1060.9544188196321</v>
      </c>
      <c r="AM223" s="35">
        <f t="shared" si="405"/>
        <v>1007.9066978786504</v>
      </c>
      <c r="AN223" s="35">
        <f t="shared" si="405"/>
        <v>957.51136298471795</v>
      </c>
      <c r="AO223" s="35">
        <f t="shared" si="405"/>
        <v>909.6357948354821</v>
      </c>
      <c r="AP223" s="35">
        <f t="shared" si="405"/>
        <v>864.15400509370795</v>
      </c>
      <c r="AQ223" s="35">
        <f t="shared" si="405"/>
        <v>820.94630483902256</v>
      </c>
      <c r="AR223" s="35">
        <f t="shared" si="405"/>
        <v>779.89898959707148</v>
      </c>
      <c r="AS223" s="35">
        <f t="shared" si="405"/>
        <v>740.90404011721785</v>
      </c>
      <c r="AT223" s="35">
        <f t="shared" si="405"/>
        <v>703.85883811135693</v>
      </c>
      <c r="AU223" s="35">
        <f t="shared" si="405"/>
        <v>668.66589620578907</v>
      </c>
      <c r="AV223" s="35">
        <f t="shared" si="405"/>
        <v>635.23260139549961</v>
      </c>
      <c r="AW223" s="35">
        <f t="shared" si="405"/>
        <v>603.47097132572458</v>
      </c>
      <c r="AX223" s="35">
        <f t="shared" ref="AX223:BS223" si="406">IF($O223=AX$2,AX$192,IF(AX$2&gt;$O223,AW223-AW224,0))</f>
        <v>573.2974227594384</v>
      </c>
      <c r="AY223" s="35">
        <f t="shared" si="406"/>
        <v>544.63255162146652</v>
      </c>
      <c r="AZ223" s="35">
        <f t="shared" si="406"/>
        <v>517.40092404039319</v>
      </c>
      <c r="BA223" s="35">
        <f t="shared" si="406"/>
        <v>491.53087783837356</v>
      </c>
      <c r="BB223" s="35">
        <f t="shared" si="406"/>
        <v>466.95433394645488</v>
      </c>
      <c r="BC223" s="35">
        <f t="shared" si="406"/>
        <v>443.60661724913211</v>
      </c>
      <c r="BD223" s="35">
        <f t="shared" si="406"/>
        <v>421.42628638667549</v>
      </c>
      <c r="BE223" s="35">
        <f t="shared" si="406"/>
        <v>400.35497206734169</v>
      </c>
      <c r="BF223" s="35">
        <f t="shared" si="406"/>
        <v>380.33722346397462</v>
      </c>
      <c r="BG223" s="35">
        <f t="shared" si="406"/>
        <v>361.3203622907759</v>
      </c>
      <c r="BH223" s="35">
        <f t="shared" si="406"/>
        <v>343.25434417623711</v>
      </c>
      <c r="BI223" s="35">
        <f t="shared" si="406"/>
        <v>326.09162696742527</v>
      </c>
      <c r="BJ223" s="35">
        <f t="shared" si="406"/>
        <v>309.78704561905403</v>
      </c>
      <c r="BK223" s="35">
        <f t="shared" si="406"/>
        <v>294.29769333810134</v>
      </c>
      <c r="BL223" s="35">
        <f t="shared" si="406"/>
        <v>279.58280867119629</v>
      </c>
      <c r="BM223" s="35">
        <f t="shared" si="406"/>
        <v>265.6036682376365</v>
      </c>
      <c r="BN223" s="35">
        <f t="shared" si="406"/>
        <v>252.32348482575466</v>
      </c>
      <c r="BO223" s="35">
        <f t="shared" si="406"/>
        <v>239.70731058446694</v>
      </c>
      <c r="BP223" s="35">
        <f t="shared" si="406"/>
        <v>227.72194505524359</v>
      </c>
      <c r="BQ223" s="35">
        <f t="shared" si="406"/>
        <v>216.33584780248142</v>
      </c>
      <c r="BR223" s="35">
        <f t="shared" si="406"/>
        <v>205.51905541235735</v>
      </c>
      <c r="BS223" s="35">
        <f t="shared" si="406"/>
        <v>195.24310264173948</v>
      </c>
    </row>
    <row r="224" spans="6:71" hidden="1" outlineLevel="1">
      <c r="F224" t="s">
        <v>197</v>
      </c>
      <c r="L224" s="22" t="s">
        <v>190</v>
      </c>
      <c r="O224" s="22">
        <v>17</v>
      </c>
      <c r="R224" s="35">
        <f t="shared" ref="R224:AW224" si="407">IF(R$2&gt;=$O224,IF(R223-(R223*HLOOKUP($O224,$R$2:$BS$34,32,FALSE))&lt;=0,R223,R223*HLOOKUP($O224,$R$2:$BS$34,32,FALSE)),0)</f>
        <v>0</v>
      </c>
      <c r="S224" s="35">
        <f t="shared" si="407"/>
        <v>0</v>
      </c>
      <c r="T224" s="35">
        <f t="shared" si="407"/>
        <v>0</v>
      </c>
      <c r="U224" s="35">
        <f t="shared" si="407"/>
        <v>0</v>
      </c>
      <c r="V224" s="35">
        <f t="shared" si="407"/>
        <v>0</v>
      </c>
      <c r="W224" s="35">
        <f t="shared" si="407"/>
        <v>0</v>
      </c>
      <c r="X224" s="35">
        <f t="shared" si="407"/>
        <v>0</v>
      </c>
      <c r="Y224" s="35">
        <f t="shared" si="407"/>
        <v>0</v>
      </c>
      <c r="Z224" s="35">
        <f t="shared" si="407"/>
        <v>0</v>
      </c>
      <c r="AA224" s="35">
        <f t="shared" si="407"/>
        <v>0</v>
      </c>
      <c r="AB224" s="35">
        <f t="shared" si="407"/>
        <v>0</v>
      </c>
      <c r="AC224" s="35">
        <f t="shared" si="407"/>
        <v>0</v>
      </c>
      <c r="AD224" s="35">
        <f t="shared" si="407"/>
        <v>0</v>
      </c>
      <c r="AE224" s="35">
        <f t="shared" si="407"/>
        <v>0</v>
      </c>
      <c r="AF224" s="35">
        <f t="shared" si="407"/>
        <v>0</v>
      </c>
      <c r="AG224" s="35">
        <f t="shared" si="407"/>
        <v>0</v>
      </c>
      <c r="AH224" s="35">
        <f t="shared" si="407"/>
        <v>65.12868494377004</v>
      </c>
      <c r="AI224" s="35">
        <f t="shared" si="407"/>
        <v>61.872250696581546</v>
      </c>
      <c r="AJ224" s="35">
        <f t="shared" si="407"/>
        <v>58.778638161752475</v>
      </c>
      <c r="AK224" s="35">
        <f t="shared" si="407"/>
        <v>55.839706253664851</v>
      </c>
      <c r="AL224" s="35">
        <f t="shared" si="407"/>
        <v>53.047720940981606</v>
      </c>
      <c r="AM224" s="35">
        <f t="shared" si="407"/>
        <v>50.395334893932528</v>
      </c>
      <c r="AN224" s="35">
        <f t="shared" si="407"/>
        <v>47.875568149235903</v>
      </c>
      <c r="AO224" s="35">
        <f t="shared" si="407"/>
        <v>45.481789741774108</v>
      </c>
      <c r="AP224" s="35">
        <f t="shared" si="407"/>
        <v>43.207700254685399</v>
      </c>
      <c r="AQ224" s="35">
        <f t="shared" si="407"/>
        <v>41.047315241951132</v>
      </c>
      <c r="AR224" s="35">
        <f t="shared" si="407"/>
        <v>38.994949479853574</v>
      </c>
      <c r="AS224" s="35">
        <f t="shared" si="407"/>
        <v>37.045202005860894</v>
      </c>
      <c r="AT224" s="35">
        <f t="shared" si="407"/>
        <v>35.192941905567849</v>
      </c>
      <c r="AU224" s="35">
        <f t="shared" si="407"/>
        <v>33.433294810289453</v>
      </c>
      <c r="AV224" s="35">
        <f t="shared" si="407"/>
        <v>31.761630069774981</v>
      </c>
      <c r="AW224" s="35">
        <f t="shared" si="407"/>
        <v>30.173548566286229</v>
      </c>
      <c r="AX224" s="35">
        <f t="shared" ref="AX224:BS224" si="408">IF(AX$2&gt;=$O224,IF(AX223-(AX223*HLOOKUP($O224,$R$2:$BS$34,32,FALSE))&lt;=0,AX223,AX223*HLOOKUP($O224,$R$2:$BS$34,32,FALSE)),0)</f>
        <v>28.664871137971922</v>
      </c>
      <c r="AY224" s="35">
        <f t="shared" si="408"/>
        <v>27.231627581073326</v>
      </c>
      <c r="AZ224" s="35">
        <f t="shared" si="408"/>
        <v>25.870046202019662</v>
      </c>
      <c r="BA224" s="35">
        <f t="shared" si="408"/>
        <v>24.576543891918678</v>
      </c>
      <c r="BB224" s="35">
        <f t="shared" si="408"/>
        <v>23.347716697322745</v>
      </c>
      <c r="BC224" s="35">
        <f t="shared" si="408"/>
        <v>22.180330862456607</v>
      </c>
      <c r="BD224" s="35">
        <f t="shared" si="408"/>
        <v>21.071314319333776</v>
      </c>
      <c r="BE224" s="35">
        <f t="shared" si="408"/>
        <v>20.017748603367085</v>
      </c>
      <c r="BF224" s="35">
        <f t="shared" si="408"/>
        <v>19.01686117319873</v>
      </c>
      <c r="BG224" s="35">
        <f t="shared" si="408"/>
        <v>18.066018114538796</v>
      </c>
      <c r="BH224" s="35">
        <f t="shared" si="408"/>
        <v>17.162717208811856</v>
      </c>
      <c r="BI224" s="35">
        <f t="shared" si="408"/>
        <v>16.304581348371265</v>
      </c>
      <c r="BJ224" s="35">
        <f t="shared" si="408"/>
        <v>15.489352280952701</v>
      </c>
      <c r="BK224" s="35">
        <f t="shared" si="408"/>
        <v>14.714884666905068</v>
      </c>
      <c r="BL224" s="35">
        <f t="shared" si="408"/>
        <v>13.979140433559815</v>
      </c>
      <c r="BM224" s="35">
        <f t="shared" si="408"/>
        <v>13.280183411881826</v>
      </c>
      <c r="BN224" s="35">
        <f t="shared" si="408"/>
        <v>12.616174241287734</v>
      </c>
      <c r="BO224" s="35">
        <f t="shared" si="408"/>
        <v>11.985365529223348</v>
      </c>
      <c r="BP224" s="35">
        <f t="shared" si="408"/>
        <v>11.38609725276218</v>
      </c>
      <c r="BQ224" s="35">
        <f t="shared" si="408"/>
        <v>10.816792390124071</v>
      </c>
      <c r="BR224" s="35">
        <f t="shared" si="408"/>
        <v>10.275952770617868</v>
      </c>
      <c r="BS224" s="35">
        <f t="shared" si="408"/>
        <v>9.7621551320869742</v>
      </c>
    </row>
    <row r="225" spans="6:71" hidden="1" outlineLevel="1">
      <c r="F225" t="s">
        <v>195</v>
      </c>
      <c r="L225" s="22" t="s">
        <v>196</v>
      </c>
      <c r="O225" s="22">
        <v>18</v>
      </c>
      <c r="R225" s="35">
        <f t="shared" ref="R225:AW225" si="409">IF($O225=R$2,R$192,IF(R$2&gt;$O225,Q225-Q226,0))</f>
        <v>0</v>
      </c>
      <c r="S225" s="35">
        <f t="shared" si="409"/>
        <v>0</v>
      </c>
      <c r="T225" s="35">
        <f t="shared" si="409"/>
        <v>0</v>
      </c>
      <c r="U225" s="35">
        <f t="shared" si="409"/>
        <v>0</v>
      </c>
      <c r="V225" s="35">
        <f t="shared" si="409"/>
        <v>0</v>
      </c>
      <c r="W225" s="35">
        <f t="shared" si="409"/>
        <v>0</v>
      </c>
      <c r="X225" s="35">
        <f t="shared" si="409"/>
        <v>0</v>
      </c>
      <c r="Y225" s="35">
        <f t="shared" si="409"/>
        <v>0</v>
      </c>
      <c r="Z225" s="35">
        <f t="shared" si="409"/>
        <v>0</v>
      </c>
      <c r="AA225" s="35">
        <f t="shared" si="409"/>
        <v>0</v>
      </c>
      <c r="AB225" s="35">
        <f t="shared" si="409"/>
        <v>0</v>
      </c>
      <c r="AC225" s="35">
        <f t="shared" si="409"/>
        <v>0</v>
      </c>
      <c r="AD225" s="35">
        <f t="shared" si="409"/>
        <v>0</v>
      </c>
      <c r="AE225" s="35">
        <f t="shared" si="409"/>
        <v>0</v>
      </c>
      <c r="AF225" s="35">
        <f t="shared" si="409"/>
        <v>0</v>
      </c>
      <c r="AG225" s="35">
        <f t="shared" si="409"/>
        <v>0</v>
      </c>
      <c r="AH225" s="35">
        <f t="shared" si="409"/>
        <v>0</v>
      </c>
      <c r="AI225" s="35">
        <f t="shared" si="409"/>
        <v>1381.8509935084339</v>
      </c>
      <c r="AJ225" s="35">
        <f t="shared" si="409"/>
        <v>1312.7584438330123</v>
      </c>
      <c r="AK225" s="35">
        <f t="shared" si="409"/>
        <v>1247.1205216413616</v>
      </c>
      <c r="AL225" s="35">
        <f t="shared" si="409"/>
        <v>1184.7644955592934</v>
      </c>
      <c r="AM225" s="35">
        <f t="shared" si="409"/>
        <v>1125.5262707813288</v>
      </c>
      <c r="AN225" s="35">
        <f t="shared" si="409"/>
        <v>1069.2499572422623</v>
      </c>
      <c r="AO225" s="35">
        <f t="shared" si="409"/>
        <v>1015.7874593801492</v>
      </c>
      <c r="AP225" s="35">
        <f t="shared" si="409"/>
        <v>964.9980864111418</v>
      </c>
      <c r="AQ225" s="35">
        <f t="shared" si="409"/>
        <v>916.74818209058469</v>
      </c>
      <c r="AR225" s="35">
        <f t="shared" si="409"/>
        <v>870.91077298605546</v>
      </c>
      <c r="AS225" s="35">
        <f t="shared" si="409"/>
        <v>827.36523433675268</v>
      </c>
      <c r="AT225" s="35">
        <f t="shared" si="409"/>
        <v>785.99697261991503</v>
      </c>
      <c r="AU225" s="35">
        <f t="shared" si="409"/>
        <v>746.69712398891932</v>
      </c>
      <c r="AV225" s="35">
        <f t="shared" si="409"/>
        <v>709.36226778947332</v>
      </c>
      <c r="AW225" s="35">
        <f t="shared" si="409"/>
        <v>673.89415439999971</v>
      </c>
      <c r="AX225" s="35">
        <f t="shared" ref="AX225:BS225" si="410">IF($O225=AX$2,AX$192,IF(AX$2&gt;$O225,AW225-AW226,0))</f>
        <v>640.19944667999971</v>
      </c>
      <c r="AY225" s="35">
        <f t="shared" si="410"/>
        <v>608.18947434599977</v>
      </c>
      <c r="AZ225" s="35">
        <f t="shared" si="410"/>
        <v>577.78000062869978</v>
      </c>
      <c r="BA225" s="35">
        <f t="shared" si="410"/>
        <v>548.89100059726479</v>
      </c>
      <c r="BB225" s="35">
        <f t="shared" si="410"/>
        <v>521.4464505674016</v>
      </c>
      <c r="BC225" s="35">
        <f t="shared" si="410"/>
        <v>495.37412803903152</v>
      </c>
      <c r="BD225" s="35">
        <f t="shared" si="410"/>
        <v>470.60542163707993</v>
      </c>
      <c r="BE225" s="35">
        <f t="shared" si="410"/>
        <v>447.07515055522595</v>
      </c>
      <c r="BF225" s="35">
        <f t="shared" si="410"/>
        <v>424.72139302746467</v>
      </c>
      <c r="BG225" s="35">
        <f t="shared" si="410"/>
        <v>403.48532337609146</v>
      </c>
      <c r="BH225" s="35">
        <f t="shared" si="410"/>
        <v>383.31105720728686</v>
      </c>
      <c r="BI225" s="35">
        <f t="shared" si="410"/>
        <v>364.14550434692251</v>
      </c>
      <c r="BJ225" s="35">
        <f t="shared" si="410"/>
        <v>345.93822912957637</v>
      </c>
      <c r="BK225" s="35">
        <f t="shared" si="410"/>
        <v>328.64131767309755</v>
      </c>
      <c r="BL225" s="35">
        <f t="shared" si="410"/>
        <v>312.20925178944265</v>
      </c>
      <c r="BM225" s="35">
        <f t="shared" si="410"/>
        <v>296.5987891999705</v>
      </c>
      <c r="BN225" s="35">
        <f t="shared" si="410"/>
        <v>281.76884973997198</v>
      </c>
      <c r="BO225" s="35">
        <f t="shared" si="410"/>
        <v>267.6804072529734</v>
      </c>
      <c r="BP225" s="35">
        <f t="shared" si="410"/>
        <v>254.29638689032473</v>
      </c>
      <c r="BQ225" s="35">
        <f t="shared" si="410"/>
        <v>241.5815675458085</v>
      </c>
      <c r="BR225" s="35">
        <f t="shared" si="410"/>
        <v>229.50248916851808</v>
      </c>
      <c r="BS225" s="35">
        <f t="shared" si="410"/>
        <v>218.02736471009217</v>
      </c>
    </row>
    <row r="226" spans="6:71" hidden="1" outlineLevel="1">
      <c r="F226" t="s">
        <v>197</v>
      </c>
      <c r="L226" s="22" t="s">
        <v>190</v>
      </c>
      <c r="O226" s="22">
        <v>18</v>
      </c>
      <c r="R226" s="35">
        <f t="shared" ref="R226:AW226" si="411">IF(R$2&gt;=$O226,IF(R225-(R225*HLOOKUP($O226,$R$2:$BS$34,32,FALSE))&lt;=0,R225,R225*HLOOKUP($O226,$R$2:$BS$34,32,FALSE)),0)</f>
        <v>0</v>
      </c>
      <c r="S226" s="35">
        <f t="shared" si="411"/>
        <v>0</v>
      </c>
      <c r="T226" s="35">
        <f t="shared" si="411"/>
        <v>0</v>
      </c>
      <c r="U226" s="35">
        <f t="shared" si="411"/>
        <v>0</v>
      </c>
      <c r="V226" s="35">
        <f t="shared" si="411"/>
        <v>0</v>
      </c>
      <c r="W226" s="35">
        <f t="shared" si="411"/>
        <v>0</v>
      </c>
      <c r="X226" s="35">
        <f t="shared" si="411"/>
        <v>0</v>
      </c>
      <c r="Y226" s="35">
        <f t="shared" si="411"/>
        <v>0</v>
      </c>
      <c r="Z226" s="35">
        <f t="shared" si="411"/>
        <v>0</v>
      </c>
      <c r="AA226" s="35">
        <f t="shared" si="411"/>
        <v>0</v>
      </c>
      <c r="AB226" s="35">
        <f t="shared" si="411"/>
        <v>0</v>
      </c>
      <c r="AC226" s="35">
        <f t="shared" si="411"/>
        <v>0</v>
      </c>
      <c r="AD226" s="35">
        <f t="shared" si="411"/>
        <v>0</v>
      </c>
      <c r="AE226" s="35">
        <f t="shared" si="411"/>
        <v>0</v>
      </c>
      <c r="AF226" s="35">
        <f t="shared" si="411"/>
        <v>0</v>
      </c>
      <c r="AG226" s="35">
        <f t="shared" si="411"/>
        <v>0</v>
      </c>
      <c r="AH226" s="35">
        <f t="shared" si="411"/>
        <v>0</v>
      </c>
      <c r="AI226" s="35">
        <f t="shared" si="411"/>
        <v>69.092549675421694</v>
      </c>
      <c r="AJ226" s="35">
        <f t="shared" si="411"/>
        <v>65.637922191650617</v>
      </c>
      <c r="AK226" s="35">
        <f t="shared" si="411"/>
        <v>62.356026082068084</v>
      </c>
      <c r="AL226" s="35">
        <f t="shared" si="411"/>
        <v>59.238224777964675</v>
      </c>
      <c r="AM226" s="35">
        <f t="shared" si="411"/>
        <v>56.276313539066443</v>
      </c>
      <c r="AN226" s="35">
        <f t="shared" si="411"/>
        <v>53.462497862113118</v>
      </c>
      <c r="AO226" s="35">
        <f t="shared" si="411"/>
        <v>50.789372969007466</v>
      </c>
      <c r="AP226" s="35">
        <f t="shared" si="411"/>
        <v>48.249904320557093</v>
      </c>
      <c r="AQ226" s="35">
        <f t="shared" si="411"/>
        <v>45.837409104529236</v>
      </c>
      <c r="AR226" s="35">
        <f t="shared" si="411"/>
        <v>43.545538649302777</v>
      </c>
      <c r="AS226" s="35">
        <f t="shared" si="411"/>
        <v>41.368261716837637</v>
      </c>
      <c r="AT226" s="35">
        <f t="shared" si="411"/>
        <v>39.299848630995754</v>
      </c>
      <c r="AU226" s="35">
        <f t="shared" si="411"/>
        <v>37.334856199445966</v>
      </c>
      <c r="AV226" s="35">
        <f t="shared" si="411"/>
        <v>35.468113389473665</v>
      </c>
      <c r="AW226" s="35">
        <f t="shared" si="411"/>
        <v>33.69470771999999</v>
      </c>
      <c r="AX226" s="35">
        <f t="shared" ref="AX226:BS226" si="412">IF(AX$2&gt;=$O226,IF(AX225-(AX225*HLOOKUP($O226,$R$2:$BS$34,32,FALSE))&lt;=0,AX225,AX225*HLOOKUP($O226,$R$2:$BS$34,32,FALSE)),0)</f>
        <v>32.00997233399999</v>
      </c>
      <c r="AY226" s="35">
        <f t="shared" si="412"/>
        <v>30.409473717299988</v>
      </c>
      <c r="AZ226" s="35">
        <f t="shared" si="412"/>
        <v>28.889000031434989</v>
      </c>
      <c r="BA226" s="35">
        <f t="shared" si="412"/>
        <v>27.44455002986324</v>
      </c>
      <c r="BB226" s="35">
        <f t="shared" si="412"/>
        <v>26.07232252837008</v>
      </c>
      <c r="BC226" s="35">
        <f t="shared" si="412"/>
        <v>24.768706401951576</v>
      </c>
      <c r="BD226" s="35">
        <f t="shared" si="412"/>
        <v>23.530271081853996</v>
      </c>
      <c r="BE226" s="35">
        <f t="shared" si="412"/>
        <v>22.353757527761299</v>
      </c>
      <c r="BF226" s="35">
        <f t="shared" si="412"/>
        <v>21.236069651373235</v>
      </c>
      <c r="BG226" s="35">
        <f t="shared" si="412"/>
        <v>20.174266168804575</v>
      </c>
      <c r="BH226" s="35">
        <f t="shared" si="412"/>
        <v>19.165552860364343</v>
      </c>
      <c r="BI226" s="35">
        <f t="shared" si="412"/>
        <v>18.207275217346126</v>
      </c>
      <c r="BJ226" s="35">
        <f t="shared" si="412"/>
        <v>17.296911456478821</v>
      </c>
      <c r="BK226" s="35">
        <f t="shared" si="412"/>
        <v>16.432065883654879</v>
      </c>
      <c r="BL226" s="35">
        <f t="shared" si="412"/>
        <v>15.610462589472133</v>
      </c>
      <c r="BM226" s="35">
        <f t="shared" si="412"/>
        <v>14.829939459998526</v>
      </c>
      <c r="BN226" s="35">
        <f t="shared" si="412"/>
        <v>14.0884424869986</v>
      </c>
      <c r="BO226" s="35">
        <f t="shared" si="412"/>
        <v>13.38402036264867</v>
      </c>
      <c r="BP226" s="35">
        <f t="shared" si="412"/>
        <v>12.714819344516236</v>
      </c>
      <c r="BQ226" s="35">
        <f t="shared" si="412"/>
        <v>12.079078377290426</v>
      </c>
      <c r="BR226" s="35">
        <f t="shared" si="412"/>
        <v>11.475124458425904</v>
      </c>
      <c r="BS226" s="35">
        <f t="shared" si="412"/>
        <v>10.901368235504609</v>
      </c>
    </row>
    <row r="227" spans="6:71" hidden="1" outlineLevel="1">
      <c r="F227" t="s">
        <v>195</v>
      </c>
      <c r="L227" s="22" t="s">
        <v>196</v>
      </c>
      <c r="O227" s="22">
        <v>19</v>
      </c>
      <c r="R227" s="35">
        <f t="shared" ref="R227:AW227" si="413">IF($O227=R$2,R$192,IF(R$2&gt;$O227,Q227-Q228,0))</f>
        <v>0</v>
      </c>
      <c r="S227" s="35">
        <f t="shared" si="413"/>
        <v>0</v>
      </c>
      <c r="T227" s="35">
        <f t="shared" si="413"/>
        <v>0</v>
      </c>
      <c r="U227" s="35">
        <f t="shared" si="413"/>
        <v>0</v>
      </c>
      <c r="V227" s="35">
        <f t="shared" si="413"/>
        <v>0</v>
      </c>
      <c r="W227" s="35">
        <f t="shared" si="413"/>
        <v>0</v>
      </c>
      <c r="X227" s="35">
        <f t="shared" si="413"/>
        <v>0</v>
      </c>
      <c r="Y227" s="35">
        <f t="shared" si="413"/>
        <v>0</v>
      </c>
      <c r="Z227" s="35">
        <f t="shared" si="413"/>
        <v>0</v>
      </c>
      <c r="AA227" s="35">
        <f t="shared" si="413"/>
        <v>0</v>
      </c>
      <c r="AB227" s="35">
        <f t="shared" si="413"/>
        <v>0</v>
      </c>
      <c r="AC227" s="35">
        <f t="shared" si="413"/>
        <v>0</v>
      </c>
      <c r="AD227" s="35">
        <f t="shared" si="413"/>
        <v>0</v>
      </c>
      <c r="AE227" s="35">
        <f t="shared" si="413"/>
        <v>0</v>
      </c>
      <c r="AF227" s="35">
        <f t="shared" si="413"/>
        <v>0</v>
      </c>
      <c r="AG227" s="35">
        <f t="shared" si="413"/>
        <v>0</v>
      </c>
      <c r="AH227" s="35">
        <f t="shared" si="413"/>
        <v>0</v>
      </c>
      <c r="AI227" s="35">
        <f t="shared" si="413"/>
        <v>0</v>
      </c>
      <c r="AJ227" s="35">
        <f t="shared" si="413"/>
        <v>1465.7660106521632</v>
      </c>
      <c r="AK227" s="35">
        <f t="shared" si="413"/>
        <v>1392.477710119555</v>
      </c>
      <c r="AL227" s="35">
        <f t="shared" si="413"/>
        <v>1322.8538246135772</v>
      </c>
      <c r="AM227" s="35">
        <f t="shared" si="413"/>
        <v>1256.7111333828984</v>
      </c>
      <c r="AN227" s="35">
        <f t="shared" si="413"/>
        <v>1193.8755767137536</v>
      </c>
      <c r="AO227" s="35">
        <f t="shared" si="413"/>
        <v>1134.1817978780659</v>
      </c>
      <c r="AP227" s="35">
        <f t="shared" si="413"/>
        <v>1077.4727079841628</v>
      </c>
      <c r="AQ227" s="35">
        <f t="shared" si="413"/>
        <v>1023.5990725849546</v>
      </c>
      <c r="AR227" s="35">
        <f t="shared" si="413"/>
        <v>972.41911895570684</v>
      </c>
      <c r="AS227" s="35">
        <f t="shared" si="413"/>
        <v>923.79816300792152</v>
      </c>
      <c r="AT227" s="35">
        <f t="shared" si="413"/>
        <v>877.60825485752548</v>
      </c>
      <c r="AU227" s="35">
        <f t="shared" si="413"/>
        <v>833.72784211464921</v>
      </c>
      <c r="AV227" s="35">
        <f t="shared" si="413"/>
        <v>792.04145000891674</v>
      </c>
      <c r="AW227" s="35">
        <f t="shared" si="413"/>
        <v>752.4393775084709</v>
      </c>
      <c r="AX227" s="35">
        <f t="shared" ref="AX227:BS227" si="414">IF($O227=AX$2,AX$192,IF(AX$2&gt;$O227,AW227-AW228,0))</f>
        <v>714.81740863304731</v>
      </c>
      <c r="AY227" s="35">
        <f t="shared" si="414"/>
        <v>679.0765382013949</v>
      </c>
      <c r="AZ227" s="35">
        <f t="shared" si="414"/>
        <v>645.12271129132512</v>
      </c>
      <c r="BA227" s="35">
        <f t="shared" si="414"/>
        <v>612.86657572675881</v>
      </c>
      <c r="BB227" s="35">
        <f t="shared" si="414"/>
        <v>582.22324694042084</v>
      </c>
      <c r="BC227" s="35">
        <f t="shared" si="414"/>
        <v>553.1120845933998</v>
      </c>
      <c r="BD227" s="35">
        <f t="shared" si="414"/>
        <v>525.45648036372984</v>
      </c>
      <c r="BE227" s="35">
        <f t="shared" si="414"/>
        <v>499.18365634554334</v>
      </c>
      <c r="BF227" s="35">
        <f t="shared" si="414"/>
        <v>474.22447352826617</v>
      </c>
      <c r="BG227" s="35">
        <f t="shared" si="414"/>
        <v>450.51324985185283</v>
      </c>
      <c r="BH227" s="35">
        <f t="shared" si="414"/>
        <v>427.9875873592602</v>
      </c>
      <c r="BI227" s="35">
        <f t="shared" si="414"/>
        <v>406.58820799129717</v>
      </c>
      <c r="BJ227" s="35">
        <f t="shared" si="414"/>
        <v>386.25879759173233</v>
      </c>
      <c r="BK227" s="35">
        <f t="shared" si="414"/>
        <v>366.94585771214571</v>
      </c>
      <c r="BL227" s="35">
        <f t="shared" si="414"/>
        <v>348.59856482653845</v>
      </c>
      <c r="BM227" s="35">
        <f t="shared" si="414"/>
        <v>331.16863658521152</v>
      </c>
      <c r="BN227" s="35">
        <f t="shared" si="414"/>
        <v>314.61020475595092</v>
      </c>
      <c r="BO227" s="35">
        <f t="shared" si="414"/>
        <v>298.87969451815337</v>
      </c>
      <c r="BP227" s="35">
        <f t="shared" si="414"/>
        <v>283.93570979224569</v>
      </c>
      <c r="BQ227" s="35">
        <f t="shared" si="414"/>
        <v>269.73892430263339</v>
      </c>
      <c r="BR227" s="35">
        <f t="shared" si="414"/>
        <v>256.2519780875017</v>
      </c>
      <c r="BS227" s="35">
        <f t="shared" si="414"/>
        <v>243.43937918312662</v>
      </c>
    </row>
    <row r="228" spans="6:71" hidden="1" outlineLevel="1">
      <c r="F228" t="s">
        <v>197</v>
      </c>
      <c r="L228" s="22" t="s">
        <v>190</v>
      </c>
      <c r="O228" s="22">
        <v>19</v>
      </c>
      <c r="R228" s="35">
        <f t="shared" ref="R228:AW228" si="415">IF(R$2&gt;=$O228,IF(R227-(R227*HLOOKUP($O228,$R$2:$BS$34,32,FALSE))&lt;=0,R227,R227*HLOOKUP($O228,$R$2:$BS$34,32,FALSE)),0)</f>
        <v>0</v>
      </c>
      <c r="S228" s="35">
        <f t="shared" si="415"/>
        <v>0</v>
      </c>
      <c r="T228" s="35">
        <f t="shared" si="415"/>
        <v>0</v>
      </c>
      <c r="U228" s="35">
        <f t="shared" si="415"/>
        <v>0</v>
      </c>
      <c r="V228" s="35">
        <f t="shared" si="415"/>
        <v>0</v>
      </c>
      <c r="W228" s="35">
        <f t="shared" si="415"/>
        <v>0</v>
      </c>
      <c r="X228" s="35">
        <f t="shared" si="415"/>
        <v>0</v>
      </c>
      <c r="Y228" s="35">
        <f t="shared" si="415"/>
        <v>0</v>
      </c>
      <c r="Z228" s="35">
        <f t="shared" si="415"/>
        <v>0</v>
      </c>
      <c r="AA228" s="35">
        <f t="shared" si="415"/>
        <v>0</v>
      </c>
      <c r="AB228" s="35">
        <f t="shared" si="415"/>
        <v>0</v>
      </c>
      <c r="AC228" s="35">
        <f t="shared" si="415"/>
        <v>0</v>
      </c>
      <c r="AD228" s="35">
        <f t="shared" si="415"/>
        <v>0</v>
      </c>
      <c r="AE228" s="35">
        <f t="shared" si="415"/>
        <v>0</v>
      </c>
      <c r="AF228" s="35">
        <f t="shared" si="415"/>
        <v>0</v>
      </c>
      <c r="AG228" s="35">
        <f t="shared" si="415"/>
        <v>0</v>
      </c>
      <c r="AH228" s="35">
        <f t="shared" si="415"/>
        <v>0</v>
      </c>
      <c r="AI228" s="35">
        <f t="shared" si="415"/>
        <v>0</v>
      </c>
      <c r="AJ228" s="35">
        <f t="shared" si="415"/>
        <v>73.288300532608162</v>
      </c>
      <c r="AK228" s="35">
        <f t="shared" si="415"/>
        <v>69.623885505977753</v>
      </c>
      <c r="AL228" s="35">
        <f t="shared" si="415"/>
        <v>66.142691230678864</v>
      </c>
      <c r="AM228" s="35">
        <f t="shared" si="415"/>
        <v>62.835556669144921</v>
      </c>
      <c r="AN228" s="35">
        <f t="shared" si="415"/>
        <v>59.693778835687681</v>
      </c>
      <c r="AO228" s="35">
        <f t="shared" si="415"/>
        <v>56.709089893903297</v>
      </c>
      <c r="AP228" s="35">
        <f t="shared" si="415"/>
        <v>53.87363539920814</v>
      </c>
      <c r="AQ228" s="35">
        <f t="shared" si="415"/>
        <v>51.179953629247734</v>
      </c>
      <c r="AR228" s="35">
        <f t="shared" si="415"/>
        <v>48.620955947785347</v>
      </c>
      <c r="AS228" s="35">
        <f t="shared" si="415"/>
        <v>46.189908150396079</v>
      </c>
      <c r="AT228" s="35">
        <f t="shared" si="415"/>
        <v>43.880412742876274</v>
      </c>
      <c r="AU228" s="35">
        <f t="shared" si="415"/>
        <v>41.686392105732466</v>
      </c>
      <c r="AV228" s="35">
        <f t="shared" si="415"/>
        <v>39.602072500445843</v>
      </c>
      <c r="AW228" s="35">
        <f t="shared" si="415"/>
        <v>37.621968875423548</v>
      </c>
      <c r="AX228" s="35">
        <f t="shared" ref="AX228:BS228" si="416">IF(AX$2&gt;=$O228,IF(AX227-(AX227*HLOOKUP($O228,$R$2:$BS$34,32,FALSE))&lt;=0,AX227,AX227*HLOOKUP($O228,$R$2:$BS$34,32,FALSE)),0)</f>
        <v>35.740870431652368</v>
      </c>
      <c r="AY228" s="35">
        <f t="shared" si="416"/>
        <v>33.953826910069743</v>
      </c>
      <c r="AZ228" s="35">
        <f t="shared" si="416"/>
        <v>32.256135564566257</v>
      </c>
      <c r="BA228" s="35">
        <f t="shared" si="416"/>
        <v>30.643328786337943</v>
      </c>
      <c r="BB228" s="35">
        <f t="shared" si="416"/>
        <v>29.111162347021043</v>
      </c>
      <c r="BC228" s="35">
        <f t="shared" si="416"/>
        <v>27.65560422966999</v>
      </c>
      <c r="BD228" s="35">
        <f t="shared" si="416"/>
        <v>26.272824018186494</v>
      </c>
      <c r="BE228" s="35">
        <f t="shared" si="416"/>
        <v>24.959182817277167</v>
      </c>
      <c r="BF228" s="35">
        <f t="shared" si="416"/>
        <v>23.711223676413312</v>
      </c>
      <c r="BG228" s="35">
        <f t="shared" si="416"/>
        <v>22.525662492592645</v>
      </c>
      <c r="BH228" s="35">
        <f t="shared" si="416"/>
        <v>21.399379367963011</v>
      </c>
      <c r="BI228" s="35">
        <f t="shared" si="416"/>
        <v>20.329410399564861</v>
      </c>
      <c r="BJ228" s="35">
        <f t="shared" si="416"/>
        <v>19.312939879586619</v>
      </c>
      <c r="BK228" s="35">
        <f t="shared" si="416"/>
        <v>18.347292885607285</v>
      </c>
      <c r="BL228" s="35">
        <f t="shared" si="416"/>
        <v>17.429928241326923</v>
      </c>
      <c r="BM228" s="35">
        <f t="shared" si="416"/>
        <v>16.558431829260577</v>
      </c>
      <c r="BN228" s="35">
        <f t="shared" si="416"/>
        <v>15.730510237797546</v>
      </c>
      <c r="BO228" s="35">
        <f t="shared" si="416"/>
        <v>14.943984725907669</v>
      </c>
      <c r="BP228" s="35">
        <f t="shared" si="416"/>
        <v>14.196785489612285</v>
      </c>
      <c r="BQ228" s="35">
        <f t="shared" si="416"/>
        <v>13.48694621513167</v>
      </c>
      <c r="BR228" s="35">
        <f t="shared" si="416"/>
        <v>12.812598904375086</v>
      </c>
      <c r="BS228" s="35">
        <f t="shared" si="416"/>
        <v>12.171968959156331</v>
      </c>
    </row>
    <row r="229" spans="6:71" hidden="1" outlineLevel="1">
      <c r="F229" t="s">
        <v>195</v>
      </c>
      <c r="L229" s="22" t="s">
        <v>196</v>
      </c>
      <c r="O229" s="22">
        <v>20</v>
      </c>
      <c r="R229" s="35">
        <f t="shared" ref="R229:AW229" si="417">IF($O229=R$2,R$192,IF(R$2&gt;$O229,Q229-Q230,0))</f>
        <v>0</v>
      </c>
      <c r="S229" s="35">
        <f t="shared" si="417"/>
        <v>0</v>
      </c>
      <c r="T229" s="35">
        <f t="shared" si="417"/>
        <v>0</v>
      </c>
      <c r="U229" s="35">
        <f t="shared" si="417"/>
        <v>0</v>
      </c>
      <c r="V229" s="35">
        <f t="shared" si="417"/>
        <v>0</v>
      </c>
      <c r="W229" s="35">
        <f t="shared" si="417"/>
        <v>0</v>
      </c>
      <c r="X229" s="35">
        <f t="shared" si="417"/>
        <v>0</v>
      </c>
      <c r="Y229" s="35">
        <f t="shared" si="417"/>
        <v>0</v>
      </c>
      <c r="Z229" s="35">
        <f t="shared" si="417"/>
        <v>0</v>
      </c>
      <c r="AA229" s="35">
        <f t="shared" si="417"/>
        <v>0</v>
      </c>
      <c r="AB229" s="35">
        <f t="shared" si="417"/>
        <v>0</v>
      </c>
      <c r="AC229" s="35">
        <f t="shared" si="417"/>
        <v>0</v>
      </c>
      <c r="AD229" s="35">
        <f t="shared" si="417"/>
        <v>0</v>
      </c>
      <c r="AE229" s="35">
        <f t="shared" si="417"/>
        <v>0</v>
      </c>
      <c r="AF229" s="35">
        <f t="shared" si="417"/>
        <v>0</v>
      </c>
      <c r="AG229" s="35">
        <f t="shared" si="417"/>
        <v>0</v>
      </c>
      <c r="AH229" s="35">
        <f t="shared" si="417"/>
        <v>0</v>
      </c>
      <c r="AI229" s="35">
        <f t="shared" si="417"/>
        <v>0</v>
      </c>
      <c r="AJ229" s="35">
        <f t="shared" si="417"/>
        <v>0</v>
      </c>
      <c r="AK229" s="35">
        <f t="shared" si="417"/>
        <v>1553.979228690833</v>
      </c>
      <c r="AL229" s="35">
        <f t="shared" si="417"/>
        <v>1476.2802672562914</v>
      </c>
      <c r="AM229" s="35">
        <f t="shared" si="417"/>
        <v>1402.4662538934767</v>
      </c>
      <c r="AN229" s="35">
        <f t="shared" si="417"/>
        <v>1332.3429411988029</v>
      </c>
      <c r="AO229" s="35">
        <f t="shared" si="417"/>
        <v>1265.7257941388627</v>
      </c>
      <c r="AP229" s="35">
        <f t="shared" si="417"/>
        <v>1202.4395044319197</v>
      </c>
      <c r="AQ229" s="35">
        <f t="shared" si="417"/>
        <v>1142.3175292103238</v>
      </c>
      <c r="AR229" s="35">
        <f t="shared" si="417"/>
        <v>1085.2016527498076</v>
      </c>
      <c r="AS229" s="35">
        <f t="shared" si="417"/>
        <v>1030.9415701123173</v>
      </c>
      <c r="AT229" s="35">
        <f t="shared" si="417"/>
        <v>979.39449160670142</v>
      </c>
      <c r="AU229" s="35">
        <f t="shared" si="417"/>
        <v>930.42476702636634</v>
      </c>
      <c r="AV229" s="35">
        <f t="shared" si="417"/>
        <v>883.90352867504805</v>
      </c>
      <c r="AW229" s="35">
        <f t="shared" si="417"/>
        <v>839.70835224129564</v>
      </c>
      <c r="AX229" s="35">
        <f t="shared" ref="AX229:BS229" si="418">IF($O229=AX$2,AX$192,IF(AX$2&gt;$O229,AW229-AW230,0))</f>
        <v>797.72293462923085</v>
      </c>
      <c r="AY229" s="35">
        <f t="shared" si="418"/>
        <v>757.83678789776934</v>
      </c>
      <c r="AZ229" s="35">
        <f t="shared" si="418"/>
        <v>719.94494850288083</v>
      </c>
      <c r="BA229" s="35">
        <f t="shared" si="418"/>
        <v>683.94770107773684</v>
      </c>
      <c r="BB229" s="35">
        <f t="shared" si="418"/>
        <v>649.75031602385002</v>
      </c>
      <c r="BC229" s="35">
        <f t="shared" si="418"/>
        <v>617.26280022265746</v>
      </c>
      <c r="BD229" s="35">
        <f t="shared" si="418"/>
        <v>586.39966021152463</v>
      </c>
      <c r="BE229" s="35">
        <f t="shared" si="418"/>
        <v>557.07967720094837</v>
      </c>
      <c r="BF229" s="35">
        <f t="shared" si="418"/>
        <v>529.22569334090099</v>
      </c>
      <c r="BG229" s="35">
        <f t="shared" si="418"/>
        <v>502.76440867385594</v>
      </c>
      <c r="BH229" s="35">
        <f t="shared" si="418"/>
        <v>477.62618824016312</v>
      </c>
      <c r="BI229" s="35">
        <f t="shared" si="418"/>
        <v>453.74487882815498</v>
      </c>
      <c r="BJ229" s="35">
        <f t="shared" si="418"/>
        <v>431.05763488674722</v>
      </c>
      <c r="BK229" s="35">
        <f t="shared" si="418"/>
        <v>409.50475314240987</v>
      </c>
      <c r="BL229" s="35">
        <f t="shared" si="418"/>
        <v>389.02951548528938</v>
      </c>
      <c r="BM229" s="35">
        <f t="shared" si="418"/>
        <v>369.57803971102493</v>
      </c>
      <c r="BN229" s="35">
        <f t="shared" si="418"/>
        <v>351.09913772547367</v>
      </c>
      <c r="BO229" s="35">
        <f t="shared" si="418"/>
        <v>333.54418083920001</v>
      </c>
      <c r="BP229" s="35">
        <f t="shared" si="418"/>
        <v>316.86697179724001</v>
      </c>
      <c r="BQ229" s="35">
        <f t="shared" si="418"/>
        <v>301.02362320737802</v>
      </c>
      <c r="BR229" s="35">
        <f t="shared" si="418"/>
        <v>285.97244204700911</v>
      </c>
      <c r="BS229" s="35">
        <f t="shared" si="418"/>
        <v>271.67381994465865</v>
      </c>
    </row>
    <row r="230" spans="6:71" hidden="1" outlineLevel="1">
      <c r="F230" t="s">
        <v>197</v>
      </c>
      <c r="L230" s="22" t="s">
        <v>190</v>
      </c>
      <c r="O230" s="22">
        <v>20</v>
      </c>
      <c r="R230" s="35">
        <f t="shared" ref="R230:AW230" si="419">IF(R$2&gt;=$O230,IF(R229-(R229*HLOOKUP($O230,$R$2:$BS$34,32,FALSE))&lt;=0,R229,R229*HLOOKUP($O230,$R$2:$BS$34,32,FALSE)),0)</f>
        <v>0</v>
      </c>
      <c r="S230" s="35">
        <f t="shared" si="419"/>
        <v>0</v>
      </c>
      <c r="T230" s="35">
        <f t="shared" si="419"/>
        <v>0</v>
      </c>
      <c r="U230" s="35">
        <f t="shared" si="419"/>
        <v>0</v>
      </c>
      <c r="V230" s="35">
        <f t="shared" si="419"/>
        <v>0</v>
      </c>
      <c r="W230" s="35">
        <f t="shared" si="419"/>
        <v>0</v>
      </c>
      <c r="X230" s="35">
        <f t="shared" si="419"/>
        <v>0</v>
      </c>
      <c r="Y230" s="35">
        <f t="shared" si="419"/>
        <v>0</v>
      </c>
      <c r="Z230" s="35">
        <f t="shared" si="419"/>
        <v>0</v>
      </c>
      <c r="AA230" s="35">
        <f t="shared" si="419"/>
        <v>0</v>
      </c>
      <c r="AB230" s="35">
        <f t="shared" si="419"/>
        <v>0</v>
      </c>
      <c r="AC230" s="35">
        <f t="shared" si="419"/>
        <v>0</v>
      </c>
      <c r="AD230" s="35">
        <f t="shared" si="419"/>
        <v>0</v>
      </c>
      <c r="AE230" s="35">
        <f t="shared" si="419"/>
        <v>0</v>
      </c>
      <c r="AF230" s="35">
        <f t="shared" si="419"/>
        <v>0</v>
      </c>
      <c r="AG230" s="35">
        <f t="shared" si="419"/>
        <v>0</v>
      </c>
      <c r="AH230" s="35">
        <f t="shared" si="419"/>
        <v>0</v>
      </c>
      <c r="AI230" s="35">
        <f t="shared" si="419"/>
        <v>0</v>
      </c>
      <c r="AJ230" s="35">
        <f t="shared" si="419"/>
        <v>0</v>
      </c>
      <c r="AK230" s="35">
        <f t="shared" si="419"/>
        <v>77.698961434541658</v>
      </c>
      <c r="AL230" s="35">
        <f t="shared" si="419"/>
        <v>73.814013362814578</v>
      </c>
      <c r="AM230" s="35">
        <f t="shared" si="419"/>
        <v>70.123312694673842</v>
      </c>
      <c r="AN230" s="35">
        <f t="shared" si="419"/>
        <v>66.617147059940152</v>
      </c>
      <c r="AO230" s="35">
        <f t="shared" si="419"/>
        <v>63.286289706943137</v>
      </c>
      <c r="AP230" s="35">
        <f t="shared" si="419"/>
        <v>60.121975221595989</v>
      </c>
      <c r="AQ230" s="35">
        <f t="shared" si="419"/>
        <v>57.115876460516191</v>
      </c>
      <c r="AR230" s="35">
        <f t="shared" si="419"/>
        <v>54.260082637490385</v>
      </c>
      <c r="AS230" s="35">
        <f t="shared" si="419"/>
        <v>51.547078505615872</v>
      </c>
      <c r="AT230" s="35">
        <f t="shared" si="419"/>
        <v>48.969724580335075</v>
      </c>
      <c r="AU230" s="35">
        <f t="shared" si="419"/>
        <v>46.521238351318317</v>
      </c>
      <c r="AV230" s="35">
        <f t="shared" si="419"/>
        <v>44.195176433752408</v>
      </c>
      <c r="AW230" s="35">
        <f t="shared" si="419"/>
        <v>41.985417612064786</v>
      </c>
      <c r="AX230" s="35">
        <f t="shared" ref="AX230:BS230" si="420">IF(AX$2&gt;=$O230,IF(AX229-(AX229*HLOOKUP($O230,$R$2:$BS$34,32,FALSE))&lt;=0,AX229,AX229*HLOOKUP($O230,$R$2:$BS$34,32,FALSE)),0)</f>
        <v>39.886146731461544</v>
      </c>
      <c r="AY230" s="35">
        <f t="shared" si="420"/>
        <v>37.891839394888471</v>
      </c>
      <c r="AZ230" s="35">
        <f t="shared" si="420"/>
        <v>35.997247425144046</v>
      </c>
      <c r="BA230" s="35">
        <f t="shared" si="420"/>
        <v>34.19738505388684</v>
      </c>
      <c r="BB230" s="35">
        <f t="shared" si="420"/>
        <v>32.487515801192501</v>
      </c>
      <c r="BC230" s="35">
        <f t="shared" si="420"/>
        <v>30.863140011132874</v>
      </c>
      <c r="BD230" s="35">
        <f t="shared" si="420"/>
        <v>29.319983010576234</v>
      </c>
      <c r="BE230" s="35">
        <f t="shared" si="420"/>
        <v>27.853983860047421</v>
      </c>
      <c r="BF230" s="35">
        <f t="shared" si="420"/>
        <v>26.461284667045049</v>
      </c>
      <c r="BG230" s="35">
        <f t="shared" si="420"/>
        <v>25.138220433692798</v>
      </c>
      <c r="BH230" s="35">
        <f t="shared" si="420"/>
        <v>23.881309412008157</v>
      </c>
      <c r="BI230" s="35">
        <f t="shared" si="420"/>
        <v>22.68724394140775</v>
      </c>
      <c r="BJ230" s="35">
        <f t="shared" si="420"/>
        <v>21.552881744337363</v>
      </c>
      <c r="BK230" s="35">
        <f t="shared" si="420"/>
        <v>20.475237657120495</v>
      </c>
      <c r="BL230" s="35">
        <f t="shared" si="420"/>
        <v>19.45147577426447</v>
      </c>
      <c r="BM230" s="35">
        <f t="shared" si="420"/>
        <v>18.478901985551246</v>
      </c>
      <c r="BN230" s="35">
        <f t="shared" si="420"/>
        <v>17.554956886273683</v>
      </c>
      <c r="BO230" s="35">
        <f t="shared" si="420"/>
        <v>16.677209041960001</v>
      </c>
      <c r="BP230" s="35">
        <f t="shared" si="420"/>
        <v>15.843348589862002</v>
      </c>
      <c r="BQ230" s="35">
        <f t="shared" si="420"/>
        <v>15.051181160368902</v>
      </c>
      <c r="BR230" s="35">
        <f t="shared" si="420"/>
        <v>14.298622102350457</v>
      </c>
      <c r="BS230" s="35">
        <f t="shared" si="420"/>
        <v>13.583690997232933</v>
      </c>
    </row>
    <row r="231" spans="6:71" hidden="1" outlineLevel="1">
      <c r="F231" t="s">
        <v>195</v>
      </c>
      <c r="L231" s="22" t="s">
        <v>196</v>
      </c>
      <c r="O231" s="22">
        <v>21</v>
      </c>
      <c r="R231" s="35">
        <f t="shared" ref="R231:AW231" si="421">IF($O231=R$2,R$192,IF(R$2&gt;$O231,Q231-Q232,0))</f>
        <v>0</v>
      </c>
      <c r="S231" s="35">
        <f t="shared" si="421"/>
        <v>0</v>
      </c>
      <c r="T231" s="35">
        <f t="shared" si="421"/>
        <v>0</v>
      </c>
      <c r="U231" s="35">
        <f t="shared" si="421"/>
        <v>0</v>
      </c>
      <c r="V231" s="35">
        <f t="shared" si="421"/>
        <v>0</v>
      </c>
      <c r="W231" s="35">
        <f t="shared" si="421"/>
        <v>0</v>
      </c>
      <c r="X231" s="35">
        <f t="shared" si="421"/>
        <v>0</v>
      </c>
      <c r="Y231" s="35">
        <f t="shared" si="421"/>
        <v>0</v>
      </c>
      <c r="Z231" s="35">
        <f t="shared" si="421"/>
        <v>0</v>
      </c>
      <c r="AA231" s="35">
        <f t="shared" si="421"/>
        <v>0</v>
      </c>
      <c r="AB231" s="35">
        <f t="shared" si="421"/>
        <v>0</v>
      </c>
      <c r="AC231" s="35">
        <f t="shared" si="421"/>
        <v>0</v>
      </c>
      <c r="AD231" s="35">
        <f t="shared" si="421"/>
        <v>0</v>
      </c>
      <c r="AE231" s="35">
        <f t="shared" si="421"/>
        <v>0</v>
      </c>
      <c r="AF231" s="35">
        <f t="shared" si="421"/>
        <v>0</v>
      </c>
      <c r="AG231" s="35">
        <f t="shared" si="421"/>
        <v>0</v>
      </c>
      <c r="AH231" s="35">
        <f t="shared" si="421"/>
        <v>0</v>
      </c>
      <c r="AI231" s="35">
        <f t="shared" si="421"/>
        <v>0</v>
      </c>
      <c r="AJ231" s="35">
        <f t="shared" si="421"/>
        <v>0</v>
      </c>
      <c r="AK231" s="35">
        <f t="shared" si="421"/>
        <v>0</v>
      </c>
      <c r="AL231" s="35">
        <f t="shared" si="421"/>
        <v>1646.6562172830686</v>
      </c>
      <c r="AM231" s="35">
        <f t="shared" si="421"/>
        <v>1564.3234064189151</v>
      </c>
      <c r="AN231" s="35">
        <f t="shared" si="421"/>
        <v>1486.1072360979692</v>
      </c>
      <c r="AO231" s="35">
        <f t="shared" si="421"/>
        <v>1411.8018742930708</v>
      </c>
      <c r="AP231" s="35">
        <f t="shared" si="421"/>
        <v>1341.2117805784173</v>
      </c>
      <c r="AQ231" s="35">
        <f t="shared" si="421"/>
        <v>1274.1511915494964</v>
      </c>
      <c r="AR231" s="35">
        <f t="shared" si="421"/>
        <v>1210.4436319720216</v>
      </c>
      <c r="AS231" s="35">
        <f t="shared" si="421"/>
        <v>1149.9214503734206</v>
      </c>
      <c r="AT231" s="35">
        <f t="shared" si="421"/>
        <v>1092.4253778547495</v>
      </c>
      <c r="AU231" s="35">
        <f t="shared" si="421"/>
        <v>1037.8041089620119</v>
      </c>
      <c r="AV231" s="35">
        <f t="shared" si="421"/>
        <v>985.91390351391135</v>
      </c>
      <c r="AW231" s="35">
        <f t="shared" si="421"/>
        <v>936.61820833821582</v>
      </c>
      <c r="AX231" s="35">
        <f t="shared" ref="AX231:BS231" si="422">IF($O231=AX$2,AX$192,IF(AX$2&gt;$O231,AW231-AW232,0))</f>
        <v>889.78729792130503</v>
      </c>
      <c r="AY231" s="35">
        <f t="shared" si="422"/>
        <v>845.29793302523979</v>
      </c>
      <c r="AZ231" s="35">
        <f t="shared" si="422"/>
        <v>803.03303637397778</v>
      </c>
      <c r="BA231" s="35">
        <f t="shared" si="422"/>
        <v>762.88138455527883</v>
      </c>
      <c r="BB231" s="35">
        <f t="shared" si="422"/>
        <v>724.73731532751492</v>
      </c>
      <c r="BC231" s="35">
        <f t="shared" si="422"/>
        <v>688.50044956113913</v>
      </c>
      <c r="BD231" s="35">
        <f t="shared" si="422"/>
        <v>654.07542708308222</v>
      </c>
      <c r="BE231" s="35">
        <f t="shared" si="422"/>
        <v>621.37165572892809</v>
      </c>
      <c r="BF231" s="35">
        <f t="shared" si="422"/>
        <v>590.30307294248166</v>
      </c>
      <c r="BG231" s="35">
        <f t="shared" si="422"/>
        <v>560.7879192953576</v>
      </c>
      <c r="BH231" s="35">
        <f t="shared" si="422"/>
        <v>532.74852333058971</v>
      </c>
      <c r="BI231" s="35">
        <f t="shared" si="422"/>
        <v>506.1110971640602</v>
      </c>
      <c r="BJ231" s="35">
        <f t="shared" si="422"/>
        <v>480.80554230585722</v>
      </c>
      <c r="BK231" s="35">
        <f t="shared" si="422"/>
        <v>456.76526519056438</v>
      </c>
      <c r="BL231" s="35">
        <f t="shared" si="422"/>
        <v>433.92700193103616</v>
      </c>
      <c r="BM231" s="35">
        <f t="shared" si="422"/>
        <v>412.23065183448432</v>
      </c>
      <c r="BN231" s="35">
        <f t="shared" si="422"/>
        <v>391.61911924276012</v>
      </c>
      <c r="BO231" s="35">
        <f t="shared" si="422"/>
        <v>372.03816328062214</v>
      </c>
      <c r="BP231" s="35">
        <f t="shared" si="422"/>
        <v>353.43625511659104</v>
      </c>
      <c r="BQ231" s="35">
        <f t="shared" si="422"/>
        <v>335.76444236076151</v>
      </c>
      <c r="BR231" s="35">
        <f t="shared" si="422"/>
        <v>318.97622024272346</v>
      </c>
      <c r="BS231" s="35">
        <f t="shared" si="422"/>
        <v>303.0274092305873</v>
      </c>
    </row>
    <row r="232" spans="6:71" hidden="1" outlineLevel="1">
      <c r="F232" t="s">
        <v>197</v>
      </c>
      <c r="L232" s="22" t="s">
        <v>190</v>
      </c>
      <c r="O232" s="22">
        <v>21</v>
      </c>
      <c r="R232" s="35">
        <f t="shared" ref="R232:AW232" si="423">IF(R$2&gt;=$O232,IF(R231-(R231*HLOOKUP($O232,$R$2:$BS$34,32,FALSE))&lt;=0,R231,R231*HLOOKUP($O232,$R$2:$BS$34,32,FALSE)),0)</f>
        <v>0</v>
      </c>
      <c r="S232" s="35">
        <f t="shared" si="423"/>
        <v>0</v>
      </c>
      <c r="T232" s="35">
        <f t="shared" si="423"/>
        <v>0</v>
      </c>
      <c r="U232" s="35">
        <f t="shared" si="423"/>
        <v>0</v>
      </c>
      <c r="V232" s="35">
        <f t="shared" si="423"/>
        <v>0</v>
      </c>
      <c r="W232" s="35">
        <f t="shared" si="423"/>
        <v>0</v>
      </c>
      <c r="X232" s="35">
        <f t="shared" si="423"/>
        <v>0</v>
      </c>
      <c r="Y232" s="35">
        <f t="shared" si="423"/>
        <v>0</v>
      </c>
      <c r="Z232" s="35">
        <f t="shared" si="423"/>
        <v>0</v>
      </c>
      <c r="AA232" s="35">
        <f t="shared" si="423"/>
        <v>0</v>
      </c>
      <c r="AB232" s="35">
        <f t="shared" si="423"/>
        <v>0</v>
      </c>
      <c r="AC232" s="35">
        <f t="shared" si="423"/>
        <v>0</v>
      </c>
      <c r="AD232" s="35">
        <f t="shared" si="423"/>
        <v>0</v>
      </c>
      <c r="AE232" s="35">
        <f t="shared" si="423"/>
        <v>0</v>
      </c>
      <c r="AF232" s="35">
        <f t="shared" si="423"/>
        <v>0</v>
      </c>
      <c r="AG232" s="35">
        <f t="shared" si="423"/>
        <v>0</v>
      </c>
      <c r="AH232" s="35">
        <f t="shared" si="423"/>
        <v>0</v>
      </c>
      <c r="AI232" s="35">
        <f t="shared" si="423"/>
        <v>0</v>
      </c>
      <c r="AJ232" s="35">
        <f t="shared" si="423"/>
        <v>0</v>
      </c>
      <c r="AK232" s="35">
        <f t="shared" si="423"/>
        <v>0</v>
      </c>
      <c r="AL232" s="35">
        <f t="shared" si="423"/>
        <v>82.33281086415343</v>
      </c>
      <c r="AM232" s="35">
        <f t="shared" si="423"/>
        <v>78.216170320945764</v>
      </c>
      <c r="AN232" s="35">
        <f t="shared" si="423"/>
        <v>74.305361804898467</v>
      </c>
      <c r="AO232" s="35">
        <f t="shared" si="423"/>
        <v>70.590093714653548</v>
      </c>
      <c r="AP232" s="35">
        <f t="shared" si="423"/>
        <v>67.060589028920873</v>
      </c>
      <c r="AQ232" s="35">
        <f t="shared" si="423"/>
        <v>63.707559577474825</v>
      </c>
      <c r="AR232" s="35">
        <f t="shared" si="423"/>
        <v>60.522181598601087</v>
      </c>
      <c r="AS232" s="35">
        <f t="shared" si="423"/>
        <v>57.496072518671035</v>
      </c>
      <c r="AT232" s="35">
        <f t="shared" si="423"/>
        <v>54.621268892737476</v>
      </c>
      <c r="AU232" s="35">
        <f t="shared" si="423"/>
        <v>51.890205448100602</v>
      </c>
      <c r="AV232" s="35">
        <f t="shared" si="423"/>
        <v>49.29569517569557</v>
      </c>
      <c r="AW232" s="35">
        <f t="shared" si="423"/>
        <v>46.830910416910797</v>
      </c>
      <c r="AX232" s="35">
        <f t="shared" ref="AX232:BS232" si="424">IF(AX$2&gt;=$O232,IF(AX231-(AX231*HLOOKUP($O232,$R$2:$BS$34,32,FALSE))&lt;=0,AX231,AX231*HLOOKUP($O232,$R$2:$BS$34,32,FALSE)),0)</f>
        <v>44.489364896065254</v>
      </c>
      <c r="AY232" s="35">
        <f t="shared" si="424"/>
        <v>42.264896651261992</v>
      </c>
      <c r="AZ232" s="35">
        <f t="shared" si="424"/>
        <v>40.151651818698895</v>
      </c>
      <c r="BA232" s="35">
        <f t="shared" si="424"/>
        <v>38.144069227763943</v>
      </c>
      <c r="BB232" s="35">
        <f t="shared" si="424"/>
        <v>36.23686576637575</v>
      </c>
      <c r="BC232" s="35">
        <f t="shared" si="424"/>
        <v>34.42502247805696</v>
      </c>
      <c r="BD232" s="35">
        <f t="shared" si="424"/>
        <v>32.703771354154114</v>
      </c>
      <c r="BE232" s="35">
        <f t="shared" si="424"/>
        <v>31.068582786446406</v>
      </c>
      <c r="BF232" s="35">
        <f t="shared" si="424"/>
        <v>29.515153647124084</v>
      </c>
      <c r="BG232" s="35">
        <f t="shared" si="424"/>
        <v>28.039395964767881</v>
      </c>
      <c r="BH232" s="35">
        <f t="shared" si="424"/>
        <v>26.637426166529487</v>
      </c>
      <c r="BI232" s="35">
        <f t="shared" si="424"/>
        <v>25.30555485820301</v>
      </c>
      <c r="BJ232" s="35">
        <f t="shared" si="424"/>
        <v>24.040277115292863</v>
      </c>
      <c r="BK232" s="35">
        <f t="shared" si="424"/>
        <v>22.838263259528219</v>
      </c>
      <c r="BL232" s="35">
        <f t="shared" si="424"/>
        <v>21.696350096551811</v>
      </c>
      <c r="BM232" s="35">
        <f t="shared" si="424"/>
        <v>20.611532591724217</v>
      </c>
      <c r="BN232" s="35">
        <f t="shared" si="424"/>
        <v>19.580955962138006</v>
      </c>
      <c r="BO232" s="35">
        <f t="shared" si="424"/>
        <v>18.601908164031109</v>
      </c>
      <c r="BP232" s="35">
        <f t="shared" si="424"/>
        <v>17.671812755829553</v>
      </c>
      <c r="BQ232" s="35">
        <f t="shared" si="424"/>
        <v>16.788222118038075</v>
      </c>
      <c r="BR232" s="35">
        <f t="shared" si="424"/>
        <v>15.948811012136174</v>
      </c>
      <c r="BS232" s="35">
        <f t="shared" si="424"/>
        <v>15.151370461529366</v>
      </c>
    </row>
    <row r="233" spans="6:71" hidden="1" outlineLevel="1">
      <c r="F233" t="s">
        <v>195</v>
      </c>
      <c r="L233" s="22" t="s">
        <v>196</v>
      </c>
      <c r="O233" s="22">
        <v>22</v>
      </c>
      <c r="R233" s="35">
        <f t="shared" ref="R233:AW233" si="425">IF($O233=R$2,R$192,IF(R$2&gt;$O233,Q233-Q234,0))</f>
        <v>0</v>
      </c>
      <c r="S233" s="35">
        <f t="shared" si="425"/>
        <v>0</v>
      </c>
      <c r="T233" s="35">
        <f t="shared" si="425"/>
        <v>0</v>
      </c>
      <c r="U233" s="35">
        <f t="shared" si="425"/>
        <v>0</v>
      </c>
      <c r="V233" s="35">
        <f t="shared" si="425"/>
        <v>0</v>
      </c>
      <c r="W233" s="35">
        <f t="shared" si="425"/>
        <v>0</v>
      </c>
      <c r="X233" s="35">
        <f t="shared" si="425"/>
        <v>0</v>
      </c>
      <c r="Y233" s="35">
        <f t="shared" si="425"/>
        <v>0</v>
      </c>
      <c r="Z233" s="35">
        <f t="shared" si="425"/>
        <v>0</v>
      </c>
      <c r="AA233" s="35">
        <f t="shared" si="425"/>
        <v>0</v>
      </c>
      <c r="AB233" s="35">
        <f t="shared" si="425"/>
        <v>0</v>
      </c>
      <c r="AC233" s="35">
        <f t="shared" si="425"/>
        <v>0</v>
      </c>
      <c r="AD233" s="35">
        <f t="shared" si="425"/>
        <v>0</v>
      </c>
      <c r="AE233" s="35">
        <f t="shared" si="425"/>
        <v>0</v>
      </c>
      <c r="AF233" s="35">
        <f t="shared" si="425"/>
        <v>0</v>
      </c>
      <c r="AG233" s="35">
        <f t="shared" si="425"/>
        <v>0</v>
      </c>
      <c r="AH233" s="35">
        <f t="shared" si="425"/>
        <v>0</v>
      </c>
      <c r="AI233" s="35">
        <f t="shared" si="425"/>
        <v>0</v>
      </c>
      <c r="AJ233" s="35">
        <f t="shared" si="425"/>
        <v>0</v>
      </c>
      <c r="AK233" s="35">
        <f t="shared" si="425"/>
        <v>0</v>
      </c>
      <c r="AL233" s="35">
        <f t="shared" si="425"/>
        <v>0</v>
      </c>
      <c r="AM233" s="35">
        <f t="shared" si="425"/>
        <v>1743.9656969127889</v>
      </c>
      <c r="AN233" s="35">
        <f t="shared" si="425"/>
        <v>1656.7674120671495</v>
      </c>
      <c r="AO233" s="35">
        <f t="shared" si="425"/>
        <v>1573.9290414637921</v>
      </c>
      <c r="AP233" s="35">
        <f t="shared" si="425"/>
        <v>1495.2325893906025</v>
      </c>
      <c r="AQ233" s="35">
        <f t="shared" si="425"/>
        <v>1420.4709599210723</v>
      </c>
      <c r="AR233" s="35">
        <f t="shared" si="425"/>
        <v>1349.4474119250187</v>
      </c>
      <c r="AS233" s="35">
        <f t="shared" si="425"/>
        <v>1281.9750413287677</v>
      </c>
      <c r="AT233" s="35">
        <f t="shared" si="425"/>
        <v>1217.8762892623292</v>
      </c>
      <c r="AU233" s="35">
        <f t="shared" si="425"/>
        <v>1156.9824747992127</v>
      </c>
      <c r="AV233" s="35">
        <f t="shared" si="425"/>
        <v>1099.1333510592522</v>
      </c>
      <c r="AW233" s="35">
        <f t="shared" si="425"/>
        <v>1044.1766835062895</v>
      </c>
      <c r="AX233" s="35">
        <f t="shared" ref="AX233:BS233" si="426">IF($O233=AX$2,AX$192,IF(AX$2&gt;$O233,AW233-AW234,0))</f>
        <v>991.96784933097501</v>
      </c>
      <c r="AY233" s="35">
        <f t="shared" si="426"/>
        <v>942.3694568644263</v>
      </c>
      <c r="AZ233" s="35">
        <f t="shared" si="426"/>
        <v>895.250984021205</v>
      </c>
      <c r="BA233" s="35">
        <f t="shared" si="426"/>
        <v>850.48843482014479</v>
      </c>
      <c r="BB233" s="35">
        <f t="shared" si="426"/>
        <v>807.96401307913754</v>
      </c>
      <c r="BC233" s="35">
        <f t="shared" si="426"/>
        <v>767.56581242518064</v>
      </c>
      <c r="BD233" s="35">
        <f t="shared" si="426"/>
        <v>729.18752180392164</v>
      </c>
      <c r="BE233" s="35">
        <f t="shared" si="426"/>
        <v>692.72814571372555</v>
      </c>
      <c r="BF233" s="35">
        <f t="shared" si="426"/>
        <v>658.09173842803932</v>
      </c>
      <c r="BG233" s="35">
        <f t="shared" si="426"/>
        <v>625.18715150663741</v>
      </c>
      <c r="BH233" s="35">
        <f t="shared" si="426"/>
        <v>593.92779393130559</v>
      </c>
      <c r="BI233" s="35">
        <f t="shared" si="426"/>
        <v>564.23140423474035</v>
      </c>
      <c r="BJ233" s="35">
        <f t="shared" si="426"/>
        <v>536.01983402300334</v>
      </c>
      <c r="BK233" s="35">
        <f t="shared" si="426"/>
        <v>509.21884232185317</v>
      </c>
      <c r="BL233" s="35">
        <f t="shared" si="426"/>
        <v>483.75790020576051</v>
      </c>
      <c r="BM233" s="35">
        <f t="shared" si="426"/>
        <v>459.5700051954725</v>
      </c>
      <c r="BN233" s="35">
        <f t="shared" si="426"/>
        <v>436.59150493569888</v>
      </c>
      <c r="BO233" s="35">
        <f t="shared" si="426"/>
        <v>414.76192968891394</v>
      </c>
      <c r="BP233" s="35">
        <f t="shared" si="426"/>
        <v>394.02383320446825</v>
      </c>
      <c r="BQ233" s="35">
        <f t="shared" si="426"/>
        <v>374.32264154424485</v>
      </c>
      <c r="BR233" s="35">
        <f t="shared" si="426"/>
        <v>355.60650946703259</v>
      </c>
      <c r="BS233" s="35">
        <f t="shared" si="426"/>
        <v>337.82618399368096</v>
      </c>
    </row>
    <row r="234" spans="6:71" hidden="1" outlineLevel="1">
      <c r="F234" t="s">
        <v>197</v>
      </c>
      <c r="L234" s="22" t="s">
        <v>190</v>
      </c>
      <c r="O234" s="22">
        <v>22</v>
      </c>
      <c r="R234" s="35">
        <f t="shared" ref="R234:AW234" si="427">IF(R$2&gt;=$O234,IF(R233-(R233*HLOOKUP($O234,$R$2:$BS$34,32,FALSE))&lt;=0,R233,R233*HLOOKUP($O234,$R$2:$BS$34,32,FALSE)),0)</f>
        <v>0</v>
      </c>
      <c r="S234" s="35">
        <f t="shared" si="427"/>
        <v>0</v>
      </c>
      <c r="T234" s="35">
        <f t="shared" si="427"/>
        <v>0</v>
      </c>
      <c r="U234" s="35">
        <f t="shared" si="427"/>
        <v>0</v>
      </c>
      <c r="V234" s="35">
        <f t="shared" si="427"/>
        <v>0</v>
      </c>
      <c r="W234" s="35">
        <f t="shared" si="427"/>
        <v>0</v>
      </c>
      <c r="X234" s="35">
        <f t="shared" si="427"/>
        <v>0</v>
      </c>
      <c r="Y234" s="35">
        <f t="shared" si="427"/>
        <v>0</v>
      </c>
      <c r="Z234" s="35">
        <f t="shared" si="427"/>
        <v>0</v>
      </c>
      <c r="AA234" s="35">
        <f t="shared" si="427"/>
        <v>0</v>
      </c>
      <c r="AB234" s="35">
        <f t="shared" si="427"/>
        <v>0</v>
      </c>
      <c r="AC234" s="35">
        <f t="shared" si="427"/>
        <v>0</v>
      </c>
      <c r="AD234" s="35">
        <f t="shared" si="427"/>
        <v>0</v>
      </c>
      <c r="AE234" s="35">
        <f t="shared" si="427"/>
        <v>0</v>
      </c>
      <c r="AF234" s="35">
        <f t="shared" si="427"/>
        <v>0</v>
      </c>
      <c r="AG234" s="35">
        <f t="shared" si="427"/>
        <v>0</v>
      </c>
      <c r="AH234" s="35">
        <f t="shared" si="427"/>
        <v>0</v>
      </c>
      <c r="AI234" s="35">
        <f t="shared" si="427"/>
        <v>0</v>
      </c>
      <c r="AJ234" s="35">
        <f t="shared" si="427"/>
        <v>0</v>
      </c>
      <c r="AK234" s="35">
        <f t="shared" si="427"/>
        <v>0</v>
      </c>
      <c r="AL234" s="35">
        <f t="shared" si="427"/>
        <v>0</v>
      </c>
      <c r="AM234" s="35">
        <f t="shared" si="427"/>
        <v>87.198284845639449</v>
      </c>
      <c r="AN234" s="35">
        <f t="shared" si="427"/>
        <v>82.838370603357475</v>
      </c>
      <c r="AO234" s="35">
        <f t="shared" si="427"/>
        <v>78.696452073189619</v>
      </c>
      <c r="AP234" s="35">
        <f t="shared" si="427"/>
        <v>74.761629469530121</v>
      </c>
      <c r="AQ234" s="35">
        <f t="shared" si="427"/>
        <v>71.023547996053622</v>
      </c>
      <c r="AR234" s="35">
        <f t="shared" si="427"/>
        <v>67.47237059625094</v>
      </c>
      <c r="AS234" s="35">
        <f t="shared" si="427"/>
        <v>64.098752066438394</v>
      </c>
      <c r="AT234" s="35">
        <f t="shared" si="427"/>
        <v>60.893814463116463</v>
      </c>
      <c r="AU234" s="35">
        <f t="shared" si="427"/>
        <v>57.849123739960639</v>
      </c>
      <c r="AV234" s="35">
        <f t="shared" si="427"/>
        <v>54.956667552962614</v>
      </c>
      <c r="AW234" s="35">
        <f t="shared" si="427"/>
        <v>52.208834175314479</v>
      </c>
      <c r="AX234" s="35">
        <f t="shared" ref="AX234:BS234" si="428">IF(AX$2&gt;=$O234,IF(AX233-(AX233*HLOOKUP($O234,$R$2:$BS$34,32,FALSE))&lt;=0,AX233,AX233*HLOOKUP($O234,$R$2:$BS$34,32,FALSE)),0)</f>
        <v>49.598392466548752</v>
      </c>
      <c r="AY234" s="35">
        <f t="shared" si="428"/>
        <v>47.118472843221319</v>
      </c>
      <c r="AZ234" s="35">
        <f t="shared" si="428"/>
        <v>44.762549201060253</v>
      </c>
      <c r="BA234" s="35">
        <f t="shared" si="428"/>
        <v>42.524421741007245</v>
      </c>
      <c r="BB234" s="35">
        <f t="shared" si="428"/>
        <v>40.398200653956877</v>
      </c>
      <c r="BC234" s="35">
        <f t="shared" si="428"/>
        <v>38.378290621259033</v>
      </c>
      <c r="BD234" s="35">
        <f t="shared" si="428"/>
        <v>36.459376090196081</v>
      </c>
      <c r="BE234" s="35">
        <f t="shared" si="428"/>
        <v>34.636407285686282</v>
      </c>
      <c r="BF234" s="35">
        <f t="shared" si="428"/>
        <v>32.904586921401965</v>
      </c>
      <c r="BG234" s="35">
        <f t="shared" si="428"/>
        <v>31.259357575331872</v>
      </c>
      <c r="BH234" s="35">
        <f t="shared" si="428"/>
        <v>29.69638969656528</v>
      </c>
      <c r="BI234" s="35">
        <f t="shared" si="428"/>
        <v>28.211570211737019</v>
      </c>
      <c r="BJ234" s="35">
        <f t="shared" si="428"/>
        <v>26.800991701150167</v>
      </c>
      <c r="BK234" s="35">
        <f t="shared" si="428"/>
        <v>25.46094211609266</v>
      </c>
      <c r="BL234" s="35">
        <f t="shared" si="428"/>
        <v>24.187895010288027</v>
      </c>
      <c r="BM234" s="35">
        <f t="shared" si="428"/>
        <v>22.978500259773625</v>
      </c>
      <c r="BN234" s="35">
        <f t="shared" si="428"/>
        <v>21.829575246784945</v>
      </c>
      <c r="BO234" s="35">
        <f t="shared" si="428"/>
        <v>20.738096484445698</v>
      </c>
      <c r="BP234" s="35">
        <f t="shared" si="428"/>
        <v>19.701191660223415</v>
      </c>
      <c r="BQ234" s="35">
        <f t="shared" si="428"/>
        <v>18.716132077212244</v>
      </c>
      <c r="BR234" s="35">
        <f t="shared" si="428"/>
        <v>17.780325473351631</v>
      </c>
      <c r="BS234" s="35">
        <f t="shared" si="428"/>
        <v>16.891309199684049</v>
      </c>
    </row>
    <row r="235" spans="6:71" hidden="1" outlineLevel="1">
      <c r="F235" t="s">
        <v>195</v>
      </c>
      <c r="L235" s="22" t="s">
        <v>196</v>
      </c>
      <c r="O235" s="22">
        <v>23</v>
      </c>
      <c r="R235" s="35">
        <f t="shared" ref="R235:AW235" si="429">IF($O235=R$2,R$192,IF(R$2&gt;$O235,Q235-Q236,0))</f>
        <v>0</v>
      </c>
      <c r="S235" s="35">
        <f t="shared" si="429"/>
        <v>0</v>
      </c>
      <c r="T235" s="35">
        <f t="shared" si="429"/>
        <v>0</v>
      </c>
      <c r="U235" s="35">
        <f t="shared" si="429"/>
        <v>0</v>
      </c>
      <c r="V235" s="35">
        <f t="shared" si="429"/>
        <v>0</v>
      </c>
      <c r="W235" s="35">
        <f t="shared" si="429"/>
        <v>0</v>
      </c>
      <c r="X235" s="35">
        <f t="shared" si="429"/>
        <v>0</v>
      </c>
      <c r="Y235" s="35">
        <f t="shared" si="429"/>
        <v>0</v>
      </c>
      <c r="Z235" s="35">
        <f t="shared" si="429"/>
        <v>0</v>
      </c>
      <c r="AA235" s="35">
        <f t="shared" si="429"/>
        <v>0</v>
      </c>
      <c r="AB235" s="35">
        <f t="shared" si="429"/>
        <v>0</v>
      </c>
      <c r="AC235" s="35">
        <f t="shared" si="429"/>
        <v>0</v>
      </c>
      <c r="AD235" s="35">
        <f t="shared" si="429"/>
        <v>0</v>
      </c>
      <c r="AE235" s="35">
        <f t="shared" si="429"/>
        <v>0</v>
      </c>
      <c r="AF235" s="35">
        <f t="shared" si="429"/>
        <v>0</v>
      </c>
      <c r="AG235" s="35">
        <f t="shared" si="429"/>
        <v>0</v>
      </c>
      <c r="AH235" s="35">
        <f t="shared" si="429"/>
        <v>0</v>
      </c>
      <c r="AI235" s="35">
        <f t="shared" si="429"/>
        <v>0</v>
      </c>
      <c r="AJ235" s="35">
        <f t="shared" si="429"/>
        <v>0</v>
      </c>
      <c r="AK235" s="35">
        <f t="shared" si="429"/>
        <v>0</v>
      </c>
      <c r="AL235" s="35">
        <f t="shared" si="429"/>
        <v>0</v>
      </c>
      <c r="AM235" s="35">
        <f t="shared" si="429"/>
        <v>0</v>
      </c>
      <c r="AN235" s="35">
        <f t="shared" si="429"/>
        <v>1846.0990376360664</v>
      </c>
      <c r="AO235" s="35">
        <f t="shared" si="429"/>
        <v>1753.7940857542631</v>
      </c>
      <c r="AP235" s="35">
        <f t="shared" si="429"/>
        <v>1666.10438146655</v>
      </c>
      <c r="AQ235" s="35">
        <f t="shared" si="429"/>
        <v>1582.7991623932226</v>
      </c>
      <c r="AR235" s="35">
        <f t="shared" si="429"/>
        <v>1503.6592042735615</v>
      </c>
      <c r="AS235" s="35">
        <f t="shared" si="429"/>
        <v>1428.4762440598834</v>
      </c>
      <c r="AT235" s="35">
        <f t="shared" si="429"/>
        <v>1357.0524318568891</v>
      </c>
      <c r="AU235" s="35">
        <f t="shared" si="429"/>
        <v>1289.1998102640446</v>
      </c>
      <c r="AV235" s="35">
        <f t="shared" si="429"/>
        <v>1224.7398197508423</v>
      </c>
      <c r="AW235" s="35">
        <f t="shared" si="429"/>
        <v>1163.5028287633002</v>
      </c>
      <c r="AX235" s="35">
        <f t="shared" ref="AX235:BS235" si="430">IF($O235=AX$2,AX$192,IF(AX$2&gt;$O235,AW235-AW236,0))</f>
        <v>1105.3276873251352</v>
      </c>
      <c r="AY235" s="35">
        <f t="shared" si="430"/>
        <v>1050.0613029588785</v>
      </c>
      <c r="AZ235" s="35">
        <f t="shared" si="430"/>
        <v>997.55823781093454</v>
      </c>
      <c r="BA235" s="35">
        <f t="shared" si="430"/>
        <v>947.68032592038776</v>
      </c>
      <c r="BB235" s="35">
        <f t="shared" si="430"/>
        <v>900.2963096243684</v>
      </c>
      <c r="BC235" s="35">
        <f t="shared" si="430"/>
        <v>855.28149414314998</v>
      </c>
      <c r="BD235" s="35">
        <f t="shared" si="430"/>
        <v>812.51741943599245</v>
      </c>
      <c r="BE235" s="35">
        <f t="shared" si="430"/>
        <v>771.89154846419285</v>
      </c>
      <c r="BF235" s="35">
        <f t="shared" si="430"/>
        <v>733.29697104098318</v>
      </c>
      <c r="BG235" s="35">
        <f t="shared" si="430"/>
        <v>696.63212248893399</v>
      </c>
      <c r="BH235" s="35">
        <f t="shared" si="430"/>
        <v>661.80051636448729</v>
      </c>
      <c r="BI235" s="35">
        <f t="shared" si="430"/>
        <v>628.71049054626292</v>
      </c>
      <c r="BJ235" s="35">
        <f t="shared" si="430"/>
        <v>597.27496601894973</v>
      </c>
      <c r="BK235" s="35">
        <f t="shared" si="430"/>
        <v>567.41121771800226</v>
      </c>
      <c r="BL235" s="35">
        <f t="shared" si="430"/>
        <v>539.04065683210217</v>
      </c>
      <c r="BM235" s="35">
        <f t="shared" si="430"/>
        <v>512.08862399049701</v>
      </c>
      <c r="BN235" s="35">
        <f t="shared" si="430"/>
        <v>486.48419279097214</v>
      </c>
      <c r="BO235" s="35">
        <f t="shared" si="430"/>
        <v>462.15998315142355</v>
      </c>
      <c r="BP235" s="35">
        <f t="shared" si="430"/>
        <v>439.05198399385239</v>
      </c>
      <c r="BQ235" s="35">
        <f t="shared" si="430"/>
        <v>417.09938479415979</v>
      </c>
      <c r="BR235" s="35">
        <f t="shared" si="430"/>
        <v>396.24441555445179</v>
      </c>
      <c r="BS235" s="35">
        <f t="shared" si="430"/>
        <v>376.4321947767292</v>
      </c>
    </row>
    <row r="236" spans="6:71" hidden="1" outlineLevel="1">
      <c r="F236" t="s">
        <v>197</v>
      </c>
      <c r="L236" s="22" t="s">
        <v>190</v>
      </c>
      <c r="O236" s="22">
        <v>23</v>
      </c>
      <c r="R236" s="35">
        <f t="shared" ref="R236:AW236" si="431">IF(R$2&gt;=$O236,IF(R235-(R235*HLOOKUP($O236,$R$2:$BS$34,32,FALSE))&lt;=0,R235,R235*HLOOKUP($O236,$R$2:$BS$34,32,FALSE)),0)</f>
        <v>0</v>
      </c>
      <c r="S236" s="35">
        <f t="shared" si="431"/>
        <v>0</v>
      </c>
      <c r="T236" s="35">
        <f t="shared" si="431"/>
        <v>0</v>
      </c>
      <c r="U236" s="35">
        <f t="shared" si="431"/>
        <v>0</v>
      </c>
      <c r="V236" s="35">
        <f t="shared" si="431"/>
        <v>0</v>
      </c>
      <c r="W236" s="35">
        <f t="shared" si="431"/>
        <v>0</v>
      </c>
      <c r="X236" s="35">
        <f t="shared" si="431"/>
        <v>0</v>
      </c>
      <c r="Y236" s="35">
        <f t="shared" si="431"/>
        <v>0</v>
      </c>
      <c r="Z236" s="35">
        <f t="shared" si="431"/>
        <v>0</v>
      </c>
      <c r="AA236" s="35">
        <f t="shared" si="431"/>
        <v>0</v>
      </c>
      <c r="AB236" s="35">
        <f t="shared" si="431"/>
        <v>0</v>
      </c>
      <c r="AC236" s="35">
        <f t="shared" si="431"/>
        <v>0</v>
      </c>
      <c r="AD236" s="35">
        <f t="shared" si="431"/>
        <v>0</v>
      </c>
      <c r="AE236" s="35">
        <f t="shared" si="431"/>
        <v>0</v>
      </c>
      <c r="AF236" s="35">
        <f t="shared" si="431"/>
        <v>0</v>
      </c>
      <c r="AG236" s="35">
        <f t="shared" si="431"/>
        <v>0</v>
      </c>
      <c r="AH236" s="35">
        <f t="shared" si="431"/>
        <v>0</v>
      </c>
      <c r="AI236" s="35">
        <f t="shared" si="431"/>
        <v>0</v>
      </c>
      <c r="AJ236" s="35">
        <f t="shared" si="431"/>
        <v>0</v>
      </c>
      <c r="AK236" s="35">
        <f t="shared" si="431"/>
        <v>0</v>
      </c>
      <c r="AL236" s="35">
        <f t="shared" si="431"/>
        <v>0</v>
      </c>
      <c r="AM236" s="35">
        <f t="shared" si="431"/>
        <v>0</v>
      </c>
      <c r="AN236" s="35">
        <f t="shared" si="431"/>
        <v>92.304951881803333</v>
      </c>
      <c r="AO236" s="35">
        <f t="shared" si="431"/>
        <v>87.689704287713155</v>
      </c>
      <c r="AP236" s="35">
        <f t="shared" si="431"/>
        <v>83.305219073327507</v>
      </c>
      <c r="AQ236" s="35">
        <f t="shared" si="431"/>
        <v>79.139958119661131</v>
      </c>
      <c r="AR236" s="35">
        <f t="shared" si="431"/>
        <v>75.182960213678072</v>
      </c>
      <c r="AS236" s="35">
        <f t="shared" si="431"/>
        <v>71.423812202994171</v>
      </c>
      <c r="AT236" s="35">
        <f t="shared" si="431"/>
        <v>67.852621592844457</v>
      </c>
      <c r="AU236" s="35">
        <f t="shared" si="431"/>
        <v>64.459990513202229</v>
      </c>
      <c r="AV236" s="35">
        <f t="shared" si="431"/>
        <v>61.236990987542121</v>
      </c>
      <c r="AW236" s="35">
        <f t="shared" si="431"/>
        <v>58.175141438165014</v>
      </c>
      <c r="AX236" s="35">
        <f t="shared" ref="AX236:BS236" si="432">IF(AX$2&gt;=$O236,IF(AX235-(AX235*HLOOKUP($O236,$R$2:$BS$34,32,FALSE))&lt;=0,AX235,AX235*HLOOKUP($O236,$R$2:$BS$34,32,FALSE)),0)</f>
        <v>55.266384366256766</v>
      </c>
      <c r="AY236" s="35">
        <f t="shared" si="432"/>
        <v>52.503065147943929</v>
      </c>
      <c r="AZ236" s="35">
        <f t="shared" si="432"/>
        <v>49.877911890546727</v>
      </c>
      <c r="BA236" s="35">
        <f t="shared" si="432"/>
        <v>47.384016296019389</v>
      </c>
      <c r="BB236" s="35">
        <f t="shared" si="432"/>
        <v>45.01481548121842</v>
      </c>
      <c r="BC236" s="35">
        <f t="shared" si="432"/>
        <v>42.764074707157505</v>
      </c>
      <c r="BD236" s="35">
        <f t="shared" si="432"/>
        <v>40.625870971799628</v>
      </c>
      <c r="BE236" s="35">
        <f t="shared" si="432"/>
        <v>38.594577423209643</v>
      </c>
      <c r="BF236" s="35">
        <f t="shared" si="432"/>
        <v>36.664848552049158</v>
      </c>
      <c r="BG236" s="35">
        <f t="shared" si="432"/>
        <v>34.831606124446701</v>
      </c>
      <c r="BH236" s="35">
        <f t="shared" si="432"/>
        <v>33.090025818224369</v>
      </c>
      <c r="BI236" s="35">
        <f t="shared" si="432"/>
        <v>31.435524527313149</v>
      </c>
      <c r="BJ236" s="35">
        <f t="shared" si="432"/>
        <v>29.863748300947488</v>
      </c>
      <c r="BK236" s="35">
        <f t="shared" si="432"/>
        <v>28.370560885900115</v>
      </c>
      <c r="BL236" s="35">
        <f t="shared" si="432"/>
        <v>26.95203284160511</v>
      </c>
      <c r="BM236" s="35">
        <f t="shared" si="432"/>
        <v>25.604431199524853</v>
      </c>
      <c r="BN236" s="35">
        <f t="shared" si="432"/>
        <v>24.324209639548609</v>
      </c>
      <c r="BO236" s="35">
        <f t="shared" si="432"/>
        <v>23.107999157571179</v>
      </c>
      <c r="BP236" s="35">
        <f t="shared" si="432"/>
        <v>21.952599199692621</v>
      </c>
      <c r="BQ236" s="35">
        <f t="shared" si="432"/>
        <v>20.854969239707991</v>
      </c>
      <c r="BR236" s="35">
        <f t="shared" si="432"/>
        <v>19.81222077772259</v>
      </c>
      <c r="BS236" s="35">
        <f t="shared" si="432"/>
        <v>18.821609738836461</v>
      </c>
    </row>
    <row r="237" spans="6:71" hidden="1" outlineLevel="1">
      <c r="F237" t="s">
        <v>195</v>
      </c>
      <c r="L237" s="22" t="s">
        <v>196</v>
      </c>
      <c r="O237" s="22">
        <v>24</v>
      </c>
      <c r="R237" s="35">
        <f t="shared" ref="R237:AW237" si="433">IF($O237=R$2,R$192,IF(R$2&gt;$O237,Q237-Q238,0))</f>
        <v>0</v>
      </c>
      <c r="S237" s="35">
        <f t="shared" si="433"/>
        <v>0</v>
      </c>
      <c r="T237" s="35">
        <f t="shared" si="433"/>
        <v>0</v>
      </c>
      <c r="U237" s="35">
        <f t="shared" si="433"/>
        <v>0</v>
      </c>
      <c r="V237" s="35">
        <f t="shared" si="433"/>
        <v>0</v>
      </c>
      <c r="W237" s="35">
        <f t="shared" si="433"/>
        <v>0</v>
      </c>
      <c r="X237" s="35">
        <f t="shared" si="433"/>
        <v>0</v>
      </c>
      <c r="Y237" s="35">
        <f t="shared" si="433"/>
        <v>0</v>
      </c>
      <c r="Z237" s="35">
        <f t="shared" si="433"/>
        <v>0</v>
      </c>
      <c r="AA237" s="35">
        <f t="shared" si="433"/>
        <v>0</v>
      </c>
      <c r="AB237" s="35">
        <f t="shared" si="433"/>
        <v>0</v>
      </c>
      <c r="AC237" s="35">
        <f t="shared" si="433"/>
        <v>0</v>
      </c>
      <c r="AD237" s="35">
        <f t="shared" si="433"/>
        <v>0</v>
      </c>
      <c r="AE237" s="35">
        <f t="shared" si="433"/>
        <v>0</v>
      </c>
      <c r="AF237" s="35">
        <f t="shared" si="433"/>
        <v>0</v>
      </c>
      <c r="AG237" s="35">
        <f t="shared" si="433"/>
        <v>0</v>
      </c>
      <c r="AH237" s="35">
        <f t="shared" si="433"/>
        <v>0</v>
      </c>
      <c r="AI237" s="35">
        <f t="shared" si="433"/>
        <v>0</v>
      </c>
      <c r="AJ237" s="35">
        <f t="shared" si="433"/>
        <v>0</v>
      </c>
      <c r="AK237" s="35">
        <f t="shared" si="433"/>
        <v>0</v>
      </c>
      <c r="AL237" s="35">
        <f t="shared" si="433"/>
        <v>0</v>
      </c>
      <c r="AM237" s="35">
        <f t="shared" si="433"/>
        <v>0</v>
      </c>
      <c r="AN237" s="35">
        <f t="shared" si="433"/>
        <v>0</v>
      </c>
      <c r="AO237" s="35">
        <f t="shared" si="433"/>
        <v>1953.2056269529223</v>
      </c>
      <c r="AP237" s="35">
        <f t="shared" si="433"/>
        <v>1855.5453456052762</v>
      </c>
      <c r="AQ237" s="35">
        <f t="shared" si="433"/>
        <v>1762.7680783250123</v>
      </c>
      <c r="AR237" s="35">
        <f t="shared" si="433"/>
        <v>1674.6296744087617</v>
      </c>
      <c r="AS237" s="35">
        <f t="shared" si="433"/>
        <v>1590.8981906883237</v>
      </c>
      <c r="AT237" s="35">
        <f t="shared" si="433"/>
        <v>1511.3532811539076</v>
      </c>
      <c r="AU237" s="35">
        <f t="shared" si="433"/>
        <v>1435.7856170962123</v>
      </c>
      <c r="AV237" s="35">
        <f t="shared" si="433"/>
        <v>1363.9963362414017</v>
      </c>
      <c r="AW237" s="35">
        <f t="shared" si="433"/>
        <v>1295.7965194293315</v>
      </c>
      <c r="AX237" s="35">
        <f t="shared" ref="AX237:BS237" si="434">IF($O237=AX$2,AX$192,IF(AX$2&gt;$O237,AW237-AW238,0))</f>
        <v>1231.0066934578649</v>
      </c>
      <c r="AY237" s="35">
        <f t="shared" si="434"/>
        <v>1169.4563587849716</v>
      </c>
      <c r="AZ237" s="35">
        <f t="shared" si="434"/>
        <v>1110.9835408457229</v>
      </c>
      <c r="BA237" s="35">
        <f t="shared" si="434"/>
        <v>1055.4343638034368</v>
      </c>
      <c r="BB237" s="35">
        <f t="shared" si="434"/>
        <v>1002.6626456132649</v>
      </c>
      <c r="BC237" s="35">
        <f t="shared" si="434"/>
        <v>952.5295133326016</v>
      </c>
      <c r="BD237" s="35">
        <f t="shared" si="434"/>
        <v>904.90303766597151</v>
      </c>
      <c r="BE237" s="35">
        <f t="shared" si="434"/>
        <v>859.65788578267291</v>
      </c>
      <c r="BF237" s="35">
        <f t="shared" si="434"/>
        <v>816.67499149353921</v>
      </c>
      <c r="BG237" s="35">
        <f t="shared" si="434"/>
        <v>775.84124191886224</v>
      </c>
      <c r="BH237" s="35">
        <f t="shared" si="434"/>
        <v>737.04917982291909</v>
      </c>
      <c r="BI237" s="35">
        <f t="shared" si="434"/>
        <v>700.19672083177318</v>
      </c>
      <c r="BJ237" s="35">
        <f t="shared" si="434"/>
        <v>665.18688479018454</v>
      </c>
      <c r="BK237" s="35">
        <f t="shared" si="434"/>
        <v>631.9275405506753</v>
      </c>
      <c r="BL237" s="35">
        <f t="shared" si="434"/>
        <v>600.33116352314153</v>
      </c>
      <c r="BM237" s="35">
        <f t="shared" si="434"/>
        <v>570.31460534698442</v>
      </c>
      <c r="BN237" s="35">
        <f t="shared" si="434"/>
        <v>541.7988750796352</v>
      </c>
      <c r="BO237" s="35">
        <f t="shared" si="434"/>
        <v>514.70893132565345</v>
      </c>
      <c r="BP237" s="35">
        <f t="shared" si="434"/>
        <v>488.97348475937076</v>
      </c>
      <c r="BQ237" s="35">
        <f t="shared" si="434"/>
        <v>464.52481052140223</v>
      </c>
      <c r="BR237" s="35">
        <f t="shared" si="434"/>
        <v>441.29856999533212</v>
      </c>
      <c r="BS237" s="35">
        <f t="shared" si="434"/>
        <v>419.23364149556551</v>
      </c>
    </row>
    <row r="238" spans="6:71" hidden="1" outlineLevel="1">
      <c r="F238" t="s">
        <v>197</v>
      </c>
      <c r="L238" s="22" t="s">
        <v>190</v>
      </c>
      <c r="O238" s="22">
        <v>24</v>
      </c>
      <c r="R238" s="35">
        <f t="shared" ref="R238:AW238" si="435">IF(R$2&gt;=$O238,IF(R237-(R237*HLOOKUP($O238,$R$2:$BS$34,32,FALSE))&lt;=0,R237,R237*HLOOKUP($O238,$R$2:$BS$34,32,FALSE)),0)</f>
        <v>0</v>
      </c>
      <c r="S238" s="35">
        <f t="shared" si="435"/>
        <v>0</v>
      </c>
      <c r="T238" s="35">
        <f t="shared" si="435"/>
        <v>0</v>
      </c>
      <c r="U238" s="35">
        <f t="shared" si="435"/>
        <v>0</v>
      </c>
      <c r="V238" s="35">
        <f t="shared" si="435"/>
        <v>0</v>
      </c>
      <c r="W238" s="35">
        <f t="shared" si="435"/>
        <v>0</v>
      </c>
      <c r="X238" s="35">
        <f t="shared" si="435"/>
        <v>0</v>
      </c>
      <c r="Y238" s="35">
        <f t="shared" si="435"/>
        <v>0</v>
      </c>
      <c r="Z238" s="35">
        <f t="shared" si="435"/>
        <v>0</v>
      </c>
      <c r="AA238" s="35">
        <f t="shared" si="435"/>
        <v>0</v>
      </c>
      <c r="AB238" s="35">
        <f t="shared" si="435"/>
        <v>0</v>
      </c>
      <c r="AC238" s="35">
        <f t="shared" si="435"/>
        <v>0</v>
      </c>
      <c r="AD238" s="35">
        <f t="shared" si="435"/>
        <v>0</v>
      </c>
      <c r="AE238" s="35">
        <f t="shared" si="435"/>
        <v>0</v>
      </c>
      <c r="AF238" s="35">
        <f t="shared" si="435"/>
        <v>0</v>
      </c>
      <c r="AG238" s="35">
        <f t="shared" si="435"/>
        <v>0</v>
      </c>
      <c r="AH238" s="35">
        <f t="shared" si="435"/>
        <v>0</v>
      </c>
      <c r="AI238" s="35">
        <f t="shared" si="435"/>
        <v>0</v>
      </c>
      <c r="AJ238" s="35">
        <f t="shared" si="435"/>
        <v>0</v>
      </c>
      <c r="AK238" s="35">
        <f t="shared" si="435"/>
        <v>0</v>
      </c>
      <c r="AL238" s="35">
        <f t="shared" si="435"/>
        <v>0</v>
      </c>
      <c r="AM238" s="35">
        <f t="shared" si="435"/>
        <v>0</v>
      </c>
      <c r="AN238" s="35">
        <f t="shared" si="435"/>
        <v>0</v>
      </c>
      <c r="AO238" s="35">
        <f t="shared" si="435"/>
        <v>97.660281347646119</v>
      </c>
      <c r="AP238" s="35">
        <f t="shared" si="435"/>
        <v>92.777267280263814</v>
      </c>
      <c r="AQ238" s="35">
        <f t="shared" si="435"/>
        <v>88.138403916250624</v>
      </c>
      <c r="AR238" s="35">
        <f t="shared" si="435"/>
        <v>83.731483720438092</v>
      </c>
      <c r="AS238" s="35">
        <f t="shared" si="435"/>
        <v>79.544909534416192</v>
      </c>
      <c r="AT238" s="35">
        <f t="shared" si="435"/>
        <v>75.567664057695382</v>
      </c>
      <c r="AU238" s="35">
        <f t="shared" si="435"/>
        <v>71.789280854810613</v>
      </c>
      <c r="AV238" s="35">
        <f t="shared" si="435"/>
        <v>68.199816812070083</v>
      </c>
      <c r="AW238" s="35">
        <f t="shared" si="435"/>
        <v>64.789825971466584</v>
      </c>
      <c r="AX238" s="35">
        <f t="shared" ref="AX238:BS238" si="436">IF(AX$2&gt;=$O238,IF(AX237-(AX237*HLOOKUP($O238,$R$2:$BS$34,32,FALSE))&lt;=0,AX237,AX237*HLOOKUP($O238,$R$2:$BS$34,32,FALSE)),0)</f>
        <v>61.55033467289325</v>
      </c>
      <c r="AY238" s="35">
        <f t="shared" si="436"/>
        <v>58.472817939248586</v>
      </c>
      <c r="AZ238" s="35">
        <f t="shared" si="436"/>
        <v>55.549177042286146</v>
      </c>
      <c r="BA238" s="35">
        <f t="shared" si="436"/>
        <v>52.771718190171839</v>
      </c>
      <c r="BB238" s="35">
        <f t="shared" si="436"/>
        <v>50.133132280663247</v>
      </c>
      <c r="BC238" s="35">
        <f t="shared" si="436"/>
        <v>47.626475666630085</v>
      </c>
      <c r="BD238" s="35">
        <f t="shared" si="436"/>
        <v>45.245151883298576</v>
      </c>
      <c r="BE238" s="35">
        <f t="shared" si="436"/>
        <v>42.982894289133647</v>
      </c>
      <c r="BF238" s="35">
        <f t="shared" si="436"/>
        <v>40.833749574676965</v>
      </c>
      <c r="BG238" s="35">
        <f t="shared" si="436"/>
        <v>38.792062095943116</v>
      </c>
      <c r="BH238" s="35">
        <f t="shared" si="436"/>
        <v>36.852458991145959</v>
      </c>
      <c r="BI238" s="35">
        <f t="shared" si="436"/>
        <v>35.009836041588663</v>
      </c>
      <c r="BJ238" s="35">
        <f t="shared" si="436"/>
        <v>33.259344239509225</v>
      </c>
      <c r="BK238" s="35">
        <f t="shared" si="436"/>
        <v>31.596377027533766</v>
      </c>
      <c r="BL238" s="35">
        <f t="shared" si="436"/>
        <v>30.016558176157076</v>
      </c>
      <c r="BM238" s="35">
        <f t="shared" si="436"/>
        <v>28.515730267349223</v>
      </c>
      <c r="BN238" s="35">
        <f t="shared" si="436"/>
        <v>27.08994375398176</v>
      </c>
      <c r="BO238" s="35">
        <f t="shared" si="436"/>
        <v>25.735446566282675</v>
      </c>
      <c r="BP238" s="35">
        <f t="shared" si="436"/>
        <v>24.44867423796854</v>
      </c>
      <c r="BQ238" s="35">
        <f t="shared" si="436"/>
        <v>23.226240526070114</v>
      </c>
      <c r="BR238" s="35">
        <f t="shared" si="436"/>
        <v>22.064928499766609</v>
      </c>
      <c r="BS238" s="35">
        <f t="shared" si="436"/>
        <v>20.961682074778277</v>
      </c>
    </row>
    <row r="239" spans="6:71" hidden="1" outlineLevel="1">
      <c r="F239" t="s">
        <v>195</v>
      </c>
      <c r="L239" s="22" t="s">
        <v>196</v>
      </c>
      <c r="O239" s="22">
        <v>25</v>
      </c>
      <c r="R239" s="35">
        <f t="shared" ref="R239:AW239" si="437">IF($O239=R$2,R$192,IF(R$2&gt;$O239,Q239-Q240,0))</f>
        <v>0</v>
      </c>
      <c r="S239" s="35">
        <f t="shared" si="437"/>
        <v>0</v>
      </c>
      <c r="T239" s="35">
        <f t="shared" si="437"/>
        <v>0</v>
      </c>
      <c r="U239" s="35">
        <f t="shared" si="437"/>
        <v>0</v>
      </c>
      <c r="V239" s="35">
        <f t="shared" si="437"/>
        <v>0</v>
      </c>
      <c r="W239" s="35">
        <f t="shared" si="437"/>
        <v>0</v>
      </c>
      <c r="X239" s="35">
        <f t="shared" si="437"/>
        <v>0</v>
      </c>
      <c r="Y239" s="35">
        <f t="shared" si="437"/>
        <v>0</v>
      </c>
      <c r="Z239" s="35">
        <f t="shared" si="437"/>
        <v>0</v>
      </c>
      <c r="AA239" s="35">
        <f t="shared" si="437"/>
        <v>0</v>
      </c>
      <c r="AB239" s="35">
        <f t="shared" si="437"/>
        <v>0</v>
      </c>
      <c r="AC239" s="35">
        <f t="shared" si="437"/>
        <v>0</v>
      </c>
      <c r="AD239" s="35">
        <f t="shared" si="437"/>
        <v>0</v>
      </c>
      <c r="AE239" s="35">
        <f t="shared" si="437"/>
        <v>0</v>
      </c>
      <c r="AF239" s="35">
        <f t="shared" si="437"/>
        <v>0</v>
      </c>
      <c r="AG239" s="35">
        <f t="shared" si="437"/>
        <v>0</v>
      </c>
      <c r="AH239" s="35">
        <f t="shared" si="437"/>
        <v>0</v>
      </c>
      <c r="AI239" s="35">
        <f t="shared" si="437"/>
        <v>0</v>
      </c>
      <c r="AJ239" s="35">
        <f t="shared" si="437"/>
        <v>0</v>
      </c>
      <c r="AK239" s="35">
        <f t="shared" si="437"/>
        <v>0</v>
      </c>
      <c r="AL239" s="35">
        <f t="shared" si="437"/>
        <v>0</v>
      </c>
      <c r="AM239" s="35">
        <f t="shared" si="437"/>
        <v>0</v>
      </c>
      <c r="AN239" s="35">
        <f t="shared" si="437"/>
        <v>0</v>
      </c>
      <c r="AO239" s="35">
        <f t="shared" si="437"/>
        <v>0</v>
      </c>
      <c r="AP239" s="35">
        <f t="shared" si="437"/>
        <v>2066.1052066765292</v>
      </c>
      <c r="AQ239" s="35">
        <f t="shared" si="437"/>
        <v>1962.7999463427027</v>
      </c>
      <c r="AR239" s="35">
        <f t="shared" si="437"/>
        <v>1864.6599490255676</v>
      </c>
      <c r="AS239" s="35">
        <f t="shared" si="437"/>
        <v>1771.4269515742892</v>
      </c>
      <c r="AT239" s="35">
        <f t="shared" si="437"/>
        <v>1682.8556039955747</v>
      </c>
      <c r="AU239" s="35">
        <f t="shared" si="437"/>
        <v>1598.7128237957959</v>
      </c>
      <c r="AV239" s="35">
        <f t="shared" si="437"/>
        <v>1518.7771826060061</v>
      </c>
      <c r="AW239" s="35">
        <f t="shared" si="437"/>
        <v>1442.8383234757059</v>
      </c>
      <c r="AX239" s="35">
        <f t="shared" ref="AX239:BS239" si="438">IF($O239=AX$2,AX$192,IF(AX$2&gt;$O239,AW239-AW240,0))</f>
        <v>1370.6964073019205</v>
      </c>
      <c r="AY239" s="35">
        <f t="shared" si="438"/>
        <v>1302.1615869368245</v>
      </c>
      <c r="AZ239" s="35">
        <f t="shared" si="438"/>
        <v>1237.0535075899834</v>
      </c>
      <c r="BA239" s="35">
        <f t="shared" si="438"/>
        <v>1175.2008322104841</v>
      </c>
      <c r="BB239" s="35">
        <f t="shared" si="438"/>
        <v>1116.4407905999599</v>
      </c>
      <c r="BC239" s="35">
        <f t="shared" si="438"/>
        <v>1060.6187510699619</v>
      </c>
      <c r="BD239" s="35">
        <f t="shared" si="438"/>
        <v>1007.5878135164638</v>
      </c>
      <c r="BE239" s="35">
        <f t="shared" si="438"/>
        <v>957.20842284064065</v>
      </c>
      <c r="BF239" s="35">
        <f t="shared" si="438"/>
        <v>909.34800169860864</v>
      </c>
      <c r="BG239" s="35">
        <f t="shared" si="438"/>
        <v>863.88060161367821</v>
      </c>
      <c r="BH239" s="35">
        <f t="shared" si="438"/>
        <v>820.68657153299432</v>
      </c>
      <c r="BI239" s="35">
        <f t="shared" si="438"/>
        <v>779.65224295634459</v>
      </c>
      <c r="BJ239" s="35">
        <f t="shared" si="438"/>
        <v>740.66963080852736</v>
      </c>
      <c r="BK239" s="35">
        <f t="shared" si="438"/>
        <v>703.63614926810101</v>
      </c>
      <c r="BL239" s="35">
        <f t="shared" si="438"/>
        <v>668.45434180469601</v>
      </c>
      <c r="BM239" s="35">
        <f t="shared" si="438"/>
        <v>635.03162471446126</v>
      </c>
      <c r="BN239" s="35">
        <f t="shared" si="438"/>
        <v>603.28004347873821</v>
      </c>
      <c r="BO239" s="35">
        <f t="shared" si="438"/>
        <v>573.11604130480134</v>
      </c>
      <c r="BP239" s="35">
        <f t="shared" si="438"/>
        <v>544.46023923956125</v>
      </c>
      <c r="BQ239" s="35">
        <f t="shared" si="438"/>
        <v>517.2372272775832</v>
      </c>
      <c r="BR239" s="35">
        <f t="shared" si="438"/>
        <v>491.37536591370406</v>
      </c>
      <c r="BS239" s="35">
        <f t="shared" si="438"/>
        <v>466.80659761801883</v>
      </c>
    </row>
    <row r="240" spans="6:71" hidden="1" outlineLevel="1">
      <c r="F240" t="s">
        <v>197</v>
      </c>
      <c r="L240" s="22" t="s">
        <v>190</v>
      </c>
      <c r="O240" s="22">
        <v>25</v>
      </c>
      <c r="R240" s="35">
        <f t="shared" ref="R240:AW240" si="439">IF(R$2&gt;=$O240,IF(R239-(R239*HLOOKUP($O240,$R$2:$BS$34,32,FALSE))&lt;=0,R239,R239*HLOOKUP($O240,$R$2:$BS$34,32,FALSE)),0)</f>
        <v>0</v>
      </c>
      <c r="S240" s="35">
        <f t="shared" si="439"/>
        <v>0</v>
      </c>
      <c r="T240" s="35">
        <f t="shared" si="439"/>
        <v>0</v>
      </c>
      <c r="U240" s="35">
        <f t="shared" si="439"/>
        <v>0</v>
      </c>
      <c r="V240" s="35">
        <f t="shared" si="439"/>
        <v>0</v>
      </c>
      <c r="W240" s="35">
        <f t="shared" si="439"/>
        <v>0</v>
      </c>
      <c r="X240" s="35">
        <f t="shared" si="439"/>
        <v>0</v>
      </c>
      <c r="Y240" s="35">
        <f t="shared" si="439"/>
        <v>0</v>
      </c>
      <c r="Z240" s="35">
        <f t="shared" si="439"/>
        <v>0</v>
      </c>
      <c r="AA240" s="35">
        <f t="shared" si="439"/>
        <v>0</v>
      </c>
      <c r="AB240" s="35">
        <f t="shared" si="439"/>
        <v>0</v>
      </c>
      <c r="AC240" s="35">
        <f t="shared" si="439"/>
        <v>0</v>
      </c>
      <c r="AD240" s="35">
        <f t="shared" si="439"/>
        <v>0</v>
      </c>
      <c r="AE240" s="35">
        <f t="shared" si="439"/>
        <v>0</v>
      </c>
      <c r="AF240" s="35">
        <f t="shared" si="439"/>
        <v>0</v>
      </c>
      <c r="AG240" s="35">
        <f t="shared" si="439"/>
        <v>0</v>
      </c>
      <c r="AH240" s="35">
        <f t="shared" si="439"/>
        <v>0</v>
      </c>
      <c r="AI240" s="35">
        <f t="shared" si="439"/>
        <v>0</v>
      </c>
      <c r="AJ240" s="35">
        <f t="shared" si="439"/>
        <v>0</v>
      </c>
      <c r="AK240" s="35">
        <f t="shared" si="439"/>
        <v>0</v>
      </c>
      <c r="AL240" s="35">
        <f t="shared" si="439"/>
        <v>0</v>
      </c>
      <c r="AM240" s="35">
        <f t="shared" si="439"/>
        <v>0</v>
      </c>
      <c r="AN240" s="35">
        <f t="shared" si="439"/>
        <v>0</v>
      </c>
      <c r="AO240" s="35">
        <f t="shared" si="439"/>
        <v>0</v>
      </c>
      <c r="AP240" s="35">
        <f t="shared" si="439"/>
        <v>103.30526033382647</v>
      </c>
      <c r="AQ240" s="35">
        <f t="shared" si="439"/>
        <v>98.139997317135141</v>
      </c>
      <c r="AR240" s="35">
        <f t="shared" si="439"/>
        <v>93.232997451278379</v>
      </c>
      <c r="AS240" s="35">
        <f t="shared" si="439"/>
        <v>88.571347578714466</v>
      </c>
      <c r="AT240" s="35">
        <f t="shared" si="439"/>
        <v>84.142780199778741</v>
      </c>
      <c r="AU240" s="35">
        <f t="shared" si="439"/>
        <v>79.935641189789806</v>
      </c>
      <c r="AV240" s="35">
        <f t="shared" si="439"/>
        <v>75.938859130300315</v>
      </c>
      <c r="AW240" s="35">
        <f t="shared" si="439"/>
        <v>72.141916173785305</v>
      </c>
      <c r="AX240" s="35">
        <f t="shared" ref="AX240:BS240" si="440">IF(AX$2&gt;=$O240,IF(AX239-(AX239*HLOOKUP($O240,$R$2:$BS$34,32,FALSE))&lt;=0,AX239,AX239*HLOOKUP($O240,$R$2:$BS$34,32,FALSE)),0)</f>
        <v>68.534820365096024</v>
      </c>
      <c r="AY240" s="35">
        <f t="shared" si="440"/>
        <v>65.108079346841222</v>
      </c>
      <c r="AZ240" s="35">
        <f t="shared" si="440"/>
        <v>61.852675379499175</v>
      </c>
      <c r="BA240" s="35">
        <f t="shared" si="440"/>
        <v>58.760041610524212</v>
      </c>
      <c r="BB240" s="35">
        <f t="shared" si="440"/>
        <v>55.822039529997994</v>
      </c>
      <c r="BC240" s="35">
        <f t="shared" si="440"/>
        <v>53.030937553498099</v>
      </c>
      <c r="BD240" s="35">
        <f t="shared" si="440"/>
        <v>50.379390675823196</v>
      </c>
      <c r="BE240" s="35">
        <f t="shared" si="440"/>
        <v>47.860421142032038</v>
      </c>
      <c r="BF240" s="35">
        <f t="shared" si="440"/>
        <v>45.467400084930432</v>
      </c>
      <c r="BG240" s="35">
        <f t="shared" si="440"/>
        <v>43.194030080683916</v>
      </c>
      <c r="BH240" s="35">
        <f t="shared" si="440"/>
        <v>41.03432857664972</v>
      </c>
      <c r="BI240" s="35">
        <f t="shared" si="440"/>
        <v>38.982612147817235</v>
      </c>
      <c r="BJ240" s="35">
        <f t="shared" si="440"/>
        <v>37.033481540426372</v>
      </c>
      <c r="BK240" s="35">
        <f t="shared" si="440"/>
        <v>35.18180746340505</v>
      </c>
      <c r="BL240" s="35">
        <f t="shared" si="440"/>
        <v>33.422717090234805</v>
      </c>
      <c r="BM240" s="35">
        <f t="shared" si="440"/>
        <v>31.751581235723066</v>
      </c>
      <c r="BN240" s="35">
        <f t="shared" si="440"/>
        <v>30.164002173936911</v>
      </c>
      <c r="BO240" s="35">
        <f t="shared" si="440"/>
        <v>28.655802065240067</v>
      </c>
      <c r="BP240" s="35">
        <f t="shared" si="440"/>
        <v>27.223011961978063</v>
      </c>
      <c r="BQ240" s="35">
        <f t="shared" si="440"/>
        <v>25.861861363879161</v>
      </c>
      <c r="BR240" s="35">
        <f t="shared" si="440"/>
        <v>24.568768295685203</v>
      </c>
      <c r="BS240" s="35">
        <f t="shared" si="440"/>
        <v>23.340329880900942</v>
      </c>
    </row>
    <row r="241" spans="6:71" hidden="1" outlineLevel="1">
      <c r="F241" t="s">
        <v>195</v>
      </c>
      <c r="L241" s="22" t="s">
        <v>196</v>
      </c>
      <c r="O241" s="22">
        <v>26</v>
      </c>
      <c r="R241" s="35">
        <f t="shared" ref="R241:AW241" si="441">IF($O241=R$2,R$192,IF(R$2&gt;$O241,Q241-Q242,0))</f>
        <v>0</v>
      </c>
      <c r="S241" s="35">
        <f t="shared" si="441"/>
        <v>0</v>
      </c>
      <c r="T241" s="35">
        <f t="shared" si="441"/>
        <v>0</v>
      </c>
      <c r="U241" s="35">
        <f t="shared" si="441"/>
        <v>0</v>
      </c>
      <c r="V241" s="35">
        <f t="shared" si="441"/>
        <v>0</v>
      </c>
      <c r="W241" s="35">
        <f t="shared" si="441"/>
        <v>0</v>
      </c>
      <c r="X241" s="35">
        <f t="shared" si="441"/>
        <v>0</v>
      </c>
      <c r="Y241" s="35">
        <f t="shared" si="441"/>
        <v>0</v>
      </c>
      <c r="Z241" s="35">
        <f t="shared" si="441"/>
        <v>0</v>
      </c>
      <c r="AA241" s="35">
        <f t="shared" si="441"/>
        <v>0</v>
      </c>
      <c r="AB241" s="35">
        <f t="shared" si="441"/>
        <v>0</v>
      </c>
      <c r="AC241" s="35">
        <f t="shared" si="441"/>
        <v>0</v>
      </c>
      <c r="AD241" s="35">
        <f t="shared" si="441"/>
        <v>0</v>
      </c>
      <c r="AE241" s="35">
        <f t="shared" si="441"/>
        <v>0</v>
      </c>
      <c r="AF241" s="35">
        <f t="shared" si="441"/>
        <v>0</v>
      </c>
      <c r="AG241" s="35">
        <f t="shared" si="441"/>
        <v>0</v>
      </c>
      <c r="AH241" s="35">
        <f t="shared" si="441"/>
        <v>0</v>
      </c>
      <c r="AI241" s="35">
        <f t="shared" si="441"/>
        <v>0</v>
      </c>
      <c r="AJ241" s="35">
        <f t="shared" si="441"/>
        <v>0</v>
      </c>
      <c r="AK241" s="35">
        <f t="shared" si="441"/>
        <v>0</v>
      </c>
      <c r="AL241" s="35">
        <f t="shared" si="441"/>
        <v>0</v>
      </c>
      <c r="AM241" s="35">
        <f t="shared" si="441"/>
        <v>0</v>
      </c>
      <c r="AN241" s="35">
        <f t="shared" si="441"/>
        <v>0</v>
      </c>
      <c r="AO241" s="35">
        <f t="shared" si="441"/>
        <v>0</v>
      </c>
      <c r="AP241" s="35">
        <f t="shared" si="441"/>
        <v>0</v>
      </c>
      <c r="AQ241" s="35">
        <f t="shared" si="441"/>
        <v>2184.6858109906248</v>
      </c>
      <c r="AR241" s="35">
        <f t="shared" si="441"/>
        <v>2075.4515204410936</v>
      </c>
      <c r="AS241" s="35">
        <f t="shared" si="441"/>
        <v>1971.678944419039</v>
      </c>
      <c r="AT241" s="35">
        <f t="shared" si="441"/>
        <v>1873.094997198087</v>
      </c>
      <c r="AU241" s="35">
        <f t="shared" si="441"/>
        <v>1779.4402473381826</v>
      </c>
      <c r="AV241" s="35">
        <f t="shared" si="441"/>
        <v>1690.4682349712734</v>
      </c>
      <c r="AW241" s="35">
        <f t="shared" si="441"/>
        <v>1605.9448232227098</v>
      </c>
      <c r="AX241" s="35">
        <f t="shared" ref="AX241:BS241" si="442">IF($O241=AX$2,AX$192,IF(AX$2&gt;$O241,AW241-AW242,0))</f>
        <v>1525.6475820615742</v>
      </c>
      <c r="AY241" s="35">
        <f t="shared" si="442"/>
        <v>1449.3652029584955</v>
      </c>
      <c r="AZ241" s="35">
        <f t="shared" si="442"/>
        <v>1376.8969428105706</v>
      </c>
      <c r="BA241" s="35">
        <f t="shared" si="442"/>
        <v>1308.052095670042</v>
      </c>
      <c r="BB241" s="35">
        <f t="shared" si="442"/>
        <v>1242.64949088654</v>
      </c>
      <c r="BC241" s="35">
        <f t="shared" si="442"/>
        <v>1180.5170163422131</v>
      </c>
      <c r="BD241" s="35">
        <f t="shared" si="442"/>
        <v>1121.4911655251024</v>
      </c>
      <c r="BE241" s="35">
        <f t="shared" si="442"/>
        <v>1065.4166072488472</v>
      </c>
      <c r="BF241" s="35">
        <f t="shared" si="442"/>
        <v>1012.1457768864049</v>
      </c>
      <c r="BG241" s="35">
        <f t="shared" si="442"/>
        <v>961.53848804208462</v>
      </c>
      <c r="BH241" s="35">
        <f t="shared" si="442"/>
        <v>913.46156363998034</v>
      </c>
      <c r="BI241" s="35">
        <f t="shared" si="442"/>
        <v>867.78848545798132</v>
      </c>
      <c r="BJ241" s="35">
        <f t="shared" si="442"/>
        <v>824.39906118508225</v>
      </c>
      <c r="BK241" s="35">
        <f t="shared" si="442"/>
        <v>783.17910812582818</v>
      </c>
      <c r="BL241" s="35">
        <f t="shared" si="442"/>
        <v>744.02015271953678</v>
      </c>
      <c r="BM241" s="35">
        <f t="shared" si="442"/>
        <v>706.81914508355999</v>
      </c>
      <c r="BN241" s="35">
        <f t="shared" si="442"/>
        <v>671.47818782938202</v>
      </c>
      <c r="BO241" s="35">
        <f t="shared" si="442"/>
        <v>637.90427843791292</v>
      </c>
      <c r="BP241" s="35">
        <f t="shared" si="442"/>
        <v>606.00906451601725</v>
      </c>
      <c r="BQ241" s="35">
        <f t="shared" si="442"/>
        <v>575.70861129021637</v>
      </c>
      <c r="BR241" s="35">
        <f t="shared" si="442"/>
        <v>546.92318072570561</v>
      </c>
      <c r="BS241" s="35">
        <f t="shared" si="442"/>
        <v>519.57702168942035</v>
      </c>
    </row>
    <row r="242" spans="6:71" hidden="1" outlineLevel="1">
      <c r="F242" t="s">
        <v>197</v>
      </c>
      <c r="L242" s="22" t="s">
        <v>190</v>
      </c>
      <c r="O242" s="22">
        <v>26</v>
      </c>
      <c r="R242" s="35">
        <f t="shared" ref="R242:AW242" si="443">IF(R$2&gt;=$O242,IF(R241-(R241*HLOOKUP($O242,$R$2:$BS$34,32,FALSE))&lt;=0,R241,R241*HLOOKUP($O242,$R$2:$BS$34,32,FALSE)),0)</f>
        <v>0</v>
      </c>
      <c r="S242" s="35">
        <f t="shared" si="443"/>
        <v>0</v>
      </c>
      <c r="T242" s="35">
        <f t="shared" si="443"/>
        <v>0</v>
      </c>
      <c r="U242" s="35">
        <f t="shared" si="443"/>
        <v>0</v>
      </c>
      <c r="V242" s="35">
        <f t="shared" si="443"/>
        <v>0</v>
      </c>
      <c r="W242" s="35">
        <f t="shared" si="443"/>
        <v>0</v>
      </c>
      <c r="X242" s="35">
        <f t="shared" si="443"/>
        <v>0</v>
      </c>
      <c r="Y242" s="35">
        <f t="shared" si="443"/>
        <v>0</v>
      </c>
      <c r="Z242" s="35">
        <f t="shared" si="443"/>
        <v>0</v>
      </c>
      <c r="AA242" s="35">
        <f t="shared" si="443"/>
        <v>0</v>
      </c>
      <c r="AB242" s="35">
        <f t="shared" si="443"/>
        <v>0</v>
      </c>
      <c r="AC242" s="35">
        <f t="shared" si="443"/>
        <v>0</v>
      </c>
      <c r="AD242" s="35">
        <f t="shared" si="443"/>
        <v>0</v>
      </c>
      <c r="AE242" s="35">
        <f t="shared" si="443"/>
        <v>0</v>
      </c>
      <c r="AF242" s="35">
        <f t="shared" si="443"/>
        <v>0</v>
      </c>
      <c r="AG242" s="35">
        <f t="shared" si="443"/>
        <v>0</v>
      </c>
      <c r="AH242" s="35">
        <f t="shared" si="443"/>
        <v>0</v>
      </c>
      <c r="AI242" s="35">
        <f t="shared" si="443"/>
        <v>0</v>
      </c>
      <c r="AJ242" s="35">
        <f t="shared" si="443"/>
        <v>0</v>
      </c>
      <c r="AK242" s="35">
        <f t="shared" si="443"/>
        <v>0</v>
      </c>
      <c r="AL242" s="35">
        <f t="shared" si="443"/>
        <v>0</v>
      </c>
      <c r="AM242" s="35">
        <f t="shared" si="443"/>
        <v>0</v>
      </c>
      <c r="AN242" s="35">
        <f t="shared" si="443"/>
        <v>0</v>
      </c>
      <c r="AO242" s="35">
        <f t="shared" si="443"/>
        <v>0</v>
      </c>
      <c r="AP242" s="35">
        <f t="shared" si="443"/>
        <v>0</v>
      </c>
      <c r="AQ242" s="35">
        <f t="shared" si="443"/>
        <v>109.23429054953124</v>
      </c>
      <c r="AR242" s="35">
        <f t="shared" si="443"/>
        <v>103.77257602205469</v>
      </c>
      <c r="AS242" s="35">
        <f t="shared" si="443"/>
        <v>98.583947220951956</v>
      </c>
      <c r="AT242" s="35">
        <f t="shared" si="443"/>
        <v>93.654749859904356</v>
      </c>
      <c r="AU242" s="35">
        <f t="shared" si="443"/>
        <v>88.972012366909141</v>
      </c>
      <c r="AV242" s="35">
        <f t="shared" si="443"/>
        <v>84.523411748563674</v>
      </c>
      <c r="AW242" s="35">
        <f t="shared" si="443"/>
        <v>80.297241161135503</v>
      </c>
      <c r="AX242" s="35">
        <f t="shared" ref="AX242:BS242" si="444">IF(AX$2&gt;=$O242,IF(AX241-(AX241*HLOOKUP($O242,$R$2:$BS$34,32,FALSE))&lt;=0,AX241,AX241*HLOOKUP($O242,$R$2:$BS$34,32,FALSE)),0)</f>
        <v>76.282379103078711</v>
      </c>
      <c r="AY242" s="35">
        <f t="shared" si="444"/>
        <v>72.468260147924781</v>
      </c>
      <c r="AZ242" s="35">
        <f t="shared" si="444"/>
        <v>68.844847140528529</v>
      </c>
      <c r="BA242" s="35">
        <f t="shared" si="444"/>
        <v>65.402604783502099</v>
      </c>
      <c r="BB242" s="35">
        <f t="shared" si="444"/>
        <v>62.132474544327003</v>
      </c>
      <c r="BC242" s="35">
        <f t="shared" si="444"/>
        <v>59.025850817110658</v>
      </c>
      <c r="BD242" s="35">
        <f t="shared" si="444"/>
        <v>56.074558276255118</v>
      </c>
      <c r="BE242" s="35">
        <f t="shared" si="444"/>
        <v>53.270830362442361</v>
      </c>
      <c r="BF242" s="35">
        <f t="shared" si="444"/>
        <v>50.607288844320244</v>
      </c>
      <c r="BG242" s="35">
        <f t="shared" si="444"/>
        <v>48.076924402104233</v>
      </c>
      <c r="BH242" s="35">
        <f t="shared" si="444"/>
        <v>45.673078181999017</v>
      </c>
      <c r="BI242" s="35">
        <f t="shared" si="444"/>
        <v>43.38942427289907</v>
      </c>
      <c r="BJ242" s="35">
        <f t="shared" si="444"/>
        <v>41.219953059254117</v>
      </c>
      <c r="BK242" s="35">
        <f t="shared" si="444"/>
        <v>39.158955406291412</v>
      </c>
      <c r="BL242" s="35">
        <f t="shared" si="444"/>
        <v>37.201007635976843</v>
      </c>
      <c r="BM242" s="35">
        <f t="shared" si="444"/>
        <v>35.340957254178001</v>
      </c>
      <c r="BN242" s="35">
        <f t="shared" si="444"/>
        <v>33.573909391469101</v>
      </c>
      <c r="BO242" s="35">
        <f t="shared" si="444"/>
        <v>31.895213921895646</v>
      </c>
      <c r="BP242" s="35">
        <f t="shared" si="444"/>
        <v>30.300453225800865</v>
      </c>
      <c r="BQ242" s="35">
        <f t="shared" si="444"/>
        <v>28.785430564510818</v>
      </c>
      <c r="BR242" s="35">
        <f t="shared" si="444"/>
        <v>27.346159036285282</v>
      </c>
      <c r="BS242" s="35">
        <f t="shared" si="444"/>
        <v>25.978851084471017</v>
      </c>
    </row>
    <row r="243" spans="6:71" hidden="1" outlineLevel="1">
      <c r="F243" t="s">
        <v>195</v>
      </c>
      <c r="L243" s="22" t="s">
        <v>196</v>
      </c>
      <c r="O243" s="22">
        <v>27</v>
      </c>
      <c r="R243" s="35">
        <f t="shared" ref="R243:AW243" si="445">IF($O243=R$2,R$192,IF(R$2&gt;$O243,Q243-Q244,0))</f>
        <v>0</v>
      </c>
      <c r="S243" s="35">
        <f t="shared" si="445"/>
        <v>0</v>
      </c>
      <c r="T243" s="35">
        <f t="shared" si="445"/>
        <v>0</v>
      </c>
      <c r="U243" s="35">
        <f t="shared" si="445"/>
        <v>0</v>
      </c>
      <c r="V243" s="35">
        <f t="shared" si="445"/>
        <v>0</v>
      </c>
      <c r="W243" s="35">
        <f t="shared" si="445"/>
        <v>0</v>
      </c>
      <c r="X243" s="35">
        <f t="shared" si="445"/>
        <v>0</v>
      </c>
      <c r="Y243" s="35">
        <f t="shared" si="445"/>
        <v>0</v>
      </c>
      <c r="Z243" s="35">
        <f t="shared" si="445"/>
        <v>0</v>
      </c>
      <c r="AA243" s="35">
        <f t="shared" si="445"/>
        <v>0</v>
      </c>
      <c r="AB243" s="35">
        <f t="shared" si="445"/>
        <v>0</v>
      </c>
      <c r="AC243" s="35">
        <f t="shared" si="445"/>
        <v>0</v>
      </c>
      <c r="AD243" s="35">
        <f t="shared" si="445"/>
        <v>0</v>
      </c>
      <c r="AE243" s="35">
        <f t="shared" si="445"/>
        <v>0</v>
      </c>
      <c r="AF243" s="35">
        <f t="shared" si="445"/>
        <v>0</v>
      </c>
      <c r="AG243" s="35">
        <f t="shared" si="445"/>
        <v>0</v>
      </c>
      <c r="AH243" s="35">
        <f t="shared" si="445"/>
        <v>0</v>
      </c>
      <c r="AI243" s="35">
        <f t="shared" si="445"/>
        <v>0</v>
      </c>
      <c r="AJ243" s="35">
        <f t="shared" si="445"/>
        <v>0</v>
      </c>
      <c r="AK243" s="35">
        <f t="shared" si="445"/>
        <v>0</v>
      </c>
      <c r="AL243" s="35">
        <f t="shared" si="445"/>
        <v>0</v>
      </c>
      <c r="AM243" s="35">
        <f t="shared" si="445"/>
        <v>0</v>
      </c>
      <c r="AN243" s="35">
        <f t="shared" si="445"/>
        <v>0</v>
      </c>
      <c r="AO243" s="35">
        <f t="shared" si="445"/>
        <v>0</v>
      </c>
      <c r="AP243" s="35">
        <f t="shared" si="445"/>
        <v>0</v>
      </c>
      <c r="AQ243" s="35">
        <f t="shared" si="445"/>
        <v>0</v>
      </c>
      <c r="AR243" s="35">
        <f t="shared" si="445"/>
        <v>2308.868923265823</v>
      </c>
      <c r="AS243" s="35">
        <f t="shared" si="445"/>
        <v>2193.4254771025317</v>
      </c>
      <c r="AT243" s="35">
        <f t="shared" si="445"/>
        <v>2083.7542032474053</v>
      </c>
      <c r="AU243" s="35">
        <f t="shared" si="445"/>
        <v>1979.5664930850351</v>
      </c>
      <c r="AV243" s="35">
        <f t="shared" si="445"/>
        <v>1880.5881684307833</v>
      </c>
      <c r="AW243" s="35">
        <f t="shared" si="445"/>
        <v>1786.5587600092442</v>
      </c>
      <c r="AX243" s="35">
        <f t="shared" ref="AX243:BS243" si="446">IF($O243=AX$2,AX$192,IF(AX$2&gt;$O243,AW243-AW244,0))</f>
        <v>1697.2308220087821</v>
      </c>
      <c r="AY243" s="35">
        <f t="shared" si="446"/>
        <v>1612.3692809083429</v>
      </c>
      <c r="AZ243" s="35">
        <f t="shared" si="446"/>
        <v>1531.7508168629258</v>
      </c>
      <c r="BA243" s="35">
        <f t="shared" si="446"/>
        <v>1455.1632760197795</v>
      </c>
      <c r="BB243" s="35">
        <f t="shared" si="446"/>
        <v>1382.4051122187905</v>
      </c>
      <c r="BC243" s="35">
        <f t="shared" si="446"/>
        <v>1313.284856607851</v>
      </c>
      <c r="BD243" s="35">
        <f t="shared" si="446"/>
        <v>1247.6206137774584</v>
      </c>
      <c r="BE243" s="35">
        <f t="shared" si="446"/>
        <v>1185.2395830885855</v>
      </c>
      <c r="BF243" s="35">
        <f t="shared" si="446"/>
        <v>1125.9776039341561</v>
      </c>
      <c r="BG243" s="35">
        <f t="shared" si="446"/>
        <v>1069.6787237374483</v>
      </c>
      <c r="BH243" s="35">
        <f t="shared" si="446"/>
        <v>1016.1947875505759</v>
      </c>
      <c r="BI243" s="35">
        <f t="shared" si="446"/>
        <v>965.38504817304715</v>
      </c>
      <c r="BJ243" s="35">
        <f t="shared" si="446"/>
        <v>917.11579576439476</v>
      </c>
      <c r="BK243" s="35">
        <f t="shared" si="446"/>
        <v>871.26000597617508</v>
      </c>
      <c r="BL243" s="35">
        <f t="shared" si="446"/>
        <v>827.69700567736629</v>
      </c>
      <c r="BM243" s="35">
        <f t="shared" si="446"/>
        <v>786.31215539349796</v>
      </c>
      <c r="BN243" s="35">
        <f t="shared" si="446"/>
        <v>746.99654762382306</v>
      </c>
      <c r="BO243" s="35">
        <f t="shared" si="446"/>
        <v>709.64672024263189</v>
      </c>
      <c r="BP243" s="35">
        <f t="shared" si="446"/>
        <v>674.16438423050033</v>
      </c>
      <c r="BQ243" s="35">
        <f t="shared" si="446"/>
        <v>640.4561650189753</v>
      </c>
      <c r="BR243" s="35">
        <f t="shared" si="446"/>
        <v>608.43335676802656</v>
      </c>
      <c r="BS243" s="35">
        <f t="shared" si="446"/>
        <v>578.01168892962528</v>
      </c>
    </row>
    <row r="244" spans="6:71" hidden="1" outlineLevel="1">
      <c r="F244" t="s">
        <v>197</v>
      </c>
      <c r="L244" s="22" t="s">
        <v>190</v>
      </c>
      <c r="O244" s="22">
        <v>27</v>
      </c>
      <c r="R244" s="35">
        <f t="shared" ref="R244:AW244" si="447">IF(R$2&gt;=$O244,IF(R243-(R243*HLOOKUP($O244,$R$2:$BS$34,32,FALSE))&lt;=0,R243,R243*HLOOKUP($O244,$R$2:$BS$34,32,FALSE)),0)</f>
        <v>0</v>
      </c>
      <c r="S244" s="35">
        <f t="shared" si="447"/>
        <v>0</v>
      </c>
      <c r="T244" s="35">
        <f t="shared" si="447"/>
        <v>0</v>
      </c>
      <c r="U244" s="35">
        <f t="shared" si="447"/>
        <v>0</v>
      </c>
      <c r="V244" s="35">
        <f t="shared" si="447"/>
        <v>0</v>
      </c>
      <c r="W244" s="35">
        <f t="shared" si="447"/>
        <v>0</v>
      </c>
      <c r="X244" s="35">
        <f t="shared" si="447"/>
        <v>0</v>
      </c>
      <c r="Y244" s="35">
        <f t="shared" si="447"/>
        <v>0</v>
      </c>
      <c r="Z244" s="35">
        <f t="shared" si="447"/>
        <v>0</v>
      </c>
      <c r="AA244" s="35">
        <f t="shared" si="447"/>
        <v>0</v>
      </c>
      <c r="AB244" s="35">
        <f t="shared" si="447"/>
        <v>0</v>
      </c>
      <c r="AC244" s="35">
        <f t="shared" si="447"/>
        <v>0</v>
      </c>
      <c r="AD244" s="35">
        <f t="shared" si="447"/>
        <v>0</v>
      </c>
      <c r="AE244" s="35">
        <f t="shared" si="447"/>
        <v>0</v>
      </c>
      <c r="AF244" s="35">
        <f t="shared" si="447"/>
        <v>0</v>
      </c>
      <c r="AG244" s="35">
        <f t="shared" si="447"/>
        <v>0</v>
      </c>
      <c r="AH244" s="35">
        <f t="shared" si="447"/>
        <v>0</v>
      </c>
      <c r="AI244" s="35">
        <f t="shared" si="447"/>
        <v>0</v>
      </c>
      <c r="AJ244" s="35">
        <f t="shared" si="447"/>
        <v>0</v>
      </c>
      <c r="AK244" s="35">
        <f t="shared" si="447"/>
        <v>0</v>
      </c>
      <c r="AL244" s="35">
        <f t="shared" si="447"/>
        <v>0</v>
      </c>
      <c r="AM244" s="35">
        <f t="shared" si="447"/>
        <v>0</v>
      </c>
      <c r="AN244" s="35">
        <f t="shared" si="447"/>
        <v>0</v>
      </c>
      <c r="AO244" s="35">
        <f t="shared" si="447"/>
        <v>0</v>
      </c>
      <c r="AP244" s="35">
        <f t="shared" si="447"/>
        <v>0</v>
      </c>
      <c r="AQ244" s="35">
        <f t="shared" si="447"/>
        <v>0</v>
      </c>
      <c r="AR244" s="35">
        <f t="shared" si="447"/>
        <v>115.44344616329116</v>
      </c>
      <c r="AS244" s="35">
        <f t="shared" si="447"/>
        <v>109.67127385512659</v>
      </c>
      <c r="AT244" s="35">
        <f t="shared" si="447"/>
        <v>104.18771016237027</v>
      </c>
      <c r="AU244" s="35">
        <f t="shared" si="447"/>
        <v>98.978324654251765</v>
      </c>
      <c r="AV244" s="35">
        <f t="shared" si="447"/>
        <v>94.029408421539173</v>
      </c>
      <c r="AW244" s="35">
        <f t="shared" si="447"/>
        <v>89.327938000462211</v>
      </c>
      <c r="AX244" s="35">
        <f t="shared" ref="AX244:BS244" si="448">IF(AX$2&gt;=$O244,IF(AX243-(AX243*HLOOKUP($O244,$R$2:$BS$34,32,FALSE))&lt;=0,AX243,AX243*HLOOKUP($O244,$R$2:$BS$34,32,FALSE)),0)</f>
        <v>84.861541100439112</v>
      </c>
      <c r="AY244" s="35">
        <f t="shared" si="448"/>
        <v>80.618464045417156</v>
      </c>
      <c r="AZ244" s="35">
        <f t="shared" si="448"/>
        <v>76.5875408431463</v>
      </c>
      <c r="BA244" s="35">
        <f t="shared" si="448"/>
        <v>72.758163800988982</v>
      </c>
      <c r="BB244" s="35">
        <f t="shared" si="448"/>
        <v>69.120255610939523</v>
      </c>
      <c r="BC244" s="35">
        <f t="shared" si="448"/>
        <v>65.664242830392553</v>
      </c>
      <c r="BD244" s="35">
        <f t="shared" si="448"/>
        <v>62.381030688872926</v>
      </c>
      <c r="BE244" s="35">
        <f t="shared" si="448"/>
        <v>59.261979154429277</v>
      </c>
      <c r="BF244" s="35">
        <f t="shared" si="448"/>
        <v>56.298880196707813</v>
      </c>
      <c r="BG244" s="35">
        <f t="shared" si="448"/>
        <v>53.48393618687242</v>
      </c>
      <c r="BH244" s="35">
        <f t="shared" si="448"/>
        <v>50.8097393775288</v>
      </c>
      <c r="BI244" s="35">
        <f t="shared" si="448"/>
        <v>48.269252408652363</v>
      </c>
      <c r="BJ244" s="35">
        <f t="shared" si="448"/>
        <v>45.855789788219738</v>
      </c>
      <c r="BK244" s="35">
        <f t="shared" si="448"/>
        <v>43.56300029880876</v>
      </c>
      <c r="BL244" s="35">
        <f t="shared" si="448"/>
        <v>41.384850283868317</v>
      </c>
      <c r="BM244" s="35">
        <f t="shared" si="448"/>
        <v>39.315607769674898</v>
      </c>
      <c r="BN244" s="35">
        <f t="shared" si="448"/>
        <v>37.349827381191155</v>
      </c>
      <c r="BO244" s="35">
        <f t="shared" si="448"/>
        <v>35.482336012131597</v>
      </c>
      <c r="BP244" s="35">
        <f t="shared" si="448"/>
        <v>33.708219211525019</v>
      </c>
      <c r="BQ244" s="35">
        <f t="shared" si="448"/>
        <v>32.022808250948763</v>
      </c>
      <c r="BR244" s="35">
        <f t="shared" si="448"/>
        <v>30.42166783840133</v>
      </c>
      <c r="BS244" s="35">
        <f t="shared" si="448"/>
        <v>28.900584446481265</v>
      </c>
    </row>
    <row r="245" spans="6:71" hidden="1" outlineLevel="1">
      <c r="F245" t="s">
        <v>195</v>
      </c>
      <c r="L245" s="22" t="s">
        <v>196</v>
      </c>
      <c r="O245" s="22">
        <v>28</v>
      </c>
      <c r="R245" s="35">
        <f t="shared" ref="R245:AW245" si="449">IF($O245=R$2,R$192,IF(R$2&gt;$O245,Q245-Q246,0))</f>
        <v>0</v>
      </c>
      <c r="S245" s="35">
        <f t="shared" si="449"/>
        <v>0</v>
      </c>
      <c r="T245" s="35">
        <f t="shared" si="449"/>
        <v>0</v>
      </c>
      <c r="U245" s="35">
        <f t="shared" si="449"/>
        <v>0</v>
      </c>
      <c r="V245" s="35">
        <f t="shared" si="449"/>
        <v>0</v>
      </c>
      <c r="W245" s="35">
        <f t="shared" si="449"/>
        <v>0</v>
      </c>
      <c r="X245" s="35">
        <f t="shared" si="449"/>
        <v>0</v>
      </c>
      <c r="Y245" s="35">
        <f t="shared" si="449"/>
        <v>0</v>
      </c>
      <c r="Z245" s="35">
        <f t="shared" si="449"/>
        <v>0</v>
      </c>
      <c r="AA245" s="35">
        <f t="shared" si="449"/>
        <v>0</v>
      </c>
      <c r="AB245" s="35">
        <f t="shared" si="449"/>
        <v>0</v>
      </c>
      <c r="AC245" s="35">
        <f t="shared" si="449"/>
        <v>0</v>
      </c>
      <c r="AD245" s="35">
        <f t="shared" si="449"/>
        <v>0</v>
      </c>
      <c r="AE245" s="35">
        <f t="shared" si="449"/>
        <v>0</v>
      </c>
      <c r="AF245" s="35">
        <f t="shared" si="449"/>
        <v>0</v>
      </c>
      <c r="AG245" s="35">
        <f t="shared" si="449"/>
        <v>0</v>
      </c>
      <c r="AH245" s="35">
        <f t="shared" si="449"/>
        <v>0</v>
      </c>
      <c r="AI245" s="35">
        <f t="shared" si="449"/>
        <v>0</v>
      </c>
      <c r="AJ245" s="35">
        <f t="shared" si="449"/>
        <v>0</v>
      </c>
      <c r="AK245" s="35">
        <f t="shared" si="449"/>
        <v>0</v>
      </c>
      <c r="AL245" s="35">
        <f t="shared" si="449"/>
        <v>0</v>
      </c>
      <c r="AM245" s="35">
        <f t="shared" si="449"/>
        <v>0</v>
      </c>
      <c r="AN245" s="35">
        <f t="shared" si="449"/>
        <v>0</v>
      </c>
      <c r="AO245" s="35">
        <f t="shared" si="449"/>
        <v>0</v>
      </c>
      <c r="AP245" s="35">
        <f t="shared" si="449"/>
        <v>0</v>
      </c>
      <c r="AQ245" s="35">
        <f t="shared" si="449"/>
        <v>0</v>
      </c>
      <c r="AR245" s="35">
        <f t="shared" si="449"/>
        <v>0</v>
      </c>
      <c r="AS245" s="35">
        <f t="shared" si="449"/>
        <v>2440.2298842248106</v>
      </c>
      <c r="AT245" s="35">
        <f t="shared" si="449"/>
        <v>2318.2183900135701</v>
      </c>
      <c r="AU245" s="35">
        <f t="shared" si="449"/>
        <v>2202.3074705128915</v>
      </c>
      <c r="AV245" s="35">
        <f t="shared" si="449"/>
        <v>2092.1920969872472</v>
      </c>
      <c r="AW245" s="35">
        <f t="shared" si="449"/>
        <v>1987.5824921378849</v>
      </c>
      <c r="AX245" s="35">
        <f t="shared" ref="AX245:BS245" si="450">IF($O245=AX$2,AX$192,IF(AX$2&gt;$O245,AW245-AW246,0))</f>
        <v>1888.2033675309906</v>
      </c>
      <c r="AY245" s="35">
        <f t="shared" si="450"/>
        <v>1793.793199154441</v>
      </c>
      <c r="AZ245" s="35">
        <f t="shared" si="450"/>
        <v>1704.1035391967189</v>
      </c>
      <c r="BA245" s="35">
        <f t="shared" si="450"/>
        <v>1618.898362236883</v>
      </c>
      <c r="BB245" s="35">
        <f t="shared" si="450"/>
        <v>1537.9534441250389</v>
      </c>
      <c r="BC245" s="35">
        <f t="shared" si="450"/>
        <v>1461.0557719187871</v>
      </c>
      <c r="BD245" s="35">
        <f t="shared" si="450"/>
        <v>1388.0029833228477</v>
      </c>
      <c r="BE245" s="35">
        <f t="shared" si="450"/>
        <v>1318.6028341567053</v>
      </c>
      <c r="BF245" s="35">
        <f t="shared" si="450"/>
        <v>1252.6726924488701</v>
      </c>
      <c r="BG245" s="35">
        <f t="shared" si="450"/>
        <v>1190.0390578264266</v>
      </c>
      <c r="BH245" s="35">
        <f t="shared" si="450"/>
        <v>1130.5371049351054</v>
      </c>
      <c r="BI245" s="35">
        <f t="shared" si="450"/>
        <v>1074.0102496883501</v>
      </c>
      <c r="BJ245" s="35">
        <f t="shared" si="450"/>
        <v>1020.3097372039326</v>
      </c>
      <c r="BK245" s="35">
        <f t="shared" si="450"/>
        <v>969.29425034373594</v>
      </c>
      <c r="BL245" s="35">
        <f t="shared" si="450"/>
        <v>920.82953782654909</v>
      </c>
      <c r="BM245" s="35">
        <f t="shared" si="450"/>
        <v>874.78806093522167</v>
      </c>
      <c r="BN245" s="35">
        <f t="shared" si="450"/>
        <v>831.04865788846064</v>
      </c>
      <c r="BO245" s="35">
        <f t="shared" si="450"/>
        <v>789.49622499403756</v>
      </c>
      <c r="BP245" s="35">
        <f t="shared" si="450"/>
        <v>750.02141374433563</v>
      </c>
      <c r="BQ245" s="35">
        <f t="shared" si="450"/>
        <v>712.52034305711891</v>
      </c>
      <c r="BR245" s="35">
        <f t="shared" si="450"/>
        <v>676.89432590426293</v>
      </c>
      <c r="BS245" s="35">
        <f t="shared" si="450"/>
        <v>643.04960960904975</v>
      </c>
    </row>
    <row r="246" spans="6:71" hidden="1" outlineLevel="1">
      <c r="F246" t="s">
        <v>197</v>
      </c>
      <c r="L246" s="22" t="s">
        <v>190</v>
      </c>
      <c r="O246" s="22">
        <v>28</v>
      </c>
      <c r="R246" s="35">
        <f t="shared" ref="R246:AW246" si="451">IF(R$2&gt;=$O246,IF(R245-(R245*HLOOKUP($O246,$R$2:$BS$34,32,FALSE))&lt;=0,R245,R245*HLOOKUP($O246,$R$2:$BS$34,32,FALSE)),0)</f>
        <v>0</v>
      </c>
      <c r="S246" s="35">
        <f t="shared" si="451"/>
        <v>0</v>
      </c>
      <c r="T246" s="35">
        <f t="shared" si="451"/>
        <v>0</v>
      </c>
      <c r="U246" s="35">
        <f t="shared" si="451"/>
        <v>0</v>
      </c>
      <c r="V246" s="35">
        <f t="shared" si="451"/>
        <v>0</v>
      </c>
      <c r="W246" s="35">
        <f t="shared" si="451"/>
        <v>0</v>
      </c>
      <c r="X246" s="35">
        <f t="shared" si="451"/>
        <v>0</v>
      </c>
      <c r="Y246" s="35">
        <f t="shared" si="451"/>
        <v>0</v>
      </c>
      <c r="Z246" s="35">
        <f t="shared" si="451"/>
        <v>0</v>
      </c>
      <c r="AA246" s="35">
        <f t="shared" si="451"/>
        <v>0</v>
      </c>
      <c r="AB246" s="35">
        <f t="shared" si="451"/>
        <v>0</v>
      </c>
      <c r="AC246" s="35">
        <f t="shared" si="451"/>
        <v>0</v>
      </c>
      <c r="AD246" s="35">
        <f t="shared" si="451"/>
        <v>0</v>
      </c>
      <c r="AE246" s="35">
        <f t="shared" si="451"/>
        <v>0</v>
      </c>
      <c r="AF246" s="35">
        <f t="shared" si="451"/>
        <v>0</v>
      </c>
      <c r="AG246" s="35">
        <f t="shared" si="451"/>
        <v>0</v>
      </c>
      <c r="AH246" s="35">
        <f t="shared" si="451"/>
        <v>0</v>
      </c>
      <c r="AI246" s="35">
        <f t="shared" si="451"/>
        <v>0</v>
      </c>
      <c r="AJ246" s="35">
        <f t="shared" si="451"/>
        <v>0</v>
      </c>
      <c r="AK246" s="35">
        <f t="shared" si="451"/>
        <v>0</v>
      </c>
      <c r="AL246" s="35">
        <f t="shared" si="451"/>
        <v>0</v>
      </c>
      <c r="AM246" s="35">
        <f t="shared" si="451"/>
        <v>0</v>
      </c>
      <c r="AN246" s="35">
        <f t="shared" si="451"/>
        <v>0</v>
      </c>
      <c r="AO246" s="35">
        <f t="shared" si="451"/>
        <v>0</v>
      </c>
      <c r="AP246" s="35">
        <f t="shared" si="451"/>
        <v>0</v>
      </c>
      <c r="AQ246" s="35">
        <f t="shared" si="451"/>
        <v>0</v>
      </c>
      <c r="AR246" s="35">
        <f t="shared" si="451"/>
        <v>0</v>
      </c>
      <c r="AS246" s="35">
        <f t="shared" si="451"/>
        <v>122.01149421124053</v>
      </c>
      <c r="AT246" s="35">
        <f t="shared" si="451"/>
        <v>115.91091950067852</v>
      </c>
      <c r="AU246" s="35">
        <f t="shared" si="451"/>
        <v>110.11537352564459</v>
      </c>
      <c r="AV246" s="35">
        <f t="shared" si="451"/>
        <v>104.60960484936237</v>
      </c>
      <c r="AW246" s="35">
        <f t="shared" si="451"/>
        <v>99.379124606894251</v>
      </c>
      <c r="AX246" s="35">
        <f t="shared" ref="AX246:BS246" si="452">IF(AX$2&gt;=$O246,IF(AX245-(AX245*HLOOKUP($O246,$R$2:$BS$34,32,FALSE))&lt;=0,AX245,AX245*HLOOKUP($O246,$R$2:$BS$34,32,FALSE)),0)</f>
        <v>94.410168376549535</v>
      </c>
      <c r="AY246" s="35">
        <f t="shared" si="452"/>
        <v>89.689659957722057</v>
      </c>
      <c r="AZ246" s="35">
        <f t="shared" si="452"/>
        <v>85.205176959835953</v>
      </c>
      <c r="BA246" s="35">
        <f t="shared" si="452"/>
        <v>80.94491811184416</v>
      </c>
      <c r="BB246" s="35">
        <f t="shared" si="452"/>
        <v>76.897672206251954</v>
      </c>
      <c r="BC246" s="35">
        <f t="shared" si="452"/>
        <v>73.052788595939361</v>
      </c>
      <c r="BD246" s="35">
        <f t="shared" si="452"/>
        <v>69.400149166142384</v>
      </c>
      <c r="BE246" s="35">
        <f t="shared" si="452"/>
        <v>65.930141707835261</v>
      </c>
      <c r="BF246" s="35">
        <f t="shared" si="452"/>
        <v>62.633634622443509</v>
      </c>
      <c r="BG246" s="35">
        <f t="shared" si="452"/>
        <v>59.501952891321338</v>
      </c>
      <c r="BH246" s="35">
        <f t="shared" si="452"/>
        <v>56.526855246755275</v>
      </c>
      <c r="BI246" s="35">
        <f t="shared" si="452"/>
        <v>53.700512484417509</v>
      </c>
      <c r="BJ246" s="35">
        <f t="shared" si="452"/>
        <v>51.015486860196631</v>
      </c>
      <c r="BK246" s="35">
        <f t="shared" si="452"/>
        <v>48.464712517186797</v>
      </c>
      <c r="BL246" s="35">
        <f t="shared" si="452"/>
        <v>46.041476891327456</v>
      </c>
      <c r="BM246" s="35">
        <f t="shared" si="452"/>
        <v>43.739403046761083</v>
      </c>
      <c r="BN246" s="35">
        <f t="shared" si="452"/>
        <v>41.552432894423035</v>
      </c>
      <c r="BO246" s="35">
        <f t="shared" si="452"/>
        <v>39.474811249701879</v>
      </c>
      <c r="BP246" s="35">
        <f t="shared" si="452"/>
        <v>37.501070687216782</v>
      </c>
      <c r="BQ246" s="35">
        <f t="shared" si="452"/>
        <v>35.626017152855944</v>
      </c>
      <c r="BR246" s="35">
        <f t="shared" si="452"/>
        <v>33.844716295213146</v>
      </c>
      <c r="BS246" s="35">
        <f t="shared" si="452"/>
        <v>32.152480480452489</v>
      </c>
    </row>
    <row r="247" spans="6:71" hidden="1" outlineLevel="1">
      <c r="F247" t="s">
        <v>195</v>
      </c>
      <c r="L247" s="22" t="s">
        <v>196</v>
      </c>
      <c r="O247" s="22">
        <v>29</v>
      </c>
      <c r="R247" s="35">
        <f t="shared" ref="R247:AW247" si="453">IF($O247=R$2,R$192,IF(R$2&gt;$O247,Q247-Q248,0))</f>
        <v>0</v>
      </c>
      <c r="S247" s="35">
        <f t="shared" si="453"/>
        <v>0</v>
      </c>
      <c r="T247" s="35">
        <f t="shared" si="453"/>
        <v>0</v>
      </c>
      <c r="U247" s="35">
        <f t="shared" si="453"/>
        <v>0</v>
      </c>
      <c r="V247" s="35">
        <f t="shared" si="453"/>
        <v>0</v>
      </c>
      <c r="W247" s="35">
        <f t="shared" si="453"/>
        <v>0</v>
      </c>
      <c r="X247" s="35">
        <f t="shared" si="453"/>
        <v>0</v>
      </c>
      <c r="Y247" s="35">
        <f t="shared" si="453"/>
        <v>0</v>
      </c>
      <c r="Z247" s="35">
        <f t="shared" si="453"/>
        <v>0</v>
      </c>
      <c r="AA247" s="35">
        <f t="shared" si="453"/>
        <v>0</v>
      </c>
      <c r="AB247" s="35">
        <f t="shared" si="453"/>
        <v>0</v>
      </c>
      <c r="AC247" s="35">
        <f t="shared" si="453"/>
        <v>0</v>
      </c>
      <c r="AD247" s="35">
        <f t="shared" si="453"/>
        <v>0</v>
      </c>
      <c r="AE247" s="35">
        <f t="shared" si="453"/>
        <v>0</v>
      </c>
      <c r="AF247" s="35">
        <f t="shared" si="453"/>
        <v>0</v>
      </c>
      <c r="AG247" s="35">
        <f t="shared" si="453"/>
        <v>0</v>
      </c>
      <c r="AH247" s="35">
        <f t="shared" si="453"/>
        <v>0</v>
      </c>
      <c r="AI247" s="35">
        <f t="shared" si="453"/>
        <v>0</v>
      </c>
      <c r="AJ247" s="35">
        <f t="shared" si="453"/>
        <v>0</v>
      </c>
      <c r="AK247" s="35">
        <f t="shared" si="453"/>
        <v>0</v>
      </c>
      <c r="AL247" s="35">
        <f t="shared" si="453"/>
        <v>0</v>
      </c>
      <c r="AM247" s="35">
        <f t="shared" si="453"/>
        <v>0</v>
      </c>
      <c r="AN247" s="35">
        <f t="shared" si="453"/>
        <v>0</v>
      </c>
      <c r="AO247" s="35">
        <f t="shared" si="453"/>
        <v>0</v>
      </c>
      <c r="AP247" s="35">
        <f t="shared" si="453"/>
        <v>0</v>
      </c>
      <c r="AQ247" s="35">
        <f t="shared" si="453"/>
        <v>0</v>
      </c>
      <c r="AR247" s="35">
        <f t="shared" si="453"/>
        <v>0</v>
      </c>
      <c r="AS247" s="35">
        <f t="shared" si="453"/>
        <v>0</v>
      </c>
      <c r="AT247" s="35">
        <f t="shared" si="453"/>
        <v>2581.462276218896</v>
      </c>
      <c r="AU247" s="35">
        <f t="shared" si="453"/>
        <v>2452.3891624079511</v>
      </c>
      <c r="AV247" s="35">
        <f t="shared" si="453"/>
        <v>2329.7697042875534</v>
      </c>
      <c r="AW247" s="35">
        <f t="shared" si="453"/>
        <v>2213.2812190731756</v>
      </c>
      <c r="AX247" s="35">
        <f t="shared" ref="AX247:BS247" si="454">IF($O247=AX$2,AX$192,IF(AX$2&gt;$O247,AW247-AW248,0))</f>
        <v>2102.6171581195167</v>
      </c>
      <c r="AY247" s="35">
        <f t="shared" si="454"/>
        <v>1997.486300213541</v>
      </c>
      <c r="AZ247" s="35">
        <f t="shared" si="454"/>
        <v>1897.6119852028639</v>
      </c>
      <c r="BA247" s="35">
        <f t="shared" si="454"/>
        <v>1802.7313859427206</v>
      </c>
      <c r="BB247" s="35">
        <f t="shared" si="454"/>
        <v>1712.5948166455846</v>
      </c>
      <c r="BC247" s="35">
        <f t="shared" si="454"/>
        <v>1626.9650758133055</v>
      </c>
      <c r="BD247" s="35">
        <f t="shared" si="454"/>
        <v>1545.6168220226402</v>
      </c>
      <c r="BE247" s="35">
        <f t="shared" si="454"/>
        <v>1468.3359809215083</v>
      </c>
      <c r="BF247" s="35">
        <f t="shared" si="454"/>
        <v>1394.919181875433</v>
      </c>
      <c r="BG247" s="35">
        <f t="shared" si="454"/>
        <v>1325.1732227816613</v>
      </c>
      <c r="BH247" s="35">
        <f t="shared" si="454"/>
        <v>1258.9145616425783</v>
      </c>
      <c r="BI247" s="35">
        <f t="shared" si="454"/>
        <v>1195.9688335604494</v>
      </c>
      <c r="BJ247" s="35">
        <f t="shared" si="454"/>
        <v>1136.1703918824269</v>
      </c>
      <c r="BK247" s="35">
        <f t="shared" si="454"/>
        <v>1079.3618722883054</v>
      </c>
      <c r="BL247" s="35">
        <f t="shared" si="454"/>
        <v>1025.3937786738902</v>
      </c>
      <c r="BM247" s="35">
        <f t="shared" si="454"/>
        <v>974.1240897401957</v>
      </c>
      <c r="BN247" s="35">
        <f t="shared" si="454"/>
        <v>925.41788525318589</v>
      </c>
      <c r="BO247" s="35">
        <f t="shared" si="454"/>
        <v>879.14699099052655</v>
      </c>
      <c r="BP247" s="35">
        <f t="shared" si="454"/>
        <v>835.18964144100028</v>
      </c>
      <c r="BQ247" s="35">
        <f t="shared" si="454"/>
        <v>793.43015936895029</v>
      </c>
      <c r="BR247" s="35">
        <f t="shared" si="454"/>
        <v>753.7586514005028</v>
      </c>
      <c r="BS247" s="35">
        <f t="shared" si="454"/>
        <v>716.07071883047763</v>
      </c>
    </row>
    <row r="248" spans="6:71" hidden="1" outlineLevel="1">
      <c r="F248" t="s">
        <v>197</v>
      </c>
      <c r="L248" s="22" t="s">
        <v>190</v>
      </c>
      <c r="O248" s="22">
        <v>29</v>
      </c>
      <c r="R248" s="35">
        <f t="shared" ref="R248:AW248" si="455">IF(R$2&gt;=$O248,IF(R247-(R247*HLOOKUP($O248,$R$2:$BS$34,32,FALSE))&lt;=0,R247,R247*HLOOKUP($O248,$R$2:$BS$34,32,FALSE)),0)</f>
        <v>0</v>
      </c>
      <c r="S248" s="35">
        <f t="shared" si="455"/>
        <v>0</v>
      </c>
      <c r="T248" s="35">
        <f t="shared" si="455"/>
        <v>0</v>
      </c>
      <c r="U248" s="35">
        <f t="shared" si="455"/>
        <v>0</v>
      </c>
      <c r="V248" s="35">
        <f t="shared" si="455"/>
        <v>0</v>
      </c>
      <c r="W248" s="35">
        <f t="shared" si="455"/>
        <v>0</v>
      </c>
      <c r="X248" s="35">
        <f t="shared" si="455"/>
        <v>0</v>
      </c>
      <c r="Y248" s="35">
        <f t="shared" si="455"/>
        <v>0</v>
      </c>
      <c r="Z248" s="35">
        <f t="shared" si="455"/>
        <v>0</v>
      </c>
      <c r="AA248" s="35">
        <f t="shared" si="455"/>
        <v>0</v>
      </c>
      <c r="AB248" s="35">
        <f t="shared" si="455"/>
        <v>0</v>
      </c>
      <c r="AC248" s="35">
        <f t="shared" si="455"/>
        <v>0</v>
      </c>
      <c r="AD248" s="35">
        <f t="shared" si="455"/>
        <v>0</v>
      </c>
      <c r="AE248" s="35">
        <f t="shared" si="455"/>
        <v>0</v>
      </c>
      <c r="AF248" s="35">
        <f t="shared" si="455"/>
        <v>0</v>
      </c>
      <c r="AG248" s="35">
        <f t="shared" si="455"/>
        <v>0</v>
      </c>
      <c r="AH248" s="35">
        <f t="shared" si="455"/>
        <v>0</v>
      </c>
      <c r="AI248" s="35">
        <f t="shared" si="455"/>
        <v>0</v>
      </c>
      <c r="AJ248" s="35">
        <f t="shared" si="455"/>
        <v>0</v>
      </c>
      <c r="AK248" s="35">
        <f t="shared" si="455"/>
        <v>0</v>
      </c>
      <c r="AL248" s="35">
        <f t="shared" si="455"/>
        <v>0</v>
      </c>
      <c r="AM248" s="35">
        <f t="shared" si="455"/>
        <v>0</v>
      </c>
      <c r="AN248" s="35">
        <f t="shared" si="455"/>
        <v>0</v>
      </c>
      <c r="AO248" s="35">
        <f t="shared" si="455"/>
        <v>0</v>
      </c>
      <c r="AP248" s="35">
        <f t="shared" si="455"/>
        <v>0</v>
      </c>
      <c r="AQ248" s="35">
        <f t="shared" si="455"/>
        <v>0</v>
      </c>
      <c r="AR248" s="35">
        <f t="shared" si="455"/>
        <v>0</v>
      </c>
      <c r="AS248" s="35">
        <f t="shared" si="455"/>
        <v>0</v>
      </c>
      <c r="AT248" s="35">
        <f t="shared" si="455"/>
        <v>129.07311381094482</v>
      </c>
      <c r="AU248" s="35">
        <f t="shared" si="455"/>
        <v>122.61945812039755</v>
      </c>
      <c r="AV248" s="35">
        <f t="shared" si="455"/>
        <v>116.48848521437768</v>
      </c>
      <c r="AW248" s="35">
        <f t="shared" si="455"/>
        <v>110.66406095365879</v>
      </c>
      <c r="AX248" s="35">
        <f t="shared" ref="AX248:BS248" si="456">IF(AX$2&gt;=$O248,IF(AX247-(AX247*HLOOKUP($O248,$R$2:$BS$34,32,FALSE))&lt;=0,AX247,AX247*HLOOKUP($O248,$R$2:$BS$34,32,FALSE)),0)</f>
        <v>105.13085790597584</v>
      </c>
      <c r="AY248" s="35">
        <f t="shared" si="456"/>
        <v>99.874315010677051</v>
      </c>
      <c r="AZ248" s="35">
        <f t="shared" si="456"/>
        <v>94.8805992601432</v>
      </c>
      <c r="BA248" s="35">
        <f t="shared" si="456"/>
        <v>90.136569297136035</v>
      </c>
      <c r="BB248" s="35">
        <f t="shared" si="456"/>
        <v>85.629740832279239</v>
      </c>
      <c r="BC248" s="35">
        <f t="shared" si="456"/>
        <v>81.348253790665282</v>
      </c>
      <c r="BD248" s="35">
        <f t="shared" si="456"/>
        <v>77.280841101132012</v>
      </c>
      <c r="BE248" s="35">
        <f t="shared" si="456"/>
        <v>73.416799046075411</v>
      </c>
      <c r="BF248" s="35">
        <f t="shared" si="456"/>
        <v>69.745959093771646</v>
      </c>
      <c r="BG248" s="35">
        <f t="shared" si="456"/>
        <v>66.25866113908306</v>
      </c>
      <c r="BH248" s="35">
        <f t="shared" si="456"/>
        <v>62.945728082128916</v>
      </c>
      <c r="BI248" s="35">
        <f t="shared" si="456"/>
        <v>59.798441678022471</v>
      </c>
      <c r="BJ248" s="35">
        <f t="shared" si="456"/>
        <v>56.80851959412135</v>
      </c>
      <c r="BK248" s="35">
        <f t="shared" si="456"/>
        <v>53.968093614415274</v>
      </c>
      <c r="BL248" s="35">
        <f t="shared" si="456"/>
        <v>51.269688933694511</v>
      </c>
      <c r="BM248" s="35">
        <f t="shared" si="456"/>
        <v>48.706204487009785</v>
      </c>
      <c r="BN248" s="35">
        <f t="shared" si="456"/>
        <v>46.270894262659297</v>
      </c>
      <c r="BO248" s="35">
        <f t="shared" si="456"/>
        <v>43.957349549526327</v>
      </c>
      <c r="BP248" s="35">
        <f t="shared" si="456"/>
        <v>41.759482072050019</v>
      </c>
      <c r="BQ248" s="35">
        <f t="shared" si="456"/>
        <v>39.671507968447514</v>
      </c>
      <c r="BR248" s="35">
        <f t="shared" si="456"/>
        <v>37.68793257002514</v>
      </c>
      <c r="BS248" s="35">
        <f t="shared" si="456"/>
        <v>35.803535941523883</v>
      </c>
    </row>
    <row r="249" spans="6:71" hidden="1" outlineLevel="1">
      <c r="F249" t="s">
        <v>195</v>
      </c>
      <c r="L249" s="22" t="s">
        <v>196</v>
      </c>
      <c r="O249" s="22">
        <v>30</v>
      </c>
      <c r="R249" s="35">
        <f t="shared" ref="R249:AW249" si="457">IF($O249=R$2,R$192,IF(R$2&gt;$O249,Q249-Q250,0))</f>
        <v>0</v>
      </c>
      <c r="S249" s="35">
        <f t="shared" si="457"/>
        <v>0</v>
      </c>
      <c r="T249" s="35">
        <f t="shared" si="457"/>
        <v>0</v>
      </c>
      <c r="U249" s="35">
        <f t="shared" si="457"/>
        <v>0</v>
      </c>
      <c r="V249" s="35">
        <f t="shared" si="457"/>
        <v>0</v>
      </c>
      <c r="W249" s="35">
        <f t="shared" si="457"/>
        <v>0</v>
      </c>
      <c r="X249" s="35">
        <f t="shared" si="457"/>
        <v>0</v>
      </c>
      <c r="Y249" s="35">
        <f t="shared" si="457"/>
        <v>0</v>
      </c>
      <c r="Z249" s="35">
        <f t="shared" si="457"/>
        <v>0</v>
      </c>
      <c r="AA249" s="35">
        <f t="shared" si="457"/>
        <v>0</v>
      </c>
      <c r="AB249" s="35">
        <f t="shared" si="457"/>
        <v>0</v>
      </c>
      <c r="AC249" s="35">
        <f t="shared" si="457"/>
        <v>0</v>
      </c>
      <c r="AD249" s="35">
        <f t="shared" si="457"/>
        <v>0</v>
      </c>
      <c r="AE249" s="35">
        <f t="shared" si="457"/>
        <v>0</v>
      </c>
      <c r="AF249" s="35">
        <f t="shared" si="457"/>
        <v>0</v>
      </c>
      <c r="AG249" s="35">
        <f t="shared" si="457"/>
        <v>0</v>
      </c>
      <c r="AH249" s="35">
        <f t="shared" si="457"/>
        <v>0</v>
      </c>
      <c r="AI249" s="35">
        <f t="shared" si="457"/>
        <v>0</v>
      </c>
      <c r="AJ249" s="35">
        <f t="shared" si="457"/>
        <v>0</v>
      </c>
      <c r="AK249" s="35">
        <f t="shared" si="457"/>
        <v>0</v>
      </c>
      <c r="AL249" s="35">
        <f t="shared" si="457"/>
        <v>0</v>
      </c>
      <c r="AM249" s="35">
        <f t="shared" si="457"/>
        <v>0</v>
      </c>
      <c r="AN249" s="35">
        <f t="shared" si="457"/>
        <v>0</v>
      </c>
      <c r="AO249" s="35">
        <f t="shared" si="457"/>
        <v>0</v>
      </c>
      <c r="AP249" s="35">
        <f t="shared" si="457"/>
        <v>0</v>
      </c>
      <c r="AQ249" s="35">
        <f t="shared" si="457"/>
        <v>0</v>
      </c>
      <c r="AR249" s="35">
        <f t="shared" si="457"/>
        <v>0</v>
      </c>
      <c r="AS249" s="35">
        <f t="shared" si="457"/>
        <v>0</v>
      </c>
      <c r="AT249" s="35">
        <f t="shared" si="457"/>
        <v>0</v>
      </c>
      <c r="AU249" s="35">
        <f t="shared" si="457"/>
        <v>2729.4528008872207</v>
      </c>
      <c r="AV249" s="35">
        <f t="shared" si="457"/>
        <v>2592.9801608428597</v>
      </c>
      <c r="AW249" s="35">
        <f t="shared" si="457"/>
        <v>2463.3311528007166</v>
      </c>
      <c r="AX249" s="35">
        <f t="shared" ref="AX249:BS249" si="458">IF($O249=AX$2,AX$192,IF(AX$2&gt;$O249,AW249-AW250,0))</f>
        <v>2340.1645951606806</v>
      </c>
      <c r="AY249" s="35">
        <f t="shared" si="458"/>
        <v>2223.1563654026468</v>
      </c>
      <c r="AZ249" s="35">
        <f t="shared" si="458"/>
        <v>2111.9985471325144</v>
      </c>
      <c r="BA249" s="35">
        <f t="shared" si="458"/>
        <v>2006.3986197758886</v>
      </c>
      <c r="BB249" s="35">
        <f t="shared" si="458"/>
        <v>1906.0786887870943</v>
      </c>
      <c r="BC249" s="35">
        <f t="shared" si="458"/>
        <v>1810.7747543477396</v>
      </c>
      <c r="BD249" s="35">
        <f t="shared" si="458"/>
        <v>1720.2360166303527</v>
      </c>
      <c r="BE249" s="35">
        <f t="shared" si="458"/>
        <v>1634.2242157988351</v>
      </c>
      <c r="BF249" s="35">
        <f t="shared" si="458"/>
        <v>1552.5130050088933</v>
      </c>
      <c r="BG249" s="35">
        <f t="shared" si="458"/>
        <v>1474.8873547584485</v>
      </c>
      <c r="BH249" s="35">
        <f t="shared" si="458"/>
        <v>1401.1429870205261</v>
      </c>
      <c r="BI249" s="35">
        <f t="shared" si="458"/>
        <v>1331.0858376694998</v>
      </c>
      <c r="BJ249" s="35">
        <f t="shared" si="458"/>
        <v>1264.5315457860249</v>
      </c>
      <c r="BK249" s="35">
        <f t="shared" si="458"/>
        <v>1201.3049684967236</v>
      </c>
      <c r="BL249" s="35">
        <f t="shared" si="458"/>
        <v>1141.2397200718874</v>
      </c>
      <c r="BM249" s="35">
        <f t="shared" si="458"/>
        <v>1084.1777340682929</v>
      </c>
      <c r="BN249" s="35">
        <f t="shared" si="458"/>
        <v>1029.9688473648782</v>
      </c>
      <c r="BO249" s="35">
        <f t="shared" si="458"/>
        <v>978.47040499663433</v>
      </c>
      <c r="BP249" s="35">
        <f t="shared" si="458"/>
        <v>929.54688474680256</v>
      </c>
      <c r="BQ249" s="35">
        <f t="shared" si="458"/>
        <v>883.0695405094624</v>
      </c>
      <c r="BR249" s="35">
        <f t="shared" si="458"/>
        <v>838.91606348398932</v>
      </c>
      <c r="BS249" s="35">
        <f t="shared" si="458"/>
        <v>796.97026030978986</v>
      </c>
    </row>
    <row r="250" spans="6:71" hidden="1" outlineLevel="1">
      <c r="F250" t="s">
        <v>197</v>
      </c>
      <c r="L250" s="22" t="s">
        <v>190</v>
      </c>
      <c r="O250" s="22">
        <v>30</v>
      </c>
      <c r="R250" s="35">
        <f t="shared" ref="R250:AW250" si="459">IF(R$2&gt;=$O250,IF(R249-(R249*HLOOKUP($O250,$R$2:$BS$34,32,FALSE))&lt;=0,R249,R249*HLOOKUP($O250,$R$2:$BS$34,32,FALSE)),0)</f>
        <v>0</v>
      </c>
      <c r="S250" s="35">
        <f t="shared" si="459"/>
        <v>0</v>
      </c>
      <c r="T250" s="35">
        <f t="shared" si="459"/>
        <v>0</v>
      </c>
      <c r="U250" s="35">
        <f t="shared" si="459"/>
        <v>0</v>
      </c>
      <c r="V250" s="35">
        <f t="shared" si="459"/>
        <v>0</v>
      </c>
      <c r="W250" s="35">
        <f t="shared" si="459"/>
        <v>0</v>
      </c>
      <c r="X250" s="35">
        <f t="shared" si="459"/>
        <v>0</v>
      </c>
      <c r="Y250" s="35">
        <f t="shared" si="459"/>
        <v>0</v>
      </c>
      <c r="Z250" s="35">
        <f t="shared" si="459"/>
        <v>0</v>
      </c>
      <c r="AA250" s="35">
        <f t="shared" si="459"/>
        <v>0</v>
      </c>
      <c r="AB250" s="35">
        <f t="shared" si="459"/>
        <v>0</v>
      </c>
      <c r="AC250" s="35">
        <f t="shared" si="459"/>
        <v>0</v>
      </c>
      <c r="AD250" s="35">
        <f t="shared" si="459"/>
        <v>0</v>
      </c>
      <c r="AE250" s="35">
        <f t="shared" si="459"/>
        <v>0</v>
      </c>
      <c r="AF250" s="35">
        <f t="shared" si="459"/>
        <v>0</v>
      </c>
      <c r="AG250" s="35">
        <f t="shared" si="459"/>
        <v>0</v>
      </c>
      <c r="AH250" s="35">
        <f t="shared" si="459"/>
        <v>0</v>
      </c>
      <c r="AI250" s="35">
        <f t="shared" si="459"/>
        <v>0</v>
      </c>
      <c r="AJ250" s="35">
        <f t="shared" si="459"/>
        <v>0</v>
      </c>
      <c r="AK250" s="35">
        <f t="shared" si="459"/>
        <v>0</v>
      </c>
      <c r="AL250" s="35">
        <f t="shared" si="459"/>
        <v>0</v>
      </c>
      <c r="AM250" s="35">
        <f t="shared" si="459"/>
        <v>0</v>
      </c>
      <c r="AN250" s="35">
        <f t="shared" si="459"/>
        <v>0</v>
      </c>
      <c r="AO250" s="35">
        <f t="shared" si="459"/>
        <v>0</v>
      </c>
      <c r="AP250" s="35">
        <f t="shared" si="459"/>
        <v>0</v>
      </c>
      <c r="AQ250" s="35">
        <f t="shared" si="459"/>
        <v>0</v>
      </c>
      <c r="AR250" s="35">
        <f t="shared" si="459"/>
        <v>0</v>
      </c>
      <c r="AS250" s="35">
        <f t="shared" si="459"/>
        <v>0</v>
      </c>
      <c r="AT250" s="35">
        <f t="shared" si="459"/>
        <v>0</v>
      </c>
      <c r="AU250" s="35">
        <f t="shared" si="459"/>
        <v>136.47264004436104</v>
      </c>
      <c r="AV250" s="35">
        <f t="shared" si="459"/>
        <v>129.64900804214298</v>
      </c>
      <c r="AW250" s="35">
        <f t="shared" si="459"/>
        <v>123.16655764003583</v>
      </c>
      <c r="AX250" s="35">
        <f t="shared" ref="AX250:BS250" si="460">IF(AX$2&gt;=$O250,IF(AX249-(AX249*HLOOKUP($O250,$R$2:$BS$34,32,FALSE))&lt;=0,AX249,AX249*HLOOKUP($O250,$R$2:$BS$34,32,FALSE)),0)</f>
        <v>117.00822975803403</v>
      </c>
      <c r="AY250" s="35">
        <f t="shared" si="460"/>
        <v>111.15781827013234</v>
      </c>
      <c r="AZ250" s="35">
        <f t="shared" si="460"/>
        <v>105.59992735662573</v>
      </c>
      <c r="BA250" s="35">
        <f t="shared" si="460"/>
        <v>100.31993098879444</v>
      </c>
      <c r="BB250" s="35">
        <f t="shared" si="460"/>
        <v>95.30393443935472</v>
      </c>
      <c r="BC250" s="35">
        <f t="shared" si="460"/>
        <v>90.538737717386994</v>
      </c>
      <c r="BD250" s="35">
        <f t="shared" si="460"/>
        <v>86.011800831517633</v>
      </c>
      <c r="BE250" s="35">
        <f t="shared" si="460"/>
        <v>81.711210789941759</v>
      </c>
      <c r="BF250" s="35">
        <f t="shared" si="460"/>
        <v>77.625650250444664</v>
      </c>
      <c r="BG250" s="35">
        <f t="shared" si="460"/>
        <v>73.744367737922431</v>
      </c>
      <c r="BH250" s="35">
        <f t="shared" si="460"/>
        <v>70.057149351026311</v>
      </c>
      <c r="BI250" s="35">
        <f t="shared" si="460"/>
        <v>66.554291883474988</v>
      </c>
      <c r="BJ250" s="35">
        <f t="shared" si="460"/>
        <v>63.226577289301247</v>
      </c>
      <c r="BK250" s="35">
        <f t="shared" si="460"/>
        <v>60.065248424836184</v>
      </c>
      <c r="BL250" s="35">
        <f t="shared" si="460"/>
        <v>57.06198600359437</v>
      </c>
      <c r="BM250" s="35">
        <f t="shared" si="460"/>
        <v>54.208886703414649</v>
      </c>
      <c r="BN250" s="35">
        <f t="shared" si="460"/>
        <v>51.498442368243914</v>
      </c>
      <c r="BO250" s="35">
        <f t="shared" si="460"/>
        <v>48.923520249831718</v>
      </c>
      <c r="BP250" s="35">
        <f t="shared" si="460"/>
        <v>46.477344237340134</v>
      </c>
      <c r="BQ250" s="35">
        <f t="shared" si="460"/>
        <v>44.153477025473123</v>
      </c>
      <c r="BR250" s="35">
        <f t="shared" si="460"/>
        <v>41.945803174199469</v>
      </c>
      <c r="BS250" s="35">
        <f t="shared" si="460"/>
        <v>39.848513015489495</v>
      </c>
    </row>
    <row r="251" spans="6:71" hidden="1" outlineLevel="1">
      <c r="F251" t="s">
        <v>195</v>
      </c>
      <c r="L251" s="22" t="s">
        <v>196</v>
      </c>
      <c r="O251" s="22">
        <v>31</v>
      </c>
      <c r="R251" s="35">
        <f t="shared" ref="R251:AW251" si="461">IF($O251=R$2,R$192,IF(R$2&gt;$O251,Q251-Q252,0))</f>
        <v>0</v>
      </c>
      <c r="S251" s="35">
        <f t="shared" si="461"/>
        <v>0</v>
      </c>
      <c r="T251" s="35">
        <f t="shared" si="461"/>
        <v>0</v>
      </c>
      <c r="U251" s="35">
        <f t="shared" si="461"/>
        <v>0</v>
      </c>
      <c r="V251" s="35">
        <f t="shared" si="461"/>
        <v>0</v>
      </c>
      <c r="W251" s="35">
        <f t="shared" si="461"/>
        <v>0</v>
      </c>
      <c r="X251" s="35">
        <f t="shared" si="461"/>
        <v>0</v>
      </c>
      <c r="Y251" s="35">
        <f t="shared" si="461"/>
        <v>0</v>
      </c>
      <c r="Z251" s="35">
        <f t="shared" si="461"/>
        <v>0</v>
      </c>
      <c r="AA251" s="35">
        <f t="shared" si="461"/>
        <v>0</v>
      </c>
      <c r="AB251" s="35">
        <f t="shared" si="461"/>
        <v>0</v>
      </c>
      <c r="AC251" s="35">
        <f t="shared" si="461"/>
        <v>0</v>
      </c>
      <c r="AD251" s="35">
        <f t="shared" si="461"/>
        <v>0</v>
      </c>
      <c r="AE251" s="35">
        <f t="shared" si="461"/>
        <v>0</v>
      </c>
      <c r="AF251" s="35">
        <f t="shared" si="461"/>
        <v>0</v>
      </c>
      <c r="AG251" s="35">
        <f t="shared" si="461"/>
        <v>0</v>
      </c>
      <c r="AH251" s="35">
        <f t="shared" si="461"/>
        <v>0</v>
      </c>
      <c r="AI251" s="35">
        <f t="shared" si="461"/>
        <v>0</v>
      </c>
      <c r="AJ251" s="35">
        <f t="shared" si="461"/>
        <v>0</v>
      </c>
      <c r="AK251" s="35">
        <f t="shared" si="461"/>
        <v>0</v>
      </c>
      <c r="AL251" s="35">
        <f t="shared" si="461"/>
        <v>0</v>
      </c>
      <c r="AM251" s="35">
        <f t="shared" si="461"/>
        <v>0</v>
      </c>
      <c r="AN251" s="35">
        <f t="shared" si="461"/>
        <v>0</v>
      </c>
      <c r="AO251" s="35">
        <f t="shared" si="461"/>
        <v>0</v>
      </c>
      <c r="AP251" s="35">
        <f t="shared" si="461"/>
        <v>0</v>
      </c>
      <c r="AQ251" s="35">
        <f t="shared" si="461"/>
        <v>0</v>
      </c>
      <c r="AR251" s="35">
        <f t="shared" si="461"/>
        <v>0</v>
      </c>
      <c r="AS251" s="35">
        <f t="shared" si="461"/>
        <v>0</v>
      </c>
      <c r="AT251" s="35">
        <f t="shared" si="461"/>
        <v>0</v>
      </c>
      <c r="AU251" s="35">
        <f t="shared" si="461"/>
        <v>0</v>
      </c>
      <c r="AV251" s="35">
        <f t="shared" si="461"/>
        <v>2884.4484818326951</v>
      </c>
      <c r="AW251" s="35">
        <f t="shared" si="461"/>
        <v>2740.2260577410602</v>
      </c>
      <c r="AX251" s="35">
        <f t="shared" ref="AX251:BS251" si="462">IF($O251=AX$2,AX$192,IF(AX$2&gt;$O251,AW251-AW252,0))</f>
        <v>2603.2147548540074</v>
      </c>
      <c r="AY251" s="35">
        <f t="shared" si="462"/>
        <v>2473.0540171113071</v>
      </c>
      <c r="AZ251" s="35">
        <f t="shared" si="462"/>
        <v>2349.4013162557417</v>
      </c>
      <c r="BA251" s="35">
        <f t="shared" si="462"/>
        <v>2231.9312504429545</v>
      </c>
      <c r="BB251" s="35">
        <f t="shared" si="462"/>
        <v>2120.3346879208066</v>
      </c>
      <c r="BC251" s="35">
        <f t="shared" si="462"/>
        <v>2014.3179535247662</v>
      </c>
      <c r="BD251" s="35">
        <f t="shared" si="462"/>
        <v>1913.6020558485279</v>
      </c>
      <c r="BE251" s="35">
        <f t="shared" si="462"/>
        <v>1817.9219530561015</v>
      </c>
      <c r="BF251" s="35">
        <f t="shared" si="462"/>
        <v>1727.0258554032964</v>
      </c>
      <c r="BG251" s="35">
        <f t="shared" si="462"/>
        <v>1640.6745626331317</v>
      </c>
      <c r="BH251" s="35">
        <f t="shared" si="462"/>
        <v>1558.6408345014752</v>
      </c>
      <c r="BI251" s="35">
        <f t="shared" si="462"/>
        <v>1480.7087927764014</v>
      </c>
      <c r="BJ251" s="35">
        <f t="shared" si="462"/>
        <v>1406.6733531375814</v>
      </c>
      <c r="BK251" s="35">
        <f t="shared" si="462"/>
        <v>1336.3396854807024</v>
      </c>
      <c r="BL251" s="35">
        <f t="shared" si="462"/>
        <v>1269.5227012066673</v>
      </c>
      <c r="BM251" s="35">
        <f t="shared" si="462"/>
        <v>1206.046566146334</v>
      </c>
      <c r="BN251" s="35">
        <f t="shared" si="462"/>
        <v>1145.7442378390174</v>
      </c>
      <c r="BO251" s="35">
        <f t="shared" si="462"/>
        <v>1088.4570259470665</v>
      </c>
      <c r="BP251" s="35">
        <f t="shared" si="462"/>
        <v>1034.0341746497131</v>
      </c>
      <c r="BQ251" s="35">
        <f t="shared" si="462"/>
        <v>982.33246591722741</v>
      </c>
      <c r="BR251" s="35">
        <f t="shared" si="462"/>
        <v>933.21584262136605</v>
      </c>
      <c r="BS251" s="35">
        <f t="shared" si="462"/>
        <v>886.55505049029773</v>
      </c>
    </row>
    <row r="252" spans="6:71" hidden="1" outlineLevel="1">
      <c r="F252" t="s">
        <v>197</v>
      </c>
      <c r="L252" s="22" t="s">
        <v>190</v>
      </c>
      <c r="O252" s="22">
        <v>31</v>
      </c>
      <c r="R252" s="35">
        <f t="shared" ref="R252:AW252" si="463">IF(R$2&gt;=$O252,IF(R251-(R251*HLOOKUP($O252,$R$2:$BS$34,32,FALSE))&lt;=0,R251,R251*HLOOKUP($O252,$R$2:$BS$34,32,FALSE)),0)</f>
        <v>0</v>
      </c>
      <c r="S252" s="35">
        <f t="shared" si="463"/>
        <v>0</v>
      </c>
      <c r="T252" s="35">
        <f t="shared" si="463"/>
        <v>0</v>
      </c>
      <c r="U252" s="35">
        <f t="shared" si="463"/>
        <v>0</v>
      </c>
      <c r="V252" s="35">
        <f t="shared" si="463"/>
        <v>0</v>
      </c>
      <c r="W252" s="35">
        <f t="shared" si="463"/>
        <v>0</v>
      </c>
      <c r="X252" s="35">
        <f t="shared" si="463"/>
        <v>0</v>
      </c>
      <c r="Y252" s="35">
        <f t="shared" si="463"/>
        <v>0</v>
      </c>
      <c r="Z252" s="35">
        <f t="shared" si="463"/>
        <v>0</v>
      </c>
      <c r="AA252" s="35">
        <f t="shared" si="463"/>
        <v>0</v>
      </c>
      <c r="AB252" s="35">
        <f t="shared" si="463"/>
        <v>0</v>
      </c>
      <c r="AC252" s="35">
        <f t="shared" si="463"/>
        <v>0</v>
      </c>
      <c r="AD252" s="35">
        <f t="shared" si="463"/>
        <v>0</v>
      </c>
      <c r="AE252" s="35">
        <f t="shared" si="463"/>
        <v>0</v>
      </c>
      <c r="AF252" s="35">
        <f t="shared" si="463"/>
        <v>0</v>
      </c>
      <c r="AG252" s="35">
        <f t="shared" si="463"/>
        <v>0</v>
      </c>
      <c r="AH252" s="35">
        <f t="shared" si="463"/>
        <v>0</v>
      </c>
      <c r="AI252" s="35">
        <f t="shared" si="463"/>
        <v>0</v>
      </c>
      <c r="AJ252" s="35">
        <f t="shared" si="463"/>
        <v>0</v>
      </c>
      <c r="AK252" s="35">
        <f t="shared" si="463"/>
        <v>0</v>
      </c>
      <c r="AL252" s="35">
        <f t="shared" si="463"/>
        <v>0</v>
      </c>
      <c r="AM252" s="35">
        <f t="shared" si="463"/>
        <v>0</v>
      </c>
      <c r="AN252" s="35">
        <f t="shared" si="463"/>
        <v>0</v>
      </c>
      <c r="AO252" s="35">
        <f t="shared" si="463"/>
        <v>0</v>
      </c>
      <c r="AP252" s="35">
        <f t="shared" si="463"/>
        <v>0</v>
      </c>
      <c r="AQ252" s="35">
        <f t="shared" si="463"/>
        <v>0</v>
      </c>
      <c r="AR252" s="35">
        <f t="shared" si="463"/>
        <v>0</v>
      </c>
      <c r="AS252" s="35">
        <f t="shared" si="463"/>
        <v>0</v>
      </c>
      <c r="AT252" s="35">
        <f t="shared" si="463"/>
        <v>0</v>
      </c>
      <c r="AU252" s="35">
        <f t="shared" si="463"/>
        <v>0</v>
      </c>
      <c r="AV252" s="35">
        <f t="shared" si="463"/>
        <v>144.22242409163476</v>
      </c>
      <c r="AW252" s="35">
        <f t="shared" si="463"/>
        <v>137.01130288705301</v>
      </c>
      <c r="AX252" s="35">
        <f t="shared" ref="AX252:BS252" si="464">IF(AX$2&gt;=$O252,IF(AX251-(AX251*HLOOKUP($O252,$R$2:$BS$34,32,FALSE))&lt;=0,AX251,AX251*HLOOKUP($O252,$R$2:$BS$34,32,FALSE)),0)</f>
        <v>130.16073774270038</v>
      </c>
      <c r="AY252" s="35">
        <f t="shared" si="464"/>
        <v>123.65270085556536</v>
      </c>
      <c r="AZ252" s="35">
        <f t="shared" si="464"/>
        <v>117.47006581278708</v>
      </c>
      <c r="BA252" s="35">
        <f t="shared" si="464"/>
        <v>111.59656252214774</v>
      </c>
      <c r="BB252" s="35">
        <f t="shared" si="464"/>
        <v>106.01673439604033</v>
      </c>
      <c r="BC252" s="35">
        <f t="shared" si="464"/>
        <v>100.71589767623831</v>
      </c>
      <c r="BD252" s="35">
        <f t="shared" si="464"/>
        <v>95.680102792426396</v>
      </c>
      <c r="BE252" s="35">
        <f t="shared" si="464"/>
        <v>90.896097652805082</v>
      </c>
      <c r="BF252" s="35">
        <f t="shared" si="464"/>
        <v>86.351292770164832</v>
      </c>
      <c r="BG252" s="35">
        <f t="shared" si="464"/>
        <v>82.033728131656588</v>
      </c>
      <c r="BH252" s="35">
        <f t="shared" si="464"/>
        <v>77.932041725073759</v>
      </c>
      <c r="BI252" s="35">
        <f t="shared" si="464"/>
        <v>74.03543963882008</v>
      </c>
      <c r="BJ252" s="35">
        <f t="shared" si="464"/>
        <v>70.333667656879072</v>
      </c>
      <c r="BK252" s="35">
        <f t="shared" si="464"/>
        <v>66.816984274035121</v>
      </c>
      <c r="BL252" s="35">
        <f t="shared" si="464"/>
        <v>63.47613506033337</v>
      </c>
      <c r="BM252" s="35">
        <f t="shared" si="464"/>
        <v>60.302328307316706</v>
      </c>
      <c r="BN252" s="35">
        <f t="shared" si="464"/>
        <v>57.287211891950875</v>
      </c>
      <c r="BO252" s="35">
        <f t="shared" si="464"/>
        <v>54.422851297353333</v>
      </c>
      <c r="BP252" s="35">
        <f t="shared" si="464"/>
        <v>51.701708732485656</v>
      </c>
      <c r="BQ252" s="35">
        <f t="shared" si="464"/>
        <v>49.116623295861373</v>
      </c>
      <c r="BR252" s="35">
        <f t="shared" si="464"/>
        <v>46.660792131068305</v>
      </c>
      <c r="BS252" s="35">
        <f t="shared" si="464"/>
        <v>44.327752524514892</v>
      </c>
    </row>
    <row r="253" spans="6:71" hidden="1" outlineLevel="1">
      <c r="F253" t="s">
        <v>195</v>
      </c>
      <c r="L253" s="22" t="s">
        <v>196</v>
      </c>
      <c r="O253" s="22">
        <v>32</v>
      </c>
      <c r="R253" s="35">
        <f t="shared" ref="R253:AW253" si="465">IF($O253=R$2,R$192,IF(R$2&gt;$O253,Q253-Q254,0))</f>
        <v>0</v>
      </c>
      <c r="S253" s="35">
        <f t="shared" si="465"/>
        <v>0</v>
      </c>
      <c r="T253" s="35">
        <f t="shared" si="465"/>
        <v>0</v>
      </c>
      <c r="U253" s="35">
        <f t="shared" si="465"/>
        <v>0</v>
      </c>
      <c r="V253" s="35">
        <f t="shared" si="465"/>
        <v>0</v>
      </c>
      <c r="W253" s="35">
        <f t="shared" si="465"/>
        <v>0</v>
      </c>
      <c r="X253" s="35">
        <f t="shared" si="465"/>
        <v>0</v>
      </c>
      <c r="Y253" s="35">
        <f t="shared" si="465"/>
        <v>0</v>
      </c>
      <c r="Z253" s="35">
        <f t="shared" si="465"/>
        <v>0</v>
      </c>
      <c r="AA253" s="35">
        <f t="shared" si="465"/>
        <v>0</v>
      </c>
      <c r="AB253" s="35">
        <f t="shared" si="465"/>
        <v>0</v>
      </c>
      <c r="AC253" s="35">
        <f t="shared" si="465"/>
        <v>0</v>
      </c>
      <c r="AD253" s="35">
        <f t="shared" si="465"/>
        <v>0</v>
      </c>
      <c r="AE253" s="35">
        <f t="shared" si="465"/>
        <v>0</v>
      </c>
      <c r="AF253" s="35">
        <f t="shared" si="465"/>
        <v>0</v>
      </c>
      <c r="AG253" s="35">
        <f t="shared" si="465"/>
        <v>0</v>
      </c>
      <c r="AH253" s="35">
        <f t="shared" si="465"/>
        <v>0</v>
      </c>
      <c r="AI253" s="35">
        <f t="shared" si="465"/>
        <v>0</v>
      </c>
      <c r="AJ253" s="35">
        <f t="shared" si="465"/>
        <v>0</v>
      </c>
      <c r="AK253" s="35">
        <f t="shared" si="465"/>
        <v>0</v>
      </c>
      <c r="AL253" s="35">
        <f t="shared" si="465"/>
        <v>0</v>
      </c>
      <c r="AM253" s="35">
        <f t="shared" si="465"/>
        <v>0</v>
      </c>
      <c r="AN253" s="35">
        <f t="shared" si="465"/>
        <v>0</v>
      </c>
      <c r="AO253" s="35">
        <f t="shared" si="465"/>
        <v>0</v>
      </c>
      <c r="AP253" s="35">
        <f t="shared" si="465"/>
        <v>0</v>
      </c>
      <c r="AQ253" s="35">
        <f t="shared" si="465"/>
        <v>0</v>
      </c>
      <c r="AR253" s="35">
        <f t="shared" si="465"/>
        <v>0</v>
      </c>
      <c r="AS253" s="35">
        <f t="shared" si="465"/>
        <v>0</v>
      </c>
      <c r="AT253" s="35">
        <f t="shared" si="465"/>
        <v>0</v>
      </c>
      <c r="AU253" s="35">
        <f t="shared" si="465"/>
        <v>0</v>
      </c>
      <c r="AV253" s="35">
        <f t="shared" si="465"/>
        <v>0</v>
      </c>
      <c r="AW253" s="35">
        <f t="shared" si="465"/>
        <v>3046.6675205207825</v>
      </c>
      <c r="AX253" s="35">
        <f t="shared" ref="AX253:BS253" si="466">IF($O253=AX$2,AX$192,IF(AX$2&gt;$O253,AW253-AW254,0))</f>
        <v>2894.3341444947432</v>
      </c>
      <c r="AY253" s="35">
        <f t="shared" si="466"/>
        <v>2749.6174372700061</v>
      </c>
      <c r="AZ253" s="35">
        <f t="shared" si="466"/>
        <v>2612.1365654065057</v>
      </c>
      <c r="BA253" s="35">
        <f t="shared" si="466"/>
        <v>2481.5297371361803</v>
      </c>
      <c r="BB253" s="35">
        <f t="shared" si="466"/>
        <v>2357.4532502793713</v>
      </c>
      <c r="BC253" s="35">
        <f t="shared" si="466"/>
        <v>2239.5805877654029</v>
      </c>
      <c r="BD253" s="35">
        <f t="shared" si="466"/>
        <v>2127.6015583771327</v>
      </c>
      <c r="BE253" s="35">
        <f t="shared" si="466"/>
        <v>2021.2214804582761</v>
      </c>
      <c r="BF253" s="35">
        <f t="shared" si="466"/>
        <v>1920.1604064353623</v>
      </c>
      <c r="BG253" s="35">
        <f t="shared" si="466"/>
        <v>1824.1523861135943</v>
      </c>
      <c r="BH253" s="35">
        <f t="shared" si="466"/>
        <v>1732.9447668079147</v>
      </c>
      <c r="BI253" s="35">
        <f t="shared" si="466"/>
        <v>1646.297528467519</v>
      </c>
      <c r="BJ253" s="35">
        <f t="shared" si="466"/>
        <v>1563.9826520441429</v>
      </c>
      <c r="BK253" s="35">
        <f t="shared" si="466"/>
        <v>1485.7835194419358</v>
      </c>
      <c r="BL253" s="35">
        <f t="shared" si="466"/>
        <v>1411.4943434698391</v>
      </c>
      <c r="BM253" s="35">
        <f t="shared" si="466"/>
        <v>1340.9196262963471</v>
      </c>
      <c r="BN253" s="35">
        <f t="shared" si="466"/>
        <v>1273.8736449815299</v>
      </c>
      <c r="BO253" s="35">
        <f t="shared" si="466"/>
        <v>1210.1799627324533</v>
      </c>
      <c r="BP253" s="35">
        <f t="shared" si="466"/>
        <v>1149.6709645958306</v>
      </c>
      <c r="BQ253" s="35">
        <f t="shared" si="466"/>
        <v>1092.1874163660391</v>
      </c>
      <c r="BR253" s="35">
        <f t="shared" si="466"/>
        <v>1037.578045547737</v>
      </c>
      <c r="BS253" s="35">
        <f t="shared" si="466"/>
        <v>985.69914327035019</v>
      </c>
    </row>
    <row r="254" spans="6:71" hidden="1" outlineLevel="1">
      <c r="F254" t="s">
        <v>197</v>
      </c>
      <c r="L254" s="22" t="s">
        <v>190</v>
      </c>
      <c r="O254" s="22">
        <v>32</v>
      </c>
      <c r="R254" s="35">
        <f t="shared" ref="R254:AW254" si="467">IF(R$2&gt;=$O254,IF(R253-(R253*HLOOKUP($O254,$R$2:$BS$34,32,FALSE))&lt;=0,R253,R253*HLOOKUP($O254,$R$2:$BS$34,32,FALSE)),0)</f>
        <v>0</v>
      </c>
      <c r="S254" s="35">
        <f t="shared" si="467"/>
        <v>0</v>
      </c>
      <c r="T254" s="35">
        <f t="shared" si="467"/>
        <v>0</v>
      </c>
      <c r="U254" s="35">
        <f t="shared" si="467"/>
        <v>0</v>
      </c>
      <c r="V254" s="35">
        <f t="shared" si="467"/>
        <v>0</v>
      </c>
      <c r="W254" s="35">
        <f t="shared" si="467"/>
        <v>0</v>
      </c>
      <c r="X254" s="35">
        <f t="shared" si="467"/>
        <v>0</v>
      </c>
      <c r="Y254" s="35">
        <f t="shared" si="467"/>
        <v>0</v>
      </c>
      <c r="Z254" s="35">
        <f t="shared" si="467"/>
        <v>0</v>
      </c>
      <c r="AA254" s="35">
        <f t="shared" si="467"/>
        <v>0</v>
      </c>
      <c r="AB254" s="35">
        <f t="shared" si="467"/>
        <v>0</v>
      </c>
      <c r="AC254" s="35">
        <f t="shared" si="467"/>
        <v>0</v>
      </c>
      <c r="AD254" s="35">
        <f t="shared" si="467"/>
        <v>0</v>
      </c>
      <c r="AE254" s="35">
        <f t="shared" si="467"/>
        <v>0</v>
      </c>
      <c r="AF254" s="35">
        <f t="shared" si="467"/>
        <v>0</v>
      </c>
      <c r="AG254" s="35">
        <f t="shared" si="467"/>
        <v>0</v>
      </c>
      <c r="AH254" s="35">
        <f t="shared" si="467"/>
        <v>0</v>
      </c>
      <c r="AI254" s="35">
        <f t="shared" si="467"/>
        <v>0</v>
      </c>
      <c r="AJ254" s="35">
        <f t="shared" si="467"/>
        <v>0</v>
      </c>
      <c r="AK254" s="35">
        <f t="shared" si="467"/>
        <v>0</v>
      </c>
      <c r="AL254" s="35">
        <f t="shared" si="467"/>
        <v>0</v>
      </c>
      <c r="AM254" s="35">
        <f t="shared" si="467"/>
        <v>0</v>
      </c>
      <c r="AN254" s="35">
        <f t="shared" si="467"/>
        <v>0</v>
      </c>
      <c r="AO254" s="35">
        <f t="shared" si="467"/>
        <v>0</v>
      </c>
      <c r="AP254" s="35">
        <f t="shared" si="467"/>
        <v>0</v>
      </c>
      <c r="AQ254" s="35">
        <f t="shared" si="467"/>
        <v>0</v>
      </c>
      <c r="AR254" s="35">
        <f t="shared" si="467"/>
        <v>0</v>
      </c>
      <c r="AS254" s="35">
        <f t="shared" si="467"/>
        <v>0</v>
      </c>
      <c r="AT254" s="35">
        <f t="shared" si="467"/>
        <v>0</v>
      </c>
      <c r="AU254" s="35">
        <f t="shared" si="467"/>
        <v>0</v>
      </c>
      <c r="AV254" s="35">
        <f t="shared" si="467"/>
        <v>0</v>
      </c>
      <c r="AW254" s="35">
        <f t="shared" si="467"/>
        <v>152.33337602603913</v>
      </c>
      <c r="AX254" s="35">
        <f t="shared" ref="AX254:BS254" si="468">IF(AX$2&gt;=$O254,IF(AX253-(AX253*HLOOKUP($O254,$R$2:$BS$34,32,FALSE))&lt;=0,AX253,AX253*HLOOKUP($O254,$R$2:$BS$34,32,FALSE)),0)</f>
        <v>144.71670722473718</v>
      </c>
      <c r="AY254" s="35">
        <f t="shared" si="468"/>
        <v>137.48087186350031</v>
      </c>
      <c r="AZ254" s="35">
        <f t="shared" si="468"/>
        <v>130.60682827032528</v>
      </c>
      <c r="BA254" s="35">
        <f t="shared" si="468"/>
        <v>124.07648685680903</v>
      </c>
      <c r="BB254" s="35">
        <f t="shared" si="468"/>
        <v>117.87266251396858</v>
      </c>
      <c r="BC254" s="35">
        <f t="shared" si="468"/>
        <v>111.97902938827015</v>
      </c>
      <c r="BD254" s="35">
        <f t="shared" si="468"/>
        <v>106.38007791885664</v>
      </c>
      <c r="BE254" s="35">
        <f t="shared" si="468"/>
        <v>101.06107402291381</v>
      </c>
      <c r="BF254" s="35">
        <f t="shared" si="468"/>
        <v>96.008020321768129</v>
      </c>
      <c r="BG254" s="35">
        <f t="shared" si="468"/>
        <v>91.207619305679714</v>
      </c>
      <c r="BH254" s="35">
        <f t="shared" si="468"/>
        <v>86.647238340395745</v>
      </c>
      <c r="BI254" s="35">
        <f t="shared" si="468"/>
        <v>82.314876423375949</v>
      </c>
      <c r="BJ254" s="35">
        <f t="shared" si="468"/>
        <v>78.199132602207158</v>
      </c>
      <c r="BK254" s="35">
        <f t="shared" si="468"/>
        <v>74.2891759720968</v>
      </c>
      <c r="BL254" s="35">
        <f t="shared" si="468"/>
        <v>70.574717173491962</v>
      </c>
      <c r="BM254" s="35">
        <f t="shared" si="468"/>
        <v>67.045981314817354</v>
      </c>
      <c r="BN254" s="35">
        <f t="shared" si="468"/>
        <v>63.693682249076495</v>
      </c>
      <c r="BO254" s="35">
        <f t="shared" si="468"/>
        <v>60.508998136622665</v>
      </c>
      <c r="BP254" s="35">
        <f t="shared" si="468"/>
        <v>57.483548229791531</v>
      </c>
      <c r="BQ254" s="35">
        <f t="shared" si="468"/>
        <v>54.609370818301954</v>
      </c>
      <c r="BR254" s="35">
        <f t="shared" si="468"/>
        <v>51.878902277386857</v>
      </c>
      <c r="BS254" s="35">
        <f t="shared" si="468"/>
        <v>49.284957163517511</v>
      </c>
    </row>
    <row r="255" spans="6:71" hidden="1" outlineLevel="1">
      <c r="F255" t="s">
        <v>195</v>
      </c>
      <c r="L255" s="22" t="s">
        <v>196</v>
      </c>
      <c r="O255" s="22">
        <v>33</v>
      </c>
      <c r="R255" s="35">
        <f t="shared" ref="R255:AW255" si="469">IF($O255=R$2,R$192,IF(R$2&gt;$O255,Q255-Q256,0))</f>
        <v>0</v>
      </c>
      <c r="S255" s="35">
        <f t="shared" si="469"/>
        <v>0</v>
      </c>
      <c r="T255" s="35">
        <f t="shared" si="469"/>
        <v>0</v>
      </c>
      <c r="U255" s="35">
        <f t="shared" si="469"/>
        <v>0</v>
      </c>
      <c r="V255" s="35">
        <f t="shared" si="469"/>
        <v>0</v>
      </c>
      <c r="W255" s="35">
        <f t="shared" si="469"/>
        <v>0</v>
      </c>
      <c r="X255" s="35">
        <f t="shared" si="469"/>
        <v>0</v>
      </c>
      <c r="Y255" s="35">
        <f t="shared" si="469"/>
        <v>0</v>
      </c>
      <c r="Z255" s="35">
        <f t="shared" si="469"/>
        <v>0</v>
      </c>
      <c r="AA255" s="35">
        <f t="shared" si="469"/>
        <v>0</v>
      </c>
      <c r="AB255" s="35">
        <f t="shared" si="469"/>
        <v>0</v>
      </c>
      <c r="AC255" s="35">
        <f t="shared" si="469"/>
        <v>0</v>
      </c>
      <c r="AD255" s="35">
        <f t="shared" si="469"/>
        <v>0</v>
      </c>
      <c r="AE255" s="35">
        <f t="shared" si="469"/>
        <v>0</v>
      </c>
      <c r="AF255" s="35">
        <f t="shared" si="469"/>
        <v>0</v>
      </c>
      <c r="AG255" s="35">
        <f t="shared" si="469"/>
        <v>0</v>
      </c>
      <c r="AH255" s="35">
        <f t="shared" si="469"/>
        <v>0</v>
      </c>
      <c r="AI255" s="35">
        <f t="shared" si="469"/>
        <v>0</v>
      </c>
      <c r="AJ255" s="35">
        <f t="shared" si="469"/>
        <v>0</v>
      </c>
      <c r="AK255" s="35">
        <f t="shared" si="469"/>
        <v>0</v>
      </c>
      <c r="AL255" s="35">
        <f t="shared" si="469"/>
        <v>0</v>
      </c>
      <c r="AM255" s="35">
        <f t="shared" si="469"/>
        <v>0</v>
      </c>
      <c r="AN255" s="35">
        <f t="shared" si="469"/>
        <v>0</v>
      </c>
      <c r="AO255" s="35">
        <f t="shared" si="469"/>
        <v>0</v>
      </c>
      <c r="AP255" s="35">
        <f t="shared" si="469"/>
        <v>0</v>
      </c>
      <c r="AQ255" s="35">
        <f t="shared" si="469"/>
        <v>0</v>
      </c>
      <c r="AR255" s="35">
        <f t="shared" si="469"/>
        <v>0</v>
      </c>
      <c r="AS255" s="35">
        <f t="shared" si="469"/>
        <v>0</v>
      </c>
      <c r="AT255" s="35">
        <f t="shared" si="469"/>
        <v>0</v>
      </c>
      <c r="AU255" s="35">
        <f t="shared" si="469"/>
        <v>0</v>
      </c>
      <c r="AV255" s="35">
        <f t="shared" si="469"/>
        <v>0</v>
      </c>
      <c r="AW255" s="35">
        <f t="shared" si="469"/>
        <v>0</v>
      </c>
      <c r="AX255" s="35">
        <f t="shared" ref="AX255:BS255" si="470">IF($O255=AX$2,AX$192,IF(AX$2&gt;$O255,AW255-AW256,0))</f>
        <v>3219.9573720719677</v>
      </c>
      <c r="AY255" s="35">
        <f t="shared" si="470"/>
        <v>3058.9595034683693</v>
      </c>
      <c r="AZ255" s="35">
        <f t="shared" si="470"/>
        <v>2906.0115282949509</v>
      </c>
      <c r="BA255" s="35">
        <f t="shared" si="470"/>
        <v>2760.7109518802035</v>
      </c>
      <c r="BB255" s="35">
        <f t="shared" si="470"/>
        <v>2622.6754042861935</v>
      </c>
      <c r="BC255" s="35">
        <f t="shared" si="470"/>
        <v>2491.5416340718839</v>
      </c>
      <c r="BD255" s="35">
        <f t="shared" si="470"/>
        <v>2366.9645523682898</v>
      </c>
      <c r="BE255" s="35">
        <f t="shared" si="470"/>
        <v>2248.6163247498753</v>
      </c>
      <c r="BF255" s="35">
        <f t="shared" si="470"/>
        <v>2136.1855085123816</v>
      </c>
      <c r="BG255" s="35">
        <f t="shared" si="470"/>
        <v>2029.3762330867626</v>
      </c>
      <c r="BH255" s="35">
        <f t="shared" si="470"/>
        <v>1927.9074214324244</v>
      </c>
      <c r="BI255" s="35">
        <f t="shared" si="470"/>
        <v>1831.5120503608032</v>
      </c>
      <c r="BJ255" s="35">
        <f t="shared" si="470"/>
        <v>1739.9364478427631</v>
      </c>
      <c r="BK255" s="35">
        <f t="shared" si="470"/>
        <v>1652.9396254506248</v>
      </c>
      <c r="BL255" s="35">
        <f t="shared" si="470"/>
        <v>1570.2926441780935</v>
      </c>
      <c r="BM255" s="35">
        <f t="shared" si="470"/>
        <v>1491.7780119691888</v>
      </c>
      <c r="BN255" s="35">
        <f t="shared" si="470"/>
        <v>1417.1891113707293</v>
      </c>
      <c r="BO255" s="35">
        <f t="shared" si="470"/>
        <v>1346.3296558021927</v>
      </c>
      <c r="BP255" s="35">
        <f t="shared" si="470"/>
        <v>1279.0131730120831</v>
      </c>
      <c r="BQ255" s="35">
        <f t="shared" si="470"/>
        <v>1215.0625143614791</v>
      </c>
      <c r="BR255" s="35">
        <f t="shared" si="470"/>
        <v>1154.3093886434051</v>
      </c>
      <c r="BS255" s="35">
        <f t="shared" si="470"/>
        <v>1096.5939192112348</v>
      </c>
    </row>
    <row r="256" spans="6:71" hidden="1" outlineLevel="1">
      <c r="F256" t="s">
        <v>197</v>
      </c>
      <c r="L256" s="22" t="s">
        <v>190</v>
      </c>
      <c r="O256" s="22">
        <v>33</v>
      </c>
      <c r="R256" s="35">
        <f t="shared" ref="R256:AW256" si="471">IF(R$2&gt;=$O256,IF(R255-(R255*HLOOKUP($O256,$R$2:$BS$34,32,FALSE))&lt;=0,R255,R255*HLOOKUP($O256,$R$2:$BS$34,32,FALSE)),0)</f>
        <v>0</v>
      </c>
      <c r="S256" s="35">
        <f t="shared" si="471"/>
        <v>0</v>
      </c>
      <c r="T256" s="35">
        <f t="shared" si="471"/>
        <v>0</v>
      </c>
      <c r="U256" s="35">
        <f t="shared" si="471"/>
        <v>0</v>
      </c>
      <c r="V256" s="35">
        <f t="shared" si="471"/>
        <v>0</v>
      </c>
      <c r="W256" s="35">
        <f t="shared" si="471"/>
        <v>0</v>
      </c>
      <c r="X256" s="35">
        <f t="shared" si="471"/>
        <v>0</v>
      </c>
      <c r="Y256" s="35">
        <f t="shared" si="471"/>
        <v>0</v>
      </c>
      <c r="Z256" s="35">
        <f t="shared" si="471"/>
        <v>0</v>
      </c>
      <c r="AA256" s="35">
        <f t="shared" si="471"/>
        <v>0</v>
      </c>
      <c r="AB256" s="35">
        <f t="shared" si="471"/>
        <v>0</v>
      </c>
      <c r="AC256" s="35">
        <f t="shared" si="471"/>
        <v>0</v>
      </c>
      <c r="AD256" s="35">
        <f t="shared" si="471"/>
        <v>0</v>
      </c>
      <c r="AE256" s="35">
        <f t="shared" si="471"/>
        <v>0</v>
      </c>
      <c r="AF256" s="35">
        <f t="shared" si="471"/>
        <v>0</v>
      </c>
      <c r="AG256" s="35">
        <f t="shared" si="471"/>
        <v>0</v>
      </c>
      <c r="AH256" s="35">
        <f t="shared" si="471"/>
        <v>0</v>
      </c>
      <c r="AI256" s="35">
        <f t="shared" si="471"/>
        <v>0</v>
      </c>
      <c r="AJ256" s="35">
        <f t="shared" si="471"/>
        <v>0</v>
      </c>
      <c r="AK256" s="35">
        <f t="shared" si="471"/>
        <v>0</v>
      </c>
      <c r="AL256" s="35">
        <f t="shared" si="471"/>
        <v>0</v>
      </c>
      <c r="AM256" s="35">
        <f t="shared" si="471"/>
        <v>0</v>
      </c>
      <c r="AN256" s="35">
        <f t="shared" si="471"/>
        <v>0</v>
      </c>
      <c r="AO256" s="35">
        <f t="shared" si="471"/>
        <v>0</v>
      </c>
      <c r="AP256" s="35">
        <f t="shared" si="471"/>
        <v>0</v>
      </c>
      <c r="AQ256" s="35">
        <f t="shared" si="471"/>
        <v>0</v>
      </c>
      <c r="AR256" s="35">
        <f t="shared" si="471"/>
        <v>0</v>
      </c>
      <c r="AS256" s="35">
        <f t="shared" si="471"/>
        <v>0</v>
      </c>
      <c r="AT256" s="35">
        <f t="shared" si="471"/>
        <v>0</v>
      </c>
      <c r="AU256" s="35">
        <f t="shared" si="471"/>
        <v>0</v>
      </c>
      <c r="AV256" s="35">
        <f t="shared" si="471"/>
        <v>0</v>
      </c>
      <c r="AW256" s="35">
        <f t="shared" si="471"/>
        <v>0</v>
      </c>
      <c r="AX256" s="35">
        <f t="shared" ref="AX256:BS256" si="472">IF(AX$2&gt;=$O256,IF(AX255-(AX255*HLOOKUP($O256,$R$2:$BS$34,32,FALSE))&lt;=0,AX255,AX255*HLOOKUP($O256,$R$2:$BS$34,32,FALSE)),0)</f>
        <v>160.99786860359839</v>
      </c>
      <c r="AY256" s="35">
        <f t="shared" si="472"/>
        <v>152.94797517341848</v>
      </c>
      <c r="AZ256" s="35">
        <f t="shared" si="472"/>
        <v>145.30057641474755</v>
      </c>
      <c r="BA256" s="35">
        <f t="shared" si="472"/>
        <v>138.03554759401018</v>
      </c>
      <c r="BB256" s="35">
        <f t="shared" si="472"/>
        <v>131.13377021430969</v>
      </c>
      <c r="BC256" s="35">
        <f t="shared" si="472"/>
        <v>124.5770817035942</v>
      </c>
      <c r="BD256" s="35">
        <f t="shared" si="472"/>
        <v>118.3482276184145</v>
      </c>
      <c r="BE256" s="35">
        <f t="shared" si="472"/>
        <v>112.43081623749377</v>
      </c>
      <c r="BF256" s="35">
        <f t="shared" si="472"/>
        <v>106.80927542561909</v>
      </c>
      <c r="BG256" s="35">
        <f t="shared" si="472"/>
        <v>101.46881165433814</v>
      </c>
      <c r="BH256" s="35">
        <f t="shared" si="472"/>
        <v>96.395371071621227</v>
      </c>
      <c r="BI256" s="35">
        <f t="shared" si="472"/>
        <v>91.575602518040171</v>
      </c>
      <c r="BJ256" s="35">
        <f t="shared" si="472"/>
        <v>86.996822392138156</v>
      </c>
      <c r="BK256" s="35">
        <f t="shared" si="472"/>
        <v>82.646981272531249</v>
      </c>
      <c r="BL256" s="35">
        <f t="shared" si="472"/>
        <v>78.514632208904686</v>
      </c>
      <c r="BM256" s="35">
        <f t="shared" si="472"/>
        <v>74.588900598459446</v>
      </c>
      <c r="BN256" s="35">
        <f t="shared" si="472"/>
        <v>70.859455568536461</v>
      </c>
      <c r="BO256" s="35">
        <f t="shared" si="472"/>
        <v>67.316482790109646</v>
      </c>
      <c r="BP256" s="35">
        <f t="shared" si="472"/>
        <v>63.950658650604161</v>
      </c>
      <c r="BQ256" s="35">
        <f t="shared" si="472"/>
        <v>60.75312571807396</v>
      </c>
      <c r="BR256" s="35">
        <f t="shared" si="472"/>
        <v>57.715469432170259</v>
      </c>
      <c r="BS256" s="35">
        <f t="shared" si="472"/>
        <v>54.829695960561743</v>
      </c>
    </row>
    <row r="257" spans="6:71" hidden="1" outlineLevel="1">
      <c r="F257" t="s">
        <v>195</v>
      </c>
      <c r="L257" s="22" t="s">
        <v>196</v>
      </c>
      <c r="O257" s="22">
        <v>34</v>
      </c>
      <c r="R257" s="35">
        <f t="shared" ref="R257:AW257" si="473">IF($O257=R$2,R$192,IF(R$2&gt;$O257,Q257-Q258,0))</f>
        <v>0</v>
      </c>
      <c r="S257" s="35">
        <f t="shared" si="473"/>
        <v>0</v>
      </c>
      <c r="T257" s="35">
        <f t="shared" si="473"/>
        <v>0</v>
      </c>
      <c r="U257" s="35">
        <f t="shared" si="473"/>
        <v>0</v>
      </c>
      <c r="V257" s="35">
        <f t="shared" si="473"/>
        <v>0</v>
      </c>
      <c r="W257" s="35">
        <f t="shared" si="473"/>
        <v>0</v>
      </c>
      <c r="X257" s="35">
        <f t="shared" si="473"/>
        <v>0</v>
      </c>
      <c r="Y257" s="35">
        <f t="shared" si="473"/>
        <v>0</v>
      </c>
      <c r="Z257" s="35">
        <f t="shared" si="473"/>
        <v>0</v>
      </c>
      <c r="AA257" s="35">
        <f t="shared" si="473"/>
        <v>0</v>
      </c>
      <c r="AB257" s="35">
        <f t="shared" si="473"/>
        <v>0</v>
      </c>
      <c r="AC257" s="35">
        <f t="shared" si="473"/>
        <v>0</v>
      </c>
      <c r="AD257" s="35">
        <f t="shared" si="473"/>
        <v>0</v>
      </c>
      <c r="AE257" s="35">
        <f t="shared" si="473"/>
        <v>0</v>
      </c>
      <c r="AF257" s="35">
        <f t="shared" si="473"/>
        <v>0</v>
      </c>
      <c r="AG257" s="35">
        <f t="shared" si="473"/>
        <v>0</v>
      </c>
      <c r="AH257" s="35">
        <f t="shared" si="473"/>
        <v>0</v>
      </c>
      <c r="AI257" s="35">
        <f t="shared" si="473"/>
        <v>0</v>
      </c>
      <c r="AJ257" s="35">
        <f t="shared" si="473"/>
        <v>0</v>
      </c>
      <c r="AK257" s="35">
        <f t="shared" si="473"/>
        <v>0</v>
      </c>
      <c r="AL257" s="35">
        <f t="shared" si="473"/>
        <v>0</v>
      </c>
      <c r="AM257" s="35">
        <f t="shared" si="473"/>
        <v>0</v>
      </c>
      <c r="AN257" s="35">
        <f t="shared" si="473"/>
        <v>0</v>
      </c>
      <c r="AO257" s="35">
        <f t="shared" si="473"/>
        <v>0</v>
      </c>
      <c r="AP257" s="35">
        <f t="shared" si="473"/>
        <v>0</v>
      </c>
      <c r="AQ257" s="35">
        <f t="shared" si="473"/>
        <v>0</v>
      </c>
      <c r="AR257" s="35">
        <f t="shared" si="473"/>
        <v>0</v>
      </c>
      <c r="AS257" s="35">
        <f t="shared" si="473"/>
        <v>0</v>
      </c>
      <c r="AT257" s="35">
        <f t="shared" si="473"/>
        <v>0</v>
      </c>
      <c r="AU257" s="35">
        <f t="shared" si="473"/>
        <v>0</v>
      </c>
      <c r="AV257" s="35">
        <f t="shared" si="473"/>
        <v>0</v>
      </c>
      <c r="AW257" s="35">
        <f t="shared" si="473"/>
        <v>0</v>
      </c>
      <c r="AX257" s="35">
        <f t="shared" ref="AX257:BS257" si="474">IF($O257=AX$2,AX$192,IF(AX$2&gt;$O257,AW257-AW258,0))</f>
        <v>0</v>
      </c>
      <c r="AY257" s="35">
        <f t="shared" si="474"/>
        <v>3402.1874910138176</v>
      </c>
      <c r="AZ257" s="35">
        <f t="shared" si="474"/>
        <v>3232.0781164631267</v>
      </c>
      <c r="BA257" s="35">
        <f t="shared" si="474"/>
        <v>3070.4742106399704</v>
      </c>
      <c r="BB257" s="35">
        <f t="shared" si="474"/>
        <v>2916.9505001079719</v>
      </c>
      <c r="BC257" s="35">
        <f t="shared" si="474"/>
        <v>2771.1029751025735</v>
      </c>
      <c r="BD257" s="35">
        <f t="shared" si="474"/>
        <v>2632.5478263474447</v>
      </c>
      <c r="BE257" s="35">
        <f t="shared" si="474"/>
        <v>2500.9204350300724</v>
      </c>
      <c r="BF257" s="35">
        <f t="shared" si="474"/>
        <v>2375.8744132785687</v>
      </c>
      <c r="BG257" s="35">
        <f t="shared" si="474"/>
        <v>2257.0806926146402</v>
      </c>
      <c r="BH257" s="35">
        <f t="shared" si="474"/>
        <v>2144.2266579839084</v>
      </c>
      <c r="BI257" s="35">
        <f t="shared" si="474"/>
        <v>2037.0153250847129</v>
      </c>
      <c r="BJ257" s="35">
        <f t="shared" si="474"/>
        <v>1935.1645588304773</v>
      </c>
      <c r="BK257" s="35">
        <f t="shared" si="474"/>
        <v>1838.4063308889533</v>
      </c>
      <c r="BL257" s="35">
        <f t="shared" si="474"/>
        <v>1746.4860143445057</v>
      </c>
      <c r="BM257" s="35">
        <f t="shared" si="474"/>
        <v>1659.1617136272805</v>
      </c>
      <c r="BN257" s="35">
        <f t="shared" si="474"/>
        <v>1576.2036279459164</v>
      </c>
      <c r="BO257" s="35">
        <f t="shared" si="474"/>
        <v>1497.3934465486207</v>
      </c>
      <c r="BP257" s="35">
        <f t="shared" si="474"/>
        <v>1422.5237742211896</v>
      </c>
      <c r="BQ257" s="35">
        <f t="shared" si="474"/>
        <v>1351.3975855101301</v>
      </c>
      <c r="BR257" s="35">
        <f t="shared" si="474"/>
        <v>1283.8277062346235</v>
      </c>
      <c r="BS257" s="35">
        <f t="shared" si="474"/>
        <v>1219.6363209228923</v>
      </c>
    </row>
    <row r="258" spans="6:71" hidden="1" outlineLevel="1">
      <c r="F258" t="s">
        <v>197</v>
      </c>
      <c r="L258" s="22" t="s">
        <v>190</v>
      </c>
      <c r="O258" s="22">
        <v>34</v>
      </c>
      <c r="R258" s="35">
        <f t="shared" ref="R258:AW258" si="475">IF(R$2&gt;=$O258,IF(R257-(R257*HLOOKUP($O258,$R$2:$BS$34,32,FALSE))&lt;=0,R257,R257*HLOOKUP($O258,$R$2:$BS$34,32,FALSE)),0)</f>
        <v>0</v>
      </c>
      <c r="S258" s="35">
        <f t="shared" si="475"/>
        <v>0</v>
      </c>
      <c r="T258" s="35">
        <f t="shared" si="475"/>
        <v>0</v>
      </c>
      <c r="U258" s="35">
        <f t="shared" si="475"/>
        <v>0</v>
      </c>
      <c r="V258" s="35">
        <f t="shared" si="475"/>
        <v>0</v>
      </c>
      <c r="W258" s="35">
        <f t="shared" si="475"/>
        <v>0</v>
      </c>
      <c r="X258" s="35">
        <f t="shared" si="475"/>
        <v>0</v>
      </c>
      <c r="Y258" s="35">
        <f t="shared" si="475"/>
        <v>0</v>
      </c>
      <c r="Z258" s="35">
        <f t="shared" si="475"/>
        <v>0</v>
      </c>
      <c r="AA258" s="35">
        <f t="shared" si="475"/>
        <v>0</v>
      </c>
      <c r="AB258" s="35">
        <f t="shared" si="475"/>
        <v>0</v>
      </c>
      <c r="AC258" s="35">
        <f t="shared" si="475"/>
        <v>0</v>
      </c>
      <c r="AD258" s="35">
        <f t="shared" si="475"/>
        <v>0</v>
      </c>
      <c r="AE258" s="35">
        <f t="shared" si="475"/>
        <v>0</v>
      </c>
      <c r="AF258" s="35">
        <f t="shared" si="475"/>
        <v>0</v>
      </c>
      <c r="AG258" s="35">
        <f t="shared" si="475"/>
        <v>0</v>
      </c>
      <c r="AH258" s="35">
        <f t="shared" si="475"/>
        <v>0</v>
      </c>
      <c r="AI258" s="35">
        <f t="shared" si="475"/>
        <v>0</v>
      </c>
      <c r="AJ258" s="35">
        <f t="shared" si="475"/>
        <v>0</v>
      </c>
      <c r="AK258" s="35">
        <f t="shared" si="475"/>
        <v>0</v>
      </c>
      <c r="AL258" s="35">
        <f t="shared" si="475"/>
        <v>0</v>
      </c>
      <c r="AM258" s="35">
        <f t="shared" si="475"/>
        <v>0</v>
      </c>
      <c r="AN258" s="35">
        <f t="shared" si="475"/>
        <v>0</v>
      </c>
      <c r="AO258" s="35">
        <f t="shared" si="475"/>
        <v>0</v>
      </c>
      <c r="AP258" s="35">
        <f t="shared" si="475"/>
        <v>0</v>
      </c>
      <c r="AQ258" s="35">
        <f t="shared" si="475"/>
        <v>0</v>
      </c>
      <c r="AR258" s="35">
        <f t="shared" si="475"/>
        <v>0</v>
      </c>
      <c r="AS258" s="35">
        <f t="shared" si="475"/>
        <v>0</v>
      </c>
      <c r="AT258" s="35">
        <f t="shared" si="475"/>
        <v>0</v>
      </c>
      <c r="AU258" s="35">
        <f t="shared" si="475"/>
        <v>0</v>
      </c>
      <c r="AV258" s="35">
        <f t="shared" si="475"/>
        <v>0</v>
      </c>
      <c r="AW258" s="35">
        <f t="shared" si="475"/>
        <v>0</v>
      </c>
      <c r="AX258" s="35">
        <f t="shared" ref="AX258:BS258" si="476">IF(AX$2&gt;=$O258,IF(AX257-(AX257*HLOOKUP($O258,$R$2:$BS$34,32,FALSE))&lt;=0,AX257,AX257*HLOOKUP($O258,$R$2:$BS$34,32,FALSE)),0)</f>
        <v>0</v>
      </c>
      <c r="AY258" s="35">
        <f t="shared" si="476"/>
        <v>170.10937455069089</v>
      </c>
      <c r="AZ258" s="35">
        <f t="shared" si="476"/>
        <v>161.60390582315634</v>
      </c>
      <c r="BA258" s="35">
        <f t="shared" si="476"/>
        <v>153.52371053199852</v>
      </c>
      <c r="BB258" s="35">
        <f t="shared" si="476"/>
        <v>145.84752500539861</v>
      </c>
      <c r="BC258" s="35">
        <f t="shared" si="476"/>
        <v>138.55514875512867</v>
      </c>
      <c r="BD258" s="35">
        <f t="shared" si="476"/>
        <v>131.62739131737223</v>
      </c>
      <c r="BE258" s="35">
        <f t="shared" si="476"/>
        <v>125.04602175150363</v>
      </c>
      <c r="BF258" s="35">
        <f t="shared" si="476"/>
        <v>118.79372066392844</v>
      </c>
      <c r="BG258" s="35">
        <f t="shared" si="476"/>
        <v>112.85403463073202</v>
      </c>
      <c r="BH258" s="35">
        <f t="shared" si="476"/>
        <v>107.21133289919543</v>
      </c>
      <c r="BI258" s="35">
        <f t="shared" si="476"/>
        <v>101.85076625423565</v>
      </c>
      <c r="BJ258" s="35">
        <f t="shared" si="476"/>
        <v>96.75822794152387</v>
      </c>
      <c r="BK258" s="35">
        <f t="shared" si="476"/>
        <v>91.920316544447672</v>
      </c>
      <c r="BL258" s="35">
        <f t="shared" si="476"/>
        <v>87.324300717225299</v>
      </c>
      <c r="BM258" s="35">
        <f t="shared" si="476"/>
        <v>82.958085681364025</v>
      </c>
      <c r="BN258" s="35">
        <f t="shared" si="476"/>
        <v>78.810181397295821</v>
      </c>
      <c r="BO258" s="35">
        <f t="shared" si="476"/>
        <v>74.869672327431033</v>
      </c>
      <c r="BP258" s="35">
        <f t="shared" si="476"/>
        <v>71.126188711059484</v>
      </c>
      <c r="BQ258" s="35">
        <f t="shared" si="476"/>
        <v>67.569879275506509</v>
      </c>
      <c r="BR258" s="35">
        <f t="shared" si="476"/>
        <v>64.191385311731182</v>
      </c>
      <c r="BS258" s="35">
        <f t="shared" si="476"/>
        <v>60.981816046144615</v>
      </c>
    </row>
    <row r="259" spans="6:71" hidden="1" outlineLevel="1">
      <c r="F259" t="s">
        <v>195</v>
      </c>
      <c r="L259" s="22" t="s">
        <v>196</v>
      </c>
      <c r="O259" s="22">
        <v>35</v>
      </c>
      <c r="R259" s="35">
        <f t="shared" ref="R259:AW259" si="477">IF($O259=R$2,R$192,IF(R$2&gt;$O259,Q259-Q260,0))</f>
        <v>0</v>
      </c>
      <c r="S259" s="35">
        <f t="shared" si="477"/>
        <v>0</v>
      </c>
      <c r="T259" s="35">
        <f t="shared" si="477"/>
        <v>0</v>
      </c>
      <c r="U259" s="35">
        <f t="shared" si="477"/>
        <v>0</v>
      </c>
      <c r="V259" s="35">
        <f t="shared" si="477"/>
        <v>0</v>
      </c>
      <c r="W259" s="35">
        <f t="shared" si="477"/>
        <v>0</v>
      </c>
      <c r="X259" s="35">
        <f t="shared" si="477"/>
        <v>0</v>
      </c>
      <c r="Y259" s="35">
        <f t="shared" si="477"/>
        <v>0</v>
      </c>
      <c r="Z259" s="35">
        <f t="shared" si="477"/>
        <v>0</v>
      </c>
      <c r="AA259" s="35">
        <f t="shared" si="477"/>
        <v>0</v>
      </c>
      <c r="AB259" s="35">
        <f t="shared" si="477"/>
        <v>0</v>
      </c>
      <c r="AC259" s="35">
        <f t="shared" si="477"/>
        <v>0</v>
      </c>
      <c r="AD259" s="35">
        <f t="shared" si="477"/>
        <v>0</v>
      </c>
      <c r="AE259" s="35">
        <f t="shared" si="477"/>
        <v>0</v>
      </c>
      <c r="AF259" s="35">
        <f t="shared" si="477"/>
        <v>0</v>
      </c>
      <c r="AG259" s="35">
        <f t="shared" si="477"/>
        <v>0</v>
      </c>
      <c r="AH259" s="35">
        <f t="shared" si="477"/>
        <v>0</v>
      </c>
      <c r="AI259" s="35">
        <f t="shared" si="477"/>
        <v>0</v>
      </c>
      <c r="AJ259" s="35">
        <f t="shared" si="477"/>
        <v>0</v>
      </c>
      <c r="AK259" s="35">
        <f t="shared" si="477"/>
        <v>0</v>
      </c>
      <c r="AL259" s="35">
        <f t="shared" si="477"/>
        <v>0</v>
      </c>
      <c r="AM259" s="35">
        <f t="shared" si="477"/>
        <v>0</v>
      </c>
      <c r="AN259" s="35">
        <f t="shared" si="477"/>
        <v>0</v>
      </c>
      <c r="AO259" s="35">
        <f t="shared" si="477"/>
        <v>0</v>
      </c>
      <c r="AP259" s="35">
        <f t="shared" si="477"/>
        <v>0</v>
      </c>
      <c r="AQ259" s="35">
        <f t="shared" si="477"/>
        <v>0</v>
      </c>
      <c r="AR259" s="35">
        <f t="shared" si="477"/>
        <v>0</v>
      </c>
      <c r="AS259" s="35">
        <f t="shared" si="477"/>
        <v>0</v>
      </c>
      <c r="AT259" s="35">
        <f t="shared" si="477"/>
        <v>0</v>
      </c>
      <c r="AU259" s="35">
        <f t="shared" si="477"/>
        <v>0</v>
      </c>
      <c r="AV259" s="35">
        <f t="shared" si="477"/>
        <v>0</v>
      </c>
      <c r="AW259" s="35">
        <f t="shared" si="477"/>
        <v>0</v>
      </c>
      <c r="AX259" s="35">
        <f t="shared" ref="AX259:BS259" si="478">IF($O259=AX$2,AX$192,IF(AX$2&gt;$O259,AW259-AW260,0))</f>
        <v>0</v>
      </c>
      <c r="AY259" s="35">
        <f t="shared" si="478"/>
        <v>0</v>
      </c>
      <c r="AZ259" s="35">
        <f t="shared" si="478"/>
        <v>3592.88197537729</v>
      </c>
      <c r="BA259" s="35">
        <f t="shared" si="478"/>
        <v>3413.2378766084257</v>
      </c>
      <c r="BB259" s="35">
        <f t="shared" si="478"/>
        <v>3242.5759827780043</v>
      </c>
      <c r="BC259" s="35">
        <f t="shared" si="478"/>
        <v>3080.447183639104</v>
      </c>
      <c r="BD259" s="35">
        <f t="shared" si="478"/>
        <v>2926.4248244571486</v>
      </c>
      <c r="BE259" s="35">
        <f t="shared" si="478"/>
        <v>2780.1035832342914</v>
      </c>
      <c r="BF259" s="35">
        <f t="shared" si="478"/>
        <v>2641.0984040725766</v>
      </c>
      <c r="BG259" s="35">
        <f t="shared" si="478"/>
        <v>2509.043483868948</v>
      </c>
      <c r="BH259" s="35">
        <f t="shared" si="478"/>
        <v>2383.5913096755007</v>
      </c>
      <c r="BI259" s="35">
        <f t="shared" si="478"/>
        <v>2264.4117441917256</v>
      </c>
      <c r="BJ259" s="35">
        <f t="shared" si="478"/>
        <v>2151.1911569821391</v>
      </c>
      <c r="BK259" s="35">
        <f t="shared" si="478"/>
        <v>2043.6315991330321</v>
      </c>
      <c r="BL259" s="35">
        <f t="shared" si="478"/>
        <v>1941.4500191763805</v>
      </c>
      <c r="BM259" s="35">
        <f t="shared" si="478"/>
        <v>1844.3775182175614</v>
      </c>
      <c r="BN259" s="35">
        <f t="shared" si="478"/>
        <v>1752.1586423066833</v>
      </c>
      <c r="BO259" s="35">
        <f t="shared" si="478"/>
        <v>1664.550710191349</v>
      </c>
      <c r="BP259" s="35">
        <f t="shared" si="478"/>
        <v>1581.3231746817817</v>
      </c>
      <c r="BQ259" s="35">
        <f t="shared" si="478"/>
        <v>1502.2570159476925</v>
      </c>
      <c r="BR259" s="35">
        <f t="shared" si="478"/>
        <v>1427.1441651503078</v>
      </c>
      <c r="BS259" s="35">
        <f t="shared" si="478"/>
        <v>1355.7869568927924</v>
      </c>
    </row>
    <row r="260" spans="6:71" hidden="1" outlineLevel="1">
      <c r="F260" t="s">
        <v>197</v>
      </c>
      <c r="L260" s="22" t="s">
        <v>190</v>
      </c>
      <c r="O260" s="22">
        <v>35</v>
      </c>
      <c r="R260" s="35">
        <f t="shared" ref="R260:AW260" si="479">IF(R$2&gt;=$O260,IF(R259-(R259*HLOOKUP($O260,$R$2:$BS$34,32,FALSE))&lt;=0,R259,R259*HLOOKUP($O260,$R$2:$BS$34,32,FALSE)),0)</f>
        <v>0</v>
      </c>
      <c r="S260" s="35">
        <f t="shared" si="479"/>
        <v>0</v>
      </c>
      <c r="T260" s="35">
        <f t="shared" si="479"/>
        <v>0</v>
      </c>
      <c r="U260" s="35">
        <f t="shared" si="479"/>
        <v>0</v>
      </c>
      <c r="V260" s="35">
        <f t="shared" si="479"/>
        <v>0</v>
      </c>
      <c r="W260" s="35">
        <f t="shared" si="479"/>
        <v>0</v>
      </c>
      <c r="X260" s="35">
        <f t="shared" si="479"/>
        <v>0</v>
      </c>
      <c r="Y260" s="35">
        <f t="shared" si="479"/>
        <v>0</v>
      </c>
      <c r="Z260" s="35">
        <f t="shared" si="479"/>
        <v>0</v>
      </c>
      <c r="AA260" s="35">
        <f t="shared" si="479"/>
        <v>0</v>
      </c>
      <c r="AB260" s="35">
        <f t="shared" si="479"/>
        <v>0</v>
      </c>
      <c r="AC260" s="35">
        <f t="shared" si="479"/>
        <v>0</v>
      </c>
      <c r="AD260" s="35">
        <f t="shared" si="479"/>
        <v>0</v>
      </c>
      <c r="AE260" s="35">
        <f t="shared" si="479"/>
        <v>0</v>
      </c>
      <c r="AF260" s="35">
        <f t="shared" si="479"/>
        <v>0</v>
      </c>
      <c r="AG260" s="35">
        <f t="shared" si="479"/>
        <v>0</v>
      </c>
      <c r="AH260" s="35">
        <f t="shared" si="479"/>
        <v>0</v>
      </c>
      <c r="AI260" s="35">
        <f t="shared" si="479"/>
        <v>0</v>
      </c>
      <c r="AJ260" s="35">
        <f t="shared" si="479"/>
        <v>0</v>
      </c>
      <c r="AK260" s="35">
        <f t="shared" si="479"/>
        <v>0</v>
      </c>
      <c r="AL260" s="35">
        <f t="shared" si="479"/>
        <v>0</v>
      </c>
      <c r="AM260" s="35">
        <f t="shared" si="479"/>
        <v>0</v>
      </c>
      <c r="AN260" s="35">
        <f t="shared" si="479"/>
        <v>0</v>
      </c>
      <c r="AO260" s="35">
        <f t="shared" si="479"/>
        <v>0</v>
      </c>
      <c r="AP260" s="35">
        <f t="shared" si="479"/>
        <v>0</v>
      </c>
      <c r="AQ260" s="35">
        <f t="shared" si="479"/>
        <v>0</v>
      </c>
      <c r="AR260" s="35">
        <f t="shared" si="479"/>
        <v>0</v>
      </c>
      <c r="AS260" s="35">
        <f t="shared" si="479"/>
        <v>0</v>
      </c>
      <c r="AT260" s="35">
        <f t="shared" si="479"/>
        <v>0</v>
      </c>
      <c r="AU260" s="35">
        <f t="shared" si="479"/>
        <v>0</v>
      </c>
      <c r="AV260" s="35">
        <f t="shared" si="479"/>
        <v>0</v>
      </c>
      <c r="AW260" s="35">
        <f t="shared" si="479"/>
        <v>0</v>
      </c>
      <c r="AX260" s="35">
        <f t="shared" ref="AX260:BS260" si="480">IF(AX$2&gt;=$O260,IF(AX259-(AX259*HLOOKUP($O260,$R$2:$BS$34,32,FALSE))&lt;=0,AX259,AX259*HLOOKUP($O260,$R$2:$BS$34,32,FALSE)),0)</f>
        <v>0</v>
      </c>
      <c r="AY260" s="35">
        <f t="shared" si="480"/>
        <v>0</v>
      </c>
      <c r="AZ260" s="35">
        <f t="shared" si="480"/>
        <v>179.64409876886452</v>
      </c>
      <c r="BA260" s="35">
        <f t="shared" si="480"/>
        <v>170.66189383042129</v>
      </c>
      <c r="BB260" s="35">
        <f t="shared" si="480"/>
        <v>162.12879913890023</v>
      </c>
      <c r="BC260" s="35">
        <f t="shared" si="480"/>
        <v>154.02235918195521</v>
      </c>
      <c r="BD260" s="35">
        <f t="shared" si="480"/>
        <v>146.32124122285742</v>
      </c>
      <c r="BE260" s="35">
        <f t="shared" si="480"/>
        <v>139.00517916171458</v>
      </c>
      <c r="BF260" s="35">
        <f t="shared" si="480"/>
        <v>132.05492020362882</v>
      </c>
      <c r="BG260" s="35">
        <f t="shared" si="480"/>
        <v>125.45217419344741</v>
      </c>
      <c r="BH260" s="35">
        <f t="shared" si="480"/>
        <v>119.17956548377504</v>
      </c>
      <c r="BI260" s="35">
        <f t="shared" si="480"/>
        <v>113.22058720958628</v>
      </c>
      <c r="BJ260" s="35">
        <f t="shared" si="480"/>
        <v>107.55955784910697</v>
      </c>
      <c r="BK260" s="35">
        <f t="shared" si="480"/>
        <v>102.1815799566516</v>
      </c>
      <c r="BL260" s="35">
        <f t="shared" si="480"/>
        <v>97.072500958819035</v>
      </c>
      <c r="BM260" s="35">
        <f t="shared" si="480"/>
        <v>92.218875910878069</v>
      </c>
      <c r="BN260" s="35">
        <f t="shared" si="480"/>
        <v>87.607932115334165</v>
      </c>
      <c r="BO260" s="35">
        <f t="shared" si="480"/>
        <v>83.22753550956746</v>
      </c>
      <c r="BP260" s="35">
        <f t="shared" si="480"/>
        <v>79.066158734089086</v>
      </c>
      <c r="BQ260" s="35">
        <f t="shared" si="480"/>
        <v>75.112850797384624</v>
      </c>
      <c r="BR260" s="35">
        <f t="shared" si="480"/>
        <v>71.357208257515396</v>
      </c>
      <c r="BS260" s="35">
        <f t="shared" si="480"/>
        <v>67.789347844639622</v>
      </c>
    </row>
    <row r="261" spans="6:71" hidden="1" outlineLevel="1">
      <c r="F261" t="s">
        <v>195</v>
      </c>
      <c r="L261" s="22" t="s">
        <v>196</v>
      </c>
      <c r="O261" s="22">
        <v>36</v>
      </c>
      <c r="R261" s="35">
        <f t="shared" ref="R261:AW261" si="481">IF($O261=R$2,R$192,IF(R$2&gt;$O261,Q261-Q262,0))</f>
        <v>0</v>
      </c>
      <c r="S261" s="35">
        <f t="shared" si="481"/>
        <v>0</v>
      </c>
      <c r="T261" s="35">
        <f t="shared" si="481"/>
        <v>0</v>
      </c>
      <c r="U261" s="35">
        <f t="shared" si="481"/>
        <v>0</v>
      </c>
      <c r="V261" s="35">
        <f t="shared" si="481"/>
        <v>0</v>
      </c>
      <c r="W261" s="35">
        <f t="shared" si="481"/>
        <v>0</v>
      </c>
      <c r="X261" s="35">
        <f t="shared" si="481"/>
        <v>0</v>
      </c>
      <c r="Y261" s="35">
        <f t="shared" si="481"/>
        <v>0</v>
      </c>
      <c r="Z261" s="35">
        <f t="shared" si="481"/>
        <v>0</v>
      </c>
      <c r="AA261" s="35">
        <f t="shared" si="481"/>
        <v>0</v>
      </c>
      <c r="AB261" s="35">
        <f t="shared" si="481"/>
        <v>0</v>
      </c>
      <c r="AC261" s="35">
        <f t="shared" si="481"/>
        <v>0</v>
      </c>
      <c r="AD261" s="35">
        <f t="shared" si="481"/>
        <v>0</v>
      </c>
      <c r="AE261" s="35">
        <f t="shared" si="481"/>
        <v>0</v>
      </c>
      <c r="AF261" s="35">
        <f t="shared" si="481"/>
        <v>0</v>
      </c>
      <c r="AG261" s="35">
        <f t="shared" si="481"/>
        <v>0</v>
      </c>
      <c r="AH261" s="35">
        <f t="shared" si="481"/>
        <v>0</v>
      </c>
      <c r="AI261" s="35">
        <f t="shared" si="481"/>
        <v>0</v>
      </c>
      <c r="AJ261" s="35">
        <f t="shared" si="481"/>
        <v>0</v>
      </c>
      <c r="AK261" s="35">
        <f t="shared" si="481"/>
        <v>0</v>
      </c>
      <c r="AL261" s="35">
        <f t="shared" si="481"/>
        <v>0</v>
      </c>
      <c r="AM261" s="35">
        <f t="shared" si="481"/>
        <v>0</v>
      </c>
      <c r="AN261" s="35">
        <f t="shared" si="481"/>
        <v>0</v>
      </c>
      <c r="AO261" s="35">
        <f t="shared" si="481"/>
        <v>0</v>
      </c>
      <c r="AP261" s="35">
        <f t="shared" si="481"/>
        <v>0</v>
      </c>
      <c r="AQ261" s="35">
        <f t="shared" si="481"/>
        <v>0</v>
      </c>
      <c r="AR261" s="35">
        <f t="shared" si="481"/>
        <v>0</v>
      </c>
      <c r="AS261" s="35">
        <f t="shared" si="481"/>
        <v>0</v>
      </c>
      <c r="AT261" s="35">
        <f t="shared" si="481"/>
        <v>0</v>
      </c>
      <c r="AU261" s="35">
        <f t="shared" si="481"/>
        <v>0</v>
      </c>
      <c r="AV261" s="35">
        <f t="shared" si="481"/>
        <v>0</v>
      </c>
      <c r="AW261" s="35">
        <f t="shared" si="481"/>
        <v>0</v>
      </c>
      <c r="AX261" s="35">
        <f t="shared" ref="AX261:BS261" si="482">IF($O261=AX$2,AX$192,IF(AX$2&gt;$O261,AW261-AW262,0))</f>
        <v>0</v>
      </c>
      <c r="AY261" s="35">
        <f t="shared" si="482"/>
        <v>0</v>
      </c>
      <c r="AZ261" s="35">
        <f t="shared" si="482"/>
        <v>0</v>
      </c>
      <c r="BA261" s="35">
        <f t="shared" si="482"/>
        <v>3792.2835255133227</v>
      </c>
      <c r="BB261" s="35">
        <f t="shared" si="482"/>
        <v>3602.6693492376567</v>
      </c>
      <c r="BC261" s="35">
        <f t="shared" si="482"/>
        <v>3422.5358817757738</v>
      </c>
      <c r="BD261" s="35">
        <f t="shared" si="482"/>
        <v>3251.409087686985</v>
      </c>
      <c r="BE261" s="35">
        <f t="shared" si="482"/>
        <v>3088.8386333026356</v>
      </c>
      <c r="BF261" s="35">
        <f t="shared" si="482"/>
        <v>2934.3967016375036</v>
      </c>
      <c r="BG261" s="35">
        <f t="shared" si="482"/>
        <v>2787.6768665556283</v>
      </c>
      <c r="BH261" s="35">
        <f t="shared" si="482"/>
        <v>2648.2930232278468</v>
      </c>
      <c r="BI261" s="35">
        <f t="shared" si="482"/>
        <v>2515.8783720664546</v>
      </c>
      <c r="BJ261" s="35">
        <f t="shared" si="482"/>
        <v>2390.0844534631319</v>
      </c>
      <c r="BK261" s="35">
        <f t="shared" si="482"/>
        <v>2270.5802307899753</v>
      </c>
      <c r="BL261" s="35">
        <f t="shared" si="482"/>
        <v>2157.0512192504766</v>
      </c>
      <c r="BM261" s="35">
        <f t="shared" si="482"/>
        <v>2049.1986582879526</v>
      </c>
      <c r="BN261" s="35">
        <f t="shared" si="482"/>
        <v>1946.7387253735551</v>
      </c>
      <c r="BO261" s="35">
        <f t="shared" si="482"/>
        <v>1849.4017891048773</v>
      </c>
      <c r="BP261" s="35">
        <f t="shared" si="482"/>
        <v>1756.9316996496334</v>
      </c>
      <c r="BQ261" s="35">
        <f t="shared" si="482"/>
        <v>1669.0851146671516</v>
      </c>
      <c r="BR261" s="35">
        <f t="shared" si="482"/>
        <v>1585.6308589337941</v>
      </c>
      <c r="BS261" s="35">
        <f t="shared" si="482"/>
        <v>1506.3493159871043</v>
      </c>
    </row>
    <row r="262" spans="6:71" hidden="1" outlineLevel="1">
      <c r="F262" t="s">
        <v>197</v>
      </c>
      <c r="L262" s="22" t="s">
        <v>190</v>
      </c>
      <c r="O262" s="22">
        <v>36</v>
      </c>
      <c r="R262" s="35">
        <f t="shared" ref="R262:AW262" si="483">IF(R$2&gt;=$O262,IF(R261-(R261*HLOOKUP($O262,$R$2:$BS$34,32,FALSE))&lt;=0,R261,R261*HLOOKUP($O262,$R$2:$BS$34,32,FALSE)),0)</f>
        <v>0</v>
      </c>
      <c r="S262" s="35">
        <f t="shared" si="483"/>
        <v>0</v>
      </c>
      <c r="T262" s="35">
        <f t="shared" si="483"/>
        <v>0</v>
      </c>
      <c r="U262" s="35">
        <f t="shared" si="483"/>
        <v>0</v>
      </c>
      <c r="V262" s="35">
        <f t="shared" si="483"/>
        <v>0</v>
      </c>
      <c r="W262" s="35">
        <f t="shared" si="483"/>
        <v>0</v>
      </c>
      <c r="X262" s="35">
        <f t="shared" si="483"/>
        <v>0</v>
      </c>
      <c r="Y262" s="35">
        <f t="shared" si="483"/>
        <v>0</v>
      </c>
      <c r="Z262" s="35">
        <f t="shared" si="483"/>
        <v>0</v>
      </c>
      <c r="AA262" s="35">
        <f t="shared" si="483"/>
        <v>0</v>
      </c>
      <c r="AB262" s="35">
        <f t="shared" si="483"/>
        <v>0</v>
      </c>
      <c r="AC262" s="35">
        <f t="shared" si="483"/>
        <v>0</v>
      </c>
      <c r="AD262" s="35">
        <f t="shared" si="483"/>
        <v>0</v>
      </c>
      <c r="AE262" s="35">
        <f t="shared" si="483"/>
        <v>0</v>
      </c>
      <c r="AF262" s="35">
        <f t="shared" si="483"/>
        <v>0</v>
      </c>
      <c r="AG262" s="35">
        <f t="shared" si="483"/>
        <v>0</v>
      </c>
      <c r="AH262" s="35">
        <f t="shared" si="483"/>
        <v>0</v>
      </c>
      <c r="AI262" s="35">
        <f t="shared" si="483"/>
        <v>0</v>
      </c>
      <c r="AJ262" s="35">
        <f t="shared" si="483"/>
        <v>0</v>
      </c>
      <c r="AK262" s="35">
        <f t="shared" si="483"/>
        <v>0</v>
      </c>
      <c r="AL262" s="35">
        <f t="shared" si="483"/>
        <v>0</v>
      </c>
      <c r="AM262" s="35">
        <f t="shared" si="483"/>
        <v>0</v>
      </c>
      <c r="AN262" s="35">
        <f t="shared" si="483"/>
        <v>0</v>
      </c>
      <c r="AO262" s="35">
        <f t="shared" si="483"/>
        <v>0</v>
      </c>
      <c r="AP262" s="35">
        <f t="shared" si="483"/>
        <v>0</v>
      </c>
      <c r="AQ262" s="35">
        <f t="shared" si="483"/>
        <v>0</v>
      </c>
      <c r="AR262" s="35">
        <f t="shared" si="483"/>
        <v>0</v>
      </c>
      <c r="AS262" s="35">
        <f t="shared" si="483"/>
        <v>0</v>
      </c>
      <c r="AT262" s="35">
        <f t="shared" si="483"/>
        <v>0</v>
      </c>
      <c r="AU262" s="35">
        <f t="shared" si="483"/>
        <v>0</v>
      </c>
      <c r="AV262" s="35">
        <f t="shared" si="483"/>
        <v>0</v>
      </c>
      <c r="AW262" s="35">
        <f t="shared" si="483"/>
        <v>0</v>
      </c>
      <c r="AX262" s="35">
        <f t="shared" ref="AX262:BS262" si="484">IF(AX$2&gt;=$O262,IF(AX261-(AX261*HLOOKUP($O262,$R$2:$BS$34,32,FALSE))&lt;=0,AX261,AX261*HLOOKUP($O262,$R$2:$BS$34,32,FALSE)),0)</f>
        <v>0</v>
      </c>
      <c r="AY262" s="35">
        <f t="shared" si="484"/>
        <v>0</v>
      </c>
      <c r="AZ262" s="35">
        <f t="shared" si="484"/>
        <v>0</v>
      </c>
      <c r="BA262" s="35">
        <f t="shared" si="484"/>
        <v>189.61417627566615</v>
      </c>
      <c r="BB262" s="35">
        <f t="shared" si="484"/>
        <v>180.13346746188284</v>
      </c>
      <c r="BC262" s="35">
        <f t="shared" si="484"/>
        <v>171.1267940887887</v>
      </c>
      <c r="BD262" s="35">
        <f t="shared" si="484"/>
        <v>162.57045438434926</v>
      </c>
      <c r="BE262" s="35">
        <f t="shared" si="484"/>
        <v>154.44193166513179</v>
      </c>
      <c r="BF262" s="35">
        <f t="shared" si="484"/>
        <v>146.71983508187517</v>
      </c>
      <c r="BG262" s="35">
        <f t="shared" si="484"/>
        <v>139.38384332778142</v>
      </c>
      <c r="BH262" s="35">
        <f t="shared" si="484"/>
        <v>132.41465116139236</v>
      </c>
      <c r="BI262" s="35">
        <f t="shared" si="484"/>
        <v>125.79391860332274</v>
      </c>
      <c r="BJ262" s="35">
        <f t="shared" si="484"/>
        <v>119.5042226731566</v>
      </c>
      <c r="BK262" s="35">
        <f t="shared" si="484"/>
        <v>113.52901153949877</v>
      </c>
      <c r="BL262" s="35">
        <f t="shared" si="484"/>
        <v>107.85256096252384</v>
      </c>
      <c r="BM262" s="35">
        <f t="shared" si="484"/>
        <v>102.45993291439764</v>
      </c>
      <c r="BN262" s="35">
        <f t="shared" si="484"/>
        <v>97.336936268677761</v>
      </c>
      <c r="BO262" s="35">
        <f t="shared" si="484"/>
        <v>92.470089455243865</v>
      </c>
      <c r="BP262" s="35">
        <f t="shared" si="484"/>
        <v>87.846584982481673</v>
      </c>
      <c r="BQ262" s="35">
        <f t="shared" si="484"/>
        <v>83.454255733357584</v>
      </c>
      <c r="BR262" s="35">
        <f t="shared" si="484"/>
        <v>79.281542946689711</v>
      </c>
      <c r="BS262" s="35">
        <f t="shared" si="484"/>
        <v>75.317465799355219</v>
      </c>
    </row>
    <row r="263" spans="6:71" hidden="1" outlineLevel="1">
      <c r="F263" t="s">
        <v>195</v>
      </c>
      <c r="L263" s="22" t="s">
        <v>196</v>
      </c>
      <c r="O263" s="22">
        <v>37</v>
      </c>
      <c r="R263" s="35">
        <f t="shared" ref="R263:AW263" si="485">IF($O263=R$2,R$192,IF(R$2&gt;$O263,Q263-Q264,0))</f>
        <v>0</v>
      </c>
      <c r="S263" s="35">
        <f t="shared" si="485"/>
        <v>0</v>
      </c>
      <c r="T263" s="35">
        <f t="shared" si="485"/>
        <v>0</v>
      </c>
      <c r="U263" s="35">
        <f t="shared" si="485"/>
        <v>0</v>
      </c>
      <c r="V263" s="35">
        <f t="shared" si="485"/>
        <v>0</v>
      </c>
      <c r="W263" s="35">
        <f t="shared" si="485"/>
        <v>0</v>
      </c>
      <c r="X263" s="35">
        <f t="shared" si="485"/>
        <v>0</v>
      </c>
      <c r="Y263" s="35">
        <f t="shared" si="485"/>
        <v>0</v>
      </c>
      <c r="Z263" s="35">
        <f t="shared" si="485"/>
        <v>0</v>
      </c>
      <c r="AA263" s="35">
        <f t="shared" si="485"/>
        <v>0</v>
      </c>
      <c r="AB263" s="35">
        <f t="shared" si="485"/>
        <v>0</v>
      </c>
      <c r="AC263" s="35">
        <f t="shared" si="485"/>
        <v>0</v>
      </c>
      <c r="AD263" s="35">
        <f t="shared" si="485"/>
        <v>0</v>
      </c>
      <c r="AE263" s="35">
        <f t="shared" si="485"/>
        <v>0</v>
      </c>
      <c r="AF263" s="35">
        <f t="shared" si="485"/>
        <v>0</v>
      </c>
      <c r="AG263" s="35">
        <f t="shared" si="485"/>
        <v>0</v>
      </c>
      <c r="AH263" s="35">
        <f t="shared" si="485"/>
        <v>0</v>
      </c>
      <c r="AI263" s="35">
        <f t="shared" si="485"/>
        <v>0</v>
      </c>
      <c r="AJ263" s="35">
        <f t="shared" si="485"/>
        <v>0</v>
      </c>
      <c r="AK263" s="35">
        <f t="shared" si="485"/>
        <v>0</v>
      </c>
      <c r="AL263" s="35">
        <f t="shared" si="485"/>
        <v>0</v>
      </c>
      <c r="AM263" s="35">
        <f t="shared" si="485"/>
        <v>0</v>
      </c>
      <c r="AN263" s="35">
        <f t="shared" si="485"/>
        <v>0</v>
      </c>
      <c r="AO263" s="35">
        <f t="shared" si="485"/>
        <v>0</v>
      </c>
      <c r="AP263" s="35">
        <f t="shared" si="485"/>
        <v>0</v>
      </c>
      <c r="AQ263" s="35">
        <f t="shared" si="485"/>
        <v>0</v>
      </c>
      <c r="AR263" s="35">
        <f t="shared" si="485"/>
        <v>0</v>
      </c>
      <c r="AS263" s="35">
        <f t="shared" si="485"/>
        <v>0</v>
      </c>
      <c r="AT263" s="35">
        <f t="shared" si="485"/>
        <v>0</v>
      </c>
      <c r="AU263" s="35">
        <f t="shared" si="485"/>
        <v>0</v>
      </c>
      <c r="AV263" s="35">
        <f t="shared" si="485"/>
        <v>0</v>
      </c>
      <c r="AW263" s="35">
        <f t="shared" si="485"/>
        <v>0</v>
      </c>
      <c r="AX263" s="35">
        <f t="shared" ref="AX263:BS263" si="486">IF($O263=AX$2,AX$192,IF(AX$2&gt;$O263,AW263-AW264,0))</f>
        <v>0</v>
      </c>
      <c r="AY263" s="35">
        <f t="shared" si="486"/>
        <v>0</v>
      </c>
      <c r="AZ263" s="35">
        <f t="shared" si="486"/>
        <v>0</v>
      </c>
      <c r="BA263" s="35">
        <f t="shared" si="486"/>
        <v>0</v>
      </c>
      <c r="BB263" s="35">
        <f t="shared" si="486"/>
        <v>4002.3014175864482</v>
      </c>
      <c r="BC263" s="35">
        <f t="shared" si="486"/>
        <v>3802.1863467071257</v>
      </c>
      <c r="BD263" s="35">
        <f t="shared" si="486"/>
        <v>3612.0770293717696</v>
      </c>
      <c r="BE263" s="35">
        <f t="shared" si="486"/>
        <v>3431.4731779031813</v>
      </c>
      <c r="BF263" s="35">
        <f t="shared" si="486"/>
        <v>3259.8995190080223</v>
      </c>
      <c r="BG263" s="35">
        <f t="shared" si="486"/>
        <v>3096.9045430576211</v>
      </c>
      <c r="BH263" s="35">
        <f t="shared" si="486"/>
        <v>2942.0593159047403</v>
      </c>
      <c r="BI263" s="35">
        <f t="shared" si="486"/>
        <v>2794.9563501095031</v>
      </c>
      <c r="BJ263" s="35">
        <f t="shared" si="486"/>
        <v>2655.2085326040278</v>
      </c>
      <c r="BK263" s="35">
        <f t="shared" si="486"/>
        <v>2522.4481059738264</v>
      </c>
      <c r="BL263" s="35">
        <f t="shared" si="486"/>
        <v>2396.3257006751351</v>
      </c>
      <c r="BM263" s="35">
        <f t="shared" si="486"/>
        <v>2276.5094156413784</v>
      </c>
      <c r="BN263" s="35">
        <f t="shared" si="486"/>
        <v>2162.6839448593096</v>
      </c>
      <c r="BO263" s="35">
        <f t="shared" si="486"/>
        <v>2054.5497476163441</v>
      </c>
      <c r="BP263" s="35">
        <f t="shared" si="486"/>
        <v>1951.822260235527</v>
      </c>
      <c r="BQ263" s="35">
        <f t="shared" si="486"/>
        <v>1854.2311472237507</v>
      </c>
      <c r="BR263" s="35">
        <f t="shared" si="486"/>
        <v>1761.5195898625632</v>
      </c>
      <c r="BS263" s="35">
        <f t="shared" si="486"/>
        <v>1673.443610369435</v>
      </c>
    </row>
    <row r="264" spans="6:71" hidden="1" outlineLevel="1">
      <c r="F264" t="s">
        <v>197</v>
      </c>
      <c r="L264" s="22" t="s">
        <v>190</v>
      </c>
      <c r="O264" s="22">
        <v>37</v>
      </c>
      <c r="R264" s="35">
        <f t="shared" ref="R264:AW264" si="487">IF(R$2&gt;=$O264,IF(R263-(R263*HLOOKUP($O264,$R$2:$BS$34,32,FALSE))&lt;=0,R263,R263*HLOOKUP($O264,$R$2:$BS$34,32,FALSE)),0)</f>
        <v>0</v>
      </c>
      <c r="S264" s="35">
        <f t="shared" si="487"/>
        <v>0</v>
      </c>
      <c r="T264" s="35">
        <f t="shared" si="487"/>
        <v>0</v>
      </c>
      <c r="U264" s="35">
        <f t="shared" si="487"/>
        <v>0</v>
      </c>
      <c r="V264" s="35">
        <f t="shared" si="487"/>
        <v>0</v>
      </c>
      <c r="W264" s="35">
        <f t="shared" si="487"/>
        <v>0</v>
      </c>
      <c r="X264" s="35">
        <f t="shared" si="487"/>
        <v>0</v>
      </c>
      <c r="Y264" s="35">
        <f t="shared" si="487"/>
        <v>0</v>
      </c>
      <c r="Z264" s="35">
        <f t="shared" si="487"/>
        <v>0</v>
      </c>
      <c r="AA264" s="35">
        <f t="shared" si="487"/>
        <v>0</v>
      </c>
      <c r="AB264" s="35">
        <f t="shared" si="487"/>
        <v>0</v>
      </c>
      <c r="AC264" s="35">
        <f t="shared" si="487"/>
        <v>0</v>
      </c>
      <c r="AD264" s="35">
        <f t="shared" si="487"/>
        <v>0</v>
      </c>
      <c r="AE264" s="35">
        <f t="shared" si="487"/>
        <v>0</v>
      </c>
      <c r="AF264" s="35">
        <f t="shared" si="487"/>
        <v>0</v>
      </c>
      <c r="AG264" s="35">
        <f t="shared" si="487"/>
        <v>0</v>
      </c>
      <c r="AH264" s="35">
        <f t="shared" si="487"/>
        <v>0</v>
      </c>
      <c r="AI264" s="35">
        <f t="shared" si="487"/>
        <v>0</v>
      </c>
      <c r="AJ264" s="35">
        <f t="shared" si="487"/>
        <v>0</v>
      </c>
      <c r="AK264" s="35">
        <f t="shared" si="487"/>
        <v>0</v>
      </c>
      <c r="AL264" s="35">
        <f t="shared" si="487"/>
        <v>0</v>
      </c>
      <c r="AM264" s="35">
        <f t="shared" si="487"/>
        <v>0</v>
      </c>
      <c r="AN264" s="35">
        <f t="shared" si="487"/>
        <v>0</v>
      </c>
      <c r="AO264" s="35">
        <f t="shared" si="487"/>
        <v>0</v>
      </c>
      <c r="AP264" s="35">
        <f t="shared" si="487"/>
        <v>0</v>
      </c>
      <c r="AQ264" s="35">
        <f t="shared" si="487"/>
        <v>0</v>
      </c>
      <c r="AR264" s="35">
        <f t="shared" si="487"/>
        <v>0</v>
      </c>
      <c r="AS264" s="35">
        <f t="shared" si="487"/>
        <v>0</v>
      </c>
      <c r="AT264" s="35">
        <f t="shared" si="487"/>
        <v>0</v>
      </c>
      <c r="AU264" s="35">
        <f t="shared" si="487"/>
        <v>0</v>
      </c>
      <c r="AV264" s="35">
        <f t="shared" si="487"/>
        <v>0</v>
      </c>
      <c r="AW264" s="35">
        <f t="shared" si="487"/>
        <v>0</v>
      </c>
      <c r="AX264" s="35">
        <f t="shared" ref="AX264:BS264" si="488">IF(AX$2&gt;=$O264,IF(AX263-(AX263*HLOOKUP($O264,$R$2:$BS$34,32,FALSE))&lt;=0,AX263,AX263*HLOOKUP($O264,$R$2:$BS$34,32,FALSE)),0)</f>
        <v>0</v>
      </c>
      <c r="AY264" s="35">
        <f t="shared" si="488"/>
        <v>0</v>
      </c>
      <c r="AZ264" s="35">
        <f t="shared" si="488"/>
        <v>0</v>
      </c>
      <c r="BA264" s="35">
        <f t="shared" si="488"/>
        <v>0</v>
      </c>
      <c r="BB264" s="35">
        <f t="shared" si="488"/>
        <v>200.11507087932242</v>
      </c>
      <c r="BC264" s="35">
        <f t="shared" si="488"/>
        <v>190.10931733535631</v>
      </c>
      <c r="BD264" s="35">
        <f t="shared" si="488"/>
        <v>180.60385146858849</v>
      </c>
      <c r="BE264" s="35">
        <f t="shared" si="488"/>
        <v>171.57365889515907</v>
      </c>
      <c r="BF264" s="35">
        <f t="shared" si="488"/>
        <v>162.99497595040111</v>
      </c>
      <c r="BG264" s="35">
        <f t="shared" si="488"/>
        <v>154.84522715288108</v>
      </c>
      <c r="BH264" s="35">
        <f t="shared" si="488"/>
        <v>147.10296579523703</v>
      </c>
      <c r="BI264" s="35">
        <f t="shared" si="488"/>
        <v>139.74781750547515</v>
      </c>
      <c r="BJ264" s="35">
        <f t="shared" si="488"/>
        <v>132.76042663020141</v>
      </c>
      <c r="BK264" s="35">
        <f t="shared" si="488"/>
        <v>126.12240529869132</v>
      </c>
      <c r="BL264" s="35">
        <f t="shared" si="488"/>
        <v>119.81628503375676</v>
      </c>
      <c r="BM264" s="35">
        <f t="shared" si="488"/>
        <v>113.82547078206892</v>
      </c>
      <c r="BN264" s="35">
        <f t="shared" si="488"/>
        <v>108.13419724296548</v>
      </c>
      <c r="BO264" s="35">
        <f t="shared" si="488"/>
        <v>102.72748738081721</v>
      </c>
      <c r="BP264" s="35">
        <f t="shared" si="488"/>
        <v>97.591113011776358</v>
      </c>
      <c r="BQ264" s="35">
        <f t="shared" si="488"/>
        <v>92.711557361187545</v>
      </c>
      <c r="BR264" s="35">
        <f t="shared" si="488"/>
        <v>88.075979493128159</v>
      </c>
      <c r="BS264" s="35">
        <f t="shared" si="488"/>
        <v>83.672180518471748</v>
      </c>
    </row>
    <row r="265" spans="6:71" hidden="1" outlineLevel="1">
      <c r="F265" t="s">
        <v>195</v>
      </c>
      <c r="L265" s="22" t="s">
        <v>196</v>
      </c>
      <c r="O265" s="22">
        <v>38</v>
      </c>
      <c r="R265" s="35">
        <f t="shared" ref="R265:AW265" si="489">IF($O265=R$2,R$192,IF(R$2&gt;$O265,Q265-Q266,0))</f>
        <v>0</v>
      </c>
      <c r="S265" s="35">
        <f t="shared" si="489"/>
        <v>0</v>
      </c>
      <c r="T265" s="35">
        <f t="shared" si="489"/>
        <v>0</v>
      </c>
      <c r="U265" s="35">
        <f t="shared" si="489"/>
        <v>0</v>
      </c>
      <c r="V265" s="35">
        <f t="shared" si="489"/>
        <v>0</v>
      </c>
      <c r="W265" s="35">
        <f t="shared" si="489"/>
        <v>0</v>
      </c>
      <c r="X265" s="35">
        <f t="shared" si="489"/>
        <v>0</v>
      </c>
      <c r="Y265" s="35">
        <f t="shared" si="489"/>
        <v>0</v>
      </c>
      <c r="Z265" s="35">
        <f t="shared" si="489"/>
        <v>0</v>
      </c>
      <c r="AA265" s="35">
        <f t="shared" si="489"/>
        <v>0</v>
      </c>
      <c r="AB265" s="35">
        <f t="shared" si="489"/>
        <v>0</v>
      </c>
      <c r="AC265" s="35">
        <f t="shared" si="489"/>
        <v>0</v>
      </c>
      <c r="AD265" s="35">
        <f t="shared" si="489"/>
        <v>0</v>
      </c>
      <c r="AE265" s="35">
        <f t="shared" si="489"/>
        <v>0</v>
      </c>
      <c r="AF265" s="35">
        <f t="shared" si="489"/>
        <v>0</v>
      </c>
      <c r="AG265" s="35">
        <f t="shared" si="489"/>
        <v>0</v>
      </c>
      <c r="AH265" s="35">
        <f t="shared" si="489"/>
        <v>0</v>
      </c>
      <c r="AI265" s="35">
        <f t="shared" si="489"/>
        <v>0</v>
      </c>
      <c r="AJ265" s="35">
        <f t="shared" si="489"/>
        <v>0</v>
      </c>
      <c r="AK265" s="35">
        <f t="shared" si="489"/>
        <v>0</v>
      </c>
      <c r="AL265" s="35">
        <f t="shared" si="489"/>
        <v>0</v>
      </c>
      <c r="AM265" s="35">
        <f t="shared" si="489"/>
        <v>0</v>
      </c>
      <c r="AN265" s="35">
        <f t="shared" si="489"/>
        <v>0</v>
      </c>
      <c r="AO265" s="35">
        <f t="shared" si="489"/>
        <v>0</v>
      </c>
      <c r="AP265" s="35">
        <f t="shared" si="489"/>
        <v>0</v>
      </c>
      <c r="AQ265" s="35">
        <f t="shared" si="489"/>
        <v>0</v>
      </c>
      <c r="AR265" s="35">
        <f t="shared" si="489"/>
        <v>0</v>
      </c>
      <c r="AS265" s="35">
        <f t="shared" si="489"/>
        <v>0</v>
      </c>
      <c r="AT265" s="35">
        <f t="shared" si="489"/>
        <v>0</v>
      </c>
      <c r="AU265" s="35">
        <f t="shared" si="489"/>
        <v>0</v>
      </c>
      <c r="AV265" s="35">
        <f t="shared" si="489"/>
        <v>0</v>
      </c>
      <c r="AW265" s="35">
        <f t="shared" si="489"/>
        <v>0</v>
      </c>
      <c r="AX265" s="35">
        <f t="shared" ref="AX265:BS265" si="490">IF($O265=AX$2,AX$192,IF(AX$2&gt;$O265,AW265-AW266,0))</f>
        <v>0</v>
      </c>
      <c r="AY265" s="35">
        <f t="shared" si="490"/>
        <v>0</v>
      </c>
      <c r="AZ265" s="35">
        <f t="shared" si="490"/>
        <v>0</v>
      </c>
      <c r="BA265" s="35">
        <f t="shared" si="490"/>
        <v>0</v>
      </c>
      <c r="BB265" s="35">
        <f t="shared" si="490"/>
        <v>0</v>
      </c>
      <c r="BC265" s="35">
        <f t="shared" si="490"/>
        <v>4222.3265803006379</v>
      </c>
      <c r="BD265" s="35">
        <f t="shared" si="490"/>
        <v>4011.2102512856059</v>
      </c>
      <c r="BE265" s="35">
        <f t="shared" si="490"/>
        <v>3810.6497387213258</v>
      </c>
      <c r="BF265" s="35">
        <f t="shared" si="490"/>
        <v>3620.1172517852597</v>
      </c>
      <c r="BG265" s="35">
        <f t="shared" si="490"/>
        <v>3439.1113891959967</v>
      </c>
      <c r="BH265" s="35">
        <f t="shared" si="490"/>
        <v>3267.1558197361969</v>
      </c>
      <c r="BI265" s="35">
        <f t="shared" si="490"/>
        <v>3103.798028749387</v>
      </c>
      <c r="BJ265" s="35">
        <f t="shared" si="490"/>
        <v>2948.6081273119175</v>
      </c>
      <c r="BK265" s="35">
        <f t="shared" si="490"/>
        <v>2801.1777209463216</v>
      </c>
      <c r="BL265" s="35">
        <f t="shared" si="490"/>
        <v>2661.1188348990054</v>
      </c>
      <c r="BM265" s="35">
        <f t="shared" si="490"/>
        <v>2528.062893154055</v>
      </c>
      <c r="BN265" s="35">
        <f t="shared" si="490"/>
        <v>2401.6597484963522</v>
      </c>
      <c r="BO265" s="35">
        <f t="shared" si="490"/>
        <v>2281.5767610715347</v>
      </c>
      <c r="BP265" s="35">
        <f t="shared" si="490"/>
        <v>2167.4979230179579</v>
      </c>
      <c r="BQ265" s="35">
        <f t="shared" si="490"/>
        <v>2059.1230268670602</v>
      </c>
      <c r="BR265" s="35">
        <f t="shared" si="490"/>
        <v>1956.1668755237072</v>
      </c>
      <c r="BS265" s="35">
        <f t="shared" si="490"/>
        <v>1858.3585317475217</v>
      </c>
    </row>
    <row r="266" spans="6:71" hidden="1" outlineLevel="1">
      <c r="F266" t="s">
        <v>197</v>
      </c>
      <c r="L266" s="22" t="s">
        <v>190</v>
      </c>
      <c r="O266" s="22">
        <v>38</v>
      </c>
      <c r="R266" s="35">
        <f t="shared" ref="R266:AW266" si="491">IF(R$2&gt;=$O266,IF(R265-(R265*HLOOKUP($O266,$R$2:$BS$34,32,FALSE))&lt;=0,R265,R265*HLOOKUP($O266,$R$2:$BS$34,32,FALSE)),0)</f>
        <v>0</v>
      </c>
      <c r="S266" s="35">
        <f t="shared" si="491"/>
        <v>0</v>
      </c>
      <c r="T266" s="35">
        <f t="shared" si="491"/>
        <v>0</v>
      </c>
      <c r="U266" s="35">
        <f t="shared" si="491"/>
        <v>0</v>
      </c>
      <c r="V266" s="35">
        <f t="shared" si="491"/>
        <v>0</v>
      </c>
      <c r="W266" s="35">
        <f t="shared" si="491"/>
        <v>0</v>
      </c>
      <c r="X266" s="35">
        <f t="shared" si="491"/>
        <v>0</v>
      </c>
      <c r="Y266" s="35">
        <f t="shared" si="491"/>
        <v>0</v>
      </c>
      <c r="Z266" s="35">
        <f t="shared" si="491"/>
        <v>0</v>
      </c>
      <c r="AA266" s="35">
        <f t="shared" si="491"/>
        <v>0</v>
      </c>
      <c r="AB266" s="35">
        <f t="shared" si="491"/>
        <v>0</v>
      </c>
      <c r="AC266" s="35">
        <f t="shared" si="491"/>
        <v>0</v>
      </c>
      <c r="AD266" s="35">
        <f t="shared" si="491"/>
        <v>0</v>
      </c>
      <c r="AE266" s="35">
        <f t="shared" si="491"/>
        <v>0</v>
      </c>
      <c r="AF266" s="35">
        <f t="shared" si="491"/>
        <v>0</v>
      </c>
      <c r="AG266" s="35">
        <f t="shared" si="491"/>
        <v>0</v>
      </c>
      <c r="AH266" s="35">
        <f t="shared" si="491"/>
        <v>0</v>
      </c>
      <c r="AI266" s="35">
        <f t="shared" si="491"/>
        <v>0</v>
      </c>
      <c r="AJ266" s="35">
        <f t="shared" si="491"/>
        <v>0</v>
      </c>
      <c r="AK266" s="35">
        <f t="shared" si="491"/>
        <v>0</v>
      </c>
      <c r="AL266" s="35">
        <f t="shared" si="491"/>
        <v>0</v>
      </c>
      <c r="AM266" s="35">
        <f t="shared" si="491"/>
        <v>0</v>
      </c>
      <c r="AN266" s="35">
        <f t="shared" si="491"/>
        <v>0</v>
      </c>
      <c r="AO266" s="35">
        <f t="shared" si="491"/>
        <v>0</v>
      </c>
      <c r="AP266" s="35">
        <f t="shared" si="491"/>
        <v>0</v>
      </c>
      <c r="AQ266" s="35">
        <f t="shared" si="491"/>
        <v>0</v>
      </c>
      <c r="AR266" s="35">
        <f t="shared" si="491"/>
        <v>0</v>
      </c>
      <c r="AS266" s="35">
        <f t="shared" si="491"/>
        <v>0</v>
      </c>
      <c r="AT266" s="35">
        <f t="shared" si="491"/>
        <v>0</v>
      </c>
      <c r="AU266" s="35">
        <f t="shared" si="491"/>
        <v>0</v>
      </c>
      <c r="AV266" s="35">
        <f t="shared" si="491"/>
        <v>0</v>
      </c>
      <c r="AW266" s="35">
        <f t="shared" si="491"/>
        <v>0</v>
      </c>
      <c r="AX266" s="35">
        <f t="shared" ref="AX266:BS266" si="492">IF(AX$2&gt;=$O266,IF(AX265-(AX265*HLOOKUP($O266,$R$2:$BS$34,32,FALSE))&lt;=0,AX265,AX265*HLOOKUP($O266,$R$2:$BS$34,32,FALSE)),0)</f>
        <v>0</v>
      </c>
      <c r="AY266" s="35">
        <f t="shared" si="492"/>
        <v>0</v>
      </c>
      <c r="AZ266" s="35">
        <f t="shared" si="492"/>
        <v>0</v>
      </c>
      <c r="BA266" s="35">
        <f t="shared" si="492"/>
        <v>0</v>
      </c>
      <c r="BB266" s="35">
        <f t="shared" si="492"/>
        <v>0</v>
      </c>
      <c r="BC266" s="35">
        <f t="shared" si="492"/>
        <v>211.11632901503191</v>
      </c>
      <c r="BD266" s="35">
        <f t="shared" si="492"/>
        <v>200.56051256428032</v>
      </c>
      <c r="BE266" s="35">
        <f t="shared" si="492"/>
        <v>190.53248693606631</v>
      </c>
      <c r="BF266" s="35">
        <f t="shared" si="492"/>
        <v>181.00586258926299</v>
      </c>
      <c r="BG266" s="35">
        <f t="shared" si="492"/>
        <v>171.95556945979985</v>
      </c>
      <c r="BH266" s="35">
        <f t="shared" si="492"/>
        <v>163.35779098680985</v>
      </c>
      <c r="BI266" s="35">
        <f t="shared" si="492"/>
        <v>155.18990143746936</v>
      </c>
      <c r="BJ266" s="35">
        <f t="shared" si="492"/>
        <v>147.43040636559587</v>
      </c>
      <c r="BK266" s="35">
        <f t="shared" si="492"/>
        <v>140.05888604731609</v>
      </c>
      <c r="BL266" s="35">
        <f t="shared" si="492"/>
        <v>133.05594174495027</v>
      </c>
      <c r="BM266" s="35">
        <f t="shared" si="492"/>
        <v>126.40314465770275</v>
      </c>
      <c r="BN266" s="35">
        <f t="shared" si="492"/>
        <v>120.08298742481762</v>
      </c>
      <c r="BO266" s="35">
        <f t="shared" si="492"/>
        <v>114.07883805357675</v>
      </c>
      <c r="BP266" s="35">
        <f t="shared" si="492"/>
        <v>108.3748961508979</v>
      </c>
      <c r="BQ266" s="35">
        <f t="shared" si="492"/>
        <v>102.95615134335301</v>
      </c>
      <c r="BR266" s="35">
        <f t="shared" si="492"/>
        <v>97.808343776185367</v>
      </c>
      <c r="BS266" s="35">
        <f t="shared" si="492"/>
        <v>92.917926587376087</v>
      </c>
    </row>
    <row r="267" spans="6:71" hidden="1" outlineLevel="1">
      <c r="F267" t="s">
        <v>195</v>
      </c>
      <c r="L267" s="22" t="s">
        <v>196</v>
      </c>
      <c r="O267" s="22">
        <v>39</v>
      </c>
      <c r="R267" s="35">
        <f t="shared" ref="R267:AW267" si="493">IF($O267=R$2,R$192,IF(R$2&gt;$O267,Q267-Q268,0))</f>
        <v>0</v>
      </c>
      <c r="S267" s="35">
        <f t="shared" si="493"/>
        <v>0</v>
      </c>
      <c r="T267" s="35">
        <f t="shared" si="493"/>
        <v>0</v>
      </c>
      <c r="U267" s="35">
        <f t="shared" si="493"/>
        <v>0</v>
      </c>
      <c r="V267" s="35">
        <f t="shared" si="493"/>
        <v>0</v>
      </c>
      <c r="W267" s="35">
        <f t="shared" si="493"/>
        <v>0</v>
      </c>
      <c r="X267" s="35">
        <f t="shared" si="493"/>
        <v>0</v>
      </c>
      <c r="Y267" s="35">
        <f t="shared" si="493"/>
        <v>0</v>
      </c>
      <c r="Z267" s="35">
        <f t="shared" si="493"/>
        <v>0</v>
      </c>
      <c r="AA267" s="35">
        <f t="shared" si="493"/>
        <v>0</v>
      </c>
      <c r="AB267" s="35">
        <f t="shared" si="493"/>
        <v>0</v>
      </c>
      <c r="AC267" s="35">
        <f t="shared" si="493"/>
        <v>0</v>
      </c>
      <c r="AD267" s="35">
        <f t="shared" si="493"/>
        <v>0</v>
      </c>
      <c r="AE267" s="35">
        <f t="shared" si="493"/>
        <v>0</v>
      </c>
      <c r="AF267" s="35">
        <f t="shared" si="493"/>
        <v>0</v>
      </c>
      <c r="AG267" s="35">
        <f t="shared" si="493"/>
        <v>0</v>
      </c>
      <c r="AH267" s="35">
        <f t="shared" si="493"/>
        <v>0</v>
      </c>
      <c r="AI267" s="35">
        <f t="shared" si="493"/>
        <v>0</v>
      </c>
      <c r="AJ267" s="35">
        <f t="shared" si="493"/>
        <v>0</v>
      </c>
      <c r="AK267" s="35">
        <f t="shared" si="493"/>
        <v>0</v>
      </c>
      <c r="AL267" s="35">
        <f t="shared" si="493"/>
        <v>0</v>
      </c>
      <c r="AM267" s="35">
        <f t="shared" si="493"/>
        <v>0</v>
      </c>
      <c r="AN267" s="35">
        <f t="shared" si="493"/>
        <v>0</v>
      </c>
      <c r="AO267" s="35">
        <f t="shared" si="493"/>
        <v>0</v>
      </c>
      <c r="AP267" s="35">
        <f t="shared" si="493"/>
        <v>0</v>
      </c>
      <c r="AQ267" s="35">
        <f t="shared" si="493"/>
        <v>0</v>
      </c>
      <c r="AR267" s="35">
        <f t="shared" si="493"/>
        <v>0</v>
      </c>
      <c r="AS267" s="35">
        <f t="shared" si="493"/>
        <v>0</v>
      </c>
      <c r="AT267" s="35">
        <f t="shared" si="493"/>
        <v>0</v>
      </c>
      <c r="AU267" s="35">
        <f t="shared" si="493"/>
        <v>0</v>
      </c>
      <c r="AV267" s="35">
        <f t="shared" si="493"/>
        <v>0</v>
      </c>
      <c r="AW267" s="35">
        <f t="shared" si="493"/>
        <v>0</v>
      </c>
      <c r="AX267" s="35">
        <f t="shared" ref="AX267:BS267" si="494">IF($O267=AX$2,AX$192,IF(AX$2&gt;$O267,AW267-AW268,0))</f>
        <v>0</v>
      </c>
      <c r="AY267" s="35">
        <f t="shared" si="494"/>
        <v>0</v>
      </c>
      <c r="AZ267" s="35">
        <f t="shared" si="494"/>
        <v>0</v>
      </c>
      <c r="BA267" s="35">
        <f t="shared" si="494"/>
        <v>0</v>
      </c>
      <c r="BB267" s="35">
        <f t="shared" si="494"/>
        <v>0</v>
      </c>
      <c r="BC267" s="35">
        <f t="shared" si="494"/>
        <v>0</v>
      </c>
      <c r="BD267" s="35">
        <f t="shared" si="494"/>
        <v>4453.7802044991777</v>
      </c>
      <c r="BE267" s="35">
        <f t="shared" si="494"/>
        <v>4231.0911942742187</v>
      </c>
      <c r="BF267" s="35">
        <f t="shared" si="494"/>
        <v>4019.5366345605075</v>
      </c>
      <c r="BG267" s="35">
        <f t="shared" si="494"/>
        <v>3818.5598028324821</v>
      </c>
      <c r="BH267" s="35">
        <f t="shared" si="494"/>
        <v>3627.6318126908582</v>
      </c>
      <c r="BI267" s="35">
        <f t="shared" si="494"/>
        <v>3446.2502220563151</v>
      </c>
      <c r="BJ267" s="35">
        <f t="shared" si="494"/>
        <v>3273.9377109534994</v>
      </c>
      <c r="BK267" s="35">
        <f t="shared" si="494"/>
        <v>3110.2408254058246</v>
      </c>
      <c r="BL267" s="35">
        <f t="shared" si="494"/>
        <v>2954.7287841355333</v>
      </c>
      <c r="BM267" s="35">
        <f t="shared" si="494"/>
        <v>2806.9923449287567</v>
      </c>
      <c r="BN267" s="35">
        <f t="shared" si="494"/>
        <v>2666.6427276823188</v>
      </c>
      <c r="BO267" s="35">
        <f t="shared" si="494"/>
        <v>2533.3105912982028</v>
      </c>
      <c r="BP267" s="35">
        <f t="shared" si="494"/>
        <v>2406.6450617332926</v>
      </c>
      <c r="BQ267" s="35">
        <f t="shared" si="494"/>
        <v>2286.3128086466281</v>
      </c>
      <c r="BR267" s="35">
        <f t="shared" si="494"/>
        <v>2171.9971682142968</v>
      </c>
      <c r="BS267" s="35">
        <f t="shared" si="494"/>
        <v>2063.3973098035822</v>
      </c>
    </row>
    <row r="268" spans="6:71" hidden="1" outlineLevel="1">
      <c r="F268" t="s">
        <v>197</v>
      </c>
      <c r="L268" s="22" t="s">
        <v>190</v>
      </c>
      <c r="O268" s="22">
        <v>39</v>
      </c>
      <c r="R268" s="35">
        <f t="shared" ref="R268:AW268" si="495">IF(R$2&gt;=$O268,IF(R267-(R267*HLOOKUP($O268,$R$2:$BS$34,32,FALSE))&lt;=0,R267,R267*HLOOKUP($O268,$R$2:$BS$34,32,FALSE)),0)</f>
        <v>0</v>
      </c>
      <c r="S268" s="35">
        <f t="shared" si="495"/>
        <v>0</v>
      </c>
      <c r="T268" s="35">
        <f t="shared" si="495"/>
        <v>0</v>
      </c>
      <c r="U268" s="35">
        <f t="shared" si="495"/>
        <v>0</v>
      </c>
      <c r="V268" s="35">
        <f t="shared" si="495"/>
        <v>0</v>
      </c>
      <c r="W268" s="35">
        <f t="shared" si="495"/>
        <v>0</v>
      </c>
      <c r="X268" s="35">
        <f t="shared" si="495"/>
        <v>0</v>
      </c>
      <c r="Y268" s="35">
        <f t="shared" si="495"/>
        <v>0</v>
      </c>
      <c r="Z268" s="35">
        <f t="shared" si="495"/>
        <v>0</v>
      </c>
      <c r="AA268" s="35">
        <f t="shared" si="495"/>
        <v>0</v>
      </c>
      <c r="AB268" s="35">
        <f t="shared" si="495"/>
        <v>0</v>
      </c>
      <c r="AC268" s="35">
        <f t="shared" si="495"/>
        <v>0</v>
      </c>
      <c r="AD268" s="35">
        <f t="shared" si="495"/>
        <v>0</v>
      </c>
      <c r="AE268" s="35">
        <f t="shared" si="495"/>
        <v>0</v>
      </c>
      <c r="AF268" s="35">
        <f t="shared" si="495"/>
        <v>0</v>
      </c>
      <c r="AG268" s="35">
        <f t="shared" si="495"/>
        <v>0</v>
      </c>
      <c r="AH268" s="35">
        <f t="shared" si="495"/>
        <v>0</v>
      </c>
      <c r="AI268" s="35">
        <f t="shared" si="495"/>
        <v>0</v>
      </c>
      <c r="AJ268" s="35">
        <f t="shared" si="495"/>
        <v>0</v>
      </c>
      <c r="AK268" s="35">
        <f t="shared" si="495"/>
        <v>0</v>
      </c>
      <c r="AL268" s="35">
        <f t="shared" si="495"/>
        <v>0</v>
      </c>
      <c r="AM268" s="35">
        <f t="shared" si="495"/>
        <v>0</v>
      </c>
      <c r="AN268" s="35">
        <f t="shared" si="495"/>
        <v>0</v>
      </c>
      <c r="AO268" s="35">
        <f t="shared" si="495"/>
        <v>0</v>
      </c>
      <c r="AP268" s="35">
        <f t="shared" si="495"/>
        <v>0</v>
      </c>
      <c r="AQ268" s="35">
        <f t="shared" si="495"/>
        <v>0</v>
      </c>
      <c r="AR268" s="35">
        <f t="shared" si="495"/>
        <v>0</v>
      </c>
      <c r="AS268" s="35">
        <f t="shared" si="495"/>
        <v>0</v>
      </c>
      <c r="AT268" s="35">
        <f t="shared" si="495"/>
        <v>0</v>
      </c>
      <c r="AU268" s="35">
        <f t="shared" si="495"/>
        <v>0</v>
      </c>
      <c r="AV268" s="35">
        <f t="shared" si="495"/>
        <v>0</v>
      </c>
      <c r="AW268" s="35">
        <f t="shared" si="495"/>
        <v>0</v>
      </c>
      <c r="AX268" s="35">
        <f t="shared" ref="AX268:BS268" si="496">IF(AX$2&gt;=$O268,IF(AX267-(AX267*HLOOKUP($O268,$R$2:$BS$34,32,FALSE))&lt;=0,AX267,AX267*HLOOKUP($O268,$R$2:$BS$34,32,FALSE)),0)</f>
        <v>0</v>
      </c>
      <c r="AY268" s="35">
        <f t="shared" si="496"/>
        <v>0</v>
      </c>
      <c r="AZ268" s="35">
        <f t="shared" si="496"/>
        <v>0</v>
      </c>
      <c r="BA268" s="35">
        <f t="shared" si="496"/>
        <v>0</v>
      </c>
      <c r="BB268" s="35">
        <f t="shared" si="496"/>
        <v>0</v>
      </c>
      <c r="BC268" s="35">
        <f t="shared" si="496"/>
        <v>0</v>
      </c>
      <c r="BD268" s="35">
        <f t="shared" si="496"/>
        <v>222.68901022495891</v>
      </c>
      <c r="BE268" s="35">
        <f t="shared" si="496"/>
        <v>211.55455971371094</v>
      </c>
      <c r="BF268" s="35">
        <f t="shared" si="496"/>
        <v>200.97683172802539</v>
      </c>
      <c r="BG268" s="35">
        <f t="shared" si="496"/>
        <v>190.92799014162412</v>
      </c>
      <c r="BH268" s="35">
        <f t="shared" si="496"/>
        <v>181.38159063454293</v>
      </c>
      <c r="BI268" s="35">
        <f t="shared" si="496"/>
        <v>172.31251110281576</v>
      </c>
      <c r="BJ268" s="35">
        <f t="shared" si="496"/>
        <v>163.69688554767498</v>
      </c>
      <c r="BK268" s="35">
        <f t="shared" si="496"/>
        <v>155.51204127029123</v>
      </c>
      <c r="BL268" s="35">
        <f t="shared" si="496"/>
        <v>147.73643920677668</v>
      </c>
      <c r="BM268" s="35">
        <f t="shared" si="496"/>
        <v>140.34961724643784</v>
      </c>
      <c r="BN268" s="35">
        <f t="shared" si="496"/>
        <v>133.33213638411596</v>
      </c>
      <c r="BO268" s="35">
        <f t="shared" si="496"/>
        <v>126.66552956491014</v>
      </c>
      <c r="BP268" s="35">
        <f t="shared" si="496"/>
        <v>120.33225308666464</v>
      </c>
      <c r="BQ268" s="35">
        <f t="shared" si="496"/>
        <v>114.31564043233141</v>
      </c>
      <c r="BR268" s="35">
        <f t="shared" si="496"/>
        <v>108.59985841071484</v>
      </c>
      <c r="BS268" s="35">
        <f t="shared" si="496"/>
        <v>103.16986549017912</v>
      </c>
    </row>
    <row r="269" spans="6:71" hidden="1" outlineLevel="1">
      <c r="F269" t="s">
        <v>195</v>
      </c>
      <c r="L269" s="22" t="s">
        <v>196</v>
      </c>
      <c r="O269" s="22">
        <v>40</v>
      </c>
      <c r="R269" s="35">
        <f t="shared" ref="R269:AW269" si="497">IF($O269=R$2,R$192,IF(R$2&gt;$O269,Q269-Q270,0))</f>
        <v>0</v>
      </c>
      <c r="S269" s="35">
        <f t="shared" si="497"/>
        <v>0</v>
      </c>
      <c r="T269" s="35">
        <f t="shared" si="497"/>
        <v>0</v>
      </c>
      <c r="U269" s="35">
        <f t="shared" si="497"/>
        <v>0</v>
      </c>
      <c r="V269" s="35">
        <f t="shared" si="497"/>
        <v>0</v>
      </c>
      <c r="W269" s="35">
        <f t="shared" si="497"/>
        <v>0</v>
      </c>
      <c r="X269" s="35">
        <f t="shared" si="497"/>
        <v>0</v>
      </c>
      <c r="Y269" s="35">
        <f t="shared" si="497"/>
        <v>0</v>
      </c>
      <c r="Z269" s="35">
        <f t="shared" si="497"/>
        <v>0</v>
      </c>
      <c r="AA269" s="35">
        <f t="shared" si="497"/>
        <v>0</v>
      </c>
      <c r="AB269" s="35">
        <f t="shared" si="497"/>
        <v>0</v>
      </c>
      <c r="AC269" s="35">
        <f t="shared" si="497"/>
        <v>0</v>
      </c>
      <c r="AD269" s="35">
        <f t="shared" si="497"/>
        <v>0</v>
      </c>
      <c r="AE269" s="35">
        <f t="shared" si="497"/>
        <v>0</v>
      </c>
      <c r="AF269" s="35">
        <f t="shared" si="497"/>
        <v>0</v>
      </c>
      <c r="AG269" s="35">
        <f t="shared" si="497"/>
        <v>0</v>
      </c>
      <c r="AH269" s="35">
        <f t="shared" si="497"/>
        <v>0</v>
      </c>
      <c r="AI269" s="35">
        <f t="shared" si="497"/>
        <v>0</v>
      </c>
      <c r="AJ269" s="35">
        <f t="shared" si="497"/>
        <v>0</v>
      </c>
      <c r="AK269" s="35">
        <f t="shared" si="497"/>
        <v>0</v>
      </c>
      <c r="AL269" s="35">
        <f t="shared" si="497"/>
        <v>0</v>
      </c>
      <c r="AM269" s="35">
        <f t="shared" si="497"/>
        <v>0</v>
      </c>
      <c r="AN269" s="35">
        <f t="shared" si="497"/>
        <v>0</v>
      </c>
      <c r="AO269" s="35">
        <f t="shared" si="497"/>
        <v>0</v>
      </c>
      <c r="AP269" s="35">
        <f t="shared" si="497"/>
        <v>0</v>
      </c>
      <c r="AQ269" s="35">
        <f t="shared" si="497"/>
        <v>0</v>
      </c>
      <c r="AR269" s="35">
        <f t="shared" si="497"/>
        <v>0</v>
      </c>
      <c r="AS269" s="35">
        <f t="shared" si="497"/>
        <v>0</v>
      </c>
      <c r="AT269" s="35">
        <f t="shared" si="497"/>
        <v>0</v>
      </c>
      <c r="AU269" s="35">
        <f t="shared" si="497"/>
        <v>0</v>
      </c>
      <c r="AV269" s="35">
        <f t="shared" si="497"/>
        <v>0</v>
      </c>
      <c r="AW269" s="35">
        <f t="shared" si="497"/>
        <v>0</v>
      </c>
      <c r="AX269" s="35">
        <f t="shared" ref="AX269:BS269" si="498">IF($O269=AX$2,AX$192,IF(AX$2&gt;$O269,AW269-AW270,0))</f>
        <v>0</v>
      </c>
      <c r="AY269" s="35">
        <f t="shared" si="498"/>
        <v>0</v>
      </c>
      <c r="AZ269" s="35">
        <f t="shared" si="498"/>
        <v>0</v>
      </c>
      <c r="BA269" s="35">
        <f t="shared" si="498"/>
        <v>0</v>
      </c>
      <c r="BB269" s="35">
        <f t="shared" si="498"/>
        <v>0</v>
      </c>
      <c r="BC269" s="35">
        <f t="shared" si="498"/>
        <v>0</v>
      </c>
      <c r="BD269" s="35">
        <f t="shared" si="498"/>
        <v>0</v>
      </c>
      <c r="BE269" s="35">
        <f t="shared" si="498"/>
        <v>4695.9448251611966</v>
      </c>
      <c r="BF269" s="35">
        <f t="shared" si="498"/>
        <v>4461.1475839031364</v>
      </c>
      <c r="BG269" s="35">
        <f t="shared" si="498"/>
        <v>4238.0902047079799</v>
      </c>
      <c r="BH269" s="35">
        <f t="shared" si="498"/>
        <v>4026.185694472581</v>
      </c>
      <c r="BI269" s="35">
        <f t="shared" si="498"/>
        <v>3824.876409748952</v>
      </c>
      <c r="BJ269" s="35">
        <f t="shared" si="498"/>
        <v>3633.6325892615046</v>
      </c>
      <c r="BK269" s="35">
        <f t="shared" si="498"/>
        <v>3451.9509597984293</v>
      </c>
      <c r="BL269" s="35">
        <f t="shared" si="498"/>
        <v>3279.3534118085076</v>
      </c>
      <c r="BM269" s="35">
        <f t="shared" si="498"/>
        <v>3115.3857412180823</v>
      </c>
      <c r="BN269" s="35">
        <f t="shared" si="498"/>
        <v>2959.6164541571784</v>
      </c>
      <c r="BO269" s="35">
        <f t="shared" si="498"/>
        <v>2811.6356314493196</v>
      </c>
      <c r="BP269" s="35">
        <f t="shared" si="498"/>
        <v>2671.0538498768537</v>
      </c>
      <c r="BQ269" s="35">
        <f t="shared" si="498"/>
        <v>2537.5011573830111</v>
      </c>
      <c r="BR269" s="35">
        <f t="shared" si="498"/>
        <v>2410.6260995138605</v>
      </c>
      <c r="BS269" s="35">
        <f t="shared" si="498"/>
        <v>2290.0947945381677</v>
      </c>
    </row>
    <row r="270" spans="6:71" hidden="1" outlineLevel="1">
      <c r="F270" t="s">
        <v>197</v>
      </c>
      <c r="L270" s="22" t="s">
        <v>190</v>
      </c>
      <c r="O270" s="22">
        <v>40</v>
      </c>
      <c r="R270" s="35">
        <f t="shared" ref="R270:AW270" si="499">IF(R$2&gt;=$O270,IF(R269-(R269*HLOOKUP($O270,$R$2:$BS$34,32,FALSE))&lt;=0,R269,R269*HLOOKUP($O270,$R$2:$BS$34,32,FALSE)),0)</f>
        <v>0</v>
      </c>
      <c r="S270" s="35">
        <f t="shared" si="499"/>
        <v>0</v>
      </c>
      <c r="T270" s="35">
        <f t="shared" si="499"/>
        <v>0</v>
      </c>
      <c r="U270" s="35">
        <f t="shared" si="499"/>
        <v>0</v>
      </c>
      <c r="V270" s="35">
        <f t="shared" si="499"/>
        <v>0</v>
      </c>
      <c r="W270" s="35">
        <f t="shared" si="499"/>
        <v>0</v>
      </c>
      <c r="X270" s="35">
        <f t="shared" si="499"/>
        <v>0</v>
      </c>
      <c r="Y270" s="35">
        <f t="shared" si="499"/>
        <v>0</v>
      </c>
      <c r="Z270" s="35">
        <f t="shared" si="499"/>
        <v>0</v>
      </c>
      <c r="AA270" s="35">
        <f t="shared" si="499"/>
        <v>0</v>
      </c>
      <c r="AB270" s="35">
        <f t="shared" si="499"/>
        <v>0</v>
      </c>
      <c r="AC270" s="35">
        <f t="shared" si="499"/>
        <v>0</v>
      </c>
      <c r="AD270" s="35">
        <f t="shared" si="499"/>
        <v>0</v>
      </c>
      <c r="AE270" s="35">
        <f t="shared" si="499"/>
        <v>0</v>
      </c>
      <c r="AF270" s="35">
        <f t="shared" si="499"/>
        <v>0</v>
      </c>
      <c r="AG270" s="35">
        <f t="shared" si="499"/>
        <v>0</v>
      </c>
      <c r="AH270" s="35">
        <f t="shared" si="499"/>
        <v>0</v>
      </c>
      <c r="AI270" s="35">
        <f t="shared" si="499"/>
        <v>0</v>
      </c>
      <c r="AJ270" s="35">
        <f t="shared" si="499"/>
        <v>0</v>
      </c>
      <c r="AK270" s="35">
        <f t="shared" si="499"/>
        <v>0</v>
      </c>
      <c r="AL270" s="35">
        <f t="shared" si="499"/>
        <v>0</v>
      </c>
      <c r="AM270" s="35">
        <f t="shared" si="499"/>
        <v>0</v>
      </c>
      <c r="AN270" s="35">
        <f t="shared" si="499"/>
        <v>0</v>
      </c>
      <c r="AO270" s="35">
        <f t="shared" si="499"/>
        <v>0</v>
      </c>
      <c r="AP270" s="35">
        <f t="shared" si="499"/>
        <v>0</v>
      </c>
      <c r="AQ270" s="35">
        <f t="shared" si="499"/>
        <v>0</v>
      </c>
      <c r="AR270" s="35">
        <f t="shared" si="499"/>
        <v>0</v>
      </c>
      <c r="AS270" s="35">
        <f t="shared" si="499"/>
        <v>0</v>
      </c>
      <c r="AT270" s="35">
        <f t="shared" si="499"/>
        <v>0</v>
      </c>
      <c r="AU270" s="35">
        <f t="shared" si="499"/>
        <v>0</v>
      </c>
      <c r="AV270" s="35">
        <f t="shared" si="499"/>
        <v>0</v>
      </c>
      <c r="AW270" s="35">
        <f t="shared" si="499"/>
        <v>0</v>
      </c>
      <c r="AX270" s="35">
        <f t="shared" ref="AX270:BS270" si="500">IF(AX$2&gt;=$O270,IF(AX269-(AX269*HLOOKUP($O270,$R$2:$BS$34,32,FALSE))&lt;=0,AX269,AX269*HLOOKUP($O270,$R$2:$BS$34,32,FALSE)),0)</f>
        <v>0</v>
      </c>
      <c r="AY270" s="35">
        <f t="shared" si="500"/>
        <v>0</v>
      </c>
      <c r="AZ270" s="35">
        <f t="shared" si="500"/>
        <v>0</v>
      </c>
      <c r="BA270" s="35">
        <f t="shared" si="500"/>
        <v>0</v>
      </c>
      <c r="BB270" s="35">
        <f t="shared" si="500"/>
        <v>0</v>
      </c>
      <c r="BC270" s="35">
        <f t="shared" si="500"/>
        <v>0</v>
      </c>
      <c r="BD270" s="35">
        <f t="shared" si="500"/>
        <v>0</v>
      </c>
      <c r="BE270" s="35">
        <f t="shared" si="500"/>
        <v>234.79724125805984</v>
      </c>
      <c r="BF270" s="35">
        <f t="shared" si="500"/>
        <v>223.05737919515684</v>
      </c>
      <c r="BG270" s="35">
        <f t="shared" si="500"/>
        <v>211.90451023539902</v>
      </c>
      <c r="BH270" s="35">
        <f t="shared" si="500"/>
        <v>201.30928472362905</v>
      </c>
      <c r="BI270" s="35">
        <f t="shared" si="500"/>
        <v>191.24382048744761</v>
      </c>
      <c r="BJ270" s="35">
        <f t="shared" si="500"/>
        <v>181.68162946307524</v>
      </c>
      <c r="BK270" s="35">
        <f t="shared" si="500"/>
        <v>172.59754798992148</v>
      </c>
      <c r="BL270" s="35">
        <f t="shared" si="500"/>
        <v>163.9676705904254</v>
      </c>
      <c r="BM270" s="35">
        <f t="shared" si="500"/>
        <v>155.76928706090413</v>
      </c>
      <c r="BN270" s="35">
        <f t="shared" si="500"/>
        <v>147.98082270785892</v>
      </c>
      <c r="BO270" s="35">
        <f t="shared" si="500"/>
        <v>140.58178157246599</v>
      </c>
      <c r="BP270" s="35">
        <f t="shared" si="500"/>
        <v>133.5526924938427</v>
      </c>
      <c r="BQ270" s="35">
        <f t="shared" si="500"/>
        <v>126.87505786915057</v>
      </c>
      <c r="BR270" s="35">
        <f t="shared" si="500"/>
        <v>120.53130497569303</v>
      </c>
      <c r="BS270" s="35">
        <f t="shared" si="500"/>
        <v>114.50473972690838</v>
      </c>
    </row>
    <row r="271" spans="6:71" hidden="1" outlineLevel="1">
      <c r="F271" t="s">
        <v>195</v>
      </c>
      <c r="L271" s="22" t="s">
        <v>196</v>
      </c>
      <c r="O271" s="22">
        <v>41</v>
      </c>
      <c r="R271" s="35">
        <f t="shared" ref="R271:AW271" si="501">IF($O271=R$2,R$192,IF(R$2&gt;$O271,Q271-Q272,0))</f>
        <v>0</v>
      </c>
      <c r="S271" s="35">
        <f t="shared" si="501"/>
        <v>0</v>
      </c>
      <c r="T271" s="35">
        <f t="shared" si="501"/>
        <v>0</v>
      </c>
      <c r="U271" s="35">
        <f t="shared" si="501"/>
        <v>0</v>
      </c>
      <c r="V271" s="35">
        <f t="shared" si="501"/>
        <v>0</v>
      </c>
      <c r="W271" s="35">
        <f t="shared" si="501"/>
        <v>0</v>
      </c>
      <c r="X271" s="35">
        <f t="shared" si="501"/>
        <v>0</v>
      </c>
      <c r="Y271" s="35">
        <f t="shared" si="501"/>
        <v>0</v>
      </c>
      <c r="Z271" s="35">
        <f t="shared" si="501"/>
        <v>0</v>
      </c>
      <c r="AA271" s="35">
        <f t="shared" si="501"/>
        <v>0</v>
      </c>
      <c r="AB271" s="35">
        <f t="shared" si="501"/>
        <v>0</v>
      </c>
      <c r="AC271" s="35">
        <f t="shared" si="501"/>
        <v>0</v>
      </c>
      <c r="AD271" s="35">
        <f t="shared" si="501"/>
        <v>0</v>
      </c>
      <c r="AE271" s="35">
        <f t="shared" si="501"/>
        <v>0</v>
      </c>
      <c r="AF271" s="35">
        <f t="shared" si="501"/>
        <v>0</v>
      </c>
      <c r="AG271" s="35">
        <f t="shared" si="501"/>
        <v>0</v>
      </c>
      <c r="AH271" s="35">
        <f t="shared" si="501"/>
        <v>0</v>
      </c>
      <c r="AI271" s="35">
        <f t="shared" si="501"/>
        <v>0</v>
      </c>
      <c r="AJ271" s="35">
        <f t="shared" si="501"/>
        <v>0</v>
      </c>
      <c r="AK271" s="35">
        <f t="shared" si="501"/>
        <v>0</v>
      </c>
      <c r="AL271" s="35">
        <f t="shared" si="501"/>
        <v>0</v>
      </c>
      <c r="AM271" s="35">
        <f t="shared" si="501"/>
        <v>0</v>
      </c>
      <c r="AN271" s="35">
        <f t="shared" si="501"/>
        <v>0</v>
      </c>
      <c r="AO271" s="35">
        <f t="shared" si="501"/>
        <v>0</v>
      </c>
      <c r="AP271" s="35">
        <f t="shared" si="501"/>
        <v>0</v>
      </c>
      <c r="AQ271" s="35">
        <f t="shared" si="501"/>
        <v>0</v>
      </c>
      <c r="AR271" s="35">
        <f t="shared" si="501"/>
        <v>0</v>
      </c>
      <c r="AS271" s="35">
        <f t="shared" si="501"/>
        <v>0</v>
      </c>
      <c r="AT271" s="35">
        <f t="shared" si="501"/>
        <v>0</v>
      </c>
      <c r="AU271" s="35">
        <f t="shared" si="501"/>
        <v>0</v>
      </c>
      <c r="AV271" s="35">
        <f t="shared" si="501"/>
        <v>0</v>
      </c>
      <c r="AW271" s="35">
        <f t="shared" si="501"/>
        <v>0</v>
      </c>
      <c r="AX271" s="35">
        <f t="shared" ref="AX271:BS271" si="502">IF($O271=AX$2,AX$192,IF(AX$2&gt;$O271,AW271-AW272,0))</f>
        <v>0</v>
      </c>
      <c r="AY271" s="35">
        <f t="shared" si="502"/>
        <v>0</v>
      </c>
      <c r="AZ271" s="35">
        <f t="shared" si="502"/>
        <v>0</v>
      </c>
      <c r="BA271" s="35">
        <f t="shared" si="502"/>
        <v>0</v>
      </c>
      <c r="BB271" s="35">
        <f t="shared" si="502"/>
        <v>0</v>
      </c>
      <c r="BC271" s="35">
        <f t="shared" si="502"/>
        <v>0</v>
      </c>
      <c r="BD271" s="35">
        <f t="shared" si="502"/>
        <v>0</v>
      </c>
      <c r="BE271" s="35">
        <f t="shared" si="502"/>
        <v>0</v>
      </c>
      <c r="BF271" s="35">
        <f t="shared" si="502"/>
        <v>4949.0599064723338</v>
      </c>
      <c r="BG271" s="35">
        <f t="shared" si="502"/>
        <v>4701.6069111487168</v>
      </c>
      <c r="BH271" s="35">
        <f t="shared" si="502"/>
        <v>4466.5265655912808</v>
      </c>
      <c r="BI271" s="35">
        <f t="shared" si="502"/>
        <v>4243.2002373117166</v>
      </c>
      <c r="BJ271" s="35">
        <f t="shared" si="502"/>
        <v>4031.0402254461305</v>
      </c>
      <c r="BK271" s="35">
        <f t="shared" si="502"/>
        <v>3829.488214173824</v>
      </c>
      <c r="BL271" s="35">
        <f t="shared" si="502"/>
        <v>3638.0138034651327</v>
      </c>
      <c r="BM271" s="35">
        <f t="shared" si="502"/>
        <v>3456.1131132918763</v>
      </c>
      <c r="BN271" s="35">
        <f t="shared" si="502"/>
        <v>3283.3074576272825</v>
      </c>
      <c r="BO271" s="35">
        <f t="shared" si="502"/>
        <v>3119.1420847459185</v>
      </c>
      <c r="BP271" s="35">
        <f t="shared" si="502"/>
        <v>2963.1849805086226</v>
      </c>
      <c r="BQ271" s="35">
        <f t="shared" si="502"/>
        <v>2815.0257314831915</v>
      </c>
      <c r="BR271" s="35">
        <f t="shared" si="502"/>
        <v>2674.2744449090319</v>
      </c>
      <c r="BS271" s="35">
        <f t="shared" si="502"/>
        <v>2540.5607226635802</v>
      </c>
    </row>
    <row r="272" spans="6:71" hidden="1" outlineLevel="1">
      <c r="F272" t="s">
        <v>197</v>
      </c>
      <c r="L272" s="22" t="s">
        <v>190</v>
      </c>
      <c r="O272" s="22">
        <v>41</v>
      </c>
      <c r="R272" s="35">
        <f t="shared" ref="R272:AW272" si="503">IF(R$2&gt;=$O272,IF(R271-(R271*HLOOKUP($O272,$R$2:$BS$34,32,FALSE))&lt;=0,R271,R271*HLOOKUP($O272,$R$2:$BS$34,32,FALSE)),0)</f>
        <v>0</v>
      </c>
      <c r="S272" s="35">
        <f t="shared" si="503"/>
        <v>0</v>
      </c>
      <c r="T272" s="35">
        <f t="shared" si="503"/>
        <v>0</v>
      </c>
      <c r="U272" s="35">
        <f t="shared" si="503"/>
        <v>0</v>
      </c>
      <c r="V272" s="35">
        <f t="shared" si="503"/>
        <v>0</v>
      </c>
      <c r="W272" s="35">
        <f t="shared" si="503"/>
        <v>0</v>
      </c>
      <c r="X272" s="35">
        <f t="shared" si="503"/>
        <v>0</v>
      </c>
      <c r="Y272" s="35">
        <f t="shared" si="503"/>
        <v>0</v>
      </c>
      <c r="Z272" s="35">
        <f t="shared" si="503"/>
        <v>0</v>
      </c>
      <c r="AA272" s="35">
        <f t="shared" si="503"/>
        <v>0</v>
      </c>
      <c r="AB272" s="35">
        <f t="shared" si="503"/>
        <v>0</v>
      </c>
      <c r="AC272" s="35">
        <f t="shared" si="503"/>
        <v>0</v>
      </c>
      <c r="AD272" s="35">
        <f t="shared" si="503"/>
        <v>0</v>
      </c>
      <c r="AE272" s="35">
        <f t="shared" si="503"/>
        <v>0</v>
      </c>
      <c r="AF272" s="35">
        <f t="shared" si="503"/>
        <v>0</v>
      </c>
      <c r="AG272" s="35">
        <f t="shared" si="503"/>
        <v>0</v>
      </c>
      <c r="AH272" s="35">
        <f t="shared" si="503"/>
        <v>0</v>
      </c>
      <c r="AI272" s="35">
        <f t="shared" si="503"/>
        <v>0</v>
      </c>
      <c r="AJ272" s="35">
        <f t="shared" si="503"/>
        <v>0</v>
      </c>
      <c r="AK272" s="35">
        <f t="shared" si="503"/>
        <v>0</v>
      </c>
      <c r="AL272" s="35">
        <f t="shared" si="503"/>
        <v>0</v>
      </c>
      <c r="AM272" s="35">
        <f t="shared" si="503"/>
        <v>0</v>
      </c>
      <c r="AN272" s="35">
        <f t="shared" si="503"/>
        <v>0</v>
      </c>
      <c r="AO272" s="35">
        <f t="shared" si="503"/>
        <v>0</v>
      </c>
      <c r="AP272" s="35">
        <f t="shared" si="503"/>
        <v>0</v>
      </c>
      <c r="AQ272" s="35">
        <f t="shared" si="503"/>
        <v>0</v>
      </c>
      <c r="AR272" s="35">
        <f t="shared" si="503"/>
        <v>0</v>
      </c>
      <c r="AS272" s="35">
        <f t="shared" si="503"/>
        <v>0</v>
      </c>
      <c r="AT272" s="35">
        <f t="shared" si="503"/>
        <v>0</v>
      </c>
      <c r="AU272" s="35">
        <f t="shared" si="503"/>
        <v>0</v>
      </c>
      <c r="AV272" s="35">
        <f t="shared" si="503"/>
        <v>0</v>
      </c>
      <c r="AW272" s="35">
        <f t="shared" si="503"/>
        <v>0</v>
      </c>
      <c r="AX272" s="35">
        <f t="shared" ref="AX272:BS272" si="504">IF(AX$2&gt;=$O272,IF(AX271-(AX271*HLOOKUP($O272,$R$2:$BS$34,32,FALSE))&lt;=0,AX271,AX271*HLOOKUP($O272,$R$2:$BS$34,32,FALSE)),0)</f>
        <v>0</v>
      </c>
      <c r="AY272" s="35">
        <f t="shared" si="504"/>
        <v>0</v>
      </c>
      <c r="AZ272" s="35">
        <f t="shared" si="504"/>
        <v>0</v>
      </c>
      <c r="BA272" s="35">
        <f t="shared" si="504"/>
        <v>0</v>
      </c>
      <c r="BB272" s="35">
        <f t="shared" si="504"/>
        <v>0</v>
      </c>
      <c r="BC272" s="35">
        <f t="shared" si="504"/>
        <v>0</v>
      </c>
      <c r="BD272" s="35">
        <f t="shared" si="504"/>
        <v>0</v>
      </c>
      <c r="BE272" s="35">
        <f t="shared" si="504"/>
        <v>0</v>
      </c>
      <c r="BF272" s="35">
        <f t="shared" si="504"/>
        <v>247.4529953236167</v>
      </c>
      <c r="BG272" s="35">
        <f t="shared" si="504"/>
        <v>235.08034555743586</v>
      </c>
      <c r="BH272" s="35">
        <f t="shared" si="504"/>
        <v>223.32632827956405</v>
      </c>
      <c r="BI272" s="35">
        <f t="shared" si="504"/>
        <v>212.16001186558583</v>
      </c>
      <c r="BJ272" s="35">
        <f t="shared" si="504"/>
        <v>201.55201127230654</v>
      </c>
      <c r="BK272" s="35">
        <f t="shared" si="504"/>
        <v>191.47441070869121</v>
      </c>
      <c r="BL272" s="35">
        <f t="shared" si="504"/>
        <v>181.90069017325663</v>
      </c>
      <c r="BM272" s="35">
        <f t="shared" si="504"/>
        <v>172.80565566459381</v>
      </c>
      <c r="BN272" s="35">
        <f t="shared" si="504"/>
        <v>164.16537288136414</v>
      </c>
      <c r="BO272" s="35">
        <f t="shared" si="504"/>
        <v>155.95710423729594</v>
      </c>
      <c r="BP272" s="35">
        <f t="shared" si="504"/>
        <v>148.15924902543114</v>
      </c>
      <c r="BQ272" s="35">
        <f t="shared" si="504"/>
        <v>140.75128657415959</v>
      </c>
      <c r="BR272" s="35">
        <f t="shared" si="504"/>
        <v>133.71372224545161</v>
      </c>
      <c r="BS272" s="35">
        <f t="shared" si="504"/>
        <v>127.02803613317901</v>
      </c>
    </row>
    <row r="273" spans="6:71" hidden="1" outlineLevel="1">
      <c r="F273" t="s">
        <v>195</v>
      </c>
      <c r="L273" s="22" t="s">
        <v>196</v>
      </c>
      <c r="O273" s="22">
        <v>42</v>
      </c>
      <c r="R273" s="35">
        <f t="shared" ref="R273:AW273" si="505">IF($O273=R$2,R$192,IF(R$2&gt;$O273,Q273-Q274,0))</f>
        <v>0</v>
      </c>
      <c r="S273" s="35">
        <f t="shared" si="505"/>
        <v>0</v>
      </c>
      <c r="T273" s="35">
        <f t="shared" si="505"/>
        <v>0</v>
      </c>
      <c r="U273" s="35">
        <f t="shared" si="505"/>
        <v>0</v>
      </c>
      <c r="V273" s="35">
        <f t="shared" si="505"/>
        <v>0</v>
      </c>
      <c r="W273" s="35">
        <f t="shared" si="505"/>
        <v>0</v>
      </c>
      <c r="X273" s="35">
        <f t="shared" si="505"/>
        <v>0</v>
      </c>
      <c r="Y273" s="35">
        <f t="shared" si="505"/>
        <v>0</v>
      </c>
      <c r="Z273" s="35">
        <f t="shared" si="505"/>
        <v>0</v>
      </c>
      <c r="AA273" s="35">
        <f t="shared" si="505"/>
        <v>0</v>
      </c>
      <c r="AB273" s="35">
        <f t="shared" si="505"/>
        <v>0</v>
      </c>
      <c r="AC273" s="35">
        <f t="shared" si="505"/>
        <v>0</v>
      </c>
      <c r="AD273" s="35">
        <f t="shared" si="505"/>
        <v>0</v>
      </c>
      <c r="AE273" s="35">
        <f t="shared" si="505"/>
        <v>0</v>
      </c>
      <c r="AF273" s="35">
        <f t="shared" si="505"/>
        <v>0</v>
      </c>
      <c r="AG273" s="35">
        <f t="shared" si="505"/>
        <v>0</v>
      </c>
      <c r="AH273" s="35">
        <f t="shared" si="505"/>
        <v>0</v>
      </c>
      <c r="AI273" s="35">
        <f t="shared" si="505"/>
        <v>0</v>
      </c>
      <c r="AJ273" s="35">
        <f t="shared" si="505"/>
        <v>0</v>
      </c>
      <c r="AK273" s="35">
        <f t="shared" si="505"/>
        <v>0</v>
      </c>
      <c r="AL273" s="35">
        <f t="shared" si="505"/>
        <v>0</v>
      </c>
      <c r="AM273" s="35">
        <f t="shared" si="505"/>
        <v>0</v>
      </c>
      <c r="AN273" s="35">
        <f t="shared" si="505"/>
        <v>0</v>
      </c>
      <c r="AO273" s="35">
        <f t="shared" si="505"/>
        <v>0</v>
      </c>
      <c r="AP273" s="35">
        <f t="shared" si="505"/>
        <v>0</v>
      </c>
      <c r="AQ273" s="35">
        <f t="shared" si="505"/>
        <v>0</v>
      </c>
      <c r="AR273" s="35">
        <f t="shared" si="505"/>
        <v>0</v>
      </c>
      <c r="AS273" s="35">
        <f t="shared" si="505"/>
        <v>0</v>
      </c>
      <c r="AT273" s="35">
        <f t="shared" si="505"/>
        <v>0</v>
      </c>
      <c r="AU273" s="35">
        <f t="shared" si="505"/>
        <v>0</v>
      </c>
      <c r="AV273" s="35">
        <f t="shared" si="505"/>
        <v>0</v>
      </c>
      <c r="AW273" s="35">
        <f t="shared" si="505"/>
        <v>0</v>
      </c>
      <c r="AX273" s="35">
        <f t="shared" ref="AX273:BS273" si="506">IF($O273=AX$2,AX$192,IF(AX$2&gt;$O273,AW273-AW274,0))</f>
        <v>0</v>
      </c>
      <c r="AY273" s="35">
        <f t="shared" si="506"/>
        <v>0</v>
      </c>
      <c r="AZ273" s="35">
        <f t="shared" si="506"/>
        <v>0</v>
      </c>
      <c r="BA273" s="35">
        <f t="shared" si="506"/>
        <v>0</v>
      </c>
      <c r="BB273" s="35">
        <f t="shared" si="506"/>
        <v>0</v>
      </c>
      <c r="BC273" s="35">
        <f t="shared" si="506"/>
        <v>0</v>
      </c>
      <c r="BD273" s="35">
        <f t="shared" si="506"/>
        <v>0</v>
      </c>
      <c r="BE273" s="35">
        <f t="shared" si="506"/>
        <v>0</v>
      </c>
      <c r="BF273" s="35">
        <f t="shared" si="506"/>
        <v>0</v>
      </c>
      <c r="BG273" s="35">
        <f t="shared" si="506"/>
        <v>5213.2746025882216</v>
      </c>
      <c r="BH273" s="35">
        <f t="shared" si="506"/>
        <v>4952.6108724588103</v>
      </c>
      <c r="BI273" s="35">
        <f t="shared" si="506"/>
        <v>4704.9803288358698</v>
      </c>
      <c r="BJ273" s="35">
        <f t="shared" si="506"/>
        <v>4469.7313123940767</v>
      </c>
      <c r="BK273" s="35">
        <f t="shared" si="506"/>
        <v>4246.2447467743732</v>
      </c>
      <c r="BL273" s="35">
        <f t="shared" si="506"/>
        <v>4033.9325094356545</v>
      </c>
      <c r="BM273" s="35">
        <f t="shared" si="506"/>
        <v>3832.2358839638719</v>
      </c>
      <c r="BN273" s="35">
        <f t="shared" si="506"/>
        <v>3640.624089765678</v>
      </c>
      <c r="BO273" s="35">
        <f t="shared" si="506"/>
        <v>3458.5928852773941</v>
      </c>
      <c r="BP273" s="35">
        <f t="shared" si="506"/>
        <v>3285.6632410135244</v>
      </c>
      <c r="BQ273" s="35">
        <f t="shared" si="506"/>
        <v>3121.3800789628481</v>
      </c>
      <c r="BR273" s="35">
        <f t="shared" si="506"/>
        <v>2965.3110750147057</v>
      </c>
      <c r="BS273" s="35">
        <f t="shared" si="506"/>
        <v>2817.0455212639704</v>
      </c>
    </row>
    <row r="274" spans="6:71" hidden="1" outlineLevel="1">
      <c r="F274" t="s">
        <v>197</v>
      </c>
      <c r="L274" s="22" t="s">
        <v>190</v>
      </c>
      <c r="O274" s="22">
        <v>42</v>
      </c>
      <c r="R274" s="35">
        <f t="shared" ref="R274:AW274" si="507">IF(R$2&gt;=$O274,IF(R273-(R273*HLOOKUP($O274,$R$2:$BS$34,32,FALSE))&lt;=0,R273,R273*HLOOKUP($O274,$R$2:$BS$34,32,FALSE)),0)</f>
        <v>0</v>
      </c>
      <c r="S274" s="35">
        <f t="shared" si="507"/>
        <v>0</v>
      </c>
      <c r="T274" s="35">
        <f t="shared" si="507"/>
        <v>0</v>
      </c>
      <c r="U274" s="35">
        <f t="shared" si="507"/>
        <v>0</v>
      </c>
      <c r="V274" s="35">
        <f t="shared" si="507"/>
        <v>0</v>
      </c>
      <c r="W274" s="35">
        <f t="shared" si="507"/>
        <v>0</v>
      </c>
      <c r="X274" s="35">
        <f t="shared" si="507"/>
        <v>0</v>
      </c>
      <c r="Y274" s="35">
        <f t="shared" si="507"/>
        <v>0</v>
      </c>
      <c r="Z274" s="35">
        <f t="shared" si="507"/>
        <v>0</v>
      </c>
      <c r="AA274" s="35">
        <f t="shared" si="507"/>
        <v>0</v>
      </c>
      <c r="AB274" s="35">
        <f t="shared" si="507"/>
        <v>0</v>
      </c>
      <c r="AC274" s="35">
        <f t="shared" si="507"/>
        <v>0</v>
      </c>
      <c r="AD274" s="35">
        <f t="shared" si="507"/>
        <v>0</v>
      </c>
      <c r="AE274" s="35">
        <f t="shared" si="507"/>
        <v>0</v>
      </c>
      <c r="AF274" s="35">
        <f t="shared" si="507"/>
        <v>0</v>
      </c>
      <c r="AG274" s="35">
        <f t="shared" si="507"/>
        <v>0</v>
      </c>
      <c r="AH274" s="35">
        <f t="shared" si="507"/>
        <v>0</v>
      </c>
      <c r="AI274" s="35">
        <f t="shared" si="507"/>
        <v>0</v>
      </c>
      <c r="AJ274" s="35">
        <f t="shared" si="507"/>
        <v>0</v>
      </c>
      <c r="AK274" s="35">
        <f t="shared" si="507"/>
        <v>0</v>
      </c>
      <c r="AL274" s="35">
        <f t="shared" si="507"/>
        <v>0</v>
      </c>
      <c r="AM274" s="35">
        <f t="shared" si="507"/>
        <v>0</v>
      </c>
      <c r="AN274" s="35">
        <f t="shared" si="507"/>
        <v>0</v>
      </c>
      <c r="AO274" s="35">
        <f t="shared" si="507"/>
        <v>0</v>
      </c>
      <c r="AP274" s="35">
        <f t="shared" si="507"/>
        <v>0</v>
      </c>
      <c r="AQ274" s="35">
        <f t="shared" si="507"/>
        <v>0</v>
      </c>
      <c r="AR274" s="35">
        <f t="shared" si="507"/>
        <v>0</v>
      </c>
      <c r="AS274" s="35">
        <f t="shared" si="507"/>
        <v>0</v>
      </c>
      <c r="AT274" s="35">
        <f t="shared" si="507"/>
        <v>0</v>
      </c>
      <c r="AU274" s="35">
        <f t="shared" si="507"/>
        <v>0</v>
      </c>
      <c r="AV274" s="35">
        <f t="shared" si="507"/>
        <v>0</v>
      </c>
      <c r="AW274" s="35">
        <f t="shared" si="507"/>
        <v>0</v>
      </c>
      <c r="AX274" s="35">
        <f t="shared" ref="AX274:BS274" si="508">IF(AX$2&gt;=$O274,IF(AX273-(AX273*HLOOKUP($O274,$R$2:$BS$34,32,FALSE))&lt;=0,AX273,AX273*HLOOKUP($O274,$R$2:$BS$34,32,FALSE)),0)</f>
        <v>0</v>
      </c>
      <c r="AY274" s="35">
        <f t="shared" si="508"/>
        <v>0</v>
      </c>
      <c r="AZ274" s="35">
        <f t="shared" si="508"/>
        <v>0</v>
      </c>
      <c r="BA274" s="35">
        <f t="shared" si="508"/>
        <v>0</v>
      </c>
      <c r="BB274" s="35">
        <f t="shared" si="508"/>
        <v>0</v>
      </c>
      <c r="BC274" s="35">
        <f t="shared" si="508"/>
        <v>0</v>
      </c>
      <c r="BD274" s="35">
        <f t="shared" si="508"/>
        <v>0</v>
      </c>
      <c r="BE274" s="35">
        <f t="shared" si="508"/>
        <v>0</v>
      </c>
      <c r="BF274" s="35">
        <f t="shared" si="508"/>
        <v>0</v>
      </c>
      <c r="BG274" s="35">
        <f t="shared" si="508"/>
        <v>260.66373012941108</v>
      </c>
      <c r="BH274" s="35">
        <f t="shared" si="508"/>
        <v>247.63054362294054</v>
      </c>
      <c r="BI274" s="35">
        <f t="shared" si="508"/>
        <v>235.24901644179351</v>
      </c>
      <c r="BJ274" s="35">
        <f t="shared" si="508"/>
        <v>223.48656561970384</v>
      </c>
      <c r="BK274" s="35">
        <f t="shared" si="508"/>
        <v>212.31223733871866</v>
      </c>
      <c r="BL274" s="35">
        <f t="shared" si="508"/>
        <v>201.69662547178274</v>
      </c>
      <c r="BM274" s="35">
        <f t="shared" si="508"/>
        <v>191.61179419819359</v>
      </c>
      <c r="BN274" s="35">
        <f t="shared" si="508"/>
        <v>182.03120448828392</v>
      </c>
      <c r="BO274" s="35">
        <f t="shared" si="508"/>
        <v>172.9296442638697</v>
      </c>
      <c r="BP274" s="35">
        <f t="shared" si="508"/>
        <v>164.28316205067622</v>
      </c>
      <c r="BQ274" s="35">
        <f t="shared" si="508"/>
        <v>156.06900394814241</v>
      </c>
      <c r="BR274" s="35">
        <f t="shared" si="508"/>
        <v>148.26555375073528</v>
      </c>
      <c r="BS274" s="35">
        <f t="shared" si="508"/>
        <v>140.85227606319853</v>
      </c>
    </row>
    <row r="275" spans="6:71" hidden="1" outlineLevel="1">
      <c r="F275" t="s">
        <v>195</v>
      </c>
      <c r="L275" s="22" t="s">
        <v>196</v>
      </c>
      <c r="O275" s="22">
        <v>43</v>
      </c>
      <c r="R275" s="35">
        <f t="shared" ref="R275:AW275" si="509">IF($O275=R$2,R$192,IF(R$2&gt;$O275,Q275-Q276,0))</f>
        <v>0</v>
      </c>
      <c r="S275" s="35">
        <f t="shared" si="509"/>
        <v>0</v>
      </c>
      <c r="T275" s="35">
        <f t="shared" si="509"/>
        <v>0</v>
      </c>
      <c r="U275" s="35">
        <f t="shared" si="509"/>
        <v>0</v>
      </c>
      <c r="V275" s="35">
        <f t="shared" si="509"/>
        <v>0</v>
      </c>
      <c r="W275" s="35">
        <f t="shared" si="509"/>
        <v>0</v>
      </c>
      <c r="X275" s="35">
        <f t="shared" si="509"/>
        <v>0</v>
      </c>
      <c r="Y275" s="35">
        <f t="shared" si="509"/>
        <v>0</v>
      </c>
      <c r="Z275" s="35">
        <f t="shared" si="509"/>
        <v>0</v>
      </c>
      <c r="AA275" s="35">
        <f t="shared" si="509"/>
        <v>0</v>
      </c>
      <c r="AB275" s="35">
        <f t="shared" si="509"/>
        <v>0</v>
      </c>
      <c r="AC275" s="35">
        <f t="shared" si="509"/>
        <v>0</v>
      </c>
      <c r="AD275" s="35">
        <f t="shared" si="509"/>
        <v>0</v>
      </c>
      <c r="AE275" s="35">
        <f t="shared" si="509"/>
        <v>0</v>
      </c>
      <c r="AF275" s="35">
        <f t="shared" si="509"/>
        <v>0</v>
      </c>
      <c r="AG275" s="35">
        <f t="shared" si="509"/>
        <v>0</v>
      </c>
      <c r="AH275" s="35">
        <f t="shared" si="509"/>
        <v>0</v>
      </c>
      <c r="AI275" s="35">
        <f t="shared" si="509"/>
        <v>0</v>
      </c>
      <c r="AJ275" s="35">
        <f t="shared" si="509"/>
        <v>0</v>
      </c>
      <c r="AK275" s="35">
        <f t="shared" si="509"/>
        <v>0</v>
      </c>
      <c r="AL275" s="35">
        <f t="shared" si="509"/>
        <v>0</v>
      </c>
      <c r="AM275" s="35">
        <f t="shared" si="509"/>
        <v>0</v>
      </c>
      <c r="AN275" s="35">
        <f t="shared" si="509"/>
        <v>0</v>
      </c>
      <c r="AO275" s="35">
        <f t="shared" si="509"/>
        <v>0</v>
      </c>
      <c r="AP275" s="35">
        <f t="shared" si="509"/>
        <v>0</v>
      </c>
      <c r="AQ275" s="35">
        <f t="shared" si="509"/>
        <v>0</v>
      </c>
      <c r="AR275" s="35">
        <f t="shared" si="509"/>
        <v>0</v>
      </c>
      <c r="AS275" s="35">
        <f t="shared" si="509"/>
        <v>0</v>
      </c>
      <c r="AT275" s="35">
        <f t="shared" si="509"/>
        <v>0</v>
      </c>
      <c r="AU275" s="35">
        <f t="shared" si="509"/>
        <v>0</v>
      </c>
      <c r="AV275" s="35">
        <f t="shared" si="509"/>
        <v>0</v>
      </c>
      <c r="AW275" s="35">
        <f t="shared" si="509"/>
        <v>0</v>
      </c>
      <c r="AX275" s="35">
        <f t="shared" ref="AX275:BS275" si="510">IF($O275=AX$2,AX$192,IF(AX$2&gt;$O275,AW275-AW276,0))</f>
        <v>0</v>
      </c>
      <c r="AY275" s="35">
        <f t="shared" si="510"/>
        <v>0</v>
      </c>
      <c r="AZ275" s="35">
        <f t="shared" si="510"/>
        <v>0</v>
      </c>
      <c r="BA275" s="35">
        <f t="shared" si="510"/>
        <v>0</v>
      </c>
      <c r="BB275" s="35">
        <f t="shared" si="510"/>
        <v>0</v>
      </c>
      <c r="BC275" s="35">
        <f t="shared" si="510"/>
        <v>0</v>
      </c>
      <c r="BD275" s="35">
        <f t="shared" si="510"/>
        <v>0</v>
      </c>
      <c r="BE275" s="35">
        <f t="shared" si="510"/>
        <v>0</v>
      </c>
      <c r="BF275" s="35">
        <f t="shared" si="510"/>
        <v>0</v>
      </c>
      <c r="BG275" s="35">
        <f t="shared" si="510"/>
        <v>0</v>
      </c>
      <c r="BH275" s="35">
        <f t="shared" si="510"/>
        <v>5490.659135335085</v>
      </c>
      <c r="BI275" s="35">
        <f t="shared" si="510"/>
        <v>5216.1261785683309</v>
      </c>
      <c r="BJ275" s="35">
        <f t="shared" si="510"/>
        <v>4955.319869639914</v>
      </c>
      <c r="BK275" s="35">
        <f t="shared" si="510"/>
        <v>4707.5538761579182</v>
      </c>
      <c r="BL275" s="35">
        <f t="shared" si="510"/>
        <v>4472.1761823500219</v>
      </c>
      <c r="BM275" s="35">
        <f t="shared" si="510"/>
        <v>4248.5673732325213</v>
      </c>
      <c r="BN275" s="35">
        <f t="shared" si="510"/>
        <v>4036.1390045708954</v>
      </c>
      <c r="BO275" s="35">
        <f t="shared" si="510"/>
        <v>3834.3320543423506</v>
      </c>
      <c r="BP275" s="35">
        <f t="shared" si="510"/>
        <v>3642.6154516252332</v>
      </c>
      <c r="BQ275" s="35">
        <f t="shared" si="510"/>
        <v>3460.4846790439715</v>
      </c>
      <c r="BR275" s="35">
        <f t="shared" si="510"/>
        <v>3287.4604450917727</v>
      </c>
      <c r="BS275" s="35">
        <f t="shared" si="510"/>
        <v>3123.087422837184</v>
      </c>
    </row>
    <row r="276" spans="6:71" hidden="1" outlineLevel="1">
      <c r="F276" t="s">
        <v>197</v>
      </c>
      <c r="L276" s="22" t="s">
        <v>190</v>
      </c>
      <c r="O276" s="22">
        <v>43</v>
      </c>
      <c r="R276" s="35">
        <f t="shared" ref="R276:AW276" si="511">IF(R$2&gt;=$O276,IF(R275-(R275*HLOOKUP($O276,$R$2:$BS$34,32,FALSE))&lt;=0,R275,R275*HLOOKUP($O276,$R$2:$BS$34,32,FALSE)),0)</f>
        <v>0</v>
      </c>
      <c r="S276" s="35">
        <f t="shared" si="511"/>
        <v>0</v>
      </c>
      <c r="T276" s="35">
        <f t="shared" si="511"/>
        <v>0</v>
      </c>
      <c r="U276" s="35">
        <f t="shared" si="511"/>
        <v>0</v>
      </c>
      <c r="V276" s="35">
        <f t="shared" si="511"/>
        <v>0</v>
      </c>
      <c r="W276" s="35">
        <f t="shared" si="511"/>
        <v>0</v>
      </c>
      <c r="X276" s="35">
        <f t="shared" si="511"/>
        <v>0</v>
      </c>
      <c r="Y276" s="35">
        <f t="shared" si="511"/>
        <v>0</v>
      </c>
      <c r="Z276" s="35">
        <f t="shared" si="511"/>
        <v>0</v>
      </c>
      <c r="AA276" s="35">
        <f t="shared" si="511"/>
        <v>0</v>
      </c>
      <c r="AB276" s="35">
        <f t="shared" si="511"/>
        <v>0</v>
      </c>
      <c r="AC276" s="35">
        <f t="shared" si="511"/>
        <v>0</v>
      </c>
      <c r="AD276" s="35">
        <f t="shared" si="511"/>
        <v>0</v>
      </c>
      <c r="AE276" s="35">
        <f t="shared" si="511"/>
        <v>0</v>
      </c>
      <c r="AF276" s="35">
        <f t="shared" si="511"/>
        <v>0</v>
      </c>
      <c r="AG276" s="35">
        <f t="shared" si="511"/>
        <v>0</v>
      </c>
      <c r="AH276" s="35">
        <f t="shared" si="511"/>
        <v>0</v>
      </c>
      <c r="AI276" s="35">
        <f t="shared" si="511"/>
        <v>0</v>
      </c>
      <c r="AJ276" s="35">
        <f t="shared" si="511"/>
        <v>0</v>
      </c>
      <c r="AK276" s="35">
        <f t="shared" si="511"/>
        <v>0</v>
      </c>
      <c r="AL276" s="35">
        <f t="shared" si="511"/>
        <v>0</v>
      </c>
      <c r="AM276" s="35">
        <f t="shared" si="511"/>
        <v>0</v>
      </c>
      <c r="AN276" s="35">
        <f t="shared" si="511"/>
        <v>0</v>
      </c>
      <c r="AO276" s="35">
        <f t="shared" si="511"/>
        <v>0</v>
      </c>
      <c r="AP276" s="35">
        <f t="shared" si="511"/>
        <v>0</v>
      </c>
      <c r="AQ276" s="35">
        <f t="shared" si="511"/>
        <v>0</v>
      </c>
      <c r="AR276" s="35">
        <f t="shared" si="511"/>
        <v>0</v>
      </c>
      <c r="AS276" s="35">
        <f t="shared" si="511"/>
        <v>0</v>
      </c>
      <c r="AT276" s="35">
        <f t="shared" si="511"/>
        <v>0</v>
      </c>
      <c r="AU276" s="35">
        <f t="shared" si="511"/>
        <v>0</v>
      </c>
      <c r="AV276" s="35">
        <f t="shared" si="511"/>
        <v>0</v>
      </c>
      <c r="AW276" s="35">
        <f t="shared" si="511"/>
        <v>0</v>
      </c>
      <c r="AX276" s="35">
        <f t="shared" ref="AX276:BS276" si="512">IF(AX$2&gt;=$O276,IF(AX275-(AX275*HLOOKUP($O276,$R$2:$BS$34,32,FALSE))&lt;=0,AX275,AX275*HLOOKUP($O276,$R$2:$BS$34,32,FALSE)),0)</f>
        <v>0</v>
      </c>
      <c r="AY276" s="35">
        <f t="shared" si="512"/>
        <v>0</v>
      </c>
      <c r="AZ276" s="35">
        <f t="shared" si="512"/>
        <v>0</v>
      </c>
      <c r="BA276" s="35">
        <f t="shared" si="512"/>
        <v>0</v>
      </c>
      <c r="BB276" s="35">
        <f t="shared" si="512"/>
        <v>0</v>
      </c>
      <c r="BC276" s="35">
        <f t="shared" si="512"/>
        <v>0</v>
      </c>
      <c r="BD276" s="35">
        <f t="shared" si="512"/>
        <v>0</v>
      </c>
      <c r="BE276" s="35">
        <f t="shared" si="512"/>
        <v>0</v>
      </c>
      <c r="BF276" s="35">
        <f t="shared" si="512"/>
        <v>0</v>
      </c>
      <c r="BG276" s="35">
        <f t="shared" si="512"/>
        <v>0</v>
      </c>
      <c r="BH276" s="35">
        <f t="shared" si="512"/>
        <v>274.53295676675424</v>
      </c>
      <c r="BI276" s="35">
        <f t="shared" si="512"/>
        <v>260.80630892841657</v>
      </c>
      <c r="BJ276" s="35">
        <f t="shared" si="512"/>
        <v>247.76599348199571</v>
      </c>
      <c r="BK276" s="35">
        <f t="shared" si="512"/>
        <v>235.37769380789592</v>
      </c>
      <c r="BL276" s="35">
        <f t="shared" si="512"/>
        <v>223.6088091175011</v>
      </c>
      <c r="BM276" s="35">
        <f t="shared" si="512"/>
        <v>212.42836866162608</v>
      </c>
      <c r="BN276" s="35">
        <f t="shared" si="512"/>
        <v>201.80695022854479</v>
      </c>
      <c r="BO276" s="35">
        <f t="shared" si="512"/>
        <v>191.71660271711755</v>
      </c>
      <c r="BP276" s="35">
        <f t="shared" si="512"/>
        <v>182.13077258126168</v>
      </c>
      <c r="BQ276" s="35">
        <f t="shared" si="512"/>
        <v>173.02423395219859</v>
      </c>
      <c r="BR276" s="35">
        <f t="shared" si="512"/>
        <v>164.37302225458865</v>
      </c>
      <c r="BS276" s="35">
        <f t="shared" si="512"/>
        <v>156.1543711418592</v>
      </c>
    </row>
    <row r="277" spans="6:71" hidden="1" outlineLevel="1">
      <c r="F277" t="s">
        <v>195</v>
      </c>
      <c r="L277" s="22" t="s">
        <v>196</v>
      </c>
      <c r="O277" s="22">
        <v>44</v>
      </c>
      <c r="R277" s="35">
        <f t="shared" ref="R277:AW277" si="513">IF($O277=R$2,R$192,IF(R$2&gt;$O277,Q277-Q278,0))</f>
        <v>0</v>
      </c>
      <c r="S277" s="35">
        <f t="shared" si="513"/>
        <v>0</v>
      </c>
      <c r="T277" s="35">
        <f t="shared" si="513"/>
        <v>0</v>
      </c>
      <c r="U277" s="35">
        <f t="shared" si="513"/>
        <v>0</v>
      </c>
      <c r="V277" s="35">
        <f t="shared" si="513"/>
        <v>0</v>
      </c>
      <c r="W277" s="35">
        <f t="shared" si="513"/>
        <v>0</v>
      </c>
      <c r="X277" s="35">
        <f t="shared" si="513"/>
        <v>0</v>
      </c>
      <c r="Y277" s="35">
        <f t="shared" si="513"/>
        <v>0</v>
      </c>
      <c r="Z277" s="35">
        <f t="shared" si="513"/>
        <v>0</v>
      </c>
      <c r="AA277" s="35">
        <f t="shared" si="513"/>
        <v>0</v>
      </c>
      <c r="AB277" s="35">
        <f t="shared" si="513"/>
        <v>0</v>
      </c>
      <c r="AC277" s="35">
        <f t="shared" si="513"/>
        <v>0</v>
      </c>
      <c r="AD277" s="35">
        <f t="shared" si="513"/>
        <v>0</v>
      </c>
      <c r="AE277" s="35">
        <f t="shared" si="513"/>
        <v>0</v>
      </c>
      <c r="AF277" s="35">
        <f t="shared" si="513"/>
        <v>0</v>
      </c>
      <c r="AG277" s="35">
        <f t="shared" si="513"/>
        <v>0</v>
      </c>
      <c r="AH277" s="35">
        <f t="shared" si="513"/>
        <v>0</v>
      </c>
      <c r="AI277" s="35">
        <f t="shared" si="513"/>
        <v>0</v>
      </c>
      <c r="AJ277" s="35">
        <f t="shared" si="513"/>
        <v>0</v>
      </c>
      <c r="AK277" s="35">
        <f t="shared" si="513"/>
        <v>0</v>
      </c>
      <c r="AL277" s="35">
        <f t="shared" si="513"/>
        <v>0</v>
      </c>
      <c r="AM277" s="35">
        <f t="shared" si="513"/>
        <v>0</v>
      </c>
      <c r="AN277" s="35">
        <f t="shared" si="513"/>
        <v>0</v>
      </c>
      <c r="AO277" s="35">
        <f t="shared" si="513"/>
        <v>0</v>
      </c>
      <c r="AP277" s="35">
        <f t="shared" si="513"/>
        <v>0</v>
      </c>
      <c r="AQ277" s="35">
        <f t="shared" si="513"/>
        <v>0</v>
      </c>
      <c r="AR277" s="35">
        <f t="shared" si="513"/>
        <v>0</v>
      </c>
      <c r="AS277" s="35">
        <f t="shared" si="513"/>
        <v>0</v>
      </c>
      <c r="AT277" s="35">
        <f t="shared" si="513"/>
        <v>0</v>
      </c>
      <c r="AU277" s="35">
        <f t="shared" si="513"/>
        <v>0</v>
      </c>
      <c r="AV277" s="35">
        <f t="shared" si="513"/>
        <v>0</v>
      </c>
      <c r="AW277" s="35">
        <f t="shared" si="513"/>
        <v>0</v>
      </c>
      <c r="AX277" s="35">
        <f t="shared" ref="AX277:BS277" si="514">IF($O277=AX$2,AX$192,IF(AX$2&gt;$O277,AW277-AW278,0))</f>
        <v>0</v>
      </c>
      <c r="AY277" s="35">
        <f t="shared" si="514"/>
        <v>0</v>
      </c>
      <c r="AZ277" s="35">
        <f t="shared" si="514"/>
        <v>0</v>
      </c>
      <c r="BA277" s="35">
        <f t="shared" si="514"/>
        <v>0</v>
      </c>
      <c r="BB277" s="35">
        <f t="shared" si="514"/>
        <v>0</v>
      </c>
      <c r="BC277" s="35">
        <f t="shared" si="514"/>
        <v>0</v>
      </c>
      <c r="BD277" s="35">
        <f t="shared" si="514"/>
        <v>0</v>
      </c>
      <c r="BE277" s="35">
        <f t="shared" si="514"/>
        <v>0</v>
      </c>
      <c r="BF277" s="35">
        <f t="shared" si="514"/>
        <v>0</v>
      </c>
      <c r="BG277" s="35">
        <f t="shared" si="514"/>
        <v>0</v>
      </c>
      <c r="BH277" s="35">
        <f t="shared" si="514"/>
        <v>0</v>
      </c>
      <c r="BI277" s="35">
        <f t="shared" si="514"/>
        <v>5785.5626578395504</v>
      </c>
      <c r="BJ277" s="35">
        <f t="shared" si="514"/>
        <v>5496.2845249475731</v>
      </c>
      <c r="BK277" s="35">
        <f t="shared" si="514"/>
        <v>5221.4702987001947</v>
      </c>
      <c r="BL277" s="35">
        <f t="shared" si="514"/>
        <v>4960.3967837651853</v>
      </c>
      <c r="BM277" s="35">
        <f t="shared" si="514"/>
        <v>4712.3769445769258</v>
      </c>
      <c r="BN277" s="35">
        <f t="shared" si="514"/>
        <v>4476.7580973480799</v>
      </c>
      <c r="BO277" s="35">
        <f t="shared" si="514"/>
        <v>4252.9201924806757</v>
      </c>
      <c r="BP277" s="35">
        <f t="shared" si="514"/>
        <v>4040.2741828566418</v>
      </c>
      <c r="BQ277" s="35">
        <f t="shared" si="514"/>
        <v>3838.2604737138099</v>
      </c>
      <c r="BR277" s="35">
        <f t="shared" si="514"/>
        <v>3646.3474500281195</v>
      </c>
      <c r="BS277" s="35">
        <f t="shared" si="514"/>
        <v>3464.0300775267133</v>
      </c>
    </row>
    <row r="278" spans="6:71" hidden="1" outlineLevel="1">
      <c r="F278" t="s">
        <v>197</v>
      </c>
      <c r="L278" s="22" t="s">
        <v>190</v>
      </c>
      <c r="O278" s="22">
        <v>44</v>
      </c>
      <c r="R278" s="35">
        <f t="shared" ref="R278:AW278" si="515">IF(R$2&gt;=$O278,IF(R277-(R277*HLOOKUP($O278,$R$2:$BS$34,32,FALSE))&lt;=0,R277,R277*HLOOKUP($O278,$R$2:$BS$34,32,FALSE)),0)</f>
        <v>0</v>
      </c>
      <c r="S278" s="35">
        <f t="shared" si="515"/>
        <v>0</v>
      </c>
      <c r="T278" s="35">
        <f t="shared" si="515"/>
        <v>0</v>
      </c>
      <c r="U278" s="35">
        <f t="shared" si="515"/>
        <v>0</v>
      </c>
      <c r="V278" s="35">
        <f t="shared" si="515"/>
        <v>0</v>
      </c>
      <c r="W278" s="35">
        <f t="shared" si="515"/>
        <v>0</v>
      </c>
      <c r="X278" s="35">
        <f t="shared" si="515"/>
        <v>0</v>
      </c>
      <c r="Y278" s="35">
        <f t="shared" si="515"/>
        <v>0</v>
      </c>
      <c r="Z278" s="35">
        <f t="shared" si="515"/>
        <v>0</v>
      </c>
      <c r="AA278" s="35">
        <f t="shared" si="515"/>
        <v>0</v>
      </c>
      <c r="AB278" s="35">
        <f t="shared" si="515"/>
        <v>0</v>
      </c>
      <c r="AC278" s="35">
        <f t="shared" si="515"/>
        <v>0</v>
      </c>
      <c r="AD278" s="35">
        <f t="shared" si="515"/>
        <v>0</v>
      </c>
      <c r="AE278" s="35">
        <f t="shared" si="515"/>
        <v>0</v>
      </c>
      <c r="AF278" s="35">
        <f t="shared" si="515"/>
        <v>0</v>
      </c>
      <c r="AG278" s="35">
        <f t="shared" si="515"/>
        <v>0</v>
      </c>
      <c r="AH278" s="35">
        <f t="shared" si="515"/>
        <v>0</v>
      </c>
      <c r="AI278" s="35">
        <f t="shared" si="515"/>
        <v>0</v>
      </c>
      <c r="AJ278" s="35">
        <f t="shared" si="515"/>
        <v>0</v>
      </c>
      <c r="AK278" s="35">
        <f t="shared" si="515"/>
        <v>0</v>
      </c>
      <c r="AL278" s="35">
        <f t="shared" si="515"/>
        <v>0</v>
      </c>
      <c r="AM278" s="35">
        <f t="shared" si="515"/>
        <v>0</v>
      </c>
      <c r="AN278" s="35">
        <f t="shared" si="515"/>
        <v>0</v>
      </c>
      <c r="AO278" s="35">
        <f t="shared" si="515"/>
        <v>0</v>
      </c>
      <c r="AP278" s="35">
        <f t="shared" si="515"/>
        <v>0</v>
      </c>
      <c r="AQ278" s="35">
        <f t="shared" si="515"/>
        <v>0</v>
      </c>
      <c r="AR278" s="35">
        <f t="shared" si="515"/>
        <v>0</v>
      </c>
      <c r="AS278" s="35">
        <f t="shared" si="515"/>
        <v>0</v>
      </c>
      <c r="AT278" s="35">
        <f t="shared" si="515"/>
        <v>0</v>
      </c>
      <c r="AU278" s="35">
        <f t="shared" si="515"/>
        <v>0</v>
      </c>
      <c r="AV278" s="35">
        <f t="shared" si="515"/>
        <v>0</v>
      </c>
      <c r="AW278" s="35">
        <f t="shared" si="515"/>
        <v>0</v>
      </c>
      <c r="AX278" s="35">
        <f t="shared" ref="AX278:BS278" si="516">IF(AX$2&gt;=$O278,IF(AX277-(AX277*HLOOKUP($O278,$R$2:$BS$34,32,FALSE))&lt;=0,AX277,AX277*HLOOKUP($O278,$R$2:$BS$34,32,FALSE)),0)</f>
        <v>0</v>
      </c>
      <c r="AY278" s="35">
        <f t="shared" si="516"/>
        <v>0</v>
      </c>
      <c r="AZ278" s="35">
        <f t="shared" si="516"/>
        <v>0</v>
      </c>
      <c r="BA278" s="35">
        <f t="shared" si="516"/>
        <v>0</v>
      </c>
      <c r="BB278" s="35">
        <f t="shared" si="516"/>
        <v>0</v>
      </c>
      <c r="BC278" s="35">
        <f t="shared" si="516"/>
        <v>0</v>
      </c>
      <c r="BD278" s="35">
        <f t="shared" si="516"/>
        <v>0</v>
      </c>
      <c r="BE278" s="35">
        <f t="shared" si="516"/>
        <v>0</v>
      </c>
      <c r="BF278" s="35">
        <f t="shared" si="516"/>
        <v>0</v>
      </c>
      <c r="BG278" s="35">
        <f t="shared" si="516"/>
        <v>0</v>
      </c>
      <c r="BH278" s="35">
        <f t="shared" si="516"/>
        <v>0</v>
      </c>
      <c r="BI278" s="35">
        <f t="shared" si="516"/>
        <v>289.27813289197752</v>
      </c>
      <c r="BJ278" s="35">
        <f t="shared" si="516"/>
        <v>274.81422624737866</v>
      </c>
      <c r="BK278" s="35">
        <f t="shared" si="516"/>
        <v>261.07351493500977</v>
      </c>
      <c r="BL278" s="35">
        <f t="shared" si="516"/>
        <v>248.01983918825928</v>
      </c>
      <c r="BM278" s="35">
        <f t="shared" si="516"/>
        <v>235.61884722884631</v>
      </c>
      <c r="BN278" s="35">
        <f t="shared" si="516"/>
        <v>223.83790486740401</v>
      </c>
      <c r="BO278" s="35">
        <f t="shared" si="516"/>
        <v>212.64600962403381</v>
      </c>
      <c r="BP278" s="35">
        <f t="shared" si="516"/>
        <v>202.01370914283211</v>
      </c>
      <c r="BQ278" s="35">
        <f t="shared" si="516"/>
        <v>191.91302368569052</v>
      </c>
      <c r="BR278" s="35">
        <f t="shared" si="516"/>
        <v>182.317372501406</v>
      </c>
      <c r="BS278" s="35">
        <f t="shared" si="516"/>
        <v>173.20150387633566</v>
      </c>
    </row>
    <row r="279" spans="6:71" hidden="1" outlineLevel="1">
      <c r="F279" t="s">
        <v>195</v>
      </c>
      <c r="L279" s="22" t="s">
        <v>196</v>
      </c>
      <c r="O279" s="22">
        <v>45</v>
      </c>
      <c r="R279" s="35">
        <f t="shared" ref="R279:AW279" si="517">IF($O279=R$2,R$192,IF(R$2&gt;$O279,Q279-Q280,0))</f>
        <v>0</v>
      </c>
      <c r="S279" s="35">
        <f t="shared" si="517"/>
        <v>0</v>
      </c>
      <c r="T279" s="35">
        <f t="shared" si="517"/>
        <v>0</v>
      </c>
      <c r="U279" s="35">
        <f t="shared" si="517"/>
        <v>0</v>
      </c>
      <c r="V279" s="35">
        <f t="shared" si="517"/>
        <v>0</v>
      </c>
      <c r="W279" s="35">
        <f t="shared" si="517"/>
        <v>0</v>
      </c>
      <c r="X279" s="35">
        <f t="shared" si="517"/>
        <v>0</v>
      </c>
      <c r="Y279" s="35">
        <f t="shared" si="517"/>
        <v>0</v>
      </c>
      <c r="Z279" s="35">
        <f t="shared" si="517"/>
        <v>0</v>
      </c>
      <c r="AA279" s="35">
        <f t="shared" si="517"/>
        <v>0</v>
      </c>
      <c r="AB279" s="35">
        <f t="shared" si="517"/>
        <v>0</v>
      </c>
      <c r="AC279" s="35">
        <f t="shared" si="517"/>
        <v>0</v>
      </c>
      <c r="AD279" s="35">
        <f t="shared" si="517"/>
        <v>0</v>
      </c>
      <c r="AE279" s="35">
        <f t="shared" si="517"/>
        <v>0</v>
      </c>
      <c r="AF279" s="35">
        <f t="shared" si="517"/>
        <v>0</v>
      </c>
      <c r="AG279" s="35">
        <f t="shared" si="517"/>
        <v>0</v>
      </c>
      <c r="AH279" s="35">
        <f t="shared" si="517"/>
        <v>0</v>
      </c>
      <c r="AI279" s="35">
        <f t="shared" si="517"/>
        <v>0</v>
      </c>
      <c r="AJ279" s="35">
        <f t="shared" si="517"/>
        <v>0</v>
      </c>
      <c r="AK279" s="35">
        <f t="shared" si="517"/>
        <v>0</v>
      </c>
      <c r="AL279" s="35">
        <f t="shared" si="517"/>
        <v>0</v>
      </c>
      <c r="AM279" s="35">
        <f t="shared" si="517"/>
        <v>0</v>
      </c>
      <c r="AN279" s="35">
        <f t="shared" si="517"/>
        <v>0</v>
      </c>
      <c r="AO279" s="35">
        <f t="shared" si="517"/>
        <v>0</v>
      </c>
      <c r="AP279" s="35">
        <f t="shared" si="517"/>
        <v>0</v>
      </c>
      <c r="AQ279" s="35">
        <f t="shared" si="517"/>
        <v>0</v>
      </c>
      <c r="AR279" s="35">
        <f t="shared" si="517"/>
        <v>0</v>
      </c>
      <c r="AS279" s="35">
        <f t="shared" si="517"/>
        <v>0</v>
      </c>
      <c r="AT279" s="35">
        <f t="shared" si="517"/>
        <v>0</v>
      </c>
      <c r="AU279" s="35">
        <f t="shared" si="517"/>
        <v>0</v>
      </c>
      <c r="AV279" s="35">
        <f t="shared" si="517"/>
        <v>0</v>
      </c>
      <c r="AW279" s="35">
        <f t="shared" si="517"/>
        <v>0</v>
      </c>
      <c r="AX279" s="35">
        <f t="shared" ref="AX279:BS279" si="518">IF($O279=AX$2,AX$192,IF(AX$2&gt;$O279,AW279-AW280,0))</f>
        <v>0</v>
      </c>
      <c r="AY279" s="35">
        <f t="shared" si="518"/>
        <v>0</v>
      </c>
      <c r="AZ279" s="35">
        <f t="shared" si="518"/>
        <v>0</v>
      </c>
      <c r="BA279" s="35">
        <f t="shared" si="518"/>
        <v>0</v>
      </c>
      <c r="BB279" s="35">
        <f t="shared" si="518"/>
        <v>0</v>
      </c>
      <c r="BC279" s="35">
        <f t="shared" si="518"/>
        <v>0</v>
      </c>
      <c r="BD279" s="35">
        <f t="shared" si="518"/>
        <v>0</v>
      </c>
      <c r="BE279" s="35">
        <f t="shared" si="518"/>
        <v>0</v>
      </c>
      <c r="BF279" s="35">
        <f t="shared" si="518"/>
        <v>0</v>
      </c>
      <c r="BG279" s="35">
        <f t="shared" si="518"/>
        <v>0</v>
      </c>
      <c r="BH279" s="35">
        <f t="shared" si="518"/>
        <v>0</v>
      </c>
      <c r="BI279" s="35">
        <f t="shared" si="518"/>
        <v>0</v>
      </c>
      <c r="BJ279" s="35">
        <f t="shared" si="518"/>
        <v>6095.8717346519488</v>
      </c>
      <c r="BK279" s="35">
        <f t="shared" si="518"/>
        <v>5791.0781479193511</v>
      </c>
      <c r="BL279" s="35">
        <f t="shared" si="518"/>
        <v>5501.5242405233839</v>
      </c>
      <c r="BM279" s="35">
        <f t="shared" si="518"/>
        <v>5226.4480284972151</v>
      </c>
      <c r="BN279" s="35">
        <f t="shared" si="518"/>
        <v>4965.1256270723543</v>
      </c>
      <c r="BO279" s="35">
        <f t="shared" si="518"/>
        <v>4716.8693457187364</v>
      </c>
      <c r="BP279" s="35">
        <f t="shared" si="518"/>
        <v>4481.0258784327998</v>
      </c>
      <c r="BQ279" s="35">
        <f t="shared" si="518"/>
        <v>4256.9745845111602</v>
      </c>
      <c r="BR279" s="35">
        <f t="shared" si="518"/>
        <v>4044.125855285602</v>
      </c>
      <c r="BS279" s="35">
        <f t="shared" si="518"/>
        <v>3841.919562521322</v>
      </c>
    </row>
    <row r="280" spans="6:71" hidden="1" outlineLevel="1">
      <c r="F280" t="s">
        <v>197</v>
      </c>
      <c r="L280" s="22" t="s">
        <v>190</v>
      </c>
      <c r="O280" s="22">
        <v>45</v>
      </c>
      <c r="R280" s="35">
        <f t="shared" ref="R280:AW280" si="519">IF(R$2&gt;=$O280,IF(R279-(R279*HLOOKUP($O280,$R$2:$BS$34,32,FALSE))&lt;=0,R279,R279*HLOOKUP($O280,$R$2:$BS$34,32,FALSE)),0)</f>
        <v>0</v>
      </c>
      <c r="S280" s="35">
        <f t="shared" si="519"/>
        <v>0</v>
      </c>
      <c r="T280" s="35">
        <f t="shared" si="519"/>
        <v>0</v>
      </c>
      <c r="U280" s="35">
        <f t="shared" si="519"/>
        <v>0</v>
      </c>
      <c r="V280" s="35">
        <f t="shared" si="519"/>
        <v>0</v>
      </c>
      <c r="W280" s="35">
        <f t="shared" si="519"/>
        <v>0</v>
      </c>
      <c r="X280" s="35">
        <f t="shared" si="519"/>
        <v>0</v>
      </c>
      <c r="Y280" s="35">
        <f t="shared" si="519"/>
        <v>0</v>
      </c>
      <c r="Z280" s="35">
        <f t="shared" si="519"/>
        <v>0</v>
      </c>
      <c r="AA280" s="35">
        <f t="shared" si="519"/>
        <v>0</v>
      </c>
      <c r="AB280" s="35">
        <f t="shared" si="519"/>
        <v>0</v>
      </c>
      <c r="AC280" s="35">
        <f t="shared" si="519"/>
        <v>0</v>
      </c>
      <c r="AD280" s="35">
        <f t="shared" si="519"/>
        <v>0</v>
      </c>
      <c r="AE280" s="35">
        <f t="shared" si="519"/>
        <v>0</v>
      </c>
      <c r="AF280" s="35">
        <f t="shared" si="519"/>
        <v>0</v>
      </c>
      <c r="AG280" s="35">
        <f t="shared" si="519"/>
        <v>0</v>
      </c>
      <c r="AH280" s="35">
        <f t="shared" si="519"/>
        <v>0</v>
      </c>
      <c r="AI280" s="35">
        <f t="shared" si="519"/>
        <v>0</v>
      </c>
      <c r="AJ280" s="35">
        <f t="shared" si="519"/>
        <v>0</v>
      </c>
      <c r="AK280" s="35">
        <f t="shared" si="519"/>
        <v>0</v>
      </c>
      <c r="AL280" s="35">
        <f t="shared" si="519"/>
        <v>0</v>
      </c>
      <c r="AM280" s="35">
        <f t="shared" si="519"/>
        <v>0</v>
      </c>
      <c r="AN280" s="35">
        <f t="shared" si="519"/>
        <v>0</v>
      </c>
      <c r="AO280" s="35">
        <f t="shared" si="519"/>
        <v>0</v>
      </c>
      <c r="AP280" s="35">
        <f t="shared" si="519"/>
        <v>0</v>
      </c>
      <c r="AQ280" s="35">
        <f t="shared" si="519"/>
        <v>0</v>
      </c>
      <c r="AR280" s="35">
        <f t="shared" si="519"/>
        <v>0</v>
      </c>
      <c r="AS280" s="35">
        <f t="shared" si="519"/>
        <v>0</v>
      </c>
      <c r="AT280" s="35">
        <f t="shared" si="519"/>
        <v>0</v>
      </c>
      <c r="AU280" s="35">
        <f t="shared" si="519"/>
        <v>0</v>
      </c>
      <c r="AV280" s="35">
        <f t="shared" si="519"/>
        <v>0</v>
      </c>
      <c r="AW280" s="35">
        <f t="shared" si="519"/>
        <v>0</v>
      </c>
      <c r="AX280" s="35">
        <f t="shared" ref="AX280:BS280" si="520">IF(AX$2&gt;=$O280,IF(AX279-(AX279*HLOOKUP($O280,$R$2:$BS$34,32,FALSE))&lt;=0,AX279,AX279*HLOOKUP($O280,$R$2:$BS$34,32,FALSE)),0)</f>
        <v>0</v>
      </c>
      <c r="AY280" s="35">
        <f t="shared" si="520"/>
        <v>0</v>
      </c>
      <c r="AZ280" s="35">
        <f t="shared" si="520"/>
        <v>0</v>
      </c>
      <c r="BA280" s="35">
        <f t="shared" si="520"/>
        <v>0</v>
      </c>
      <c r="BB280" s="35">
        <f t="shared" si="520"/>
        <v>0</v>
      </c>
      <c r="BC280" s="35">
        <f t="shared" si="520"/>
        <v>0</v>
      </c>
      <c r="BD280" s="35">
        <f t="shared" si="520"/>
        <v>0</v>
      </c>
      <c r="BE280" s="35">
        <f t="shared" si="520"/>
        <v>0</v>
      </c>
      <c r="BF280" s="35">
        <f t="shared" si="520"/>
        <v>0</v>
      </c>
      <c r="BG280" s="35">
        <f t="shared" si="520"/>
        <v>0</v>
      </c>
      <c r="BH280" s="35">
        <f t="shared" si="520"/>
        <v>0</v>
      </c>
      <c r="BI280" s="35">
        <f t="shared" si="520"/>
        <v>0</v>
      </c>
      <c r="BJ280" s="35">
        <f t="shared" si="520"/>
        <v>304.79358673259748</v>
      </c>
      <c r="BK280" s="35">
        <f t="shared" si="520"/>
        <v>289.55390739596754</v>
      </c>
      <c r="BL280" s="35">
        <f t="shared" si="520"/>
        <v>275.07621202616923</v>
      </c>
      <c r="BM280" s="35">
        <f t="shared" si="520"/>
        <v>261.32240142486074</v>
      </c>
      <c r="BN280" s="35">
        <f t="shared" si="520"/>
        <v>248.25628135361774</v>
      </c>
      <c r="BO280" s="35">
        <f t="shared" si="520"/>
        <v>235.84346728593684</v>
      </c>
      <c r="BP280" s="35">
        <f t="shared" si="520"/>
        <v>224.05129392164</v>
      </c>
      <c r="BQ280" s="35">
        <f t="shared" si="520"/>
        <v>212.84872922555803</v>
      </c>
      <c r="BR280" s="35">
        <f t="shared" si="520"/>
        <v>202.20629276428011</v>
      </c>
      <c r="BS280" s="35">
        <f t="shared" si="520"/>
        <v>192.09597812606611</v>
      </c>
    </row>
    <row r="281" spans="6:71" hidden="1" outlineLevel="1">
      <c r="F281" t="s">
        <v>195</v>
      </c>
      <c r="L281" s="22" t="s">
        <v>196</v>
      </c>
      <c r="O281" s="22">
        <v>46</v>
      </c>
      <c r="R281" s="35">
        <f t="shared" ref="R281:AW281" si="521">IF($O281=R$2,R$192,IF(R$2&gt;$O281,Q281-Q282,0))</f>
        <v>0</v>
      </c>
      <c r="S281" s="35">
        <f t="shared" si="521"/>
        <v>0</v>
      </c>
      <c r="T281" s="35">
        <f t="shared" si="521"/>
        <v>0</v>
      </c>
      <c r="U281" s="35">
        <f t="shared" si="521"/>
        <v>0</v>
      </c>
      <c r="V281" s="35">
        <f t="shared" si="521"/>
        <v>0</v>
      </c>
      <c r="W281" s="35">
        <f t="shared" si="521"/>
        <v>0</v>
      </c>
      <c r="X281" s="35">
        <f t="shared" si="521"/>
        <v>0</v>
      </c>
      <c r="Y281" s="35">
        <f t="shared" si="521"/>
        <v>0</v>
      </c>
      <c r="Z281" s="35">
        <f t="shared" si="521"/>
        <v>0</v>
      </c>
      <c r="AA281" s="35">
        <f t="shared" si="521"/>
        <v>0</v>
      </c>
      <c r="AB281" s="35">
        <f t="shared" si="521"/>
        <v>0</v>
      </c>
      <c r="AC281" s="35">
        <f t="shared" si="521"/>
        <v>0</v>
      </c>
      <c r="AD281" s="35">
        <f t="shared" si="521"/>
        <v>0</v>
      </c>
      <c r="AE281" s="35">
        <f t="shared" si="521"/>
        <v>0</v>
      </c>
      <c r="AF281" s="35">
        <f t="shared" si="521"/>
        <v>0</v>
      </c>
      <c r="AG281" s="35">
        <f t="shared" si="521"/>
        <v>0</v>
      </c>
      <c r="AH281" s="35">
        <f t="shared" si="521"/>
        <v>0</v>
      </c>
      <c r="AI281" s="35">
        <f t="shared" si="521"/>
        <v>0</v>
      </c>
      <c r="AJ281" s="35">
        <f t="shared" si="521"/>
        <v>0</v>
      </c>
      <c r="AK281" s="35">
        <f t="shared" si="521"/>
        <v>0</v>
      </c>
      <c r="AL281" s="35">
        <f t="shared" si="521"/>
        <v>0</v>
      </c>
      <c r="AM281" s="35">
        <f t="shared" si="521"/>
        <v>0</v>
      </c>
      <c r="AN281" s="35">
        <f t="shared" si="521"/>
        <v>0</v>
      </c>
      <c r="AO281" s="35">
        <f t="shared" si="521"/>
        <v>0</v>
      </c>
      <c r="AP281" s="35">
        <f t="shared" si="521"/>
        <v>0</v>
      </c>
      <c r="AQ281" s="35">
        <f t="shared" si="521"/>
        <v>0</v>
      </c>
      <c r="AR281" s="35">
        <f t="shared" si="521"/>
        <v>0</v>
      </c>
      <c r="AS281" s="35">
        <f t="shared" si="521"/>
        <v>0</v>
      </c>
      <c r="AT281" s="35">
        <f t="shared" si="521"/>
        <v>0</v>
      </c>
      <c r="AU281" s="35">
        <f t="shared" si="521"/>
        <v>0</v>
      </c>
      <c r="AV281" s="35">
        <f t="shared" si="521"/>
        <v>0</v>
      </c>
      <c r="AW281" s="35">
        <f t="shared" si="521"/>
        <v>0</v>
      </c>
      <c r="AX281" s="35">
        <f t="shared" ref="AX281:BS281" si="522">IF($O281=AX$2,AX$192,IF(AX$2&gt;$O281,AW281-AW282,0))</f>
        <v>0</v>
      </c>
      <c r="AY281" s="35">
        <f t="shared" si="522"/>
        <v>0</v>
      </c>
      <c r="AZ281" s="35">
        <f t="shared" si="522"/>
        <v>0</v>
      </c>
      <c r="BA281" s="35">
        <f t="shared" si="522"/>
        <v>0</v>
      </c>
      <c r="BB281" s="35">
        <f t="shared" si="522"/>
        <v>0</v>
      </c>
      <c r="BC281" s="35">
        <f t="shared" si="522"/>
        <v>0</v>
      </c>
      <c r="BD281" s="35">
        <f t="shared" si="522"/>
        <v>0</v>
      </c>
      <c r="BE281" s="35">
        <f t="shared" si="522"/>
        <v>0</v>
      </c>
      <c r="BF281" s="35">
        <f t="shared" si="522"/>
        <v>0</v>
      </c>
      <c r="BG281" s="35">
        <f t="shared" si="522"/>
        <v>0</v>
      </c>
      <c r="BH281" s="35">
        <f t="shared" si="522"/>
        <v>0</v>
      </c>
      <c r="BI281" s="35">
        <f t="shared" si="522"/>
        <v>0</v>
      </c>
      <c r="BJ281" s="35">
        <f t="shared" si="522"/>
        <v>0</v>
      </c>
      <c r="BK281" s="35">
        <f t="shared" si="522"/>
        <v>6422.3580689521368</v>
      </c>
      <c r="BL281" s="35">
        <f t="shared" si="522"/>
        <v>6101.2401655045296</v>
      </c>
      <c r="BM281" s="35">
        <f t="shared" si="522"/>
        <v>5796.178157229303</v>
      </c>
      <c r="BN281" s="35">
        <f t="shared" si="522"/>
        <v>5506.3692493678382</v>
      </c>
      <c r="BO281" s="35">
        <f t="shared" si="522"/>
        <v>5231.0507868994464</v>
      </c>
      <c r="BP281" s="35">
        <f t="shared" si="522"/>
        <v>4969.4982475544739</v>
      </c>
      <c r="BQ281" s="35">
        <f t="shared" si="522"/>
        <v>4721.0233351767502</v>
      </c>
      <c r="BR281" s="35">
        <f t="shared" si="522"/>
        <v>4484.9721684179131</v>
      </c>
      <c r="BS281" s="35">
        <f t="shared" si="522"/>
        <v>4260.7235599970172</v>
      </c>
    </row>
    <row r="282" spans="6:71" hidden="1" outlineLevel="1">
      <c r="F282" t="s">
        <v>197</v>
      </c>
      <c r="L282" s="22" t="s">
        <v>190</v>
      </c>
      <c r="O282" s="22">
        <v>46</v>
      </c>
      <c r="R282" s="35">
        <f t="shared" ref="R282:AW282" si="523">IF(R$2&gt;=$O282,IF(R281-(R281*HLOOKUP($O282,$R$2:$BS$34,32,FALSE))&lt;=0,R281,R281*HLOOKUP($O282,$R$2:$BS$34,32,FALSE)),0)</f>
        <v>0</v>
      </c>
      <c r="S282" s="35">
        <f t="shared" si="523"/>
        <v>0</v>
      </c>
      <c r="T282" s="35">
        <f t="shared" si="523"/>
        <v>0</v>
      </c>
      <c r="U282" s="35">
        <f t="shared" si="523"/>
        <v>0</v>
      </c>
      <c r="V282" s="35">
        <f t="shared" si="523"/>
        <v>0</v>
      </c>
      <c r="W282" s="35">
        <f t="shared" si="523"/>
        <v>0</v>
      </c>
      <c r="X282" s="35">
        <f t="shared" si="523"/>
        <v>0</v>
      </c>
      <c r="Y282" s="35">
        <f t="shared" si="523"/>
        <v>0</v>
      </c>
      <c r="Z282" s="35">
        <f t="shared" si="523"/>
        <v>0</v>
      </c>
      <c r="AA282" s="35">
        <f t="shared" si="523"/>
        <v>0</v>
      </c>
      <c r="AB282" s="35">
        <f t="shared" si="523"/>
        <v>0</v>
      </c>
      <c r="AC282" s="35">
        <f t="shared" si="523"/>
        <v>0</v>
      </c>
      <c r="AD282" s="35">
        <f t="shared" si="523"/>
        <v>0</v>
      </c>
      <c r="AE282" s="35">
        <f t="shared" si="523"/>
        <v>0</v>
      </c>
      <c r="AF282" s="35">
        <f t="shared" si="523"/>
        <v>0</v>
      </c>
      <c r="AG282" s="35">
        <f t="shared" si="523"/>
        <v>0</v>
      </c>
      <c r="AH282" s="35">
        <f t="shared" si="523"/>
        <v>0</v>
      </c>
      <c r="AI282" s="35">
        <f t="shared" si="523"/>
        <v>0</v>
      </c>
      <c r="AJ282" s="35">
        <f t="shared" si="523"/>
        <v>0</v>
      </c>
      <c r="AK282" s="35">
        <f t="shared" si="523"/>
        <v>0</v>
      </c>
      <c r="AL282" s="35">
        <f t="shared" si="523"/>
        <v>0</v>
      </c>
      <c r="AM282" s="35">
        <f t="shared" si="523"/>
        <v>0</v>
      </c>
      <c r="AN282" s="35">
        <f t="shared" si="523"/>
        <v>0</v>
      </c>
      <c r="AO282" s="35">
        <f t="shared" si="523"/>
        <v>0</v>
      </c>
      <c r="AP282" s="35">
        <f t="shared" si="523"/>
        <v>0</v>
      </c>
      <c r="AQ282" s="35">
        <f t="shared" si="523"/>
        <v>0</v>
      </c>
      <c r="AR282" s="35">
        <f t="shared" si="523"/>
        <v>0</v>
      </c>
      <c r="AS282" s="35">
        <f t="shared" si="523"/>
        <v>0</v>
      </c>
      <c r="AT282" s="35">
        <f t="shared" si="523"/>
        <v>0</v>
      </c>
      <c r="AU282" s="35">
        <f t="shared" si="523"/>
        <v>0</v>
      </c>
      <c r="AV282" s="35">
        <f t="shared" si="523"/>
        <v>0</v>
      </c>
      <c r="AW282" s="35">
        <f t="shared" si="523"/>
        <v>0</v>
      </c>
      <c r="AX282" s="35">
        <f t="shared" ref="AX282:BS282" si="524">IF(AX$2&gt;=$O282,IF(AX281-(AX281*HLOOKUP($O282,$R$2:$BS$34,32,FALSE))&lt;=0,AX281,AX281*HLOOKUP($O282,$R$2:$BS$34,32,FALSE)),0)</f>
        <v>0</v>
      </c>
      <c r="AY282" s="35">
        <f t="shared" si="524"/>
        <v>0</v>
      </c>
      <c r="AZ282" s="35">
        <f t="shared" si="524"/>
        <v>0</v>
      </c>
      <c r="BA282" s="35">
        <f t="shared" si="524"/>
        <v>0</v>
      </c>
      <c r="BB282" s="35">
        <f t="shared" si="524"/>
        <v>0</v>
      </c>
      <c r="BC282" s="35">
        <f t="shared" si="524"/>
        <v>0</v>
      </c>
      <c r="BD282" s="35">
        <f t="shared" si="524"/>
        <v>0</v>
      </c>
      <c r="BE282" s="35">
        <f t="shared" si="524"/>
        <v>0</v>
      </c>
      <c r="BF282" s="35">
        <f t="shared" si="524"/>
        <v>0</v>
      </c>
      <c r="BG282" s="35">
        <f t="shared" si="524"/>
        <v>0</v>
      </c>
      <c r="BH282" s="35">
        <f t="shared" si="524"/>
        <v>0</v>
      </c>
      <c r="BI282" s="35">
        <f t="shared" si="524"/>
        <v>0</v>
      </c>
      <c r="BJ282" s="35">
        <f t="shared" si="524"/>
        <v>0</v>
      </c>
      <c r="BK282" s="35">
        <f t="shared" si="524"/>
        <v>321.11790344760686</v>
      </c>
      <c r="BL282" s="35">
        <f t="shared" si="524"/>
        <v>305.0620082752265</v>
      </c>
      <c r="BM282" s="35">
        <f t="shared" si="524"/>
        <v>289.80890786146517</v>
      </c>
      <c r="BN282" s="35">
        <f t="shared" si="524"/>
        <v>275.31846246839194</v>
      </c>
      <c r="BO282" s="35">
        <f t="shared" si="524"/>
        <v>261.55253934497233</v>
      </c>
      <c r="BP282" s="35">
        <f t="shared" si="524"/>
        <v>248.47491237772371</v>
      </c>
      <c r="BQ282" s="35">
        <f t="shared" si="524"/>
        <v>236.05116675883752</v>
      </c>
      <c r="BR282" s="35">
        <f t="shared" si="524"/>
        <v>224.24860842089566</v>
      </c>
      <c r="BS282" s="35">
        <f t="shared" si="524"/>
        <v>213.03617799985088</v>
      </c>
    </row>
    <row r="283" spans="6:71" hidden="1" outlineLevel="1">
      <c r="F283" t="s">
        <v>195</v>
      </c>
      <c r="L283" s="22" t="s">
        <v>196</v>
      </c>
      <c r="O283" s="22">
        <v>47</v>
      </c>
      <c r="R283" s="35">
        <f t="shared" ref="R283:AW283" si="525">IF($O283=R$2,R$192,IF(R$2&gt;$O283,Q283-Q284,0))</f>
        <v>0</v>
      </c>
      <c r="S283" s="35">
        <f t="shared" si="525"/>
        <v>0</v>
      </c>
      <c r="T283" s="35">
        <f t="shared" si="525"/>
        <v>0</v>
      </c>
      <c r="U283" s="35">
        <f t="shared" si="525"/>
        <v>0</v>
      </c>
      <c r="V283" s="35">
        <f t="shared" si="525"/>
        <v>0</v>
      </c>
      <c r="W283" s="35">
        <f t="shared" si="525"/>
        <v>0</v>
      </c>
      <c r="X283" s="35">
        <f t="shared" si="525"/>
        <v>0</v>
      </c>
      <c r="Y283" s="35">
        <f t="shared" si="525"/>
        <v>0</v>
      </c>
      <c r="Z283" s="35">
        <f t="shared" si="525"/>
        <v>0</v>
      </c>
      <c r="AA283" s="35">
        <f t="shared" si="525"/>
        <v>0</v>
      </c>
      <c r="AB283" s="35">
        <f t="shared" si="525"/>
        <v>0</v>
      </c>
      <c r="AC283" s="35">
        <f t="shared" si="525"/>
        <v>0</v>
      </c>
      <c r="AD283" s="35">
        <f t="shared" si="525"/>
        <v>0</v>
      </c>
      <c r="AE283" s="35">
        <f t="shared" si="525"/>
        <v>0</v>
      </c>
      <c r="AF283" s="35">
        <f t="shared" si="525"/>
        <v>0</v>
      </c>
      <c r="AG283" s="35">
        <f t="shared" si="525"/>
        <v>0</v>
      </c>
      <c r="AH283" s="35">
        <f t="shared" si="525"/>
        <v>0</v>
      </c>
      <c r="AI283" s="35">
        <f t="shared" si="525"/>
        <v>0</v>
      </c>
      <c r="AJ283" s="35">
        <f t="shared" si="525"/>
        <v>0</v>
      </c>
      <c r="AK283" s="35">
        <f t="shared" si="525"/>
        <v>0</v>
      </c>
      <c r="AL283" s="35">
        <f t="shared" si="525"/>
        <v>0</v>
      </c>
      <c r="AM283" s="35">
        <f t="shared" si="525"/>
        <v>0</v>
      </c>
      <c r="AN283" s="35">
        <f t="shared" si="525"/>
        <v>0</v>
      </c>
      <c r="AO283" s="35">
        <f t="shared" si="525"/>
        <v>0</v>
      </c>
      <c r="AP283" s="35">
        <f t="shared" si="525"/>
        <v>0</v>
      </c>
      <c r="AQ283" s="35">
        <f t="shared" si="525"/>
        <v>0</v>
      </c>
      <c r="AR283" s="35">
        <f t="shared" si="525"/>
        <v>0</v>
      </c>
      <c r="AS283" s="35">
        <f t="shared" si="525"/>
        <v>0</v>
      </c>
      <c r="AT283" s="35">
        <f t="shared" si="525"/>
        <v>0</v>
      </c>
      <c r="AU283" s="35">
        <f t="shared" si="525"/>
        <v>0</v>
      </c>
      <c r="AV283" s="35">
        <f t="shared" si="525"/>
        <v>0</v>
      </c>
      <c r="AW283" s="35">
        <f t="shared" si="525"/>
        <v>0</v>
      </c>
      <c r="AX283" s="35">
        <f t="shared" ref="AX283:BS283" si="526">IF($O283=AX$2,AX$192,IF(AX$2&gt;$O283,AW283-AW284,0))</f>
        <v>0</v>
      </c>
      <c r="AY283" s="35">
        <f t="shared" si="526"/>
        <v>0</v>
      </c>
      <c r="AZ283" s="35">
        <f t="shared" si="526"/>
        <v>0</v>
      </c>
      <c r="BA283" s="35">
        <f t="shared" si="526"/>
        <v>0</v>
      </c>
      <c r="BB283" s="35">
        <f t="shared" si="526"/>
        <v>0</v>
      </c>
      <c r="BC283" s="35">
        <f t="shared" si="526"/>
        <v>0</v>
      </c>
      <c r="BD283" s="35">
        <f t="shared" si="526"/>
        <v>0</v>
      </c>
      <c r="BE283" s="35">
        <f t="shared" si="526"/>
        <v>0</v>
      </c>
      <c r="BF283" s="35">
        <f t="shared" si="526"/>
        <v>0</v>
      </c>
      <c r="BG283" s="35">
        <f t="shared" si="526"/>
        <v>0</v>
      </c>
      <c r="BH283" s="35">
        <f t="shared" si="526"/>
        <v>0</v>
      </c>
      <c r="BI283" s="35">
        <f t="shared" si="526"/>
        <v>0</v>
      </c>
      <c r="BJ283" s="35">
        <f t="shared" si="526"/>
        <v>0</v>
      </c>
      <c r="BK283" s="35">
        <f t="shared" si="526"/>
        <v>0</v>
      </c>
      <c r="BL283" s="35">
        <f t="shared" si="526"/>
        <v>6765.83020763284</v>
      </c>
      <c r="BM283" s="35">
        <f t="shared" si="526"/>
        <v>6427.5386972511978</v>
      </c>
      <c r="BN283" s="35">
        <f t="shared" si="526"/>
        <v>6106.1617623886377</v>
      </c>
      <c r="BO283" s="35">
        <f t="shared" si="526"/>
        <v>5800.8536742692058</v>
      </c>
      <c r="BP283" s="35">
        <f t="shared" si="526"/>
        <v>5510.8109905557458</v>
      </c>
      <c r="BQ283" s="35">
        <f t="shared" si="526"/>
        <v>5235.2704410279584</v>
      </c>
      <c r="BR283" s="35">
        <f t="shared" si="526"/>
        <v>4973.5069189765609</v>
      </c>
      <c r="BS283" s="35">
        <f t="shared" si="526"/>
        <v>4724.8315730277327</v>
      </c>
    </row>
    <row r="284" spans="6:71" hidden="1" outlineLevel="1">
      <c r="F284" t="s">
        <v>197</v>
      </c>
      <c r="L284" s="22" t="s">
        <v>190</v>
      </c>
      <c r="O284" s="22">
        <v>47</v>
      </c>
      <c r="R284" s="35">
        <f t="shared" ref="R284:AW284" si="527">IF(R$2&gt;=$O284,IF(R283-(R283*HLOOKUP($O284,$R$2:$BS$34,32,FALSE))&lt;=0,R283,R283*HLOOKUP($O284,$R$2:$BS$34,32,FALSE)),0)</f>
        <v>0</v>
      </c>
      <c r="S284" s="35">
        <f t="shared" si="527"/>
        <v>0</v>
      </c>
      <c r="T284" s="35">
        <f t="shared" si="527"/>
        <v>0</v>
      </c>
      <c r="U284" s="35">
        <f t="shared" si="527"/>
        <v>0</v>
      </c>
      <c r="V284" s="35">
        <f t="shared" si="527"/>
        <v>0</v>
      </c>
      <c r="W284" s="35">
        <f t="shared" si="527"/>
        <v>0</v>
      </c>
      <c r="X284" s="35">
        <f t="shared" si="527"/>
        <v>0</v>
      </c>
      <c r="Y284" s="35">
        <f t="shared" si="527"/>
        <v>0</v>
      </c>
      <c r="Z284" s="35">
        <f t="shared" si="527"/>
        <v>0</v>
      </c>
      <c r="AA284" s="35">
        <f t="shared" si="527"/>
        <v>0</v>
      </c>
      <c r="AB284" s="35">
        <f t="shared" si="527"/>
        <v>0</v>
      </c>
      <c r="AC284" s="35">
        <f t="shared" si="527"/>
        <v>0</v>
      </c>
      <c r="AD284" s="35">
        <f t="shared" si="527"/>
        <v>0</v>
      </c>
      <c r="AE284" s="35">
        <f t="shared" si="527"/>
        <v>0</v>
      </c>
      <c r="AF284" s="35">
        <f t="shared" si="527"/>
        <v>0</v>
      </c>
      <c r="AG284" s="35">
        <f t="shared" si="527"/>
        <v>0</v>
      </c>
      <c r="AH284" s="35">
        <f t="shared" si="527"/>
        <v>0</v>
      </c>
      <c r="AI284" s="35">
        <f t="shared" si="527"/>
        <v>0</v>
      </c>
      <c r="AJ284" s="35">
        <f t="shared" si="527"/>
        <v>0</v>
      </c>
      <c r="AK284" s="35">
        <f t="shared" si="527"/>
        <v>0</v>
      </c>
      <c r="AL284" s="35">
        <f t="shared" si="527"/>
        <v>0</v>
      </c>
      <c r="AM284" s="35">
        <f t="shared" si="527"/>
        <v>0</v>
      </c>
      <c r="AN284" s="35">
        <f t="shared" si="527"/>
        <v>0</v>
      </c>
      <c r="AO284" s="35">
        <f t="shared" si="527"/>
        <v>0</v>
      </c>
      <c r="AP284" s="35">
        <f t="shared" si="527"/>
        <v>0</v>
      </c>
      <c r="AQ284" s="35">
        <f t="shared" si="527"/>
        <v>0</v>
      </c>
      <c r="AR284" s="35">
        <f t="shared" si="527"/>
        <v>0</v>
      </c>
      <c r="AS284" s="35">
        <f t="shared" si="527"/>
        <v>0</v>
      </c>
      <c r="AT284" s="35">
        <f t="shared" si="527"/>
        <v>0</v>
      </c>
      <c r="AU284" s="35">
        <f t="shared" si="527"/>
        <v>0</v>
      </c>
      <c r="AV284" s="35">
        <f t="shared" si="527"/>
        <v>0</v>
      </c>
      <c r="AW284" s="35">
        <f t="shared" si="527"/>
        <v>0</v>
      </c>
      <c r="AX284" s="35">
        <f t="shared" ref="AX284:BS284" si="528">IF(AX$2&gt;=$O284,IF(AX283-(AX283*HLOOKUP($O284,$R$2:$BS$34,32,FALSE))&lt;=0,AX283,AX283*HLOOKUP($O284,$R$2:$BS$34,32,FALSE)),0)</f>
        <v>0</v>
      </c>
      <c r="AY284" s="35">
        <f t="shared" si="528"/>
        <v>0</v>
      </c>
      <c r="AZ284" s="35">
        <f t="shared" si="528"/>
        <v>0</v>
      </c>
      <c r="BA284" s="35">
        <f t="shared" si="528"/>
        <v>0</v>
      </c>
      <c r="BB284" s="35">
        <f t="shared" si="528"/>
        <v>0</v>
      </c>
      <c r="BC284" s="35">
        <f t="shared" si="528"/>
        <v>0</v>
      </c>
      <c r="BD284" s="35">
        <f t="shared" si="528"/>
        <v>0</v>
      </c>
      <c r="BE284" s="35">
        <f t="shared" si="528"/>
        <v>0</v>
      </c>
      <c r="BF284" s="35">
        <f t="shared" si="528"/>
        <v>0</v>
      </c>
      <c r="BG284" s="35">
        <f t="shared" si="528"/>
        <v>0</v>
      </c>
      <c r="BH284" s="35">
        <f t="shared" si="528"/>
        <v>0</v>
      </c>
      <c r="BI284" s="35">
        <f t="shared" si="528"/>
        <v>0</v>
      </c>
      <c r="BJ284" s="35">
        <f t="shared" si="528"/>
        <v>0</v>
      </c>
      <c r="BK284" s="35">
        <f t="shared" si="528"/>
        <v>0</v>
      </c>
      <c r="BL284" s="35">
        <f t="shared" si="528"/>
        <v>338.29151038164201</v>
      </c>
      <c r="BM284" s="35">
        <f t="shared" si="528"/>
        <v>321.37693486255989</v>
      </c>
      <c r="BN284" s="35">
        <f t="shared" si="528"/>
        <v>305.30808811943189</v>
      </c>
      <c r="BO284" s="35">
        <f t="shared" si="528"/>
        <v>290.04268371346029</v>
      </c>
      <c r="BP284" s="35">
        <f t="shared" si="528"/>
        <v>275.54054952778728</v>
      </c>
      <c r="BQ284" s="35">
        <f t="shared" si="528"/>
        <v>261.76352205139796</v>
      </c>
      <c r="BR284" s="35">
        <f t="shared" si="528"/>
        <v>248.67534594882807</v>
      </c>
      <c r="BS284" s="35">
        <f t="shared" si="528"/>
        <v>236.24157865138665</v>
      </c>
    </row>
    <row r="285" spans="6:71" hidden="1" outlineLevel="1">
      <c r="F285" t="s">
        <v>195</v>
      </c>
      <c r="L285" s="22" t="s">
        <v>196</v>
      </c>
      <c r="O285" s="22">
        <v>48</v>
      </c>
      <c r="R285" s="35">
        <f t="shared" ref="R285:AW285" si="529">IF($O285=R$2,R$192,IF(R$2&gt;$O285,Q285-Q286,0))</f>
        <v>0</v>
      </c>
      <c r="S285" s="35">
        <f t="shared" si="529"/>
        <v>0</v>
      </c>
      <c r="T285" s="35">
        <f t="shared" si="529"/>
        <v>0</v>
      </c>
      <c r="U285" s="35">
        <f t="shared" si="529"/>
        <v>0</v>
      </c>
      <c r="V285" s="35">
        <f t="shared" si="529"/>
        <v>0</v>
      </c>
      <c r="W285" s="35">
        <f t="shared" si="529"/>
        <v>0</v>
      </c>
      <c r="X285" s="35">
        <f t="shared" si="529"/>
        <v>0</v>
      </c>
      <c r="Y285" s="35">
        <f t="shared" si="529"/>
        <v>0</v>
      </c>
      <c r="Z285" s="35">
        <f t="shared" si="529"/>
        <v>0</v>
      </c>
      <c r="AA285" s="35">
        <f t="shared" si="529"/>
        <v>0</v>
      </c>
      <c r="AB285" s="35">
        <f t="shared" si="529"/>
        <v>0</v>
      </c>
      <c r="AC285" s="35">
        <f t="shared" si="529"/>
        <v>0</v>
      </c>
      <c r="AD285" s="35">
        <f t="shared" si="529"/>
        <v>0</v>
      </c>
      <c r="AE285" s="35">
        <f t="shared" si="529"/>
        <v>0</v>
      </c>
      <c r="AF285" s="35">
        <f t="shared" si="529"/>
        <v>0</v>
      </c>
      <c r="AG285" s="35">
        <f t="shared" si="529"/>
        <v>0</v>
      </c>
      <c r="AH285" s="35">
        <f t="shared" si="529"/>
        <v>0</v>
      </c>
      <c r="AI285" s="35">
        <f t="shared" si="529"/>
        <v>0</v>
      </c>
      <c r="AJ285" s="35">
        <f t="shared" si="529"/>
        <v>0</v>
      </c>
      <c r="AK285" s="35">
        <f t="shared" si="529"/>
        <v>0</v>
      </c>
      <c r="AL285" s="35">
        <f t="shared" si="529"/>
        <v>0</v>
      </c>
      <c r="AM285" s="35">
        <f t="shared" si="529"/>
        <v>0</v>
      </c>
      <c r="AN285" s="35">
        <f t="shared" si="529"/>
        <v>0</v>
      </c>
      <c r="AO285" s="35">
        <f t="shared" si="529"/>
        <v>0</v>
      </c>
      <c r="AP285" s="35">
        <f t="shared" si="529"/>
        <v>0</v>
      </c>
      <c r="AQ285" s="35">
        <f t="shared" si="529"/>
        <v>0</v>
      </c>
      <c r="AR285" s="35">
        <f t="shared" si="529"/>
        <v>0</v>
      </c>
      <c r="AS285" s="35">
        <f t="shared" si="529"/>
        <v>0</v>
      </c>
      <c r="AT285" s="35">
        <f t="shared" si="529"/>
        <v>0</v>
      </c>
      <c r="AU285" s="35">
        <f t="shared" si="529"/>
        <v>0</v>
      </c>
      <c r="AV285" s="35">
        <f t="shared" si="529"/>
        <v>0</v>
      </c>
      <c r="AW285" s="35">
        <f t="shared" si="529"/>
        <v>0</v>
      </c>
      <c r="AX285" s="35">
        <f t="shared" ref="AX285:BS285" si="530">IF($O285=AX$2,AX$192,IF(AX$2&gt;$O285,AW285-AW286,0))</f>
        <v>0</v>
      </c>
      <c r="AY285" s="35">
        <f t="shared" si="530"/>
        <v>0</v>
      </c>
      <c r="AZ285" s="35">
        <f t="shared" si="530"/>
        <v>0</v>
      </c>
      <c r="BA285" s="35">
        <f t="shared" si="530"/>
        <v>0</v>
      </c>
      <c r="BB285" s="35">
        <f t="shared" si="530"/>
        <v>0</v>
      </c>
      <c r="BC285" s="35">
        <f t="shared" si="530"/>
        <v>0</v>
      </c>
      <c r="BD285" s="35">
        <f t="shared" si="530"/>
        <v>0</v>
      </c>
      <c r="BE285" s="35">
        <f t="shared" si="530"/>
        <v>0</v>
      </c>
      <c r="BF285" s="35">
        <f t="shared" si="530"/>
        <v>0</v>
      </c>
      <c r="BG285" s="35">
        <f t="shared" si="530"/>
        <v>0</v>
      </c>
      <c r="BH285" s="35">
        <f t="shared" si="530"/>
        <v>0</v>
      </c>
      <c r="BI285" s="35">
        <f t="shared" si="530"/>
        <v>0</v>
      </c>
      <c r="BJ285" s="35">
        <f t="shared" si="530"/>
        <v>0</v>
      </c>
      <c r="BK285" s="35">
        <f t="shared" si="530"/>
        <v>0</v>
      </c>
      <c r="BL285" s="35">
        <f t="shared" si="530"/>
        <v>0</v>
      </c>
      <c r="BM285" s="35">
        <f t="shared" si="530"/>
        <v>7127.4549942201747</v>
      </c>
      <c r="BN285" s="35">
        <f t="shared" si="530"/>
        <v>6771.0822445091662</v>
      </c>
      <c r="BO285" s="35">
        <f t="shared" si="530"/>
        <v>6432.5281322837081</v>
      </c>
      <c r="BP285" s="35">
        <f t="shared" si="530"/>
        <v>6110.9017256695224</v>
      </c>
      <c r="BQ285" s="35">
        <f t="shared" si="530"/>
        <v>5805.3566393860465</v>
      </c>
      <c r="BR285" s="35">
        <f t="shared" si="530"/>
        <v>5515.0888074167442</v>
      </c>
      <c r="BS285" s="35">
        <f t="shared" si="530"/>
        <v>5239.3343670459071</v>
      </c>
    </row>
    <row r="286" spans="6:71" hidden="1" outlineLevel="1">
      <c r="F286" t="s">
        <v>197</v>
      </c>
      <c r="L286" s="22" t="s">
        <v>190</v>
      </c>
      <c r="O286" s="22">
        <v>48</v>
      </c>
      <c r="R286" s="35">
        <f t="shared" ref="R286:AW286" si="531">IF(R$2&gt;=$O286,IF(R285-(R285*HLOOKUP($O286,$R$2:$BS$34,32,FALSE))&lt;=0,R285,R285*HLOOKUP($O286,$R$2:$BS$34,32,FALSE)),0)</f>
        <v>0</v>
      </c>
      <c r="S286" s="35">
        <f t="shared" si="531"/>
        <v>0</v>
      </c>
      <c r="T286" s="35">
        <f t="shared" si="531"/>
        <v>0</v>
      </c>
      <c r="U286" s="35">
        <f t="shared" si="531"/>
        <v>0</v>
      </c>
      <c r="V286" s="35">
        <f t="shared" si="531"/>
        <v>0</v>
      </c>
      <c r="W286" s="35">
        <f t="shared" si="531"/>
        <v>0</v>
      </c>
      <c r="X286" s="35">
        <f t="shared" si="531"/>
        <v>0</v>
      </c>
      <c r="Y286" s="35">
        <f t="shared" si="531"/>
        <v>0</v>
      </c>
      <c r="Z286" s="35">
        <f t="shared" si="531"/>
        <v>0</v>
      </c>
      <c r="AA286" s="35">
        <f t="shared" si="531"/>
        <v>0</v>
      </c>
      <c r="AB286" s="35">
        <f t="shared" si="531"/>
        <v>0</v>
      </c>
      <c r="AC286" s="35">
        <f t="shared" si="531"/>
        <v>0</v>
      </c>
      <c r="AD286" s="35">
        <f t="shared" si="531"/>
        <v>0</v>
      </c>
      <c r="AE286" s="35">
        <f t="shared" si="531"/>
        <v>0</v>
      </c>
      <c r="AF286" s="35">
        <f t="shared" si="531"/>
        <v>0</v>
      </c>
      <c r="AG286" s="35">
        <f t="shared" si="531"/>
        <v>0</v>
      </c>
      <c r="AH286" s="35">
        <f t="shared" si="531"/>
        <v>0</v>
      </c>
      <c r="AI286" s="35">
        <f t="shared" si="531"/>
        <v>0</v>
      </c>
      <c r="AJ286" s="35">
        <f t="shared" si="531"/>
        <v>0</v>
      </c>
      <c r="AK286" s="35">
        <f t="shared" si="531"/>
        <v>0</v>
      </c>
      <c r="AL286" s="35">
        <f t="shared" si="531"/>
        <v>0</v>
      </c>
      <c r="AM286" s="35">
        <f t="shared" si="531"/>
        <v>0</v>
      </c>
      <c r="AN286" s="35">
        <f t="shared" si="531"/>
        <v>0</v>
      </c>
      <c r="AO286" s="35">
        <f t="shared" si="531"/>
        <v>0</v>
      </c>
      <c r="AP286" s="35">
        <f t="shared" si="531"/>
        <v>0</v>
      </c>
      <c r="AQ286" s="35">
        <f t="shared" si="531"/>
        <v>0</v>
      </c>
      <c r="AR286" s="35">
        <f t="shared" si="531"/>
        <v>0</v>
      </c>
      <c r="AS286" s="35">
        <f t="shared" si="531"/>
        <v>0</v>
      </c>
      <c r="AT286" s="35">
        <f t="shared" si="531"/>
        <v>0</v>
      </c>
      <c r="AU286" s="35">
        <f t="shared" si="531"/>
        <v>0</v>
      </c>
      <c r="AV286" s="35">
        <f t="shared" si="531"/>
        <v>0</v>
      </c>
      <c r="AW286" s="35">
        <f t="shared" si="531"/>
        <v>0</v>
      </c>
      <c r="AX286" s="35">
        <f t="shared" ref="AX286:BS286" si="532">IF(AX$2&gt;=$O286,IF(AX285-(AX285*HLOOKUP($O286,$R$2:$BS$34,32,FALSE))&lt;=0,AX285,AX285*HLOOKUP($O286,$R$2:$BS$34,32,FALSE)),0)</f>
        <v>0</v>
      </c>
      <c r="AY286" s="35">
        <f t="shared" si="532"/>
        <v>0</v>
      </c>
      <c r="AZ286" s="35">
        <f t="shared" si="532"/>
        <v>0</v>
      </c>
      <c r="BA286" s="35">
        <f t="shared" si="532"/>
        <v>0</v>
      </c>
      <c r="BB286" s="35">
        <f t="shared" si="532"/>
        <v>0</v>
      </c>
      <c r="BC286" s="35">
        <f t="shared" si="532"/>
        <v>0</v>
      </c>
      <c r="BD286" s="35">
        <f t="shared" si="532"/>
        <v>0</v>
      </c>
      <c r="BE286" s="35">
        <f t="shared" si="532"/>
        <v>0</v>
      </c>
      <c r="BF286" s="35">
        <f t="shared" si="532"/>
        <v>0</v>
      </c>
      <c r="BG286" s="35">
        <f t="shared" si="532"/>
        <v>0</v>
      </c>
      <c r="BH286" s="35">
        <f t="shared" si="532"/>
        <v>0</v>
      </c>
      <c r="BI286" s="35">
        <f t="shared" si="532"/>
        <v>0</v>
      </c>
      <c r="BJ286" s="35">
        <f t="shared" si="532"/>
        <v>0</v>
      </c>
      <c r="BK286" s="35">
        <f t="shared" si="532"/>
        <v>0</v>
      </c>
      <c r="BL286" s="35">
        <f t="shared" si="532"/>
        <v>0</v>
      </c>
      <c r="BM286" s="35">
        <f t="shared" si="532"/>
        <v>356.37274971100874</v>
      </c>
      <c r="BN286" s="35">
        <f t="shared" si="532"/>
        <v>338.55411222545831</v>
      </c>
      <c r="BO286" s="35">
        <f t="shared" si="532"/>
        <v>321.62640661418544</v>
      </c>
      <c r="BP286" s="35">
        <f t="shared" si="532"/>
        <v>305.54508628347611</v>
      </c>
      <c r="BQ286" s="35">
        <f t="shared" si="532"/>
        <v>290.26783196930234</v>
      </c>
      <c r="BR286" s="35">
        <f t="shared" si="532"/>
        <v>275.75444037083724</v>
      </c>
      <c r="BS286" s="35">
        <f t="shared" si="532"/>
        <v>261.96671835229535</v>
      </c>
    </row>
    <row r="287" spans="6:71" hidden="1" outlineLevel="1">
      <c r="F287" t="s">
        <v>195</v>
      </c>
      <c r="L287" s="22" t="s">
        <v>196</v>
      </c>
      <c r="O287" s="22">
        <v>49</v>
      </c>
      <c r="R287" s="35">
        <f t="shared" ref="R287:AW287" si="533">IF($O287=R$2,R$192,IF(R$2&gt;$O287,Q287-Q288,0))</f>
        <v>0</v>
      </c>
      <c r="S287" s="35">
        <f t="shared" si="533"/>
        <v>0</v>
      </c>
      <c r="T287" s="35">
        <f t="shared" si="533"/>
        <v>0</v>
      </c>
      <c r="U287" s="35">
        <f t="shared" si="533"/>
        <v>0</v>
      </c>
      <c r="V287" s="35">
        <f t="shared" si="533"/>
        <v>0</v>
      </c>
      <c r="W287" s="35">
        <f t="shared" si="533"/>
        <v>0</v>
      </c>
      <c r="X287" s="35">
        <f t="shared" si="533"/>
        <v>0</v>
      </c>
      <c r="Y287" s="35">
        <f t="shared" si="533"/>
        <v>0</v>
      </c>
      <c r="Z287" s="35">
        <f t="shared" si="533"/>
        <v>0</v>
      </c>
      <c r="AA287" s="35">
        <f t="shared" si="533"/>
        <v>0</v>
      </c>
      <c r="AB287" s="35">
        <f t="shared" si="533"/>
        <v>0</v>
      </c>
      <c r="AC287" s="35">
        <f t="shared" si="533"/>
        <v>0</v>
      </c>
      <c r="AD287" s="35">
        <f t="shared" si="533"/>
        <v>0</v>
      </c>
      <c r="AE287" s="35">
        <f t="shared" si="533"/>
        <v>0</v>
      </c>
      <c r="AF287" s="35">
        <f t="shared" si="533"/>
        <v>0</v>
      </c>
      <c r="AG287" s="35">
        <f t="shared" si="533"/>
        <v>0</v>
      </c>
      <c r="AH287" s="35">
        <f t="shared" si="533"/>
        <v>0</v>
      </c>
      <c r="AI287" s="35">
        <f t="shared" si="533"/>
        <v>0</v>
      </c>
      <c r="AJ287" s="35">
        <f t="shared" si="533"/>
        <v>0</v>
      </c>
      <c r="AK287" s="35">
        <f t="shared" si="533"/>
        <v>0</v>
      </c>
      <c r="AL287" s="35">
        <f t="shared" si="533"/>
        <v>0</v>
      </c>
      <c r="AM287" s="35">
        <f t="shared" si="533"/>
        <v>0</v>
      </c>
      <c r="AN287" s="35">
        <f t="shared" si="533"/>
        <v>0</v>
      </c>
      <c r="AO287" s="35">
        <f t="shared" si="533"/>
        <v>0</v>
      </c>
      <c r="AP287" s="35">
        <f t="shared" si="533"/>
        <v>0</v>
      </c>
      <c r="AQ287" s="35">
        <f t="shared" si="533"/>
        <v>0</v>
      </c>
      <c r="AR287" s="35">
        <f t="shared" si="533"/>
        <v>0</v>
      </c>
      <c r="AS287" s="35">
        <f t="shared" si="533"/>
        <v>0</v>
      </c>
      <c r="AT287" s="35">
        <f t="shared" si="533"/>
        <v>0</v>
      </c>
      <c r="AU287" s="35">
        <f t="shared" si="533"/>
        <v>0</v>
      </c>
      <c r="AV287" s="35">
        <f t="shared" si="533"/>
        <v>0</v>
      </c>
      <c r="AW287" s="35">
        <f t="shared" si="533"/>
        <v>0</v>
      </c>
      <c r="AX287" s="35">
        <f t="shared" ref="AX287:BS287" si="534">IF($O287=AX$2,AX$192,IF(AX$2&gt;$O287,AW287-AW288,0))</f>
        <v>0</v>
      </c>
      <c r="AY287" s="35">
        <f t="shared" si="534"/>
        <v>0</v>
      </c>
      <c r="AZ287" s="35">
        <f t="shared" si="534"/>
        <v>0</v>
      </c>
      <c r="BA287" s="35">
        <f t="shared" si="534"/>
        <v>0</v>
      </c>
      <c r="BB287" s="35">
        <f t="shared" si="534"/>
        <v>0</v>
      </c>
      <c r="BC287" s="35">
        <f t="shared" si="534"/>
        <v>0</v>
      </c>
      <c r="BD287" s="35">
        <f t="shared" si="534"/>
        <v>0</v>
      </c>
      <c r="BE287" s="35">
        <f t="shared" si="534"/>
        <v>0</v>
      </c>
      <c r="BF287" s="35">
        <f t="shared" si="534"/>
        <v>0</v>
      </c>
      <c r="BG287" s="35">
        <f t="shared" si="534"/>
        <v>0</v>
      </c>
      <c r="BH287" s="35">
        <f t="shared" si="534"/>
        <v>0</v>
      </c>
      <c r="BI287" s="35">
        <f t="shared" si="534"/>
        <v>0</v>
      </c>
      <c r="BJ287" s="35">
        <f t="shared" si="534"/>
        <v>0</v>
      </c>
      <c r="BK287" s="35">
        <f t="shared" si="534"/>
        <v>0</v>
      </c>
      <c r="BL287" s="35">
        <f t="shared" si="534"/>
        <v>0</v>
      </c>
      <c r="BM287" s="35">
        <f t="shared" si="534"/>
        <v>0</v>
      </c>
      <c r="BN287" s="35">
        <f t="shared" si="534"/>
        <v>7508.6893721864726</v>
      </c>
      <c r="BO287" s="35">
        <f t="shared" si="534"/>
        <v>7133.254903577149</v>
      </c>
      <c r="BP287" s="35">
        <f t="shared" si="534"/>
        <v>6776.5921583982918</v>
      </c>
      <c r="BQ287" s="35">
        <f t="shared" si="534"/>
        <v>6437.7625504783773</v>
      </c>
      <c r="BR287" s="35">
        <f t="shared" si="534"/>
        <v>6115.8744229544582</v>
      </c>
      <c r="BS287" s="35">
        <f t="shared" si="534"/>
        <v>5810.0807018067353</v>
      </c>
    </row>
    <row r="288" spans="6:71" hidden="1" outlineLevel="1">
      <c r="F288" t="s">
        <v>197</v>
      </c>
      <c r="L288" s="22" t="s">
        <v>190</v>
      </c>
      <c r="O288" s="22">
        <v>49</v>
      </c>
      <c r="R288" s="35">
        <f t="shared" ref="R288:AW288" si="535">IF(R$2&gt;=$O288,IF(R287-(R287*HLOOKUP($O288,$R$2:$BS$34,32,FALSE))&lt;=0,R287,R287*HLOOKUP($O288,$R$2:$BS$34,32,FALSE)),0)</f>
        <v>0</v>
      </c>
      <c r="S288" s="35">
        <f t="shared" si="535"/>
        <v>0</v>
      </c>
      <c r="T288" s="35">
        <f t="shared" si="535"/>
        <v>0</v>
      </c>
      <c r="U288" s="35">
        <f t="shared" si="535"/>
        <v>0</v>
      </c>
      <c r="V288" s="35">
        <f t="shared" si="535"/>
        <v>0</v>
      </c>
      <c r="W288" s="35">
        <f t="shared" si="535"/>
        <v>0</v>
      </c>
      <c r="X288" s="35">
        <f t="shared" si="535"/>
        <v>0</v>
      </c>
      <c r="Y288" s="35">
        <f t="shared" si="535"/>
        <v>0</v>
      </c>
      <c r="Z288" s="35">
        <f t="shared" si="535"/>
        <v>0</v>
      </c>
      <c r="AA288" s="35">
        <f t="shared" si="535"/>
        <v>0</v>
      </c>
      <c r="AB288" s="35">
        <f t="shared" si="535"/>
        <v>0</v>
      </c>
      <c r="AC288" s="35">
        <f t="shared" si="535"/>
        <v>0</v>
      </c>
      <c r="AD288" s="35">
        <f t="shared" si="535"/>
        <v>0</v>
      </c>
      <c r="AE288" s="35">
        <f t="shared" si="535"/>
        <v>0</v>
      </c>
      <c r="AF288" s="35">
        <f t="shared" si="535"/>
        <v>0</v>
      </c>
      <c r="AG288" s="35">
        <f t="shared" si="535"/>
        <v>0</v>
      </c>
      <c r="AH288" s="35">
        <f t="shared" si="535"/>
        <v>0</v>
      </c>
      <c r="AI288" s="35">
        <f t="shared" si="535"/>
        <v>0</v>
      </c>
      <c r="AJ288" s="35">
        <f t="shared" si="535"/>
        <v>0</v>
      </c>
      <c r="AK288" s="35">
        <f t="shared" si="535"/>
        <v>0</v>
      </c>
      <c r="AL288" s="35">
        <f t="shared" si="535"/>
        <v>0</v>
      </c>
      <c r="AM288" s="35">
        <f t="shared" si="535"/>
        <v>0</v>
      </c>
      <c r="AN288" s="35">
        <f t="shared" si="535"/>
        <v>0</v>
      </c>
      <c r="AO288" s="35">
        <f t="shared" si="535"/>
        <v>0</v>
      </c>
      <c r="AP288" s="35">
        <f t="shared" si="535"/>
        <v>0</v>
      </c>
      <c r="AQ288" s="35">
        <f t="shared" si="535"/>
        <v>0</v>
      </c>
      <c r="AR288" s="35">
        <f t="shared" si="535"/>
        <v>0</v>
      </c>
      <c r="AS288" s="35">
        <f t="shared" si="535"/>
        <v>0</v>
      </c>
      <c r="AT288" s="35">
        <f t="shared" si="535"/>
        <v>0</v>
      </c>
      <c r="AU288" s="35">
        <f t="shared" si="535"/>
        <v>0</v>
      </c>
      <c r="AV288" s="35">
        <f t="shared" si="535"/>
        <v>0</v>
      </c>
      <c r="AW288" s="35">
        <f t="shared" si="535"/>
        <v>0</v>
      </c>
      <c r="AX288" s="35">
        <f t="shared" ref="AX288:BS288" si="536">IF(AX$2&gt;=$O288,IF(AX287-(AX287*HLOOKUP($O288,$R$2:$BS$34,32,FALSE))&lt;=0,AX287,AX287*HLOOKUP($O288,$R$2:$BS$34,32,FALSE)),0)</f>
        <v>0</v>
      </c>
      <c r="AY288" s="35">
        <f t="shared" si="536"/>
        <v>0</v>
      </c>
      <c r="AZ288" s="35">
        <f t="shared" si="536"/>
        <v>0</v>
      </c>
      <c r="BA288" s="35">
        <f t="shared" si="536"/>
        <v>0</v>
      </c>
      <c r="BB288" s="35">
        <f t="shared" si="536"/>
        <v>0</v>
      </c>
      <c r="BC288" s="35">
        <f t="shared" si="536"/>
        <v>0</v>
      </c>
      <c r="BD288" s="35">
        <f t="shared" si="536"/>
        <v>0</v>
      </c>
      <c r="BE288" s="35">
        <f t="shared" si="536"/>
        <v>0</v>
      </c>
      <c r="BF288" s="35">
        <f t="shared" si="536"/>
        <v>0</v>
      </c>
      <c r="BG288" s="35">
        <f t="shared" si="536"/>
        <v>0</v>
      </c>
      <c r="BH288" s="35">
        <f t="shared" si="536"/>
        <v>0</v>
      </c>
      <c r="BI288" s="35">
        <f t="shared" si="536"/>
        <v>0</v>
      </c>
      <c r="BJ288" s="35">
        <f t="shared" si="536"/>
        <v>0</v>
      </c>
      <c r="BK288" s="35">
        <f t="shared" si="536"/>
        <v>0</v>
      </c>
      <c r="BL288" s="35">
        <f t="shared" si="536"/>
        <v>0</v>
      </c>
      <c r="BM288" s="35">
        <f t="shared" si="536"/>
        <v>0</v>
      </c>
      <c r="BN288" s="35">
        <f t="shared" si="536"/>
        <v>375.43446860932363</v>
      </c>
      <c r="BO288" s="35">
        <f t="shared" si="536"/>
        <v>356.66274517885745</v>
      </c>
      <c r="BP288" s="35">
        <f t="shared" si="536"/>
        <v>338.82960791991462</v>
      </c>
      <c r="BQ288" s="35">
        <f t="shared" si="536"/>
        <v>321.88812752391891</v>
      </c>
      <c r="BR288" s="35">
        <f t="shared" si="536"/>
        <v>305.79372114772292</v>
      </c>
      <c r="BS288" s="35">
        <f t="shared" si="536"/>
        <v>290.5040350903368</v>
      </c>
    </row>
    <row r="289" spans="1:71" hidden="1" outlineLevel="1">
      <c r="F289" t="s">
        <v>195</v>
      </c>
      <c r="L289" s="22" t="s">
        <v>196</v>
      </c>
      <c r="O289" s="22">
        <v>50</v>
      </c>
      <c r="R289" s="35">
        <f t="shared" ref="R289:AW289" si="537">IF($O289=R$2,R$192,IF(R$2&gt;$O289,Q289-Q290,0))</f>
        <v>0</v>
      </c>
      <c r="S289" s="35">
        <f t="shared" si="537"/>
        <v>0</v>
      </c>
      <c r="T289" s="35">
        <f t="shared" si="537"/>
        <v>0</v>
      </c>
      <c r="U289" s="35">
        <f t="shared" si="537"/>
        <v>0</v>
      </c>
      <c r="V289" s="35">
        <f t="shared" si="537"/>
        <v>0</v>
      </c>
      <c r="W289" s="35">
        <f t="shared" si="537"/>
        <v>0</v>
      </c>
      <c r="X289" s="35">
        <f t="shared" si="537"/>
        <v>0</v>
      </c>
      <c r="Y289" s="35">
        <f t="shared" si="537"/>
        <v>0</v>
      </c>
      <c r="Z289" s="35">
        <f t="shared" si="537"/>
        <v>0</v>
      </c>
      <c r="AA289" s="35">
        <f t="shared" si="537"/>
        <v>0</v>
      </c>
      <c r="AB289" s="35">
        <f t="shared" si="537"/>
        <v>0</v>
      </c>
      <c r="AC289" s="35">
        <f t="shared" si="537"/>
        <v>0</v>
      </c>
      <c r="AD289" s="35">
        <f t="shared" si="537"/>
        <v>0</v>
      </c>
      <c r="AE289" s="35">
        <f t="shared" si="537"/>
        <v>0</v>
      </c>
      <c r="AF289" s="35">
        <f t="shared" si="537"/>
        <v>0</v>
      </c>
      <c r="AG289" s="35">
        <f t="shared" si="537"/>
        <v>0</v>
      </c>
      <c r="AH289" s="35">
        <f t="shared" si="537"/>
        <v>0</v>
      </c>
      <c r="AI289" s="35">
        <f t="shared" si="537"/>
        <v>0</v>
      </c>
      <c r="AJ289" s="35">
        <f t="shared" si="537"/>
        <v>0</v>
      </c>
      <c r="AK289" s="35">
        <f t="shared" si="537"/>
        <v>0</v>
      </c>
      <c r="AL289" s="35">
        <f t="shared" si="537"/>
        <v>0</v>
      </c>
      <c r="AM289" s="35">
        <f t="shared" si="537"/>
        <v>0</v>
      </c>
      <c r="AN289" s="35">
        <f t="shared" si="537"/>
        <v>0</v>
      </c>
      <c r="AO289" s="35">
        <f t="shared" si="537"/>
        <v>0</v>
      </c>
      <c r="AP289" s="35">
        <f t="shared" si="537"/>
        <v>0</v>
      </c>
      <c r="AQ289" s="35">
        <f t="shared" si="537"/>
        <v>0</v>
      </c>
      <c r="AR289" s="35">
        <f t="shared" si="537"/>
        <v>0</v>
      </c>
      <c r="AS289" s="35">
        <f t="shared" si="537"/>
        <v>0</v>
      </c>
      <c r="AT289" s="35">
        <f t="shared" si="537"/>
        <v>0</v>
      </c>
      <c r="AU289" s="35">
        <f t="shared" si="537"/>
        <v>0</v>
      </c>
      <c r="AV289" s="35">
        <f t="shared" si="537"/>
        <v>0</v>
      </c>
      <c r="AW289" s="35">
        <f t="shared" si="537"/>
        <v>0</v>
      </c>
      <c r="AX289" s="35">
        <f t="shared" ref="AX289:BS289" si="538">IF($O289=AX$2,AX$192,IF(AX$2&gt;$O289,AW289-AW290,0))</f>
        <v>0</v>
      </c>
      <c r="AY289" s="35">
        <f t="shared" si="538"/>
        <v>0</v>
      </c>
      <c r="AZ289" s="35">
        <f t="shared" si="538"/>
        <v>0</v>
      </c>
      <c r="BA289" s="35">
        <f t="shared" si="538"/>
        <v>0</v>
      </c>
      <c r="BB289" s="35">
        <f t="shared" si="538"/>
        <v>0</v>
      </c>
      <c r="BC289" s="35">
        <f t="shared" si="538"/>
        <v>0</v>
      </c>
      <c r="BD289" s="35">
        <f t="shared" si="538"/>
        <v>0</v>
      </c>
      <c r="BE289" s="35">
        <f t="shared" si="538"/>
        <v>0</v>
      </c>
      <c r="BF289" s="35">
        <f t="shared" si="538"/>
        <v>0</v>
      </c>
      <c r="BG289" s="35">
        <f t="shared" si="538"/>
        <v>0</v>
      </c>
      <c r="BH289" s="35">
        <f t="shared" si="538"/>
        <v>0</v>
      </c>
      <c r="BI289" s="35">
        <f t="shared" si="538"/>
        <v>0</v>
      </c>
      <c r="BJ289" s="35">
        <f t="shared" si="538"/>
        <v>0</v>
      </c>
      <c r="BK289" s="35">
        <f t="shared" si="538"/>
        <v>0</v>
      </c>
      <c r="BL289" s="35">
        <f t="shared" si="538"/>
        <v>0</v>
      </c>
      <c r="BM289" s="35">
        <f t="shared" si="538"/>
        <v>0</v>
      </c>
      <c r="BN289" s="35">
        <f t="shared" si="538"/>
        <v>0</v>
      </c>
      <c r="BO289" s="35">
        <f t="shared" si="538"/>
        <v>7909.843775498658</v>
      </c>
      <c r="BP289" s="35">
        <f t="shared" si="538"/>
        <v>7514.3515867237247</v>
      </c>
      <c r="BQ289" s="35">
        <f t="shared" si="538"/>
        <v>7138.6340073875381</v>
      </c>
      <c r="BR289" s="35">
        <f t="shared" si="538"/>
        <v>6781.7023070181613</v>
      </c>
      <c r="BS289" s="35">
        <f t="shared" si="538"/>
        <v>6442.6171916672529</v>
      </c>
    </row>
    <row r="290" spans="1:71" hidden="1" outlineLevel="1">
      <c r="F290" t="s">
        <v>197</v>
      </c>
      <c r="L290" s="22" t="s">
        <v>190</v>
      </c>
      <c r="O290" s="22">
        <v>50</v>
      </c>
      <c r="R290" s="35">
        <f t="shared" ref="R290:AW290" si="539">IF(R$2&gt;=$O290,IF(R289-(R289*HLOOKUP($O290,$R$2:$BS$34,32,FALSE))&lt;=0,R289,R289*HLOOKUP($O290,$R$2:$BS$34,32,FALSE)),0)</f>
        <v>0</v>
      </c>
      <c r="S290" s="35">
        <f t="shared" si="539"/>
        <v>0</v>
      </c>
      <c r="T290" s="35">
        <f t="shared" si="539"/>
        <v>0</v>
      </c>
      <c r="U290" s="35">
        <f t="shared" si="539"/>
        <v>0</v>
      </c>
      <c r="V290" s="35">
        <f t="shared" si="539"/>
        <v>0</v>
      </c>
      <c r="W290" s="35">
        <f t="shared" si="539"/>
        <v>0</v>
      </c>
      <c r="X290" s="35">
        <f t="shared" si="539"/>
        <v>0</v>
      </c>
      <c r="Y290" s="35">
        <f t="shared" si="539"/>
        <v>0</v>
      </c>
      <c r="Z290" s="35">
        <f t="shared" si="539"/>
        <v>0</v>
      </c>
      <c r="AA290" s="35">
        <f t="shared" si="539"/>
        <v>0</v>
      </c>
      <c r="AB290" s="35">
        <f t="shared" si="539"/>
        <v>0</v>
      </c>
      <c r="AC290" s="35">
        <f t="shared" si="539"/>
        <v>0</v>
      </c>
      <c r="AD290" s="35">
        <f t="shared" si="539"/>
        <v>0</v>
      </c>
      <c r="AE290" s="35">
        <f t="shared" si="539"/>
        <v>0</v>
      </c>
      <c r="AF290" s="35">
        <f t="shared" si="539"/>
        <v>0</v>
      </c>
      <c r="AG290" s="35">
        <f t="shared" si="539"/>
        <v>0</v>
      </c>
      <c r="AH290" s="35">
        <f t="shared" si="539"/>
        <v>0</v>
      </c>
      <c r="AI290" s="35">
        <f t="shared" si="539"/>
        <v>0</v>
      </c>
      <c r="AJ290" s="35">
        <f t="shared" si="539"/>
        <v>0</v>
      </c>
      <c r="AK290" s="35">
        <f t="shared" si="539"/>
        <v>0</v>
      </c>
      <c r="AL290" s="35">
        <f t="shared" si="539"/>
        <v>0</v>
      </c>
      <c r="AM290" s="35">
        <f t="shared" si="539"/>
        <v>0</v>
      </c>
      <c r="AN290" s="35">
        <f t="shared" si="539"/>
        <v>0</v>
      </c>
      <c r="AO290" s="35">
        <f t="shared" si="539"/>
        <v>0</v>
      </c>
      <c r="AP290" s="35">
        <f t="shared" si="539"/>
        <v>0</v>
      </c>
      <c r="AQ290" s="35">
        <f t="shared" si="539"/>
        <v>0</v>
      </c>
      <c r="AR290" s="35">
        <f t="shared" si="539"/>
        <v>0</v>
      </c>
      <c r="AS290" s="35">
        <f t="shared" si="539"/>
        <v>0</v>
      </c>
      <c r="AT290" s="35">
        <f t="shared" si="539"/>
        <v>0</v>
      </c>
      <c r="AU290" s="35">
        <f t="shared" si="539"/>
        <v>0</v>
      </c>
      <c r="AV290" s="35">
        <f t="shared" si="539"/>
        <v>0</v>
      </c>
      <c r="AW290" s="35">
        <f t="shared" si="539"/>
        <v>0</v>
      </c>
      <c r="AX290" s="35">
        <f t="shared" ref="AX290:BS290" si="540">IF(AX$2&gt;=$O290,IF(AX289-(AX289*HLOOKUP($O290,$R$2:$BS$34,32,FALSE))&lt;=0,AX289,AX289*HLOOKUP($O290,$R$2:$BS$34,32,FALSE)),0)</f>
        <v>0</v>
      </c>
      <c r="AY290" s="35">
        <f t="shared" si="540"/>
        <v>0</v>
      </c>
      <c r="AZ290" s="35">
        <f t="shared" si="540"/>
        <v>0</v>
      </c>
      <c r="BA290" s="35">
        <f t="shared" si="540"/>
        <v>0</v>
      </c>
      <c r="BB290" s="35">
        <f t="shared" si="540"/>
        <v>0</v>
      </c>
      <c r="BC290" s="35">
        <f t="shared" si="540"/>
        <v>0</v>
      </c>
      <c r="BD290" s="35">
        <f t="shared" si="540"/>
        <v>0</v>
      </c>
      <c r="BE290" s="35">
        <f t="shared" si="540"/>
        <v>0</v>
      </c>
      <c r="BF290" s="35">
        <f t="shared" si="540"/>
        <v>0</v>
      </c>
      <c r="BG290" s="35">
        <f t="shared" si="540"/>
        <v>0</v>
      </c>
      <c r="BH290" s="35">
        <f t="shared" si="540"/>
        <v>0</v>
      </c>
      <c r="BI290" s="35">
        <f t="shared" si="540"/>
        <v>0</v>
      </c>
      <c r="BJ290" s="35">
        <f t="shared" si="540"/>
        <v>0</v>
      </c>
      <c r="BK290" s="35">
        <f t="shared" si="540"/>
        <v>0</v>
      </c>
      <c r="BL290" s="35">
        <f t="shared" si="540"/>
        <v>0</v>
      </c>
      <c r="BM290" s="35">
        <f t="shared" si="540"/>
        <v>0</v>
      </c>
      <c r="BN290" s="35">
        <f t="shared" si="540"/>
        <v>0</v>
      </c>
      <c r="BO290" s="35">
        <f t="shared" si="540"/>
        <v>395.49218877493291</v>
      </c>
      <c r="BP290" s="35">
        <f t="shared" si="540"/>
        <v>375.71757933618625</v>
      </c>
      <c r="BQ290" s="35">
        <f t="shared" si="540"/>
        <v>356.93170036937693</v>
      </c>
      <c r="BR290" s="35">
        <f t="shared" si="540"/>
        <v>339.0851153509081</v>
      </c>
      <c r="BS290" s="35">
        <f t="shared" si="540"/>
        <v>322.13085958336268</v>
      </c>
    </row>
    <row r="291" spans="1:71" hidden="1" outlineLevel="1">
      <c r="F291" t="s">
        <v>195</v>
      </c>
      <c r="L291" s="22" t="s">
        <v>196</v>
      </c>
      <c r="O291" s="22">
        <v>51</v>
      </c>
      <c r="R291" s="35">
        <f t="shared" ref="R291:AW291" si="541">IF($O291=R$2,R$192,IF(R$2&gt;$O291,Q291-Q292,0))</f>
        <v>0</v>
      </c>
      <c r="S291" s="35">
        <f t="shared" si="541"/>
        <v>0</v>
      </c>
      <c r="T291" s="35">
        <f t="shared" si="541"/>
        <v>0</v>
      </c>
      <c r="U291" s="35">
        <f t="shared" si="541"/>
        <v>0</v>
      </c>
      <c r="V291" s="35">
        <f t="shared" si="541"/>
        <v>0</v>
      </c>
      <c r="W291" s="35">
        <f t="shared" si="541"/>
        <v>0</v>
      </c>
      <c r="X291" s="35">
        <f t="shared" si="541"/>
        <v>0</v>
      </c>
      <c r="Y291" s="35">
        <f t="shared" si="541"/>
        <v>0</v>
      </c>
      <c r="Z291" s="35">
        <f t="shared" si="541"/>
        <v>0</v>
      </c>
      <c r="AA291" s="35">
        <f t="shared" si="541"/>
        <v>0</v>
      </c>
      <c r="AB291" s="35">
        <f t="shared" si="541"/>
        <v>0</v>
      </c>
      <c r="AC291" s="35">
        <f t="shared" si="541"/>
        <v>0</v>
      </c>
      <c r="AD291" s="35">
        <f t="shared" si="541"/>
        <v>0</v>
      </c>
      <c r="AE291" s="35">
        <f t="shared" si="541"/>
        <v>0</v>
      </c>
      <c r="AF291" s="35">
        <f t="shared" si="541"/>
        <v>0</v>
      </c>
      <c r="AG291" s="35">
        <f t="shared" si="541"/>
        <v>0</v>
      </c>
      <c r="AH291" s="35">
        <f t="shared" si="541"/>
        <v>0</v>
      </c>
      <c r="AI291" s="35">
        <f t="shared" si="541"/>
        <v>0</v>
      </c>
      <c r="AJ291" s="35">
        <f t="shared" si="541"/>
        <v>0</v>
      </c>
      <c r="AK291" s="35">
        <f t="shared" si="541"/>
        <v>0</v>
      </c>
      <c r="AL291" s="35">
        <f t="shared" si="541"/>
        <v>0</v>
      </c>
      <c r="AM291" s="35">
        <f t="shared" si="541"/>
        <v>0</v>
      </c>
      <c r="AN291" s="35">
        <f t="shared" si="541"/>
        <v>0</v>
      </c>
      <c r="AO291" s="35">
        <f t="shared" si="541"/>
        <v>0</v>
      </c>
      <c r="AP291" s="35">
        <f t="shared" si="541"/>
        <v>0</v>
      </c>
      <c r="AQ291" s="35">
        <f t="shared" si="541"/>
        <v>0</v>
      </c>
      <c r="AR291" s="35">
        <f t="shared" si="541"/>
        <v>0</v>
      </c>
      <c r="AS291" s="35">
        <f t="shared" si="541"/>
        <v>0</v>
      </c>
      <c r="AT291" s="35">
        <f t="shared" si="541"/>
        <v>0</v>
      </c>
      <c r="AU291" s="35">
        <f t="shared" si="541"/>
        <v>0</v>
      </c>
      <c r="AV291" s="35">
        <f t="shared" si="541"/>
        <v>0</v>
      </c>
      <c r="AW291" s="35">
        <f t="shared" si="541"/>
        <v>0</v>
      </c>
      <c r="AX291" s="35">
        <f t="shared" ref="AX291:BS291" si="542">IF($O291=AX$2,AX$192,IF(AX$2&gt;$O291,AW291-AW292,0))</f>
        <v>0</v>
      </c>
      <c r="AY291" s="35">
        <f t="shared" si="542"/>
        <v>0</v>
      </c>
      <c r="AZ291" s="35">
        <f t="shared" si="542"/>
        <v>0</v>
      </c>
      <c r="BA291" s="35">
        <f t="shared" si="542"/>
        <v>0</v>
      </c>
      <c r="BB291" s="35">
        <f t="shared" si="542"/>
        <v>0</v>
      </c>
      <c r="BC291" s="35">
        <f t="shared" si="542"/>
        <v>0</v>
      </c>
      <c r="BD291" s="35">
        <f t="shared" si="542"/>
        <v>0</v>
      </c>
      <c r="BE291" s="35">
        <f t="shared" si="542"/>
        <v>0</v>
      </c>
      <c r="BF291" s="35">
        <f t="shared" si="542"/>
        <v>0</v>
      </c>
      <c r="BG291" s="35">
        <f t="shared" si="542"/>
        <v>0</v>
      </c>
      <c r="BH291" s="35">
        <f t="shared" si="542"/>
        <v>0</v>
      </c>
      <c r="BI291" s="35">
        <f t="shared" si="542"/>
        <v>0</v>
      </c>
      <c r="BJ291" s="35">
        <f t="shared" si="542"/>
        <v>0</v>
      </c>
      <c r="BK291" s="35">
        <f t="shared" si="542"/>
        <v>0</v>
      </c>
      <c r="BL291" s="35">
        <f t="shared" si="542"/>
        <v>0</v>
      </c>
      <c r="BM291" s="35">
        <f t="shared" si="542"/>
        <v>0</v>
      </c>
      <c r="BN291" s="35">
        <f t="shared" si="542"/>
        <v>0</v>
      </c>
      <c r="BO291" s="35">
        <f t="shared" si="542"/>
        <v>0</v>
      </c>
      <c r="BP291" s="35">
        <f t="shared" si="542"/>
        <v>8331.8387366248571</v>
      </c>
      <c r="BQ291" s="35">
        <f t="shared" si="542"/>
        <v>7915.2467997936146</v>
      </c>
      <c r="BR291" s="35">
        <f t="shared" si="542"/>
        <v>7519.4844598039335</v>
      </c>
      <c r="BS291" s="35">
        <f t="shared" si="542"/>
        <v>7143.5102368137368</v>
      </c>
    </row>
    <row r="292" spans="1:71" hidden="1" outlineLevel="1">
      <c r="F292" t="s">
        <v>197</v>
      </c>
      <c r="L292" s="22" t="s">
        <v>190</v>
      </c>
      <c r="O292" s="22">
        <v>51</v>
      </c>
      <c r="R292" s="35">
        <f t="shared" ref="R292:AW292" si="543">IF(R$2&gt;=$O292,IF(R291-(R291*HLOOKUP($O292,$R$2:$BS$34,32,FALSE))&lt;=0,R291,R291*HLOOKUP($O292,$R$2:$BS$34,32,FALSE)),0)</f>
        <v>0</v>
      </c>
      <c r="S292" s="35">
        <f t="shared" si="543"/>
        <v>0</v>
      </c>
      <c r="T292" s="35">
        <f t="shared" si="543"/>
        <v>0</v>
      </c>
      <c r="U292" s="35">
        <f t="shared" si="543"/>
        <v>0</v>
      </c>
      <c r="V292" s="35">
        <f t="shared" si="543"/>
        <v>0</v>
      </c>
      <c r="W292" s="35">
        <f t="shared" si="543"/>
        <v>0</v>
      </c>
      <c r="X292" s="35">
        <f t="shared" si="543"/>
        <v>0</v>
      </c>
      <c r="Y292" s="35">
        <f t="shared" si="543"/>
        <v>0</v>
      </c>
      <c r="Z292" s="35">
        <f t="shared" si="543"/>
        <v>0</v>
      </c>
      <c r="AA292" s="35">
        <f t="shared" si="543"/>
        <v>0</v>
      </c>
      <c r="AB292" s="35">
        <f t="shared" si="543"/>
        <v>0</v>
      </c>
      <c r="AC292" s="35">
        <f t="shared" si="543"/>
        <v>0</v>
      </c>
      <c r="AD292" s="35">
        <f t="shared" si="543"/>
        <v>0</v>
      </c>
      <c r="AE292" s="35">
        <f t="shared" si="543"/>
        <v>0</v>
      </c>
      <c r="AF292" s="35">
        <f t="shared" si="543"/>
        <v>0</v>
      </c>
      <c r="AG292" s="35">
        <f t="shared" si="543"/>
        <v>0</v>
      </c>
      <c r="AH292" s="35">
        <f t="shared" si="543"/>
        <v>0</v>
      </c>
      <c r="AI292" s="35">
        <f t="shared" si="543"/>
        <v>0</v>
      </c>
      <c r="AJ292" s="35">
        <f t="shared" si="543"/>
        <v>0</v>
      </c>
      <c r="AK292" s="35">
        <f t="shared" si="543"/>
        <v>0</v>
      </c>
      <c r="AL292" s="35">
        <f t="shared" si="543"/>
        <v>0</v>
      </c>
      <c r="AM292" s="35">
        <f t="shared" si="543"/>
        <v>0</v>
      </c>
      <c r="AN292" s="35">
        <f t="shared" si="543"/>
        <v>0</v>
      </c>
      <c r="AO292" s="35">
        <f t="shared" si="543"/>
        <v>0</v>
      </c>
      <c r="AP292" s="35">
        <f t="shared" si="543"/>
        <v>0</v>
      </c>
      <c r="AQ292" s="35">
        <f t="shared" si="543"/>
        <v>0</v>
      </c>
      <c r="AR292" s="35">
        <f t="shared" si="543"/>
        <v>0</v>
      </c>
      <c r="AS292" s="35">
        <f t="shared" si="543"/>
        <v>0</v>
      </c>
      <c r="AT292" s="35">
        <f t="shared" si="543"/>
        <v>0</v>
      </c>
      <c r="AU292" s="35">
        <f t="shared" si="543"/>
        <v>0</v>
      </c>
      <c r="AV292" s="35">
        <f t="shared" si="543"/>
        <v>0</v>
      </c>
      <c r="AW292" s="35">
        <f t="shared" si="543"/>
        <v>0</v>
      </c>
      <c r="AX292" s="35">
        <f t="shared" ref="AX292:BS292" si="544">IF(AX$2&gt;=$O292,IF(AX291-(AX291*HLOOKUP($O292,$R$2:$BS$34,32,FALSE))&lt;=0,AX291,AX291*HLOOKUP($O292,$R$2:$BS$34,32,FALSE)),0)</f>
        <v>0</v>
      </c>
      <c r="AY292" s="35">
        <f t="shared" si="544"/>
        <v>0</v>
      </c>
      <c r="AZ292" s="35">
        <f t="shared" si="544"/>
        <v>0</v>
      </c>
      <c r="BA292" s="35">
        <f t="shared" si="544"/>
        <v>0</v>
      </c>
      <c r="BB292" s="35">
        <f t="shared" si="544"/>
        <v>0</v>
      </c>
      <c r="BC292" s="35">
        <f t="shared" si="544"/>
        <v>0</v>
      </c>
      <c r="BD292" s="35">
        <f t="shared" si="544"/>
        <v>0</v>
      </c>
      <c r="BE292" s="35">
        <f t="shared" si="544"/>
        <v>0</v>
      </c>
      <c r="BF292" s="35">
        <f t="shared" si="544"/>
        <v>0</v>
      </c>
      <c r="BG292" s="35">
        <f t="shared" si="544"/>
        <v>0</v>
      </c>
      <c r="BH292" s="35">
        <f t="shared" si="544"/>
        <v>0</v>
      </c>
      <c r="BI292" s="35">
        <f t="shared" si="544"/>
        <v>0</v>
      </c>
      <c r="BJ292" s="35">
        <f t="shared" si="544"/>
        <v>0</v>
      </c>
      <c r="BK292" s="35">
        <f t="shared" si="544"/>
        <v>0</v>
      </c>
      <c r="BL292" s="35">
        <f t="shared" si="544"/>
        <v>0</v>
      </c>
      <c r="BM292" s="35">
        <f t="shared" si="544"/>
        <v>0</v>
      </c>
      <c r="BN292" s="35">
        <f t="shared" si="544"/>
        <v>0</v>
      </c>
      <c r="BO292" s="35">
        <f t="shared" si="544"/>
        <v>0</v>
      </c>
      <c r="BP292" s="35">
        <f t="shared" si="544"/>
        <v>416.59193683124289</v>
      </c>
      <c r="BQ292" s="35">
        <f t="shared" si="544"/>
        <v>395.76233998968075</v>
      </c>
      <c r="BR292" s="35">
        <f t="shared" si="544"/>
        <v>375.97422299019672</v>
      </c>
      <c r="BS292" s="35">
        <f t="shared" si="544"/>
        <v>357.17551184068685</v>
      </c>
    </row>
    <row r="293" spans="1:71" hidden="1" outlineLevel="1">
      <c r="F293" t="s">
        <v>195</v>
      </c>
      <c r="L293" s="22" t="s">
        <v>196</v>
      </c>
      <c r="O293" s="22">
        <v>52</v>
      </c>
      <c r="R293" s="35">
        <f t="shared" ref="R293:AW293" si="545">IF($O293=R$2,R$192,IF(R$2&gt;$O293,Q293-Q294,0))</f>
        <v>0</v>
      </c>
      <c r="S293" s="35">
        <f t="shared" si="545"/>
        <v>0</v>
      </c>
      <c r="T293" s="35">
        <f t="shared" si="545"/>
        <v>0</v>
      </c>
      <c r="U293" s="35">
        <f t="shared" si="545"/>
        <v>0</v>
      </c>
      <c r="V293" s="35">
        <f t="shared" si="545"/>
        <v>0</v>
      </c>
      <c r="W293" s="35">
        <f t="shared" si="545"/>
        <v>0</v>
      </c>
      <c r="X293" s="35">
        <f t="shared" si="545"/>
        <v>0</v>
      </c>
      <c r="Y293" s="35">
        <f t="shared" si="545"/>
        <v>0</v>
      </c>
      <c r="Z293" s="35">
        <f t="shared" si="545"/>
        <v>0</v>
      </c>
      <c r="AA293" s="35">
        <f t="shared" si="545"/>
        <v>0</v>
      </c>
      <c r="AB293" s="35">
        <f t="shared" si="545"/>
        <v>0</v>
      </c>
      <c r="AC293" s="35">
        <f t="shared" si="545"/>
        <v>0</v>
      </c>
      <c r="AD293" s="35">
        <f t="shared" si="545"/>
        <v>0</v>
      </c>
      <c r="AE293" s="35">
        <f t="shared" si="545"/>
        <v>0</v>
      </c>
      <c r="AF293" s="35">
        <f t="shared" si="545"/>
        <v>0</v>
      </c>
      <c r="AG293" s="35">
        <f t="shared" si="545"/>
        <v>0</v>
      </c>
      <c r="AH293" s="35">
        <f t="shared" si="545"/>
        <v>0</v>
      </c>
      <c r="AI293" s="35">
        <f t="shared" si="545"/>
        <v>0</v>
      </c>
      <c r="AJ293" s="35">
        <f t="shared" si="545"/>
        <v>0</v>
      </c>
      <c r="AK293" s="35">
        <f t="shared" si="545"/>
        <v>0</v>
      </c>
      <c r="AL293" s="35">
        <f t="shared" si="545"/>
        <v>0</v>
      </c>
      <c r="AM293" s="35">
        <f t="shared" si="545"/>
        <v>0</v>
      </c>
      <c r="AN293" s="35">
        <f t="shared" si="545"/>
        <v>0</v>
      </c>
      <c r="AO293" s="35">
        <f t="shared" si="545"/>
        <v>0</v>
      </c>
      <c r="AP293" s="35">
        <f t="shared" si="545"/>
        <v>0</v>
      </c>
      <c r="AQ293" s="35">
        <f t="shared" si="545"/>
        <v>0</v>
      </c>
      <c r="AR293" s="35">
        <f t="shared" si="545"/>
        <v>0</v>
      </c>
      <c r="AS293" s="35">
        <f t="shared" si="545"/>
        <v>0</v>
      </c>
      <c r="AT293" s="35">
        <f t="shared" si="545"/>
        <v>0</v>
      </c>
      <c r="AU293" s="35">
        <f t="shared" si="545"/>
        <v>0</v>
      </c>
      <c r="AV293" s="35">
        <f t="shared" si="545"/>
        <v>0</v>
      </c>
      <c r="AW293" s="35">
        <f t="shared" si="545"/>
        <v>0</v>
      </c>
      <c r="AX293" s="35">
        <f t="shared" ref="AX293:BS293" si="546">IF($O293=AX$2,AX$192,IF(AX$2&gt;$O293,AW293-AW294,0))</f>
        <v>0</v>
      </c>
      <c r="AY293" s="35">
        <f t="shared" si="546"/>
        <v>0</v>
      </c>
      <c r="AZ293" s="35">
        <f t="shared" si="546"/>
        <v>0</v>
      </c>
      <c r="BA293" s="35">
        <f t="shared" si="546"/>
        <v>0</v>
      </c>
      <c r="BB293" s="35">
        <f t="shared" si="546"/>
        <v>0</v>
      </c>
      <c r="BC293" s="35">
        <f t="shared" si="546"/>
        <v>0</v>
      </c>
      <c r="BD293" s="35">
        <f t="shared" si="546"/>
        <v>0</v>
      </c>
      <c r="BE293" s="35">
        <f t="shared" si="546"/>
        <v>0</v>
      </c>
      <c r="BF293" s="35">
        <f t="shared" si="546"/>
        <v>0</v>
      </c>
      <c r="BG293" s="35">
        <f t="shared" si="546"/>
        <v>0</v>
      </c>
      <c r="BH293" s="35">
        <f t="shared" si="546"/>
        <v>0</v>
      </c>
      <c r="BI293" s="35">
        <f t="shared" si="546"/>
        <v>0</v>
      </c>
      <c r="BJ293" s="35">
        <f t="shared" si="546"/>
        <v>0</v>
      </c>
      <c r="BK293" s="35">
        <f t="shared" si="546"/>
        <v>0</v>
      </c>
      <c r="BL293" s="35">
        <f t="shared" si="546"/>
        <v>0</v>
      </c>
      <c r="BM293" s="35">
        <f t="shared" si="546"/>
        <v>0</v>
      </c>
      <c r="BN293" s="35">
        <f t="shared" si="546"/>
        <v>0</v>
      </c>
      <c r="BO293" s="35">
        <f t="shared" si="546"/>
        <v>0</v>
      </c>
      <c r="BP293" s="35">
        <f t="shared" si="546"/>
        <v>0</v>
      </c>
      <c r="BQ293" s="35">
        <f t="shared" si="546"/>
        <v>8775.6612056366612</v>
      </c>
      <c r="BR293" s="35">
        <f t="shared" si="546"/>
        <v>8336.878145354829</v>
      </c>
      <c r="BS293" s="35">
        <f t="shared" si="546"/>
        <v>7920.0342380870879</v>
      </c>
    </row>
    <row r="294" spans="1:71" hidden="1" outlineLevel="1">
      <c r="F294" t="s">
        <v>197</v>
      </c>
      <c r="L294" s="22" t="s">
        <v>190</v>
      </c>
      <c r="O294" s="22">
        <v>52</v>
      </c>
      <c r="R294" s="35">
        <f t="shared" ref="R294:AW294" si="547">IF(R$2&gt;=$O294,IF(R293-(R293*HLOOKUP($O294,$R$2:$BS$34,32,FALSE))&lt;=0,R293,R293*HLOOKUP($O294,$R$2:$BS$34,32,FALSE)),0)</f>
        <v>0</v>
      </c>
      <c r="S294" s="35">
        <f t="shared" si="547"/>
        <v>0</v>
      </c>
      <c r="T294" s="35">
        <f t="shared" si="547"/>
        <v>0</v>
      </c>
      <c r="U294" s="35">
        <f t="shared" si="547"/>
        <v>0</v>
      </c>
      <c r="V294" s="35">
        <f t="shared" si="547"/>
        <v>0</v>
      </c>
      <c r="W294" s="35">
        <f t="shared" si="547"/>
        <v>0</v>
      </c>
      <c r="X294" s="35">
        <f t="shared" si="547"/>
        <v>0</v>
      </c>
      <c r="Y294" s="35">
        <f t="shared" si="547"/>
        <v>0</v>
      </c>
      <c r="Z294" s="35">
        <f t="shared" si="547"/>
        <v>0</v>
      </c>
      <c r="AA294" s="35">
        <f t="shared" si="547"/>
        <v>0</v>
      </c>
      <c r="AB294" s="35">
        <f t="shared" si="547"/>
        <v>0</v>
      </c>
      <c r="AC294" s="35">
        <f t="shared" si="547"/>
        <v>0</v>
      </c>
      <c r="AD294" s="35">
        <f t="shared" si="547"/>
        <v>0</v>
      </c>
      <c r="AE294" s="35">
        <f t="shared" si="547"/>
        <v>0</v>
      </c>
      <c r="AF294" s="35">
        <f t="shared" si="547"/>
        <v>0</v>
      </c>
      <c r="AG294" s="35">
        <f t="shared" si="547"/>
        <v>0</v>
      </c>
      <c r="AH294" s="35">
        <f t="shared" si="547"/>
        <v>0</v>
      </c>
      <c r="AI294" s="35">
        <f t="shared" si="547"/>
        <v>0</v>
      </c>
      <c r="AJ294" s="35">
        <f t="shared" si="547"/>
        <v>0</v>
      </c>
      <c r="AK294" s="35">
        <f t="shared" si="547"/>
        <v>0</v>
      </c>
      <c r="AL294" s="35">
        <f t="shared" si="547"/>
        <v>0</v>
      </c>
      <c r="AM294" s="35">
        <f t="shared" si="547"/>
        <v>0</v>
      </c>
      <c r="AN294" s="35">
        <f t="shared" si="547"/>
        <v>0</v>
      </c>
      <c r="AO294" s="35">
        <f t="shared" si="547"/>
        <v>0</v>
      </c>
      <c r="AP294" s="35">
        <f t="shared" si="547"/>
        <v>0</v>
      </c>
      <c r="AQ294" s="35">
        <f t="shared" si="547"/>
        <v>0</v>
      </c>
      <c r="AR294" s="35">
        <f t="shared" si="547"/>
        <v>0</v>
      </c>
      <c r="AS294" s="35">
        <f t="shared" si="547"/>
        <v>0</v>
      </c>
      <c r="AT294" s="35">
        <f t="shared" si="547"/>
        <v>0</v>
      </c>
      <c r="AU294" s="35">
        <f t="shared" si="547"/>
        <v>0</v>
      </c>
      <c r="AV294" s="35">
        <f t="shared" si="547"/>
        <v>0</v>
      </c>
      <c r="AW294" s="35">
        <f t="shared" si="547"/>
        <v>0</v>
      </c>
      <c r="AX294" s="35">
        <f t="shared" ref="AX294:BS294" si="548">IF(AX$2&gt;=$O294,IF(AX293-(AX293*HLOOKUP($O294,$R$2:$BS$34,32,FALSE))&lt;=0,AX293,AX293*HLOOKUP($O294,$R$2:$BS$34,32,FALSE)),0)</f>
        <v>0</v>
      </c>
      <c r="AY294" s="35">
        <f t="shared" si="548"/>
        <v>0</v>
      </c>
      <c r="AZ294" s="35">
        <f t="shared" si="548"/>
        <v>0</v>
      </c>
      <c r="BA294" s="35">
        <f t="shared" si="548"/>
        <v>0</v>
      </c>
      <c r="BB294" s="35">
        <f t="shared" si="548"/>
        <v>0</v>
      </c>
      <c r="BC294" s="35">
        <f t="shared" si="548"/>
        <v>0</v>
      </c>
      <c r="BD294" s="35">
        <f t="shared" si="548"/>
        <v>0</v>
      </c>
      <c r="BE294" s="35">
        <f t="shared" si="548"/>
        <v>0</v>
      </c>
      <c r="BF294" s="35">
        <f t="shared" si="548"/>
        <v>0</v>
      </c>
      <c r="BG294" s="35">
        <f t="shared" si="548"/>
        <v>0</v>
      </c>
      <c r="BH294" s="35">
        <f t="shared" si="548"/>
        <v>0</v>
      </c>
      <c r="BI294" s="35">
        <f t="shared" si="548"/>
        <v>0</v>
      </c>
      <c r="BJ294" s="35">
        <f t="shared" si="548"/>
        <v>0</v>
      </c>
      <c r="BK294" s="35">
        <f t="shared" si="548"/>
        <v>0</v>
      </c>
      <c r="BL294" s="35">
        <f t="shared" si="548"/>
        <v>0</v>
      </c>
      <c r="BM294" s="35">
        <f t="shared" si="548"/>
        <v>0</v>
      </c>
      <c r="BN294" s="35">
        <f t="shared" si="548"/>
        <v>0</v>
      </c>
      <c r="BO294" s="35">
        <f t="shared" si="548"/>
        <v>0</v>
      </c>
      <c r="BP294" s="35">
        <f t="shared" si="548"/>
        <v>0</v>
      </c>
      <c r="BQ294" s="35">
        <f t="shared" si="548"/>
        <v>438.78306028183306</v>
      </c>
      <c r="BR294" s="35">
        <f t="shared" si="548"/>
        <v>416.84390726774149</v>
      </c>
      <c r="BS294" s="35">
        <f t="shared" si="548"/>
        <v>396.00171190435441</v>
      </c>
    </row>
    <row r="295" spans="1:71" hidden="1" outlineLevel="1">
      <c r="F295" t="s">
        <v>195</v>
      </c>
      <c r="L295" s="22" t="s">
        <v>196</v>
      </c>
      <c r="O295" s="22">
        <v>53</v>
      </c>
      <c r="R295" s="35">
        <f t="shared" ref="R295:AW295" si="549">IF($O295=R$2,R$192,IF(R$2&gt;$O295,Q295-Q296,0))</f>
        <v>0</v>
      </c>
      <c r="S295" s="35">
        <f t="shared" si="549"/>
        <v>0</v>
      </c>
      <c r="T295" s="35">
        <f t="shared" si="549"/>
        <v>0</v>
      </c>
      <c r="U295" s="35">
        <f t="shared" si="549"/>
        <v>0</v>
      </c>
      <c r="V295" s="35">
        <f t="shared" si="549"/>
        <v>0</v>
      </c>
      <c r="W295" s="35">
        <f t="shared" si="549"/>
        <v>0</v>
      </c>
      <c r="X295" s="35">
        <f t="shared" si="549"/>
        <v>0</v>
      </c>
      <c r="Y295" s="35">
        <f t="shared" si="549"/>
        <v>0</v>
      </c>
      <c r="Z295" s="35">
        <f t="shared" si="549"/>
        <v>0</v>
      </c>
      <c r="AA295" s="35">
        <f t="shared" si="549"/>
        <v>0</v>
      </c>
      <c r="AB295" s="35">
        <f t="shared" si="549"/>
        <v>0</v>
      </c>
      <c r="AC295" s="35">
        <f t="shared" si="549"/>
        <v>0</v>
      </c>
      <c r="AD295" s="35">
        <f t="shared" si="549"/>
        <v>0</v>
      </c>
      <c r="AE295" s="35">
        <f t="shared" si="549"/>
        <v>0</v>
      </c>
      <c r="AF295" s="35">
        <f t="shared" si="549"/>
        <v>0</v>
      </c>
      <c r="AG295" s="35">
        <f t="shared" si="549"/>
        <v>0</v>
      </c>
      <c r="AH295" s="35">
        <f t="shared" si="549"/>
        <v>0</v>
      </c>
      <c r="AI295" s="35">
        <f t="shared" si="549"/>
        <v>0</v>
      </c>
      <c r="AJ295" s="35">
        <f t="shared" si="549"/>
        <v>0</v>
      </c>
      <c r="AK295" s="35">
        <f t="shared" si="549"/>
        <v>0</v>
      </c>
      <c r="AL295" s="35">
        <f t="shared" si="549"/>
        <v>0</v>
      </c>
      <c r="AM295" s="35">
        <f t="shared" si="549"/>
        <v>0</v>
      </c>
      <c r="AN295" s="35">
        <f t="shared" si="549"/>
        <v>0</v>
      </c>
      <c r="AO295" s="35">
        <f t="shared" si="549"/>
        <v>0</v>
      </c>
      <c r="AP295" s="35">
        <f t="shared" si="549"/>
        <v>0</v>
      </c>
      <c r="AQ295" s="35">
        <f t="shared" si="549"/>
        <v>0</v>
      </c>
      <c r="AR295" s="35">
        <f t="shared" si="549"/>
        <v>0</v>
      </c>
      <c r="AS295" s="35">
        <f t="shared" si="549"/>
        <v>0</v>
      </c>
      <c r="AT295" s="35">
        <f t="shared" si="549"/>
        <v>0</v>
      </c>
      <c r="AU295" s="35">
        <f t="shared" si="549"/>
        <v>0</v>
      </c>
      <c r="AV295" s="35">
        <f t="shared" si="549"/>
        <v>0</v>
      </c>
      <c r="AW295" s="35">
        <f t="shared" si="549"/>
        <v>0</v>
      </c>
      <c r="AX295" s="35">
        <f t="shared" ref="AX295:BS295" si="550">IF($O295=AX$2,AX$192,IF(AX$2&gt;$O295,AW295-AW296,0))</f>
        <v>0</v>
      </c>
      <c r="AY295" s="35">
        <f t="shared" si="550"/>
        <v>0</v>
      </c>
      <c r="AZ295" s="35">
        <f t="shared" si="550"/>
        <v>0</v>
      </c>
      <c r="BA295" s="35">
        <f t="shared" si="550"/>
        <v>0</v>
      </c>
      <c r="BB295" s="35">
        <f t="shared" si="550"/>
        <v>0</v>
      </c>
      <c r="BC295" s="35">
        <f t="shared" si="550"/>
        <v>0</v>
      </c>
      <c r="BD295" s="35">
        <f t="shared" si="550"/>
        <v>0</v>
      </c>
      <c r="BE295" s="35">
        <f t="shared" si="550"/>
        <v>0</v>
      </c>
      <c r="BF295" s="35">
        <f t="shared" si="550"/>
        <v>0</v>
      </c>
      <c r="BG295" s="35">
        <f t="shared" si="550"/>
        <v>0</v>
      </c>
      <c r="BH295" s="35">
        <f t="shared" si="550"/>
        <v>0</v>
      </c>
      <c r="BI295" s="35">
        <f t="shared" si="550"/>
        <v>0</v>
      </c>
      <c r="BJ295" s="35">
        <f t="shared" si="550"/>
        <v>0</v>
      </c>
      <c r="BK295" s="35">
        <f t="shared" si="550"/>
        <v>0</v>
      </c>
      <c r="BL295" s="35">
        <f t="shared" si="550"/>
        <v>0</v>
      </c>
      <c r="BM295" s="35">
        <f t="shared" si="550"/>
        <v>0</v>
      </c>
      <c r="BN295" s="35">
        <f t="shared" si="550"/>
        <v>0</v>
      </c>
      <c r="BO295" s="35">
        <f t="shared" si="550"/>
        <v>0</v>
      </c>
      <c r="BP295" s="35">
        <f t="shared" si="550"/>
        <v>0</v>
      </c>
      <c r="BQ295" s="35">
        <f t="shared" si="550"/>
        <v>0</v>
      </c>
      <c r="BR295" s="35">
        <f t="shared" si="550"/>
        <v>9242.9048387632574</v>
      </c>
      <c r="BS295" s="35">
        <f t="shared" si="550"/>
        <v>8780.7595968250953</v>
      </c>
    </row>
    <row r="296" spans="1:71" hidden="1" outlineLevel="1">
      <c r="F296" t="s">
        <v>197</v>
      </c>
      <c r="L296" s="22" t="s">
        <v>190</v>
      </c>
      <c r="O296" s="22">
        <v>53</v>
      </c>
      <c r="R296" s="35">
        <f t="shared" ref="R296:AW296" si="551">IF(R$2&gt;=$O296,IF(R295-(R295*HLOOKUP($O296,$R$2:$BS$34,32,FALSE))&lt;=0,R295,R295*HLOOKUP($O296,$R$2:$BS$34,32,FALSE)),0)</f>
        <v>0</v>
      </c>
      <c r="S296" s="35">
        <f t="shared" si="551"/>
        <v>0</v>
      </c>
      <c r="T296" s="35">
        <f t="shared" si="551"/>
        <v>0</v>
      </c>
      <c r="U296" s="35">
        <f t="shared" si="551"/>
        <v>0</v>
      </c>
      <c r="V296" s="35">
        <f t="shared" si="551"/>
        <v>0</v>
      </c>
      <c r="W296" s="35">
        <f t="shared" si="551"/>
        <v>0</v>
      </c>
      <c r="X296" s="35">
        <f t="shared" si="551"/>
        <v>0</v>
      </c>
      <c r="Y296" s="35">
        <f t="shared" si="551"/>
        <v>0</v>
      </c>
      <c r="Z296" s="35">
        <f t="shared" si="551"/>
        <v>0</v>
      </c>
      <c r="AA296" s="35">
        <f t="shared" si="551"/>
        <v>0</v>
      </c>
      <c r="AB296" s="35">
        <f t="shared" si="551"/>
        <v>0</v>
      </c>
      <c r="AC296" s="35">
        <f t="shared" si="551"/>
        <v>0</v>
      </c>
      <c r="AD296" s="35">
        <f t="shared" si="551"/>
        <v>0</v>
      </c>
      <c r="AE296" s="35">
        <f t="shared" si="551"/>
        <v>0</v>
      </c>
      <c r="AF296" s="35">
        <f t="shared" si="551"/>
        <v>0</v>
      </c>
      <c r="AG296" s="35">
        <f t="shared" si="551"/>
        <v>0</v>
      </c>
      <c r="AH296" s="35">
        <f t="shared" si="551"/>
        <v>0</v>
      </c>
      <c r="AI296" s="35">
        <f t="shared" si="551"/>
        <v>0</v>
      </c>
      <c r="AJ296" s="35">
        <f t="shared" si="551"/>
        <v>0</v>
      </c>
      <c r="AK296" s="35">
        <f t="shared" si="551"/>
        <v>0</v>
      </c>
      <c r="AL296" s="35">
        <f t="shared" si="551"/>
        <v>0</v>
      </c>
      <c r="AM296" s="35">
        <f t="shared" si="551"/>
        <v>0</v>
      </c>
      <c r="AN296" s="35">
        <f t="shared" si="551"/>
        <v>0</v>
      </c>
      <c r="AO296" s="35">
        <f t="shared" si="551"/>
        <v>0</v>
      </c>
      <c r="AP296" s="35">
        <f t="shared" si="551"/>
        <v>0</v>
      </c>
      <c r="AQ296" s="35">
        <f t="shared" si="551"/>
        <v>0</v>
      </c>
      <c r="AR296" s="35">
        <f t="shared" si="551"/>
        <v>0</v>
      </c>
      <c r="AS296" s="35">
        <f t="shared" si="551"/>
        <v>0</v>
      </c>
      <c r="AT296" s="35">
        <f t="shared" si="551"/>
        <v>0</v>
      </c>
      <c r="AU296" s="35">
        <f t="shared" si="551"/>
        <v>0</v>
      </c>
      <c r="AV296" s="35">
        <f t="shared" si="551"/>
        <v>0</v>
      </c>
      <c r="AW296" s="35">
        <f t="shared" si="551"/>
        <v>0</v>
      </c>
      <c r="AX296" s="35">
        <f t="shared" ref="AX296:BS296" si="552">IF(AX$2&gt;=$O296,IF(AX295-(AX295*HLOOKUP($O296,$R$2:$BS$34,32,FALSE))&lt;=0,AX295,AX295*HLOOKUP($O296,$R$2:$BS$34,32,FALSE)),0)</f>
        <v>0</v>
      </c>
      <c r="AY296" s="35">
        <f t="shared" si="552"/>
        <v>0</v>
      </c>
      <c r="AZ296" s="35">
        <f t="shared" si="552"/>
        <v>0</v>
      </c>
      <c r="BA296" s="35">
        <f t="shared" si="552"/>
        <v>0</v>
      </c>
      <c r="BB296" s="35">
        <f t="shared" si="552"/>
        <v>0</v>
      </c>
      <c r="BC296" s="35">
        <f t="shared" si="552"/>
        <v>0</v>
      </c>
      <c r="BD296" s="35">
        <f t="shared" si="552"/>
        <v>0</v>
      </c>
      <c r="BE296" s="35">
        <f t="shared" si="552"/>
        <v>0</v>
      </c>
      <c r="BF296" s="35">
        <f t="shared" si="552"/>
        <v>0</v>
      </c>
      <c r="BG296" s="35">
        <f t="shared" si="552"/>
        <v>0</v>
      </c>
      <c r="BH296" s="35">
        <f t="shared" si="552"/>
        <v>0</v>
      </c>
      <c r="BI296" s="35">
        <f t="shared" si="552"/>
        <v>0</v>
      </c>
      <c r="BJ296" s="35">
        <f t="shared" si="552"/>
        <v>0</v>
      </c>
      <c r="BK296" s="35">
        <f t="shared" si="552"/>
        <v>0</v>
      </c>
      <c r="BL296" s="35">
        <f t="shared" si="552"/>
        <v>0</v>
      </c>
      <c r="BM296" s="35">
        <f t="shared" si="552"/>
        <v>0</v>
      </c>
      <c r="BN296" s="35">
        <f t="shared" si="552"/>
        <v>0</v>
      </c>
      <c r="BO296" s="35">
        <f t="shared" si="552"/>
        <v>0</v>
      </c>
      <c r="BP296" s="35">
        <f t="shared" si="552"/>
        <v>0</v>
      </c>
      <c r="BQ296" s="35">
        <f t="shared" si="552"/>
        <v>0</v>
      </c>
      <c r="BR296" s="35">
        <f t="shared" si="552"/>
        <v>462.14524193816288</v>
      </c>
      <c r="BS296" s="35">
        <f t="shared" si="552"/>
        <v>439.03797984125481</v>
      </c>
    </row>
    <row r="297" spans="1:71" hidden="1" outlineLevel="1">
      <c r="F297" t="s">
        <v>195</v>
      </c>
      <c r="L297" s="22" t="s">
        <v>196</v>
      </c>
      <c r="O297" s="22">
        <v>54</v>
      </c>
      <c r="R297" s="35">
        <f t="shared" ref="R297:AW297" si="553">IF($O297=R$2,R$192,IF(R$2&gt;$O297,Q297-Q298,0))</f>
        <v>0</v>
      </c>
      <c r="S297" s="35">
        <f t="shared" si="553"/>
        <v>0</v>
      </c>
      <c r="T297" s="35">
        <f t="shared" si="553"/>
        <v>0</v>
      </c>
      <c r="U297" s="35">
        <f t="shared" si="553"/>
        <v>0</v>
      </c>
      <c r="V297" s="35">
        <f t="shared" si="553"/>
        <v>0</v>
      </c>
      <c r="W297" s="35">
        <f t="shared" si="553"/>
        <v>0</v>
      </c>
      <c r="X297" s="35">
        <f t="shared" si="553"/>
        <v>0</v>
      </c>
      <c r="Y297" s="35">
        <f t="shared" si="553"/>
        <v>0</v>
      </c>
      <c r="Z297" s="35">
        <f t="shared" si="553"/>
        <v>0</v>
      </c>
      <c r="AA297" s="35">
        <f t="shared" si="553"/>
        <v>0</v>
      </c>
      <c r="AB297" s="35">
        <f t="shared" si="553"/>
        <v>0</v>
      </c>
      <c r="AC297" s="35">
        <f t="shared" si="553"/>
        <v>0</v>
      </c>
      <c r="AD297" s="35">
        <f t="shared" si="553"/>
        <v>0</v>
      </c>
      <c r="AE297" s="35">
        <f t="shared" si="553"/>
        <v>0</v>
      </c>
      <c r="AF297" s="35">
        <f t="shared" si="553"/>
        <v>0</v>
      </c>
      <c r="AG297" s="35">
        <f t="shared" si="553"/>
        <v>0</v>
      </c>
      <c r="AH297" s="35">
        <f t="shared" si="553"/>
        <v>0</v>
      </c>
      <c r="AI297" s="35">
        <f t="shared" si="553"/>
        <v>0</v>
      </c>
      <c r="AJ297" s="35">
        <f t="shared" si="553"/>
        <v>0</v>
      </c>
      <c r="AK297" s="35">
        <f t="shared" si="553"/>
        <v>0</v>
      </c>
      <c r="AL297" s="35">
        <f t="shared" si="553"/>
        <v>0</v>
      </c>
      <c r="AM297" s="35">
        <f t="shared" si="553"/>
        <v>0</v>
      </c>
      <c r="AN297" s="35">
        <f t="shared" si="553"/>
        <v>0</v>
      </c>
      <c r="AO297" s="35">
        <f t="shared" si="553"/>
        <v>0</v>
      </c>
      <c r="AP297" s="35">
        <f t="shared" si="553"/>
        <v>0</v>
      </c>
      <c r="AQ297" s="35">
        <f t="shared" si="553"/>
        <v>0</v>
      </c>
      <c r="AR297" s="35">
        <f t="shared" si="553"/>
        <v>0</v>
      </c>
      <c r="AS297" s="35">
        <f t="shared" si="553"/>
        <v>0</v>
      </c>
      <c r="AT297" s="35">
        <f t="shared" si="553"/>
        <v>0</v>
      </c>
      <c r="AU297" s="35">
        <f t="shared" si="553"/>
        <v>0</v>
      </c>
      <c r="AV297" s="35">
        <f t="shared" si="553"/>
        <v>0</v>
      </c>
      <c r="AW297" s="35">
        <f t="shared" si="553"/>
        <v>0</v>
      </c>
      <c r="AX297" s="35">
        <f t="shared" ref="AX297:BS297" si="554">IF($O297=AX$2,AX$192,IF(AX$2&gt;$O297,AW297-AW298,0))</f>
        <v>0</v>
      </c>
      <c r="AY297" s="35">
        <f t="shared" si="554"/>
        <v>0</v>
      </c>
      <c r="AZ297" s="35">
        <f t="shared" si="554"/>
        <v>0</v>
      </c>
      <c r="BA297" s="35">
        <f t="shared" si="554"/>
        <v>0</v>
      </c>
      <c r="BB297" s="35">
        <f t="shared" si="554"/>
        <v>0</v>
      </c>
      <c r="BC297" s="35">
        <f t="shared" si="554"/>
        <v>0</v>
      </c>
      <c r="BD297" s="35">
        <f t="shared" si="554"/>
        <v>0</v>
      </c>
      <c r="BE297" s="35">
        <f t="shared" si="554"/>
        <v>0</v>
      </c>
      <c r="BF297" s="35">
        <f t="shared" si="554"/>
        <v>0</v>
      </c>
      <c r="BG297" s="35">
        <f t="shared" si="554"/>
        <v>0</v>
      </c>
      <c r="BH297" s="35">
        <f t="shared" si="554"/>
        <v>0</v>
      </c>
      <c r="BI297" s="35">
        <f t="shared" si="554"/>
        <v>0</v>
      </c>
      <c r="BJ297" s="35">
        <f t="shared" si="554"/>
        <v>0</v>
      </c>
      <c r="BK297" s="35">
        <f t="shared" si="554"/>
        <v>0</v>
      </c>
      <c r="BL297" s="35">
        <f t="shared" si="554"/>
        <v>0</v>
      </c>
      <c r="BM297" s="35">
        <f t="shared" si="554"/>
        <v>0</v>
      </c>
      <c r="BN297" s="35">
        <f t="shared" si="554"/>
        <v>0</v>
      </c>
      <c r="BO297" s="35">
        <f t="shared" si="554"/>
        <v>0</v>
      </c>
      <c r="BP297" s="35">
        <f t="shared" si="554"/>
        <v>0</v>
      </c>
      <c r="BQ297" s="35">
        <f t="shared" si="554"/>
        <v>0</v>
      </c>
      <c r="BR297" s="35">
        <f t="shared" si="554"/>
        <v>0</v>
      </c>
      <c r="BS297" s="35">
        <f t="shared" si="554"/>
        <v>9740.1736246169021</v>
      </c>
    </row>
    <row r="298" spans="1:71" hidden="1" outlineLevel="1">
      <c r="F298" t="s">
        <v>197</v>
      </c>
      <c r="L298" s="22" t="s">
        <v>190</v>
      </c>
      <c r="O298" s="22">
        <v>54</v>
      </c>
      <c r="R298" s="35">
        <f t="shared" ref="R298:AW298" si="555">IF(R$2&gt;=$O298,IF(R297-(R297*HLOOKUP($O298,$R$2:$BS$34,32,FALSE))&lt;=0,R297,R297*HLOOKUP($O298,$R$2:$BS$34,32,FALSE)),0)</f>
        <v>0</v>
      </c>
      <c r="S298" s="35">
        <f t="shared" si="555"/>
        <v>0</v>
      </c>
      <c r="T298" s="35">
        <f t="shared" si="555"/>
        <v>0</v>
      </c>
      <c r="U298" s="35">
        <f t="shared" si="555"/>
        <v>0</v>
      </c>
      <c r="V298" s="35">
        <f t="shared" si="555"/>
        <v>0</v>
      </c>
      <c r="W298" s="35">
        <f t="shared" si="555"/>
        <v>0</v>
      </c>
      <c r="X298" s="35">
        <f t="shared" si="555"/>
        <v>0</v>
      </c>
      <c r="Y298" s="35">
        <f t="shared" si="555"/>
        <v>0</v>
      </c>
      <c r="Z298" s="35">
        <f t="shared" si="555"/>
        <v>0</v>
      </c>
      <c r="AA298" s="35">
        <f t="shared" si="555"/>
        <v>0</v>
      </c>
      <c r="AB298" s="35">
        <f t="shared" si="555"/>
        <v>0</v>
      </c>
      <c r="AC298" s="35">
        <f t="shared" si="555"/>
        <v>0</v>
      </c>
      <c r="AD298" s="35">
        <f t="shared" si="555"/>
        <v>0</v>
      </c>
      <c r="AE298" s="35">
        <f t="shared" si="555"/>
        <v>0</v>
      </c>
      <c r="AF298" s="35">
        <f t="shared" si="555"/>
        <v>0</v>
      </c>
      <c r="AG298" s="35">
        <f t="shared" si="555"/>
        <v>0</v>
      </c>
      <c r="AH298" s="35">
        <f t="shared" si="555"/>
        <v>0</v>
      </c>
      <c r="AI298" s="35">
        <f t="shared" si="555"/>
        <v>0</v>
      </c>
      <c r="AJ298" s="35">
        <f t="shared" si="555"/>
        <v>0</v>
      </c>
      <c r="AK298" s="35">
        <f t="shared" si="555"/>
        <v>0</v>
      </c>
      <c r="AL298" s="35">
        <f t="shared" si="555"/>
        <v>0</v>
      </c>
      <c r="AM298" s="35">
        <f t="shared" si="555"/>
        <v>0</v>
      </c>
      <c r="AN298" s="35">
        <f t="shared" si="555"/>
        <v>0</v>
      </c>
      <c r="AO298" s="35">
        <f t="shared" si="555"/>
        <v>0</v>
      </c>
      <c r="AP298" s="35">
        <f t="shared" si="555"/>
        <v>0</v>
      </c>
      <c r="AQ298" s="35">
        <f t="shared" si="555"/>
        <v>0</v>
      </c>
      <c r="AR298" s="35">
        <f t="shared" si="555"/>
        <v>0</v>
      </c>
      <c r="AS298" s="35">
        <f t="shared" si="555"/>
        <v>0</v>
      </c>
      <c r="AT298" s="35">
        <f t="shared" si="555"/>
        <v>0</v>
      </c>
      <c r="AU298" s="35">
        <f t="shared" si="555"/>
        <v>0</v>
      </c>
      <c r="AV298" s="35">
        <f t="shared" si="555"/>
        <v>0</v>
      </c>
      <c r="AW298" s="35">
        <f t="shared" si="555"/>
        <v>0</v>
      </c>
      <c r="AX298" s="35">
        <f t="shared" ref="AX298:BS298" si="556">IF(AX$2&gt;=$O298,IF(AX297-(AX297*HLOOKUP($O298,$R$2:$BS$34,32,FALSE))&lt;=0,AX297,AX297*HLOOKUP($O298,$R$2:$BS$34,32,FALSE)),0)</f>
        <v>0</v>
      </c>
      <c r="AY298" s="35">
        <f t="shared" si="556"/>
        <v>0</v>
      </c>
      <c r="AZ298" s="35">
        <f t="shared" si="556"/>
        <v>0</v>
      </c>
      <c r="BA298" s="35">
        <f t="shared" si="556"/>
        <v>0</v>
      </c>
      <c r="BB298" s="35">
        <f t="shared" si="556"/>
        <v>0</v>
      </c>
      <c r="BC298" s="35">
        <f t="shared" si="556"/>
        <v>0</v>
      </c>
      <c r="BD298" s="35">
        <f t="shared" si="556"/>
        <v>0</v>
      </c>
      <c r="BE298" s="35">
        <f t="shared" si="556"/>
        <v>0</v>
      </c>
      <c r="BF298" s="35">
        <f t="shared" si="556"/>
        <v>0</v>
      </c>
      <c r="BG298" s="35">
        <f t="shared" si="556"/>
        <v>0</v>
      </c>
      <c r="BH298" s="35">
        <f t="shared" si="556"/>
        <v>0</v>
      </c>
      <c r="BI298" s="35">
        <f t="shared" si="556"/>
        <v>0</v>
      </c>
      <c r="BJ298" s="35">
        <f t="shared" si="556"/>
        <v>0</v>
      </c>
      <c r="BK298" s="35">
        <f t="shared" si="556"/>
        <v>0</v>
      </c>
      <c r="BL298" s="35">
        <f t="shared" si="556"/>
        <v>0</v>
      </c>
      <c r="BM298" s="35">
        <f t="shared" si="556"/>
        <v>0</v>
      </c>
      <c r="BN298" s="35">
        <f t="shared" si="556"/>
        <v>0</v>
      </c>
      <c r="BO298" s="35">
        <f t="shared" si="556"/>
        <v>0</v>
      </c>
      <c r="BP298" s="35">
        <f t="shared" si="556"/>
        <v>0</v>
      </c>
      <c r="BQ298" s="35">
        <f t="shared" si="556"/>
        <v>0</v>
      </c>
      <c r="BR298" s="35">
        <f t="shared" si="556"/>
        <v>0</v>
      </c>
      <c r="BS298" s="35">
        <f t="shared" si="556"/>
        <v>487.00868123084513</v>
      </c>
    </row>
    <row r="299" spans="1:71" hidden="1" outlineLevel="1">
      <c r="F299" t="s">
        <v>195</v>
      </c>
      <c r="L299" s="22" t="s">
        <v>196</v>
      </c>
      <c r="O299" s="22">
        <v>55</v>
      </c>
      <c r="R299" s="35">
        <f t="shared" ref="R299:AW299" si="557">IF($O299=R$2,R$192,IF(R$2&gt;$O299,Q299-Q300,0))</f>
        <v>0</v>
      </c>
      <c r="S299" s="35">
        <f t="shared" si="557"/>
        <v>0</v>
      </c>
      <c r="T299" s="35">
        <f t="shared" si="557"/>
        <v>0</v>
      </c>
      <c r="U299" s="35">
        <f t="shared" si="557"/>
        <v>0</v>
      </c>
      <c r="V299" s="35">
        <f t="shared" si="557"/>
        <v>0</v>
      </c>
      <c r="W299" s="35">
        <f t="shared" si="557"/>
        <v>0</v>
      </c>
      <c r="X299" s="35">
        <f t="shared" si="557"/>
        <v>0</v>
      </c>
      <c r="Y299" s="35">
        <f t="shared" si="557"/>
        <v>0</v>
      </c>
      <c r="Z299" s="35">
        <f t="shared" si="557"/>
        <v>0</v>
      </c>
      <c r="AA299" s="35">
        <f t="shared" si="557"/>
        <v>0</v>
      </c>
      <c r="AB299" s="35">
        <f t="shared" si="557"/>
        <v>0</v>
      </c>
      <c r="AC299" s="35">
        <f t="shared" si="557"/>
        <v>0</v>
      </c>
      <c r="AD299" s="35">
        <f t="shared" si="557"/>
        <v>0</v>
      </c>
      <c r="AE299" s="35">
        <f t="shared" si="557"/>
        <v>0</v>
      </c>
      <c r="AF299" s="35">
        <f t="shared" si="557"/>
        <v>0</v>
      </c>
      <c r="AG299" s="35">
        <f t="shared" si="557"/>
        <v>0</v>
      </c>
      <c r="AH299" s="35">
        <f t="shared" si="557"/>
        <v>0</v>
      </c>
      <c r="AI299" s="35">
        <f t="shared" si="557"/>
        <v>0</v>
      </c>
      <c r="AJ299" s="35">
        <f t="shared" si="557"/>
        <v>0</v>
      </c>
      <c r="AK299" s="35">
        <f t="shared" si="557"/>
        <v>0</v>
      </c>
      <c r="AL299" s="35">
        <f t="shared" si="557"/>
        <v>0</v>
      </c>
      <c r="AM299" s="35">
        <f t="shared" si="557"/>
        <v>0</v>
      </c>
      <c r="AN299" s="35">
        <f t="shared" si="557"/>
        <v>0</v>
      </c>
      <c r="AO299" s="35">
        <f t="shared" si="557"/>
        <v>0</v>
      </c>
      <c r="AP299" s="35">
        <f t="shared" si="557"/>
        <v>0</v>
      </c>
      <c r="AQ299" s="35">
        <f t="shared" si="557"/>
        <v>0</v>
      </c>
      <c r="AR299" s="35">
        <f t="shared" si="557"/>
        <v>0</v>
      </c>
      <c r="AS299" s="35">
        <f t="shared" si="557"/>
        <v>0</v>
      </c>
      <c r="AT299" s="35">
        <f t="shared" si="557"/>
        <v>0</v>
      </c>
      <c r="AU299" s="35">
        <f t="shared" si="557"/>
        <v>0</v>
      </c>
      <c r="AV299" s="35">
        <f t="shared" si="557"/>
        <v>0</v>
      </c>
      <c r="AW299" s="35">
        <f t="shared" si="557"/>
        <v>0</v>
      </c>
      <c r="AX299" s="35">
        <f t="shared" ref="AX299:BS299" si="558">IF($O299=AX$2,AX$192,IF(AX$2&gt;$O299,AW299-AW300,0))</f>
        <v>0</v>
      </c>
      <c r="AY299" s="35">
        <f t="shared" si="558"/>
        <v>0</v>
      </c>
      <c r="AZ299" s="35">
        <f t="shared" si="558"/>
        <v>0</v>
      </c>
      <c r="BA299" s="35">
        <f t="shared" si="558"/>
        <v>0</v>
      </c>
      <c r="BB299" s="35">
        <f t="shared" si="558"/>
        <v>0</v>
      </c>
      <c r="BC299" s="35">
        <f t="shared" si="558"/>
        <v>0</v>
      </c>
      <c r="BD299" s="35">
        <f t="shared" si="558"/>
        <v>0</v>
      </c>
      <c r="BE299" s="35">
        <f t="shared" si="558"/>
        <v>0</v>
      </c>
      <c r="BF299" s="35">
        <f t="shared" si="558"/>
        <v>0</v>
      </c>
      <c r="BG299" s="35">
        <f t="shared" si="558"/>
        <v>0</v>
      </c>
      <c r="BH299" s="35">
        <f t="shared" si="558"/>
        <v>0</v>
      </c>
      <c r="BI299" s="35">
        <f t="shared" si="558"/>
        <v>0</v>
      </c>
      <c r="BJ299" s="35">
        <f t="shared" si="558"/>
        <v>0</v>
      </c>
      <c r="BK299" s="35">
        <f t="shared" si="558"/>
        <v>0</v>
      </c>
      <c r="BL299" s="35">
        <f t="shared" si="558"/>
        <v>0</v>
      </c>
      <c r="BM299" s="35">
        <f t="shared" si="558"/>
        <v>0</v>
      </c>
      <c r="BN299" s="35">
        <f t="shared" si="558"/>
        <v>0</v>
      </c>
      <c r="BO299" s="35">
        <f t="shared" si="558"/>
        <v>0</v>
      </c>
      <c r="BP299" s="35">
        <f t="shared" si="558"/>
        <v>0</v>
      </c>
      <c r="BQ299" s="35">
        <f t="shared" si="558"/>
        <v>0</v>
      </c>
      <c r="BR299" s="35">
        <f t="shared" si="558"/>
        <v>0</v>
      </c>
      <c r="BS299" s="35">
        <f t="shared" si="558"/>
        <v>0</v>
      </c>
    </row>
    <row r="300" spans="1:71" hidden="1" outlineLevel="1">
      <c r="F300" t="s">
        <v>197</v>
      </c>
      <c r="L300" s="22" t="s">
        <v>190</v>
      </c>
      <c r="O300" s="22">
        <v>55</v>
      </c>
      <c r="R300" s="35">
        <f t="shared" ref="R300:AW300" si="559">IF(R$2&gt;=$O300,IF(R299-(R299*HLOOKUP($O300,$R$2:$BS$34,32,FALSE))&lt;=0,R299,R299*HLOOKUP($O300,$R$2:$BS$34,32,FALSE)),0)</f>
        <v>0</v>
      </c>
      <c r="S300" s="35">
        <f t="shared" si="559"/>
        <v>0</v>
      </c>
      <c r="T300" s="35">
        <f t="shared" si="559"/>
        <v>0</v>
      </c>
      <c r="U300" s="35">
        <f t="shared" si="559"/>
        <v>0</v>
      </c>
      <c r="V300" s="35">
        <f t="shared" si="559"/>
        <v>0</v>
      </c>
      <c r="W300" s="35">
        <f t="shared" si="559"/>
        <v>0</v>
      </c>
      <c r="X300" s="35">
        <f t="shared" si="559"/>
        <v>0</v>
      </c>
      <c r="Y300" s="35">
        <f t="shared" si="559"/>
        <v>0</v>
      </c>
      <c r="Z300" s="35">
        <f t="shared" si="559"/>
        <v>0</v>
      </c>
      <c r="AA300" s="35">
        <f t="shared" si="559"/>
        <v>0</v>
      </c>
      <c r="AB300" s="35">
        <f t="shared" si="559"/>
        <v>0</v>
      </c>
      <c r="AC300" s="35">
        <f t="shared" si="559"/>
        <v>0</v>
      </c>
      <c r="AD300" s="35">
        <f t="shared" si="559"/>
        <v>0</v>
      </c>
      <c r="AE300" s="35">
        <f t="shared" si="559"/>
        <v>0</v>
      </c>
      <c r="AF300" s="35">
        <f t="shared" si="559"/>
        <v>0</v>
      </c>
      <c r="AG300" s="35">
        <f t="shared" si="559"/>
        <v>0</v>
      </c>
      <c r="AH300" s="35">
        <f t="shared" si="559"/>
        <v>0</v>
      </c>
      <c r="AI300" s="35">
        <f t="shared" si="559"/>
        <v>0</v>
      </c>
      <c r="AJ300" s="35">
        <f t="shared" si="559"/>
        <v>0</v>
      </c>
      <c r="AK300" s="35">
        <f t="shared" si="559"/>
        <v>0</v>
      </c>
      <c r="AL300" s="35">
        <f t="shared" si="559"/>
        <v>0</v>
      </c>
      <c r="AM300" s="35">
        <f t="shared" si="559"/>
        <v>0</v>
      </c>
      <c r="AN300" s="35">
        <f t="shared" si="559"/>
        <v>0</v>
      </c>
      <c r="AO300" s="35">
        <f t="shared" si="559"/>
        <v>0</v>
      </c>
      <c r="AP300" s="35">
        <f t="shared" si="559"/>
        <v>0</v>
      </c>
      <c r="AQ300" s="35">
        <f t="shared" si="559"/>
        <v>0</v>
      </c>
      <c r="AR300" s="35">
        <f t="shared" si="559"/>
        <v>0</v>
      </c>
      <c r="AS300" s="35">
        <f t="shared" si="559"/>
        <v>0</v>
      </c>
      <c r="AT300" s="35">
        <f t="shared" si="559"/>
        <v>0</v>
      </c>
      <c r="AU300" s="35">
        <f t="shared" si="559"/>
        <v>0</v>
      </c>
      <c r="AV300" s="35">
        <f t="shared" si="559"/>
        <v>0</v>
      </c>
      <c r="AW300" s="35">
        <f t="shared" si="559"/>
        <v>0</v>
      </c>
      <c r="AX300" s="35">
        <f t="shared" ref="AX300:BS300" si="560">IF(AX$2&gt;=$O300,IF(AX299-(AX299*HLOOKUP($O300,$R$2:$BS$34,32,FALSE))&lt;=0,AX299,AX299*HLOOKUP($O300,$R$2:$BS$34,32,FALSE)),0)</f>
        <v>0</v>
      </c>
      <c r="AY300" s="35">
        <f t="shared" si="560"/>
        <v>0</v>
      </c>
      <c r="AZ300" s="35">
        <f t="shared" si="560"/>
        <v>0</v>
      </c>
      <c r="BA300" s="35">
        <f t="shared" si="560"/>
        <v>0</v>
      </c>
      <c r="BB300" s="35">
        <f t="shared" si="560"/>
        <v>0</v>
      </c>
      <c r="BC300" s="35">
        <f t="shared" si="560"/>
        <v>0</v>
      </c>
      <c r="BD300" s="35">
        <f t="shared" si="560"/>
        <v>0</v>
      </c>
      <c r="BE300" s="35">
        <f t="shared" si="560"/>
        <v>0</v>
      </c>
      <c r="BF300" s="35">
        <f t="shared" si="560"/>
        <v>0</v>
      </c>
      <c r="BG300" s="35">
        <f t="shared" si="560"/>
        <v>0</v>
      </c>
      <c r="BH300" s="35">
        <f t="shared" si="560"/>
        <v>0</v>
      </c>
      <c r="BI300" s="35">
        <f t="shared" si="560"/>
        <v>0</v>
      </c>
      <c r="BJ300" s="35">
        <f t="shared" si="560"/>
        <v>0</v>
      </c>
      <c r="BK300" s="35">
        <f t="shared" si="560"/>
        <v>0</v>
      </c>
      <c r="BL300" s="35">
        <f t="shared" si="560"/>
        <v>0</v>
      </c>
      <c r="BM300" s="35">
        <f t="shared" si="560"/>
        <v>0</v>
      </c>
      <c r="BN300" s="35">
        <f t="shared" si="560"/>
        <v>0</v>
      </c>
      <c r="BO300" s="35">
        <f t="shared" si="560"/>
        <v>0</v>
      </c>
      <c r="BP300" s="35">
        <f t="shared" si="560"/>
        <v>0</v>
      </c>
      <c r="BQ300" s="35">
        <f t="shared" si="560"/>
        <v>0</v>
      </c>
      <c r="BR300" s="35">
        <f t="shared" si="560"/>
        <v>0</v>
      </c>
      <c r="BS300" s="35">
        <f t="shared" si="560"/>
        <v>0</v>
      </c>
    </row>
    <row r="301" spans="1:71" collapsed="1">
      <c r="L301" s="22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>
      <c r="F302" t="s">
        <v>198</v>
      </c>
      <c r="L302" s="22" t="s">
        <v>196</v>
      </c>
      <c r="R302" s="35">
        <f>SUMIF($L$194:$L$300,"TAB",R194:R300)-SUMIF($L$194:$L$300,"TaxDep",R194:R300)</f>
        <v>0</v>
      </c>
      <c r="S302" s="35">
        <f t="shared" ref="S302:BS302" si="561">SUMIF($L$194:$L$300,"TAB",S194:S300)-SUMIF($L$194:$L$300,"TaxDep",S194:S300)</f>
        <v>0</v>
      </c>
      <c r="T302" s="35">
        <f t="shared" si="561"/>
        <v>575.65140140092524</v>
      </c>
      <c r="U302" s="35">
        <f t="shared" si="561"/>
        <v>1152.6373058490556</v>
      </c>
      <c r="V302" s="35">
        <f t="shared" si="561"/>
        <v>1732.6257024469019</v>
      </c>
      <c r="W302" s="35">
        <f t="shared" si="561"/>
        <v>2317.0910709825343</v>
      </c>
      <c r="X302" s="35">
        <f t="shared" si="561"/>
        <v>2907.4983659943027</v>
      </c>
      <c r="Y302" s="35">
        <f t="shared" si="561"/>
        <v>3505.7690802539068</v>
      </c>
      <c r="Z302" s="35">
        <f t="shared" si="561"/>
        <v>4113.2175625562249</v>
      </c>
      <c r="AA302" s="35">
        <f t="shared" si="561"/>
        <v>4731.1296556167936</v>
      </c>
      <c r="AB302" s="35">
        <f t="shared" si="561"/>
        <v>5362.8340740719023</v>
      </c>
      <c r="AC302" s="35">
        <f t="shared" si="561"/>
        <v>6011.8993909687333</v>
      </c>
      <c r="AD302" s="35">
        <f t="shared" si="561"/>
        <v>6685.2800109001455</v>
      </c>
      <c r="AE302" s="35">
        <f t="shared" si="561"/>
        <v>7385.6111635693715</v>
      </c>
      <c r="AF302" s="35">
        <f t="shared" si="561"/>
        <v>8114.8532143724833</v>
      </c>
      <c r="AG302" s="35">
        <f t="shared" si="561"/>
        <v>8875.1625913049211</v>
      </c>
      <c r="AH302" s="35">
        <f t="shared" si="561"/>
        <v>9668.849475671308</v>
      </c>
      <c r="AI302" s="35">
        <f t="shared" si="561"/>
        <v>10498.165445720753</v>
      </c>
      <c r="AJ302" s="35">
        <f t="shared" si="561"/>
        <v>11365.734883554273</v>
      </c>
      <c r="AK302" s="35">
        <f t="shared" si="561"/>
        <v>12273.72840663285</v>
      </c>
      <c r="AL302" s="35">
        <f t="shared" si="561"/>
        <v>13224.365392720121</v>
      </c>
      <c r="AM302" s="35">
        <f t="shared" si="561"/>
        <v>14219.914535151263</v>
      </c>
      <c r="AN302" s="35">
        <f t="shared" si="561"/>
        <v>15262.712894147964</v>
      </c>
      <c r="AO302" s="35">
        <f t="shared" si="561"/>
        <v>16355.122595045843</v>
      </c>
      <c r="AP302" s="35">
        <f t="shared" si="561"/>
        <v>17500.166411636252</v>
      </c>
      <c r="AQ302" s="35">
        <f t="shared" si="561"/>
        <v>18700.609611495536</v>
      </c>
      <c r="AR302" s="35">
        <f t="shared" si="561"/>
        <v>19959.004608023286</v>
      </c>
      <c r="AS302" s="35">
        <f t="shared" si="561"/>
        <v>21279.272767635695</v>
      </c>
      <c r="AT302" s="35">
        <f t="shared" si="561"/>
        <v>22667.698291661865</v>
      </c>
      <c r="AU302" s="35">
        <f t="shared" si="561"/>
        <v>24127.293537921629</v>
      </c>
      <c r="AV302" s="35">
        <f t="shared" si="561"/>
        <v>25661.15491876661</v>
      </c>
      <c r="AW302" s="35">
        <f t="shared" si="561"/>
        <v>27272.431317323018</v>
      </c>
      <c r="AX302" s="35">
        <f t="shared" si="561"/>
        <v>28967.769254925235</v>
      </c>
      <c r="AY302" s="35">
        <f t="shared" si="561"/>
        <v>30751.458908642107</v>
      </c>
      <c r="AZ302" s="35">
        <f t="shared" si="561"/>
        <v>32627.123839818418</v>
      </c>
      <c r="BA302" s="35">
        <f t="shared" si="561"/>
        <v>34598.436997065161</v>
      </c>
      <c r="BB302" s="35">
        <f t="shared" si="561"/>
        <v>36670.701493919034</v>
      </c>
      <c r="BC302" s="35">
        <f t="shared" si="561"/>
        <v>38848.376670508675</v>
      </c>
      <c r="BD302" s="35">
        <f t="shared" si="561"/>
        <v>41137.049031257469</v>
      </c>
      <c r="BE302" s="35">
        <f t="shared" si="561"/>
        <v>43541.344163597729</v>
      </c>
      <c r="BF302" s="35">
        <f t="shared" si="561"/>
        <v>46065.883866566561</v>
      </c>
      <c r="BG302" s="35">
        <f t="shared" si="561"/>
        <v>48715.200545697044</v>
      </c>
      <c r="BH302" s="35">
        <f t="shared" si="561"/>
        <v>51495.566696980524</v>
      </c>
      <c r="BI302" s="35">
        <f t="shared" si="561"/>
        <v>54417.072887079077</v>
      </c>
      <c r="BJ302" s="35">
        <f t="shared" si="561"/>
        <v>57487.29739064446</v>
      </c>
      <c r="BK302" s="35">
        <f t="shared" si="561"/>
        <v>60714.172686616788</v>
      </c>
      <c r="BL302" s="35">
        <f t="shared" si="561"/>
        <v>64106.002749537118</v>
      </c>
      <c r="BM302" s="35">
        <f t="shared" si="561"/>
        <v>67671.784856569429</v>
      </c>
      <c r="BN302" s="35">
        <f t="shared" si="561"/>
        <v>71421.450517318124</v>
      </c>
      <c r="BO302" s="35">
        <f t="shared" si="561"/>
        <v>75364.729578175931</v>
      </c>
      <c r="BP302" s="35">
        <f t="shared" si="561"/>
        <v>79511.739899060762</v>
      </c>
      <c r="BQ302" s="35">
        <f t="shared" si="561"/>
        <v>83873.031049462545</v>
      </c>
      <c r="BR302" s="35">
        <f t="shared" si="561"/>
        <v>88460.139093814534</v>
      </c>
      <c r="BS302" s="35">
        <f t="shared" si="561"/>
        <v>93290.297082509845</v>
      </c>
    </row>
    <row r="303" spans="1:71" s="39" customFormat="1">
      <c r="A303"/>
      <c r="B303"/>
      <c r="C303"/>
      <c r="D303"/>
      <c r="E303"/>
      <c r="F303"/>
      <c r="G303"/>
      <c r="H303"/>
      <c r="I303"/>
      <c r="J303"/>
      <c r="K303"/>
      <c r="L303" s="22"/>
      <c r="M303"/>
      <c r="N303"/>
      <c r="O303"/>
      <c r="P303"/>
      <c r="Q303"/>
    </row>
    <row r="304" spans="1:71">
      <c r="F304" t="s">
        <v>199</v>
      </c>
      <c r="L304" s="22"/>
      <c r="Q304" s="39"/>
      <c r="R304" s="35">
        <f>R190+R302</f>
        <v>4500.0434507013424</v>
      </c>
      <c r="S304" s="35">
        <f t="shared" ref="S304:BS304" si="562">S190+S302</f>
        <v>7093.1538854407081</v>
      </c>
      <c r="T304" s="35">
        <f t="shared" si="562"/>
        <v>7429.2344420531481</v>
      </c>
      <c r="U304" s="35">
        <f t="shared" si="562"/>
        <v>7776.9158930826325</v>
      </c>
      <c r="V304" s="35">
        <f t="shared" si="562"/>
        <v>8131.9884849459613</v>
      </c>
      <c r="W304" s="35">
        <f t="shared" si="562"/>
        <v>8515.1169845091463</v>
      </c>
      <c r="X304" s="35">
        <f t="shared" si="562"/>
        <v>8919.6833914774597</v>
      </c>
      <c r="Y304" s="35">
        <f t="shared" si="562"/>
        <v>9334.4129659952796</v>
      </c>
      <c r="Z304" s="35">
        <f t="shared" si="562"/>
        <v>9760.237693815463</v>
      </c>
      <c r="AA304" s="35">
        <f t="shared" si="562"/>
        <v>10198.461782499457</v>
      </c>
      <c r="AB304" s="35">
        <f t="shared" si="562"/>
        <v>10654.998383259208</v>
      </c>
      <c r="AC304" s="35">
        <f t="shared" si="562"/>
        <v>11134.667821777562</v>
      </c>
      <c r="AD304" s="35">
        <f t="shared" si="562"/>
        <v>11639.588934579209</v>
      </c>
      <c r="AE304" s="35">
        <f t="shared" si="562"/>
        <v>12172.522443428341</v>
      </c>
      <c r="AF304" s="35">
        <f t="shared" si="562"/>
        <v>12736.992675196761</v>
      </c>
      <c r="AG304" s="35">
        <f t="shared" si="562"/>
        <v>13336.161549166864</v>
      </c>
      <c r="AH304" s="35">
        <f t="shared" si="562"/>
        <v>13971.042421776034</v>
      </c>
      <c r="AI304" s="35">
        <f t="shared" si="562"/>
        <v>14647.152025056217</v>
      </c>
      <c r="AJ304" s="35">
        <f t="shared" si="562"/>
        <v>15361.515096120474</v>
      </c>
      <c r="AK304" s="35">
        <f t="shared" si="562"/>
        <v>16116.302252429788</v>
      </c>
      <c r="AL304" s="35">
        <f t="shared" si="562"/>
        <v>16913.740812352557</v>
      </c>
      <c r="AM304" s="35">
        <f t="shared" si="562"/>
        <v>17756.314378918327</v>
      </c>
      <c r="AN304" s="35">
        <f t="shared" si="562"/>
        <v>18646.137162049654</v>
      </c>
      <c r="AO304" s="35">
        <f t="shared" si="562"/>
        <v>19585.571287082163</v>
      </c>
      <c r="AP304" s="35">
        <f t="shared" si="562"/>
        <v>20577.639527807198</v>
      </c>
      <c r="AQ304" s="35">
        <f t="shared" si="562"/>
        <v>21625.107151801112</v>
      </c>
      <c r="AR304" s="35">
        <f t="shared" si="562"/>
        <v>22736.864643962745</v>
      </c>
      <c r="AS304" s="35">
        <f t="shared" si="562"/>
        <v>23931.936789863361</v>
      </c>
      <c r="AT304" s="35">
        <f t="shared" si="562"/>
        <v>25196.076300558136</v>
      </c>
      <c r="AU304" s="35">
        <f t="shared" si="562"/>
        <v>26531.504481923672</v>
      </c>
      <c r="AV304" s="35">
        <f t="shared" si="562"/>
        <v>27941.29655188114</v>
      </c>
      <c r="AW304" s="35">
        <f t="shared" si="562"/>
        <v>29447.20982625059</v>
      </c>
      <c r="AX304" s="35">
        <f t="shared" si="562"/>
        <v>31048.462729391355</v>
      </c>
      <c r="AY304" s="35">
        <f t="shared" si="562"/>
        <v>32738.317164683744</v>
      </c>
      <c r="AZ304" s="35">
        <f t="shared" si="562"/>
        <v>34520.318855092664</v>
      </c>
      <c r="BA304" s="35">
        <f t="shared" si="562"/>
        <v>36406.884876888231</v>
      </c>
      <c r="BB304" s="35">
        <f t="shared" si="562"/>
        <v>38398.101488365377</v>
      </c>
      <c r="BC304" s="35">
        <f t="shared" si="562"/>
        <v>40503.344156401494</v>
      </c>
      <c r="BD304" s="35">
        <f t="shared" si="562"/>
        <v>42722.380677497022</v>
      </c>
      <c r="BE304" s="35">
        <f t="shared" si="562"/>
        <v>45059.51869721635</v>
      </c>
      <c r="BF304" s="35">
        <f t="shared" si="562"/>
        <v>47518.668229772928</v>
      </c>
      <c r="BG304" s="35">
        <f t="shared" si="562"/>
        <v>50112.727449799757</v>
      </c>
      <c r="BH304" s="35">
        <f t="shared" si="562"/>
        <v>52859.961978252592</v>
      </c>
      <c r="BI304" s="35">
        <f t="shared" si="562"/>
        <v>55748.336549236927</v>
      </c>
      <c r="BJ304" s="35">
        <f t="shared" si="562"/>
        <v>58785.429437495557</v>
      </c>
      <c r="BK304" s="35">
        <f t="shared" si="562"/>
        <v>61979.173122061875</v>
      </c>
      <c r="BL304" s="35">
        <f t="shared" si="562"/>
        <v>65339.215933931933</v>
      </c>
      <c r="BM304" s="35">
        <f t="shared" si="562"/>
        <v>68877.042483663434</v>
      </c>
      <c r="BN304" s="35">
        <f t="shared" si="562"/>
        <v>72599.300536875613</v>
      </c>
      <c r="BO304" s="35">
        <f t="shared" si="562"/>
        <v>76515.391234700728</v>
      </c>
      <c r="BP304" s="35">
        <f t="shared" si="562"/>
        <v>80635.217518581529</v>
      </c>
      <c r="BQ304" s="35">
        <f t="shared" si="562"/>
        <v>84971.472341919027</v>
      </c>
      <c r="BR304" s="35">
        <f t="shared" si="562"/>
        <v>89546.062222738867</v>
      </c>
      <c r="BS304" s="35">
        <f t="shared" si="562"/>
        <v>94369.961129668111</v>
      </c>
    </row>
    <row r="305" spans="6:71"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</row>
    <row r="306" spans="6:71">
      <c r="F306" t="s">
        <v>200</v>
      </c>
      <c r="L306" s="22" t="s">
        <v>190</v>
      </c>
      <c r="Q306" s="39"/>
      <c r="R306" s="35">
        <f>SUMIF($L$186:$L$300,$L$306,R186:R300)</f>
        <v>168.82890375357047</v>
      </c>
      <c r="S306" s="35">
        <f t="shared" ref="S306:BS306" si="563">SUMIF($L$186:$L$300,$L$306,S186:S300)</f>
        <v>184.06727433409648</v>
      </c>
      <c r="T306" s="35">
        <f t="shared" si="563"/>
        <v>269.86828696748131</v>
      </c>
      <c r="U306" s="35">
        <f t="shared" si="563"/>
        <v>289.96957477912179</v>
      </c>
      <c r="V306" s="35">
        <f t="shared" si="563"/>
        <v>316.10663117909229</v>
      </c>
      <c r="W306" s="35">
        <f t="shared" si="563"/>
        <v>323.28903060310614</v>
      </c>
      <c r="X306" s="35">
        <f t="shared" si="563"/>
        <v>338.86711783262956</v>
      </c>
      <c r="Y306" s="35">
        <f t="shared" si="563"/>
        <v>368.05530186041045</v>
      </c>
      <c r="Z306" s="35">
        <f t="shared" si="563"/>
        <v>398.10888935351483</v>
      </c>
      <c r="AA306" s="35">
        <f t="shared" si="563"/>
        <v>428.6948283564069</v>
      </c>
      <c r="AB306" s="35">
        <f t="shared" si="563"/>
        <v>457.42224264650952</v>
      </c>
      <c r="AC306" s="35">
        <f t="shared" si="563"/>
        <v>485.81163579788569</v>
      </c>
      <c r="AD306" s="35">
        <f t="shared" si="563"/>
        <v>520.31634980871911</v>
      </c>
      <c r="AE306" s="35">
        <f t="shared" si="563"/>
        <v>556.1140208500608</v>
      </c>
      <c r="AF306" s="35">
        <f t="shared" si="563"/>
        <v>591.86935663324243</v>
      </c>
      <c r="AG306" s="35">
        <f t="shared" si="563"/>
        <v>628.25432355733119</v>
      </c>
      <c r="AH306" s="35">
        <f t="shared" si="563"/>
        <v>667.6928262662326</v>
      </c>
      <c r="AI306" s="35">
        <f t="shared" si="563"/>
        <v>705.74139022824943</v>
      </c>
      <c r="AJ306" s="35">
        <f t="shared" si="563"/>
        <v>751.40293958790835</v>
      </c>
      <c r="AK306" s="35">
        <f t="shared" si="563"/>
        <v>799.19207238151773</v>
      </c>
      <c r="AL306" s="35">
        <f t="shared" si="563"/>
        <v>849.21765736030136</v>
      </c>
      <c r="AM306" s="35">
        <f t="shared" si="563"/>
        <v>901.39213034701731</v>
      </c>
      <c r="AN306" s="35">
        <f t="shared" si="563"/>
        <v>956.27625450473852</v>
      </c>
      <c r="AO306" s="35">
        <f t="shared" si="563"/>
        <v>1013.7715019204162</v>
      </c>
      <c r="AP306" s="35">
        <f t="shared" si="563"/>
        <v>1074.0369659514906</v>
      </c>
      <c r="AQ306" s="35">
        <f t="shared" si="563"/>
        <v>1137.2181869967158</v>
      </c>
      <c r="AR306" s="35">
        <f t="shared" si="563"/>
        <v>1197.1114311041827</v>
      </c>
      <c r="AS306" s="35">
        <f t="shared" si="563"/>
        <v>1245.1577383241993</v>
      </c>
      <c r="AT306" s="35">
        <f t="shared" si="563"/>
        <v>1317.3227655241242</v>
      </c>
      <c r="AU306" s="35">
        <f t="shared" si="563"/>
        <v>1394.0246195216796</v>
      </c>
      <c r="AV306" s="35">
        <f t="shared" si="563"/>
        <v>1474.6564118752299</v>
      </c>
      <c r="AW306" s="35">
        <f t="shared" si="563"/>
        <v>1540.7542461513303</v>
      </c>
      <c r="AX306" s="35">
        <f t="shared" si="563"/>
        <v>1618.7044689311995</v>
      </c>
      <c r="AY306" s="35">
        <f t="shared" si="563"/>
        <v>1712.3330557214381</v>
      </c>
      <c r="AZ306" s="35">
        <f t="shared" si="563"/>
        <v>1810.8802849683586</v>
      </c>
      <c r="BA306" s="35">
        <f t="shared" si="563"/>
        <v>1905.7175037177644</v>
      </c>
      <c r="BB306" s="35">
        <f t="shared" si="563"/>
        <v>2011.0848061093084</v>
      </c>
      <c r="BC306" s="35">
        <f t="shared" si="563"/>
        <v>2117.0839122645057</v>
      </c>
      <c r="BD306" s="35">
        <f t="shared" si="563"/>
        <v>2234.7436834036616</v>
      </c>
      <c r="BE306" s="35">
        <f t="shared" si="563"/>
        <v>2358.8068054418636</v>
      </c>
      <c r="BF306" s="35">
        <f t="shared" si="563"/>
        <v>2489.9103739157572</v>
      </c>
      <c r="BG306" s="35">
        <f t="shared" si="563"/>
        <v>2619.2153825613959</v>
      </c>
      <c r="BH306" s="35">
        <f t="shared" si="563"/>
        <v>2743.4246068822467</v>
      </c>
      <c r="BI306" s="35">
        <f t="shared" si="563"/>
        <v>2897.1880868552262</v>
      </c>
      <c r="BJ306" s="35">
        <f t="shared" si="563"/>
        <v>3058.7788463933052</v>
      </c>
      <c r="BK306" s="35">
        <f t="shared" si="563"/>
        <v>3228.6143843858354</v>
      </c>
      <c r="BL306" s="35">
        <f t="shared" si="563"/>
        <v>3405.7873957627535</v>
      </c>
      <c r="BM306" s="35">
        <f t="shared" si="563"/>
        <v>3589.6284444886705</v>
      </c>
      <c r="BN306" s="35">
        <f t="shared" si="563"/>
        <v>3786.4313189743189</v>
      </c>
      <c r="BO306" s="35">
        <f t="shared" si="563"/>
        <v>3993.7530776735343</v>
      </c>
      <c r="BP306" s="35">
        <f t="shared" si="563"/>
        <v>4212.0124527440703</v>
      </c>
      <c r="BQ306" s="35">
        <f t="shared" si="563"/>
        <v>4439.4063822991538</v>
      </c>
      <c r="BR306" s="35">
        <f t="shared" si="563"/>
        <v>4668.3149579434312</v>
      </c>
      <c r="BS306" s="35">
        <f t="shared" si="563"/>
        <v>4916.2747176876419</v>
      </c>
    </row>
    <row r="307" spans="6:71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8" spans="6:71">
      <c r="F308" t="s">
        <v>201</v>
      </c>
      <c r="Q308" s="39"/>
      <c r="R308" s="35">
        <f t="shared" ref="R308:AW308" si="564">R169+R172+R306+R337</f>
        <v>580.88098069126499</v>
      </c>
      <c r="S308" s="35">
        <f t="shared" si="564"/>
        <v>620.83101504376339</v>
      </c>
      <c r="T308" s="35">
        <f t="shared" si="564"/>
        <v>731.17763071141349</v>
      </c>
      <c r="U308" s="35">
        <f t="shared" si="564"/>
        <v>768.44387796206343</v>
      </c>
      <c r="V308" s="35">
        <f t="shared" si="564"/>
        <v>812.57679946259418</v>
      </c>
      <c r="W308" s="35">
        <f t="shared" si="564"/>
        <v>838.53992877579594</v>
      </c>
      <c r="X308" s="35">
        <f t="shared" si="564"/>
        <v>873.71297788291497</v>
      </c>
      <c r="Y308" s="35">
        <f t="shared" si="564"/>
        <v>923.5410911016354</v>
      </c>
      <c r="Z308" s="35">
        <f t="shared" si="564"/>
        <v>975.06023870793024</v>
      </c>
      <c r="AA308" s="35">
        <f t="shared" si="564"/>
        <v>1027.9551613759402</v>
      </c>
      <c r="AB308" s="35">
        <f t="shared" si="564"/>
        <v>1080.7479313990821</v>
      </c>
      <c r="AC308" s="35">
        <f t="shared" si="564"/>
        <v>1135.1365167668787</v>
      </c>
      <c r="AD308" s="35">
        <f t="shared" si="564"/>
        <v>1199.1173775731454</v>
      </c>
      <c r="AE308" s="35">
        <f t="shared" si="564"/>
        <v>1266.1525864699427</v>
      </c>
      <c r="AF308" s="35">
        <f t="shared" si="564"/>
        <v>1334.6738673189041</v>
      </c>
      <c r="AG308" s="35">
        <f t="shared" si="564"/>
        <v>1405.4822678327002</v>
      </c>
      <c r="AH308" s="35">
        <f t="shared" si="564"/>
        <v>1481.1167543700612</v>
      </c>
      <c r="AI308" s="35">
        <f t="shared" si="564"/>
        <v>1557.1604459076689</v>
      </c>
      <c r="AJ308" s="35">
        <f t="shared" si="564"/>
        <v>1642.8281877192771</v>
      </c>
      <c r="AK308" s="35">
        <f t="shared" si="564"/>
        <v>1732.4971609008676</v>
      </c>
      <c r="AL308" s="35">
        <f t="shared" si="564"/>
        <v>1826.3463563187634</v>
      </c>
      <c r="AM308" s="35">
        <f t="shared" si="564"/>
        <v>1924.3596673366337</v>
      </c>
      <c r="AN308" s="35">
        <f t="shared" si="564"/>
        <v>2027.1786612520921</v>
      </c>
      <c r="AO308" s="35">
        <f t="shared" si="564"/>
        <v>2134.7684098803693</v>
      </c>
      <c r="AP308" s="35">
        <f t="shared" si="564"/>
        <v>2247.6270410464786</v>
      </c>
      <c r="AQ308" s="35">
        <f t="shared" si="564"/>
        <v>2365.8564149290551</v>
      </c>
      <c r="AR308" s="35">
        <f t="shared" si="564"/>
        <v>2483.222903946627</v>
      </c>
      <c r="AS308" s="35">
        <f t="shared" si="564"/>
        <v>2591.8171291603112</v>
      </c>
      <c r="AT308" s="35">
        <f t="shared" si="564"/>
        <v>2728.71376528163</v>
      </c>
      <c r="AU308" s="35">
        <f t="shared" si="564"/>
        <v>2873.0544340553624</v>
      </c>
      <c r="AV308" s="35">
        <f t="shared" si="564"/>
        <v>3024.3362797594709</v>
      </c>
      <c r="AW308" s="35">
        <f t="shared" si="564"/>
        <v>3164.1876478878166</v>
      </c>
      <c r="AX308" s="35">
        <f t="shared" ref="AX308:BS308" si="565">AX169+AX172+AX306+AX337</f>
        <v>3320.5781277015394</v>
      </c>
      <c r="AY308" s="35">
        <f t="shared" si="565"/>
        <v>3496.4611397867025</v>
      </c>
      <c r="AZ308" s="35">
        <f t="shared" si="565"/>
        <v>3680.884211938901</v>
      </c>
      <c r="BA308" s="35">
        <f t="shared" si="565"/>
        <v>3865.3212065612388</v>
      </c>
      <c r="BB308" s="35">
        <f t="shared" si="565"/>
        <v>4064.7994414629043</v>
      </c>
      <c r="BC308" s="35">
        <f t="shared" si="565"/>
        <v>4269.1733426568971</v>
      </c>
      <c r="BD308" s="35">
        <f t="shared" si="565"/>
        <v>4490.0585953411364</v>
      </c>
      <c r="BE308" s="35">
        <f t="shared" si="565"/>
        <v>4721.906176643517</v>
      </c>
      <c r="BF308" s="35">
        <f t="shared" si="565"/>
        <v>4965.4546529115178</v>
      </c>
      <c r="BG308" s="35">
        <f t="shared" si="565"/>
        <v>5211.9294483820649</v>
      </c>
      <c r="BH308" s="35">
        <f t="shared" si="565"/>
        <v>5458.8870330492473</v>
      </c>
      <c r="BI308" s="35">
        <f t="shared" si="565"/>
        <v>5742.767422138133</v>
      </c>
      <c r="BJ308" s="35">
        <f t="shared" si="565"/>
        <v>6040.9787536805707</v>
      </c>
      <c r="BK308" s="35">
        <f t="shared" si="565"/>
        <v>6354.2589626731569</v>
      </c>
      <c r="BL308" s="35">
        <f t="shared" si="565"/>
        <v>6682.0363825632712</v>
      </c>
      <c r="BM308" s="35">
        <f t="shared" si="565"/>
        <v>7024.1244770600115</v>
      </c>
      <c r="BN308" s="35">
        <f t="shared" si="565"/>
        <v>7387.4191806793497</v>
      </c>
      <c r="BO308" s="35">
        <f t="shared" si="565"/>
        <v>7769.6087656960772</v>
      </c>
      <c r="BP308" s="35">
        <f t="shared" si="565"/>
        <v>8171.4938872167259</v>
      </c>
      <c r="BQ308" s="35">
        <f t="shared" si="565"/>
        <v>8591.6807648358154</v>
      </c>
      <c r="BR308" s="35">
        <f t="shared" si="565"/>
        <v>9023.2080899712892</v>
      </c>
      <c r="BS308" s="35">
        <f t="shared" si="565"/>
        <v>9486.3293937371018</v>
      </c>
    </row>
    <row r="309" spans="6:71"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</row>
    <row r="310" spans="6:71">
      <c r="F310" s="38" t="s">
        <v>202</v>
      </c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1" spans="6:71"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</row>
    <row r="312" spans="6:71">
      <c r="F312" t="s">
        <v>203</v>
      </c>
      <c r="Q312" s="39"/>
      <c r="R312" s="35">
        <f>R179-R308</f>
        <v>164.26499647626031</v>
      </c>
      <c r="S312" s="35">
        <f t="shared" ref="S312:BS312" si="566">S179-S308</f>
        <v>177.79180858465111</v>
      </c>
      <c r="T312" s="35">
        <f t="shared" si="566"/>
        <v>166.80633394476422</v>
      </c>
      <c r="U312" s="35">
        <f t="shared" si="566"/>
        <v>166.06060545035621</v>
      </c>
      <c r="V312" s="35">
        <f t="shared" si="566"/>
        <v>163.18636229017818</v>
      </c>
      <c r="W312" s="35">
        <f t="shared" si="566"/>
        <v>183.64810519037155</v>
      </c>
      <c r="X312" s="35">
        <f t="shared" si="566"/>
        <v>188.58701800148253</v>
      </c>
      <c r="Y312" s="35">
        <f t="shared" si="566"/>
        <v>190.22064864971571</v>
      </c>
      <c r="Z312" s="35">
        <f t="shared" si="566"/>
        <v>193.14007045176891</v>
      </c>
      <c r="AA312" s="35">
        <f t="shared" si="566"/>
        <v>163.43145578594044</v>
      </c>
      <c r="AB312" s="35">
        <f t="shared" si="566"/>
        <v>135.62561119402494</v>
      </c>
      <c r="AC312" s="35">
        <f t="shared" si="566"/>
        <v>56.257712434281075</v>
      </c>
      <c r="AD312" s="35">
        <f t="shared" si="566"/>
        <v>49.071720581524232</v>
      </c>
      <c r="AE312" s="35">
        <f t="shared" si="566"/>
        <v>55.94551467709357</v>
      </c>
      <c r="AF312" s="35">
        <f t="shared" si="566"/>
        <v>63.588808520416023</v>
      </c>
      <c r="AG312" s="35">
        <f t="shared" si="566"/>
        <v>72.271681709995846</v>
      </c>
      <c r="AH312" s="35">
        <f t="shared" si="566"/>
        <v>83.065658444351357</v>
      </c>
      <c r="AI312" s="35">
        <f t="shared" si="566"/>
        <v>94.030576368906168</v>
      </c>
      <c r="AJ312" s="35">
        <f t="shared" si="566"/>
        <v>109.11537869447989</v>
      </c>
      <c r="AK312" s="35">
        <f t="shared" si="566"/>
        <v>126.07487176766836</v>
      </c>
      <c r="AL312" s="35">
        <f t="shared" si="566"/>
        <v>145.00141452083358</v>
      </c>
      <c r="AM312" s="35">
        <f t="shared" si="566"/>
        <v>165.90934207479586</v>
      </c>
      <c r="AN312" s="35">
        <f t="shared" si="566"/>
        <v>189.12804048450585</v>
      </c>
      <c r="AO312" s="35">
        <f t="shared" si="566"/>
        <v>204.44013294763135</v>
      </c>
      <c r="AP312" s="35">
        <f t="shared" si="566"/>
        <v>227.67415955628439</v>
      </c>
      <c r="AQ312" s="35">
        <f t="shared" si="566"/>
        <v>257.95630381443107</v>
      </c>
      <c r="AR312" s="35">
        <f t="shared" si="566"/>
        <v>276.16783851206674</v>
      </c>
      <c r="AS312" s="35">
        <f t="shared" si="566"/>
        <v>276.98683646244717</v>
      </c>
      <c r="AT312" s="35">
        <f t="shared" si="566"/>
        <v>315.23096148911645</v>
      </c>
      <c r="AU312" s="35">
        <f t="shared" si="566"/>
        <v>355.2714372407554</v>
      </c>
      <c r="AV312" s="35">
        <f t="shared" si="566"/>
        <v>398.65337407483275</v>
      </c>
      <c r="AW312" s="35">
        <f t="shared" si="566"/>
        <v>409.59064230283866</v>
      </c>
      <c r="AX312" s="35">
        <f t="shared" si="566"/>
        <v>458.39720205671756</v>
      </c>
      <c r="AY312" s="35">
        <f t="shared" si="566"/>
        <v>511.18435414932492</v>
      </c>
      <c r="AZ312" s="35">
        <f t="shared" si="566"/>
        <v>568.1451461093493</v>
      </c>
      <c r="BA312" s="35">
        <f t="shared" si="566"/>
        <v>613.2468766800348</v>
      </c>
      <c r="BB312" s="35">
        <f t="shared" si="566"/>
        <v>673.00613515652412</v>
      </c>
      <c r="BC312" s="35">
        <f t="shared" si="566"/>
        <v>725.73526820190546</v>
      </c>
      <c r="BD312" s="35">
        <f t="shared" si="566"/>
        <v>794.84640044126445</v>
      </c>
      <c r="BE312" s="35">
        <f t="shared" si="566"/>
        <v>870.1010611850952</v>
      </c>
      <c r="BF312" s="35">
        <f t="shared" si="566"/>
        <v>952.58086663078939</v>
      </c>
      <c r="BG312" s="35">
        <f t="shared" si="566"/>
        <v>1022.329996496449</v>
      </c>
      <c r="BH312" s="35">
        <f t="shared" si="566"/>
        <v>1050.5108102025779</v>
      </c>
      <c r="BI312" s="35">
        <f t="shared" si="566"/>
        <v>1106.4467175015034</v>
      </c>
      <c r="BJ312" s="35">
        <f t="shared" si="566"/>
        <v>1166.0605668823046</v>
      </c>
      <c r="BK312" s="35">
        <f t="shared" si="566"/>
        <v>1229.5361569748666</v>
      </c>
      <c r="BL312" s="35">
        <f t="shared" si="566"/>
        <v>1293.5610332500755</v>
      </c>
      <c r="BM312" s="35">
        <f t="shared" si="566"/>
        <v>1356.2028629613142</v>
      </c>
      <c r="BN312" s="35">
        <f t="shared" si="566"/>
        <v>1430.6953672056497</v>
      </c>
      <c r="BO312" s="35">
        <f t="shared" si="566"/>
        <v>1510.7082082992074</v>
      </c>
      <c r="BP312" s="35">
        <f t="shared" si="566"/>
        <v>1596.1969074156095</v>
      </c>
      <c r="BQ312" s="35">
        <f t="shared" si="566"/>
        <v>1681.2422202764719</v>
      </c>
      <c r="BR312" s="35">
        <f t="shared" si="566"/>
        <v>1698.1078869380253</v>
      </c>
      <c r="BS312" s="35">
        <f t="shared" si="566"/>
        <v>1803.8286942408795</v>
      </c>
    </row>
    <row r="313" spans="6:71">
      <c r="F313" t="s">
        <v>204</v>
      </c>
      <c r="L313" s="40"/>
      <c r="Q313" s="36">
        <v>0</v>
      </c>
      <c r="R313" s="35">
        <f>IF(R314&lt;0,R314,0)</f>
        <v>0</v>
      </c>
      <c r="S313" s="35">
        <f t="shared" ref="S313:BS313" si="567">IF(S314&lt;0,S314,0)</f>
        <v>0</v>
      </c>
      <c r="T313" s="35">
        <f t="shared" si="567"/>
        <v>0</v>
      </c>
      <c r="U313" s="35">
        <f t="shared" si="567"/>
        <v>0</v>
      </c>
      <c r="V313" s="35">
        <f t="shared" si="567"/>
        <v>0</v>
      </c>
      <c r="W313" s="35">
        <f t="shared" si="567"/>
        <v>0</v>
      </c>
      <c r="X313" s="35">
        <f t="shared" si="567"/>
        <v>0</v>
      </c>
      <c r="Y313" s="35">
        <f t="shared" si="567"/>
        <v>0</v>
      </c>
      <c r="Z313" s="35">
        <f t="shared" si="567"/>
        <v>0</v>
      </c>
      <c r="AA313" s="35">
        <f t="shared" si="567"/>
        <v>0</v>
      </c>
      <c r="AB313" s="35">
        <f t="shared" si="567"/>
        <v>0</v>
      </c>
      <c r="AC313" s="35">
        <f t="shared" si="567"/>
        <v>0</v>
      </c>
      <c r="AD313" s="35">
        <f t="shared" si="567"/>
        <v>0</v>
      </c>
      <c r="AE313" s="35">
        <f t="shared" si="567"/>
        <v>0</v>
      </c>
      <c r="AF313" s="35">
        <f t="shared" si="567"/>
        <v>0</v>
      </c>
      <c r="AG313" s="35">
        <f t="shared" si="567"/>
        <v>0</v>
      </c>
      <c r="AH313" s="35">
        <f t="shared" si="567"/>
        <v>0</v>
      </c>
      <c r="AI313" s="35">
        <f t="shared" si="567"/>
        <v>0</v>
      </c>
      <c r="AJ313" s="35">
        <f t="shared" si="567"/>
        <v>0</v>
      </c>
      <c r="AK313" s="35">
        <f t="shared" si="567"/>
        <v>0</v>
      </c>
      <c r="AL313" s="35">
        <f t="shared" si="567"/>
        <v>0</v>
      </c>
      <c r="AM313" s="35">
        <f t="shared" si="567"/>
        <v>0</v>
      </c>
      <c r="AN313" s="35">
        <f t="shared" si="567"/>
        <v>0</v>
      </c>
      <c r="AO313" s="35">
        <f t="shared" si="567"/>
        <v>0</v>
      </c>
      <c r="AP313" s="35">
        <f t="shared" si="567"/>
        <v>0</v>
      </c>
      <c r="AQ313" s="35">
        <f t="shared" si="567"/>
        <v>0</v>
      </c>
      <c r="AR313" s="35">
        <f t="shared" si="567"/>
        <v>0</v>
      </c>
      <c r="AS313" s="35">
        <f t="shared" si="567"/>
        <v>0</v>
      </c>
      <c r="AT313" s="35">
        <f t="shared" si="567"/>
        <v>0</v>
      </c>
      <c r="AU313" s="35">
        <f t="shared" si="567"/>
        <v>0</v>
      </c>
      <c r="AV313" s="35">
        <f t="shared" si="567"/>
        <v>0</v>
      </c>
      <c r="AW313" s="35">
        <f t="shared" si="567"/>
        <v>0</v>
      </c>
      <c r="AX313" s="35">
        <f t="shared" si="567"/>
        <v>0</v>
      </c>
      <c r="AY313" s="35">
        <f t="shared" si="567"/>
        <v>0</v>
      </c>
      <c r="AZ313" s="35">
        <f t="shared" si="567"/>
        <v>0</v>
      </c>
      <c r="BA313" s="35">
        <f t="shared" si="567"/>
        <v>0</v>
      </c>
      <c r="BB313" s="35">
        <f t="shared" si="567"/>
        <v>0</v>
      </c>
      <c r="BC313" s="35">
        <f t="shared" si="567"/>
        <v>0</v>
      </c>
      <c r="BD313" s="35">
        <f t="shared" si="567"/>
        <v>0</v>
      </c>
      <c r="BE313" s="35">
        <f t="shared" si="567"/>
        <v>0</v>
      </c>
      <c r="BF313" s="35">
        <f t="shared" si="567"/>
        <v>0</v>
      </c>
      <c r="BG313" s="35">
        <f t="shared" si="567"/>
        <v>0</v>
      </c>
      <c r="BH313" s="35">
        <f t="shared" si="567"/>
        <v>0</v>
      </c>
      <c r="BI313" s="35">
        <f t="shared" si="567"/>
        <v>0</v>
      </c>
      <c r="BJ313" s="35">
        <f t="shared" si="567"/>
        <v>0</v>
      </c>
      <c r="BK313" s="35">
        <f t="shared" si="567"/>
        <v>0</v>
      </c>
      <c r="BL313" s="35">
        <f t="shared" si="567"/>
        <v>0</v>
      </c>
      <c r="BM313" s="35">
        <f t="shared" si="567"/>
        <v>0</v>
      </c>
      <c r="BN313" s="35">
        <f t="shared" si="567"/>
        <v>0</v>
      </c>
      <c r="BO313" s="35">
        <f t="shared" si="567"/>
        <v>0</v>
      </c>
      <c r="BP313" s="35">
        <f t="shared" si="567"/>
        <v>0</v>
      </c>
      <c r="BQ313" s="35">
        <f t="shared" si="567"/>
        <v>0</v>
      </c>
      <c r="BR313" s="35">
        <f t="shared" si="567"/>
        <v>0</v>
      </c>
      <c r="BS313" s="35">
        <f t="shared" si="567"/>
        <v>0</v>
      </c>
    </row>
    <row r="314" spans="6:71">
      <c r="F314" t="s">
        <v>205</v>
      </c>
      <c r="Q314" s="39"/>
      <c r="R314" s="35">
        <f>R312+Q313</f>
        <v>164.26499647626031</v>
      </c>
      <c r="S314" s="35">
        <f t="shared" ref="S314:BS314" si="568">S312+R313</f>
        <v>177.79180858465111</v>
      </c>
      <c r="T314" s="35">
        <f t="shared" si="568"/>
        <v>166.80633394476422</v>
      </c>
      <c r="U314" s="35">
        <f t="shared" si="568"/>
        <v>166.06060545035621</v>
      </c>
      <c r="V314" s="35">
        <f>V312+U313</f>
        <v>163.18636229017818</v>
      </c>
      <c r="W314" s="35">
        <f t="shared" si="568"/>
        <v>183.64810519037155</v>
      </c>
      <c r="X314" s="35">
        <f t="shared" si="568"/>
        <v>188.58701800148253</v>
      </c>
      <c r="Y314" s="35">
        <f t="shared" si="568"/>
        <v>190.22064864971571</v>
      </c>
      <c r="Z314" s="35">
        <f t="shared" si="568"/>
        <v>193.14007045176891</v>
      </c>
      <c r="AA314" s="35">
        <f t="shared" si="568"/>
        <v>163.43145578594044</v>
      </c>
      <c r="AB314" s="35">
        <f t="shared" si="568"/>
        <v>135.62561119402494</v>
      </c>
      <c r="AC314" s="35">
        <f t="shared" si="568"/>
        <v>56.257712434281075</v>
      </c>
      <c r="AD314" s="35">
        <f t="shared" si="568"/>
        <v>49.071720581524232</v>
      </c>
      <c r="AE314" s="35">
        <f t="shared" si="568"/>
        <v>55.94551467709357</v>
      </c>
      <c r="AF314" s="35">
        <f t="shared" si="568"/>
        <v>63.588808520416023</v>
      </c>
      <c r="AG314" s="35">
        <f t="shared" si="568"/>
        <v>72.271681709995846</v>
      </c>
      <c r="AH314" s="35">
        <f t="shared" si="568"/>
        <v>83.065658444351357</v>
      </c>
      <c r="AI314" s="35">
        <f t="shared" si="568"/>
        <v>94.030576368906168</v>
      </c>
      <c r="AJ314" s="35">
        <f t="shared" si="568"/>
        <v>109.11537869447989</v>
      </c>
      <c r="AK314" s="35">
        <f t="shared" si="568"/>
        <v>126.07487176766836</v>
      </c>
      <c r="AL314" s="35">
        <f t="shared" si="568"/>
        <v>145.00141452083358</v>
      </c>
      <c r="AM314" s="35">
        <f t="shared" si="568"/>
        <v>165.90934207479586</v>
      </c>
      <c r="AN314" s="35">
        <f t="shared" si="568"/>
        <v>189.12804048450585</v>
      </c>
      <c r="AO314" s="35">
        <f t="shared" si="568"/>
        <v>204.44013294763135</v>
      </c>
      <c r="AP314" s="35">
        <f t="shared" si="568"/>
        <v>227.67415955628439</v>
      </c>
      <c r="AQ314" s="35">
        <f t="shared" si="568"/>
        <v>257.95630381443107</v>
      </c>
      <c r="AR314" s="35">
        <f t="shared" si="568"/>
        <v>276.16783851206674</v>
      </c>
      <c r="AS314" s="35">
        <f t="shared" si="568"/>
        <v>276.98683646244717</v>
      </c>
      <c r="AT314" s="35">
        <f t="shared" si="568"/>
        <v>315.23096148911645</v>
      </c>
      <c r="AU314" s="35">
        <f t="shared" si="568"/>
        <v>355.2714372407554</v>
      </c>
      <c r="AV314" s="35">
        <f t="shared" si="568"/>
        <v>398.65337407483275</v>
      </c>
      <c r="AW314" s="35">
        <f t="shared" si="568"/>
        <v>409.59064230283866</v>
      </c>
      <c r="AX314" s="35">
        <f t="shared" si="568"/>
        <v>458.39720205671756</v>
      </c>
      <c r="AY314" s="35">
        <f t="shared" si="568"/>
        <v>511.18435414932492</v>
      </c>
      <c r="AZ314" s="35">
        <f t="shared" si="568"/>
        <v>568.1451461093493</v>
      </c>
      <c r="BA314" s="35">
        <f t="shared" si="568"/>
        <v>613.2468766800348</v>
      </c>
      <c r="BB314" s="35">
        <f t="shared" si="568"/>
        <v>673.00613515652412</v>
      </c>
      <c r="BC314" s="35">
        <f t="shared" si="568"/>
        <v>725.73526820190546</v>
      </c>
      <c r="BD314" s="35">
        <f t="shared" si="568"/>
        <v>794.84640044126445</v>
      </c>
      <c r="BE314" s="35">
        <f t="shared" si="568"/>
        <v>870.1010611850952</v>
      </c>
      <c r="BF314" s="35">
        <f t="shared" si="568"/>
        <v>952.58086663078939</v>
      </c>
      <c r="BG314" s="35">
        <f t="shared" si="568"/>
        <v>1022.329996496449</v>
      </c>
      <c r="BH314" s="35">
        <f t="shared" si="568"/>
        <v>1050.5108102025779</v>
      </c>
      <c r="BI314" s="35">
        <f t="shared" si="568"/>
        <v>1106.4467175015034</v>
      </c>
      <c r="BJ314" s="35">
        <f t="shared" si="568"/>
        <v>1166.0605668823046</v>
      </c>
      <c r="BK314" s="35">
        <f t="shared" si="568"/>
        <v>1229.5361569748666</v>
      </c>
      <c r="BL314" s="35">
        <f t="shared" si="568"/>
        <v>1293.5610332500755</v>
      </c>
      <c r="BM314" s="35">
        <f t="shared" si="568"/>
        <v>1356.2028629613142</v>
      </c>
      <c r="BN314" s="35">
        <f t="shared" si="568"/>
        <v>1430.6953672056497</v>
      </c>
      <c r="BO314" s="35">
        <f t="shared" si="568"/>
        <v>1510.7082082992074</v>
      </c>
      <c r="BP314" s="35">
        <f t="shared" si="568"/>
        <v>1596.1969074156095</v>
      </c>
      <c r="BQ314" s="35">
        <f t="shared" si="568"/>
        <v>1681.2422202764719</v>
      </c>
      <c r="BR314" s="35">
        <f t="shared" si="568"/>
        <v>1698.1078869380253</v>
      </c>
      <c r="BS314" s="35">
        <f t="shared" si="568"/>
        <v>1803.8286942408795</v>
      </c>
    </row>
    <row r="315" spans="6:71"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</row>
    <row r="316" spans="6:71">
      <c r="F316" t="s">
        <v>184</v>
      </c>
      <c r="Q316" s="39"/>
      <c r="R316" s="35">
        <f>IF(R314&gt;0,R314*$O$16,0)</f>
        <v>49.279498942878092</v>
      </c>
      <c r="S316" s="35">
        <f t="shared" ref="S316:BS316" si="569">IF(S314&gt;0,S314*$O$16,0)</f>
        <v>53.337542575395332</v>
      </c>
      <c r="T316" s="35">
        <f t="shared" si="569"/>
        <v>50.041900183429263</v>
      </c>
      <c r="U316" s="35">
        <f t="shared" si="569"/>
        <v>49.81818163510686</v>
      </c>
      <c r="V316" s="35">
        <f>IF(V314&gt;0,V314*$O$16,0)</f>
        <v>48.955908687053451</v>
      </c>
      <c r="W316" s="35">
        <f t="shared" si="569"/>
        <v>55.094431557111463</v>
      </c>
      <c r="X316" s="35">
        <f t="shared" si="569"/>
        <v>56.57610540044476</v>
      </c>
      <c r="Y316" s="35">
        <f t="shared" si="569"/>
        <v>57.066194594914712</v>
      </c>
      <c r="Z316" s="35">
        <f t="shared" si="569"/>
        <v>57.942021135530666</v>
      </c>
      <c r="AA316" s="35">
        <f t="shared" si="569"/>
        <v>49.029436735782134</v>
      </c>
      <c r="AB316" s="35">
        <f t="shared" si="569"/>
        <v>40.68768335820748</v>
      </c>
      <c r="AC316" s="35">
        <f t="shared" si="569"/>
        <v>16.877313730284321</v>
      </c>
      <c r="AD316" s="35">
        <f t="shared" si="569"/>
        <v>14.721516174457269</v>
      </c>
      <c r="AE316" s="35">
        <f t="shared" si="569"/>
        <v>16.783654403128072</v>
      </c>
      <c r="AF316" s="35">
        <f>IF(AF314&gt;0,AF314*$O$16,0)</f>
        <v>19.076642556124806</v>
      </c>
      <c r="AG316" s="35">
        <f t="shared" si="569"/>
        <v>21.681504512998753</v>
      </c>
      <c r="AH316" s="35">
        <f t="shared" si="569"/>
        <v>24.919697533305406</v>
      </c>
      <c r="AI316" s="35">
        <f t="shared" si="569"/>
        <v>28.20917291067185</v>
      </c>
      <c r="AJ316" s="35">
        <f t="shared" si="569"/>
        <v>32.734613608343963</v>
      </c>
      <c r="AK316" s="35">
        <f t="shared" si="569"/>
        <v>37.822461530300508</v>
      </c>
      <c r="AL316" s="35">
        <f t="shared" si="569"/>
        <v>43.500424356250072</v>
      </c>
      <c r="AM316" s="35">
        <f t="shared" si="569"/>
        <v>49.772802622438753</v>
      </c>
      <c r="AN316" s="35">
        <f t="shared" si="569"/>
        <v>56.738412145351752</v>
      </c>
      <c r="AO316" s="35">
        <f t="shared" si="569"/>
        <v>61.332039884289401</v>
      </c>
      <c r="AP316" s="35">
        <f t="shared" si="569"/>
        <v>68.30224786688531</v>
      </c>
      <c r="AQ316" s="35">
        <f t="shared" si="569"/>
        <v>77.386891144329311</v>
      </c>
      <c r="AR316" s="35">
        <f t="shared" si="569"/>
        <v>82.850351553620015</v>
      </c>
      <c r="AS316" s="35">
        <f t="shared" si="569"/>
        <v>83.096050938734152</v>
      </c>
      <c r="AT316" s="35">
        <f t="shared" si="569"/>
        <v>94.56928844673493</v>
      </c>
      <c r="AU316" s="35">
        <f t="shared" si="569"/>
        <v>106.58143117222662</v>
      </c>
      <c r="AV316" s="35">
        <f t="shared" si="569"/>
        <v>119.59601222244981</v>
      </c>
      <c r="AW316" s="35">
        <f t="shared" si="569"/>
        <v>122.87719269085159</v>
      </c>
      <c r="AX316" s="35">
        <f t="shared" si="569"/>
        <v>137.51916061701527</v>
      </c>
      <c r="AY316" s="35">
        <f t="shared" si="569"/>
        <v>153.35530624479748</v>
      </c>
      <c r="AZ316" s="35">
        <f t="shared" si="569"/>
        <v>170.44354383280478</v>
      </c>
      <c r="BA316" s="35">
        <f t="shared" si="569"/>
        <v>183.97406300401045</v>
      </c>
      <c r="BB316" s="35">
        <f t="shared" si="569"/>
        <v>201.90184054695723</v>
      </c>
      <c r="BC316" s="35">
        <f t="shared" si="569"/>
        <v>217.72058046057163</v>
      </c>
      <c r="BD316" s="35">
        <f t="shared" si="569"/>
        <v>238.45392013237932</v>
      </c>
      <c r="BE316" s="35">
        <f t="shared" si="569"/>
        <v>261.03031835552855</v>
      </c>
      <c r="BF316" s="35">
        <f t="shared" si="569"/>
        <v>285.77425998923678</v>
      </c>
      <c r="BG316" s="35">
        <f t="shared" si="569"/>
        <v>306.69899894893467</v>
      </c>
      <c r="BH316" s="35">
        <f t="shared" si="569"/>
        <v>315.15324306077338</v>
      </c>
      <c r="BI316" s="35">
        <f t="shared" si="569"/>
        <v>331.93401525045101</v>
      </c>
      <c r="BJ316" s="35">
        <f t="shared" si="569"/>
        <v>349.81817006469134</v>
      </c>
      <c r="BK316" s="35">
        <f t="shared" si="569"/>
        <v>368.86084709245995</v>
      </c>
      <c r="BL316" s="35">
        <f t="shared" si="569"/>
        <v>388.06830997502266</v>
      </c>
      <c r="BM316" s="35">
        <f t="shared" si="569"/>
        <v>406.86085888839426</v>
      </c>
      <c r="BN316" s="35">
        <f t="shared" si="569"/>
        <v>429.20861016169493</v>
      </c>
      <c r="BO316" s="35">
        <f t="shared" si="569"/>
        <v>453.21246248976223</v>
      </c>
      <c r="BP316" s="35">
        <f t="shared" si="569"/>
        <v>478.85907222468285</v>
      </c>
      <c r="BQ316" s="35">
        <f t="shared" si="569"/>
        <v>504.37266608294158</v>
      </c>
      <c r="BR316" s="35">
        <f t="shared" si="569"/>
        <v>509.43236608140757</v>
      </c>
      <c r="BS316" s="35">
        <f t="shared" si="569"/>
        <v>541.1486082722638</v>
      </c>
    </row>
    <row r="317" spans="6:71">
      <c r="F317" t="s">
        <v>147</v>
      </c>
      <c r="Q317" s="39"/>
      <c r="R317" s="35">
        <f>R176</f>
        <v>28.828506881583678</v>
      </c>
      <c r="S317" s="35">
        <f t="shared" ref="S317:BS317" si="570">S176</f>
        <v>31.202462406606273</v>
      </c>
      <c r="T317" s="35">
        <f t="shared" si="570"/>
        <v>29.274511607306117</v>
      </c>
      <c r="U317" s="35">
        <f t="shared" si="570"/>
        <v>29.143636256537523</v>
      </c>
      <c r="V317" s="35">
        <f t="shared" si="570"/>
        <v>28.639206581926267</v>
      </c>
      <c r="W317" s="35">
        <f t="shared" si="570"/>
        <v>32.230242460910205</v>
      </c>
      <c r="X317" s="35">
        <f t="shared" si="570"/>
        <v>33.097021659260207</v>
      </c>
      <c r="Y317" s="35">
        <f t="shared" si="570"/>
        <v>33.383723838025098</v>
      </c>
      <c r="Z317" s="35">
        <f t="shared" si="570"/>
        <v>33.896082364285419</v>
      </c>
      <c r="AA317" s="35">
        <f t="shared" si="570"/>
        <v>28.682220490432563</v>
      </c>
      <c r="AB317" s="35">
        <f t="shared" si="570"/>
        <v>23.802294764551352</v>
      </c>
      <c r="AC317" s="35">
        <f t="shared" si="570"/>
        <v>9.8732285322163342</v>
      </c>
      <c r="AD317" s="35">
        <f t="shared" si="570"/>
        <v>8.6120869620574858</v>
      </c>
      <c r="AE317" s="35">
        <f t="shared" si="570"/>
        <v>9.8184378258299159</v>
      </c>
      <c r="AF317" s="35">
        <f t="shared" si="570"/>
        <v>11.159835895332979</v>
      </c>
      <c r="AG317" s="35">
        <f t="shared" si="570"/>
        <v>12.683680140104276</v>
      </c>
      <c r="AH317" s="35">
        <f t="shared" si="570"/>
        <v>14.578023056983625</v>
      </c>
      <c r="AI317" s="35">
        <f t="shared" si="570"/>
        <v>16.502366152743011</v>
      </c>
      <c r="AJ317" s="35">
        <f t="shared" si="570"/>
        <v>19.149748960881201</v>
      </c>
      <c r="AK317" s="35">
        <f t="shared" si="570"/>
        <v>22.126139995225788</v>
      </c>
      <c r="AL317" s="35">
        <f t="shared" si="570"/>
        <v>25.447748248406285</v>
      </c>
      <c r="AM317" s="35">
        <f t="shared" si="570"/>
        <v>29.117089534126681</v>
      </c>
      <c r="AN317" s="35">
        <f t="shared" si="570"/>
        <v>33.19197110503076</v>
      </c>
      <c r="AO317" s="35">
        <f t="shared" si="570"/>
        <v>35.879243332309301</v>
      </c>
      <c r="AP317" s="35">
        <f t="shared" si="570"/>
        <v>39.956815002127861</v>
      </c>
      <c r="AQ317" s="35">
        <f t="shared" si="570"/>
        <v>45.271331319432676</v>
      </c>
      <c r="AR317" s="35">
        <f t="shared" si="570"/>
        <v>48.46745565886777</v>
      </c>
      <c r="AS317" s="35">
        <f t="shared" si="570"/>
        <v>48.61118979915949</v>
      </c>
      <c r="AT317" s="35">
        <f t="shared" si="570"/>
        <v>55.323033741339998</v>
      </c>
      <c r="AU317" s="35">
        <f t="shared" si="570"/>
        <v>62.350137235752626</v>
      </c>
      <c r="AV317" s="35">
        <f t="shared" si="570"/>
        <v>69.963667150133148</v>
      </c>
      <c r="AW317" s="35">
        <f t="shared" si="570"/>
        <v>71.883157724148163</v>
      </c>
      <c r="AX317" s="35">
        <f t="shared" si="570"/>
        <v>80.448708960953937</v>
      </c>
      <c r="AY317" s="35">
        <f t="shared" si="570"/>
        <v>89.712854153206564</v>
      </c>
      <c r="AZ317" s="35">
        <f t="shared" si="570"/>
        <v>99.709473142190717</v>
      </c>
      <c r="BA317" s="35">
        <f t="shared" si="570"/>
        <v>107.62482685734614</v>
      </c>
      <c r="BB317" s="35">
        <f t="shared" si="570"/>
        <v>118.11257671997005</v>
      </c>
      <c r="BC317" s="35">
        <f t="shared" si="570"/>
        <v>127.36653956943432</v>
      </c>
      <c r="BD317" s="35">
        <f t="shared" si="570"/>
        <v>139.49554327744193</v>
      </c>
      <c r="BE317" s="35">
        <f t="shared" si="570"/>
        <v>152.70273623798411</v>
      </c>
      <c r="BF317" s="35">
        <f t="shared" si="570"/>
        <v>167.17794209370348</v>
      </c>
      <c r="BG317" s="35">
        <f t="shared" si="570"/>
        <v>179.41891438512667</v>
      </c>
      <c r="BH317" s="35">
        <f t="shared" si="570"/>
        <v>184.3646471905524</v>
      </c>
      <c r="BI317" s="35">
        <f t="shared" si="570"/>
        <v>194.18139892151373</v>
      </c>
      <c r="BJ317" s="35">
        <f t="shared" si="570"/>
        <v>204.64362948784446</v>
      </c>
      <c r="BK317" s="35">
        <f t="shared" si="570"/>
        <v>215.78359554908906</v>
      </c>
      <c r="BL317" s="35">
        <f t="shared" si="570"/>
        <v>227.01996133538847</v>
      </c>
      <c r="BM317" s="35">
        <f t="shared" si="570"/>
        <v>238.01360244971076</v>
      </c>
      <c r="BN317" s="35">
        <f t="shared" si="570"/>
        <v>251.08703694459143</v>
      </c>
      <c r="BO317" s="35">
        <f t="shared" si="570"/>
        <v>265.12929055651097</v>
      </c>
      <c r="BP317" s="35">
        <f t="shared" si="570"/>
        <v>280.13255725143955</v>
      </c>
      <c r="BQ317" s="35">
        <f t="shared" si="570"/>
        <v>295.05800965852103</v>
      </c>
      <c r="BR317" s="35">
        <f t="shared" si="570"/>
        <v>298.01793415762313</v>
      </c>
      <c r="BS317" s="35">
        <f t="shared" si="570"/>
        <v>316.57193583927432</v>
      </c>
    </row>
    <row r="318" spans="6:71">
      <c r="F318" t="s">
        <v>206</v>
      </c>
      <c r="Q318" s="39"/>
      <c r="R318" s="35">
        <f t="shared" ref="R318:AW318" si="571">MAX(0,(R169+R170+R172+R173-R308+Q313+R329+R178)*$O$16/(1-(1-$O$17)*$O$16))</f>
        <v>49.279498942878085</v>
      </c>
      <c r="S318" s="35">
        <f t="shared" si="571"/>
        <v>53.337542575395339</v>
      </c>
      <c r="T318" s="35">
        <f t="shared" si="571"/>
        <v>50.041900183429263</v>
      </c>
      <c r="U318" s="35">
        <f t="shared" si="571"/>
        <v>49.818181635106882</v>
      </c>
      <c r="V318" s="35">
        <f t="shared" si="571"/>
        <v>48.955908687053451</v>
      </c>
      <c r="W318" s="35">
        <f t="shared" si="571"/>
        <v>55.09443155711147</v>
      </c>
      <c r="X318" s="35">
        <f t="shared" si="571"/>
        <v>56.576105400444803</v>
      </c>
      <c r="Y318" s="35">
        <f t="shared" si="571"/>
        <v>57.066194594914698</v>
      </c>
      <c r="Z318" s="35">
        <f t="shared" si="571"/>
        <v>57.942021135530631</v>
      </c>
      <c r="AA318" s="35">
        <f t="shared" si="571"/>
        <v>49.029436735782163</v>
      </c>
      <c r="AB318" s="35">
        <f t="shared" si="571"/>
        <v>40.687683358207444</v>
      </c>
      <c r="AC318" s="35">
        <f t="shared" si="571"/>
        <v>16.877313730284332</v>
      </c>
      <c r="AD318" s="35">
        <f t="shared" si="571"/>
        <v>14.721516174457243</v>
      </c>
      <c r="AE318" s="35">
        <f t="shared" si="571"/>
        <v>16.783654403128061</v>
      </c>
      <c r="AF318" s="35">
        <f t="shared" si="571"/>
        <v>19.076642556124749</v>
      </c>
      <c r="AG318" s="35">
        <f t="shared" si="571"/>
        <v>21.681504512998764</v>
      </c>
      <c r="AH318" s="35">
        <f t="shared" si="571"/>
        <v>24.919697533305342</v>
      </c>
      <c r="AI318" s="35">
        <f t="shared" si="571"/>
        <v>28.209172910671818</v>
      </c>
      <c r="AJ318" s="35">
        <f t="shared" si="571"/>
        <v>32.734613608343935</v>
      </c>
      <c r="AK318" s="35">
        <f t="shared" si="571"/>
        <v>37.822461530300494</v>
      </c>
      <c r="AL318" s="35">
        <f t="shared" si="571"/>
        <v>43.500424356250065</v>
      </c>
      <c r="AM318" s="35">
        <f t="shared" si="571"/>
        <v>49.772802622438775</v>
      </c>
      <c r="AN318" s="35">
        <f t="shared" si="571"/>
        <v>56.738412145351731</v>
      </c>
      <c r="AO318" s="35">
        <f t="shared" si="571"/>
        <v>61.332039884289408</v>
      </c>
      <c r="AP318" s="35">
        <f t="shared" si="571"/>
        <v>68.302247866885239</v>
      </c>
      <c r="AQ318" s="35">
        <f t="shared" si="571"/>
        <v>77.386891144329368</v>
      </c>
      <c r="AR318" s="35">
        <f t="shared" si="571"/>
        <v>82.850351553620129</v>
      </c>
      <c r="AS318" s="35">
        <f t="shared" si="571"/>
        <v>83.09605093873418</v>
      </c>
      <c r="AT318" s="35">
        <f t="shared" si="571"/>
        <v>94.569288446735044</v>
      </c>
      <c r="AU318" s="35">
        <f t="shared" si="571"/>
        <v>106.58143117222671</v>
      </c>
      <c r="AV318" s="35">
        <f t="shared" si="571"/>
        <v>119.59601222244984</v>
      </c>
      <c r="AW318" s="35">
        <f t="shared" si="571"/>
        <v>122.87719269085156</v>
      </c>
      <c r="AX318" s="35">
        <f t="shared" ref="AX318:BS318" si="572">MAX(0,(AX169+AX170+AX172+AX173-AX308+AW313+AX329+AX178)*$O$16/(1-(1-$O$17)*$O$16))</f>
        <v>137.51916061701527</v>
      </c>
      <c r="AY318" s="35">
        <f t="shared" si="572"/>
        <v>153.35530624479756</v>
      </c>
      <c r="AZ318" s="35">
        <f t="shared" si="572"/>
        <v>170.44354383280466</v>
      </c>
      <c r="BA318" s="35">
        <f t="shared" si="572"/>
        <v>183.9740630040105</v>
      </c>
      <c r="BB318" s="35">
        <f t="shared" si="572"/>
        <v>201.90184054695737</v>
      </c>
      <c r="BC318" s="35">
        <f t="shared" si="572"/>
        <v>217.72058046057151</v>
      </c>
      <c r="BD318" s="35">
        <f t="shared" si="572"/>
        <v>238.45392013237935</v>
      </c>
      <c r="BE318" s="35">
        <f t="shared" si="572"/>
        <v>261.03031835552844</v>
      </c>
      <c r="BF318" s="35">
        <f t="shared" si="572"/>
        <v>285.77425998923673</v>
      </c>
      <c r="BG318" s="35">
        <f t="shared" si="572"/>
        <v>306.6989989489345</v>
      </c>
      <c r="BH318" s="35">
        <f t="shared" si="572"/>
        <v>315.15324306077338</v>
      </c>
      <c r="BI318" s="35">
        <f t="shared" si="572"/>
        <v>331.93401525045084</v>
      </c>
      <c r="BJ318" s="35">
        <f t="shared" si="572"/>
        <v>349.8181700646914</v>
      </c>
      <c r="BK318" s="35">
        <f t="shared" si="572"/>
        <v>368.86084709245995</v>
      </c>
      <c r="BL318" s="35">
        <f t="shared" si="572"/>
        <v>388.06830997502306</v>
      </c>
      <c r="BM318" s="35">
        <f t="shared" si="572"/>
        <v>406.86085888839449</v>
      </c>
      <c r="BN318" s="35">
        <f t="shared" si="572"/>
        <v>429.20861016169476</v>
      </c>
      <c r="BO318" s="35">
        <f t="shared" si="572"/>
        <v>453.21246248976234</v>
      </c>
      <c r="BP318" s="35">
        <f t="shared" si="572"/>
        <v>478.85907222468302</v>
      </c>
      <c r="BQ318" s="35">
        <f t="shared" si="572"/>
        <v>504.37266608294192</v>
      </c>
      <c r="BR318" s="35">
        <f t="shared" si="572"/>
        <v>509.43236608140705</v>
      </c>
      <c r="BS318" s="35">
        <f t="shared" si="572"/>
        <v>541.1486082722638</v>
      </c>
    </row>
    <row r="319" spans="6:71"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</row>
    <row r="321" spans="3:71" ht="15" thickBot="1">
      <c r="C321" s="28" t="s">
        <v>207</v>
      </c>
      <c r="D321" s="28"/>
      <c r="E321" s="28"/>
      <c r="F321" s="29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</row>
    <row r="323" spans="3:71">
      <c r="F323" s="38" t="s">
        <v>208</v>
      </c>
    </row>
    <row r="324" spans="3:71">
      <c r="F324" t="s">
        <v>273</v>
      </c>
      <c r="K324" s="47" t="s">
        <v>282</v>
      </c>
      <c r="R324" s="36">
        <v>4.8129623479777308</v>
      </c>
      <c r="S324" s="36">
        <v>-2.1716401484221137</v>
      </c>
    </row>
    <row r="325" spans="3:71">
      <c r="F325" t="s">
        <v>274</v>
      </c>
      <c r="K325" s="47" t="s">
        <v>282</v>
      </c>
      <c r="R325" s="36">
        <v>6.7255642007890835</v>
      </c>
      <c r="S325" s="36">
        <v>6.7255642007890835</v>
      </c>
    </row>
    <row r="326" spans="3:71">
      <c r="K326" s="47"/>
      <c r="R326" s="36"/>
      <c r="S326" s="36"/>
    </row>
    <row r="327" spans="3:71">
      <c r="K327" s="47"/>
      <c r="R327" s="36"/>
      <c r="S327" s="36"/>
    </row>
    <row r="328" spans="3:71">
      <c r="K328" s="47"/>
      <c r="R328" s="36"/>
      <c r="S328" s="36"/>
    </row>
    <row r="329" spans="3:71">
      <c r="F329" t="s">
        <v>214</v>
      </c>
      <c r="R329" s="35">
        <f>SUM(R324:R328)*R8</f>
        <v>11.821214812411075</v>
      </c>
      <c r="S329" s="35">
        <f>SUM(S324:S328)*S8</f>
        <v>4.7797952654714244</v>
      </c>
      <c r="T329" s="35">
        <f>SUM(T324:T328)*T8</f>
        <v>0</v>
      </c>
      <c r="U329" s="35">
        <f>SUM(U324:U328)*U8</f>
        <v>0</v>
      </c>
      <c r="V329" s="35">
        <f>SUM(V324:V328)*V8</f>
        <v>0</v>
      </c>
    </row>
    <row r="331" spans="3:71">
      <c r="F331" s="38" t="s">
        <v>215</v>
      </c>
    </row>
    <row r="333" spans="3:71">
      <c r="F333" t="s">
        <v>216</v>
      </c>
      <c r="R333" s="35">
        <f t="shared" ref="R333:AW333" si="573">R169+R170</f>
        <v>377.0003462279912</v>
      </c>
      <c r="S333" s="35">
        <f t="shared" si="573"/>
        <v>446.14873039413771</v>
      </c>
      <c r="T333" s="35">
        <f t="shared" si="573"/>
        <v>496.54108116897589</v>
      </c>
      <c r="U333" s="35">
        <f t="shared" si="573"/>
        <v>522.51924088663077</v>
      </c>
      <c r="V333" s="35">
        <f t="shared" si="573"/>
        <v>549.99371745426902</v>
      </c>
      <c r="W333" s="35">
        <f t="shared" si="573"/>
        <v>578.86953313283152</v>
      </c>
      <c r="X333" s="35">
        <f t="shared" si="573"/>
        <v>609.20206399112408</v>
      </c>
      <c r="Y333" s="35">
        <f t="shared" si="573"/>
        <v>641.44828884107619</v>
      </c>
      <c r="Z333" s="35">
        <f t="shared" si="573"/>
        <v>675.16737331463082</v>
      </c>
      <c r="AA333" s="35">
        <f t="shared" si="573"/>
        <v>710.39141490877751</v>
      </c>
      <c r="AB333" s="35">
        <f t="shared" si="573"/>
        <v>748.93799543828231</v>
      </c>
      <c r="AC333" s="35">
        <f t="shared" si="573"/>
        <v>791.15757306654359</v>
      </c>
      <c r="AD333" s="35">
        <f t="shared" si="573"/>
        <v>840.12458070207595</v>
      </c>
      <c r="AE333" s="35">
        <f t="shared" si="573"/>
        <v>892.4133506823282</v>
      </c>
      <c r="AF333" s="35">
        <f t="shared" si="573"/>
        <v>947.5554174363582</v>
      </c>
      <c r="AG333" s="35">
        <f t="shared" si="573"/>
        <v>1005.8044470411945</v>
      </c>
      <c r="AH333" s="35">
        <f t="shared" si="573"/>
        <v>1067.3860666532596</v>
      </c>
      <c r="AI333" s="35">
        <f t="shared" si="573"/>
        <v>1132.3493618328891</v>
      </c>
      <c r="AJ333" s="35">
        <f t="shared" si="573"/>
        <v>1201.113010415321</v>
      </c>
      <c r="AK333" s="35">
        <f t="shared" si="573"/>
        <v>1273.3987934849579</v>
      </c>
      <c r="AL333" s="35">
        <f t="shared" si="573"/>
        <v>1349.3423860879266</v>
      </c>
      <c r="AM333" s="35">
        <f t="shared" si="573"/>
        <v>1429.0820451949066</v>
      </c>
      <c r="AN333" s="35">
        <f t="shared" si="573"/>
        <v>1512.7745878302271</v>
      </c>
      <c r="AO333" s="35">
        <f t="shared" si="573"/>
        <v>1600.542428668921</v>
      </c>
      <c r="AP333" s="35">
        <f t="shared" si="573"/>
        <v>1693.0573001361008</v>
      </c>
      <c r="AQ333" s="35">
        <f t="shared" si="573"/>
        <v>1790.2274525270682</v>
      </c>
      <c r="AR333" s="35">
        <f t="shared" si="573"/>
        <v>1891.9885458691376</v>
      </c>
      <c r="AS333" s="35">
        <f t="shared" si="573"/>
        <v>1999.6314835016581</v>
      </c>
      <c r="AT333" s="35">
        <f t="shared" si="573"/>
        <v>2115.3635050408234</v>
      </c>
      <c r="AU333" s="35">
        <f t="shared" si="573"/>
        <v>2236.6334371483545</v>
      </c>
      <c r="AV333" s="35">
        <f t="shared" si="573"/>
        <v>2363.6437018078277</v>
      </c>
      <c r="AW333" s="35">
        <f t="shared" si="573"/>
        <v>2496.5731028782184</v>
      </c>
      <c r="AX333" s="35">
        <f t="shared" ref="AX333:BS333" si="574">AX169+AX170</f>
        <v>2638.5744139731996</v>
      </c>
      <c r="AY333" s="35">
        <f t="shared" si="574"/>
        <v>2787.9017726102047</v>
      </c>
      <c r="AZ333" s="35">
        <f t="shared" si="574"/>
        <v>2944.1652038255993</v>
      </c>
      <c r="BA333" s="35">
        <f t="shared" si="574"/>
        <v>3107.5635869405205</v>
      </c>
      <c r="BB333" s="35">
        <f t="shared" si="574"/>
        <v>3279.6614666538017</v>
      </c>
      <c r="BC333" s="35">
        <f t="shared" si="574"/>
        <v>3459.9597432096743</v>
      </c>
      <c r="BD333" s="35">
        <f t="shared" si="574"/>
        <v>3649.6230027697397</v>
      </c>
      <c r="BE333" s="35">
        <f t="shared" si="574"/>
        <v>3848.063323002043</v>
      </c>
      <c r="BF333" s="35">
        <f t="shared" si="574"/>
        <v>4055.4769313718216</v>
      </c>
      <c r="BG333" s="35">
        <f t="shared" si="574"/>
        <v>4271.9860513414706</v>
      </c>
      <c r="BH333" s="35">
        <f t="shared" si="574"/>
        <v>4499.2871135498881</v>
      </c>
      <c r="BI333" s="35">
        <f t="shared" si="574"/>
        <v>4740.9440049795239</v>
      </c>
      <c r="BJ333" s="35">
        <f t="shared" si="574"/>
        <v>4995.2248838515261</v>
      </c>
      <c r="BK333" s="35">
        <f t="shared" si="574"/>
        <v>5262.76211762616</v>
      </c>
      <c r="BL333" s="35">
        <f t="shared" si="574"/>
        <v>5544.2182651193152</v>
      </c>
      <c r="BM333" s="35">
        <f t="shared" si="574"/>
        <v>5840.5494891360704</v>
      </c>
      <c r="BN333" s="35">
        <f t="shared" si="574"/>
        <v>6152.9496731116669</v>
      </c>
      <c r="BO333" s="35">
        <f t="shared" si="574"/>
        <v>6481.6732002654171</v>
      </c>
      <c r="BP333" s="35">
        <f t="shared" si="574"/>
        <v>6827.4743953094112</v>
      </c>
      <c r="BQ333" s="35">
        <f t="shared" si="574"/>
        <v>7191.1620084554852</v>
      </c>
      <c r="BR333" s="35">
        <f t="shared" si="574"/>
        <v>7574.0419515729945</v>
      </c>
      <c r="BS333" s="35">
        <f t="shared" si="574"/>
        <v>7981.5258228196035</v>
      </c>
    </row>
    <row r="334" spans="3:71">
      <c r="F334" t="s">
        <v>217</v>
      </c>
      <c r="R334" s="35">
        <f t="shared" ref="R334:AW334" si="575">R161</f>
        <v>124.64538345928895</v>
      </c>
      <c r="S334" s="35">
        <f t="shared" si="575"/>
        <v>117.24448036896879</v>
      </c>
      <c r="T334" s="35">
        <f t="shared" si="575"/>
        <v>168.29872186603279</v>
      </c>
      <c r="U334" s="35">
        <f t="shared" si="575"/>
        <v>174.79268077808797</v>
      </c>
      <c r="V334" s="35">
        <f t="shared" si="575"/>
        <v>184.71273027841917</v>
      </c>
      <c r="W334" s="35">
        <f t="shared" si="575"/>
        <v>195.40997742573774</v>
      </c>
      <c r="X334" s="35">
        <f t="shared" si="575"/>
        <v>200.18625926026897</v>
      </c>
      <c r="Y334" s="35">
        <f t="shared" si="575"/>
        <v>214.72456786057381</v>
      </c>
      <c r="Z334" s="35">
        <f t="shared" si="575"/>
        <v>230.51952400925279</v>
      </c>
      <c r="AA334" s="35">
        <f t="shared" si="575"/>
        <v>217.53051371454455</v>
      </c>
      <c r="AB334" s="35">
        <f t="shared" si="575"/>
        <v>202.69201432597959</v>
      </c>
      <c r="AC334" s="35">
        <f t="shared" si="575"/>
        <v>140.54131397242406</v>
      </c>
      <c r="AD334" s="35">
        <f t="shared" si="575"/>
        <v>144.33647520999187</v>
      </c>
      <c r="AE334" s="35">
        <f t="shared" si="575"/>
        <v>160.07748375495351</v>
      </c>
      <c r="AF334" s="35">
        <f t="shared" si="575"/>
        <v>175.02700993801426</v>
      </c>
      <c r="AG334" s="35">
        <f t="shared" si="575"/>
        <v>189.96698001705647</v>
      </c>
      <c r="AH334" s="35">
        <f t="shared" si="575"/>
        <v>208.14690531857883</v>
      </c>
      <c r="AI334" s="35">
        <f t="shared" si="575"/>
        <v>223.40022183426174</v>
      </c>
      <c r="AJ334" s="35">
        <f t="shared" si="575"/>
        <v>247.97837278840439</v>
      </c>
      <c r="AK334" s="35">
        <f t="shared" si="575"/>
        <v>274.56902768682346</v>
      </c>
      <c r="AL334" s="35">
        <f t="shared" si="575"/>
        <v>303.2942588962843</v>
      </c>
      <c r="AM334" s="35">
        <f t="shared" si="575"/>
        <v>334.01010848824524</v>
      </c>
      <c r="AN334" s="35">
        <f t="shared" si="575"/>
        <v>367.48751768630143</v>
      </c>
      <c r="AO334" s="35">
        <f t="shared" si="575"/>
        <v>394.62160106293186</v>
      </c>
      <c r="AP334" s="35">
        <f t="shared" si="575"/>
        <v>429.09436822353814</v>
      </c>
      <c r="AQ334" s="35">
        <f t="shared" si="575"/>
        <v>470.33208574856258</v>
      </c>
      <c r="AR334" s="35">
        <f t="shared" si="575"/>
        <v>495.42465821664473</v>
      </c>
      <c r="AS334" s="35">
        <f t="shared" si="575"/>
        <v>490.51004789676324</v>
      </c>
      <c r="AT334" s="35">
        <f t="shared" si="575"/>
        <v>538.44609940222745</v>
      </c>
      <c r="AU334" s="35">
        <f t="shared" si="575"/>
        <v>589.73011108656908</v>
      </c>
      <c r="AV334" s="35">
        <f t="shared" si="575"/>
        <v>645.0069975202548</v>
      </c>
      <c r="AW334" s="35">
        <f t="shared" si="575"/>
        <v>654.39294219432554</v>
      </c>
      <c r="AX334" s="35">
        <f t="shared" ref="AX334:BS334" si="576">AX161</f>
        <v>704.26198052025302</v>
      </c>
      <c r="AY334" s="35">
        <f t="shared" si="576"/>
        <v>769.6411353776391</v>
      </c>
      <c r="AZ334" s="35">
        <f t="shared" si="576"/>
        <v>840.13416585872983</v>
      </c>
      <c r="BA334" s="35">
        <f t="shared" si="576"/>
        <v>892.97661456102242</v>
      </c>
      <c r="BB334" s="35">
        <f t="shared" si="576"/>
        <v>964.84366318454363</v>
      </c>
      <c r="BC334" s="35">
        <f t="shared" si="576"/>
        <v>1027.0983757906763</v>
      </c>
      <c r="BD334" s="35">
        <f t="shared" si="576"/>
        <v>1110.6861883518957</v>
      </c>
      <c r="BE334" s="35">
        <f t="shared" si="576"/>
        <v>1201.679182993362</v>
      </c>
      <c r="BF334" s="35">
        <f t="shared" si="576"/>
        <v>1301.5635581267932</v>
      </c>
      <c r="BG334" s="35">
        <f t="shared" si="576"/>
        <v>1383.9680380587877</v>
      </c>
      <c r="BH334" s="35">
        <f t="shared" si="576"/>
        <v>1419.5020904692849</v>
      </c>
      <c r="BI334" s="35">
        <f t="shared" si="576"/>
        <v>1501.7312087544451</v>
      </c>
      <c r="BJ334" s="35">
        <f t="shared" si="576"/>
        <v>1588.7124825324959</v>
      </c>
      <c r="BK334" s="35">
        <f t="shared" si="576"/>
        <v>1680.7089857883275</v>
      </c>
      <c r="BL334" s="35">
        <f t="shared" si="576"/>
        <v>1773.582963482545</v>
      </c>
      <c r="BM334" s="35">
        <f t="shared" si="576"/>
        <v>1864.4964156938022</v>
      </c>
      <c r="BN334" s="35">
        <f t="shared" si="576"/>
        <v>1970.7339037209836</v>
      </c>
      <c r="BO334" s="35">
        <f t="shared" si="576"/>
        <v>2084.1834229310316</v>
      </c>
      <c r="BP334" s="35">
        <f t="shared" si="576"/>
        <v>2204.8486076419749</v>
      </c>
      <c r="BQ334" s="35">
        <f t="shared" si="576"/>
        <v>2325.3408007888502</v>
      </c>
      <c r="BR334" s="35">
        <f t="shared" si="576"/>
        <v>2378.0857836118189</v>
      </c>
      <c r="BS334" s="35">
        <f t="shared" si="576"/>
        <v>2515.4054661171999</v>
      </c>
    </row>
    <row r="335" spans="3:71">
      <c r="F335" t="s">
        <v>183</v>
      </c>
      <c r="R335" s="35">
        <f t="shared" ref="R335:BS335" si="577">R172</f>
        <v>211.22804060653968</v>
      </c>
      <c r="S335" s="35">
        <f t="shared" si="577"/>
        <v>208.31473743104755</v>
      </c>
      <c r="T335" s="35">
        <f t="shared" si="577"/>
        <v>212.37677304504584</v>
      </c>
      <c r="U335" s="35">
        <f t="shared" si="577"/>
        <v>216.5180163691316</v>
      </c>
      <c r="V335" s="35">
        <f t="shared" si="577"/>
        <v>220.74001191495702</v>
      </c>
      <c r="W335" s="35">
        <f t="shared" si="577"/>
        <v>225.04433431139694</v>
      </c>
      <c r="X335" s="35">
        <f t="shared" si="577"/>
        <v>229.43258889182005</v>
      </c>
      <c r="Y335" s="35">
        <f t="shared" si="577"/>
        <v>233.90641229281144</v>
      </c>
      <c r="Z335" s="35">
        <f>Z172</f>
        <v>238.46747306457016</v>
      </c>
      <c r="AA335" s="35">
        <f t="shared" si="577"/>
        <v>243.11747229320892</v>
      </c>
      <c r="AB335" s="35">
        <f t="shared" si="577"/>
        <v>247.85814423518872</v>
      </c>
      <c r="AC335" s="35">
        <f t="shared" si="577"/>
        <v>252.69125696412425</v>
      </c>
      <c r="AD335" s="35">
        <f t="shared" si="577"/>
        <v>257.61861303020197</v>
      </c>
      <c r="AE335" s="35">
        <f t="shared" si="577"/>
        <v>262.64205013245646</v>
      </c>
      <c r="AF335" s="35">
        <f t="shared" si="577"/>
        <v>267.7634418041556</v>
      </c>
      <c r="AG335" s="35">
        <f t="shared" si="577"/>
        <v>272.98469811155081</v>
      </c>
      <c r="AH335" s="35">
        <f t="shared" si="577"/>
        <v>278.30776636625234</v>
      </c>
      <c r="AI335" s="35">
        <f t="shared" si="577"/>
        <v>283.73463185149546</v>
      </c>
      <c r="AJ335" s="35">
        <f t="shared" si="577"/>
        <v>289.26731856256868</v>
      </c>
      <c r="AK335" s="35">
        <f t="shared" si="577"/>
        <v>294.90788996167993</v>
      </c>
      <c r="AL335" s="35">
        <f t="shared" si="577"/>
        <v>300.65844974754214</v>
      </c>
      <c r="AM335" s="35">
        <f t="shared" si="577"/>
        <v>306.52114263996543</v>
      </c>
      <c r="AN335" s="35">
        <f t="shared" si="577"/>
        <v>312.49815517974849</v>
      </c>
      <c r="AO335" s="35">
        <f t="shared" si="577"/>
        <v>318.59171654416741</v>
      </c>
      <c r="AP335" s="35">
        <f t="shared" si="577"/>
        <v>324.80409937836612</v>
      </c>
      <c r="AQ335" s="35">
        <f t="shared" si="577"/>
        <v>331.13762064295872</v>
      </c>
      <c r="AR335" s="35">
        <f t="shared" si="577"/>
        <v>337.5946424781593</v>
      </c>
      <c r="AS335" s="35">
        <f t="shared" si="577"/>
        <v>344.17757308476223</v>
      </c>
      <c r="AT335" s="35">
        <f t="shared" si="577"/>
        <v>350.88886762230095</v>
      </c>
      <c r="AU335" s="35">
        <f t="shared" si="577"/>
        <v>357.73102912472035</v>
      </c>
      <c r="AV335" s="35">
        <f t="shared" si="577"/>
        <v>364.70660943390448</v>
      </c>
      <c r="AW335" s="35">
        <f t="shared" si="577"/>
        <v>371.81821015140747</v>
      </c>
      <c r="AX335" s="35">
        <f t="shared" si="577"/>
        <v>379.06848360874284</v>
      </c>
      <c r="AY335" s="35">
        <f t="shared" si="577"/>
        <v>386.46013385659296</v>
      </c>
      <c r="AZ335" s="35">
        <f t="shared" si="577"/>
        <v>393.99591767330747</v>
      </c>
      <c r="BA335" s="35">
        <f t="shared" si="577"/>
        <v>401.67864559306713</v>
      </c>
      <c r="BB335" s="35">
        <f t="shared" si="577"/>
        <v>409.51118295409617</v>
      </c>
      <c r="BC335" s="35">
        <f t="shared" si="577"/>
        <v>417.49645096731444</v>
      </c>
      <c r="BD335" s="35">
        <f t="shared" si="577"/>
        <v>425.63742780582766</v>
      </c>
      <c r="BE335" s="35">
        <f t="shared" si="577"/>
        <v>433.9371497156622</v>
      </c>
      <c r="BF335" s="35">
        <f t="shared" si="577"/>
        <v>442.39871214815872</v>
      </c>
      <c r="BG335" s="35">
        <f t="shared" si="577"/>
        <v>451.02527091444676</v>
      </c>
      <c r="BH335" s="35">
        <f t="shared" si="577"/>
        <v>459.82004336243131</v>
      </c>
      <c r="BI335" s="35">
        <f t="shared" si="577"/>
        <v>468.78630957672965</v>
      </c>
      <c r="BJ335" s="35">
        <f t="shared" si="577"/>
        <v>477.92741360200682</v>
      </c>
      <c r="BK335" s="35">
        <f t="shared" si="577"/>
        <v>487.24676469016509</v>
      </c>
      <c r="BL335" s="35">
        <f t="shared" si="577"/>
        <v>496.74783857185344</v>
      </c>
      <c r="BM335" s="35">
        <f t="shared" si="577"/>
        <v>506.43417875277049</v>
      </c>
      <c r="BN335" s="35">
        <f t="shared" si="577"/>
        <v>516.30939783524491</v>
      </c>
      <c r="BO335" s="35">
        <f t="shared" si="577"/>
        <v>526.37717886558596</v>
      </c>
      <c r="BP335" s="35">
        <f t="shared" si="577"/>
        <v>536.64127670770665</v>
      </c>
      <c r="BQ335" s="35">
        <f t="shared" si="577"/>
        <v>547.10551944353199</v>
      </c>
      <c r="BR335" s="35">
        <f t="shared" si="577"/>
        <v>557.7738098007145</v>
      </c>
      <c r="BS335" s="35">
        <f t="shared" si="577"/>
        <v>568.65012660818934</v>
      </c>
    </row>
    <row r="336" spans="3:71">
      <c r="F336" t="s">
        <v>218</v>
      </c>
      <c r="R336" s="35">
        <f t="shared" ref="R336:BS336" si="578">R316-R317</f>
        <v>20.450992061294414</v>
      </c>
      <c r="S336" s="35">
        <f t="shared" si="578"/>
        <v>22.135080168789059</v>
      </c>
      <c r="T336" s="35">
        <f t="shared" si="578"/>
        <v>20.767388576123146</v>
      </c>
      <c r="U336" s="35">
        <f t="shared" si="578"/>
        <v>20.674545378569338</v>
      </c>
      <c r="V336" s="35">
        <f t="shared" si="578"/>
        <v>20.316702105127185</v>
      </c>
      <c r="W336" s="35">
        <f t="shared" si="578"/>
        <v>22.864189096201258</v>
      </c>
      <c r="X336" s="35">
        <f t="shared" si="578"/>
        <v>23.479083741184553</v>
      </c>
      <c r="Y336" s="35">
        <f t="shared" si="578"/>
        <v>23.682470756889614</v>
      </c>
      <c r="Z336" s="35">
        <f t="shared" si="578"/>
        <v>24.045938771245247</v>
      </c>
      <c r="AA336" s="35">
        <f t="shared" si="578"/>
        <v>20.347216245349571</v>
      </c>
      <c r="AB336" s="35">
        <f t="shared" si="578"/>
        <v>16.885388593656128</v>
      </c>
      <c r="AC336" s="35">
        <f t="shared" si="578"/>
        <v>7.0040851980679868</v>
      </c>
      <c r="AD336" s="35">
        <f t="shared" si="578"/>
        <v>6.1094292123997835</v>
      </c>
      <c r="AE336" s="35">
        <f t="shared" si="578"/>
        <v>6.9652165772981558</v>
      </c>
      <c r="AF336" s="35">
        <f t="shared" si="578"/>
        <v>7.9168066607918277</v>
      </c>
      <c r="AG336" s="35">
        <f t="shared" si="578"/>
        <v>8.9978243728944776</v>
      </c>
      <c r="AH336" s="35">
        <f t="shared" si="578"/>
        <v>10.341674476321781</v>
      </c>
      <c r="AI336" s="35">
        <f t="shared" si="578"/>
        <v>11.706806757928838</v>
      </c>
      <c r="AJ336" s="35">
        <f t="shared" si="578"/>
        <v>13.584864647462762</v>
      </c>
      <c r="AK336" s="35">
        <f t="shared" si="578"/>
        <v>15.69632153507472</v>
      </c>
      <c r="AL336" s="35">
        <f t="shared" si="578"/>
        <v>18.052676107843787</v>
      </c>
      <c r="AM336" s="35">
        <f t="shared" si="578"/>
        <v>20.655713088312073</v>
      </c>
      <c r="AN336" s="35">
        <f t="shared" si="578"/>
        <v>23.546441040320992</v>
      </c>
      <c r="AO336" s="35">
        <f t="shared" si="578"/>
        <v>25.4527965519801</v>
      </c>
      <c r="AP336" s="35">
        <f t="shared" si="578"/>
        <v>28.345432864757448</v>
      </c>
      <c r="AQ336" s="35">
        <f t="shared" si="578"/>
        <v>32.115559824896636</v>
      </c>
      <c r="AR336" s="35">
        <f t="shared" si="578"/>
        <v>34.382895894752245</v>
      </c>
      <c r="AS336" s="35">
        <f t="shared" si="578"/>
        <v>34.484861139574662</v>
      </c>
      <c r="AT336" s="35">
        <f t="shared" si="578"/>
        <v>39.246254705394932</v>
      </c>
      <c r="AU336" s="35">
        <f t="shared" si="578"/>
        <v>44.231293936473989</v>
      </c>
      <c r="AV336" s="35">
        <f t="shared" si="578"/>
        <v>49.632345072316667</v>
      </c>
      <c r="AW336" s="35">
        <f t="shared" si="578"/>
        <v>50.994034966703424</v>
      </c>
      <c r="AX336" s="35">
        <f t="shared" si="578"/>
        <v>57.070451656061337</v>
      </c>
      <c r="AY336" s="35">
        <f t="shared" si="578"/>
        <v>63.642452091590911</v>
      </c>
      <c r="AZ336" s="35">
        <f t="shared" si="578"/>
        <v>70.734070690614061</v>
      </c>
      <c r="BA336" s="35">
        <f t="shared" si="578"/>
        <v>76.34923614666431</v>
      </c>
      <c r="BB336" s="35">
        <f t="shared" si="578"/>
        <v>83.789263826987181</v>
      </c>
      <c r="BC336" s="35">
        <f t="shared" si="578"/>
        <v>90.354040891137302</v>
      </c>
      <c r="BD336" s="35">
        <f t="shared" si="578"/>
        <v>98.958376854937399</v>
      </c>
      <c r="BE336" s="35">
        <f t="shared" si="578"/>
        <v>108.32758211754444</v>
      </c>
      <c r="BF336" s="35">
        <f t="shared" si="578"/>
        <v>118.5963178955333</v>
      </c>
      <c r="BG336" s="35">
        <f t="shared" si="578"/>
        <v>127.280084563808</v>
      </c>
      <c r="BH336" s="35">
        <f t="shared" si="578"/>
        <v>130.78859587022097</v>
      </c>
      <c r="BI336" s="35">
        <f t="shared" si="578"/>
        <v>137.75261632893728</v>
      </c>
      <c r="BJ336" s="35">
        <f t="shared" si="578"/>
        <v>145.17454057684688</v>
      </c>
      <c r="BK336" s="35">
        <f t="shared" si="578"/>
        <v>153.07725154337089</v>
      </c>
      <c r="BL336" s="35">
        <f t="shared" si="578"/>
        <v>161.04834863963418</v>
      </c>
      <c r="BM336" s="35">
        <f t="shared" si="578"/>
        <v>168.8472564386835</v>
      </c>
      <c r="BN336" s="35">
        <f t="shared" si="578"/>
        <v>178.1215732171035</v>
      </c>
      <c r="BO336" s="35">
        <f t="shared" si="578"/>
        <v>188.08317193325126</v>
      </c>
      <c r="BP336" s="35">
        <f t="shared" si="578"/>
        <v>198.7265149732433</v>
      </c>
      <c r="BQ336" s="35">
        <f t="shared" si="578"/>
        <v>209.31465642442055</v>
      </c>
      <c r="BR336" s="35">
        <f t="shared" si="578"/>
        <v>211.41443192378443</v>
      </c>
      <c r="BS336" s="35">
        <f t="shared" si="578"/>
        <v>224.57667243298948</v>
      </c>
    </row>
    <row r="337" spans="3:71">
      <c r="F337" t="s">
        <v>219</v>
      </c>
      <c r="R337" s="35">
        <f t="shared" ref="R337:BS337" si="579">R329</f>
        <v>11.821214812411075</v>
      </c>
      <c r="S337" s="35">
        <f t="shared" si="579"/>
        <v>4.7797952654714244</v>
      </c>
      <c r="T337" s="35">
        <f t="shared" si="579"/>
        <v>0</v>
      </c>
      <c r="U337" s="35">
        <f t="shared" si="579"/>
        <v>0</v>
      </c>
      <c r="V337" s="35">
        <f t="shared" si="579"/>
        <v>0</v>
      </c>
      <c r="W337" s="35">
        <f t="shared" si="579"/>
        <v>0</v>
      </c>
      <c r="X337" s="35">
        <f t="shared" si="579"/>
        <v>0</v>
      </c>
      <c r="Y337" s="35">
        <f t="shared" si="579"/>
        <v>0</v>
      </c>
      <c r="Z337" s="35">
        <f t="shared" si="579"/>
        <v>0</v>
      </c>
      <c r="AA337" s="35">
        <f t="shared" si="579"/>
        <v>0</v>
      </c>
      <c r="AB337" s="35">
        <f t="shared" si="579"/>
        <v>0</v>
      </c>
      <c r="AC337" s="35">
        <f t="shared" si="579"/>
        <v>0</v>
      </c>
      <c r="AD337" s="35">
        <f t="shared" si="579"/>
        <v>0</v>
      </c>
      <c r="AE337" s="35">
        <f t="shared" si="579"/>
        <v>0</v>
      </c>
      <c r="AF337" s="35">
        <f t="shared" si="579"/>
        <v>0</v>
      </c>
      <c r="AG337" s="35">
        <f t="shared" si="579"/>
        <v>0</v>
      </c>
      <c r="AH337" s="35">
        <f t="shared" si="579"/>
        <v>0</v>
      </c>
      <c r="AI337" s="35">
        <f t="shared" si="579"/>
        <v>0</v>
      </c>
      <c r="AJ337" s="35">
        <f t="shared" si="579"/>
        <v>0</v>
      </c>
      <c r="AK337" s="35">
        <f t="shared" si="579"/>
        <v>0</v>
      </c>
      <c r="AL337" s="35">
        <f t="shared" si="579"/>
        <v>0</v>
      </c>
      <c r="AM337" s="35">
        <f t="shared" si="579"/>
        <v>0</v>
      </c>
      <c r="AN337" s="35">
        <f t="shared" si="579"/>
        <v>0</v>
      </c>
      <c r="AO337" s="35">
        <f t="shared" si="579"/>
        <v>0</v>
      </c>
      <c r="AP337" s="35">
        <f t="shared" si="579"/>
        <v>0</v>
      </c>
      <c r="AQ337" s="35">
        <f t="shared" si="579"/>
        <v>0</v>
      </c>
      <c r="AR337" s="35">
        <f t="shared" si="579"/>
        <v>0</v>
      </c>
      <c r="AS337" s="35">
        <f t="shared" si="579"/>
        <v>0</v>
      </c>
      <c r="AT337" s="35">
        <f t="shared" si="579"/>
        <v>0</v>
      </c>
      <c r="AU337" s="35">
        <f t="shared" si="579"/>
        <v>0</v>
      </c>
      <c r="AV337" s="35">
        <f t="shared" si="579"/>
        <v>0</v>
      </c>
      <c r="AW337" s="35">
        <f t="shared" si="579"/>
        <v>0</v>
      </c>
      <c r="AX337" s="35">
        <f t="shared" si="579"/>
        <v>0</v>
      </c>
      <c r="AY337" s="35">
        <f t="shared" si="579"/>
        <v>0</v>
      </c>
      <c r="AZ337" s="35">
        <f t="shared" si="579"/>
        <v>0</v>
      </c>
      <c r="BA337" s="35">
        <f t="shared" si="579"/>
        <v>0</v>
      </c>
      <c r="BB337" s="35">
        <f t="shared" si="579"/>
        <v>0</v>
      </c>
      <c r="BC337" s="35">
        <f t="shared" si="579"/>
        <v>0</v>
      </c>
      <c r="BD337" s="35">
        <f t="shared" si="579"/>
        <v>0</v>
      </c>
      <c r="BE337" s="35">
        <f t="shared" si="579"/>
        <v>0</v>
      </c>
      <c r="BF337" s="35">
        <f t="shared" si="579"/>
        <v>0</v>
      </c>
      <c r="BG337" s="35">
        <f t="shared" si="579"/>
        <v>0</v>
      </c>
      <c r="BH337" s="35">
        <f t="shared" si="579"/>
        <v>0</v>
      </c>
      <c r="BI337" s="35">
        <f t="shared" si="579"/>
        <v>0</v>
      </c>
      <c r="BJ337" s="35">
        <f t="shared" si="579"/>
        <v>0</v>
      </c>
      <c r="BK337" s="35">
        <f t="shared" si="579"/>
        <v>0</v>
      </c>
      <c r="BL337" s="35">
        <f t="shared" si="579"/>
        <v>0</v>
      </c>
      <c r="BM337" s="35">
        <f t="shared" si="579"/>
        <v>0</v>
      </c>
      <c r="BN337" s="35">
        <f t="shared" si="579"/>
        <v>0</v>
      </c>
      <c r="BO337" s="35">
        <f t="shared" si="579"/>
        <v>0</v>
      </c>
      <c r="BP337" s="35">
        <f t="shared" si="579"/>
        <v>0</v>
      </c>
      <c r="BQ337" s="35">
        <f t="shared" si="579"/>
        <v>0</v>
      </c>
      <c r="BR337" s="35">
        <f t="shared" si="579"/>
        <v>0</v>
      </c>
      <c r="BS337" s="35">
        <f t="shared" si="579"/>
        <v>0</v>
      </c>
    </row>
    <row r="338" spans="3:71" s="27" customFormat="1">
      <c r="F338" s="27" t="s">
        <v>220</v>
      </c>
      <c r="R338" s="35">
        <f>SUM(R333:R337)</f>
        <v>745.1459771675253</v>
      </c>
      <c r="S338" s="35">
        <f t="shared" ref="S338:BS338" si="580">SUM(S333:S337)</f>
        <v>798.62282362841449</v>
      </c>
      <c r="T338" s="35">
        <f t="shared" si="580"/>
        <v>897.9839646561777</v>
      </c>
      <c r="U338" s="35">
        <f t="shared" si="580"/>
        <v>934.50448341241963</v>
      </c>
      <c r="V338" s="35">
        <f t="shared" si="580"/>
        <v>975.76316175277236</v>
      </c>
      <c r="W338" s="35">
        <f t="shared" si="580"/>
        <v>1022.1880339661674</v>
      </c>
      <c r="X338" s="35">
        <f t="shared" si="580"/>
        <v>1062.2999958843977</v>
      </c>
      <c r="Y338" s="35">
        <f t="shared" si="580"/>
        <v>1113.7617397513511</v>
      </c>
      <c r="Z338" s="35">
        <f t="shared" si="580"/>
        <v>1168.2003091596991</v>
      </c>
      <c r="AA338" s="35">
        <f t="shared" si="580"/>
        <v>1191.3866171618804</v>
      </c>
      <c r="AB338" s="35">
        <f t="shared" si="580"/>
        <v>1216.3735425931068</v>
      </c>
      <c r="AC338" s="35">
        <f t="shared" si="580"/>
        <v>1191.3942292011598</v>
      </c>
      <c r="AD338" s="35">
        <f t="shared" si="580"/>
        <v>1248.1890981546696</v>
      </c>
      <c r="AE338" s="35">
        <f t="shared" si="580"/>
        <v>1322.0981011470362</v>
      </c>
      <c r="AF338" s="35">
        <f t="shared" si="580"/>
        <v>1398.2626758393199</v>
      </c>
      <c r="AG338" s="35">
        <f t="shared" si="580"/>
        <v>1477.7539495426963</v>
      </c>
      <c r="AH338" s="35">
        <f t="shared" si="580"/>
        <v>1564.1824128144124</v>
      </c>
      <c r="AI338" s="35">
        <f t="shared" si="580"/>
        <v>1651.1910222765755</v>
      </c>
      <c r="AJ338" s="35">
        <f t="shared" si="580"/>
        <v>1751.9435664137568</v>
      </c>
      <c r="AK338" s="35">
        <f t="shared" si="580"/>
        <v>1858.5720326685362</v>
      </c>
      <c r="AL338" s="35">
        <f t="shared" si="580"/>
        <v>1971.3477708395967</v>
      </c>
      <c r="AM338" s="35">
        <f t="shared" si="580"/>
        <v>2090.2690094114296</v>
      </c>
      <c r="AN338" s="35">
        <f t="shared" si="580"/>
        <v>2216.3067017365984</v>
      </c>
      <c r="AO338" s="35">
        <f t="shared" si="580"/>
        <v>2339.2085428280006</v>
      </c>
      <c r="AP338" s="35">
        <f t="shared" si="580"/>
        <v>2475.3012006027629</v>
      </c>
      <c r="AQ338" s="35">
        <f t="shared" si="580"/>
        <v>2623.8127187434861</v>
      </c>
      <c r="AR338" s="35">
        <f t="shared" si="580"/>
        <v>2759.3907424586937</v>
      </c>
      <c r="AS338" s="35">
        <f t="shared" si="580"/>
        <v>2868.8039656227579</v>
      </c>
      <c r="AT338" s="35">
        <f t="shared" si="580"/>
        <v>3043.9447267707469</v>
      </c>
      <c r="AU338" s="35">
        <f t="shared" si="580"/>
        <v>3228.3258712961178</v>
      </c>
      <c r="AV338" s="35">
        <f t="shared" si="580"/>
        <v>3422.9896538343037</v>
      </c>
      <c r="AW338" s="35">
        <f t="shared" si="580"/>
        <v>3573.7782901906553</v>
      </c>
      <c r="AX338" s="35">
        <f t="shared" si="580"/>
        <v>3778.975329758257</v>
      </c>
      <c r="AY338" s="35">
        <f t="shared" si="580"/>
        <v>4007.6454939360278</v>
      </c>
      <c r="AZ338" s="35">
        <f t="shared" si="580"/>
        <v>4249.0293580482512</v>
      </c>
      <c r="BA338" s="35">
        <f t="shared" si="580"/>
        <v>4478.5680832412745</v>
      </c>
      <c r="BB338" s="35">
        <f t="shared" si="580"/>
        <v>4737.8055766194284</v>
      </c>
      <c r="BC338" s="35">
        <f t="shared" si="580"/>
        <v>4994.9086108588026</v>
      </c>
      <c r="BD338" s="35">
        <f t="shared" si="580"/>
        <v>5284.9049957824</v>
      </c>
      <c r="BE338" s="35">
        <f t="shared" si="580"/>
        <v>5592.0072378286122</v>
      </c>
      <c r="BF338" s="35">
        <f t="shared" si="580"/>
        <v>5918.0355195423072</v>
      </c>
      <c r="BG338" s="35">
        <f t="shared" si="580"/>
        <v>6234.259444878513</v>
      </c>
      <c r="BH338" s="35">
        <f t="shared" si="580"/>
        <v>6509.3978432518252</v>
      </c>
      <c r="BI338" s="35">
        <f t="shared" si="580"/>
        <v>6849.2141396396364</v>
      </c>
      <c r="BJ338" s="35">
        <f t="shared" si="580"/>
        <v>7207.0393205628752</v>
      </c>
      <c r="BK338" s="35">
        <f t="shared" si="580"/>
        <v>7583.7951196480235</v>
      </c>
      <c r="BL338" s="35">
        <f t="shared" si="580"/>
        <v>7975.5974158133477</v>
      </c>
      <c r="BM338" s="35">
        <f t="shared" si="580"/>
        <v>8380.3273400213257</v>
      </c>
      <c r="BN338" s="35">
        <f t="shared" si="580"/>
        <v>8818.1145478849994</v>
      </c>
      <c r="BO338" s="35">
        <f t="shared" si="580"/>
        <v>9280.3169739952864</v>
      </c>
      <c r="BP338" s="35">
        <f t="shared" si="580"/>
        <v>9767.6907946323372</v>
      </c>
      <c r="BQ338" s="35">
        <f t="shared" si="580"/>
        <v>10272.922985112287</v>
      </c>
      <c r="BR338" s="35">
        <f t="shared" si="580"/>
        <v>10721.315976909311</v>
      </c>
      <c r="BS338" s="35">
        <f t="shared" si="580"/>
        <v>11290.158087977981</v>
      </c>
    </row>
    <row r="339" spans="3:71" s="27" customFormat="1"/>
    <row r="341" spans="3:71" ht="15" thickBot="1">
      <c r="C341" s="28" t="s">
        <v>221</v>
      </c>
      <c r="D341" s="28"/>
      <c r="E341" s="28"/>
      <c r="F341" s="29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</row>
    <row r="343" spans="3:71">
      <c r="F343" t="s">
        <v>37</v>
      </c>
      <c r="O343" s="46">
        <f>Controls!$M$15</f>
        <v>0.6</v>
      </c>
    </row>
    <row r="344" spans="3:71">
      <c r="F344" t="s">
        <v>38</v>
      </c>
      <c r="O344" s="46">
        <f>Controls!$M$16</f>
        <v>0.4</v>
      </c>
    </row>
    <row r="345" spans="3:71">
      <c r="F345" t="s">
        <v>44</v>
      </c>
      <c r="O345" s="63">
        <f>Controls!$M$27</f>
        <v>50</v>
      </c>
      <c r="R345" s="32">
        <f t="shared" ref="R345:AW345" si="581">R10-($O$345/10000)</f>
        <v>4.4597138097138202E-2</v>
      </c>
      <c r="S345" s="32">
        <f t="shared" si="581"/>
        <v>4.4597138097138202E-2</v>
      </c>
      <c r="T345" s="32">
        <f t="shared" si="581"/>
        <v>4.4597138097138202E-2</v>
      </c>
      <c r="U345" s="32">
        <f t="shared" si="581"/>
        <v>4.4597138097138202E-2</v>
      </c>
      <c r="V345" s="32">
        <f t="shared" si="581"/>
        <v>4.4597138097138202E-2</v>
      </c>
      <c r="W345" s="32">
        <f t="shared" si="581"/>
        <v>4.4597138097138202E-2</v>
      </c>
      <c r="X345" s="32">
        <f t="shared" si="581"/>
        <v>4.4597138097138202E-2</v>
      </c>
      <c r="Y345" s="32">
        <f t="shared" si="581"/>
        <v>4.4597138097138202E-2</v>
      </c>
      <c r="Z345" s="32">
        <f t="shared" si="581"/>
        <v>4.4597138097138202E-2</v>
      </c>
      <c r="AA345" s="32">
        <f t="shared" si="581"/>
        <v>4.4597138097138202E-2</v>
      </c>
      <c r="AB345" s="32">
        <f t="shared" si="581"/>
        <v>4.4597138097138202E-2</v>
      </c>
      <c r="AC345" s="32">
        <f t="shared" si="581"/>
        <v>4.4597138097138202E-2</v>
      </c>
      <c r="AD345" s="32">
        <f t="shared" si="581"/>
        <v>4.4597138097138202E-2</v>
      </c>
      <c r="AE345" s="32">
        <f t="shared" si="581"/>
        <v>4.4597138097138202E-2</v>
      </c>
      <c r="AF345" s="32">
        <f t="shared" si="581"/>
        <v>4.4597138097138202E-2</v>
      </c>
      <c r="AG345" s="32">
        <f t="shared" si="581"/>
        <v>4.4597138097138202E-2</v>
      </c>
      <c r="AH345" s="32">
        <f t="shared" si="581"/>
        <v>4.4597138097138202E-2</v>
      </c>
      <c r="AI345" s="32">
        <f t="shared" si="581"/>
        <v>4.4597138097138202E-2</v>
      </c>
      <c r="AJ345" s="32">
        <f t="shared" si="581"/>
        <v>4.4597138097138202E-2</v>
      </c>
      <c r="AK345" s="32">
        <f t="shared" si="581"/>
        <v>4.4597138097138202E-2</v>
      </c>
      <c r="AL345" s="32">
        <f t="shared" si="581"/>
        <v>4.4597138097138202E-2</v>
      </c>
      <c r="AM345" s="32">
        <f t="shared" si="581"/>
        <v>4.4597138097138202E-2</v>
      </c>
      <c r="AN345" s="32">
        <f t="shared" si="581"/>
        <v>4.4597138097138202E-2</v>
      </c>
      <c r="AO345" s="32">
        <f t="shared" si="581"/>
        <v>4.4597138097138202E-2</v>
      </c>
      <c r="AP345" s="32">
        <f t="shared" si="581"/>
        <v>4.4597138097138202E-2</v>
      </c>
      <c r="AQ345" s="32">
        <f t="shared" si="581"/>
        <v>4.4597138097138202E-2</v>
      </c>
      <c r="AR345" s="32">
        <f t="shared" si="581"/>
        <v>4.4597138097138202E-2</v>
      </c>
      <c r="AS345" s="32">
        <f t="shared" si="581"/>
        <v>4.4597138097138202E-2</v>
      </c>
      <c r="AT345" s="32">
        <f t="shared" si="581"/>
        <v>4.4597138097138202E-2</v>
      </c>
      <c r="AU345" s="32">
        <f t="shared" si="581"/>
        <v>4.4597138097138202E-2</v>
      </c>
      <c r="AV345" s="32">
        <f t="shared" si="581"/>
        <v>4.4597138097138202E-2</v>
      </c>
      <c r="AW345" s="32">
        <f t="shared" si="581"/>
        <v>4.4597138097138202E-2</v>
      </c>
      <c r="AX345" s="32">
        <f t="shared" ref="AX345:BS345" si="582">AX10-($O$345/10000)</f>
        <v>4.4597138097138202E-2</v>
      </c>
      <c r="AY345" s="32">
        <f t="shared" si="582"/>
        <v>4.4597138097138202E-2</v>
      </c>
      <c r="AZ345" s="32">
        <f t="shared" si="582"/>
        <v>4.4597138097138202E-2</v>
      </c>
      <c r="BA345" s="32">
        <f t="shared" si="582"/>
        <v>4.4597138097138202E-2</v>
      </c>
      <c r="BB345" s="32">
        <f t="shared" si="582"/>
        <v>4.4597138097138202E-2</v>
      </c>
      <c r="BC345" s="32">
        <f t="shared" si="582"/>
        <v>4.4597138097138202E-2</v>
      </c>
      <c r="BD345" s="32">
        <f t="shared" si="582"/>
        <v>4.4597138097138202E-2</v>
      </c>
      <c r="BE345" s="32">
        <f t="shared" si="582"/>
        <v>4.4597138097138202E-2</v>
      </c>
      <c r="BF345" s="32">
        <f t="shared" si="582"/>
        <v>4.4597138097138202E-2</v>
      </c>
      <c r="BG345" s="32">
        <f t="shared" si="582"/>
        <v>4.4597138097138202E-2</v>
      </c>
      <c r="BH345" s="32">
        <f t="shared" si="582"/>
        <v>4.4597138097138202E-2</v>
      </c>
      <c r="BI345" s="32">
        <f t="shared" si="582"/>
        <v>4.4597138097138202E-2</v>
      </c>
      <c r="BJ345" s="32">
        <f t="shared" si="582"/>
        <v>4.4597138097138202E-2</v>
      </c>
      <c r="BK345" s="32">
        <f t="shared" si="582"/>
        <v>4.4597138097138202E-2</v>
      </c>
      <c r="BL345" s="32">
        <f t="shared" si="582"/>
        <v>4.4597138097138202E-2</v>
      </c>
      <c r="BM345" s="32">
        <f t="shared" si="582"/>
        <v>4.4597138097138202E-2</v>
      </c>
      <c r="BN345" s="32">
        <f t="shared" si="582"/>
        <v>4.4597138097138202E-2</v>
      </c>
      <c r="BO345" s="32">
        <f t="shared" si="582"/>
        <v>4.4597138097138202E-2</v>
      </c>
      <c r="BP345" s="32">
        <f t="shared" si="582"/>
        <v>4.4597138097138202E-2</v>
      </c>
      <c r="BQ345" s="32">
        <f t="shared" si="582"/>
        <v>4.4597138097138202E-2</v>
      </c>
      <c r="BR345" s="32">
        <f t="shared" si="582"/>
        <v>4.4597138097138202E-2</v>
      </c>
      <c r="BS345" s="32">
        <f t="shared" si="582"/>
        <v>4.4597138097138202E-2</v>
      </c>
    </row>
    <row r="346" spans="3:71">
      <c r="F346" t="s">
        <v>313</v>
      </c>
      <c r="O346" s="46">
        <f>Controls!M26</f>
        <v>0</v>
      </c>
    </row>
    <row r="347" spans="3:71">
      <c r="F347" t="s">
        <v>43</v>
      </c>
      <c r="O347" s="32">
        <f>R11-O346</f>
        <v>7.400000000000001E-2</v>
      </c>
    </row>
    <row r="348" spans="3:71">
      <c r="F348" t="s">
        <v>223</v>
      </c>
      <c r="O348" s="46">
        <f>O16-Controls!$M$31</f>
        <v>0.3</v>
      </c>
    </row>
    <row r="349" spans="3:71">
      <c r="F349" s="38"/>
    </row>
    <row r="350" spans="3:71">
      <c r="F350" t="s">
        <v>142</v>
      </c>
      <c r="R350" s="35">
        <f t="shared" ref="R350:AW350" si="583">(Q162*$O$343)*R345</f>
        <v>169.9490183387525</v>
      </c>
      <c r="S350" s="35">
        <f t="shared" si="583"/>
        <v>201.12060777183143</v>
      </c>
      <c r="T350" s="35">
        <f t="shared" si="583"/>
        <v>223.83711355664744</v>
      </c>
      <c r="U350" s="35">
        <f t="shared" si="583"/>
        <v>235.54787930642962</v>
      </c>
      <c r="V350" s="35">
        <f t="shared" si="583"/>
        <v>247.93317382607296</v>
      </c>
      <c r="W350" s="35">
        <f t="shared" si="583"/>
        <v>260.95018184052896</v>
      </c>
      <c r="X350" s="35">
        <f t="shared" si="583"/>
        <v>274.6238664794796</v>
      </c>
      <c r="Y350" s="35">
        <f t="shared" si="583"/>
        <v>289.16023047280572</v>
      </c>
      <c r="Z350" s="35">
        <f t="shared" si="583"/>
        <v>304.36054888868466</v>
      </c>
      <c r="AA350" s="35">
        <f t="shared" si="583"/>
        <v>320.23929104567037</v>
      </c>
      <c r="AB350" s="35">
        <f t="shared" si="583"/>
        <v>337.61580962675231</v>
      </c>
      <c r="AC350" s="35">
        <f t="shared" si="583"/>
        <v>356.64808862699647</v>
      </c>
      <c r="AD350" s="35">
        <f t="shared" si="583"/>
        <v>378.72206007532037</v>
      </c>
      <c r="AE350" s="35">
        <f t="shared" si="583"/>
        <v>402.29345786632035</v>
      </c>
      <c r="AF350" s="35">
        <f t="shared" si="583"/>
        <v>427.15110112256832</v>
      </c>
      <c r="AG350" s="35">
        <f t="shared" si="583"/>
        <v>453.40934066948967</v>
      </c>
      <c r="AH350" s="35">
        <f t="shared" si="583"/>
        <v>481.16988759071654</v>
      </c>
      <c r="AI350" s="35">
        <f t="shared" si="583"/>
        <v>510.45486930039357</v>
      </c>
      <c r="AJ350" s="35">
        <f t="shared" si="583"/>
        <v>541.45302272624735</v>
      </c>
      <c r="AK350" s="35">
        <f t="shared" si="583"/>
        <v>574.03892880152591</v>
      </c>
      <c r="AL350" s="35">
        <f t="shared" si="583"/>
        <v>608.27374885176368</v>
      </c>
      <c r="AM350" s="35">
        <f t="shared" si="583"/>
        <v>644.21980811533444</v>
      </c>
      <c r="AN350" s="35">
        <f t="shared" si="583"/>
        <v>681.94779856801506</v>
      </c>
      <c r="AO350" s="35">
        <f t="shared" si="583"/>
        <v>721.5129038563465</v>
      </c>
      <c r="AP350" s="35">
        <f t="shared" si="583"/>
        <v>763.21793607951236</v>
      </c>
      <c r="AQ350" s="35">
        <f t="shared" si="583"/>
        <v>807.02153513691246</v>
      </c>
      <c r="AR350" s="35">
        <f t="shared" si="583"/>
        <v>852.89469703609052</v>
      </c>
      <c r="AS350" s="35">
        <f t="shared" si="583"/>
        <v>901.41935162800758</v>
      </c>
      <c r="AT350" s="35">
        <f t="shared" si="583"/>
        <v>953.5905065028785</v>
      </c>
      <c r="AU350" s="35">
        <f t="shared" si="583"/>
        <v>1008.2581112461864</v>
      </c>
      <c r="AV350" s="35">
        <f t="shared" si="583"/>
        <v>1065.5134162181585</v>
      </c>
      <c r="AW350" s="35">
        <f t="shared" si="583"/>
        <v>1125.4370248999635</v>
      </c>
      <c r="AX350" s="35">
        <f t="shared" ref="AX350:BS350" si="584">(AW162*$O$343)*AX345</f>
        <v>1189.4501847415022</v>
      </c>
      <c r="AY350" s="35">
        <f t="shared" si="584"/>
        <v>1256.7658736139217</v>
      </c>
      <c r="AZ350" s="35">
        <f t="shared" si="584"/>
        <v>1327.2082936355766</v>
      </c>
      <c r="BA350" s="35">
        <f t="shared" si="584"/>
        <v>1400.8670981601929</v>
      </c>
      <c r="BB350" s="35">
        <f t="shared" si="584"/>
        <v>1478.4475725764289</v>
      </c>
      <c r="BC350" s="35">
        <f t="shared" si="584"/>
        <v>1559.7247263387999</v>
      </c>
      <c r="BD350" s="35">
        <f t="shared" si="584"/>
        <v>1645.2235464318408</v>
      </c>
      <c r="BE350" s="35">
        <f t="shared" si="584"/>
        <v>1734.6790017377427</v>
      </c>
      <c r="BF350" s="35">
        <f t="shared" si="584"/>
        <v>1828.1795501728495</v>
      </c>
      <c r="BG350" s="35">
        <f t="shared" si="584"/>
        <v>1925.7802891864337</v>
      </c>
      <c r="BH350" s="35">
        <f t="shared" si="584"/>
        <v>2028.2459573911922</v>
      </c>
      <c r="BI350" s="35">
        <f t="shared" si="584"/>
        <v>2137.1831291582025</v>
      </c>
      <c r="BJ350" s="35">
        <f t="shared" si="584"/>
        <v>2251.8111027900295</v>
      </c>
      <c r="BK350" s="35">
        <f t="shared" si="584"/>
        <v>2372.414944945569</v>
      </c>
      <c r="BL350" s="35">
        <f t="shared" si="584"/>
        <v>2499.2933323275847</v>
      </c>
      <c r="BM350" s="35">
        <f t="shared" si="584"/>
        <v>2632.8772961850409</v>
      </c>
      <c r="BN350" s="35">
        <f t="shared" si="584"/>
        <v>2773.7050305006769</v>
      </c>
      <c r="BO350" s="35">
        <f t="shared" si="584"/>
        <v>2921.8912093824511</v>
      </c>
      <c r="BP350" s="35">
        <f t="shared" si="584"/>
        <v>3077.7758769327402</v>
      </c>
      <c r="BQ350" s="35">
        <f t="shared" si="584"/>
        <v>3241.723611873972</v>
      </c>
      <c r="BR350" s="35">
        <f t="shared" si="584"/>
        <v>3414.3231097934431</v>
      </c>
      <c r="BS350" s="35">
        <f t="shared" si="584"/>
        <v>3598.0138798421153</v>
      </c>
    </row>
    <row r="352" spans="3:71">
      <c r="F352" s="38" t="s">
        <v>222</v>
      </c>
    </row>
    <row r="354" spans="6:71">
      <c r="F354" t="s">
        <v>312</v>
      </c>
      <c r="M354" s="22" t="s">
        <v>311</v>
      </c>
      <c r="O354" s="22"/>
      <c r="Q354" s="63">
        <f>Controls!M32</f>
        <v>0</v>
      </c>
      <c r="R354" s="35">
        <f t="shared" ref="R354:AW354" si="585">IF($O354=R$2,R$192,IF(R$2&gt;$O354,Q354-Q355,0))</f>
        <v>0</v>
      </c>
      <c r="S354" s="35">
        <f t="shared" si="585"/>
        <v>0</v>
      </c>
      <c r="T354" s="35">
        <f t="shared" si="585"/>
        <v>0</v>
      </c>
      <c r="U354" s="35">
        <f t="shared" si="585"/>
        <v>0</v>
      </c>
      <c r="V354" s="35">
        <f t="shared" si="585"/>
        <v>0</v>
      </c>
      <c r="W354" s="35">
        <f t="shared" si="585"/>
        <v>0</v>
      </c>
      <c r="X354" s="35">
        <f t="shared" si="585"/>
        <v>0</v>
      </c>
      <c r="Y354" s="35">
        <f t="shared" si="585"/>
        <v>0</v>
      </c>
      <c r="Z354" s="35">
        <f t="shared" si="585"/>
        <v>0</v>
      </c>
      <c r="AA354" s="35">
        <f t="shared" si="585"/>
        <v>0</v>
      </c>
      <c r="AB354" s="35">
        <f t="shared" si="585"/>
        <v>0</v>
      </c>
      <c r="AC354" s="35">
        <f t="shared" si="585"/>
        <v>0</v>
      </c>
      <c r="AD354" s="35">
        <f t="shared" si="585"/>
        <v>0</v>
      </c>
      <c r="AE354" s="35">
        <f t="shared" si="585"/>
        <v>0</v>
      </c>
      <c r="AF354" s="35">
        <f t="shared" si="585"/>
        <v>0</v>
      </c>
      <c r="AG354" s="35">
        <f t="shared" si="585"/>
        <v>0</v>
      </c>
      <c r="AH354" s="35">
        <f t="shared" si="585"/>
        <v>0</v>
      </c>
      <c r="AI354" s="35">
        <f t="shared" si="585"/>
        <v>0</v>
      </c>
      <c r="AJ354" s="35">
        <f t="shared" si="585"/>
        <v>0</v>
      </c>
      <c r="AK354" s="35">
        <f t="shared" si="585"/>
        <v>0</v>
      </c>
      <c r="AL354" s="35">
        <f t="shared" si="585"/>
        <v>0</v>
      </c>
      <c r="AM354" s="35">
        <f t="shared" si="585"/>
        <v>0</v>
      </c>
      <c r="AN354" s="35">
        <f t="shared" si="585"/>
        <v>0</v>
      </c>
      <c r="AO354" s="35">
        <f t="shared" si="585"/>
        <v>0</v>
      </c>
      <c r="AP354" s="35">
        <f t="shared" si="585"/>
        <v>0</v>
      </c>
      <c r="AQ354" s="35">
        <f t="shared" si="585"/>
        <v>0</v>
      </c>
      <c r="AR354" s="35">
        <f t="shared" si="585"/>
        <v>0</v>
      </c>
      <c r="AS354" s="35">
        <f t="shared" si="585"/>
        <v>0</v>
      </c>
      <c r="AT354" s="35">
        <f t="shared" si="585"/>
        <v>0</v>
      </c>
      <c r="AU354" s="35">
        <f t="shared" si="585"/>
        <v>0</v>
      </c>
      <c r="AV354" s="35">
        <f t="shared" si="585"/>
        <v>0</v>
      </c>
      <c r="AW354" s="35">
        <f t="shared" si="585"/>
        <v>0</v>
      </c>
      <c r="AX354" s="35">
        <f t="shared" ref="AX354:BS354" si="586">IF($O354=AX$2,AX$192,IF(AX$2&gt;$O354,AW354-AW355,0))</f>
        <v>0</v>
      </c>
      <c r="AY354" s="35">
        <f t="shared" si="586"/>
        <v>0</v>
      </c>
      <c r="AZ354" s="35">
        <f t="shared" si="586"/>
        <v>0</v>
      </c>
      <c r="BA354" s="35">
        <f t="shared" si="586"/>
        <v>0</v>
      </c>
      <c r="BB354" s="35">
        <f t="shared" si="586"/>
        <v>0</v>
      </c>
      <c r="BC354" s="35">
        <f t="shared" si="586"/>
        <v>0</v>
      </c>
      <c r="BD354" s="35">
        <f t="shared" si="586"/>
        <v>0</v>
      </c>
      <c r="BE354" s="35">
        <f t="shared" si="586"/>
        <v>0</v>
      </c>
      <c r="BF354" s="35">
        <f t="shared" si="586"/>
        <v>0</v>
      </c>
      <c r="BG354" s="35">
        <f t="shared" si="586"/>
        <v>0</v>
      </c>
      <c r="BH354" s="35">
        <f t="shared" si="586"/>
        <v>0</v>
      </c>
      <c r="BI354" s="35">
        <f t="shared" si="586"/>
        <v>0</v>
      </c>
      <c r="BJ354" s="35">
        <f t="shared" si="586"/>
        <v>0</v>
      </c>
      <c r="BK354" s="35">
        <f t="shared" si="586"/>
        <v>0</v>
      </c>
      <c r="BL354" s="35">
        <f t="shared" si="586"/>
        <v>0</v>
      </c>
      <c r="BM354" s="35">
        <f t="shared" si="586"/>
        <v>0</v>
      </c>
      <c r="BN354" s="35">
        <f t="shared" si="586"/>
        <v>0</v>
      </c>
      <c r="BO354" s="35">
        <f t="shared" si="586"/>
        <v>0</v>
      </c>
      <c r="BP354" s="35">
        <f t="shared" si="586"/>
        <v>0</v>
      </c>
      <c r="BQ354" s="35">
        <f t="shared" si="586"/>
        <v>0</v>
      </c>
      <c r="BR354" s="35">
        <f t="shared" si="586"/>
        <v>0</v>
      </c>
      <c r="BS354" s="35">
        <f t="shared" si="586"/>
        <v>0</v>
      </c>
    </row>
    <row r="355" spans="6:71">
      <c r="F355" t="s">
        <v>187</v>
      </c>
      <c r="M355" s="22" t="s">
        <v>311</v>
      </c>
      <c r="O355" s="22">
        <v>1</v>
      </c>
      <c r="R355" s="35">
        <f t="shared" ref="R355:BS355" si="587">IF(R$2&gt;=$O355,IF(R354-(R354*HLOOKUP($O355,$R$2:$BS$34,32,FALSE))&lt;=0,R354,R354*HLOOKUP($O355,$R$2:$BS$34,32,FALSE)),0)</f>
        <v>0</v>
      </c>
      <c r="S355" s="35">
        <f t="shared" si="587"/>
        <v>0</v>
      </c>
      <c r="T355" s="35">
        <f t="shared" si="587"/>
        <v>0</v>
      </c>
      <c r="U355" s="35">
        <f t="shared" si="587"/>
        <v>0</v>
      </c>
      <c r="V355" s="35">
        <f t="shared" si="587"/>
        <v>0</v>
      </c>
      <c r="W355" s="35">
        <f t="shared" si="587"/>
        <v>0</v>
      </c>
      <c r="X355" s="35">
        <f t="shared" si="587"/>
        <v>0</v>
      </c>
      <c r="Y355" s="35">
        <f t="shared" si="587"/>
        <v>0</v>
      </c>
      <c r="Z355" s="35">
        <f t="shared" si="587"/>
        <v>0</v>
      </c>
      <c r="AA355" s="35">
        <f t="shared" si="587"/>
        <v>0</v>
      </c>
      <c r="AB355" s="35">
        <f t="shared" si="587"/>
        <v>0</v>
      </c>
      <c r="AC355" s="35">
        <f t="shared" si="587"/>
        <v>0</v>
      </c>
      <c r="AD355" s="35">
        <f t="shared" si="587"/>
        <v>0</v>
      </c>
      <c r="AE355" s="35">
        <f t="shared" si="587"/>
        <v>0</v>
      </c>
      <c r="AF355" s="35">
        <f t="shared" si="587"/>
        <v>0</v>
      </c>
      <c r="AG355" s="35">
        <f t="shared" si="587"/>
        <v>0</v>
      </c>
      <c r="AH355" s="35">
        <f t="shared" si="587"/>
        <v>0</v>
      </c>
      <c r="AI355" s="35">
        <f t="shared" si="587"/>
        <v>0</v>
      </c>
      <c r="AJ355" s="35">
        <f t="shared" si="587"/>
        <v>0</v>
      </c>
      <c r="AK355" s="35">
        <f t="shared" si="587"/>
        <v>0</v>
      </c>
      <c r="AL355" s="35">
        <f t="shared" si="587"/>
        <v>0</v>
      </c>
      <c r="AM355" s="35">
        <f t="shared" si="587"/>
        <v>0</v>
      </c>
      <c r="AN355" s="35">
        <f t="shared" si="587"/>
        <v>0</v>
      </c>
      <c r="AO355" s="35">
        <f t="shared" si="587"/>
        <v>0</v>
      </c>
      <c r="AP355" s="35">
        <f t="shared" si="587"/>
        <v>0</v>
      </c>
      <c r="AQ355" s="35">
        <f t="shared" si="587"/>
        <v>0</v>
      </c>
      <c r="AR355" s="35">
        <f t="shared" si="587"/>
        <v>0</v>
      </c>
      <c r="AS355" s="35">
        <f t="shared" si="587"/>
        <v>0</v>
      </c>
      <c r="AT355" s="35">
        <f t="shared" si="587"/>
        <v>0</v>
      </c>
      <c r="AU355" s="35">
        <f t="shared" si="587"/>
        <v>0</v>
      </c>
      <c r="AV355" s="35">
        <f t="shared" si="587"/>
        <v>0</v>
      </c>
      <c r="AW355" s="35">
        <f t="shared" si="587"/>
        <v>0</v>
      </c>
      <c r="AX355" s="35">
        <f t="shared" si="587"/>
        <v>0</v>
      </c>
      <c r="AY355" s="35">
        <f t="shared" si="587"/>
        <v>0</v>
      </c>
      <c r="AZ355" s="35">
        <f t="shared" si="587"/>
        <v>0</v>
      </c>
      <c r="BA355" s="35">
        <f t="shared" si="587"/>
        <v>0</v>
      </c>
      <c r="BB355" s="35">
        <f t="shared" si="587"/>
        <v>0</v>
      </c>
      <c r="BC355" s="35">
        <f t="shared" si="587"/>
        <v>0</v>
      </c>
      <c r="BD355" s="35">
        <f t="shared" si="587"/>
        <v>0</v>
      </c>
      <c r="BE355" s="35">
        <f t="shared" si="587"/>
        <v>0</v>
      </c>
      <c r="BF355" s="35">
        <f t="shared" si="587"/>
        <v>0</v>
      </c>
      <c r="BG355" s="35">
        <f t="shared" si="587"/>
        <v>0</v>
      </c>
      <c r="BH355" s="35">
        <f t="shared" si="587"/>
        <v>0</v>
      </c>
      <c r="BI355" s="35">
        <f t="shared" si="587"/>
        <v>0</v>
      </c>
      <c r="BJ355" s="35">
        <f t="shared" si="587"/>
        <v>0</v>
      </c>
      <c r="BK355" s="35">
        <f t="shared" si="587"/>
        <v>0</v>
      </c>
      <c r="BL355" s="35">
        <f t="shared" si="587"/>
        <v>0</v>
      </c>
      <c r="BM355" s="35">
        <f t="shared" si="587"/>
        <v>0</v>
      </c>
      <c r="BN355" s="35">
        <f t="shared" si="587"/>
        <v>0</v>
      </c>
      <c r="BO355" s="35">
        <f t="shared" si="587"/>
        <v>0</v>
      </c>
      <c r="BP355" s="35">
        <f t="shared" si="587"/>
        <v>0</v>
      </c>
      <c r="BQ355" s="35">
        <f t="shared" si="587"/>
        <v>0</v>
      </c>
      <c r="BR355" s="35">
        <f t="shared" si="587"/>
        <v>0</v>
      </c>
      <c r="BS355" s="35">
        <f t="shared" si="587"/>
        <v>0</v>
      </c>
    </row>
    <row r="357" spans="6:71">
      <c r="F357" t="s">
        <v>185</v>
      </c>
      <c r="R357" s="35">
        <f t="shared" ref="R357:AW357" si="588">R169+R170+R172+R173+R175-R176+R329+R178</f>
        <v>745.1459771675253</v>
      </c>
      <c r="S357" s="35">
        <f t="shared" si="588"/>
        <v>798.62282362841449</v>
      </c>
      <c r="T357" s="35">
        <f t="shared" si="588"/>
        <v>897.9839646561777</v>
      </c>
      <c r="U357" s="35">
        <f t="shared" si="588"/>
        <v>934.50448341241963</v>
      </c>
      <c r="V357" s="35">
        <f t="shared" si="588"/>
        <v>975.76316175277236</v>
      </c>
      <c r="W357" s="35">
        <f t="shared" si="588"/>
        <v>1022.1880339661675</v>
      </c>
      <c r="X357" s="35">
        <f t="shared" si="588"/>
        <v>1062.2999958843975</v>
      </c>
      <c r="Y357" s="35">
        <f t="shared" si="588"/>
        <v>1113.7617397513511</v>
      </c>
      <c r="Z357" s="35">
        <f t="shared" si="588"/>
        <v>1168.2003091596991</v>
      </c>
      <c r="AA357" s="35">
        <f t="shared" si="588"/>
        <v>1191.3866171618806</v>
      </c>
      <c r="AB357" s="35">
        <f t="shared" si="588"/>
        <v>1216.373542593107</v>
      </c>
      <c r="AC357" s="35">
        <f t="shared" si="588"/>
        <v>1191.3942292011598</v>
      </c>
      <c r="AD357" s="35">
        <f t="shared" si="588"/>
        <v>1248.1890981546696</v>
      </c>
      <c r="AE357" s="35">
        <f t="shared" si="588"/>
        <v>1322.0981011470362</v>
      </c>
      <c r="AF357" s="35">
        <f t="shared" si="588"/>
        <v>1398.2626758393201</v>
      </c>
      <c r="AG357" s="35">
        <f t="shared" si="588"/>
        <v>1477.7539495426961</v>
      </c>
      <c r="AH357" s="35">
        <f t="shared" si="588"/>
        <v>1564.1824128144126</v>
      </c>
      <c r="AI357" s="35">
        <f t="shared" si="588"/>
        <v>1651.191022276575</v>
      </c>
      <c r="AJ357" s="35">
        <f t="shared" si="588"/>
        <v>1751.943566413757</v>
      </c>
      <c r="AK357" s="35">
        <f t="shared" si="588"/>
        <v>1858.5720326685359</v>
      </c>
      <c r="AL357" s="35">
        <f t="shared" si="588"/>
        <v>1971.3477708395969</v>
      </c>
      <c r="AM357" s="35">
        <f t="shared" si="588"/>
        <v>2090.2690094114296</v>
      </c>
      <c r="AN357" s="35">
        <f t="shared" si="588"/>
        <v>2216.3067017365979</v>
      </c>
      <c r="AO357" s="35">
        <f t="shared" si="588"/>
        <v>2339.2085428280006</v>
      </c>
      <c r="AP357" s="35">
        <f t="shared" si="588"/>
        <v>2475.3012006027629</v>
      </c>
      <c r="AQ357" s="35">
        <f t="shared" si="588"/>
        <v>2623.8127187434861</v>
      </c>
      <c r="AR357" s="35">
        <f t="shared" si="588"/>
        <v>2759.3907424586937</v>
      </c>
      <c r="AS357" s="35">
        <f t="shared" si="588"/>
        <v>2868.8039656227584</v>
      </c>
      <c r="AT357" s="35">
        <f t="shared" si="588"/>
        <v>3043.9447267707465</v>
      </c>
      <c r="AU357" s="35">
        <f t="shared" si="588"/>
        <v>3228.3258712961178</v>
      </c>
      <c r="AV357" s="35">
        <f t="shared" si="588"/>
        <v>3422.9896538343037</v>
      </c>
      <c r="AW357" s="35">
        <f t="shared" si="588"/>
        <v>3573.7782901906553</v>
      </c>
      <c r="AX357" s="35">
        <f t="shared" ref="AX357:BS357" si="589">AX169+AX170+AX172+AX173+AX175-AX176+AX329+AX178</f>
        <v>3778.975329758257</v>
      </c>
      <c r="AY357" s="35">
        <f t="shared" si="589"/>
        <v>4007.6454939360274</v>
      </c>
      <c r="AZ357" s="35">
        <f t="shared" si="589"/>
        <v>4249.0293580482503</v>
      </c>
      <c r="BA357" s="35">
        <f t="shared" si="589"/>
        <v>4478.5680832412736</v>
      </c>
      <c r="BB357" s="35">
        <f t="shared" si="589"/>
        <v>4737.8055766194284</v>
      </c>
      <c r="BC357" s="35">
        <f t="shared" si="589"/>
        <v>4994.9086108588026</v>
      </c>
      <c r="BD357" s="35">
        <f t="shared" si="589"/>
        <v>5284.9049957824009</v>
      </c>
      <c r="BE357" s="35">
        <f t="shared" si="589"/>
        <v>5592.0072378286122</v>
      </c>
      <c r="BF357" s="35">
        <f t="shared" si="589"/>
        <v>5918.0355195423072</v>
      </c>
      <c r="BG357" s="35">
        <f t="shared" si="589"/>
        <v>6234.2594448785139</v>
      </c>
      <c r="BH357" s="35">
        <f t="shared" si="589"/>
        <v>6509.3978432518252</v>
      </c>
      <c r="BI357" s="35">
        <f t="shared" si="589"/>
        <v>6849.2141396396364</v>
      </c>
      <c r="BJ357" s="35">
        <f t="shared" si="589"/>
        <v>7207.0393205628752</v>
      </c>
      <c r="BK357" s="35">
        <f t="shared" si="589"/>
        <v>7583.7951196480235</v>
      </c>
      <c r="BL357" s="35">
        <f t="shared" si="589"/>
        <v>7975.5974158133467</v>
      </c>
      <c r="BM357" s="35">
        <f t="shared" si="589"/>
        <v>8380.3273400213257</v>
      </c>
      <c r="BN357" s="35">
        <f t="shared" si="589"/>
        <v>8818.1145478849994</v>
      </c>
      <c r="BO357" s="35">
        <f t="shared" si="589"/>
        <v>9280.3169739952846</v>
      </c>
      <c r="BP357" s="35">
        <f t="shared" si="589"/>
        <v>9767.6907946323354</v>
      </c>
      <c r="BQ357" s="35">
        <f t="shared" si="589"/>
        <v>10272.922985112287</v>
      </c>
      <c r="BR357" s="35">
        <f t="shared" si="589"/>
        <v>10721.315976909314</v>
      </c>
      <c r="BS357" s="35">
        <f t="shared" si="589"/>
        <v>11290.158087977981</v>
      </c>
    </row>
    <row r="358" spans="6:71">
      <c r="F358" t="s">
        <v>201</v>
      </c>
      <c r="R358" s="35">
        <f t="shared" ref="R358:AW358" si="590">R350+R383+R306+R337+R355</f>
        <v>544.63321500590143</v>
      </c>
      <c r="S358" s="35">
        <f t="shared" si="590"/>
        <v>581.32559517555967</v>
      </c>
      <c r="T358" s="35">
        <f t="shared" si="590"/>
        <v>688.79470424330793</v>
      </c>
      <c r="U358" s="35">
        <f t="shared" si="590"/>
        <v>724.41090392223566</v>
      </c>
      <c r="V358" s="35">
        <f t="shared" si="590"/>
        <v>766.81157995024478</v>
      </c>
      <c r="W358" s="35">
        <f t="shared" si="590"/>
        <v>790.96493794208436</v>
      </c>
      <c r="X358" s="35">
        <f t="shared" si="590"/>
        <v>824.24776046813508</v>
      </c>
      <c r="Y358" s="35">
        <f t="shared" si="590"/>
        <v>872.08196266539267</v>
      </c>
      <c r="Z358" s="35">
        <f t="shared" si="590"/>
        <v>921.52565899931369</v>
      </c>
      <c r="AA358" s="35">
        <f t="shared" si="590"/>
        <v>972.26182945061896</v>
      </c>
      <c r="AB358" s="35">
        <f t="shared" si="590"/>
        <v>1022.7205435677062</v>
      </c>
      <c r="AC358" s="35">
        <f t="shared" si="590"/>
        <v>1074.5819130721268</v>
      </c>
      <c r="AD358" s="35">
        <f t="shared" si="590"/>
        <v>1135.6868678135829</v>
      </c>
      <c r="AE358" s="35">
        <f t="shared" si="590"/>
        <v>1199.6704659680556</v>
      </c>
      <c r="AF358" s="35">
        <f t="shared" si="590"/>
        <v>1264.9879553971082</v>
      </c>
      <c r="AG358" s="35">
        <f t="shared" si="590"/>
        <v>1332.4274079120914</v>
      </c>
      <c r="AH358" s="35">
        <f t="shared" si="590"/>
        <v>1404.5162280409886</v>
      </c>
      <c r="AI358" s="35">
        <f t="shared" si="590"/>
        <v>1476.8348923474268</v>
      </c>
      <c r="AJ358" s="35">
        <f t="shared" si="590"/>
        <v>1558.5769211457314</v>
      </c>
      <c r="AK358" s="35">
        <f t="shared" si="590"/>
        <v>1644.1333889018429</v>
      </c>
      <c r="AL358" s="35">
        <f t="shared" si="590"/>
        <v>1733.6762581501571</v>
      </c>
      <c r="AM358" s="35">
        <f t="shared" si="590"/>
        <v>1827.1822600914238</v>
      </c>
      <c r="AN358" s="35">
        <f t="shared" si="590"/>
        <v>1925.2848584208705</v>
      </c>
      <c r="AO358" s="35">
        <f t="shared" si="590"/>
        <v>2027.9427565942349</v>
      </c>
      <c r="AP358" s="35">
        <f t="shared" si="590"/>
        <v>2135.6199477199698</v>
      </c>
      <c r="AQ358" s="35">
        <f t="shared" si="590"/>
        <v>2248.4227404562498</v>
      </c>
      <c r="AR358" s="35">
        <f t="shared" si="590"/>
        <v>2360.1205667207105</v>
      </c>
      <c r="AS358" s="35">
        <f t="shared" si="590"/>
        <v>2462.7386085878693</v>
      </c>
      <c r="AT358" s="35">
        <f t="shared" si="590"/>
        <v>2593.2397858248487</v>
      </c>
      <c r="AU358" s="35">
        <f t="shared" si="590"/>
        <v>2730.8944541218343</v>
      </c>
      <c r="AV358" s="35">
        <f t="shared" si="590"/>
        <v>2875.1893195193729</v>
      </c>
      <c r="AW358" s="35">
        <f t="shared" si="590"/>
        <v>3007.7434788963765</v>
      </c>
      <c r="AX358" s="35">
        <f t="shared" ref="AX358:BS358" si="591">AX350+AX383+AX306+AX337+AX355</f>
        <v>3156.3669627156928</v>
      </c>
      <c r="AY358" s="35">
        <f t="shared" si="591"/>
        <v>3324.101208296026</v>
      </c>
      <c r="AZ358" s="35">
        <f t="shared" si="591"/>
        <v>3500.0132285786358</v>
      </c>
      <c r="BA358" s="35">
        <f t="shared" si="591"/>
        <v>3675.5666057197486</v>
      </c>
      <c r="BB358" s="35">
        <f t="shared" si="591"/>
        <v>3865.7093513473701</v>
      </c>
      <c r="BC358" s="35">
        <f t="shared" si="591"/>
        <v>4060.3208784618805</v>
      </c>
      <c r="BD358" s="35">
        <f t="shared" si="591"/>
        <v>4270.9577710179356</v>
      </c>
      <c r="BE358" s="35">
        <f t="shared" si="591"/>
        <v>4492.1004729084134</v>
      </c>
      <c r="BF358" s="35">
        <f t="shared" si="591"/>
        <v>4724.4773810679053</v>
      </c>
      <c r="BG358" s="35">
        <f t="shared" si="591"/>
        <v>4959.307485609841</v>
      </c>
      <c r="BH358" s="35">
        <f t="shared" si="591"/>
        <v>5194.061256106168</v>
      </c>
      <c r="BI358" s="35">
        <f t="shared" si="591"/>
        <v>5464.9983199906128</v>
      </c>
      <c r="BJ358" s="35">
        <f t="shared" si="591"/>
        <v>5749.6140713181376</v>
      </c>
      <c r="BK358" s="35">
        <f t="shared" si="591"/>
        <v>6048.6142073757901</v>
      </c>
      <c r="BL358" s="35">
        <f t="shared" si="591"/>
        <v>6361.3932926024427</v>
      </c>
      <c r="BM358" s="35">
        <f t="shared" si="591"/>
        <v>6687.7161772760064</v>
      </c>
      <c r="BN358" s="35">
        <f t="shared" si="591"/>
        <v>7034.4181623264521</v>
      </c>
      <c r="BO358" s="35">
        <f t="shared" si="591"/>
        <v>7399.1743635619132</v>
      </c>
      <c r="BP358" s="35">
        <f t="shared" si="591"/>
        <v>7782.7470064605095</v>
      </c>
      <c r="BQ358" s="35">
        <f t="shared" si="591"/>
        <v>8183.7011243339548</v>
      </c>
      <c r="BR358" s="35">
        <f t="shared" si="591"/>
        <v>8595.0090894198111</v>
      </c>
      <c r="BS358" s="35">
        <f t="shared" si="591"/>
        <v>9036.6506038320404</v>
      </c>
    </row>
    <row r="359" spans="6:71">
      <c r="F359" t="s">
        <v>203</v>
      </c>
      <c r="R359" s="35">
        <f>R357-R358</f>
        <v>200.51276216162387</v>
      </c>
      <c r="S359" s="35">
        <f t="shared" ref="S359:BS359" si="592">S357-S358</f>
        <v>217.29722845285482</v>
      </c>
      <c r="T359" s="35">
        <f t="shared" si="592"/>
        <v>209.18926041286977</v>
      </c>
      <c r="U359" s="35">
        <f t="shared" si="592"/>
        <v>210.09357949018397</v>
      </c>
      <c r="V359" s="35">
        <f t="shared" si="592"/>
        <v>208.95158180252758</v>
      </c>
      <c r="W359" s="35">
        <f t="shared" si="592"/>
        <v>231.22309602408313</v>
      </c>
      <c r="X359" s="35">
        <f t="shared" si="592"/>
        <v>238.05223541626242</v>
      </c>
      <c r="Y359" s="35">
        <f t="shared" si="592"/>
        <v>241.67977708595845</v>
      </c>
      <c r="Z359" s="35">
        <f t="shared" si="592"/>
        <v>246.67465016038545</v>
      </c>
      <c r="AA359" s="35">
        <f t="shared" si="592"/>
        <v>219.12478771126166</v>
      </c>
      <c r="AB359" s="35">
        <f t="shared" si="592"/>
        <v>193.65299902540085</v>
      </c>
      <c r="AC359" s="35">
        <f t="shared" si="592"/>
        <v>116.81231612903298</v>
      </c>
      <c r="AD359" s="35">
        <f t="shared" si="592"/>
        <v>112.50223034108672</v>
      </c>
      <c r="AE359" s="35">
        <f t="shared" si="592"/>
        <v>122.42763517898061</v>
      </c>
      <c r="AF359" s="35">
        <f t="shared" si="592"/>
        <v>133.2747204422119</v>
      </c>
      <c r="AG359" s="35">
        <f t="shared" si="592"/>
        <v>145.32654163060465</v>
      </c>
      <c r="AH359" s="35">
        <f t="shared" si="592"/>
        <v>159.66618477342399</v>
      </c>
      <c r="AI359" s="35">
        <f t="shared" si="592"/>
        <v>174.35612992914821</v>
      </c>
      <c r="AJ359" s="35">
        <f t="shared" si="592"/>
        <v>193.36664526802565</v>
      </c>
      <c r="AK359" s="35">
        <f t="shared" si="592"/>
        <v>214.43864376669308</v>
      </c>
      <c r="AL359" s="35">
        <f t="shared" si="592"/>
        <v>237.67151268943985</v>
      </c>
      <c r="AM359" s="35">
        <f t="shared" si="592"/>
        <v>263.08674932000577</v>
      </c>
      <c r="AN359" s="35">
        <f t="shared" si="592"/>
        <v>291.02184331572744</v>
      </c>
      <c r="AO359" s="35">
        <f t="shared" si="592"/>
        <v>311.26578623376577</v>
      </c>
      <c r="AP359" s="35">
        <f t="shared" si="592"/>
        <v>339.68125288279316</v>
      </c>
      <c r="AQ359" s="35">
        <f t="shared" si="592"/>
        <v>375.38997828723632</v>
      </c>
      <c r="AR359" s="35">
        <f t="shared" si="592"/>
        <v>399.27017573798321</v>
      </c>
      <c r="AS359" s="35">
        <f t="shared" si="592"/>
        <v>406.06535703488908</v>
      </c>
      <c r="AT359" s="35">
        <f t="shared" si="592"/>
        <v>450.70494094589776</v>
      </c>
      <c r="AU359" s="35">
        <f t="shared" si="592"/>
        <v>497.43141717428352</v>
      </c>
      <c r="AV359" s="35">
        <f t="shared" si="592"/>
        <v>547.80033431493075</v>
      </c>
      <c r="AW359" s="35">
        <f t="shared" si="592"/>
        <v>566.03481129427882</v>
      </c>
      <c r="AX359" s="35">
        <f t="shared" si="592"/>
        <v>622.60836704256417</v>
      </c>
      <c r="AY359" s="35">
        <f t="shared" si="592"/>
        <v>683.54428564000136</v>
      </c>
      <c r="AZ359" s="35">
        <f t="shared" si="592"/>
        <v>749.0161294696145</v>
      </c>
      <c r="BA359" s="35">
        <f t="shared" si="592"/>
        <v>803.00147752152498</v>
      </c>
      <c r="BB359" s="35">
        <f t="shared" si="592"/>
        <v>872.09622527205829</v>
      </c>
      <c r="BC359" s="35">
        <f t="shared" si="592"/>
        <v>934.58773239692209</v>
      </c>
      <c r="BD359" s="35">
        <f t="shared" si="592"/>
        <v>1013.9472247644653</v>
      </c>
      <c r="BE359" s="35">
        <f t="shared" si="592"/>
        <v>1099.9067649201988</v>
      </c>
      <c r="BF359" s="35">
        <f t="shared" si="592"/>
        <v>1193.5581384744019</v>
      </c>
      <c r="BG359" s="35">
        <f t="shared" si="592"/>
        <v>1274.9519592686729</v>
      </c>
      <c r="BH359" s="35">
        <f t="shared" si="592"/>
        <v>1315.3365871456572</v>
      </c>
      <c r="BI359" s="35">
        <f t="shared" si="592"/>
        <v>1384.2158196490236</v>
      </c>
      <c r="BJ359" s="35">
        <f t="shared" si="592"/>
        <v>1457.4252492447376</v>
      </c>
      <c r="BK359" s="35">
        <f t="shared" si="592"/>
        <v>1535.1809122722334</v>
      </c>
      <c r="BL359" s="35">
        <f t="shared" si="592"/>
        <v>1614.2041232109041</v>
      </c>
      <c r="BM359" s="35">
        <f t="shared" si="592"/>
        <v>1692.6111627453192</v>
      </c>
      <c r="BN359" s="35">
        <f t="shared" si="592"/>
        <v>1783.6963855585473</v>
      </c>
      <c r="BO359" s="35">
        <f t="shared" si="592"/>
        <v>1881.1426104333714</v>
      </c>
      <c r="BP359" s="35">
        <f t="shared" si="592"/>
        <v>1984.9437881718259</v>
      </c>
      <c r="BQ359" s="35">
        <f t="shared" si="592"/>
        <v>2089.2218607783325</v>
      </c>
      <c r="BR359" s="35">
        <f t="shared" si="592"/>
        <v>2126.3068874895034</v>
      </c>
      <c r="BS359" s="35">
        <f t="shared" si="592"/>
        <v>2253.5074841459409</v>
      </c>
    </row>
    <row r="360" spans="6:71">
      <c r="F360" t="s">
        <v>224</v>
      </c>
      <c r="Q360" s="36">
        <f>Q313</f>
        <v>0</v>
      </c>
      <c r="R360" s="35">
        <f>IF(R361&lt;0,R361,0)</f>
        <v>0</v>
      </c>
      <c r="S360" s="35">
        <f t="shared" ref="S360:BS360" si="593">IF(S361&lt;0,S361,0)</f>
        <v>0</v>
      </c>
      <c r="T360" s="35">
        <f t="shared" si="593"/>
        <v>0</v>
      </c>
      <c r="U360" s="35">
        <f t="shared" si="593"/>
        <v>0</v>
      </c>
      <c r="V360" s="35">
        <f t="shared" si="593"/>
        <v>0</v>
      </c>
      <c r="W360" s="35">
        <f t="shared" si="593"/>
        <v>0</v>
      </c>
      <c r="X360" s="35">
        <f t="shared" si="593"/>
        <v>0</v>
      </c>
      <c r="Y360" s="35">
        <f t="shared" si="593"/>
        <v>0</v>
      </c>
      <c r="Z360" s="35">
        <f t="shared" si="593"/>
        <v>0</v>
      </c>
      <c r="AA360" s="35">
        <f t="shared" si="593"/>
        <v>0</v>
      </c>
      <c r="AB360" s="35">
        <f t="shared" si="593"/>
        <v>0</v>
      </c>
      <c r="AC360" s="35">
        <f t="shared" si="593"/>
        <v>0</v>
      </c>
      <c r="AD360" s="35">
        <f t="shared" si="593"/>
        <v>0</v>
      </c>
      <c r="AE360" s="35">
        <f t="shared" si="593"/>
        <v>0</v>
      </c>
      <c r="AF360" s="35">
        <f t="shared" si="593"/>
        <v>0</v>
      </c>
      <c r="AG360" s="35">
        <f t="shared" si="593"/>
        <v>0</v>
      </c>
      <c r="AH360" s="35">
        <f t="shared" si="593"/>
        <v>0</v>
      </c>
      <c r="AI360" s="35">
        <f t="shared" si="593"/>
        <v>0</v>
      </c>
      <c r="AJ360" s="35">
        <f t="shared" si="593"/>
        <v>0</v>
      </c>
      <c r="AK360" s="35">
        <f t="shared" si="593"/>
        <v>0</v>
      </c>
      <c r="AL360" s="35">
        <f t="shared" si="593"/>
        <v>0</v>
      </c>
      <c r="AM360" s="35">
        <f t="shared" si="593"/>
        <v>0</v>
      </c>
      <c r="AN360" s="35">
        <f t="shared" si="593"/>
        <v>0</v>
      </c>
      <c r="AO360" s="35">
        <f t="shared" si="593"/>
        <v>0</v>
      </c>
      <c r="AP360" s="35">
        <f t="shared" si="593"/>
        <v>0</v>
      </c>
      <c r="AQ360" s="35">
        <f t="shared" si="593"/>
        <v>0</v>
      </c>
      <c r="AR360" s="35">
        <f t="shared" si="593"/>
        <v>0</v>
      </c>
      <c r="AS360" s="35">
        <f t="shared" si="593"/>
        <v>0</v>
      </c>
      <c r="AT360" s="35">
        <f t="shared" si="593"/>
        <v>0</v>
      </c>
      <c r="AU360" s="35">
        <f t="shared" si="593"/>
        <v>0</v>
      </c>
      <c r="AV360" s="35">
        <f t="shared" si="593"/>
        <v>0</v>
      </c>
      <c r="AW360" s="35">
        <f t="shared" si="593"/>
        <v>0</v>
      </c>
      <c r="AX360" s="35">
        <f t="shared" si="593"/>
        <v>0</v>
      </c>
      <c r="AY360" s="35">
        <f t="shared" si="593"/>
        <v>0</v>
      </c>
      <c r="AZ360" s="35">
        <f t="shared" si="593"/>
        <v>0</v>
      </c>
      <c r="BA360" s="35">
        <f t="shared" si="593"/>
        <v>0</v>
      </c>
      <c r="BB360" s="35">
        <f t="shared" si="593"/>
        <v>0</v>
      </c>
      <c r="BC360" s="35">
        <f t="shared" si="593"/>
        <v>0</v>
      </c>
      <c r="BD360" s="35">
        <f t="shared" si="593"/>
        <v>0</v>
      </c>
      <c r="BE360" s="35">
        <f t="shared" si="593"/>
        <v>0</v>
      </c>
      <c r="BF360" s="35">
        <f t="shared" si="593"/>
        <v>0</v>
      </c>
      <c r="BG360" s="35">
        <f t="shared" si="593"/>
        <v>0</v>
      </c>
      <c r="BH360" s="35">
        <f t="shared" si="593"/>
        <v>0</v>
      </c>
      <c r="BI360" s="35">
        <f t="shared" si="593"/>
        <v>0</v>
      </c>
      <c r="BJ360" s="35">
        <f t="shared" si="593"/>
        <v>0</v>
      </c>
      <c r="BK360" s="35">
        <f t="shared" si="593"/>
        <v>0</v>
      </c>
      <c r="BL360" s="35">
        <f t="shared" si="593"/>
        <v>0</v>
      </c>
      <c r="BM360" s="35">
        <f t="shared" si="593"/>
        <v>0</v>
      </c>
      <c r="BN360" s="35">
        <f t="shared" si="593"/>
        <v>0</v>
      </c>
      <c r="BO360" s="35">
        <f t="shared" si="593"/>
        <v>0</v>
      </c>
      <c r="BP360" s="35">
        <f t="shared" si="593"/>
        <v>0</v>
      </c>
      <c r="BQ360" s="35">
        <f t="shared" si="593"/>
        <v>0</v>
      </c>
      <c r="BR360" s="35">
        <f t="shared" si="593"/>
        <v>0</v>
      </c>
      <c r="BS360" s="35">
        <f t="shared" si="593"/>
        <v>0</v>
      </c>
    </row>
    <row r="361" spans="6:71">
      <c r="F361" t="s">
        <v>205</v>
      </c>
      <c r="R361" s="35">
        <f>R359+Q360</f>
        <v>200.51276216162387</v>
      </c>
      <c r="S361" s="35">
        <f t="shared" ref="S361:BS361" si="594">S359+R360</f>
        <v>217.29722845285482</v>
      </c>
      <c r="T361" s="35">
        <f t="shared" si="594"/>
        <v>209.18926041286977</v>
      </c>
      <c r="U361" s="35">
        <f t="shared" si="594"/>
        <v>210.09357949018397</v>
      </c>
      <c r="V361" s="35">
        <f t="shared" si="594"/>
        <v>208.95158180252758</v>
      </c>
      <c r="W361" s="35">
        <f t="shared" si="594"/>
        <v>231.22309602408313</v>
      </c>
      <c r="X361" s="35">
        <f t="shared" si="594"/>
        <v>238.05223541626242</v>
      </c>
      <c r="Y361" s="35">
        <f t="shared" si="594"/>
        <v>241.67977708595845</v>
      </c>
      <c r="Z361" s="35">
        <f t="shared" si="594"/>
        <v>246.67465016038545</v>
      </c>
      <c r="AA361" s="35">
        <f t="shared" si="594"/>
        <v>219.12478771126166</v>
      </c>
      <c r="AB361" s="35">
        <f t="shared" si="594"/>
        <v>193.65299902540085</v>
      </c>
      <c r="AC361" s="35">
        <f t="shared" si="594"/>
        <v>116.81231612903298</v>
      </c>
      <c r="AD361" s="35">
        <f t="shared" si="594"/>
        <v>112.50223034108672</v>
      </c>
      <c r="AE361" s="35">
        <f t="shared" si="594"/>
        <v>122.42763517898061</v>
      </c>
      <c r="AF361" s="35">
        <f t="shared" si="594"/>
        <v>133.2747204422119</v>
      </c>
      <c r="AG361" s="35">
        <f t="shared" si="594"/>
        <v>145.32654163060465</v>
      </c>
      <c r="AH361" s="35">
        <f t="shared" si="594"/>
        <v>159.66618477342399</v>
      </c>
      <c r="AI361" s="35">
        <f t="shared" si="594"/>
        <v>174.35612992914821</v>
      </c>
      <c r="AJ361" s="35">
        <f t="shared" si="594"/>
        <v>193.36664526802565</v>
      </c>
      <c r="AK361" s="35">
        <f t="shared" si="594"/>
        <v>214.43864376669308</v>
      </c>
      <c r="AL361" s="35">
        <f t="shared" si="594"/>
        <v>237.67151268943985</v>
      </c>
      <c r="AM361" s="35">
        <f t="shared" si="594"/>
        <v>263.08674932000577</v>
      </c>
      <c r="AN361" s="35">
        <f t="shared" si="594"/>
        <v>291.02184331572744</v>
      </c>
      <c r="AO361" s="35">
        <f t="shared" si="594"/>
        <v>311.26578623376577</v>
      </c>
      <c r="AP361" s="35">
        <f t="shared" si="594"/>
        <v>339.68125288279316</v>
      </c>
      <c r="AQ361" s="35">
        <f t="shared" si="594"/>
        <v>375.38997828723632</v>
      </c>
      <c r="AR361" s="35">
        <f t="shared" si="594"/>
        <v>399.27017573798321</v>
      </c>
      <c r="AS361" s="35">
        <f t="shared" si="594"/>
        <v>406.06535703488908</v>
      </c>
      <c r="AT361" s="35">
        <f t="shared" si="594"/>
        <v>450.70494094589776</v>
      </c>
      <c r="AU361" s="35">
        <f t="shared" si="594"/>
        <v>497.43141717428352</v>
      </c>
      <c r="AV361" s="35">
        <f t="shared" si="594"/>
        <v>547.80033431493075</v>
      </c>
      <c r="AW361" s="35">
        <f t="shared" si="594"/>
        <v>566.03481129427882</v>
      </c>
      <c r="AX361" s="35">
        <f t="shared" si="594"/>
        <v>622.60836704256417</v>
      </c>
      <c r="AY361" s="35">
        <f t="shared" si="594"/>
        <v>683.54428564000136</v>
      </c>
      <c r="AZ361" s="35">
        <f t="shared" si="594"/>
        <v>749.0161294696145</v>
      </c>
      <c r="BA361" s="35">
        <f t="shared" si="594"/>
        <v>803.00147752152498</v>
      </c>
      <c r="BB361" s="35">
        <f t="shared" si="594"/>
        <v>872.09622527205829</v>
      </c>
      <c r="BC361" s="35">
        <f t="shared" si="594"/>
        <v>934.58773239692209</v>
      </c>
      <c r="BD361" s="35">
        <f t="shared" si="594"/>
        <v>1013.9472247644653</v>
      </c>
      <c r="BE361" s="35">
        <f t="shared" si="594"/>
        <v>1099.9067649201988</v>
      </c>
      <c r="BF361" s="35">
        <f t="shared" si="594"/>
        <v>1193.5581384744019</v>
      </c>
      <c r="BG361" s="35">
        <f t="shared" si="594"/>
        <v>1274.9519592686729</v>
      </c>
      <c r="BH361" s="35">
        <f t="shared" si="594"/>
        <v>1315.3365871456572</v>
      </c>
      <c r="BI361" s="35">
        <f t="shared" si="594"/>
        <v>1384.2158196490236</v>
      </c>
      <c r="BJ361" s="35">
        <f t="shared" si="594"/>
        <v>1457.4252492447376</v>
      </c>
      <c r="BK361" s="35">
        <f t="shared" si="594"/>
        <v>1535.1809122722334</v>
      </c>
      <c r="BL361" s="35">
        <f t="shared" si="594"/>
        <v>1614.2041232109041</v>
      </c>
      <c r="BM361" s="35">
        <f t="shared" si="594"/>
        <v>1692.6111627453192</v>
      </c>
      <c r="BN361" s="35">
        <f t="shared" si="594"/>
        <v>1783.6963855585473</v>
      </c>
      <c r="BO361" s="35">
        <f t="shared" si="594"/>
        <v>1881.1426104333714</v>
      </c>
      <c r="BP361" s="35">
        <f t="shared" si="594"/>
        <v>1984.9437881718259</v>
      </c>
      <c r="BQ361" s="35">
        <f t="shared" si="594"/>
        <v>2089.2218607783325</v>
      </c>
      <c r="BR361" s="35">
        <f t="shared" si="594"/>
        <v>2126.3068874895034</v>
      </c>
      <c r="BS361" s="35">
        <f t="shared" si="594"/>
        <v>2253.5074841459409</v>
      </c>
    </row>
    <row r="362" spans="6:71">
      <c r="F362" t="s">
        <v>202</v>
      </c>
      <c r="R362" s="35">
        <f t="shared" ref="R362:AW362" si="595">MAX(0,(R169+R170+R172+R173-R358+Q360+R329)*$O$348/(1-(1-$O$17)*$O$348))</f>
        <v>61.700206773385311</v>
      </c>
      <c r="S362" s="35">
        <f t="shared" si="595"/>
        <v>66.874522541655892</v>
      </c>
      <c r="T362" s="35">
        <f t="shared" si="595"/>
        <v>64.564890406652182</v>
      </c>
      <c r="U362" s="35">
        <f t="shared" si="595"/>
        <v>64.906579364345404</v>
      </c>
      <c r="V362" s="35">
        <f t="shared" si="595"/>
        <v>64.63787996484308</v>
      </c>
      <c r="W362" s="35">
        <f t="shared" si="595"/>
        <v>71.396541494419836</v>
      </c>
      <c r="X362" s="35">
        <f t="shared" si="595"/>
        <v>73.52592290408154</v>
      </c>
      <c r="Y362" s="35">
        <f t="shared" si="595"/>
        <v>74.699248313787152</v>
      </c>
      <c r="Z362" s="35">
        <f t="shared" si="595"/>
        <v>76.286251760984612</v>
      </c>
      <c r="AA362" s="35">
        <f t="shared" si="595"/>
        <v>68.113388280723754</v>
      </c>
      <c r="AB362" s="35">
        <f t="shared" si="595"/>
        <v>60.571425619101532</v>
      </c>
      <c r="AC362" s="35">
        <f t="shared" si="595"/>
        <v>37.627035156241583</v>
      </c>
      <c r="AD362" s="35">
        <f t="shared" si="595"/>
        <v>36.456699415883563</v>
      </c>
      <c r="AE362" s="35">
        <f t="shared" si="595"/>
        <v>39.564506659628471</v>
      </c>
      <c r="AF362" s="35">
        <f t="shared" si="595"/>
        <v>42.955310262051384</v>
      </c>
      <c r="AG362" s="35">
        <f t="shared" si="595"/>
        <v>46.714580442390698</v>
      </c>
      <c r="AH362" s="35">
        <f t="shared" si="595"/>
        <v>51.167736252576375</v>
      </c>
      <c r="AI362" s="35">
        <f t="shared" si="595"/>
        <v>55.733634439024321</v>
      </c>
      <c r="AJ362" s="35">
        <f t="shared" si="595"/>
        <v>61.604265204076349</v>
      </c>
      <c r="AK362" s="35">
        <f t="shared" si="595"/>
        <v>68.101309730994288</v>
      </c>
      <c r="AL362" s="35">
        <f t="shared" si="595"/>
        <v>75.25488403709744</v>
      </c>
      <c r="AM362" s="35">
        <f t="shared" si="595"/>
        <v>83.071742854949306</v>
      </c>
      <c r="AN362" s="35">
        <f t="shared" si="595"/>
        <v>91.653478792258056</v>
      </c>
      <c r="AO362" s="35">
        <f t="shared" si="595"/>
        <v>97.937060998898588</v>
      </c>
      <c r="AP362" s="35">
        <f t="shared" si="595"/>
        <v>106.68274815009784</v>
      </c>
      <c r="AQ362" s="35">
        <f t="shared" si="595"/>
        <v>117.62687097510215</v>
      </c>
      <c r="AR362" s="35">
        <f t="shared" si="595"/>
        <v>125.03276293885708</v>
      </c>
      <c r="AS362" s="35">
        <f t="shared" si="595"/>
        <v>127.32626929593872</v>
      </c>
      <c r="AT362" s="35">
        <f t="shared" si="595"/>
        <v>140.99098329200564</v>
      </c>
      <c r="AU362" s="35">
        <f t="shared" si="595"/>
        <v>155.29415987589141</v>
      </c>
      <c r="AV362" s="35">
        <f t="shared" si="595"/>
        <v>170.702908935219</v>
      </c>
      <c r="AW362" s="35">
        <f t="shared" si="595"/>
        <v>176.48456070619369</v>
      </c>
      <c r="AX362" s="35">
        <f t="shared" ref="AX362:BS362" si="596">MAX(0,(AX169+AX170+AX172+AX173-AX358+AW360+AX329)*$O$348/(1-(1-$O$17)*$O$348))</f>
        <v>193.78797785945272</v>
      </c>
      <c r="AY362" s="35">
        <f t="shared" si="596"/>
        <v>212.41639070762216</v>
      </c>
      <c r="AZ362" s="35">
        <f t="shared" si="596"/>
        <v>232.42103670325537</v>
      </c>
      <c r="BA362" s="35">
        <f t="shared" si="596"/>
        <v>248.99562811245943</v>
      </c>
      <c r="BB362" s="35">
        <f t="shared" si="596"/>
        <v>270.12231688580403</v>
      </c>
      <c r="BC362" s="35">
        <f t="shared" si="596"/>
        <v>289.28624494772743</v>
      </c>
      <c r="BD362" s="35">
        <f t="shared" si="596"/>
        <v>313.53130139675426</v>
      </c>
      <c r="BE362" s="35">
        <f t="shared" si="596"/>
        <v>339.77584790496422</v>
      </c>
      <c r="BF362" s="35">
        <f t="shared" si="596"/>
        <v>368.34785399618562</v>
      </c>
      <c r="BG362" s="35">
        <f t="shared" si="596"/>
        <v>393.26277831120427</v>
      </c>
      <c r="BH362" s="35">
        <f t="shared" si="596"/>
        <v>405.89879769575202</v>
      </c>
      <c r="BI362" s="35">
        <f t="shared" si="596"/>
        <v>427.114746997174</v>
      </c>
      <c r="BJ362" s="35">
        <f t="shared" si="596"/>
        <v>449.65758149670722</v>
      </c>
      <c r="BK362" s="35">
        <f t="shared" si="596"/>
        <v>473.59348739995289</v>
      </c>
      <c r="BL362" s="35">
        <f t="shared" si="596"/>
        <v>497.94029968176039</v>
      </c>
      <c r="BM362" s="35">
        <f t="shared" si="596"/>
        <v>522.13497646144026</v>
      </c>
      <c r="BN362" s="35">
        <f t="shared" si="596"/>
        <v>550.1684108537213</v>
      </c>
      <c r="BO362" s="35">
        <f t="shared" si="596"/>
        <v>580.1460097658894</v>
      </c>
      <c r="BP362" s="35">
        <f t="shared" si="596"/>
        <v>612.06759789785826</v>
      </c>
      <c r="BQ362" s="35">
        <f t="shared" si="596"/>
        <v>644.17151491281993</v>
      </c>
      <c r="BR362" s="35">
        <f t="shared" si="596"/>
        <v>656.15960784661934</v>
      </c>
      <c r="BS362" s="35">
        <f t="shared" si="596"/>
        <v>695.23614336251899</v>
      </c>
    </row>
    <row r="363" spans="6:71">
      <c r="F363" t="s">
        <v>184</v>
      </c>
      <c r="R363" s="35">
        <f>IF(R361&gt;0,R361*$O$348,0)</f>
        <v>60.153828648487156</v>
      </c>
      <c r="S363" s="35">
        <f t="shared" ref="S363:BS363" si="597">IF(S361&gt;0,S361*$O$348,0)</f>
        <v>65.189168535856439</v>
      </c>
      <c r="T363" s="35">
        <f t="shared" si="597"/>
        <v>62.756778123860926</v>
      </c>
      <c r="U363" s="35">
        <f t="shared" si="597"/>
        <v>63.02807384705519</v>
      </c>
      <c r="V363" s="35">
        <f t="shared" si="597"/>
        <v>62.685474540758271</v>
      </c>
      <c r="W363" s="35">
        <f t="shared" si="597"/>
        <v>69.366928807224937</v>
      </c>
      <c r="X363" s="35">
        <f t="shared" si="597"/>
        <v>71.415670624878729</v>
      </c>
      <c r="Y363" s="35">
        <f t="shared" si="597"/>
        <v>72.503933125787526</v>
      </c>
      <c r="Z363" s="35">
        <f t="shared" si="597"/>
        <v>74.002395048115631</v>
      </c>
      <c r="AA363" s="35">
        <f t="shared" si="597"/>
        <v>65.737436313378495</v>
      </c>
      <c r="AB363" s="35">
        <f t="shared" si="597"/>
        <v>58.095899707620248</v>
      </c>
      <c r="AC363" s="35">
        <f t="shared" si="597"/>
        <v>35.043694838709889</v>
      </c>
      <c r="AD363" s="35">
        <f t="shared" si="597"/>
        <v>33.750669102326015</v>
      </c>
      <c r="AE363" s="35">
        <f t="shared" si="597"/>
        <v>36.72829055369418</v>
      </c>
      <c r="AF363" s="35">
        <f t="shared" si="597"/>
        <v>39.982416132663566</v>
      </c>
      <c r="AG363" s="35">
        <f t="shared" si="597"/>
        <v>43.597962489181391</v>
      </c>
      <c r="AH363" s="35">
        <f t="shared" si="597"/>
        <v>47.899855432027195</v>
      </c>
      <c r="AI363" s="35">
        <f t="shared" si="597"/>
        <v>52.306838978744459</v>
      </c>
      <c r="AJ363" s="35">
        <f t="shared" si="597"/>
        <v>58.009993580407695</v>
      </c>
      <c r="AK363" s="35">
        <f t="shared" si="597"/>
        <v>64.331593130007917</v>
      </c>
      <c r="AL363" s="35">
        <f t="shared" si="597"/>
        <v>71.301453806831958</v>
      </c>
      <c r="AM363" s="35">
        <f t="shared" si="597"/>
        <v>78.926024796001727</v>
      </c>
      <c r="AN363" s="35">
        <f t="shared" si="597"/>
        <v>87.306552994718231</v>
      </c>
      <c r="AO363" s="35">
        <f t="shared" si="597"/>
        <v>93.379735870129721</v>
      </c>
      <c r="AP363" s="35">
        <f t="shared" si="597"/>
        <v>101.90437586483795</v>
      </c>
      <c r="AQ363" s="35">
        <f t="shared" si="597"/>
        <v>112.6169934861709</v>
      </c>
      <c r="AR363" s="35">
        <f t="shared" si="597"/>
        <v>119.78105272139496</v>
      </c>
      <c r="AS363" s="35">
        <f t="shared" si="597"/>
        <v>121.81960711046672</v>
      </c>
      <c r="AT363" s="35">
        <f t="shared" si="597"/>
        <v>135.21148228376933</v>
      </c>
      <c r="AU363" s="35">
        <f t="shared" si="597"/>
        <v>149.22942515228505</v>
      </c>
      <c r="AV363" s="35">
        <f t="shared" si="597"/>
        <v>164.34010029447921</v>
      </c>
      <c r="AW363" s="35">
        <f t="shared" si="597"/>
        <v>169.81044338828363</v>
      </c>
      <c r="AX363" s="35">
        <f t="shared" si="597"/>
        <v>186.78251011276924</v>
      </c>
      <c r="AY363" s="35">
        <f t="shared" si="597"/>
        <v>205.06328569200039</v>
      </c>
      <c r="AZ363" s="35">
        <f t="shared" si="597"/>
        <v>224.70483884088435</v>
      </c>
      <c r="BA363" s="35">
        <f t="shared" si="597"/>
        <v>240.90044325645749</v>
      </c>
      <c r="BB363" s="35">
        <f t="shared" si="597"/>
        <v>261.6288675816175</v>
      </c>
      <c r="BC363" s="35">
        <f t="shared" si="597"/>
        <v>280.3763197190766</v>
      </c>
      <c r="BD363" s="35">
        <f t="shared" si="597"/>
        <v>304.1841674293396</v>
      </c>
      <c r="BE363" s="35">
        <f t="shared" si="597"/>
        <v>329.97202947605962</v>
      </c>
      <c r="BF363" s="35">
        <f t="shared" si="597"/>
        <v>358.06744154232052</v>
      </c>
      <c r="BG363" s="35">
        <f t="shared" si="597"/>
        <v>382.48558778060186</v>
      </c>
      <c r="BH363" s="35">
        <f t="shared" si="597"/>
        <v>394.60097614369715</v>
      </c>
      <c r="BI363" s="35">
        <f t="shared" si="597"/>
        <v>415.26474589470706</v>
      </c>
      <c r="BJ363" s="35">
        <f t="shared" si="597"/>
        <v>437.22757477342128</v>
      </c>
      <c r="BK363" s="35">
        <f t="shared" si="597"/>
        <v>460.55427368167</v>
      </c>
      <c r="BL363" s="35">
        <f t="shared" si="597"/>
        <v>484.26123696327119</v>
      </c>
      <c r="BM363" s="35">
        <f t="shared" si="597"/>
        <v>507.78334882359576</v>
      </c>
      <c r="BN363" s="35">
        <f t="shared" si="597"/>
        <v>535.10891566756413</v>
      </c>
      <c r="BO363" s="35">
        <f t="shared" si="597"/>
        <v>564.34278313001141</v>
      </c>
      <c r="BP363" s="35">
        <f t="shared" si="597"/>
        <v>595.48313645154769</v>
      </c>
      <c r="BQ363" s="35">
        <f t="shared" si="597"/>
        <v>626.76655823349972</v>
      </c>
      <c r="BR363" s="35">
        <f t="shared" si="597"/>
        <v>637.89206624685096</v>
      </c>
      <c r="BS363" s="35">
        <f t="shared" si="597"/>
        <v>676.05224524378229</v>
      </c>
    </row>
    <row r="364" spans="6:71">
      <c r="F364" t="s">
        <v>225</v>
      </c>
      <c r="R364" s="35">
        <f t="shared" ref="R364:AW364" si="598">R316-R363</f>
        <v>-10.874329705609064</v>
      </c>
      <c r="S364" s="35">
        <f t="shared" si="598"/>
        <v>-11.851625960461107</v>
      </c>
      <c r="T364" s="35">
        <f t="shared" si="598"/>
        <v>-12.714877940431663</v>
      </c>
      <c r="U364" s="35">
        <f t="shared" si="598"/>
        <v>-13.209892211948329</v>
      </c>
      <c r="V364" s="35">
        <f t="shared" si="598"/>
        <v>-13.72956585370482</v>
      </c>
      <c r="W364" s="35">
        <f t="shared" si="598"/>
        <v>-14.272497250113474</v>
      </c>
      <c r="X364" s="35">
        <f t="shared" si="598"/>
        <v>-14.839565224433969</v>
      </c>
      <c r="Y364" s="35">
        <f t="shared" si="598"/>
        <v>-15.437738530872814</v>
      </c>
      <c r="Z364" s="35">
        <f t="shared" si="598"/>
        <v>-16.060373912584964</v>
      </c>
      <c r="AA364" s="35">
        <f t="shared" si="598"/>
        <v>-16.707999577596361</v>
      </c>
      <c r="AB364" s="35">
        <f t="shared" si="598"/>
        <v>-17.408216349412768</v>
      </c>
      <c r="AC364" s="35">
        <f t="shared" si="598"/>
        <v>-18.166381108425568</v>
      </c>
      <c r="AD364" s="35">
        <f t="shared" si="598"/>
        <v>-19.029152927868743</v>
      </c>
      <c r="AE364" s="35">
        <f t="shared" si="598"/>
        <v>-19.944636150566108</v>
      </c>
      <c r="AF364" s="35">
        <f t="shared" si="598"/>
        <v>-20.90577357653876</v>
      </c>
      <c r="AG364" s="35">
        <f t="shared" si="598"/>
        <v>-21.916457976182638</v>
      </c>
      <c r="AH364" s="35">
        <f t="shared" si="598"/>
        <v>-22.980157898721789</v>
      </c>
      <c r="AI364" s="35">
        <f t="shared" si="598"/>
        <v>-24.097666068072609</v>
      </c>
      <c r="AJ364" s="35">
        <f t="shared" si="598"/>
        <v>-25.275379972063732</v>
      </c>
      <c r="AK364" s="35">
        <f t="shared" si="598"/>
        <v>-26.509131599707409</v>
      </c>
      <c r="AL364" s="35">
        <f t="shared" si="598"/>
        <v>-27.801029450581886</v>
      </c>
      <c r="AM364" s="35">
        <f t="shared" si="598"/>
        <v>-29.153222173562973</v>
      </c>
      <c r="AN364" s="35">
        <f t="shared" si="598"/>
        <v>-30.568140849366479</v>
      </c>
      <c r="AO364" s="35">
        <f t="shared" si="598"/>
        <v>-32.047695985840321</v>
      </c>
      <c r="AP364" s="35">
        <f t="shared" si="598"/>
        <v>-33.602127997952635</v>
      </c>
      <c r="AQ364" s="35">
        <f t="shared" si="598"/>
        <v>-35.230102341841587</v>
      </c>
      <c r="AR364" s="35">
        <f t="shared" si="598"/>
        <v>-36.930701167774941</v>
      </c>
      <c r="AS364" s="35">
        <f t="shared" si="598"/>
        <v>-38.723556171732568</v>
      </c>
      <c r="AT364" s="35">
        <f t="shared" si="598"/>
        <v>-40.642193837034398</v>
      </c>
      <c r="AU364" s="35">
        <f t="shared" si="598"/>
        <v>-42.64799398005843</v>
      </c>
      <c r="AV364" s="35">
        <f t="shared" si="598"/>
        <v>-44.744088072029399</v>
      </c>
      <c r="AW364" s="35">
        <f t="shared" si="598"/>
        <v>-46.933250697432044</v>
      </c>
      <c r="AX364" s="35">
        <f t="shared" ref="AX364:BS364" si="599">AX316-AX363</f>
        <v>-49.263349495753971</v>
      </c>
      <c r="AY364" s="35">
        <f t="shared" si="599"/>
        <v>-51.707979447202916</v>
      </c>
      <c r="AZ364" s="35">
        <f t="shared" si="599"/>
        <v>-54.261295008079571</v>
      </c>
      <c r="BA364" s="35">
        <f t="shared" si="599"/>
        <v>-56.926380252447046</v>
      </c>
      <c r="BB364" s="35">
        <f t="shared" si="599"/>
        <v>-59.727027034660267</v>
      </c>
      <c r="BC364" s="35">
        <f t="shared" si="599"/>
        <v>-62.65573925850498</v>
      </c>
      <c r="BD364" s="35">
        <f t="shared" si="599"/>
        <v>-65.730247296960272</v>
      </c>
      <c r="BE364" s="35">
        <f t="shared" si="599"/>
        <v>-68.941711120531068</v>
      </c>
      <c r="BF364" s="35">
        <f t="shared" si="599"/>
        <v>-72.293181553083741</v>
      </c>
      <c r="BG364" s="35">
        <f t="shared" si="599"/>
        <v>-75.786588831667189</v>
      </c>
      <c r="BH364" s="35">
        <f t="shared" si="599"/>
        <v>-79.447733082923776</v>
      </c>
      <c r="BI364" s="35">
        <f t="shared" si="599"/>
        <v>-83.33073064425605</v>
      </c>
      <c r="BJ364" s="35">
        <f t="shared" si="599"/>
        <v>-87.409404708729937</v>
      </c>
      <c r="BK364" s="35">
        <f t="shared" si="599"/>
        <v>-91.693426589210048</v>
      </c>
      <c r="BL364" s="35">
        <f t="shared" si="599"/>
        <v>-96.19292698824853</v>
      </c>
      <c r="BM364" s="35">
        <f t="shared" si="599"/>
        <v>-100.9224899352015</v>
      </c>
      <c r="BN364" s="35">
        <f t="shared" si="599"/>
        <v>-105.9003055058692</v>
      </c>
      <c r="BO364" s="35">
        <f t="shared" si="599"/>
        <v>-111.13032064024918</v>
      </c>
      <c r="BP364" s="35">
        <f t="shared" si="599"/>
        <v>-116.62406422686485</v>
      </c>
      <c r="BQ364" s="35">
        <f t="shared" si="599"/>
        <v>-122.39389215055814</v>
      </c>
      <c r="BR364" s="35">
        <f t="shared" si="599"/>
        <v>-128.45970016544339</v>
      </c>
      <c r="BS364" s="35">
        <f t="shared" si="599"/>
        <v>-134.90363697151849</v>
      </c>
    </row>
    <row r="366" spans="6:71">
      <c r="F366" t="s">
        <v>226</v>
      </c>
      <c r="R366" s="35">
        <f t="shared" ref="R366:AW366" si="600">((R316*$O$17)-(R363*$O$17))*-1</f>
        <v>6.3614828777813024</v>
      </c>
      <c r="S366" s="35">
        <f t="shared" si="600"/>
        <v>6.9332011868697485</v>
      </c>
      <c r="T366" s="35">
        <f t="shared" si="600"/>
        <v>7.4382035951525225</v>
      </c>
      <c r="U366" s="35">
        <f t="shared" si="600"/>
        <v>7.72778694398977</v>
      </c>
      <c r="V366" s="35">
        <f t="shared" si="600"/>
        <v>8.0317960244173179</v>
      </c>
      <c r="W366" s="35">
        <f t="shared" si="600"/>
        <v>8.3494108913163814</v>
      </c>
      <c r="X366" s="35">
        <f t="shared" si="600"/>
        <v>8.6811456562938645</v>
      </c>
      <c r="Y366" s="35">
        <f t="shared" si="600"/>
        <v>9.0310770405605965</v>
      </c>
      <c r="Z366" s="35">
        <f t="shared" si="600"/>
        <v>9.3953187388622013</v>
      </c>
      <c r="AA366" s="35">
        <f t="shared" si="600"/>
        <v>9.7741797528938754</v>
      </c>
      <c r="AB366" s="35">
        <f t="shared" si="600"/>
        <v>10.183806564406471</v>
      </c>
      <c r="AC366" s="35">
        <f t="shared" si="600"/>
        <v>10.627332948428958</v>
      </c>
      <c r="AD366" s="35">
        <f t="shared" si="600"/>
        <v>11.132054462803216</v>
      </c>
      <c r="AE366" s="35">
        <f t="shared" si="600"/>
        <v>11.667612148081172</v>
      </c>
      <c r="AF366" s="35">
        <f t="shared" si="600"/>
        <v>12.229877542275172</v>
      </c>
      <c r="AG366" s="35">
        <f t="shared" si="600"/>
        <v>12.821127916066841</v>
      </c>
      <c r="AH366" s="35">
        <f t="shared" si="600"/>
        <v>13.443392370752244</v>
      </c>
      <c r="AI366" s="35">
        <f t="shared" si="600"/>
        <v>14.097134649822475</v>
      </c>
      <c r="AJ366" s="35">
        <f t="shared" si="600"/>
        <v>14.786097283657284</v>
      </c>
      <c r="AK366" s="35">
        <f t="shared" si="600"/>
        <v>15.507841985828836</v>
      </c>
      <c r="AL366" s="35">
        <f t="shared" si="600"/>
        <v>16.263602228590401</v>
      </c>
      <c r="AM366" s="35">
        <f t="shared" si="600"/>
        <v>17.054634971534334</v>
      </c>
      <c r="AN366" s="35">
        <f t="shared" si="600"/>
        <v>17.882362396879387</v>
      </c>
      <c r="AO366" s="35">
        <f t="shared" si="600"/>
        <v>18.74790215171658</v>
      </c>
      <c r="AP366" s="35">
        <f t="shared" si="600"/>
        <v>19.657244878802288</v>
      </c>
      <c r="AQ366" s="35">
        <f t="shared" si="600"/>
        <v>20.609609869977319</v>
      </c>
      <c r="AR366" s="35">
        <f t="shared" si="600"/>
        <v>21.604460183148333</v>
      </c>
      <c r="AS366" s="35">
        <f t="shared" si="600"/>
        <v>22.653280360463555</v>
      </c>
      <c r="AT366" s="35">
        <f t="shared" si="600"/>
        <v>23.775683394665116</v>
      </c>
      <c r="AU366" s="35">
        <f t="shared" si="600"/>
        <v>24.949076478334177</v>
      </c>
      <c r="AV366" s="35">
        <f t="shared" si="600"/>
        <v>26.175291522137201</v>
      </c>
      <c r="AW366" s="35">
        <f t="shared" si="600"/>
        <v>27.455951657997744</v>
      </c>
      <c r="AX366" s="35">
        <f t="shared" ref="AX366:BS366" si="601">((AX316*$O$17)-(AX363*$O$17))*-1</f>
        <v>28.81905945501606</v>
      </c>
      <c r="AY366" s="35">
        <f t="shared" si="601"/>
        <v>30.249167976613705</v>
      </c>
      <c r="AZ366" s="35">
        <f t="shared" si="601"/>
        <v>31.742857579726561</v>
      </c>
      <c r="BA366" s="35">
        <f t="shared" si="601"/>
        <v>33.301932447681509</v>
      </c>
      <c r="BB366" s="35">
        <f t="shared" si="601"/>
        <v>34.940310815276234</v>
      </c>
      <c r="BC366" s="35">
        <f t="shared" si="601"/>
        <v>36.653607466225424</v>
      </c>
      <c r="BD366" s="35">
        <f t="shared" si="601"/>
        <v>38.452194668721745</v>
      </c>
      <c r="BE366" s="35">
        <f t="shared" si="601"/>
        <v>40.330901005510668</v>
      </c>
      <c r="BF366" s="35">
        <f t="shared" si="601"/>
        <v>42.291511208553999</v>
      </c>
      <c r="BG366" s="35">
        <f t="shared" si="601"/>
        <v>44.335154466525296</v>
      </c>
      <c r="BH366" s="35">
        <f t="shared" si="601"/>
        <v>46.476923853510414</v>
      </c>
      <c r="BI366" s="35">
        <f t="shared" si="601"/>
        <v>48.748477426889792</v>
      </c>
      <c r="BJ366" s="35">
        <f t="shared" si="601"/>
        <v>51.134501754606987</v>
      </c>
      <c r="BK366" s="35">
        <f t="shared" si="601"/>
        <v>53.640654554687899</v>
      </c>
      <c r="BL366" s="35">
        <f t="shared" si="601"/>
        <v>56.272862288125395</v>
      </c>
      <c r="BM366" s="35">
        <f t="shared" si="601"/>
        <v>59.03965661209287</v>
      </c>
      <c r="BN366" s="35">
        <f t="shared" si="601"/>
        <v>61.951678720933472</v>
      </c>
      <c r="BO366" s="35">
        <f t="shared" si="601"/>
        <v>65.01123757454576</v>
      </c>
      <c r="BP366" s="35">
        <f t="shared" si="601"/>
        <v>68.225077572715918</v>
      </c>
      <c r="BQ366" s="35">
        <f t="shared" si="601"/>
        <v>71.600426908076486</v>
      </c>
      <c r="BR366" s="35">
        <f t="shared" si="601"/>
        <v>75.148924596784354</v>
      </c>
      <c r="BS366" s="35">
        <f t="shared" si="601"/>
        <v>78.918627628338299</v>
      </c>
    </row>
    <row r="368" spans="6:71">
      <c r="F368" t="s">
        <v>227</v>
      </c>
      <c r="R368" s="35">
        <f>R364+R366</f>
        <v>-4.5128468278277616</v>
      </c>
      <c r="S368" s="35">
        <f>S364+S366</f>
        <v>-4.918424773591358</v>
      </c>
      <c r="T368" s="35">
        <f>T364+T366</f>
        <v>-5.2766743452791403</v>
      </c>
      <c r="U368" s="35">
        <f t="shared" ref="U368:BS368" si="602">U364+U366</f>
        <v>-5.4821052679585591</v>
      </c>
      <c r="V368" s="35">
        <f t="shared" si="602"/>
        <v>-5.6977698292875019</v>
      </c>
      <c r="W368" s="35">
        <f t="shared" si="602"/>
        <v>-5.923086358797093</v>
      </c>
      <c r="X368" s="35">
        <f t="shared" si="602"/>
        <v>-6.1584195681401042</v>
      </c>
      <c r="Y368" s="35">
        <f t="shared" si="602"/>
        <v>-6.4066614903122172</v>
      </c>
      <c r="Z368" s="35">
        <f t="shared" si="602"/>
        <v>-6.665055173722763</v>
      </c>
      <c r="AA368" s="35">
        <f t="shared" si="602"/>
        <v>-6.9338198247024856</v>
      </c>
      <c r="AB368" s="35">
        <f t="shared" si="602"/>
        <v>-7.2244097850062978</v>
      </c>
      <c r="AC368" s="35">
        <f t="shared" si="602"/>
        <v>-7.5390481599966108</v>
      </c>
      <c r="AD368" s="35">
        <f t="shared" si="602"/>
        <v>-7.8970984650655272</v>
      </c>
      <c r="AE368" s="35">
        <f t="shared" si="602"/>
        <v>-8.2770240024849357</v>
      </c>
      <c r="AF368" s="35">
        <f t="shared" si="602"/>
        <v>-8.6758960342635874</v>
      </c>
      <c r="AG368" s="35">
        <f t="shared" si="602"/>
        <v>-9.0953300601157974</v>
      </c>
      <c r="AH368" s="35">
        <f t="shared" si="602"/>
        <v>-9.5367655279695445</v>
      </c>
      <c r="AI368" s="35">
        <f t="shared" si="602"/>
        <v>-10.000531418250134</v>
      </c>
      <c r="AJ368" s="35">
        <f t="shared" si="602"/>
        <v>-10.489282688406448</v>
      </c>
      <c r="AK368" s="35">
        <f t="shared" si="602"/>
        <v>-11.001289613878573</v>
      </c>
      <c r="AL368" s="35">
        <f t="shared" si="602"/>
        <v>-11.537427221991486</v>
      </c>
      <c r="AM368" s="35">
        <f t="shared" si="602"/>
        <v>-12.098587202028639</v>
      </c>
      <c r="AN368" s="35">
        <f t="shared" si="602"/>
        <v>-12.685778452487092</v>
      </c>
      <c r="AO368" s="35">
        <f t="shared" si="602"/>
        <v>-13.29979383412374</v>
      </c>
      <c r="AP368" s="35">
        <f t="shared" si="602"/>
        <v>-13.944883119150347</v>
      </c>
      <c r="AQ368" s="35">
        <f t="shared" si="602"/>
        <v>-14.620492471864267</v>
      </c>
      <c r="AR368" s="35">
        <f t="shared" si="602"/>
        <v>-15.326240984626608</v>
      </c>
      <c r="AS368" s="35">
        <f t="shared" si="602"/>
        <v>-16.070275811269013</v>
      </c>
      <c r="AT368" s="35">
        <f t="shared" si="602"/>
        <v>-16.866510442369282</v>
      </c>
      <c r="AU368" s="35">
        <f t="shared" si="602"/>
        <v>-17.698917501724253</v>
      </c>
      <c r="AV368" s="35">
        <f t="shared" si="602"/>
        <v>-18.568796549892198</v>
      </c>
      <c r="AW368" s="35">
        <f t="shared" si="602"/>
        <v>-19.4772990394343</v>
      </c>
      <c r="AX368" s="35">
        <f t="shared" si="602"/>
        <v>-20.444290040737911</v>
      </c>
      <c r="AY368" s="35">
        <f t="shared" si="602"/>
        <v>-21.458811470589211</v>
      </c>
      <c r="AZ368" s="35">
        <f t="shared" si="602"/>
        <v>-22.51843742835301</v>
      </c>
      <c r="BA368" s="35">
        <f t="shared" si="602"/>
        <v>-23.624447804765538</v>
      </c>
      <c r="BB368" s="35">
        <f t="shared" si="602"/>
        <v>-24.786716219384033</v>
      </c>
      <c r="BC368" s="35">
        <f t="shared" si="602"/>
        <v>-26.002131792279556</v>
      </c>
      <c r="BD368" s="35">
        <f t="shared" si="602"/>
        <v>-27.278052628238527</v>
      </c>
      <c r="BE368" s="35">
        <f t="shared" si="602"/>
        <v>-28.610810115020399</v>
      </c>
      <c r="BF368" s="35">
        <f t="shared" si="602"/>
        <v>-30.001670344529742</v>
      </c>
      <c r="BG368" s="35">
        <f t="shared" si="602"/>
        <v>-31.451434365141893</v>
      </c>
      <c r="BH368" s="35">
        <f t="shared" si="602"/>
        <v>-32.970809229413362</v>
      </c>
      <c r="BI368" s="35">
        <f t="shared" si="602"/>
        <v>-34.582253217366258</v>
      </c>
      <c r="BJ368" s="35">
        <f t="shared" si="602"/>
        <v>-36.27490295412295</v>
      </c>
      <c r="BK368" s="35">
        <f t="shared" si="602"/>
        <v>-38.05277203452215</v>
      </c>
      <c r="BL368" s="35">
        <f t="shared" si="602"/>
        <v>-39.920064700123135</v>
      </c>
      <c r="BM368" s="35">
        <f t="shared" si="602"/>
        <v>-41.882833323108628</v>
      </c>
      <c r="BN368" s="35">
        <f t="shared" si="602"/>
        <v>-43.948626784935726</v>
      </c>
      <c r="BO368" s="35">
        <f t="shared" si="602"/>
        <v>-46.119083065703421</v>
      </c>
      <c r="BP368" s="35">
        <f t="shared" si="602"/>
        <v>-48.398986654148928</v>
      </c>
      <c r="BQ368" s="35">
        <f t="shared" si="602"/>
        <v>-50.793465242481659</v>
      </c>
      <c r="BR368" s="35">
        <f t="shared" si="602"/>
        <v>-53.310775568659039</v>
      </c>
      <c r="BS368" s="35">
        <f t="shared" si="602"/>
        <v>-55.985009343180195</v>
      </c>
    </row>
    <row r="369" spans="6:71">
      <c r="F369" t="s">
        <v>228</v>
      </c>
      <c r="L369" s="47" t="s">
        <v>229</v>
      </c>
      <c r="R369" s="35">
        <f t="shared" ref="R369:AW369" si="603">R368*R24</f>
        <v>-4.259981633080292</v>
      </c>
      <c r="S369" s="35">
        <f t="shared" si="603"/>
        <v>-4.382685431521983</v>
      </c>
      <c r="T369" s="35">
        <f t="shared" si="603"/>
        <v>-4.4384536848966052</v>
      </c>
      <c r="U369" s="35">
        <f t="shared" si="603"/>
        <v>-4.352872078186893</v>
      </c>
      <c r="V369" s="35">
        <f t="shared" si="603"/>
        <v>-4.2706164474819017</v>
      </c>
      <c r="W369" s="35">
        <f t="shared" si="603"/>
        <v>-4.1907414269449959</v>
      </c>
      <c r="X369" s="35">
        <f t="shared" si="603"/>
        <v>-4.1130994242557266</v>
      </c>
      <c r="Y369" s="35">
        <f t="shared" si="603"/>
        <v>-4.0391394293873004</v>
      </c>
      <c r="Z369" s="35">
        <f t="shared" si="603"/>
        <v>-3.9665958180726335</v>
      </c>
      <c r="AA369" s="35">
        <f t="shared" si="603"/>
        <v>-3.8953266896292864</v>
      </c>
      <c r="AB369" s="35">
        <f t="shared" si="603"/>
        <v>-3.8311648527148865</v>
      </c>
      <c r="AC369" s="35">
        <f t="shared" si="603"/>
        <v>-3.7740019366086353</v>
      </c>
      <c r="AD369" s="35">
        <f t="shared" si="603"/>
        <v>-3.7317306325349735</v>
      </c>
      <c r="AE369" s="35">
        <f t="shared" si="603"/>
        <v>-3.6921053320045019</v>
      </c>
      <c r="AF369" s="35">
        <f t="shared" si="603"/>
        <v>-3.6531822632999842</v>
      </c>
      <c r="AG369" s="35">
        <f t="shared" si="603"/>
        <v>-3.6152022492639651</v>
      </c>
      <c r="AH369" s="35">
        <f t="shared" si="603"/>
        <v>-3.5782639520545114</v>
      </c>
      <c r="AI369" s="35">
        <f t="shared" si="603"/>
        <v>-3.5420238419809911</v>
      </c>
      <c r="AJ369" s="35">
        <f t="shared" si="603"/>
        <v>-3.5069641385811621</v>
      </c>
      <c r="AK369" s="35">
        <f t="shared" si="603"/>
        <v>-3.4720523628970361</v>
      </c>
      <c r="AL369" s="35">
        <f t="shared" si="603"/>
        <v>-3.4372314461988775</v>
      </c>
      <c r="AM369" s="35">
        <f t="shared" si="603"/>
        <v>-3.4024487660597305</v>
      </c>
      <c r="AN369" s="35">
        <f t="shared" si="603"/>
        <v>-3.367682895989609</v>
      </c>
      <c r="AO369" s="35">
        <f t="shared" si="603"/>
        <v>-3.3328526317390015</v>
      </c>
      <c r="AP369" s="35">
        <f t="shared" si="603"/>
        <v>-3.2987029895660362</v>
      </c>
      <c r="AQ369" s="35">
        <f t="shared" si="603"/>
        <v>-3.2647315066723479</v>
      </c>
      <c r="AR369" s="35">
        <f t="shared" si="603"/>
        <v>-3.2305632797945596</v>
      </c>
      <c r="AS369" s="35">
        <f t="shared" si="603"/>
        <v>-3.1975921299476884</v>
      </c>
      <c r="AT369" s="35">
        <f t="shared" si="603"/>
        <v>-3.1679776482788307</v>
      </c>
      <c r="AU369" s="35">
        <f t="shared" si="603"/>
        <v>-3.1380561306049355</v>
      </c>
      <c r="AV369" s="35">
        <f t="shared" si="603"/>
        <v>-3.1078131068572339</v>
      </c>
      <c r="AW369" s="35">
        <f t="shared" si="603"/>
        <v>-3.0772090542784021</v>
      </c>
      <c r="AX369" s="35">
        <f t="shared" ref="AX369:BS369" si="604">AX368*AX24</f>
        <v>-3.0490000853499923</v>
      </c>
      <c r="AY369" s="35">
        <f t="shared" si="604"/>
        <v>-3.0209824378543066</v>
      </c>
      <c r="AZ369" s="35">
        <f t="shared" si="604"/>
        <v>-2.992525921245706</v>
      </c>
      <c r="BA369" s="35">
        <f t="shared" si="604"/>
        <v>-2.963592379126303</v>
      </c>
      <c r="BB369" s="35">
        <f t="shared" si="604"/>
        <v>-2.935167778504419</v>
      </c>
      <c r="BC369" s="35">
        <f t="shared" si="604"/>
        <v>-2.9065649036680052</v>
      </c>
      <c r="BD369" s="35">
        <f t="shared" si="604"/>
        <v>-2.8783365092732338</v>
      </c>
      <c r="BE369" s="35">
        <f t="shared" si="604"/>
        <v>-2.8498072821176184</v>
      </c>
      <c r="BF369" s="35">
        <f t="shared" si="604"/>
        <v>-2.8209013914060255</v>
      </c>
      <c r="BG369" s="35">
        <f t="shared" si="604"/>
        <v>-2.7915156068123603</v>
      </c>
      <c r="BH369" s="35">
        <f t="shared" si="604"/>
        <v>-2.7623985898537446</v>
      </c>
      <c r="BI369" s="35">
        <f t="shared" si="604"/>
        <v>-2.7350618826967703</v>
      </c>
      <c r="BJ369" s="35">
        <f t="shared" si="604"/>
        <v>-2.708178358303877</v>
      </c>
      <c r="BK369" s="35">
        <f t="shared" si="604"/>
        <v>-2.6817262107969215</v>
      </c>
      <c r="BL369" s="35">
        <f t="shared" si="604"/>
        <v>-2.6556846742581448</v>
      </c>
      <c r="BM369" s="35">
        <f t="shared" si="604"/>
        <v>-2.6301375261970281</v>
      </c>
      <c r="BN369" s="35">
        <f t="shared" si="604"/>
        <v>-2.6052226622476158</v>
      </c>
      <c r="BO369" s="35">
        <f t="shared" si="604"/>
        <v>-2.580698891023999</v>
      </c>
      <c r="BP369" s="35">
        <f t="shared" si="604"/>
        <v>-2.5565251722625764</v>
      </c>
      <c r="BQ369" s="35">
        <f t="shared" si="604"/>
        <v>-2.532671015879433</v>
      </c>
      <c r="BR369" s="35">
        <f t="shared" si="604"/>
        <v>-2.5092450267120814</v>
      </c>
      <c r="BS369" s="35">
        <f t="shared" si="604"/>
        <v>-2.4874648916758546</v>
      </c>
    </row>
    <row r="371" spans="6:71">
      <c r="F371" s="38" t="s">
        <v>230</v>
      </c>
    </row>
    <row r="373" spans="6:71">
      <c r="F373" t="s">
        <v>149</v>
      </c>
      <c r="R373" s="32">
        <f>(R345*$O$343)+($O$347*$O$344)</f>
        <v>5.6358282858282926E-2</v>
      </c>
      <c r="S373" s="32">
        <f t="shared" ref="S373:BS373" si="605">(S345*$O$343)+($O$347*$O$344)</f>
        <v>5.6358282858282926E-2</v>
      </c>
      <c r="T373" s="32">
        <f t="shared" si="605"/>
        <v>5.6358282858282926E-2</v>
      </c>
      <c r="U373" s="32">
        <f t="shared" si="605"/>
        <v>5.6358282858282926E-2</v>
      </c>
      <c r="V373" s="32">
        <f t="shared" si="605"/>
        <v>5.6358282858282926E-2</v>
      </c>
      <c r="W373" s="32">
        <f t="shared" si="605"/>
        <v>5.6358282858282926E-2</v>
      </c>
      <c r="X373" s="32">
        <f t="shared" si="605"/>
        <v>5.6358282858282926E-2</v>
      </c>
      <c r="Y373" s="32">
        <f t="shared" si="605"/>
        <v>5.6358282858282926E-2</v>
      </c>
      <c r="Z373" s="32">
        <f t="shared" si="605"/>
        <v>5.6358282858282926E-2</v>
      </c>
      <c r="AA373" s="32">
        <f t="shared" si="605"/>
        <v>5.6358282858282926E-2</v>
      </c>
      <c r="AB373" s="32">
        <f t="shared" si="605"/>
        <v>5.6358282858282926E-2</v>
      </c>
      <c r="AC373" s="32">
        <f t="shared" si="605"/>
        <v>5.6358282858282926E-2</v>
      </c>
      <c r="AD373" s="32">
        <f t="shared" si="605"/>
        <v>5.6358282858282926E-2</v>
      </c>
      <c r="AE373" s="32">
        <f t="shared" si="605"/>
        <v>5.6358282858282926E-2</v>
      </c>
      <c r="AF373" s="32">
        <f t="shared" si="605"/>
        <v>5.6358282858282926E-2</v>
      </c>
      <c r="AG373" s="32">
        <f t="shared" si="605"/>
        <v>5.6358282858282926E-2</v>
      </c>
      <c r="AH373" s="32">
        <f t="shared" si="605"/>
        <v>5.6358282858282926E-2</v>
      </c>
      <c r="AI373" s="32">
        <f t="shared" si="605"/>
        <v>5.6358282858282926E-2</v>
      </c>
      <c r="AJ373" s="32">
        <f t="shared" si="605"/>
        <v>5.6358282858282926E-2</v>
      </c>
      <c r="AK373" s="32">
        <f t="shared" si="605"/>
        <v>5.6358282858282926E-2</v>
      </c>
      <c r="AL373" s="32">
        <f t="shared" si="605"/>
        <v>5.6358282858282926E-2</v>
      </c>
      <c r="AM373" s="32">
        <f t="shared" si="605"/>
        <v>5.6358282858282926E-2</v>
      </c>
      <c r="AN373" s="32">
        <f t="shared" si="605"/>
        <v>5.6358282858282926E-2</v>
      </c>
      <c r="AO373" s="32">
        <f t="shared" si="605"/>
        <v>5.6358282858282926E-2</v>
      </c>
      <c r="AP373" s="32">
        <f t="shared" si="605"/>
        <v>5.6358282858282926E-2</v>
      </c>
      <c r="AQ373" s="32">
        <f t="shared" si="605"/>
        <v>5.6358282858282926E-2</v>
      </c>
      <c r="AR373" s="32">
        <f t="shared" si="605"/>
        <v>5.6358282858282926E-2</v>
      </c>
      <c r="AS373" s="32">
        <f t="shared" si="605"/>
        <v>5.6358282858282926E-2</v>
      </c>
      <c r="AT373" s="32">
        <f t="shared" si="605"/>
        <v>5.6358282858282926E-2</v>
      </c>
      <c r="AU373" s="32">
        <f t="shared" si="605"/>
        <v>5.6358282858282926E-2</v>
      </c>
      <c r="AV373" s="32">
        <f t="shared" si="605"/>
        <v>5.6358282858282926E-2</v>
      </c>
      <c r="AW373" s="32">
        <f t="shared" si="605"/>
        <v>5.6358282858282926E-2</v>
      </c>
      <c r="AX373" s="32">
        <f t="shared" si="605"/>
        <v>5.6358282858282926E-2</v>
      </c>
      <c r="AY373" s="32">
        <f t="shared" si="605"/>
        <v>5.6358282858282926E-2</v>
      </c>
      <c r="AZ373" s="32">
        <f t="shared" si="605"/>
        <v>5.6358282858282926E-2</v>
      </c>
      <c r="BA373" s="32">
        <f t="shared" si="605"/>
        <v>5.6358282858282926E-2</v>
      </c>
      <c r="BB373" s="32">
        <f t="shared" si="605"/>
        <v>5.6358282858282926E-2</v>
      </c>
      <c r="BC373" s="32">
        <f t="shared" si="605"/>
        <v>5.6358282858282926E-2</v>
      </c>
      <c r="BD373" s="32">
        <f t="shared" si="605"/>
        <v>5.6358282858282926E-2</v>
      </c>
      <c r="BE373" s="32">
        <f t="shared" si="605"/>
        <v>5.6358282858282926E-2</v>
      </c>
      <c r="BF373" s="32">
        <f t="shared" si="605"/>
        <v>5.6358282858282926E-2</v>
      </c>
      <c r="BG373" s="32">
        <f t="shared" si="605"/>
        <v>5.6358282858282926E-2</v>
      </c>
      <c r="BH373" s="32">
        <f t="shared" si="605"/>
        <v>5.6358282858282926E-2</v>
      </c>
      <c r="BI373" s="32">
        <f t="shared" si="605"/>
        <v>5.6358282858282926E-2</v>
      </c>
      <c r="BJ373" s="32">
        <f t="shared" si="605"/>
        <v>5.6358282858282926E-2</v>
      </c>
      <c r="BK373" s="32">
        <f t="shared" si="605"/>
        <v>5.6358282858282926E-2</v>
      </c>
      <c r="BL373" s="32">
        <f t="shared" si="605"/>
        <v>5.6358282858282926E-2</v>
      </c>
      <c r="BM373" s="32">
        <f t="shared" si="605"/>
        <v>5.6358282858282926E-2</v>
      </c>
      <c r="BN373" s="32">
        <f t="shared" si="605"/>
        <v>5.6358282858282926E-2</v>
      </c>
      <c r="BO373" s="32">
        <f t="shared" si="605"/>
        <v>5.6358282858282926E-2</v>
      </c>
      <c r="BP373" s="32">
        <f t="shared" si="605"/>
        <v>5.6358282858282926E-2</v>
      </c>
      <c r="BQ373" s="32">
        <f t="shared" si="605"/>
        <v>5.6358282858282926E-2</v>
      </c>
      <c r="BR373" s="32">
        <f t="shared" si="605"/>
        <v>5.6358282858282926E-2</v>
      </c>
      <c r="BS373" s="32">
        <f t="shared" si="605"/>
        <v>5.6358282858282926E-2</v>
      </c>
    </row>
    <row r="374" spans="6:71">
      <c r="F374" t="s">
        <v>151</v>
      </c>
      <c r="Q374" s="30">
        <v>1</v>
      </c>
      <c r="R374" s="35">
        <f>Q374*(1+R373)</f>
        <v>1.0563582828582829</v>
      </c>
      <c r="S374" s="35">
        <f t="shared" ref="S374:BS374" si="606">R374*(1+S373)</f>
        <v>1.1158928217633002</v>
      </c>
      <c r="T374" s="35">
        <f t="shared" si="606"/>
        <v>1.1787826250517637</v>
      </c>
      <c r="U374" s="35">
        <f t="shared" si="606"/>
        <v>1.2452167896628603</v>
      </c>
      <c r="V374" s="35">
        <f t="shared" si="606"/>
        <v>1.3153950697145629</v>
      </c>
      <c r="W374" s="35">
        <f t="shared" si="606"/>
        <v>1.3895284771239269</v>
      </c>
      <c r="X374" s="35">
        <f t="shared" si="606"/>
        <v>1.4678399160773163</v>
      </c>
      <c r="Y374" s="35">
        <f t="shared" si="606"/>
        <v>1.5505648532582801</v>
      </c>
      <c r="Z374" s="35">
        <f t="shared" si="606"/>
        <v>1.6379520258483222</v>
      </c>
      <c r="AA374" s="35">
        <f t="shared" si="606"/>
        <v>1.7302641894293795</v>
      </c>
      <c r="AB374" s="35">
        <f t="shared" si="606"/>
        <v>1.8277789080367981</v>
      </c>
      <c r="AC374" s="35">
        <f t="shared" si="606"/>
        <v>1.9307893887383394</v>
      </c>
      <c r="AD374" s="35">
        <f t="shared" si="606"/>
        <v>2.0396053632486257</v>
      </c>
      <c r="AE374" s="35">
        <f t="shared" si="606"/>
        <v>2.1545540192298627</v>
      </c>
      <c r="AF374" s="35">
        <f t="shared" si="606"/>
        <v>2.2759809840790695</v>
      </c>
      <c r="AG374" s="35">
        <f t="shared" si="606"/>
        <v>2.4042513641598706</v>
      </c>
      <c r="AH374" s="35">
        <f t="shared" si="606"/>
        <v>2.5397508426036053</v>
      </c>
      <c r="AI374" s="35">
        <f t="shared" si="606"/>
        <v>2.6828868389806217</v>
      </c>
      <c r="AJ374" s="35">
        <f t="shared" si="606"/>
        <v>2.8340897343286562</v>
      </c>
      <c r="AK374" s="35">
        <f t="shared" si="606"/>
        <v>2.9938141652217065</v>
      </c>
      <c r="AL374" s="35">
        <f t="shared" si="606"/>
        <v>3.1625403907704057</v>
      </c>
      <c r="AM374" s="35">
        <f t="shared" si="606"/>
        <v>3.340775736664189</v>
      </c>
      <c r="AN374" s="35">
        <f t="shared" si="606"/>
        <v>3.5290561205971978</v>
      </c>
      <c r="AO374" s="35">
        <f t="shared" si="606"/>
        <v>3.7279476636645694</v>
      </c>
      <c r="AP374" s="35">
        <f t="shared" si="606"/>
        <v>3.938048392574252</v>
      </c>
      <c r="AQ374" s="35">
        <f t="shared" si="606"/>
        <v>4.159990037792558</v>
      </c>
      <c r="AR374" s="35">
        <f t="shared" si="606"/>
        <v>4.3944399330301103</v>
      </c>
      <c r="AS374" s="35">
        <f t="shared" si="606"/>
        <v>4.6421030217795547</v>
      </c>
      <c r="AT374" s="35">
        <f t="shared" si="606"/>
        <v>4.9037239769382968</v>
      </c>
      <c r="AU374" s="35">
        <f t="shared" si="606"/>
        <v>5.180089439889529</v>
      </c>
      <c r="AV374" s="35">
        <f t="shared" si="606"/>
        <v>5.4720303857740271</v>
      </c>
      <c r="AW374" s="35">
        <f t="shared" si="606"/>
        <v>5.7804246220645989</v>
      </c>
      <c r="AX374" s="35">
        <f t="shared" si="606"/>
        <v>6.1061994279558984</v>
      </c>
      <c r="AY374" s="35">
        <f t="shared" si="606"/>
        <v>6.4503343425057222</v>
      </c>
      <c r="AZ374" s="35">
        <f t="shared" si="606"/>
        <v>6.8138641099111563</v>
      </c>
      <c r="BA374" s="35">
        <f t="shared" si="606"/>
        <v>7.1978817907754316</v>
      </c>
      <c r="BB374" s="35">
        <f t="shared" si="606"/>
        <v>7.6035420487204375</v>
      </c>
      <c r="BC374" s="35">
        <f t="shared" si="606"/>
        <v>8.0320646222270717</v>
      </c>
      <c r="BD374" s="35">
        <f t="shared" si="606"/>
        <v>8.4847379921425521</v>
      </c>
      <c r="BE374" s="35">
        <f t="shared" si="606"/>
        <v>8.9629232558821421</v>
      </c>
      <c r="BF374" s="35">
        <f t="shared" si="606"/>
        <v>9.46805821997423</v>
      </c>
      <c r="BG374" s="35">
        <f t="shared" si="606"/>
        <v>10.001661723254228</v>
      </c>
      <c r="BH374" s="35">
        <f t="shared" si="606"/>
        <v>10.565338203706252</v>
      </c>
      <c r="BI374" s="35">
        <f t="shared" si="606"/>
        <v>11.160782522684153</v>
      </c>
      <c r="BJ374" s="35">
        <f t="shared" si="606"/>
        <v>11.789785061017367</v>
      </c>
      <c r="BK374" s="35">
        <f t="shared" si="606"/>
        <v>12.454237102324543</v>
      </c>
      <c r="BL374" s="35">
        <f t="shared" si="606"/>
        <v>13.156136519721471</v>
      </c>
      <c r="BM374" s="35">
        <f t="shared" si="606"/>
        <v>13.897593783022121</v>
      </c>
      <c r="BN374" s="35">
        <f t="shared" si="606"/>
        <v>14.680838304495195</v>
      </c>
      <c r="BO374" s="35">
        <f t="shared" si="606"/>
        <v>15.50822514225665</v>
      </c>
      <c r="BP374" s="35">
        <f t="shared" si="606"/>
        <v>16.382242081453885</v>
      </c>
      <c r="BQ374" s="35">
        <f t="shared" si="606"/>
        <v>17.30551711453333</v>
      </c>
      <c r="BR374" s="35">
        <f t="shared" si="606"/>
        <v>18.280826343083056</v>
      </c>
      <c r="BS374" s="35">
        <f t="shared" si="606"/>
        <v>19.311102325009681</v>
      </c>
    </row>
    <row r="375" spans="6:71">
      <c r="F375" t="s">
        <v>152</v>
      </c>
      <c r="Q375" s="35">
        <f>1/Q374</f>
        <v>1</v>
      </c>
      <c r="R375" s="35">
        <f>1/R374</f>
        <v>0.9466485152122921</v>
      </c>
      <c r="S375" s="35">
        <f t="shared" ref="S375:BS375" si="607">1/S374</f>
        <v>0.89614341135363718</v>
      </c>
      <c r="T375" s="35">
        <f t="shared" si="607"/>
        <v>0.84833282977519897</v>
      </c>
      <c r="U375" s="35">
        <f t="shared" si="607"/>
        <v>0.80307301371253415</v>
      </c>
      <c r="V375" s="35">
        <f t="shared" si="607"/>
        <v>0.7602278760380311</v>
      </c>
      <c r="W375" s="35">
        <f t="shared" si="607"/>
        <v>0.71966859007439665</v>
      </c>
      <c r="X375" s="35">
        <f t="shared" si="607"/>
        <v>0.68127320223885124</v>
      </c>
      <c r="Y375" s="35">
        <f t="shared" si="607"/>
        <v>0.64492626535333208</v>
      </c>
      <c r="Z375" s="35">
        <f t="shared" si="607"/>
        <v>0.61051849151814053</v>
      </c>
      <c r="AA375" s="35">
        <f t="shared" si="607"/>
        <v>0.57794642350529601</v>
      </c>
      <c r="AB375" s="35">
        <f t="shared" si="607"/>
        <v>0.54711212368354312</v>
      </c>
      <c r="AC375" s="35">
        <f t="shared" si="607"/>
        <v>0.51792287953966998</v>
      </c>
      <c r="AD375" s="35">
        <f t="shared" si="607"/>
        <v>0.49029092491070347</v>
      </c>
      <c r="AE375" s="35">
        <f t="shared" si="607"/>
        <v>0.4641331760887788</v>
      </c>
      <c r="AF375" s="35">
        <f t="shared" si="607"/>
        <v>0.4393709820052078</v>
      </c>
      <c r="AG375" s="35">
        <f t="shared" si="607"/>
        <v>0.4159298877425967</v>
      </c>
      <c r="AH375" s="35">
        <f t="shared" si="607"/>
        <v>0.39373941066394452</v>
      </c>
      <c r="AI375" s="35">
        <f t="shared" si="607"/>
        <v>0.37273282848558598</v>
      </c>
      <c r="AJ375" s="35">
        <f t="shared" si="607"/>
        <v>0.3528469786567579</v>
      </c>
      <c r="AK375" s="35">
        <f t="shared" si="607"/>
        <v>0.33402206844256316</v>
      </c>
      <c r="AL375" s="35">
        <f t="shared" si="607"/>
        <v>0.31620149513929102</v>
      </c>
      <c r="AM375" s="35">
        <f t="shared" si="607"/>
        <v>0.29933167588151666</v>
      </c>
      <c r="AN375" s="35">
        <f t="shared" si="607"/>
        <v>0.28336188652924482</v>
      </c>
      <c r="AO375" s="35">
        <f t="shared" si="607"/>
        <v>0.26824410915066355</v>
      </c>
      <c r="AP375" s="35">
        <f t="shared" si="607"/>
        <v>0.25393288764191968</v>
      </c>
      <c r="AQ375" s="35">
        <f t="shared" si="607"/>
        <v>0.24038519104979308</v>
      </c>
      <c r="AR375" s="35">
        <f t="shared" si="607"/>
        <v>0.22756028418630977</v>
      </c>
      <c r="AS375" s="35">
        <f t="shared" si="607"/>
        <v>0.21541960514625741</v>
      </c>
      <c r="AT375" s="35">
        <f t="shared" si="607"/>
        <v>0.20392664935932281</v>
      </c>
      <c r="AU375" s="35">
        <f t="shared" si="607"/>
        <v>0.19304685982822067</v>
      </c>
      <c r="AV375" s="35">
        <f t="shared" si="607"/>
        <v>0.18274752322278057</v>
      </c>
      <c r="AW375" s="35">
        <f t="shared" si="607"/>
        <v>0.17299767151756909</v>
      </c>
      <c r="AX375" s="35">
        <f t="shared" si="607"/>
        <v>0.16376798887729063</v>
      </c>
      <c r="AY375" s="35">
        <f t="shared" si="607"/>
        <v>0.15503072350999034</v>
      </c>
      <c r="AZ375" s="35">
        <f t="shared" si="607"/>
        <v>0.14675960422301973</v>
      </c>
      <c r="BA375" s="35">
        <f t="shared" si="607"/>
        <v>0.13892976143086527</v>
      </c>
      <c r="BB375" s="35">
        <f t="shared" si="607"/>
        <v>0.13151765237732657</v>
      </c>
      <c r="BC375" s="35">
        <f t="shared" si="607"/>
        <v>0.12450099034720258</v>
      </c>
      <c r="BD375" s="35">
        <f t="shared" si="607"/>
        <v>0.11785867765463924</v>
      </c>
      <c r="BE375" s="35">
        <f t="shared" si="607"/>
        <v>0.11157074220664838</v>
      </c>
      <c r="BF375" s="35">
        <f t="shared" si="607"/>
        <v>0.10561827745105709</v>
      </c>
      <c r="BG375" s="35">
        <f t="shared" si="607"/>
        <v>9.9983385528323115E-2</v>
      </c>
      <c r="BH375" s="35">
        <f t="shared" si="607"/>
        <v>9.4649123456285233E-2</v>
      </c>
      <c r="BI375" s="35">
        <f t="shared" si="607"/>
        <v>8.9599452186037348E-2</v>
      </c>
      <c r="BJ375" s="35">
        <f t="shared" si="607"/>
        <v>8.4819188375747007E-2</v>
      </c>
      <c r="BK375" s="35">
        <f t="shared" si="607"/>
        <v>8.0293958737412616E-2</v>
      </c>
      <c r="BL375" s="35">
        <f t="shared" si="607"/>
        <v>7.6010156819288688E-2</v>
      </c>
      <c r="BM375" s="35">
        <f t="shared" si="607"/>
        <v>7.1954902094033116E-2</v>
      </c>
      <c r="BN375" s="35">
        <f t="shared" si="607"/>
        <v>6.8116001229562295E-2</v>
      </c>
      <c r="BO375" s="35">
        <f t="shared" si="607"/>
        <v>6.4481911426163815E-2</v>
      </c>
      <c r="BP375" s="35">
        <f t="shared" si="607"/>
        <v>6.1041705709628503E-2</v>
      </c>
      <c r="BQ375" s="35">
        <f t="shared" si="607"/>
        <v>5.7785040076045513E-2</v>
      </c>
      <c r="BR375" s="35">
        <f t="shared" si="607"/>
        <v>5.470212238947128E-2</v>
      </c>
      <c r="BS375" s="35">
        <f t="shared" si="607"/>
        <v>5.1783682938954065E-2</v>
      </c>
    </row>
    <row r="377" spans="6:71">
      <c r="F377" s="38" t="s">
        <v>231</v>
      </c>
    </row>
    <row r="379" spans="6:71">
      <c r="F379" t="s">
        <v>290</v>
      </c>
      <c r="R379" s="35">
        <f>R338*Controls!$M$22</f>
        <v>25.260448625979109</v>
      </c>
      <c r="S379" s="35">
        <f>S338*Controls!$M$22</f>
        <v>27.073313721003252</v>
      </c>
      <c r="T379" s="35">
        <f>T338*Controls!$M$22</f>
        <v>30.441656401844423</v>
      </c>
      <c r="U379" s="35">
        <f>U338*Controls!$M$22</f>
        <v>31.679701987681025</v>
      </c>
      <c r="V379" s="35">
        <f>V338*Controls!$M$22</f>
        <v>33.07837118341898</v>
      </c>
      <c r="W379" s="35">
        <f>W338*Controls!$M$22</f>
        <v>34.652174351453077</v>
      </c>
      <c r="X379" s="35">
        <f>X338*Controls!$M$22</f>
        <v>36.011969860481081</v>
      </c>
      <c r="Y379" s="35">
        <f>Y338*Controls!$M$22</f>
        <v>37.756522977570803</v>
      </c>
      <c r="Z379" s="35">
        <f>Z338*Controls!$M$22</f>
        <v>39.601990480513798</v>
      </c>
      <c r="AA379" s="35">
        <f>AA338*Controls!$M$22</f>
        <v>40.388006321787742</v>
      </c>
      <c r="AB379" s="35">
        <f>AB338*Controls!$M$22</f>
        <v>41.235063093906319</v>
      </c>
      <c r="AC379" s="35">
        <f>AC338*Controls!$M$22</f>
        <v>40.388264369919312</v>
      </c>
      <c r="AD379" s="35">
        <f>AD338*Controls!$M$22</f>
        <v>42.313610427443301</v>
      </c>
      <c r="AE379" s="35">
        <f>AE338*Controls!$M$22</f>
        <v>44.819125628884528</v>
      </c>
      <c r="AF379" s="35">
        <f>AF338*Controls!$M$22</f>
        <v>47.401104710952943</v>
      </c>
      <c r="AG379" s="35">
        <f>AG338*Controls!$M$22</f>
        <v>50.095858889497407</v>
      </c>
      <c r="AH379" s="35">
        <f>AH338*Controls!$M$22</f>
        <v>53.025783794408582</v>
      </c>
      <c r="AI379" s="35">
        <f>AI338*Controls!$M$22</f>
        <v>55.97537565517591</v>
      </c>
      <c r="AJ379" s="35">
        <f>AJ338*Controls!$M$22</f>
        <v>59.390886901426356</v>
      </c>
      <c r="AK379" s="35">
        <f>AK338*Controls!$M$22</f>
        <v>63.005591907463376</v>
      </c>
      <c r="AL379" s="35">
        <f>AL338*Controls!$M$22</f>
        <v>66.828689431462323</v>
      </c>
      <c r="AM379" s="35">
        <f>AM338*Controls!$M$22</f>
        <v>70.860119419047464</v>
      </c>
      <c r="AN379" s="35">
        <f>AN338*Controls!$M$22</f>
        <v>75.132797188870683</v>
      </c>
      <c r="AO379" s="35">
        <f>AO338*Controls!$M$22</f>
        <v>79.299169601869224</v>
      </c>
      <c r="AP379" s="35">
        <f>AP338*Controls!$M$22</f>
        <v>83.912710700433664</v>
      </c>
      <c r="AQ379" s="35">
        <f>AQ338*Controls!$M$22</f>
        <v>88.947251165404182</v>
      </c>
      <c r="AR379" s="35">
        <f>AR338*Controls!$M$22</f>
        <v>93.543346169349718</v>
      </c>
      <c r="AS379" s="35">
        <f>AS338*Controls!$M$22</f>
        <v>97.252454434611494</v>
      </c>
      <c r="AT379" s="35">
        <f>AT338*Controls!$M$22</f>
        <v>103.18972623752832</v>
      </c>
      <c r="AU379" s="35">
        <f>AU338*Controls!$M$22</f>
        <v>109.44024703693839</v>
      </c>
      <c r="AV379" s="35">
        <f>AV338*Controls!$M$22</f>
        <v>116.03934926498289</v>
      </c>
      <c r="AW379" s="35">
        <f>AW338*Controls!$M$22</f>
        <v>121.15108403746321</v>
      </c>
      <c r="AX379" s="35">
        <f>AX338*Controls!$M$22</f>
        <v>128.10726367880491</v>
      </c>
      <c r="AY379" s="35">
        <f>AY338*Controls!$M$22</f>
        <v>135.85918224443134</v>
      </c>
      <c r="AZ379" s="35">
        <f>AZ338*Controls!$M$22</f>
        <v>144.04209523783572</v>
      </c>
      <c r="BA379" s="35">
        <f>BA338*Controls!$M$22</f>
        <v>151.82345802187919</v>
      </c>
      <c r="BB379" s="35">
        <f>BB338*Controls!$M$22</f>
        <v>160.61160904739862</v>
      </c>
      <c r="BC379" s="35">
        <f>BC338*Controls!$M$22</f>
        <v>169.32740190811342</v>
      </c>
      <c r="BD379" s="35">
        <f>BD338*Controls!$M$22</f>
        <v>179.15827935702336</v>
      </c>
      <c r="BE379" s="35">
        <f>BE338*Controls!$M$22</f>
        <v>189.56904536238994</v>
      </c>
      <c r="BF379" s="35">
        <f>BF338*Controls!$M$22</f>
        <v>200.62140411248421</v>
      </c>
      <c r="BG379" s="35">
        <f>BG338*Controls!$M$22</f>
        <v>211.34139518138159</v>
      </c>
      <c r="BH379" s="35">
        <f>BH338*Controls!$M$22</f>
        <v>220.66858688623688</v>
      </c>
      <c r="BI379" s="35">
        <f>BI338*Controls!$M$22</f>
        <v>232.18835933378367</v>
      </c>
      <c r="BJ379" s="35">
        <f>BJ338*Controls!$M$22</f>
        <v>244.31863296708147</v>
      </c>
      <c r="BK379" s="35">
        <f>BK338*Controls!$M$22</f>
        <v>257.09065455606799</v>
      </c>
      <c r="BL379" s="35">
        <f>BL338*Controls!$M$22</f>
        <v>270.37275239607249</v>
      </c>
      <c r="BM379" s="35">
        <f>BM338*Controls!$M$22</f>
        <v>284.09309682672296</v>
      </c>
      <c r="BN379" s="35">
        <f>BN338*Controls!$M$22</f>
        <v>298.93408317330147</v>
      </c>
      <c r="BO379" s="35">
        <f>BO338*Controls!$M$22</f>
        <v>314.60274541844018</v>
      </c>
      <c r="BP379" s="35">
        <f>BP338*Controls!$M$22</f>
        <v>331.12471793803621</v>
      </c>
      <c r="BQ379" s="35">
        <f>BQ338*Controls!$M$22</f>
        <v>348.25208919530655</v>
      </c>
      <c r="BR379" s="35">
        <f>BR338*Controls!$M$22</f>
        <v>363.45261161722561</v>
      </c>
      <c r="BS379" s="35">
        <f>BS338*Controls!$M$22</f>
        <v>382.73635918245355</v>
      </c>
    </row>
    <row r="380" spans="6:71">
      <c r="F380" t="s">
        <v>294</v>
      </c>
      <c r="L380" s="47" t="s">
        <v>229</v>
      </c>
      <c r="R380" s="35">
        <f t="shared" ref="R380:AW380" si="608">R379*R24</f>
        <v>23.845047548807774</v>
      </c>
      <c r="S380" s="35">
        <f t="shared" si="608"/>
        <v>24.124353444451682</v>
      </c>
      <c r="T380" s="35">
        <f t="shared" si="608"/>
        <v>25.60587847381646</v>
      </c>
      <c r="U380" s="35">
        <f t="shared" si="608"/>
        <v>25.154148540969054</v>
      </c>
      <c r="V380" s="35">
        <f t="shared" si="608"/>
        <v>24.793040130490052</v>
      </c>
      <c r="W380" s="35">
        <f t="shared" si="608"/>
        <v>24.51733670448245</v>
      </c>
      <c r="X380" s="35">
        <f t="shared" si="608"/>
        <v>24.0517572504715</v>
      </c>
      <c r="Y380" s="35">
        <f t="shared" si="608"/>
        <v>23.803951700254704</v>
      </c>
      <c r="Z380" s="35">
        <f t="shared" si="608"/>
        <v>23.568460535281432</v>
      </c>
      <c r="AA380" s="35">
        <f t="shared" si="608"/>
        <v>22.689438569731884</v>
      </c>
      <c r="AB380" s="35">
        <f t="shared" si="608"/>
        <v>21.867298385084194</v>
      </c>
      <c r="AC380" s="35">
        <f t="shared" si="608"/>
        <v>20.218121003276035</v>
      </c>
      <c r="AD380" s="35">
        <f t="shared" si="608"/>
        <v>19.995064884116424</v>
      </c>
      <c r="AE380" s="35">
        <f t="shared" si="608"/>
        <v>19.992322441073572</v>
      </c>
      <c r="AF380" s="35">
        <f t="shared" si="608"/>
        <v>19.959307293102771</v>
      </c>
      <c r="AG380" s="35">
        <f t="shared" si="608"/>
        <v>19.912049429662527</v>
      </c>
      <c r="AH380" s="35">
        <f t="shared" si="608"/>
        <v>19.895660653970776</v>
      </c>
      <c r="AI380" s="35">
        <f t="shared" si="608"/>
        <v>19.825557947116323</v>
      </c>
      <c r="AJ380" s="35">
        <f t="shared" si="608"/>
        <v>19.85662096341828</v>
      </c>
      <c r="AK380" s="35">
        <f t="shared" si="608"/>
        <v>19.884824592024341</v>
      </c>
      <c r="AL380" s="35">
        <f t="shared" si="608"/>
        <v>19.909609690472326</v>
      </c>
      <c r="AM380" s="35">
        <f t="shared" si="608"/>
        <v>19.927775190127729</v>
      </c>
      <c r="AN380" s="35">
        <f t="shared" si="608"/>
        <v>19.94544023990974</v>
      </c>
      <c r="AO380" s="35">
        <f t="shared" si="608"/>
        <v>19.871920527384646</v>
      </c>
      <c r="AP380" s="35">
        <f t="shared" si="608"/>
        <v>19.849797756280935</v>
      </c>
      <c r="AQ380" s="35">
        <f t="shared" si="608"/>
        <v>19.861772363032181</v>
      </c>
      <c r="AR380" s="35">
        <f t="shared" si="608"/>
        <v>19.717665897785352</v>
      </c>
      <c r="AS380" s="35">
        <f t="shared" si="608"/>
        <v>19.350861588831275</v>
      </c>
      <c r="AT380" s="35">
        <f t="shared" si="608"/>
        <v>19.381765266116329</v>
      </c>
      <c r="AU380" s="35">
        <f t="shared" si="608"/>
        <v>19.403991126334464</v>
      </c>
      <c r="AV380" s="35">
        <f t="shared" si="608"/>
        <v>19.421216102396887</v>
      </c>
      <c r="AW380" s="35">
        <f t="shared" si="608"/>
        <v>19.140601167591523</v>
      </c>
      <c r="AX380" s="35">
        <f t="shared" ref="AX380:BS380" si="609">AX379*AX24</f>
        <v>19.105532992943782</v>
      </c>
      <c r="AY380" s="35">
        <f t="shared" si="609"/>
        <v>19.126325059717075</v>
      </c>
      <c r="AZ380" s="35">
        <f t="shared" si="609"/>
        <v>19.142078801925685</v>
      </c>
      <c r="BA380" s="35">
        <f t="shared" si="609"/>
        <v>19.045644871135597</v>
      </c>
      <c r="BB380" s="35">
        <f t="shared" si="609"/>
        <v>19.019139750387978</v>
      </c>
      <c r="BC380" s="35">
        <f t="shared" si="609"/>
        <v>18.927720524881721</v>
      </c>
      <c r="BD380" s="35">
        <f t="shared" si="609"/>
        <v>18.90449525264345</v>
      </c>
      <c r="BE380" s="35">
        <f t="shared" si="609"/>
        <v>18.882207241458211</v>
      </c>
      <c r="BF380" s="35">
        <f t="shared" si="609"/>
        <v>18.863389654900491</v>
      </c>
      <c r="BG380" s="35">
        <f t="shared" si="609"/>
        <v>18.757898166583782</v>
      </c>
      <c r="BH380" s="35">
        <f t="shared" si="609"/>
        <v>18.488311554566149</v>
      </c>
      <c r="BI380" s="35">
        <f t="shared" si="609"/>
        <v>18.363451543430031</v>
      </c>
      <c r="BJ380" s="35">
        <f t="shared" si="609"/>
        <v>18.240115905165641</v>
      </c>
      <c r="BK380" s="35">
        <f t="shared" si="609"/>
        <v>18.118174051773842</v>
      </c>
      <c r="BL380" s="35">
        <f t="shared" si="609"/>
        <v>17.986563405370109</v>
      </c>
      <c r="BM380" s="35">
        <f t="shared" si="609"/>
        <v>17.840338286885288</v>
      </c>
      <c r="BN380" s="35">
        <f t="shared" si="609"/>
        <v>17.720459203704735</v>
      </c>
      <c r="BO380" s="35">
        <f t="shared" si="609"/>
        <v>17.604316960461034</v>
      </c>
      <c r="BP380" s="35">
        <f t="shared" si="609"/>
        <v>17.490628112032333</v>
      </c>
      <c r="BQ380" s="35">
        <f t="shared" si="609"/>
        <v>17.36459539261234</v>
      </c>
      <c r="BR380" s="35">
        <f t="shared" si="609"/>
        <v>17.107079167728209</v>
      </c>
      <c r="BS380" s="35">
        <f t="shared" si="609"/>
        <v>17.005324593201408</v>
      </c>
    </row>
    <row r="382" spans="6:71">
      <c r="F382" t="s">
        <v>232</v>
      </c>
      <c r="R382" s="35">
        <f>R335*Controls!$M$21</f>
        <v>17.19396250537233</v>
      </c>
      <c r="S382" s="35">
        <f>S335*Controls!$M$21</f>
        <v>16.95681962688727</v>
      </c>
      <c r="T382" s="35">
        <f>T335*Controls!$M$21</f>
        <v>17.287469325866731</v>
      </c>
      <c r="U382" s="35">
        <f>U335*Controls!$M$21</f>
        <v>17.624566532447311</v>
      </c>
      <c r="V382" s="35">
        <f>V335*Controls!$M$21</f>
        <v>17.968236969877502</v>
      </c>
      <c r="W382" s="35">
        <f>W335*Controls!$M$21</f>
        <v>18.318608812947712</v>
      </c>
      <c r="X382" s="35">
        <f>X335*Controls!$M$21</f>
        <v>18.675812735794153</v>
      </c>
      <c r="Y382" s="35">
        <f>Y335*Controls!$M$21</f>
        <v>19.039981960634851</v>
      </c>
      <c r="Z382" s="35">
        <f>Z335*Controls!$M$21</f>
        <v>19.41125230745601</v>
      </c>
      <c r="AA382" s="35">
        <f>AA335*Controls!$M$21</f>
        <v>19.789762244667205</v>
      </c>
      <c r="AB382" s="35">
        <f>AB335*Controls!$M$21</f>
        <v>20.17565294074436</v>
      </c>
      <c r="AC382" s="35">
        <f>AC335*Controls!$M$21</f>
        <v>20.569068316879715</v>
      </c>
      <c r="AD382" s="35">
        <f>AD335*Controls!$M$21</f>
        <v>20.970155100658442</v>
      </c>
      <c r="AE382" s="35">
        <f>AE335*Controls!$M$21</f>
        <v>21.379062880781955</v>
      </c>
      <c r="AF382" s="35">
        <f>AF335*Controls!$M$21</f>
        <v>21.795944162858266</v>
      </c>
      <c r="AG382" s="35">
        <f>AG335*Controls!$M$21</f>
        <v>22.220954426280237</v>
      </c>
      <c r="AH382" s="35">
        <f>AH335*Controls!$M$21</f>
        <v>22.654252182212939</v>
      </c>
      <c r="AI382" s="35">
        <f>AI335*Controls!$M$21</f>
        <v>23.095999032711731</v>
      </c>
      <c r="AJ382" s="35">
        <f>AJ335*Controls!$M$21</f>
        <v>23.546359730993089</v>
      </c>
      <c r="AK382" s="35">
        <f>AK335*Controls!$M$21</f>
        <v>24.005502242880745</v>
      </c>
      <c r="AL382" s="35">
        <f>AL335*Controls!$M$21</f>
        <v>24.473597809449931</v>
      </c>
      <c r="AM382" s="35">
        <f>AM335*Controls!$M$21</f>
        <v>24.950821010893186</v>
      </c>
      <c r="AN382" s="35">
        <f>AN335*Controls!$M$21</f>
        <v>25.437349831631529</v>
      </c>
      <c r="AO382" s="35">
        <f>AO335*Controls!$M$21</f>
        <v>25.933365726695229</v>
      </c>
      <c r="AP382" s="35">
        <f>AP335*Controls!$M$21</f>
        <v>26.439053689399003</v>
      </c>
      <c r="AQ382" s="35">
        <f>AQ335*Controls!$M$21</f>
        <v>26.954602320336839</v>
      </c>
      <c r="AR382" s="35">
        <f>AR335*Controls!$M$21</f>
        <v>27.480203897722166</v>
      </c>
      <c r="AS382" s="35">
        <f>AS335*Controls!$M$21</f>
        <v>28.016054449099645</v>
      </c>
      <c r="AT382" s="35">
        <f>AT335*Controls!$M$21</f>
        <v>28.562353824455297</v>
      </c>
      <c r="AU382" s="35">
        <f>AU335*Controls!$M$21</f>
        <v>29.119305770752238</v>
      </c>
      <c r="AV382" s="35">
        <f>AV335*Controls!$M$21</f>
        <v>29.687118007919825</v>
      </c>
      <c r="AW382" s="35">
        <f>AW335*Controls!$M$21</f>
        <v>30.26600230632457</v>
      </c>
      <c r="AX382" s="35">
        <f>AX335*Controls!$M$21</f>
        <v>30.856174565751669</v>
      </c>
      <c r="AY382" s="35">
        <f>AY335*Controls!$M$21</f>
        <v>31.457854895926666</v>
      </c>
      <c r="AZ382" s="35">
        <f>AZ335*Controls!$M$21</f>
        <v>32.07126769860723</v>
      </c>
      <c r="BA382" s="35">
        <f>BA335*Controls!$M$21</f>
        <v>32.696641751275664</v>
      </c>
      <c r="BB382" s="35">
        <f>BB335*Controls!$M$21</f>
        <v>33.334210292463432</v>
      </c>
      <c r="BC382" s="35">
        <f>BC335*Controls!$M$21</f>
        <v>33.984211108739395</v>
      </c>
      <c r="BD382" s="35">
        <f>BD335*Controls!$M$21</f>
        <v>34.646886623394373</v>
      </c>
      <c r="BE382" s="35">
        <f>BE335*Controls!$M$21</f>
        <v>35.322483986854905</v>
      </c>
      <c r="BF382" s="35">
        <f>BF335*Controls!$M$21</f>
        <v>36.011255168860117</v>
      </c>
      <c r="BG382" s="35">
        <f>BG335*Controls!$M$21</f>
        <v>36.713457052435963</v>
      </c>
      <c r="BH382" s="35">
        <f>BH335*Controls!$M$21</f>
        <v>37.429351529701911</v>
      </c>
      <c r="BI382" s="35">
        <f>BI335*Controls!$M$21</f>
        <v>38.159205599545793</v>
      </c>
      <c r="BJ382" s="35">
        <f>BJ335*Controls!$M$21</f>
        <v>38.903291467203353</v>
      </c>
      <c r="BK382" s="35">
        <f>BK335*Controls!$M$21</f>
        <v>39.66188664577944</v>
      </c>
      <c r="BL382" s="35">
        <f>BL335*Controls!$M$21</f>
        <v>40.43527405974887</v>
      </c>
      <c r="BM382" s="35">
        <f>BM335*Controls!$M$21</f>
        <v>41.223742150475516</v>
      </c>
      <c r="BN382" s="35">
        <f>BN335*Controls!$M$21</f>
        <v>42.027584983788934</v>
      </c>
      <c r="BO382" s="35">
        <f>BO335*Controls!$M$21</f>
        <v>42.847102359658699</v>
      </c>
      <c r="BP382" s="35">
        <f>BP335*Controls!$M$21</f>
        <v>43.68259992400732</v>
      </c>
      <c r="BQ382" s="35">
        <f>BQ335*Controls!$M$21</f>
        <v>44.534389282703501</v>
      </c>
      <c r="BR382" s="35">
        <f>BR335*Controls!$M$21</f>
        <v>45.402788117778158</v>
      </c>
      <c r="BS382" s="35">
        <f>BS335*Controls!$M$21</f>
        <v>46.28812030590661</v>
      </c>
    </row>
    <row r="383" spans="6:71">
      <c r="F383" t="s">
        <v>183</v>
      </c>
      <c r="R383" s="35">
        <f t="shared" ref="R383:AW383" si="610">R335-R382</f>
        <v>194.03407810116735</v>
      </c>
      <c r="S383" s="35">
        <f t="shared" si="610"/>
        <v>191.35791780416028</v>
      </c>
      <c r="T383" s="35">
        <f t="shared" si="610"/>
        <v>195.0893037191791</v>
      </c>
      <c r="U383" s="35">
        <f t="shared" si="610"/>
        <v>198.89344983668428</v>
      </c>
      <c r="V383" s="35">
        <f t="shared" si="610"/>
        <v>202.77177494507953</v>
      </c>
      <c r="W383" s="35">
        <f t="shared" si="610"/>
        <v>206.72572549844924</v>
      </c>
      <c r="X383" s="35">
        <f t="shared" si="610"/>
        <v>210.75677615602589</v>
      </c>
      <c r="Y383" s="35">
        <f t="shared" si="610"/>
        <v>214.86643033217658</v>
      </c>
      <c r="Z383" s="35">
        <f t="shared" si="610"/>
        <v>219.05622075711415</v>
      </c>
      <c r="AA383" s="35">
        <f t="shared" si="610"/>
        <v>223.32771004854172</v>
      </c>
      <c r="AB383" s="35">
        <f t="shared" si="610"/>
        <v>227.68249129444436</v>
      </c>
      <c r="AC383" s="35">
        <f t="shared" si="610"/>
        <v>232.12218864724454</v>
      </c>
      <c r="AD383" s="35">
        <f t="shared" si="610"/>
        <v>236.64845792954353</v>
      </c>
      <c r="AE383" s="35">
        <f t="shared" si="610"/>
        <v>241.2629872516745</v>
      </c>
      <c r="AF383" s="35">
        <f t="shared" si="610"/>
        <v>245.96749764129734</v>
      </c>
      <c r="AG383" s="35">
        <f t="shared" si="610"/>
        <v>250.76374368527058</v>
      </c>
      <c r="AH383" s="35">
        <f t="shared" si="610"/>
        <v>255.65351418403941</v>
      </c>
      <c r="AI383" s="35">
        <f t="shared" si="610"/>
        <v>260.63863281878372</v>
      </c>
      <c r="AJ383" s="35">
        <f t="shared" si="610"/>
        <v>265.72095883157556</v>
      </c>
      <c r="AK383" s="35">
        <f t="shared" si="610"/>
        <v>270.90238771879916</v>
      </c>
      <c r="AL383" s="35">
        <f t="shared" si="610"/>
        <v>276.18485193809221</v>
      </c>
      <c r="AM383" s="35">
        <f t="shared" si="610"/>
        <v>281.57032162907223</v>
      </c>
      <c r="AN383" s="35">
        <f t="shared" si="610"/>
        <v>287.06080534811696</v>
      </c>
      <c r="AO383" s="35">
        <f t="shared" si="610"/>
        <v>292.65835081747218</v>
      </c>
      <c r="AP383" s="35">
        <f t="shared" si="610"/>
        <v>298.36504568896714</v>
      </c>
      <c r="AQ383" s="35">
        <f t="shared" si="610"/>
        <v>304.18301832262188</v>
      </c>
      <c r="AR383" s="35">
        <f t="shared" si="610"/>
        <v>310.11443858043714</v>
      </c>
      <c r="AS383" s="35">
        <f t="shared" si="610"/>
        <v>316.16151863566256</v>
      </c>
      <c r="AT383" s="35">
        <f t="shared" si="610"/>
        <v>322.32651379784568</v>
      </c>
      <c r="AU383" s="35">
        <f t="shared" si="610"/>
        <v>328.6117233539681</v>
      </c>
      <c r="AV383" s="35">
        <f t="shared" si="610"/>
        <v>335.01949142598465</v>
      </c>
      <c r="AW383" s="35">
        <f t="shared" si="610"/>
        <v>341.55220784508288</v>
      </c>
      <c r="AX383" s="35">
        <f t="shared" ref="AX383:BS383" si="611">AX335-AX382</f>
        <v>348.21230904299119</v>
      </c>
      <c r="AY383" s="35">
        <f t="shared" si="611"/>
        <v>355.00227896066627</v>
      </c>
      <c r="AZ383" s="35">
        <f t="shared" si="611"/>
        <v>361.92464997470023</v>
      </c>
      <c r="BA383" s="35">
        <f t="shared" si="611"/>
        <v>368.98200384179148</v>
      </c>
      <c r="BB383" s="35">
        <f t="shared" si="611"/>
        <v>376.17697266163276</v>
      </c>
      <c r="BC383" s="35">
        <f t="shared" si="611"/>
        <v>383.51223985857507</v>
      </c>
      <c r="BD383" s="35">
        <f t="shared" si="611"/>
        <v>390.99054118243328</v>
      </c>
      <c r="BE383" s="35">
        <f t="shared" si="611"/>
        <v>398.61466572880727</v>
      </c>
      <c r="BF383" s="35">
        <f t="shared" si="611"/>
        <v>406.38745697929858</v>
      </c>
      <c r="BG383" s="35">
        <f t="shared" si="611"/>
        <v>414.31181386201081</v>
      </c>
      <c r="BH383" s="35">
        <f t="shared" si="611"/>
        <v>422.39069183272937</v>
      </c>
      <c r="BI383" s="35">
        <f t="shared" si="611"/>
        <v>430.62710397718388</v>
      </c>
      <c r="BJ383" s="35">
        <f t="shared" si="611"/>
        <v>439.02412213480346</v>
      </c>
      <c r="BK383" s="35">
        <f t="shared" si="611"/>
        <v>447.58487804438568</v>
      </c>
      <c r="BL383" s="35">
        <f t="shared" si="611"/>
        <v>456.31256451210459</v>
      </c>
      <c r="BM383" s="35">
        <f t="shared" si="611"/>
        <v>465.21043660229498</v>
      </c>
      <c r="BN383" s="35">
        <f t="shared" si="611"/>
        <v>474.28181285145598</v>
      </c>
      <c r="BO383" s="35">
        <f t="shared" si="611"/>
        <v>483.53007650592724</v>
      </c>
      <c r="BP383" s="35">
        <f t="shared" si="611"/>
        <v>492.95867678369933</v>
      </c>
      <c r="BQ383" s="35">
        <f t="shared" si="611"/>
        <v>502.57113016082849</v>
      </c>
      <c r="BR383" s="35">
        <f t="shared" si="611"/>
        <v>512.37102168293632</v>
      </c>
      <c r="BS383" s="35">
        <f t="shared" si="611"/>
        <v>522.36200630228268</v>
      </c>
    </row>
    <row r="384" spans="6:71">
      <c r="F384" t="s">
        <v>233</v>
      </c>
      <c r="L384" s="47" t="s">
        <v>229</v>
      </c>
      <c r="R384" s="35">
        <f t="shared" ref="R384:AW384" si="612">R382*R24</f>
        <v>16.230545211749174</v>
      </c>
      <c r="S384" s="35">
        <f t="shared" si="612"/>
        <v>15.109798312405655</v>
      </c>
      <c r="T384" s="35">
        <f t="shared" si="612"/>
        <v>14.541286217630162</v>
      </c>
      <c r="U384" s="35">
        <f t="shared" si="612"/>
        <v>13.994164613662255</v>
      </c>
      <c r="V384" s="35">
        <f t="shared" si="612"/>
        <v>13.467628674885749</v>
      </c>
      <c r="W384" s="35">
        <f t="shared" si="612"/>
        <v>12.960903857564292</v>
      </c>
      <c r="X384" s="35">
        <f t="shared" si="612"/>
        <v>12.47324476047377</v>
      </c>
      <c r="Y384" s="35">
        <f t="shared" si="612"/>
        <v>12.003934028403819</v>
      </c>
      <c r="Z384" s="35">
        <f t="shared" si="612"/>
        <v>11.552281296915559</v>
      </c>
      <c r="AA384" s="35">
        <f t="shared" si="612"/>
        <v>11.117622176803216</v>
      </c>
      <c r="AB384" s="35">
        <f t="shared" si="612"/>
        <v>10.699317276765766</v>
      </c>
      <c r="AC384" s="35">
        <f t="shared" si="612"/>
        <v>10.296751262850968</v>
      </c>
      <c r="AD384" s="35">
        <f t="shared" si="612"/>
        <v>9.9093319532881488</v>
      </c>
      <c r="AE384" s="35">
        <f t="shared" si="612"/>
        <v>9.5364894473783099</v>
      </c>
      <c r="AF384" s="35">
        <f t="shared" si="612"/>
        <v>9.1776752871600316</v>
      </c>
      <c r="AG384" s="35">
        <f t="shared" si="612"/>
        <v>8.8323616506180542</v>
      </c>
      <c r="AH384" s="35">
        <f t="shared" si="612"/>
        <v>8.5000405752477128</v>
      </c>
      <c r="AI384" s="35">
        <f t="shared" si="612"/>
        <v>8.180223210833045</v>
      </c>
      <c r="AJ384" s="35">
        <f t="shared" si="612"/>
        <v>7.8724391003394238</v>
      </c>
      <c r="AK384" s="35">
        <f t="shared" si="612"/>
        <v>7.576235487862883</v>
      </c>
      <c r="AL384" s="35">
        <f t="shared" si="612"/>
        <v>7.2911766526181383</v>
      </c>
      <c r="AM384" s="35">
        <f t="shared" si="612"/>
        <v>7.0168432679855437</v>
      </c>
      <c r="AN384" s="35">
        <f t="shared" si="612"/>
        <v>6.7528317846741794</v>
      </c>
      <c r="AO384" s="35">
        <f t="shared" si="612"/>
        <v>6.4987538370936573</v>
      </c>
      <c r="AP384" s="35">
        <f t="shared" si="612"/>
        <v>6.2542356720614354</v>
      </c>
      <c r="AQ384" s="35">
        <f t="shared" si="612"/>
        <v>6.0189175990052259</v>
      </c>
      <c r="AR384" s="35">
        <f t="shared" si="612"/>
        <v>5.7924534608517657</v>
      </c>
      <c r="AS384" s="35">
        <f t="shared" si="612"/>
        <v>5.5745101248236031</v>
      </c>
      <c r="AT384" s="35">
        <f t="shared" si="612"/>
        <v>5.3647669923948484</v>
      </c>
      <c r="AU384" s="35">
        <f t="shared" si="612"/>
        <v>5.162915527685044</v>
      </c>
      <c r="AV384" s="35">
        <f t="shared" si="612"/>
        <v>4.9686588035973864</v>
      </c>
      <c r="AW384" s="35">
        <f t="shared" si="612"/>
        <v>4.7817110650336856</v>
      </c>
      <c r="AX384" s="35">
        <f t="shared" ref="AX384:BS384" si="613">AX382*AX24</f>
        <v>4.6017973085435342</v>
      </c>
      <c r="AY384" s="35">
        <f t="shared" si="613"/>
        <v>4.4286528777893288</v>
      </c>
      <c r="AZ384" s="35">
        <f t="shared" si="613"/>
        <v>4.2620230742320988</v>
      </c>
      <c r="BA384" s="35">
        <f t="shared" si="613"/>
        <v>4.1016627824654099</v>
      </c>
      <c r="BB384" s="35">
        <f t="shared" si="613"/>
        <v>3.9473361096462525</v>
      </c>
      <c r="BC384" s="35">
        <f t="shared" si="613"/>
        <v>3.7988160384924599</v>
      </c>
      <c r="BD384" s="35">
        <f t="shared" si="613"/>
        <v>3.6558840933362551</v>
      </c>
      <c r="BE384" s="35">
        <f t="shared" si="613"/>
        <v>3.5183300187426485</v>
      </c>
      <c r="BF384" s="35">
        <f t="shared" si="613"/>
        <v>3.3859514702199558</v>
      </c>
      <c r="BG384" s="35">
        <f t="shared" si="613"/>
        <v>3.258553716567449</v>
      </c>
      <c r="BH384" s="35">
        <f t="shared" si="613"/>
        <v>3.1359493534222951</v>
      </c>
      <c r="BI384" s="35">
        <f t="shared" si="613"/>
        <v>3.0179580275843976</v>
      </c>
      <c r="BJ384" s="35">
        <f t="shared" si="613"/>
        <v>2.9044061717136387</v>
      </c>
      <c r="BK384" s="35">
        <f t="shared" si="613"/>
        <v>2.7951267490092269</v>
      </c>
      <c r="BL384" s="35">
        <f t="shared" si="613"/>
        <v>2.6899590074955908</v>
      </c>
      <c r="BM384" s="35">
        <f t="shared" si="613"/>
        <v>2.5887482435533653</v>
      </c>
      <c r="BN384" s="35">
        <f t="shared" si="613"/>
        <v>2.4913455743476121</v>
      </c>
      <c r="BO384" s="35">
        <f t="shared" si="613"/>
        <v>2.3976077188185188</v>
      </c>
      <c r="BP384" s="35">
        <f t="shared" si="613"/>
        <v>2.3073967869124132</v>
      </c>
      <c r="BQ384" s="35">
        <f t="shared" si="613"/>
        <v>2.220580076743039</v>
      </c>
      <c r="BR384" s="35">
        <f t="shared" si="613"/>
        <v>2.1370298793847184</v>
      </c>
      <c r="BS384" s="35">
        <f t="shared" si="613"/>
        <v>2.0566232910102511</v>
      </c>
    </row>
    <row r="386" spans="3:71">
      <c r="F386" t="s">
        <v>234</v>
      </c>
      <c r="R386" s="35">
        <f>R379+R382</f>
        <v>42.454411131351435</v>
      </c>
      <c r="S386" s="35">
        <f t="shared" ref="S386:U386" si="614">S379+S382</f>
        <v>44.030133347890526</v>
      </c>
      <c r="T386" s="35">
        <f t="shared" si="614"/>
        <v>47.72912572771115</v>
      </c>
      <c r="U386" s="35">
        <f t="shared" si="614"/>
        <v>49.304268520128332</v>
      </c>
      <c r="V386" s="35">
        <f>V379+V382</f>
        <v>51.046608153296482</v>
      </c>
      <c r="W386" s="35">
        <f t="shared" ref="W386:BS386" si="615">W379+W382</f>
        <v>52.970783164400785</v>
      </c>
      <c r="X386" s="35">
        <f t="shared" si="615"/>
        <v>54.687782596275234</v>
      </c>
      <c r="Y386" s="35">
        <f t="shared" si="615"/>
        <v>56.796504938205658</v>
      </c>
      <c r="Z386" s="35">
        <f t="shared" si="615"/>
        <v>59.013242787969808</v>
      </c>
      <c r="AA386" s="35">
        <f t="shared" si="615"/>
        <v>60.177768566454944</v>
      </c>
      <c r="AB386" s="35">
        <f t="shared" si="615"/>
        <v>61.410716034650676</v>
      </c>
      <c r="AC386" s="35">
        <f t="shared" si="615"/>
        <v>60.957332686799027</v>
      </c>
      <c r="AD386" s="35">
        <f t="shared" si="615"/>
        <v>63.283765528101739</v>
      </c>
      <c r="AE386" s="35">
        <f t="shared" si="615"/>
        <v>66.19818850966648</v>
      </c>
      <c r="AF386" s="35">
        <f t="shared" si="615"/>
        <v>69.197048873811212</v>
      </c>
      <c r="AG386" s="35">
        <f t="shared" si="615"/>
        <v>72.316813315777637</v>
      </c>
      <c r="AH386" s="35">
        <f t="shared" si="615"/>
        <v>75.680035976621525</v>
      </c>
      <c r="AI386" s="35">
        <f t="shared" si="615"/>
        <v>79.071374687887641</v>
      </c>
      <c r="AJ386" s="35">
        <f t="shared" si="615"/>
        <v>82.937246632419445</v>
      </c>
      <c r="AK386" s="35">
        <f t="shared" si="615"/>
        <v>87.011094150344121</v>
      </c>
      <c r="AL386" s="35">
        <f t="shared" si="615"/>
        <v>91.30228724091225</v>
      </c>
      <c r="AM386" s="35">
        <f t="shared" si="615"/>
        <v>95.810940429940644</v>
      </c>
      <c r="AN386" s="35">
        <f t="shared" si="615"/>
        <v>100.57014702050222</v>
      </c>
      <c r="AO386" s="35">
        <f t="shared" si="615"/>
        <v>105.23253532856445</v>
      </c>
      <c r="AP386" s="35">
        <f t="shared" si="615"/>
        <v>110.35176438983267</v>
      </c>
      <c r="AQ386" s="35">
        <f t="shared" si="615"/>
        <v>115.90185348574101</v>
      </c>
      <c r="AR386" s="35">
        <f t="shared" si="615"/>
        <v>121.02355006707188</v>
      </c>
      <c r="AS386" s="35">
        <f t="shared" si="615"/>
        <v>125.26850888371114</v>
      </c>
      <c r="AT386" s="35">
        <f t="shared" si="615"/>
        <v>131.75208006198361</v>
      </c>
      <c r="AU386" s="35">
        <f t="shared" si="615"/>
        <v>138.55955280769064</v>
      </c>
      <c r="AV386" s="35">
        <f t="shared" si="615"/>
        <v>145.72646727290271</v>
      </c>
      <c r="AW386" s="35">
        <f t="shared" si="615"/>
        <v>151.41708634378779</v>
      </c>
      <c r="AX386" s="35">
        <f t="shared" si="615"/>
        <v>158.96343824455658</v>
      </c>
      <c r="AY386" s="35">
        <f t="shared" si="615"/>
        <v>167.317037140358</v>
      </c>
      <c r="AZ386" s="35">
        <f t="shared" si="615"/>
        <v>176.11336293644297</v>
      </c>
      <c r="BA386" s="35">
        <f t="shared" si="615"/>
        <v>184.52009977315487</v>
      </c>
      <c r="BB386" s="35">
        <f t="shared" si="615"/>
        <v>193.94581933986206</v>
      </c>
      <c r="BC386" s="35">
        <f t="shared" si="615"/>
        <v>203.31161301685282</v>
      </c>
      <c r="BD386" s="35">
        <f t="shared" si="615"/>
        <v>213.80516598041774</v>
      </c>
      <c r="BE386" s="35">
        <f t="shared" si="615"/>
        <v>224.89152934924485</v>
      </c>
      <c r="BF386" s="35">
        <f t="shared" si="615"/>
        <v>236.63265928134433</v>
      </c>
      <c r="BG386" s="35">
        <f t="shared" si="615"/>
        <v>248.05485223381754</v>
      </c>
      <c r="BH386" s="35">
        <f t="shared" si="615"/>
        <v>258.09793841593881</v>
      </c>
      <c r="BI386" s="35">
        <f t="shared" si="615"/>
        <v>270.34756493332947</v>
      </c>
      <c r="BJ386" s="35">
        <f t="shared" si="615"/>
        <v>283.2219244342848</v>
      </c>
      <c r="BK386" s="35">
        <f t="shared" si="615"/>
        <v>296.75254120184741</v>
      </c>
      <c r="BL386" s="35">
        <f t="shared" si="615"/>
        <v>310.80802645582133</v>
      </c>
      <c r="BM386" s="35">
        <f t="shared" si="615"/>
        <v>325.31683897719847</v>
      </c>
      <c r="BN386" s="35">
        <f t="shared" si="615"/>
        <v>340.9616681570904</v>
      </c>
      <c r="BO386" s="35">
        <f t="shared" si="615"/>
        <v>357.4498477780989</v>
      </c>
      <c r="BP386" s="35">
        <f t="shared" si="615"/>
        <v>374.80731786204353</v>
      </c>
      <c r="BQ386" s="35">
        <f t="shared" si="615"/>
        <v>392.78647847801005</v>
      </c>
      <c r="BR386" s="35">
        <f t="shared" si="615"/>
        <v>408.85539973500374</v>
      </c>
      <c r="BS386" s="35">
        <f t="shared" si="615"/>
        <v>429.02447948836016</v>
      </c>
    </row>
    <row r="388" spans="3:71" ht="15" thickBot="1">
      <c r="C388" s="28" t="s">
        <v>235</v>
      </c>
      <c r="D388" s="28"/>
      <c r="E388" s="28"/>
      <c r="F388" s="29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</row>
    <row r="390" spans="3:71">
      <c r="F390" t="s">
        <v>236</v>
      </c>
      <c r="R390" s="35">
        <f t="shared" ref="R390:AW390" si="616">R338-R335</f>
        <v>533.91793656098559</v>
      </c>
      <c r="S390" s="35">
        <f t="shared" si="616"/>
        <v>590.30808619736695</v>
      </c>
      <c r="T390" s="35">
        <f t="shared" si="616"/>
        <v>685.60719161113184</v>
      </c>
      <c r="U390" s="35">
        <f t="shared" si="616"/>
        <v>717.98646704328803</v>
      </c>
      <c r="V390" s="35">
        <f t="shared" si="616"/>
        <v>755.02314983781537</v>
      </c>
      <c r="W390" s="35">
        <f t="shared" si="616"/>
        <v>797.14369965477044</v>
      </c>
      <c r="X390" s="35">
        <f t="shared" si="616"/>
        <v>832.86740699257768</v>
      </c>
      <c r="Y390" s="35">
        <f t="shared" si="616"/>
        <v>879.8553274585397</v>
      </c>
      <c r="Z390" s="35">
        <f t="shared" si="616"/>
        <v>929.73283609512896</v>
      </c>
      <c r="AA390" s="35">
        <f t="shared" si="616"/>
        <v>948.26914486867145</v>
      </c>
      <c r="AB390" s="35">
        <f t="shared" si="616"/>
        <v>968.515398357918</v>
      </c>
      <c r="AC390" s="35">
        <f t="shared" si="616"/>
        <v>938.70297223703551</v>
      </c>
      <c r="AD390" s="35">
        <f t="shared" si="616"/>
        <v>990.57048512446772</v>
      </c>
      <c r="AE390" s="35">
        <f t="shared" si="616"/>
        <v>1059.4560510145798</v>
      </c>
      <c r="AF390" s="35">
        <f t="shared" si="616"/>
        <v>1130.4992340351641</v>
      </c>
      <c r="AG390" s="35">
        <f t="shared" si="616"/>
        <v>1204.7692514311454</v>
      </c>
      <c r="AH390" s="35">
        <f t="shared" si="616"/>
        <v>1285.8746464481601</v>
      </c>
      <c r="AI390" s="35">
        <f t="shared" si="616"/>
        <v>1367.4563904250799</v>
      </c>
      <c r="AJ390" s="35">
        <f t="shared" si="616"/>
        <v>1462.6762478511882</v>
      </c>
      <c r="AK390" s="35">
        <f t="shared" si="616"/>
        <v>1563.6641427068562</v>
      </c>
      <c r="AL390" s="35">
        <f t="shared" si="616"/>
        <v>1670.6893210920546</v>
      </c>
      <c r="AM390" s="35">
        <f t="shared" si="616"/>
        <v>1783.747866771464</v>
      </c>
      <c r="AN390" s="35">
        <f t="shared" si="616"/>
        <v>1903.8085465568499</v>
      </c>
      <c r="AO390" s="35">
        <f t="shared" si="616"/>
        <v>2020.6168262838332</v>
      </c>
      <c r="AP390" s="35">
        <f t="shared" si="616"/>
        <v>2150.4971012243968</v>
      </c>
      <c r="AQ390" s="35">
        <f t="shared" si="616"/>
        <v>2292.6750981005275</v>
      </c>
      <c r="AR390" s="35">
        <f t="shared" si="616"/>
        <v>2421.7960999805346</v>
      </c>
      <c r="AS390" s="35">
        <f t="shared" si="616"/>
        <v>2524.6263925379958</v>
      </c>
      <c r="AT390" s="35">
        <f t="shared" si="616"/>
        <v>2693.055859148446</v>
      </c>
      <c r="AU390" s="35">
        <f t="shared" si="616"/>
        <v>2870.5948421713974</v>
      </c>
      <c r="AV390" s="35">
        <f t="shared" si="616"/>
        <v>3058.2830444003994</v>
      </c>
      <c r="AW390" s="35">
        <f t="shared" si="616"/>
        <v>3201.9600800392477</v>
      </c>
      <c r="AX390" s="35">
        <f t="shared" ref="AX390:BS390" si="617">AX338-AX335</f>
        <v>3399.906846149514</v>
      </c>
      <c r="AY390" s="35">
        <f t="shared" si="617"/>
        <v>3621.1853600794348</v>
      </c>
      <c r="AZ390" s="35">
        <f t="shared" si="617"/>
        <v>3855.0334403749439</v>
      </c>
      <c r="BA390" s="35">
        <f t="shared" si="617"/>
        <v>4076.8894376482076</v>
      </c>
      <c r="BB390" s="35">
        <f t="shared" si="617"/>
        <v>4328.2943936653319</v>
      </c>
      <c r="BC390" s="35">
        <f t="shared" si="617"/>
        <v>4577.412159891488</v>
      </c>
      <c r="BD390" s="35">
        <f t="shared" si="617"/>
        <v>4859.2675679765725</v>
      </c>
      <c r="BE390" s="35">
        <f t="shared" si="617"/>
        <v>5158.0700881129496</v>
      </c>
      <c r="BF390" s="35">
        <f t="shared" si="617"/>
        <v>5475.6368073941485</v>
      </c>
      <c r="BG390" s="35">
        <f t="shared" si="617"/>
        <v>5783.234173964066</v>
      </c>
      <c r="BH390" s="35">
        <f t="shared" si="617"/>
        <v>6049.5777998893936</v>
      </c>
      <c r="BI390" s="35">
        <f t="shared" si="617"/>
        <v>6380.4278300629067</v>
      </c>
      <c r="BJ390" s="35">
        <f t="shared" si="617"/>
        <v>6729.1119069608685</v>
      </c>
      <c r="BK390" s="35">
        <f t="shared" si="617"/>
        <v>7096.5483549578585</v>
      </c>
      <c r="BL390" s="35">
        <f t="shared" si="617"/>
        <v>7478.8495772414944</v>
      </c>
      <c r="BM390" s="35">
        <f t="shared" si="617"/>
        <v>7873.8931612685556</v>
      </c>
      <c r="BN390" s="35">
        <f t="shared" si="617"/>
        <v>8301.805150049755</v>
      </c>
      <c r="BO390" s="35">
        <f t="shared" si="617"/>
        <v>8753.9397951296996</v>
      </c>
      <c r="BP390" s="35">
        <f t="shared" si="617"/>
        <v>9231.04951792463</v>
      </c>
      <c r="BQ390" s="35">
        <f t="shared" si="617"/>
        <v>9725.8174656687552</v>
      </c>
      <c r="BR390" s="35">
        <f t="shared" si="617"/>
        <v>10163.542167108597</v>
      </c>
      <c r="BS390" s="35">
        <f t="shared" si="617"/>
        <v>10721.507961369793</v>
      </c>
    </row>
    <row r="391" spans="3:71">
      <c r="F391" t="s">
        <v>237</v>
      </c>
      <c r="R391" s="35">
        <f t="shared" ref="R391:AW391" si="618">R390-R161</f>
        <v>409.27255310169664</v>
      </c>
      <c r="S391" s="35">
        <f t="shared" si="618"/>
        <v>473.06360582839818</v>
      </c>
      <c r="T391" s="35">
        <f t="shared" si="618"/>
        <v>517.30846974509905</v>
      </c>
      <c r="U391" s="35">
        <f t="shared" si="618"/>
        <v>543.19378626520006</v>
      </c>
      <c r="V391" s="35">
        <f t="shared" si="618"/>
        <v>570.31041955939622</v>
      </c>
      <c r="W391" s="35">
        <f t="shared" si="618"/>
        <v>601.73372222903276</v>
      </c>
      <c r="X391" s="35">
        <f t="shared" si="618"/>
        <v>632.68114773230877</v>
      </c>
      <c r="Y391" s="35">
        <f t="shared" si="618"/>
        <v>665.13075959796583</v>
      </c>
      <c r="Z391" s="35">
        <f t="shared" si="618"/>
        <v>699.21331208587617</v>
      </c>
      <c r="AA391" s="35">
        <f t="shared" si="618"/>
        <v>730.73863115412689</v>
      </c>
      <c r="AB391" s="35">
        <f t="shared" si="618"/>
        <v>765.82338403193842</v>
      </c>
      <c r="AC391" s="35">
        <f t="shared" si="618"/>
        <v>798.16165826461145</v>
      </c>
      <c r="AD391" s="35">
        <f t="shared" si="618"/>
        <v>846.23400991447579</v>
      </c>
      <c r="AE391" s="35">
        <f t="shared" si="618"/>
        <v>899.37856725962627</v>
      </c>
      <c r="AF391" s="35">
        <f t="shared" si="618"/>
        <v>955.47222409714982</v>
      </c>
      <c r="AG391" s="35">
        <f t="shared" si="618"/>
        <v>1014.802271414089</v>
      </c>
      <c r="AH391" s="35">
        <f t="shared" si="618"/>
        <v>1077.7277411295813</v>
      </c>
      <c r="AI391" s="35">
        <f t="shared" si="618"/>
        <v>1144.0561685908183</v>
      </c>
      <c r="AJ391" s="35">
        <f t="shared" si="618"/>
        <v>1214.6978750627839</v>
      </c>
      <c r="AK391" s="35">
        <f t="shared" si="618"/>
        <v>1289.0951150200326</v>
      </c>
      <c r="AL391" s="35">
        <f t="shared" si="618"/>
        <v>1367.3950621957702</v>
      </c>
      <c r="AM391" s="35">
        <f t="shared" si="618"/>
        <v>1449.7377582832187</v>
      </c>
      <c r="AN391" s="35">
        <f t="shared" si="618"/>
        <v>1536.3210288705486</v>
      </c>
      <c r="AO391" s="35">
        <f t="shared" si="618"/>
        <v>1625.9952252209014</v>
      </c>
      <c r="AP391" s="35">
        <f t="shared" si="618"/>
        <v>1721.4027330008587</v>
      </c>
      <c r="AQ391" s="35">
        <f t="shared" si="618"/>
        <v>1822.3430123519649</v>
      </c>
      <c r="AR391" s="35">
        <f t="shared" si="618"/>
        <v>1926.3714417638898</v>
      </c>
      <c r="AS391" s="35">
        <f t="shared" si="618"/>
        <v>2034.1163446412324</v>
      </c>
      <c r="AT391" s="35">
        <f t="shared" si="618"/>
        <v>2154.6097597462185</v>
      </c>
      <c r="AU391" s="35">
        <f t="shared" si="618"/>
        <v>2280.8647310848282</v>
      </c>
      <c r="AV391" s="35">
        <f t="shared" si="618"/>
        <v>2413.2760468801443</v>
      </c>
      <c r="AW391" s="35">
        <f t="shared" si="618"/>
        <v>2547.5671378449224</v>
      </c>
      <c r="AX391" s="35">
        <f t="shared" ref="AX391:BS391" si="619">AX390-AX161</f>
        <v>2695.6448656292609</v>
      </c>
      <c r="AY391" s="35">
        <f t="shared" si="619"/>
        <v>2851.5442247017954</v>
      </c>
      <c r="AZ391" s="35">
        <f t="shared" si="619"/>
        <v>3014.8992745162141</v>
      </c>
      <c r="BA391" s="35">
        <f t="shared" si="619"/>
        <v>3183.9128230871852</v>
      </c>
      <c r="BB391" s="35">
        <f t="shared" si="619"/>
        <v>3363.4507304807885</v>
      </c>
      <c r="BC391" s="35">
        <f t="shared" si="619"/>
        <v>3550.313784100812</v>
      </c>
      <c r="BD391" s="35">
        <f t="shared" si="619"/>
        <v>3748.5813796246766</v>
      </c>
      <c r="BE391" s="35">
        <f t="shared" si="619"/>
        <v>3956.3909051195878</v>
      </c>
      <c r="BF391" s="35">
        <f t="shared" si="619"/>
        <v>4174.0732492673551</v>
      </c>
      <c r="BG391" s="35">
        <f t="shared" si="619"/>
        <v>4399.2661359052781</v>
      </c>
      <c r="BH391" s="35">
        <f t="shared" si="619"/>
        <v>4630.075709420109</v>
      </c>
      <c r="BI391" s="35">
        <f t="shared" si="619"/>
        <v>4878.6966213084615</v>
      </c>
      <c r="BJ391" s="35">
        <f t="shared" si="619"/>
        <v>5140.3994244283731</v>
      </c>
      <c r="BK391" s="35">
        <f t="shared" si="619"/>
        <v>5415.839369169531</v>
      </c>
      <c r="BL391" s="35">
        <f t="shared" si="619"/>
        <v>5705.2666137589495</v>
      </c>
      <c r="BM391" s="35">
        <f t="shared" si="619"/>
        <v>6009.3967455747534</v>
      </c>
      <c r="BN391" s="35">
        <f t="shared" si="619"/>
        <v>6331.0712463287709</v>
      </c>
      <c r="BO391" s="35">
        <f t="shared" si="619"/>
        <v>6669.756372198668</v>
      </c>
      <c r="BP391" s="35">
        <f t="shared" si="619"/>
        <v>7026.2009102826551</v>
      </c>
      <c r="BQ391" s="35">
        <f t="shared" si="619"/>
        <v>7400.476664879905</v>
      </c>
      <c r="BR391" s="35">
        <f t="shared" si="619"/>
        <v>7785.4563834967776</v>
      </c>
      <c r="BS391" s="35">
        <f t="shared" si="619"/>
        <v>8206.1024952525931</v>
      </c>
    </row>
    <row r="392" spans="3:71">
      <c r="F392" t="s">
        <v>238</v>
      </c>
      <c r="R392" s="35">
        <f t="shared" ref="R392:AW392" si="620">R391-R316</f>
        <v>359.99305415881855</v>
      </c>
      <c r="S392" s="35">
        <f t="shared" si="620"/>
        <v>419.72606325300285</v>
      </c>
      <c r="T392" s="35">
        <f t="shared" si="620"/>
        <v>467.26656956166977</v>
      </c>
      <c r="U392" s="35">
        <f t="shared" si="620"/>
        <v>493.37560463009322</v>
      </c>
      <c r="V392" s="35">
        <f t="shared" si="620"/>
        <v>521.35451087234276</v>
      </c>
      <c r="W392" s="35">
        <f t="shared" si="620"/>
        <v>546.63929067192134</v>
      </c>
      <c r="X392" s="35">
        <f t="shared" si="620"/>
        <v>576.10504233186407</v>
      </c>
      <c r="Y392" s="35">
        <f t="shared" si="620"/>
        <v>608.06456500305114</v>
      </c>
      <c r="Z392" s="35">
        <f t="shared" si="620"/>
        <v>641.27129095034547</v>
      </c>
      <c r="AA392" s="35">
        <f t="shared" si="620"/>
        <v>681.70919441834474</v>
      </c>
      <c r="AB392" s="35">
        <f t="shared" si="620"/>
        <v>725.13570067373098</v>
      </c>
      <c r="AC392" s="35">
        <f t="shared" si="620"/>
        <v>781.28434453432715</v>
      </c>
      <c r="AD392" s="35">
        <f t="shared" si="620"/>
        <v>831.5124937400185</v>
      </c>
      <c r="AE392" s="35">
        <f t="shared" si="620"/>
        <v>882.59491285649824</v>
      </c>
      <c r="AF392" s="35">
        <f t="shared" si="620"/>
        <v>936.39558154102497</v>
      </c>
      <c r="AG392" s="35">
        <f t="shared" si="620"/>
        <v>993.12076690109018</v>
      </c>
      <c r="AH392" s="35">
        <f t="shared" si="620"/>
        <v>1052.8080435962759</v>
      </c>
      <c r="AI392" s="35">
        <f t="shared" si="620"/>
        <v>1115.8469956801464</v>
      </c>
      <c r="AJ392" s="35">
        <f t="shared" si="620"/>
        <v>1181.9632614544398</v>
      </c>
      <c r="AK392" s="35">
        <f t="shared" si="620"/>
        <v>1251.2726534897322</v>
      </c>
      <c r="AL392" s="35">
        <f t="shared" si="620"/>
        <v>1323.8946378395201</v>
      </c>
      <c r="AM392" s="35">
        <f t="shared" si="620"/>
        <v>1399.9649556607799</v>
      </c>
      <c r="AN392" s="35">
        <f t="shared" si="620"/>
        <v>1479.5826167251969</v>
      </c>
      <c r="AO392" s="35">
        <f t="shared" si="620"/>
        <v>1564.6631853366121</v>
      </c>
      <c r="AP392" s="35">
        <f t="shared" si="620"/>
        <v>1653.1004851339733</v>
      </c>
      <c r="AQ392" s="35">
        <f t="shared" si="620"/>
        <v>1744.9561212076355</v>
      </c>
      <c r="AR392" s="35">
        <f t="shared" si="620"/>
        <v>1843.5210902102699</v>
      </c>
      <c r="AS392" s="35">
        <f t="shared" si="620"/>
        <v>1951.0202937024983</v>
      </c>
      <c r="AT392" s="35">
        <f t="shared" si="620"/>
        <v>2060.0404712994837</v>
      </c>
      <c r="AU392" s="35">
        <f t="shared" si="620"/>
        <v>2174.2832999126017</v>
      </c>
      <c r="AV392" s="35">
        <f t="shared" si="620"/>
        <v>2293.6800346576947</v>
      </c>
      <c r="AW392" s="35">
        <f t="shared" si="620"/>
        <v>2424.6899451540708</v>
      </c>
      <c r="AX392" s="35">
        <f t="shared" ref="AX392:BS392" si="621">AX391-AX316</f>
        <v>2558.1257050122458</v>
      </c>
      <c r="AY392" s="35">
        <f t="shared" si="621"/>
        <v>2698.1889184569982</v>
      </c>
      <c r="AZ392" s="35">
        <f t="shared" si="621"/>
        <v>2844.4557306834095</v>
      </c>
      <c r="BA392" s="35">
        <f t="shared" si="621"/>
        <v>2999.9387600831747</v>
      </c>
      <c r="BB392" s="35">
        <f t="shared" si="621"/>
        <v>3161.5488899338311</v>
      </c>
      <c r="BC392" s="35">
        <f t="shared" si="621"/>
        <v>3332.5932036402405</v>
      </c>
      <c r="BD392" s="35">
        <f t="shared" si="621"/>
        <v>3510.1274594922975</v>
      </c>
      <c r="BE392" s="35">
        <f t="shared" si="621"/>
        <v>3695.3605867640595</v>
      </c>
      <c r="BF392" s="35">
        <f t="shared" si="621"/>
        <v>3888.2989892781184</v>
      </c>
      <c r="BG392" s="35">
        <f t="shared" si="621"/>
        <v>4092.5671369563433</v>
      </c>
      <c r="BH392" s="35">
        <f t="shared" si="621"/>
        <v>4314.9224663593359</v>
      </c>
      <c r="BI392" s="35">
        <f t="shared" si="621"/>
        <v>4546.7626060580105</v>
      </c>
      <c r="BJ392" s="35">
        <f t="shared" si="621"/>
        <v>4790.5812543636821</v>
      </c>
      <c r="BK392" s="35">
        <f t="shared" si="621"/>
        <v>5046.9785220770709</v>
      </c>
      <c r="BL392" s="35">
        <f t="shared" si="621"/>
        <v>5317.1983037839273</v>
      </c>
      <c r="BM392" s="35">
        <f t="shared" si="621"/>
        <v>5602.5358866863589</v>
      </c>
      <c r="BN392" s="35">
        <f t="shared" si="621"/>
        <v>5901.8626361670758</v>
      </c>
      <c r="BO392" s="35">
        <f t="shared" si="621"/>
        <v>6216.5439097089056</v>
      </c>
      <c r="BP392" s="35">
        <f t="shared" si="621"/>
        <v>6547.3418380579724</v>
      </c>
      <c r="BQ392" s="35">
        <f t="shared" si="621"/>
        <v>6896.1039987969634</v>
      </c>
      <c r="BR392" s="35">
        <f t="shared" si="621"/>
        <v>7276.0240174153696</v>
      </c>
      <c r="BS392" s="35">
        <f t="shared" si="621"/>
        <v>7664.9538869803291</v>
      </c>
    </row>
    <row r="393" spans="3:71">
      <c r="F393" s="42" t="s">
        <v>239</v>
      </c>
      <c r="R393" s="35">
        <f t="shared" ref="R393:AW393" si="622">R161</f>
        <v>124.64538345928895</v>
      </c>
      <c r="S393" s="35">
        <f t="shared" si="622"/>
        <v>117.24448036896879</v>
      </c>
      <c r="T393" s="35">
        <f t="shared" si="622"/>
        <v>168.29872186603279</v>
      </c>
      <c r="U393" s="35">
        <f t="shared" si="622"/>
        <v>174.79268077808797</v>
      </c>
      <c r="V393" s="35">
        <f t="shared" si="622"/>
        <v>184.71273027841917</v>
      </c>
      <c r="W393" s="35">
        <f t="shared" si="622"/>
        <v>195.40997742573774</v>
      </c>
      <c r="X393" s="35">
        <f t="shared" si="622"/>
        <v>200.18625926026897</v>
      </c>
      <c r="Y393" s="35">
        <f t="shared" si="622"/>
        <v>214.72456786057381</v>
      </c>
      <c r="Z393" s="35">
        <f t="shared" si="622"/>
        <v>230.51952400925279</v>
      </c>
      <c r="AA393" s="35">
        <f t="shared" si="622"/>
        <v>217.53051371454455</v>
      </c>
      <c r="AB393" s="35">
        <f t="shared" si="622"/>
        <v>202.69201432597959</v>
      </c>
      <c r="AC393" s="35">
        <f t="shared" si="622"/>
        <v>140.54131397242406</v>
      </c>
      <c r="AD393" s="35">
        <f t="shared" si="622"/>
        <v>144.33647520999187</v>
      </c>
      <c r="AE393" s="35">
        <f t="shared" si="622"/>
        <v>160.07748375495351</v>
      </c>
      <c r="AF393" s="35">
        <f t="shared" si="622"/>
        <v>175.02700993801426</v>
      </c>
      <c r="AG393" s="35">
        <f t="shared" si="622"/>
        <v>189.96698001705647</v>
      </c>
      <c r="AH393" s="35">
        <f t="shared" si="622"/>
        <v>208.14690531857883</v>
      </c>
      <c r="AI393" s="35">
        <f t="shared" si="622"/>
        <v>223.40022183426174</v>
      </c>
      <c r="AJ393" s="35">
        <f t="shared" si="622"/>
        <v>247.97837278840439</v>
      </c>
      <c r="AK393" s="35">
        <f t="shared" si="622"/>
        <v>274.56902768682346</v>
      </c>
      <c r="AL393" s="35">
        <f t="shared" si="622"/>
        <v>303.2942588962843</v>
      </c>
      <c r="AM393" s="35">
        <f t="shared" si="622"/>
        <v>334.01010848824524</v>
      </c>
      <c r="AN393" s="35">
        <f t="shared" si="622"/>
        <v>367.48751768630143</v>
      </c>
      <c r="AO393" s="35">
        <f t="shared" si="622"/>
        <v>394.62160106293186</v>
      </c>
      <c r="AP393" s="35">
        <f t="shared" si="622"/>
        <v>429.09436822353814</v>
      </c>
      <c r="AQ393" s="35">
        <f t="shared" si="622"/>
        <v>470.33208574856258</v>
      </c>
      <c r="AR393" s="35">
        <f t="shared" si="622"/>
        <v>495.42465821664473</v>
      </c>
      <c r="AS393" s="35">
        <f t="shared" si="622"/>
        <v>490.51004789676324</v>
      </c>
      <c r="AT393" s="35">
        <f t="shared" si="622"/>
        <v>538.44609940222745</v>
      </c>
      <c r="AU393" s="35">
        <f t="shared" si="622"/>
        <v>589.73011108656908</v>
      </c>
      <c r="AV393" s="35">
        <f t="shared" si="622"/>
        <v>645.0069975202548</v>
      </c>
      <c r="AW393" s="35">
        <f t="shared" si="622"/>
        <v>654.39294219432554</v>
      </c>
      <c r="AX393" s="35">
        <f t="shared" ref="AX393:BS393" si="623">AX161</f>
        <v>704.26198052025302</v>
      </c>
      <c r="AY393" s="35">
        <f t="shared" si="623"/>
        <v>769.6411353776391</v>
      </c>
      <c r="AZ393" s="35">
        <f t="shared" si="623"/>
        <v>840.13416585872983</v>
      </c>
      <c r="BA393" s="35">
        <f t="shared" si="623"/>
        <v>892.97661456102242</v>
      </c>
      <c r="BB393" s="35">
        <f t="shared" si="623"/>
        <v>964.84366318454363</v>
      </c>
      <c r="BC393" s="35">
        <f t="shared" si="623"/>
        <v>1027.0983757906763</v>
      </c>
      <c r="BD393" s="35">
        <f t="shared" si="623"/>
        <v>1110.6861883518957</v>
      </c>
      <c r="BE393" s="35">
        <f t="shared" si="623"/>
        <v>1201.679182993362</v>
      </c>
      <c r="BF393" s="35">
        <f t="shared" si="623"/>
        <v>1301.5635581267932</v>
      </c>
      <c r="BG393" s="35">
        <f t="shared" si="623"/>
        <v>1383.9680380587877</v>
      </c>
      <c r="BH393" s="35">
        <f t="shared" si="623"/>
        <v>1419.5020904692849</v>
      </c>
      <c r="BI393" s="35">
        <f t="shared" si="623"/>
        <v>1501.7312087544451</v>
      </c>
      <c r="BJ393" s="35">
        <f t="shared" si="623"/>
        <v>1588.7124825324959</v>
      </c>
      <c r="BK393" s="35">
        <f t="shared" si="623"/>
        <v>1680.7089857883275</v>
      </c>
      <c r="BL393" s="35">
        <f t="shared" si="623"/>
        <v>1773.582963482545</v>
      </c>
      <c r="BM393" s="35">
        <f t="shared" si="623"/>
        <v>1864.4964156938022</v>
      </c>
      <c r="BN393" s="35">
        <f t="shared" si="623"/>
        <v>1970.7339037209836</v>
      </c>
      <c r="BO393" s="35">
        <f t="shared" si="623"/>
        <v>2084.1834229310316</v>
      </c>
      <c r="BP393" s="35">
        <f t="shared" si="623"/>
        <v>2204.8486076419749</v>
      </c>
      <c r="BQ393" s="35">
        <f t="shared" si="623"/>
        <v>2325.3408007888502</v>
      </c>
      <c r="BR393" s="35">
        <f t="shared" si="623"/>
        <v>2378.0857836118189</v>
      </c>
      <c r="BS393" s="35">
        <f t="shared" si="623"/>
        <v>2515.4054661171999</v>
      </c>
    </row>
    <row r="394" spans="3:71">
      <c r="F394" s="42" t="s">
        <v>240</v>
      </c>
      <c r="R394" s="35">
        <f t="shared" ref="R394:AW394" si="624">R158</f>
        <v>1289.5777372343694</v>
      </c>
      <c r="S394" s="35">
        <f t="shared" si="624"/>
        <v>966.19678067639325</v>
      </c>
      <c r="T394" s="35">
        <f t="shared" si="624"/>
        <v>605.94884357992134</v>
      </c>
      <c r="U394" s="35">
        <f t="shared" si="624"/>
        <v>637.65102580860707</v>
      </c>
      <c r="V394" s="35">
        <f t="shared" si="624"/>
        <v>671.17922304241995</v>
      </c>
      <c r="W394" s="35">
        <f t="shared" si="624"/>
        <v>706.41753016629195</v>
      </c>
      <c r="X394" s="35">
        <f t="shared" si="624"/>
        <v>743.43352480094313</v>
      </c>
      <c r="Y394" s="35">
        <f t="shared" si="624"/>
        <v>782.78487637823025</v>
      </c>
      <c r="Z394" s="35">
        <f t="shared" si="624"/>
        <v>823.93361717369908</v>
      </c>
      <c r="AA394" s="35">
        <f t="shared" si="624"/>
        <v>866.91891704039983</v>
      </c>
      <c r="AB394" s="35">
        <f t="shared" si="624"/>
        <v>913.95884340626083</v>
      </c>
      <c r="AC394" s="35">
        <f t="shared" si="624"/>
        <v>965.48107431623816</v>
      </c>
      <c r="AD394" s="35">
        <f t="shared" si="624"/>
        <v>1025.2374626103672</v>
      </c>
      <c r="AE394" s="35">
        <f t="shared" si="624"/>
        <v>1089.0475296991926</v>
      </c>
      <c r="AF394" s="35">
        <f t="shared" si="624"/>
        <v>1156.3395884016643</v>
      </c>
      <c r="AG394" s="35">
        <f t="shared" si="624"/>
        <v>1227.4231975274349</v>
      </c>
      <c r="AH394" s="35">
        <f t="shared" si="624"/>
        <v>1302.5736988754009</v>
      </c>
      <c r="AI394" s="35">
        <f t="shared" si="624"/>
        <v>1381.8509935084339</v>
      </c>
      <c r="AJ394" s="35">
        <f t="shared" si="624"/>
        <v>1465.7660106521632</v>
      </c>
      <c r="AK394" s="35">
        <f t="shared" si="624"/>
        <v>1553.979228690833</v>
      </c>
      <c r="AL394" s="35">
        <f t="shared" si="624"/>
        <v>1646.6562172830686</v>
      </c>
      <c r="AM394" s="35">
        <f t="shared" si="624"/>
        <v>1743.9656969127889</v>
      </c>
      <c r="AN394" s="35">
        <f t="shared" si="624"/>
        <v>1846.0990376360664</v>
      </c>
      <c r="AO394" s="35">
        <f t="shared" si="624"/>
        <v>1953.2056269529223</v>
      </c>
      <c r="AP394" s="35">
        <f t="shared" si="624"/>
        <v>2066.1052066765292</v>
      </c>
      <c r="AQ394" s="35">
        <f t="shared" si="624"/>
        <v>2184.6858109906248</v>
      </c>
      <c r="AR394" s="35">
        <f t="shared" si="624"/>
        <v>2308.868923265823</v>
      </c>
      <c r="AS394" s="35">
        <f t="shared" si="624"/>
        <v>2440.2298842248106</v>
      </c>
      <c r="AT394" s="35">
        <f t="shared" si="624"/>
        <v>2581.462276218896</v>
      </c>
      <c r="AU394" s="35">
        <f t="shared" si="624"/>
        <v>2729.4528008872207</v>
      </c>
      <c r="AV394" s="35">
        <f t="shared" si="624"/>
        <v>2884.4484818326951</v>
      </c>
      <c r="AW394" s="35">
        <f t="shared" si="624"/>
        <v>3046.6675205207825</v>
      </c>
      <c r="AX394" s="35">
        <f t="shared" ref="AX394:BS394" si="625">AX158</f>
        <v>3219.9573720719677</v>
      </c>
      <c r="AY394" s="35">
        <f t="shared" si="625"/>
        <v>3402.1874910138176</v>
      </c>
      <c r="AZ394" s="35">
        <f t="shared" si="625"/>
        <v>3592.88197537729</v>
      </c>
      <c r="BA394" s="35">
        <f t="shared" si="625"/>
        <v>3792.2835255133227</v>
      </c>
      <c r="BB394" s="35">
        <f t="shared" si="625"/>
        <v>4002.3014175864482</v>
      </c>
      <c r="BC394" s="35">
        <f t="shared" si="625"/>
        <v>4222.3265803006379</v>
      </c>
      <c r="BD394" s="35">
        <f t="shared" si="625"/>
        <v>4453.7802044991777</v>
      </c>
      <c r="BE394" s="35">
        <f t="shared" si="625"/>
        <v>4695.9448251611966</v>
      </c>
      <c r="BF394" s="35">
        <f t="shared" si="625"/>
        <v>4949.0599064723338</v>
      </c>
      <c r="BG394" s="35">
        <f t="shared" si="625"/>
        <v>5213.2746025882216</v>
      </c>
      <c r="BH394" s="35">
        <f t="shared" si="625"/>
        <v>5490.659135335085</v>
      </c>
      <c r="BI394" s="35">
        <f t="shared" si="625"/>
        <v>5785.5626578395504</v>
      </c>
      <c r="BJ394" s="35">
        <f t="shared" si="625"/>
        <v>6095.8717346519488</v>
      </c>
      <c r="BK394" s="35">
        <f t="shared" si="625"/>
        <v>6422.3580689521368</v>
      </c>
      <c r="BL394" s="35">
        <f t="shared" si="625"/>
        <v>6765.83020763284</v>
      </c>
      <c r="BM394" s="35">
        <f t="shared" si="625"/>
        <v>7127.4549942201747</v>
      </c>
      <c r="BN394" s="35">
        <f t="shared" si="625"/>
        <v>7508.6893721864726</v>
      </c>
      <c r="BO394" s="35">
        <f t="shared" si="625"/>
        <v>7909.843775498658</v>
      </c>
      <c r="BP394" s="35">
        <f t="shared" si="625"/>
        <v>8331.8387366248571</v>
      </c>
      <c r="BQ394" s="35">
        <f t="shared" si="625"/>
        <v>8775.6612056366612</v>
      </c>
      <c r="BR394" s="35">
        <f t="shared" si="625"/>
        <v>9242.9048387632574</v>
      </c>
      <c r="BS394" s="35">
        <f t="shared" si="625"/>
        <v>9740.1736246169021</v>
      </c>
    </row>
    <row r="395" spans="3:71">
      <c r="F395" s="42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</row>
    <row r="396" spans="3:71">
      <c r="F396" t="s">
        <v>241</v>
      </c>
      <c r="R396" s="35">
        <f>R392+R393-R394</f>
        <v>-804.93929961626191</v>
      </c>
      <c r="S396" s="35">
        <f t="shared" ref="S396:BS396" si="626">S392+S393-S394</f>
        <v>-429.22623705442163</v>
      </c>
      <c r="T396" s="35">
        <f t="shared" si="626"/>
        <v>29.61644784778116</v>
      </c>
      <c r="U396" s="35">
        <f t="shared" si="626"/>
        <v>30.517259599574118</v>
      </c>
      <c r="V396" s="35">
        <f t="shared" si="626"/>
        <v>34.888018108341953</v>
      </c>
      <c r="W396" s="35">
        <f t="shared" si="626"/>
        <v>35.63173793136707</v>
      </c>
      <c r="X396" s="35">
        <f t="shared" si="626"/>
        <v>32.857776791189963</v>
      </c>
      <c r="Y396" s="35">
        <f t="shared" si="626"/>
        <v>40.004256485394649</v>
      </c>
      <c r="Z396" s="35">
        <f t="shared" si="626"/>
        <v>47.857197785899189</v>
      </c>
      <c r="AA396" s="35">
        <f t="shared" si="626"/>
        <v>32.320791092489458</v>
      </c>
      <c r="AB396" s="35">
        <f t="shared" si="626"/>
        <v>13.86887159344974</v>
      </c>
      <c r="AC396" s="35">
        <f t="shared" si="626"/>
        <v>-43.655415809486954</v>
      </c>
      <c r="AD396" s="35">
        <f t="shared" si="626"/>
        <v>-49.388493660356744</v>
      </c>
      <c r="AE396" s="35">
        <f t="shared" si="626"/>
        <v>-46.375133087740778</v>
      </c>
      <c r="AF396" s="35">
        <f t="shared" si="626"/>
        <v>-44.916996922625003</v>
      </c>
      <c r="AG396" s="35">
        <f t="shared" si="626"/>
        <v>-44.335450609288273</v>
      </c>
      <c r="AH396" s="35">
        <f t="shared" si="626"/>
        <v>-41.618749960546211</v>
      </c>
      <c r="AI396" s="35">
        <f t="shared" si="626"/>
        <v>-42.603775994025909</v>
      </c>
      <c r="AJ396" s="35">
        <f t="shared" si="626"/>
        <v>-35.824376409319029</v>
      </c>
      <c r="AK396" s="35">
        <f t="shared" si="626"/>
        <v>-28.137547514277458</v>
      </c>
      <c r="AL396" s="35">
        <f t="shared" si="626"/>
        <v>-19.46732054726408</v>
      </c>
      <c r="AM396" s="35">
        <f t="shared" si="626"/>
        <v>-9.9906327637638697</v>
      </c>
      <c r="AN396" s="35">
        <f t="shared" si="626"/>
        <v>0.97109677543176076</v>
      </c>
      <c r="AO396" s="35">
        <f t="shared" si="626"/>
        <v>6.0791594466215884</v>
      </c>
      <c r="AP396" s="35">
        <f t="shared" si="626"/>
        <v>16.089646680982241</v>
      </c>
      <c r="AQ396" s="35">
        <f t="shared" si="626"/>
        <v>30.602395965573578</v>
      </c>
      <c r="AR396" s="35">
        <f t="shared" si="626"/>
        <v>30.07682516109162</v>
      </c>
      <c r="AS396" s="35">
        <f t="shared" si="626"/>
        <v>1.3004573744510708</v>
      </c>
      <c r="AT396" s="35">
        <f t="shared" si="626"/>
        <v>17.024294482815094</v>
      </c>
      <c r="AU396" s="35">
        <f t="shared" si="626"/>
        <v>34.560610111950155</v>
      </c>
      <c r="AV396" s="35">
        <f t="shared" si="626"/>
        <v>54.23855034525468</v>
      </c>
      <c r="AW396" s="35">
        <f t="shared" si="626"/>
        <v>32.415366827613525</v>
      </c>
      <c r="AX396" s="35">
        <f t="shared" si="626"/>
        <v>42.430313460531124</v>
      </c>
      <c r="AY396" s="35">
        <f t="shared" si="626"/>
        <v>65.642562820819876</v>
      </c>
      <c r="AZ396" s="35">
        <f t="shared" si="626"/>
        <v>91.707921164849267</v>
      </c>
      <c r="BA396" s="35">
        <f t="shared" si="626"/>
        <v>100.63184913087434</v>
      </c>
      <c r="BB396" s="35">
        <f t="shared" si="626"/>
        <v>124.09113553192674</v>
      </c>
      <c r="BC396" s="35">
        <f t="shared" si="626"/>
        <v>137.3649991302791</v>
      </c>
      <c r="BD396" s="35">
        <f t="shared" si="626"/>
        <v>167.03344334501526</v>
      </c>
      <c r="BE396" s="35">
        <f t="shared" si="626"/>
        <v>201.0949445962251</v>
      </c>
      <c r="BF396" s="35">
        <f t="shared" si="626"/>
        <v>240.80264093257756</v>
      </c>
      <c r="BG396" s="35">
        <f t="shared" si="626"/>
        <v>263.26057242690968</v>
      </c>
      <c r="BH396" s="35">
        <f t="shared" si="626"/>
        <v>243.76542149353554</v>
      </c>
      <c r="BI396" s="35">
        <f t="shared" si="626"/>
        <v>262.93115697290523</v>
      </c>
      <c r="BJ396" s="35">
        <f t="shared" si="626"/>
        <v>283.42200224422868</v>
      </c>
      <c r="BK396" s="35">
        <f t="shared" si="626"/>
        <v>305.32943891326158</v>
      </c>
      <c r="BL396" s="35">
        <f t="shared" si="626"/>
        <v>324.95105963363221</v>
      </c>
      <c r="BM396" s="35">
        <f t="shared" si="626"/>
        <v>339.57730815998639</v>
      </c>
      <c r="BN396" s="35">
        <f t="shared" si="626"/>
        <v>363.90716770158724</v>
      </c>
      <c r="BO396" s="35">
        <f t="shared" si="626"/>
        <v>390.8835571412792</v>
      </c>
      <c r="BP396" s="35">
        <f t="shared" si="626"/>
        <v>420.35170907509018</v>
      </c>
      <c r="BQ396" s="35">
        <f t="shared" si="626"/>
        <v>445.78359394915242</v>
      </c>
      <c r="BR396" s="35">
        <f t="shared" si="626"/>
        <v>411.20496226393152</v>
      </c>
      <c r="BS396" s="35">
        <f t="shared" si="626"/>
        <v>440.18572848062649</v>
      </c>
    </row>
    <row r="397" spans="3:71">
      <c r="F397" t="s">
        <v>242</v>
      </c>
      <c r="R397" s="35">
        <f t="shared" ref="R397:AW397" si="627">R396*R24</f>
        <v>-759.83669797193988</v>
      </c>
      <c r="S397" s="35">
        <f t="shared" si="627"/>
        <v>-382.47277585010579</v>
      </c>
      <c r="T397" s="35">
        <f t="shared" si="627"/>
        <v>24.91175757343019</v>
      </c>
      <c r="U397" s="35">
        <f t="shared" si="627"/>
        <v>24.23115221631517</v>
      </c>
      <c r="V397" s="35">
        <f t="shared" si="627"/>
        <v>26.149414317805636</v>
      </c>
      <c r="W397" s="35">
        <f t="shared" si="627"/>
        <v>25.210404038976929</v>
      </c>
      <c r="X397" s="35">
        <f t="shared" si="627"/>
        <v>21.945127529364203</v>
      </c>
      <c r="Y397" s="35">
        <f t="shared" si="627"/>
        <v>25.221056233081185</v>
      </c>
      <c r="Z397" s="35">
        <f t="shared" si="627"/>
        <v>28.481408728713205</v>
      </c>
      <c r="AA397" s="35">
        <f t="shared" si="627"/>
        <v>18.157385590547669</v>
      </c>
      <c r="AB397" s="35">
        <f t="shared" si="627"/>
        <v>7.3547784492950417</v>
      </c>
      <c r="AC397" s="35">
        <f t="shared" si="627"/>
        <v>-21.853637264539383</v>
      </c>
      <c r="AD397" s="35">
        <f t="shared" si="627"/>
        <v>-23.338262211421384</v>
      </c>
      <c r="AE397" s="35">
        <f t="shared" si="627"/>
        <v>-20.686405656702423</v>
      </c>
      <c r="AF397" s="35">
        <f t="shared" si="627"/>
        <v>-18.91331752137134</v>
      </c>
      <c r="AG397" s="35">
        <f t="shared" si="627"/>
        <v>-17.622408390398729</v>
      </c>
      <c r="AH397" s="35">
        <f t="shared" si="627"/>
        <v>-15.61565839871283</v>
      </c>
      <c r="AI397" s="35">
        <f t="shared" si="627"/>
        <v>-15.089557146320319</v>
      </c>
      <c r="AJ397" s="35">
        <f t="shared" si="627"/>
        <v>-11.977444701092473</v>
      </c>
      <c r="AK397" s="35">
        <f t="shared" si="627"/>
        <v>-8.8803260128547503</v>
      </c>
      <c r="AL397" s="35">
        <f t="shared" si="627"/>
        <v>-5.7997060411133505</v>
      </c>
      <c r="AM397" s="35">
        <f t="shared" si="627"/>
        <v>-2.809635170751553</v>
      </c>
      <c r="AN397" s="35">
        <f t="shared" si="627"/>
        <v>0.25779624113891408</v>
      </c>
      <c r="AO397" s="35">
        <f t="shared" si="627"/>
        <v>1.5234027544434241</v>
      </c>
      <c r="AP397" s="35">
        <f t="shared" si="627"/>
        <v>3.8060530987692638</v>
      </c>
      <c r="AQ397" s="35">
        <f t="shared" si="627"/>
        <v>6.8334638166761703</v>
      </c>
      <c r="AR397" s="35">
        <f t="shared" si="627"/>
        <v>6.3397859289624696</v>
      </c>
      <c r="AS397" s="35">
        <f t="shared" si="627"/>
        <v>0.25875923442217569</v>
      </c>
      <c r="AT397" s="35">
        <f t="shared" si="627"/>
        <v>3.1976136725824587</v>
      </c>
      <c r="AU397" s="35">
        <f t="shared" si="627"/>
        <v>6.127670487683015</v>
      </c>
      <c r="AV397" s="35">
        <f t="shared" si="627"/>
        <v>9.0777707218132573</v>
      </c>
      <c r="AW397" s="35">
        <f t="shared" si="627"/>
        <v>5.121288126127431</v>
      </c>
      <c r="AX397" s="35">
        <f t="shared" ref="AX397:BS397" si="628">AX396*AX24</f>
        <v>6.3279296617686249</v>
      </c>
      <c r="AY397" s="35">
        <f t="shared" si="628"/>
        <v>9.2411935176016478</v>
      </c>
      <c r="AZ397" s="35">
        <f t="shared" si="628"/>
        <v>12.187272413663271</v>
      </c>
      <c r="BA397" s="35">
        <f t="shared" si="628"/>
        <v>12.623862519296116</v>
      </c>
      <c r="BB397" s="35">
        <f t="shared" si="628"/>
        <v>14.694496010992275</v>
      </c>
      <c r="BC397" s="35">
        <f t="shared" si="628"/>
        <v>15.354905845950752</v>
      </c>
      <c r="BD397" s="35">
        <f t="shared" si="628"/>
        <v>17.625101938247333</v>
      </c>
      <c r="BE397" s="35">
        <f t="shared" si="628"/>
        <v>20.030255529412599</v>
      </c>
      <c r="BF397" s="35">
        <f t="shared" si="628"/>
        <v>22.641422862804301</v>
      </c>
      <c r="BG397" s="35">
        <f t="shared" si="628"/>
        <v>23.366056633734026</v>
      </c>
      <c r="BH397" s="35">
        <f t="shared" si="628"/>
        <v>20.423437347364963</v>
      </c>
      <c r="BI397" s="35">
        <f t="shared" si="628"/>
        <v>20.79485627179508</v>
      </c>
      <c r="BJ397" s="35">
        <f t="shared" si="628"/>
        <v>21.159459302088457</v>
      </c>
      <c r="BK397" s="35">
        <f t="shared" si="628"/>
        <v>21.517747997932247</v>
      </c>
      <c r="BL397" s="35">
        <f t="shared" si="628"/>
        <v>21.617388534701441</v>
      </c>
      <c r="BM397" s="35">
        <f t="shared" si="628"/>
        <v>21.32460844629081</v>
      </c>
      <c r="BN397" s="35">
        <f t="shared" si="628"/>
        <v>21.571986876629445</v>
      </c>
      <c r="BO397" s="35">
        <f t="shared" si="628"/>
        <v>21.872784439293781</v>
      </c>
      <c r="BP397" s="35">
        <f t="shared" si="628"/>
        <v>22.203764990644519</v>
      </c>
      <c r="BQ397" s="35">
        <f t="shared" si="628"/>
        <v>22.227725207559061</v>
      </c>
      <c r="BR397" s="35">
        <f t="shared" si="628"/>
        <v>19.354698848663801</v>
      </c>
      <c r="BS397" s="35">
        <f t="shared" si="628"/>
        <v>19.557852329727254</v>
      </c>
    </row>
    <row r="399" spans="3:71">
      <c r="F399" t="s">
        <v>147</v>
      </c>
      <c r="R399" s="35">
        <f t="shared" ref="R399:AW399" si="629">R317</f>
        <v>28.828506881583678</v>
      </c>
      <c r="S399" s="35">
        <f t="shared" si="629"/>
        <v>31.202462406606273</v>
      </c>
      <c r="T399" s="35">
        <f t="shared" si="629"/>
        <v>29.274511607306117</v>
      </c>
      <c r="U399" s="35">
        <f t="shared" si="629"/>
        <v>29.143636256537523</v>
      </c>
      <c r="V399" s="35">
        <f t="shared" si="629"/>
        <v>28.639206581926267</v>
      </c>
      <c r="W399" s="35">
        <f t="shared" si="629"/>
        <v>32.230242460910205</v>
      </c>
      <c r="X399" s="35">
        <f t="shared" si="629"/>
        <v>33.097021659260207</v>
      </c>
      <c r="Y399" s="35">
        <f t="shared" si="629"/>
        <v>33.383723838025098</v>
      </c>
      <c r="Z399" s="35">
        <f t="shared" si="629"/>
        <v>33.896082364285419</v>
      </c>
      <c r="AA399" s="35">
        <f t="shared" si="629"/>
        <v>28.682220490432563</v>
      </c>
      <c r="AB399" s="35">
        <f t="shared" si="629"/>
        <v>23.802294764551352</v>
      </c>
      <c r="AC399" s="35">
        <f t="shared" si="629"/>
        <v>9.8732285322163342</v>
      </c>
      <c r="AD399" s="35">
        <f t="shared" si="629"/>
        <v>8.6120869620574858</v>
      </c>
      <c r="AE399" s="35">
        <f t="shared" si="629"/>
        <v>9.8184378258299159</v>
      </c>
      <c r="AF399" s="35">
        <f t="shared" si="629"/>
        <v>11.159835895332979</v>
      </c>
      <c r="AG399" s="35">
        <f t="shared" si="629"/>
        <v>12.683680140104276</v>
      </c>
      <c r="AH399" s="35">
        <f t="shared" si="629"/>
        <v>14.578023056983625</v>
      </c>
      <c r="AI399" s="35">
        <f t="shared" si="629"/>
        <v>16.502366152743011</v>
      </c>
      <c r="AJ399" s="35">
        <f t="shared" si="629"/>
        <v>19.149748960881201</v>
      </c>
      <c r="AK399" s="35">
        <f t="shared" si="629"/>
        <v>22.126139995225788</v>
      </c>
      <c r="AL399" s="35">
        <f t="shared" si="629"/>
        <v>25.447748248406285</v>
      </c>
      <c r="AM399" s="35">
        <f t="shared" si="629"/>
        <v>29.117089534126681</v>
      </c>
      <c r="AN399" s="35">
        <f t="shared" si="629"/>
        <v>33.19197110503076</v>
      </c>
      <c r="AO399" s="35">
        <f t="shared" si="629"/>
        <v>35.879243332309301</v>
      </c>
      <c r="AP399" s="35">
        <f t="shared" si="629"/>
        <v>39.956815002127861</v>
      </c>
      <c r="AQ399" s="35">
        <f t="shared" si="629"/>
        <v>45.271331319432676</v>
      </c>
      <c r="AR399" s="35">
        <f t="shared" si="629"/>
        <v>48.46745565886777</v>
      </c>
      <c r="AS399" s="35">
        <f t="shared" si="629"/>
        <v>48.61118979915949</v>
      </c>
      <c r="AT399" s="35">
        <f t="shared" si="629"/>
        <v>55.323033741339998</v>
      </c>
      <c r="AU399" s="35">
        <f t="shared" si="629"/>
        <v>62.350137235752626</v>
      </c>
      <c r="AV399" s="35">
        <f t="shared" si="629"/>
        <v>69.963667150133148</v>
      </c>
      <c r="AW399" s="35">
        <f t="shared" si="629"/>
        <v>71.883157724148163</v>
      </c>
      <c r="AX399" s="35">
        <f t="shared" ref="AX399:BS399" si="630">AX317</f>
        <v>80.448708960953937</v>
      </c>
      <c r="AY399" s="35">
        <f t="shared" si="630"/>
        <v>89.712854153206564</v>
      </c>
      <c r="AZ399" s="35">
        <f t="shared" si="630"/>
        <v>99.709473142190717</v>
      </c>
      <c r="BA399" s="35">
        <f t="shared" si="630"/>
        <v>107.62482685734614</v>
      </c>
      <c r="BB399" s="35">
        <f t="shared" si="630"/>
        <v>118.11257671997005</v>
      </c>
      <c r="BC399" s="35">
        <f t="shared" si="630"/>
        <v>127.36653956943432</v>
      </c>
      <c r="BD399" s="35">
        <f t="shared" si="630"/>
        <v>139.49554327744193</v>
      </c>
      <c r="BE399" s="35">
        <f t="shared" si="630"/>
        <v>152.70273623798411</v>
      </c>
      <c r="BF399" s="35">
        <f t="shared" si="630"/>
        <v>167.17794209370348</v>
      </c>
      <c r="BG399" s="35">
        <f t="shared" si="630"/>
        <v>179.41891438512667</v>
      </c>
      <c r="BH399" s="35">
        <f t="shared" si="630"/>
        <v>184.3646471905524</v>
      </c>
      <c r="BI399" s="35">
        <f t="shared" si="630"/>
        <v>194.18139892151373</v>
      </c>
      <c r="BJ399" s="35">
        <f t="shared" si="630"/>
        <v>204.64362948784446</v>
      </c>
      <c r="BK399" s="35">
        <f t="shared" si="630"/>
        <v>215.78359554908906</v>
      </c>
      <c r="BL399" s="35">
        <f t="shared" si="630"/>
        <v>227.01996133538847</v>
      </c>
      <c r="BM399" s="35">
        <f t="shared" si="630"/>
        <v>238.01360244971076</v>
      </c>
      <c r="BN399" s="35">
        <f t="shared" si="630"/>
        <v>251.08703694459143</v>
      </c>
      <c r="BO399" s="35">
        <f t="shared" si="630"/>
        <v>265.12929055651097</v>
      </c>
      <c r="BP399" s="35">
        <f t="shared" si="630"/>
        <v>280.13255725143955</v>
      </c>
      <c r="BQ399" s="35">
        <f t="shared" si="630"/>
        <v>295.05800965852103</v>
      </c>
      <c r="BR399" s="35">
        <f t="shared" si="630"/>
        <v>298.01793415762313</v>
      </c>
      <c r="BS399" s="35">
        <f t="shared" si="630"/>
        <v>316.57193583927432</v>
      </c>
    </row>
    <row r="400" spans="3:71">
      <c r="F400" t="s">
        <v>243</v>
      </c>
      <c r="R400" s="35">
        <f t="shared" ref="R400:AW400" si="631">(R396+R399)*R24</f>
        <v>-732.62351868400276</v>
      </c>
      <c r="S400" s="35">
        <f t="shared" si="631"/>
        <v>-354.66904117649551</v>
      </c>
      <c r="T400" s="35">
        <f t="shared" si="631"/>
        <v>49.535896835168671</v>
      </c>
      <c r="U400" s="35">
        <f t="shared" si="631"/>
        <v>47.371627328927751</v>
      </c>
      <c r="V400" s="35">
        <f t="shared" si="631"/>
        <v>47.615193093727264</v>
      </c>
      <c r="W400" s="35">
        <f t="shared" si="631"/>
        <v>48.014159395474692</v>
      </c>
      <c r="X400" s="35">
        <f t="shared" si="631"/>
        <v>44.050042471428682</v>
      </c>
      <c r="Y400" s="35">
        <f t="shared" si="631"/>
        <v>46.268135973105451</v>
      </c>
      <c r="Z400" s="35">
        <f t="shared" si="631"/>
        <v>48.654093732927798</v>
      </c>
      <c r="AA400" s="35">
        <f t="shared" si="631"/>
        <v>34.270671170333834</v>
      </c>
      <c r="AB400" s="35">
        <f t="shared" si="631"/>
        <v>19.977334177676831</v>
      </c>
      <c r="AC400" s="35">
        <f t="shared" si="631"/>
        <v>-16.91115874332765</v>
      </c>
      <c r="AD400" s="35">
        <f t="shared" si="631"/>
        <v>-19.268667680147125</v>
      </c>
      <c r="AE400" s="35">
        <f t="shared" si="631"/>
        <v>-16.30672684487125</v>
      </c>
      <c r="AF400" s="35">
        <f t="shared" si="631"/>
        <v>-14.214216195910449</v>
      </c>
      <c r="AG400" s="35">
        <f t="shared" si="631"/>
        <v>-12.580912516320918</v>
      </c>
      <c r="AH400" s="35">
        <f t="shared" si="631"/>
        <v>-10.145877869450919</v>
      </c>
      <c r="AI400" s="35">
        <f t="shared" si="631"/>
        <v>-9.2446903169990016</v>
      </c>
      <c r="AJ400" s="35">
        <f t="shared" si="631"/>
        <v>-5.5749589579186525</v>
      </c>
      <c r="AK400" s="35">
        <f t="shared" si="631"/>
        <v>-1.8972249993791259</v>
      </c>
      <c r="AL400" s="35">
        <f t="shared" si="631"/>
        <v>1.781689605538993</v>
      </c>
      <c r="AM400" s="35">
        <f t="shared" si="631"/>
        <v>5.3788750827455232</v>
      </c>
      <c r="AN400" s="35">
        <f t="shared" si="631"/>
        <v>9.0692407885311574</v>
      </c>
      <c r="AO400" s="35">
        <f t="shared" si="631"/>
        <v>10.514536907070658</v>
      </c>
      <c r="AP400" s="35">
        <f t="shared" si="631"/>
        <v>13.257954844725745</v>
      </c>
      <c r="AQ400" s="35">
        <f t="shared" si="631"/>
        <v>16.942476354521869</v>
      </c>
      <c r="AR400" s="35">
        <f t="shared" si="631"/>
        <v>16.556066794810018</v>
      </c>
      <c r="AS400" s="35">
        <f t="shared" si="631"/>
        <v>9.9311979501402288</v>
      </c>
      <c r="AT400" s="35">
        <f t="shared" si="631"/>
        <v>13.588745550536057</v>
      </c>
      <c r="AU400" s="35">
        <f t="shared" si="631"/>
        <v>17.182483889556394</v>
      </c>
      <c r="AV400" s="35">
        <f t="shared" si="631"/>
        <v>20.787414973058123</v>
      </c>
      <c r="AW400" s="35">
        <f t="shared" si="631"/>
        <v>16.478073445848832</v>
      </c>
      <c r="AX400" s="35">
        <f t="shared" ref="AX400:BS400" si="632">(AX396+AX399)*AX24</f>
        <v>18.325808776155903</v>
      </c>
      <c r="AY400" s="35">
        <f t="shared" si="632"/>
        <v>21.871014941685399</v>
      </c>
      <c r="AZ400" s="35">
        <f t="shared" si="632"/>
        <v>25.437889110364587</v>
      </c>
      <c r="BA400" s="35">
        <f t="shared" si="632"/>
        <v>26.124966092810283</v>
      </c>
      <c r="BB400" s="35">
        <f t="shared" si="632"/>
        <v>28.681029215155551</v>
      </c>
      <c r="BC400" s="35">
        <f t="shared" si="632"/>
        <v>29.592165958757274</v>
      </c>
      <c r="BD400" s="35">
        <f t="shared" si="632"/>
        <v>32.344448680789831</v>
      </c>
      <c r="BE400" s="35">
        <f t="shared" si="632"/>
        <v>35.240358563224682</v>
      </c>
      <c r="BF400" s="35">
        <f t="shared" si="632"/>
        <v>38.360297313756675</v>
      </c>
      <c r="BG400" s="35">
        <f t="shared" si="632"/>
        <v>39.290630815269992</v>
      </c>
      <c r="BH400" s="35">
        <f t="shared" si="632"/>
        <v>35.870090108429963</v>
      </c>
      <c r="BI400" s="35">
        <f t="shared" si="632"/>
        <v>36.152390645878754</v>
      </c>
      <c r="BJ400" s="35">
        <f t="shared" si="632"/>
        <v>36.437555269558075</v>
      </c>
      <c r="BK400" s="35">
        <f t="shared" si="632"/>
        <v>36.724853633206656</v>
      </c>
      <c r="BL400" s="35">
        <f t="shared" si="632"/>
        <v>36.719904940873697</v>
      </c>
      <c r="BM400" s="35">
        <f t="shared" si="632"/>
        <v>36.271269354327522</v>
      </c>
      <c r="BN400" s="35">
        <f t="shared" si="632"/>
        <v>36.456129720174964</v>
      </c>
      <c r="BO400" s="35">
        <f t="shared" si="632"/>
        <v>36.708700954424778</v>
      </c>
      <c r="BP400" s="35">
        <f t="shared" si="632"/>
        <v>37.00089161854676</v>
      </c>
      <c r="BQ400" s="35">
        <f t="shared" si="632"/>
        <v>36.939949811605381</v>
      </c>
      <c r="BR400" s="35">
        <f t="shared" si="632"/>
        <v>33.381882118450065</v>
      </c>
      <c r="BS400" s="35">
        <f t="shared" si="632"/>
        <v>33.623431407566251</v>
      </c>
    </row>
    <row r="402" spans="3:71">
      <c r="F402" s="27" t="s">
        <v>244</v>
      </c>
      <c r="H402" s="44">
        <f>SUM(R400:BS400)</f>
        <v>71.344575432044209</v>
      </c>
    </row>
    <row r="403" spans="3:71">
      <c r="F403" s="27" t="s">
        <v>245</v>
      </c>
      <c r="H403" s="44">
        <f>H402+H409</f>
        <v>6366.6857277424251</v>
      </c>
    </row>
    <row r="404" spans="3:71">
      <c r="F404" s="27" t="s">
        <v>246</v>
      </c>
      <c r="H404" s="44" t="b">
        <f>H403=Q153</f>
        <v>0</v>
      </c>
    </row>
    <row r="405" spans="3:71">
      <c r="J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</row>
    <row r="406" spans="3:71">
      <c r="F406" t="s">
        <v>247</v>
      </c>
      <c r="R406" s="35">
        <f t="shared" ref="R406:AW406" si="633">R333+R334</f>
        <v>501.64572968728015</v>
      </c>
      <c r="S406" s="35">
        <f t="shared" si="633"/>
        <v>563.39321076310648</v>
      </c>
      <c r="T406" s="35">
        <f t="shared" si="633"/>
        <v>664.83980303500869</v>
      </c>
      <c r="U406" s="35">
        <f t="shared" si="633"/>
        <v>697.31192166471874</v>
      </c>
      <c r="V406" s="35">
        <f t="shared" si="633"/>
        <v>734.70644773268816</v>
      </c>
      <c r="W406" s="35">
        <f t="shared" si="633"/>
        <v>774.2795105585692</v>
      </c>
      <c r="X406" s="35">
        <f t="shared" si="633"/>
        <v>809.3883232513931</v>
      </c>
      <c r="Y406" s="35">
        <f t="shared" si="633"/>
        <v>856.17285670165006</v>
      </c>
      <c r="Z406" s="35">
        <f t="shared" si="633"/>
        <v>905.68689732388361</v>
      </c>
      <c r="AA406" s="35">
        <f t="shared" si="633"/>
        <v>927.92192862332206</v>
      </c>
      <c r="AB406" s="35">
        <f t="shared" si="633"/>
        <v>951.6300097642619</v>
      </c>
      <c r="AC406" s="35">
        <f t="shared" si="633"/>
        <v>931.69888703896765</v>
      </c>
      <c r="AD406" s="35">
        <f t="shared" si="633"/>
        <v>984.46105591206788</v>
      </c>
      <c r="AE406" s="35">
        <f t="shared" si="633"/>
        <v>1052.4908344372816</v>
      </c>
      <c r="AF406" s="35">
        <f t="shared" si="633"/>
        <v>1122.5824273743724</v>
      </c>
      <c r="AG406" s="35">
        <f t="shared" si="633"/>
        <v>1195.771427058251</v>
      </c>
      <c r="AH406" s="35">
        <f t="shared" si="633"/>
        <v>1275.5329719718384</v>
      </c>
      <c r="AI406" s="35">
        <f t="shared" si="633"/>
        <v>1355.749583667151</v>
      </c>
      <c r="AJ406" s="35">
        <f t="shared" si="633"/>
        <v>1449.0913832037254</v>
      </c>
      <c r="AK406" s="35">
        <f t="shared" si="633"/>
        <v>1547.9678211717815</v>
      </c>
      <c r="AL406" s="35">
        <f t="shared" si="633"/>
        <v>1652.6366449842108</v>
      </c>
      <c r="AM406" s="35">
        <f t="shared" si="633"/>
        <v>1763.092153683152</v>
      </c>
      <c r="AN406" s="35">
        <f t="shared" si="633"/>
        <v>1880.2621055165287</v>
      </c>
      <c r="AO406" s="35">
        <f t="shared" si="633"/>
        <v>1995.1640297318529</v>
      </c>
      <c r="AP406" s="35">
        <f t="shared" si="633"/>
        <v>2122.1516683596392</v>
      </c>
      <c r="AQ406" s="35">
        <f t="shared" si="633"/>
        <v>2260.559538275631</v>
      </c>
      <c r="AR406" s="35">
        <f t="shared" si="633"/>
        <v>2387.4132040857821</v>
      </c>
      <c r="AS406" s="35">
        <f t="shared" si="633"/>
        <v>2490.1415313984212</v>
      </c>
      <c r="AT406" s="35">
        <f t="shared" si="633"/>
        <v>2653.8096044430508</v>
      </c>
      <c r="AU406" s="35">
        <f t="shared" si="633"/>
        <v>2826.3635482349237</v>
      </c>
      <c r="AV406" s="35">
        <f t="shared" si="633"/>
        <v>3008.6506993280827</v>
      </c>
      <c r="AW406" s="35">
        <f t="shared" si="633"/>
        <v>3150.9660450725441</v>
      </c>
      <c r="AX406" s="35">
        <f t="shared" ref="AX406:BS406" si="634">AX333+AX334</f>
        <v>3342.8363944934526</v>
      </c>
      <c r="AY406" s="35">
        <f t="shared" si="634"/>
        <v>3557.542907987844</v>
      </c>
      <c r="AZ406" s="35">
        <f t="shared" si="634"/>
        <v>3784.2993696843291</v>
      </c>
      <c r="BA406" s="35">
        <f t="shared" si="634"/>
        <v>4000.5402015015429</v>
      </c>
      <c r="BB406" s="35">
        <f t="shared" si="634"/>
        <v>4244.5051298383451</v>
      </c>
      <c r="BC406" s="35">
        <f t="shared" si="634"/>
        <v>4487.0581190003504</v>
      </c>
      <c r="BD406" s="35">
        <f t="shared" si="634"/>
        <v>4760.3091911216352</v>
      </c>
      <c r="BE406" s="35">
        <f t="shared" si="634"/>
        <v>5049.7425059954048</v>
      </c>
      <c r="BF406" s="35">
        <f t="shared" si="634"/>
        <v>5357.040489498615</v>
      </c>
      <c r="BG406" s="35">
        <f t="shared" si="634"/>
        <v>5655.9540894002585</v>
      </c>
      <c r="BH406" s="35">
        <f t="shared" si="634"/>
        <v>5918.7892040191728</v>
      </c>
      <c r="BI406" s="35">
        <f t="shared" si="634"/>
        <v>6242.675213733969</v>
      </c>
      <c r="BJ406" s="35">
        <f t="shared" si="634"/>
        <v>6583.9373663840215</v>
      </c>
      <c r="BK406" s="35">
        <f t="shared" si="634"/>
        <v>6943.4711034144875</v>
      </c>
      <c r="BL406" s="35">
        <f t="shared" si="634"/>
        <v>7317.8012286018602</v>
      </c>
      <c r="BM406" s="35">
        <f t="shared" si="634"/>
        <v>7705.0459048298726</v>
      </c>
      <c r="BN406" s="35">
        <f t="shared" si="634"/>
        <v>8123.6835768326509</v>
      </c>
      <c r="BO406" s="35">
        <f t="shared" si="634"/>
        <v>8565.8566231964487</v>
      </c>
      <c r="BP406" s="35">
        <f t="shared" si="634"/>
        <v>9032.323002951387</v>
      </c>
      <c r="BQ406" s="35">
        <f t="shared" si="634"/>
        <v>9516.5028092443354</v>
      </c>
      <c r="BR406" s="35">
        <f t="shared" si="634"/>
        <v>9952.127735184813</v>
      </c>
      <c r="BS406" s="35">
        <f t="shared" si="634"/>
        <v>10496.931288936803</v>
      </c>
    </row>
    <row r="407" spans="3:71">
      <c r="M407" s="31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</row>
    <row r="408" spans="3:71">
      <c r="F408" t="s">
        <v>47</v>
      </c>
      <c r="H408" s="31">
        <f>BS162</f>
        <v>141688.32469155148</v>
      </c>
    </row>
    <row r="409" spans="3:71">
      <c r="F409" t="s">
        <v>248</v>
      </c>
      <c r="H409" s="31">
        <f>H408*BS24</f>
        <v>6295.3411523103805</v>
      </c>
    </row>
    <row r="411" spans="3:71" ht="15" thickBot="1">
      <c r="C411" s="28" t="s">
        <v>249</v>
      </c>
      <c r="D411" s="28"/>
      <c r="E411" s="28"/>
      <c r="F411" s="29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</row>
    <row r="413" spans="3:71">
      <c r="F413" t="s">
        <v>236</v>
      </c>
      <c r="R413" s="35">
        <f t="shared" ref="R413:AW413" si="635">(R338+R386)-R335</f>
        <v>576.37234769233703</v>
      </c>
      <c r="S413" s="35">
        <f t="shared" si="635"/>
        <v>634.33821954525752</v>
      </c>
      <c r="T413" s="35">
        <f t="shared" si="635"/>
        <v>733.33631733884295</v>
      </c>
      <c r="U413" s="35">
        <f t="shared" si="635"/>
        <v>767.29073556341632</v>
      </c>
      <c r="V413" s="35">
        <f t="shared" si="635"/>
        <v>806.06975799111183</v>
      </c>
      <c r="W413" s="35">
        <f t="shared" si="635"/>
        <v>850.11448281917126</v>
      </c>
      <c r="X413" s="35">
        <f t="shared" si="635"/>
        <v>887.55518958885284</v>
      </c>
      <c r="Y413" s="35">
        <f t="shared" si="635"/>
        <v>936.65183239674548</v>
      </c>
      <c r="Z413" s="35">
        <f t="shared" si="635"/>
        <v>988.74607888309879</v>
      </c>
      <c r="AA413" s="35">
        <f t="shared" si="635"/>
        <v>1008.4469134351264</v>
      </c>
      <c r="AB413" s="35">
        <f t="shared" si="635"/>
        <v>1029.9261143925687</v>
      </c>
      <c r="AC413" s="35">
        <f t="shared" si="635"/>
        <v>999.66030492383447</v>
      </c>
      <c r="AD413" s="35">
        <f t="shared" si="635"/>
        <v>1053.8542506525694</v>
      </c>
      <c r="AE413" s="35">
        <f t="shared" si="635"/>
        <v>1125.6542395242463</v>
      </c>
      <c r="AF413" s="35">
        <f t="shared" si="635"/>
        <v>1199.6962829089753</v>
      </c>
      <c r="AG413" s="35">
        <f t="shared" si="635"/>
        <v>1277.0860647469231</v>
      </c>
      <c r="AH413" s="35">
        <f t="shared" si="635"/>
        <v>1361.5546824247815</v>
      </c>
      <c r="AI413" s="35">
        <f t="shared" si="635"/>
        <v>1446.5277651129677</v>
      </c>
      <c r="AJ413" s="35">
        <f t="shared" si="635"/>
        <v>1545.6134944836076</v>
      </c>
      <c r="AK413" s="35">
        <f t="shared" si="635"/>
        <v>1650.6752368572004</v>
      </c>
      <c r="AL413" s="35">
        <f t="shared" si="635"/>
        <v>1761.991608332967</v>
      </c>
      <c r="AM413" s="35">
        <f t="shared" si="635"/>
        <v>1879.5588072014048</v>
      </c>
      <c r="AN413" s="35">
        <f t="shared" si="635"/>
        <v>2004.3786935773521</v>
      </c>
      <c r="AO413" s="35">
        <f t="shared" si="635"/>
        <v>2125.8493616123978</v>
      </c>
      <c r="AP413" s="35">
        <f t="shared" si="635"/>
        <v>2260.8488656142295</v>
      </c>
      <c r="AQ413" s="35">
        <f t="shared" si="635"/>
        <v>2408.5769515862685</v>
      </c>
      <c r="AR413" s="35">
        <f t="shared" si="635"/>
        <v>2542.8196500476065</v>
      </c>
      <c r="AS413" s="35">
        <f t="shared" si="635"/>
        <v>2649.8949014217069</v>
      </c>
      <c r="AT413" s="35">
        <f t="shared" si="635"/>
        <v>2824.8079392104296</v>
      </c>
      <c r="AU413" s="35">
        <f t="shared" si="635"/>
        <v>3009.154394979088</v>
      </c>
      <c r="AV413" s="35">
        <f t="shared" si="635"/>
        <v>3204.0095116733019</v>
      </c>
      <c r="AW413" s="35">
        <f t="shared" si="635"/>
        <v>3353.3771663830357</v>
      </c>
      <c r="AX413" s="35">
        <f t="shared" ref="AX413:BS413" si="636">(AX338+AX386)-AX335</f>
        <v>3558.8702843940705</v>
      </c>
      <c r="AY413" s="35">
        <f t="shared" si="636"/>
        <v>3788.5023972197928</v>
      </c>
      <c r="AZ413" s="35">
        <f t="shared" si="636"/>
        <v>4031.146803311387</v>
      </c>
      <c r="BA413" s="35">
        <f t="shared" si="636"/>
        <v>4261.4095374213621</v>
      </c>
      <c r="BB413" s="35">
        <f t="shared" si="636"/>
        <v>4522.2402130051942</v>
      </c>
      <c r="BC413" s="35">
        <f t="shared" si="636"/>
        <v>4780.7237729083408</v>
      </c>
      <c r="BD413" s="35">
        <f t="shared" si="636"/>
        <v>5073.0727339569903</v>
      </c>
      <c r="BE413" s="35">
        <f t="shared" si="636"/>
        <v>5382.9616174621942</v>
      </c>
      <c r="BF413" s="35">
        <f t="shared" si="636"/>
        <v>5712.2694666754924</v>
      </c>
      <c r="BG413" s="35">
        <f t="shared" si="636"/>
        <v>6031.2890261978837</v>
      </c>
      <c r="BH413" s="35">
        <f t="shared" si="636"/>
        <v>6307.6757383053327</v>
      </c>
      <c r="BI413" s="35">
        <f t="shared" si="636"/>
        <v>6650.7753949962362</v>
      </c>
      <c r="BJ413" s="35">
        <f t="shared" si="636"/>
        <v>7012.3338313951535</v>
      </c>
      <c r="BK413" s="35">
        <f t="shared" si="636"/>
        <v>7393.3008961597061</v>
      </c>
      <c r="BL413" s="35">
        <f t="shared" si="636"/>
        <v>7789.6576036973165</v>
      </c>
      <c r="BM413" s="35">
        <f t="shared" si="636"/>
        <v>8199.2100002457537</v>
      </c>
      <c r="BN413" s="35">
        <f t="shared" si="636"/>
        <v>8642.7668182068446</v>
      </c>
      <c r="BO413" s="35">
        <f t="shared" si="636"/>
        <v>9111.3896429077977</v>
      </c>
      <c r="BP413" s="35">
        <f t="shared" si="636"/>
        <v>9605.8568357866734</v>
      </c>
      <c r="BQ413" s="35">
        <f t="shared" si="636"/>
        <v>10118.603944146766</v>
      </c>
      <c r="BR413" s="35">
        <f t="shared" si="636"/>
        <v>10572.397566843601</v>
      </c>
      <c r="BS413" s="35">
        <f t="shared" si="636"/>
        <v>11150.532440858153</v>
      </c>
    </row>
    <row r="414" spans="3:71">
      <c r="F414" t="s">
        <v>237</v>
      </c>
      <c r="R414" s="35">
        <f t="shared" ref="R414:AW414" si="637">R413-R161</f>
        <v>451.72696423304808</v>
      </c>
      <c r="S414" s="35">
        <f t="shared" si="637"/>
        <v>517.09373917628875</v>
      </c>
      <c r="T414" s="35">
        <f t="shared" si="637"/>
        <v>565.03759547281015</v>
      </c>
      <c r="U414" s="35">
        <f t="shared" si="637"/>
        <v>592.49805478532835</v>
      </c>
      <c r="V414" s="35">
        <f t="shared" si="637"/>
        <v>621.35702771269268</v>
      </c>
      <c r="W414" s="35">
        <f t="shared" si="637"/>
        <v>654.70450539343346</v>
      </c>
      <c r="X414" s="35">
        <f t="shared" si="637"/>
        <v>687.36893032858393</v>
      </c>
      <c r="Y414" s="35">
        <f t="shared" si="637"/>
        <v>721.92726453617161</v>
      </c>
      <c r="Z414" s="35">
        <f t="shared" si="637"/>
        <v>758.226554873846</v>
      </c>
      <c r="AA414" s="35">
        <f t="shared" si="637"/>
        <v>790.91639972058181</v>
      </c>
      <c r="AB414" s="35">
        <f t="shared" si="637"/>
        <v>827.23410006658912</v>
      </c>
      <c r="AC414" s="35">
        <f t="shared" si="637"/>
        <v>859.11899095141041</v>
      </c>
      <c r="AD414" s="35">
        <f t="shared" si="637"/>
        <v>909.51777544257743</v>
      </c>
      <c r="AE414" s="35">
        <f t="shared" si="637"/>
        <v>965.57675576929284</v>
      </c>
      <c r="AF414" s="35">
        <f t="shared" si="637"/>
        <v>1024.6692729709609</v>
      </c>
      <c r="AG414" s="35">
        <f t="shared" si="637"/>
        <v>1087.1190847298667</v>
      </c>
      <c r="AH414" s="35">
        <f t="shared" si="637"/>
        <v>1153.4077771062027</v>
      </c>
      <c r="AI414" s="35">
        <f t="shared" si="637"/>
        <v>1223.1275432787061</v>
      </c>
      <c r="AJ414" s="35">
        <f t="shared" si="637"/>
        <v>1297.6351216952032</v>
      </c>
      <c r="AK414" s="35">
        <f t="shared" si="637"/>
        <v>1376.106209170377</v>
      </c>
      <c r="AL414" s="35">
        <f t="shared" si="637"/>
        <v>1458.6973494366825</v>
      </c>
      <c r="AM414" s="35">
        <f t="shared" si="637"/>
        <v>1545.5486987131594</v>
      </c>
      <c r="AN414" s="35">
        <f t="shared" si="637"/>
        <v>1636.8911758910508</v>
      </c>
      <c r="AO414" s="35">
        <f t="shared" si="637"/>
        <v>1731.227760549466</v>
      </c>
      <c r="AP414" s="35">
        <f t="shared" si="637"/>
        <v>1831.7544973906913</v>
      </c>
      <c r="AQ414" s="35">
        <f t="shared" si="637"/>
        <v>1938.2448658377059</v>
      </c>
      <c r="AR414" s="35">
        <f t="shared" si="637"/>
        <v>2047.3949918309618</v>
      </c>
      <c r="AS414" s="35">
        <f t="shared" si="637"/>
        <v>2159.3848535249435</v>
      </c>
      <c r="AT414" s="35">
        <f t="shared" si="637"/>
        <v>2286.3618398082021</v>
      </c>
      <c r="AU414" s="35">
        <f t="shared" si="637"/>
        <v>2419.4242838925188</v>
      </c>
      <c r="AV414" s="35">
        <f t="shared" si="637"/>
        <v>2559.0025141530468</v>
      </c>
      <c r="AW414" s="35">
        <f t="shared" si="637"/>
        <v>2698.98422418871</v>
      </c>
      <c r="AX414" s="35">
        <f t="shared" ref="AX414:BS414" si="638">AX413-AX161</f>
        <v>2854.6083038738175</v>
      </c>
      <c r="AY414" s="35">
        <f t="shared" si="638"/>
        <v>3018.8612618421539</v>
      </c>
      <c r="AZ414" s="35">
        <f t="shared" si="638"/>
        <v>3191.0126374526571</v>
      </c>
      <c r="BA414" s="35">
        <f t="shared" si="638"/>
        <v>3368.4329228603397</v>
      </c>
      <c r="BB414" s="35">
        <f t="shared" si="638"/>
        <v>3557.3965498206508</v>
      </c>
      <c r="BC414" s="35">
        <f t="shared" si="638"/>
        <v>3753.6253971176648</v>
      </c>
      <c r="BD414" s="35">
        <f t="shared" si="638"/>
        <v>3962.3865456050944</v>
      </c>
      <c r="BE414" s="35">
        <f t="shared" si="638"/>
        <v>4181.2824344688324</v>
      </c>
      <c r="BF414" s="35">
        <f t="shared" si="638"/>
        <v>4410.705908548699</v>
      </c>
      <c r="BG414" s="35">
        <f t="shared" si="638"/>
        <v>4647.3209881390958</v>
      </c>
      <c r="BH414" s="35">
        <f t="shared" si="638"/>
        <v>4888.1736478360481</v>
      </c>
      <c r="BI414" s="35">
        <f t="shared" si="638"/>
        <v>5149.0441862417911</v>
      </c>
      <c r="BJ414" s="35">
        <f t="shared" si="638"/>
        <v>5423.6213488626581</v>
      </c>
      <c r="BK414" s="35">
        <f t="shared" si="638"/>
        <v>5712.5919103713786</v>
      </c>
      <c r="BL414" s="35">
        <f t="shared" si="638"/>
        <v>6016.0746402147715</v>
      </c>
      <c r="BM414" s="35">
        <f t="shared" si="638"/>
        <v>6334.7135845519515</v>
      </c>
      <c r="BN414" s="35">
        <f t="shared" si="638"/>
        <v>6672.0329144858606</v>
      </c>
      <c r="BO414" s="35">
        <f t="shared" si="638"/>
        <v>7027.2062199767661</v>
      </c>
      <c r="BP414" s="35">
        <f t="shared" si="638"/>
        <v>7401.0082281446985</v>
      </c>
      <c r="BQ414" s="35">
        <f t="shared" si="638"/>
        <v>7793.2631433579154</v>
      </c>
      <c r="BR414" s="35">
        <f t="shared" si="638"/>
        <v>8194.3117832317821</v>
      </c>
      <c r="BS414" s="35">
        <f t="shared" si="638"/>
        <v>8635.1269747409533</v>
      </c>
    </row>
    <row r="415" spans="3:71">
      <c r="F415" t="s">
        <v>238</v>
      </c>
      <c r="R415" s="35">
        <f>R414-R363</f>
        <v>391.57313558456093</v>
      </c>
      <c r="S415" s="35">
        <f t="shared" ref="S415:BS415" si="639">S414-S363</f>
        <v>451.90457064043233</v>
      </c>
      <c r="T415" s="35">
        <f t="shared" si="639"/>
        <v>502.2808173489492</v>
      </c>
      <c r="U415" s="35">
        <f t="shared" si="639"/>
        <v>529.46998093827312</v>
      </c>
      <c r="V415" s="35">
        <f t="shared" si="639"/>
        <v>558.67155317193442</v>
      </c>
      <c r="W415" s="35">
        <f t="shared" si="639"/>
        <v>585.33757658620857</v>
      </c>
      <c r="X415" s="35">
        <f t="shared" si="639"/>
        <v>615.95325970370516</v>
      </c>
      <c r="Y415" s="35">
        <f t="shared" si="639"/>
        <v>649.42333141038409</v>
      </c>
      <c r="Z415" s="35">
        <f t="shared" si="639"/>
        <v>684.22415982573034</v>
      </c>
      <c r="AA415" s="35">
        <f t="shared" si="639"/>
        <v>725.17896340720336</v>
      </c>
      <c r="AB415" s="35">
        <f t="shared" si="639"/>
        <v>769.1382003589689</v>
      </c>
      <c r="AC415" s="35">
        <f t="shared" si="639"/>
        <v>824.07529611270047</v>
      </c>
      <c r="AD415" s="35">
        <f t="shared" si="639"/>
        <v>875.76710634025142</v>
      </c>
      <c r="AE415" s="35">
        <f t="shared" si="639"/>
        <v>928.84846521559871</v>
      </c>
      <c r="AF415" s="35">
        <f t="shared" si="639"/>
        <v>984.68685683829733</v>
      </c>
      <c r="AG415" s="35">
        <f t="shared" si="639"/>
        <v>1043.5211222406854</v>
      </c>
      <c r="AH415" s="35">
        <f t="shared" si="639"/>
        <v>1105.5079216741756</v>
      </c>
      <c r="AI415" s="35">
        <f t="shared" si="639"/>
        <v>1170.8207042999616</v>
      </c>
      <c r="AJ415" s="35">
        <f t="shared" si="639"/>
        <v>1239.6251281147956</v>
      </c>
      <c r="AK415" s="35">
        <f t="shared" si="639"/>
        <v>1311.7746160403692</v>
      </c>
      <c r="AL415" s="35">
        <f t="shared" si="639"/>
        <v>1387.3958956298507</v>
      </c>
      <c r="AM415" s="35">
        <f t="shared" si="639"/>
        <v>1466.6226739171577</v>
      </c>
      <c r="AN415" s="35">
        <f t="shared" si="639"/>
        <v>1549.5846228963326</v>
      </c>
      <c r="AO415" s="35">
        <f t="shared" si="639"/>
        <v>1637.8480246793363</v>
      </c>
      <c r="AP415" s="35">
        <f t="shared" si="639"/>
        <v>1729.8501215258534</v>
      </c>
      <c r="AQ415" s="35">
        <f t="shared" si="639"/>
        <v>1825.627872351535</v>
      </c>
      <c r="AR415" s="35">
        <f t="shared" si="639"/>
        <v>1927.6139391095669</v>
      </c>
      <c r="AS415" s="35">
        <f t="shared" si="639"/>
        <v>2037.5652464144769</v>
      </c>
      <c r="AT415" s="35">
        <f t="shared" si="639"/>
        <v>2151.1503575244328</v>
      </c>
      <c r="AU415" s="35">
        <f t="shared" si="639"/>
        <v>2270.1948587402339</v>
      </c>
      <c r="AV415" s="35">
        <f t="shared" si="639"/>
        <v>2394.6624138585676</v>
      </c>
      <c r="AW415" s="35">
        <f t="shared" si="639"/>
        <v>2529.1737808004264</v>
      </c>
      <c r="AX415" s="35">
        <f t="shared" si="639"/>
        <v>2667.8257937610483</v>
      </c>
      <c r="AY415" s="35">
        <f t="shared" si="639"/>
        <v>2813.7979761501533</v>
      </c>
      <c r="AZ415" s="35">
        <f t="shared" si="639"/>
        <v>2966.3077986117728</v>
      </c>
      <c r="BA415" s="35">
        <f t="shared" si="639"/>
        <v>3127.5324796038822</v>
      </c>
      <c r="BB415" s="35">
        <f t="shared" si="639"/>
        <v>3295.7676822390331</v>
      </c>
      <c r="BC415" s="35">
        <f t="shared" si="639"/>
        <v>3473.2490773985883</v>
      </c>
      <c r="BD415" s="35">
        <f t="shared" si="639"/>
        <v>3658.2023781757548</v>
      </c>
      <c r="BE415" s="35">
        <f t="shared" si="639"/>
        <v>3851.3104049927729</v>
      </c>
      <c r="BF415" s="35">
        <f t="shared" si="639"/>
        <v>4052.6384670063785</v>
      </c>
      <c r="BG415" s="35">
        <f t="shared" si="639"/>
        <v>4264.8354003584936</v>
      </c>
      <c r="BH415" s="35">
        <f t="shared" si="639"/>
        <v>4493.5726716923509</v>
      </c>
      <c r="BI415" s="35">
        <f t="shared" si="639"/>
        <v>4733.7794403470843</v>
      </c>
      <c r="BJ415" s="35">
        <f t="shared" si="639"/>
        <v>4986.393774089237</v>
      </c>
      <c r="BK415" s="35">
        <f t="shared" si="639"/>
        <v>5252.037636689709</v>
      </c>
      <c r="BL415" s="35">
        <f t="shared" si="639"/>
        <v>5531.8134032514999</v>
      </c>
      <c r="BM415" s="35">
        <f t="shared" si="639"/>
        <v>5826.9302357283559</v>
      </c>
      <c r="BN415" s="35">
        <f t="shared" si="639"/>
        <v>6136.9239988182962</v>
      </c>
      <c r="BO415" s="35">
        <f t="shared" si="639"/>
        <v>6462.8634368467547</v>
      </c>
      <c r="BP415" s="35">
        <f t="shared" si="639"/>
        <v>6805.5250916931509</v>
      </c>
      <c r="BQ415" s="35">
        <f t="shared" si="639"/>
        <v>7166.496585124416</v>
      </c>
      <c r="BR415" s="35">
        <f t="shared" si="639"/>
        <v>7556.4197169849313</v>
      </c>
      <c r="BS415" s="35">
        <f t="shared" si="639"/>
        <v>7959.0747294971707</v>
      </c>
    </row>
    <row r="416" spans="3:71">
      <c r="F416" s="42" t="s">
        <v>239</v>
      </c>
      <c r="R416" s="35">
        <f t="shared" ref="R416:AW416" si="640">R161</f>
        <v>124.64538345928895</v>
      </c>
      <c r="S416" s="35">
        <f t="shared" si="640"/>
        <v>117.24448036896879</v>
      </c>
      <c r="T416" s="35">
        <f t="shared" si="640"/>
        <v>168.29872186603279</v>
      </c>
      <c r="U416" s="35">
        <f t="shared" si="640"/>
        <v>174.79268077808797</v>
      </c>
      <c r="V416" s="35">
        <f t="shared" si="640"/>
        <v>184.71273027841917</v>
      </c>
      <c r="W416" s="35">
        <f t="shared" si="640"/>
        <v>195.40997742573774</v>
      </c>
      <c r="X416" s="35">
        <f t="shared" si="640"/>
        <v>200.18625926026897</v>
      </c>
      <c r="Y416" s="35">
        <f t="shared" si="640"/>
        <v>214.72456786057381</v>
      </c>
      <c r="Z416" s="35">
        <f t="shared" si="640"/>
        <v>230.51952400925279</v>
      </c>
      <c r="AA416" s="35">
        <f t="shared" si="640"/>
        <v>217.53051371454455</v>
      </c>
      <c r="AB416" s="35">
        <f t="shared" si="640"/>
        <v>202.69201432597959</v>
      </c>
      <c r="AC416" s="35">
        <f t="shared" si="640"/>
        <v>140.54131397242406</v>
      </c>
      <c r="AD416" s="35">
        <f t="shared" si="640"/>
        <v>144.33647520999187</v>
      </c>
      <c r="AE416" s="35">
        <f t="shared" si="640"/>
        <v>160.07748375495351</v>
      </c>
      <c r="AF416" s="35">
        <f t="shared" si="640"/>
        <v>175.02700993801426</v>
      </c>
      <c r="AG416" s="35">
        <f t="shared" si="640"/>
        <v>189.96698001705647</v>
      </c>
      <c r="AH416" s="35">
        <f t="shared" si="640"/>
        <v>208.14690531857883</v>
      </c>
      <c r="AI416" s="35">
        <f t="shared" si="640"/>
        <v>223.40022183426174</v>
      </c>
      <c r="AJ416" s="35">
        <f t="shared" si="640"/>
        <v>247.97837278840439</v>
      </c>
      <c r="AK416" s="35">
        <f t="shared" si="640"/>
        <v>274.56902768682346</v>
      </c>
      <c r="AL416" s="35">
        <f t="shared" si="640"/>
        <v>303.2942588962843</v>
      </c>
      <c r="AM416" s="35">
        <f t="shared" si="640"/>
        <v>334.01010848824524</v>
      </c>
      <c r="AN416" s="35">
        <f t="shared" si="640"/>
        <v>367.48751768630143</v>
      </c>
      <c r="AO416" s="35">
        <f t="shared" si="640"/>
        <v>394.62160106293186</v>
      </c>
      <c r="AP416" s="35">
        <f t="shared" si="640"/>
        <v>429.09436822353814</v>
      </c>
      <c r="AQ416" s="35">
        <f t="shared" si="640"/>
        <v>470.33208574856258</v>
      </c>
      <c r="AR416" s="35">
        <f t="shared" si="640"/>
        <v>495.42465821664473</v>
      </c>
      <c r="AS416" s="35">
        <f t="shared" si="640"/>
        <v>490.51004789676324</v>
      </c>
      <c r="AT416" s="35">
        <f t="shared" si="640"/>
        <v>538.44609940222745</v>
      </c>
      <c r="AU416" s="35">
        <f t="shared" si="640"/>
        <v>589.73011108656908</v>
      </c>
      <c r="AV416" s="35">
        <f t="shared" si="640"/>
        <v>645.0069975202548</v>
      </c>
      <c r="AW416" s="35">
        <f t="shared" si="640"/>
        <v>654.39294219432554</v>
      </c>
      <c r="AX416" s="35">
        <f t="shared" ref="AX416:BS416" si="641">AX161</f>
        <v>704.26198052025302</v>
      </c>
      <c r="AY416" s="35">
        <f t="shared" si="641"/>
        <v>769.6411353776391</v>
      </c>
      <c r="AZ416" s="35">
        <f t="shared" si="641"/>
        <v>840.13416585872983</v>
      </c>
      <c r="BA416" s="35">
        <f t="shared" si="641"/>
        <v>892.97661456102242</v>
      </c>
      <c r="BB416" s="35">
        <f t="shared" si="641"/>
        <v>964.84366318454363</v>
      </c>
      <c r="BC416" s="35">
        <f t="shared" si="641"/>
        <v>1027.0983757906763</v>
      </c>
      <c r="BD416" s="35">
        <f t="shared" si="641"/>
        <v>1110.6861883518957</v>
      </c>
      <c r="BE416" s="35">
        <f t="shared" si="641"/>
        <v>1201.679182993362</v>
      </c>
      <c r="BF416" s="35">
        <f t="shared" si="641"/>
        <v>1301.5635581267932</v>
      </c>
      <c r="BG416" s="35">
        <f t="shared" si="641"/>
        <v>1383.9680380587877</v>
      </c>
      <c r="BH416" s="35">
        <f t="shared" si="641"/>
        <v>1419.5020904692849</v>
      </c>
      <c r="BI416" s="35">
        <f t="shared" si="641"/>
        <v>1501.7312087544451</v>
      </c>
      <c r="BJ416" s="35">
        <f t="shared" si="641"/>
        <v>1588.7124825324959</v>
      </c>
      <c r="BK416" s="35">
        <f t="shared" si="641"/>
        <v>1680.7089857883275</v>
      </c>
      <c r="BL416" s="35">
        <f t="shared" si="641"/>
        <v>1773.582963482545</v>
      </c>
      <c r="BM416" s="35">
        <f t="shared" si="641"/>
        <v>1864.4964156938022</v>
      </c>
      <c r="BN416" s="35">
        <f t="shared" si="641"/>
        <v>1970.7339037209836</v>
      </c>
      <c r="BO416" s="35">
        <f t="shared" si="641"/>
        <v>2084.1834229310316</v>
      </c>
      <c r="BP416" s="35">
        <f t="shared" si="641"/>
        <v>2204.8486076419749</v>
      </c>
      <c r="BQ416" s="35">
        <f t="shared" si="641"/>
        <v>2325.3408007888502</v>
      </c>
      <c r="BR416" s="35">
        <f t="shared" si="641"/>
        <v>2378.0857836118189</v>
      </c>
      <c r="BS416" s="35">
        <f t="shared" si="641"/>
        <v>2515.4054661171999</v>
      </c>
    </row>
    <row r="417" spans="6:71">
      <c r="F417" s="42" t="s">
        <v>240</v>
      </c>
      <c r="R417" s="35">
        <f t="shared" ref="R417:AW417" si="642">R158</f>
        <v>1289.5777372343694</v>
      </c>
      <c r="S417" s="35">
        <f t="shared" si="642"/>
        <v>966.19678067639325</v>
      </c>
      <c r="T417" s="35">
        <f t="shared" si="642"/>
        <v>605.94884357992134</v>
      </c>
      <c r="U417" s="35">
        <f t="shared" si="642"/>
        <v>637.65102580860707</v>
      </c>
      <c r="V417" s="35">
        <f t="shared" si="642"/>
        <v>671.17922304241995</v>
      </c>
      <c r="W417" s="35">
        <f t="shared" si="642"/>
        <v>706.41753016629195</v>
      </c>
      <c r="X417" s="35">
        <f t="shared" si="642"/>
        <v>743.43352480094313</v>
      </c>
      <c r="Y417" s="35">
        <f t="shared" si="642"/>
        <v>782.78487637823025</v>
      </c>
      <c r="Z417" s="35">
        <f t="shared" si="642"/>
        <v>823.93361717369908</v>
      </c>
      <c r="AA417" s="35">
        <f t="shared" si="642"/>
        <v>866.91891704039983</v>
      </c>
      <c r="AB417" s="35">
        <f t="shared" si="642"/>
        <v>913.95884340626083</v>
      </c>
      <c r="AC417" s="35">
        <f t="shared" si="642"/>
        <v>965.48107431623816</v>
      </c>
      <c r="AD417" s="35">
        <f t="shared" si="642"/>
        <v>1025.2374626103672</v>
      </c>
      <c r="AE417" s="35">
        <f t="shared" si="642"/>
        <v>1089.0475296991926</v>
      </c>
      <c r="AF417" s="35">
        <f t="shared" si="642"/>
        <v>1156.3395884016643</v>
      </c>
      <c r="AG417" s="35">
        <f t="shared" si="642"/>
        <v>1227.4231975274349</v>
      </c>
      <c r="AH417" s="35">
        <f t="shared" si="642"/>
        <v>1302.5736988754009</v>
      </c>
      <c r="AI417" s="35">
        <f t="shared" si="642"/>
        <v>1381.8509935084339</v>
      </c>
      <c r="AJ417" s="35">
        <f t="shared" si="642"/>
        <v>1465.7660106521632</v>
      </c>
      <c r="AK417" s="35">
        <f t="shared" si="642"/>
        <v>1553.979228690833</v>
      </c>
      <c r="AL417" s="35">
        <f t="shared" si="642"/>
        <v>1646.6562172830686</v>
      </c>
      <c r="AM417" s="35">
        <f t="shared" si="642"/>
        <v>1743.9656969127889</v>
      </c>
      <c r="AN417" s="35">
        <f t="shared" si="642"/>
        <v>1846.0990376360664</v>
      </c>
      <c r="AO417" s="35">
        <f t="shared" si="642"/>
        <v>1953.2056269529223</v>
      </c>
      <c r="AP417" s="35">
        <f t="shared" si="642"/>
        <v>2066.1052066765292</v>
      </c>
      <c r="AQ417" s="35">
        <f t="shared" si="642"/>
        <v>2184.6858109906248</v>
      </c>
      <c r="AR417" s="35">
        <f t="shared" si="642"/>
        <v>2308.868923265823</v>
      </c>
      <c r="AS417" s="35">
        <f t="shared" si="642"/>
        <v>2440.2298842248106</v>
      </c>
      <c r="AT417" s="35">
        <f t="shared" si="642"/>
        <v>2581.462276218896</v>
      </c>
      <c r="AU417" s="35">
        <f t="shared" si="642"/>
        <v>2729.4528008872207</v>
      </c>
      <c r="AV417" s="35">
        <f t="shared" si="642"/>
        <v>2884.4484818326951</v>
      </c>
      <c r="AW417" s="35">
        <f t="shared" si="642"/>
        <v>3046.6675205207825</v>
      </c>
      <c r="AX417" s="35">
        <f t="shared" ref="AX417:BS417" si="643">AX158</f>
        <v>3219.9573720719677</v>
      </c>
      <c r="AY417" s="35">
        <f t="shared" si="643"/>
        <v>3402.1874910138176</v>
      </c>
      <c r="AZ417" s="35">
        <f t="shared" si="643"/>
        <v>3592.88197537729</v>
      </c>
      <c r="BA417" s="35">
        <f t="shared" si="643"/>
        <v>3792.2835255133227</v>
      </c>
      <c r="BB417" s="35">
        <f t="shared" si="643"/>
        <v>4002.3014175864482</v>
      </c>
      <c r="BC417" s="35">
        <f t="shared" si="643"/>
        <v>4222.3265803006379</v>
      </c>
      <c r="BD417" s="35">
        <f t="shared" si="643"/>
        <v>4453.7802044991777</v>
      </c>
      <c r="BE417" s="35">
        <f t="shared" si="643"/>
        <v>4695.9448251611966</v>
      </c>
      <c r="BF417" s="35">
        <f t="shared" si="643"/>
        <v>4949.0599064723338</v>
      </c>
      <c r="BG417" s="35">
        <f t="shared" si="643"/>
        <v>5213.2746025882216</v>
      </c>
      <c r="BH417" s="35">
        <f t="shared" si="643"/>
        <v>5490.659135335085</v>
      </c>
      <c r="BI417" s="35">
        <f t="shared" si="643"/>
        <v>5785.5626578395504</v>
      </c>
      <c r="BJ417" s="35">
        <f t="shared" si="643"/>
        <v>6095.8717346519488</v>
      </c>
      <c r="BK417" s="35">
        <f t="shared" si="643"/>
        <v>6422.3580689521368</v>
      </c>
      <c r="BL417" s="35">
        <f t="shared" si="643"/>
        <v>6765.83020763284</v>
      </c>
      <c r="BM417" s="35">
        <f t="shared" si="643"/>
        <v>7127.4549942201747</v>
      </c>
      <c r="BN417" s="35">
        <f t="shared" si="643"/>
        <v>7508.6893721864726</v>
      </c>
      <c r="BO417" s="35">
        <f t="shared" si="643"/>
        <v>7909.843775498658</v>
      </c>
      <c r="BP417" s="35">
        <f t="shared" si="643"/>
        <v>8331.8387366248571</v>
      </c>
      <c r="BQ417" s="35">
        <f t="shared" si="643"/>
        <v>8775.6612056366612</v>
      </c>
      <c r="BR417" s="35">
        <f t="shared" si="643"/>
        <v>9242.9048387632574</v>
      </c>
      <c r="BS417" s="35">
        <f t="shared" si="643"/>
        <v>9740.1736246169021</v>
      </c>
    </row>
    <row r="418" spans="6:71">
      <c r="F418" s="42"/>
    </row>
    <row r="419" spans="6:71">
      <c r="F419" t="s">
        <v>241</v>
      </c>
      <c r="R419" s="35">
        <f t="shared" ref="R419:BR419" si="644">R415+R416-R417</f>
        <v>-773.35921819051941</v>
      </c>
      <c r="S419" s="35">
        <f t="shared" si="644"/>
        <v>-397.04772966699215</v>
      </c>
      <c r="T419" s="35">
        <f t="shared" si="644"/>
        <v>64.630695635060647</v>
      </c>
      <c r="U419" s="35">
        <f t="shared" si="644"/>
        <v>66.611635907754021</v>
      </c>
      <c r="V419" s="35">
        <f t="shared" si="644"/>
        <v>72.205060407933615</v>
      </c>
      <c r="W419" s="35">
        <f t="shared" si="644"/>
        <v>74.330023845654296</v>
      </c>
      <c r="X419" s="35">
        <f t="shared" si="644"/>
        <v>72.705994163030937</v>
      </c>
      <c r="Y419" s="35">
        <f t="shared" si="644"/>
        <v>81.363022892727599</v>
      </c>
      <c r="Z419" s="35">
        <f t="shared" si="644"/>
        <v>90.810066661284054</v>
      </c>
      <c r="AA419" s="35">
        <f t="shared" si="644"/>
        <v>75.790560081348076</v>
      </c>
      <c r="AB419" s="35">
        <f t="shared" si="644"/>
        <v>57.871371278687661</v>
      </c>
      <c r="AC419" s="35">
        <f t="shared" si="644"/>
        <v>-0.86446423111362947</v>
      </c>
      <c r="AD419" s="35">
        <f t="shared" si="644"/>
        <v>-5.1338810601239402</v>
      </c>
      <c r="AE419" s="35">
        <f t="shared" si="644"/>
        <v>-0.12158072864031055</v>
      </c>
      <c r="AF419" s="35">
        <f t="shared" si="644"/>
        <v>3.3742783746472469</v>
      </c>
      <c r="AG419" s="35">
        <f t="shared" si="644"/>
        <v>6.0649047303070347</v>
      </c>
      <c r="AH419" s="35">
        <f t="shared" si="644"/>
        <v>11.081128117353501</v>
      </c>
      <c r="AI419" s="35">
        <f t="shared" si="644"/>
        <v>12.369932625789261</v>
      </c>
      <c r="AJ419" s="35">
        <f t="shared" si="644"/>
        <v>21.837490251036797</v>
      </c>
      <c r="AK419" s="35">
        <f t="shared" si="644"/>
        <v>32.36441503635956</v>
      </c>
      <c r="AL419" s="35">
        <f t="shared" si="644"/>
        <v>44.033937243066248</v>
      </c>
      <c r="AM419" s="35">
        <f t="shared" si="644"/>
        <v>56.667085492613978</v>
      </c>
      <c r="AN419" s="35">
        <f t="shared" si="644"/>
        <v>70.973102946567451</v>
      </c>
      <c r="AO419" s="35">
        <f t="shared" si="644"/>
        <v>79.263998789345806</v>
      </c>
      <c r="AP419" s="35">
        <f t="shared" si="644"/>
        <v>92.839283072862145</v>
      </c>
      <c r="AQ419" s="35">
        <f t="shared" si="644"/>
        <v>111.27414710947278</v>
      </c>
      <c r="AR419" s="35">
        <f t="shared" si="644"/>
        <v>114.16967406038884</v>
      </c>
      <c r="AS419" s="35">
        <f t="shared" si="644"/>
        <v>87.845410086429638</v>
      </c>
      <c r="AT419" s="35">
        <f t="shared" si="644"/>
        <v>108.13418070776424</v>
      </c>
      <c r="AU419" s="35">
        <f t="shared" si="644"/>
        <v>130.47216893958239</v>
      </c>
      <c r="AV419" s="35">
        <f t="shared" si="644"/>
        <v>155.22092954612754</v>
      </c>
      <c r="AW419" s="35">
        <f t="shared" si="644"/>
        <v>136.89920247396958</v>
      </c>
      <c r="AX419" s="35">
        <f t="shared" si="644"/>
        <v>152.13040220933362</v>
      </c>
      <c r="AY419" s="35">
        <f t="shared" si="644"/>
        <v>181.25162051397456</v>
      </c>
      <c r="AZ419" s="35">
        <f t="shared" si="644"/>
        <v>213.55998909321261</v>
      </c>
      <c r="BA419" s="35">
        <f t="shared" si="644"/>
        <v>228.22556865158185</v>
      </c>
      <c r="BB419" s="35">
        <f t="shared" si="644"/>
        <v>258.30992783712827</v>
      </c>
      <c r="BC419" s="35">
        <f t="shared" si="644"/>
        <v>278.0208728886264</v>
      </c>
      <c r="BD419" s="35">
        <f t="shared" si="644"/>
        <v>315.10836202847258</v>
      </c>
      <c r="BE419" s="35">
        <f t="shared" si="644"/>
        <v>357.04476282493852</v>
      </c>
      <c r="BF419" s="35">
        <f t="shared" si="644"/>
        <v>405.1421186608377</v>
      </c>
      <c r="BG419" s="35">
        <f t="shared" si="644"/>
        <v>435.52883582905997</v>
      </c>
      <c r="BH419" s="35">
        <f t="shared" si="644"/>
        <v>422.41562682655058</v>
      </c>
      <c r="BI419" s="35">
        <f t="shared" si="644"/>
        <v>449.94799126197904</v>
      </c>
      <c r="BJ419" s="35">
        <f t="shared" si="644"/>
        <v>479.23452196978451</v>
      </c>
      <c r="BK419" s="35">
        <f t="shared" si="644"/>
        <v>510.38855352589962</v>
      </c>
      <c r="BL419" s="35">
        <f t="shared" si="644"/>
        <v>539.5661591012049</v>
      </c>
      <c r="BM419" s="35">
        <f t="shared" si="644"/>
        <v>563.97165720198336</v>
      </c>
      <c r="BN419" s="35">
        <f t="shared" si="644"/>
        <v>598.96853035280765</v>
      </c>
      <c r="BO419" s="35">
        <f t="shared" si="644"/>
        <v>637.20308427912914</v>
      </c>
      <c r="BP419" s="35">
        <f t="shared" si="644"/>
        <v>678.53496271026961</v>
      </c>
      <c r="BQ419" s="35">
        <f t="shared" si="644"/>
        <v>716.17618027660501</v>
      </c>
      <c r="BR419" s="35">
        <f t="shared" si="644"/>
        <v>691.60066183349227</v>
      </c>
      <c r="BS419" s="35">
        <f>BS415+BS416-BS417</f>
        <v>734.30657099746895</v>
      </c>
    </row>
    <row r="420" spans="6:71">
      <c r="F420" t="s">
        <v>242</v>
      </c>
      <c r="R420" s="35">
        <f t="shared" ref="R420:BS420" si="645">R419*R375</f>
        <v>-732.09935562579426</v>
      </c>
      <c r="S420" s="35">
        <f t="shared" si="645"/>
        <v>-355.81170693399508</v>
      </c>
      <c r="T420" s="35">
        <f t="shared" si="645"/>
        <v>54.828340918430598</v>
      </c>
      <c r="U420" s="35">
        <f t="shared" si="645"/>
        <v>53.494007196762077</v>
      </c>
      <c r="V420" s="35">
        <f t="shared" si="645"/>
        <v>54.892299713121105</v>
      </c>
      <c r="W420" s="35">
        <f t="shared" si="645"/>
        <v>53.492983461198307</v>
      </c>
      <c r="X420" s="35">
        <f t="shared" si="645"/>
        <v>49.532645465407313</v>
      </c>
      <c r="Y420" s="35">
        <f t="shared" si="645"/>
        <v>52.47315049206447</v>
      </c>
      <c r="Z420" s="35">
        <f t="shared" si="645"/>
        <v>55.441224912708925</v>
      </c>
      <c r="AA420" s="35">
        <f t="shared" si="645"/>
        <v>43.802883134478378</v>
      </c>
      <c r="AB420" s="35">
        <f t="shared" si="645"/>
        <v>31.662128840761607</v>
      </c>
      <c r="AC420" s="35">
        <f t="shared" si="645"/>
        <v>-0.44772580383741772</v>
      </c>
      <c r="AD420" s="35">
        <f t="shared" si="645"/>
        <v>-2.5170952933497097</v>
      </c>
      <c r="AE420" s="35">
        <f t="shared" si="645"/>
        <v>-5.642964973501529E-2</v>
      </c>
      <c r="AF420" s="35">
        <f t="shared" si="645"/>
        <v>1.4825600030276973</v>
      </c>
      <c r="AG420" s="35">
        <f t="shared" si="645"/>
        <v>2.5225751436461485</v>
      </c>
      <c r="AH420" s="35">
        <f t="shared" si="645"/>
        <v>4.3630768544184324</v>
      </c>
      <c r="AI420" s="35">
        <f t="shared" si="645"/>
        <v>4.6106799757865629</v>
      </c>
      <c r="AJ420" s="35">
        <f t="shared" si="645"/>
        <v>7.7052924565247398</v>
      </c>
      <c r="AK420" s="35">
        <f t="shared" si="645"/>
        <v>10.810428854378413</v>
      </c>
      <c r="AL420" s="35">
        <f t="shared" si="645"/>
        <v>13.923596793127258</v>
      </c>
      <c r="AM420" s="35">
        <f t="shared" si="645"/>
        <v>16.962253667825323</v>
      </c>
      <c r="AN420" s="35">
        <f t="shared" si="645"/>
        <v>20.111072343773657</v>
      </c>
      <c r="AO420" s="35">
        <f t="shared" si="645"/>
        <v>21.262100742967338</v>
      </c>
      <c r="AP420" s="35">
        <f t="shared" si="645"/>
        <v>23.574947237297479</v>
      </c>
      <c r="AQ420" s="35">
        <f t="shared" si="645"/>
        <v>26.748657111813394</v>
      </c>
      <c r="AR420" s="35">
        <f t="shared" si="645"/>
        <v>25.980483474640444</v>
      </c>
      <c r="AS420" s="35">
        <f t="shared" si="645"/>
        <v>18.92362355472973</v>
      </c>
      <c r="AT420" s="35">
        <f t="shared" si="645"/>
        <v>22.051441152949888</v>
      </c>
      <c r="AU420" s="35">
        <f t="shared" si="645"/>
        <v>25.187242508763489</v>
      </c>
      <c r="AV420" s="35">
        <f t="shared" si="645"/>
        <v>28.366240426892528</v>
      </c>
      <c r="AW420" s="35">
        <f t="shared" si="645"/>
        <v>23.683243260608972</v>
      </c>
      <c r="AX420" s="35">
        <f t="shared" si="645"/>
        <v>24.9140900169159</v>
      </c>
      <c r="AY420" s="35">
        <f t="shared" si="645"/>
        <v>28.099569865639683</v>
      </c>
      <c r="AZ420" s="35">
        <f t="shared" si="645"/>
        <v>31.341979477192293</v>
      </c>
      <c r="BA420" s="35">
        <f t="shared" si="645"/>
        <v>31.70732380518783</v>
      </c>
      <c r="BB420" s="35">
        <f t="shared" si="645"/>
        <v>33.972315294895751</v>
      </c>
      <c r="BC420" s="35">
        <f t="shared" si="645"/>
        <v>34.613874011827711</v>
      </c>
      <c r="BD420" s="35">
        <f t="shared" si="645"/>
        <v>37.138254866595112</v>
      </c>
      <c r="BE420" s="35">
        <f t="shared" si="645"/>
        <v>39.835749189375129</v>
      </c>
      <c r="BF420" s="35">
        <f t="shared" si="645"/>
        <v>42.790412695829453</v>
      </c>
      <c r="BG420" s="35">
        <f t="shared" si="645"/>
        <v>43.545647501398648</v>
      </c>
      <c r="BH420" s="35">
        <f t="shared" si="645"/>
        <v>39.981268813370299</v>
      </c>
      <c r="BI420" s="35">
        <f t="shared" si="645"/>
        <v>40.315093529281242</v>
      </c>
      <c r="BJ420" s="35">
        <f t="shared" si="645"/>
        <v>40.648283195116221</v>
      </c>
      <c r="BK420" s="35">
        <f t="shared" si="645"/>
        <v>40.981117456856296</v>
      </c>
      <c r="BL420" s="35">
        <f t="shared" si="645"/>
        <v>41.012508367663855</v>
      </c>
      <c r="BM420" s="35">
        <f t="shared" si="645"/>
        <v>40.580525377778322</v>
      </c>
      <c r="BN420" s="35">
        <f t="shared" si="645"/>
        <v>40.799341149980968</v>
      </c>
      <c r="BO420" s="35">
        <f t="shared" si="645"/>
        <v>41.088072840965204</v>
      </c>
      <c r="BP420" s="35">
        <f t="shared" si="645"/>
        <v>41.418931507454026</v>
      </c>
      <c r="BQ420" s="35">
        <f t="shared" si="645"/>
        <v>41.384269278792814</v>
      </c>
      <c r="BR420" s="35">
        <f t="shared" si="645"/>
        <v>37.832024048255036</v>
      </c>
      <c r="BS420" s="35">
        <f t="shared" si="645"/>
        <v>38.025098652523496</v>
      </c>
    </row>
    <row r="422" spans="6:71">
      <c r="F422" t="s">
        <v>147</v>
      </c>
      <c r="R422" s="35">
        <f t="shared" ref="R422:AW422" si="646">R317+R366</f>
        <v>35.189989759364977</v>
      </c>
      <c r="S422" s="35">
        <f t="shared" si="646"/>
        <v>38.135663593476025</v>
      </c>
      <c r="T422" s="35">
        <f t="shared" si="646"/>
        <v>36.712715202458639</v>
      </c>
      <c r="U422" s="35">
        <f t="shared" si="646"/>
        <v>36.871423200527289</v>
      </c>
      <c r="V422" s="35">
        <f t="shared" si="646"/>
        <v>36.671002606343585</v>
      </c>
      <c r="W422" s="35">
        <f t="shared" si="646"/>
        <v>40.579653352226586</v>
      </c>
      <c r="X422" s="35">
        <f t="shared" si="646"/>
        <v>41.778167315554072</v>
      </c>
      <c r="Y422" s="35">
        <f t="shared" si="646"/>
        <v>42.414800878585694</v>
      </c>
      <c r="Z422" s="35">
        <f t="shared" si="646"/>
        <v>43.291401103147621</v>
      </c>
      <c r="AA422" s="35">
        <f t="shared" si="646"/>
        <v>38.456400243326442</v>
      </c>
      <c r="AB422" s="35">
        <f t="shared" si="646"/>
        <v>33.986101328957822</v>
      </c>
      <c r="AC422" s="35">
        <f t="shared" si="646"/>
        <v>20.500561480645292</v>
      </c>
      <c r="AD422" s="35">
        <f t="shared" si="646"/>
        <v>19.7441414248607</v>
      </c>
      <c r="AE422" s="35">
        <f t="shared" si="646"/>
        <v>21.486049973911086</v>
      </c>
      <c r="AF422" s="35">
        <f t="shared" si="646"/>
        <v>23.389713437608151</v>
      </c>
      <c r="AG422" s="35">
        <f t="shared" si="646"/>
        <v>25.504808056171115</v>
      </c>
      <c r="AH422" s="35">
        <f t="shared" si="646"/>
        <v>28.021415427735867</v>
      </c>
      <c r="AI422" s="35">
        <f t="shared" si="646"/>
        <v>30.599500802565487</v>
      </c>
      <c r="AJ422" s="35">
        <f t="shared" si="646"/>
        <v>33.935846244538482</v>
      </c>
      <c r="AK422" s="35">
        <f t="shared" si="646"/>
        <v>37.633981981054625</v>
      </c>
      <c r="AL422" s="35">
        <f t="shared" si="646"/>
        <v>41.711350476996685</v>
      </c>
      <c r="AM422" s="35">
        <f t="shared" si="646"/>
        <v>46.171724505661018</v>
      </c>
      <c r="AN422" s="35">
        <f t="shared" si="646"/>
        <v>51.074333501910147</v>
      </c>
      <c r="AO422" s="35">
        <f t="shared" si="646"/>
        <v>54.627145484025881</v>
      </c>
      <c r="AP422" s="35">
        <f t="shared" si="646"/>
        <v>59.614059880930149</v>
      </c>
      <c r="AQ422" s="35">
        <f t="shared" si="646"/>
        <v>65.880941189409995</v>
      </c>
      <c r="AR422" s="35">
        <f t="shared" si="646"/>
        <v>70.071915842016097</v>
      </c>
      <c r="AS422" s="35">
        <f t="shared" si="646"/>
        <v>71.264470159623045</v>
      </c>
      <c r="AT422" s="35">
        <f t="shared" si="646"/>
        <v>79.098717136005121</v>
      </c>
      <c r="AU422" s="35">
        <f t="shared" si="646"/>
        <v>87.299213714086804</v>
      </c>
      <c r="AV422" s="35">
        <f t="shared" si="646"/>
        <v>96.138958672270348</v>
      </c>
      <c r="AW422" s="35">
        <f t="shared" si="646"/>
        <v>99.339109382145907</v>
      </c>
      <c r="AX422" s="35">
        <f t="shared" ref="AX422:BS422" si="647">AX317+AX366</f>
        <v>109.26776841597</v>
      </c>
      <c r="AY422" s="35">
        <f t="shared" si="647"/>
        <v>119.96202212982027</v>
      </c>
      <c r="AZ422" s="35">
        <f t="shared" si="647"/>
        <v>131.45233072191729</v>
      </c>
      <c r="BA422" s="35">
        <f t="shared" si="647"/>
        <v>140.92675930502764</v>
      </c>
      <c r="BB422" s="35">
        <f t="shared" si="647"/>
        <v>153.05288753524627</v>
      </c>
      <c r="BC422" s="35">
        <f t="shared" si="647"/>
        <v>164.02014703565976</v>
      </c>
      <c r="BD422" s="35">
        <f t="shared" si="647"/>
        <v>177.94773794616367</v>
      </c>
      <c r="BE422" s="35">
        <f t="shared" si="647"/>
        <v>193.03363724349478</v>
      </c>
      <c r="BF422" s="35">
        <f t="shared" si="647"/>
        <v>209.46945330225748</v>
      </c>
      <c r="BG422" s="35">
        <f t="shared" si="647"/>
        <v>223.75406885165197</v>
      </c>
      <c r="BH422" s="35">
        <f t="shared" si="647"/>
        <v>230.84157104406282</v>
      </c>
      <c r="BI422" s="35">
        <f t="shared" si="647"/>
        <v>242.92987634840352</v>
      </c>
      <c r="BJ422" s="35">
        <f t="shared" si="647"/>
        <v>255.77813124245145</v>
      </c>
      <c r="BK422" s="35">
        <f t="shared" si="647"/>
        <v>269.42425010377696</v>
      </c>
      <c r="BL422" s="35">
        <f t="shared" si="647"/>
        <v>283.29282362351387</v>
      </c>
      <c r="BM422" s="35">
        <f t="shared" si="647"/>
        <v>297.0532590618036</v>
      </c>
      <c r="BN422" s="35">
        <f t="shared" si="647"/>
        <v>313.03871566552493</v>
      </c>
      <c r="BO422" s="35">
        <f t="shared" si="647"/>
        <v>330.14052813105673</v>
      </c>
      <c r="BP422" s="35">
        <f t="shared" si="647"/>
        <v>348.35763482415547</v>
      </c>
      <c r="BQ422" s="35">
        <f t="shared" si="647"/>
        <v>366.65843656659752</v>
      </c>
      <c r="BR422" s="35">
        <f t="shared" si="647"/>
        <v>373.16685875440749</v>
      </c>
      <c r="BS422" s="35">
        <f t="shared" si="647"/>
        <v>395.49056346761262</v>
      </c>
    </row>
    <row r="423" spans="6:71">
      <c r="F423" t="s">
        <v>243</v>
      </c>
      <c r="R423" s="35">
        <f t="shared" ref="R423:BS423" si="648">(R419+R422)*R375</f>
        <v>-698.7868040697557</v>
      </c>
      <c r="S423" s="35">
        <f t="shared" si="648"/>
        <v>-321.6366832671028</v>
      </c>
      <c r="T423" s="35">
        <f t="shared" si="648"/>
        <v>85.972942494863304</v>
      </c>
      <c r="U423" s="35">
        <f t="shared" si="648"/>
        <v>83.104452146279783</v>
      </c>
      <c r="V423" s="35">
        <f t="shared" si="648"/>
        <v>82.770618136726796</v>
      </c>
      <c r="W423" s="35">
        <f t="shared" si="648"/>
        <v>82.696885374902976</v>
      </c>
      <c r="X423" s="35">
        <f t="shared" si="648"/>
        <v>77.994991296145344</v>
      </c>
      <c r="Y423" s="35">
        <f t="shared" si="648"/>
        <v>79.82756961839597</v>
      </c>
      <c r="Z423" s="35">
        <f t="shared" si="648"/>
        <v>81.871425809909368</v>
      </c>
      <c r="AA423" s="35">
        <f t="shared" si="648"/>
        <v>66.028622115997095</v>
      </c>
      <c r="AB423" s="35">
        <f t="shared" si="648"/>
        <v>50.256336914571811</v>
      </c>
      <c r="AC423" s="35">
        <f t="shared" si="648"/>
        <v>10.169984030398432</v>
      </c>
      <c r="AD423" s="35">
        <f t="shared" si="648"/>
        <v>7.1632780674129783</v>
      </c>
      <c r="AE423" s="35">
        <f t="shared" si="648"/>
        <v>9.9159589662585592</v>
      </c>
      <c r="AF423" s="35">
        <f t="shared" si="648"/>
        <v>11.759321364929995</v>
      </c>
      <c r="AG423" s="35">
        <f t="shared" si="648"/>
        <v>13.130787095345877</v>
      </c>
      <c r="AH423" s="35">
        <f t="shared" si="648"/>
        <v>15.396212450904716</v>
      </c>
      <c r="AI423" s="35">
        <f t="shared" si="648"/>
        <v>16.016118460173754</v>
      </c>
      <c r="AJ423" s="35">
        <f t="shared" si="648"/>
        <v>19.679453272070425</v>
      </c>
      <c r="AK423" s="35">
        <f t="shared" si="648"/>
        <v>23.381009359420432</v>
      </c>
      <c r="AL423" s="35">
        <f t="shared" si="648"/>
        <v>27.112788178232591</v>
      </c>
      <c r="AM423" s="35">
        <f t="shared" si="648"/>
        <v>30.782913342444527</v>
      </c>
      <c r="AN423" s="35">
        <f t="shared" si="648"/>
        <v>34.583591838098727</v>
      </c>
      <c r="AO423" s="35">
        <f t="shared" si="648"/>
        <v>35.915510718773554</v>
      </c>
      <c r="AP423" s="35">
        <f t="shared" si="648"/>
        <v>38.712917606920385</v>
      </c>
      <c r="AQ423" s="35">
        <f t="shared" si="648"/>
        <v>42.585459746169903</v>
      </c>
      <c r="AR423" s="35">
        <f t="shared" si="648"/>
        <v>41.926068557128808</v>
      </c>
      <c r="AS423" s="35">
        <f t="shared" si="648"/>
        <v>34.275387577472969</v>
      </c>
      <c r="AT423" s="35">
        <f t="shared" si="648"/>
        <v>38.181777507116266</v>
      </c>
      <c r="AU423" s="35">
        <f t="shared" si="648"/>
        <v>42.040081581740687</v>
      </c>
      <c r="AV423" s="35">
        <f t="shared" si="648"/>
        <v>45.935397009467195</v>
      </c>
      <c r="AW423" s="35">
        <f t="shared" si="648"/>
        <v>40.868677874349316</v>
      </c>
      <c r="AX423" s="35">
        <f t="shared" si="648"/>
        <v>42.808652699508848</v>
      </c>
      <c r="AY423" s="35">
        <f t="shared" si="648"/>
        <v>46.697368950147194</v>
      </c>
      <c r="AZ423" s="35">
        <f t="shared" si="648"/>
        <v>50.633871508134369</v>
      </c>
      <c r="BA423" s="35">
        <f t="shared" si="648"/>
        <v>51.286244854660296</v>
      </c>
      <c r="BB423" s="35">
        <f t="shared" si="648"/>
        <v>54.101471753102324</v>
      </c>
      <c r="BC423" s="35">
        <f t="shared" si="648"/>
        <v>55.034544754661134</v>
      </c>
      <c r="BD423" s="35">
        <f t="shared" si="648"/>
        <v>58.11093995256423</v>
      </c>
      <c r="BE423" s="35">
        <f t="shared" si="648"/>
        <v>61.372655367480768</v>
      </c>
      <c r="BF423" s="35">
        <f t="shared" si="648"/>
        <v>64.914215532228539</v>
      </c>
      <c r="BG423" s="35">
        <f t="shared" si="648"/>
        <v>65.917336830924313</v>
      </c>
      <c r="BH423" s="35">
        <f t="shared" si="648"/>
        <v>61.830221169962634</v>
      </c>
      <c r="BI423" s="35">
        <f t="shared" si="648"/>
        <v>62.081477369719984</v>
      </c>
      <c r="BJ423" s="35">
        <f t="shared" si="648"/>
        <v>62.343176691366246</v>
      </c>
      <c r="BK423" s="35">
        <f t="shared" si="648"/>
        <v>62.6142570775473</v>
      </c>
      <c r="BL423" s="35">
        <f t="shared" si="648"/>
        <v>62.545640317066237</v>
      </c>
      <c r="BM423" s="35">
        <f t="shared" si="648"/>
        <v>61.95496355028385</v>
      </c>
      <c r="BN423" s="35">
        <f t="shared" si="648"/>
        <v>62.122286691154464</v>
      </c>
      <c r="BO423" s="35">
        <f t="shared" si="648"/>
        <v>62.376165134098947</v>
      </c>
      <c r="BP423" s="35">
        <f t="shared" si="648"/>
        <v>62.683275734092355</v>
      </c>
      <c r="BQ423" s="35">
        <f t="shared" si="648"/>
        <v>62.571641730013852</v>
      </c>
      <c r="BR423" s="35">
        <f t="shared" si="648"/>
        <v>58.245043227533174</v>
      </c>
      <c r="BS423" s="35">
        <f t="shared" si="648"/>
        <v>58.505056596478639</v>
      </c>
    </row>
    <row r="425" spans="6:71">
      <c r="F425" s="27" t="s">
        <v>244</v>
      </c>
      <c r="H425" s="44">
        <f>SUM(R423:BS423)</f>
        <v>1540.3835586684938</v>
      </c>
    </row>
    <row r="427" spans="6:71">
      <c r="F427" t="s">
        <v>247</v>
      </c>
    </row>
    <row r="429" spans="6:71">
      <c r="F429" t="s">
        <v>47</v>
      </c>
      <c r="H429" s="31">
        <f>BS162</f>
        <v>141688.32469155148</v>
      </c>
    </row>
    <row r="430" spans="6:71">
      <c r="F430" t="s">
        <v>251</v>
      </c>
      <c r="H430" s="31">
        <f>(H408*BS375)*Controls!$M$36</f>
        <v>8070.8576101767667</v>
      </c>
    </row>
    <row r="432" spans="6:71">
      <c r="F432" s="27" t="s">
        <v>252</v>
      </c>
      <c r="H432" s="44">
        <f>H425+H430</f>
        <v>9611.2411688452612</v>
      </c>
    </row>
    <row r="434" spans="3:71" ht="15" thickBot="1">
      <c r="C434" s="28" t="s">
        <v>304</v>
      </c>
      <c r="D434" s="28"/>
      <c r="E434" s="28"/>
      <c r="F434" s="29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</row>
    <row r="436" spans="3:71">
      <c r="F436" t="s">
        <v>300</v>
      </c>
      <c r="R436" s="32">
        <f t="shared" ref="R436:AW436" si="649">R20</f>
        <v>5.9358282858282922E-2</v>
      </c>
      <c r="S436" s="32">
        <f t="shared" si="649"/>
        <v>5.9358282858282922E-2</v>
      </c>
      <c r="T436" s="32">
        <f t="shared" si="649"/>
        <v>5.9358282858282922E-2</v>
      </c>
      <c r="U436" s="32">
        <f t="shared" si="649"/>
        <v>5.9358282858282922E-2</v>
      </c>
      <c r="V436" s="32">
        <f t="shared" si="649"/>
        <v>5.9358282858282915E-2</v>
      </c>
      <c r="W436" s="32">
        <f t="shared" si="649"/>
        <v>5.9358282858282915E-2</v>
      </c>
      <c r="X436" s="32">
        <f t="shared" si="649"/>
        <v>5.9358282858282915E-2</v>
      </c>
      <c r="Y436" s="32">
        <f t="shared" si="649"/>
        <v>5.9358282858282915E-2</v>
      </c>
      <c r="Z436" s="32">
        <f t="shared" si="649"/>
        <v>5.9358282858282915E-2</v>
      </c>
      <c r="AA436" s="32">
        <f t="shared" si="649"/>
        <v>5.9358282858282915E-2</v>
      </c>
      <c r="AB436" s="32">
        <f t="shared" si="649"/>
        <v>5.9358282858282915E-2</v>
      </c>
      <c r="AC436" s="32">
        <f t="shared" si="649"/>
        <v>5.9358282858282915E-2</v>
      </c>
      <c r="AD436" s="32">
        <f t="shared" si="649"/>
        <v>5.9358282858282915E-2</v>
      </c>
      <c r="AE436" s="32">
        <f t="shared" si="649"/>
        <v>5.9358282858282915E-2</v>
      </c>
      <c r="AF436" s="32">
        <f t="shared" si="649"/>
        <v>5.9358282858282915E-2</v>
      </c>
      <c r="AG436" s="32">
        <f t="shared" si="649"/>
        <v>5.9358282858282915E-2</v>
      </c>
      <c r="AH436" s="32">
        <f t="shared" si="649"/>
        <v>5.9358282858282915E-2</v>
      </c>
      <c r="AI436" s="32">
        <f t="shared" si="649"/>
        <v>5.9358282858282915E-2</v>
      </c>
      <c r="AJ436" s="32">
        <f t="shared" si="649"/>
        <v>5.9358282858282915E-2</v>
      </c>
      <c r="AK436" s="32">
        <f t="shared" si="649"/>
        <v>5.9358282858282915E-2</v>
      </c>
      <c r="AL436" s="32">
        <f t="shared" si="649"/>
        <v>5.9358282858282915E-2</v>
      </c>
      <c r="AM436" s="32">
        <f t="shared" si="649"/>
        <v>5.9358282858282915E-2</v>
      </c>
      <c r="AN436" s="32">
        <f t="shared" si="649"/>
        <v>5.9358282858282915E-2</v>
      </c>
      <c r="AO436" s="32">
        <f t="shared" si="649"/>
        <v>5.9358282858282915E-2</v>
      </c>
      <c r="AP436" s="32">
        <f t="shared" si="649"/>
        <v>5.9358282858282915E-2</v>
      </c>
      <c r="AQ436" s="32">
        <f t="shared" si="649"/>
        <v>5.9358282858282915E-2</v>
      </c>
      <c r="AR436" s="32">
        <f t="shared" si="649"/>
        <v>5.9358282858282915E-2</v>
      </c>
      <c r="AS436" s="32">
        <f t="shared" si="649"/>
        <v>5.9358282858282915E-2</v>
      </c>
      <c r="AT436" s="32">
        <f t="shared" si="649"/>
        <v>5.9358282858282915E-2</v>
      </c>
      <c r="AU436" s="32">
        <f t="shared" si="649"/>
        <v>5.9358282858282915E-2</v>
      </c>
      <c r="AV436" s="32">
        <f t="shared" si="649"/>
        <v>5.9358282858282915E-2</v>
      </c>
      <c r="AW436" s="32">
        <f t="shared" si="649"/>
        <v>5.9358282858282915E-2</v>
      </c>
      <c r="AX436" s="32">
        <f t="shared" ref="AX436:BS436" si="650">AX20</f>
        <v>5.9358282858282915E-2</v>
      </c>
      <c r="AY436" s="32">
        <f t="shared" si="650"/>
        <v>5.9358282858282915E-2</v>
      </c>
      <c r="AZ436" s="32">
        <f t="shared" si="650"/>
        <v>5.9358282858282915E-2</v>
      </c>
      <c r="BA436" s="32">
        <f t="shared" si="650"/>
        <v>5.9358282858282915E-2</v>
      </c>
      <c r="BB436" s="32">
        <f t="shared" si="650"/>
        <v>5.9358282858282915E-2</v>
      </c>
      <c r="BC436" s="32">
        <f t="shared" si="650"/>
        <v>5.9358282858282915E-2</v>
      </c>
      <c r="BD436" s="32">
        <f t="shared" si="650"/>
        <v>5.9358282858282915E-2</v>
      </c>
      <c r="BE436" s="32">
        <f t="shared" si="650"/>
        <v>5.9358282858282915E-2</v>
      </c>
      <c r="BF436" s="32">
        <f t="shared" si="650"/>
        <v>5.9358282858282915E-2</v>
      </c>
      <c r="BG436" s="32">
        <f t="shared" si="650"/>
        <v>5.9358282858282915E-2</v>
      </c>
      <c r="BH436" s="32">
        <f t="shared" si="650"/>
        <v>5.9358282858282915E-2</v>
      </c>
      <c r="BI436" s="32">
        <f t="shared" si="650"/>
        <v>5.9358282858282915E-2</v>
      </c>
      <c r="BJ436" s="32">
        <f t="shared" si="650"/>
        <v>5.9358282858282915E-2</v>
      </c>
      <c r="BK436" s="32">
        <f t="shared" si="650"/>
        <v>5.9358282858282915E-2</v>
      </c>
      <c r="BL436" s="32">
        <f t="shared" si="650"/>
        <v>5.9358282858282915E-2</v>
      </c>
      <c r="BM436" s="32">
        <f t="shared" si="650"/>
        <v>5.9358282858282915E-2</v>
      </c>
      <c r="BN436" s="32">
        <f t="shared" si="650"/>
        <v>5.9358282858282915E-2</v>
      </c>
      <c r="BO436" s="32">
        <f t="shared" si="650"/>
        <v>5.9358282858282915E-2</v>
      </c>
      <c r="BP436" s="32">
        <f t="shared" si="650"/>
        <v>5.9358282858282915E-2</v>
      </c>
      <c r="BQ436" s="32">
        <f t="shared" si="650"/>
        <v>5.9358282858282915E-2</v>
      </c>
      <c r="BR436" s="32">
        <f t="shared" si="650"/>
        <v>5.9358282858282915E-2</v>
      </c>
      <c r="BS436" s="32">
        <f t="shared" si="650"/>
        <v>5.9358282858282915E-2</v>
      </c>
    </row>
    <row r="437" spans="3:71">
      <c r="F437" t="s">
        <v>301</v>
      </c>
      <c r="H437" s="44"/>
      <c r="R437" s="32">
        <f t="shared" ref="R437:AW437" si="651">R391/Q162</f>
        <v>6.4439505735759961E-2</v>
      </c>
      <c r="S437" s="32">
        <f t="shared" si="651"/>
        <v>6.293919810085441E-2</v>
      </c>
      <c r="T437" s="32">
        <f t="shared" si="651"/>
        <v>6.1840890183395454E-2</v>
      </c>
      <c r="U437" s="32">
        <f t="shared" si="651"/>
        <v>6.1706915054994288E-2</v>
      </c>
      <c r="V437" s="32">
        <f t="shared" si="651"/>
        <v>6.1550970723674554E-2</v>
      </c>
      <c r="W437" s="32">
        <f t="shared" si="651"/>
        <v>6.1702816342974295E-2</v>
      </c>
      <c r="X437" s="32">
        <f t="shared" si="651"/>
        <v>6.1645993580784438E-2</v>
      </c>
      <c r="Y437" s="32">
        <f t="shared" si="651"/>
        <v>6.1549809162780945E-2</v>
      </c>
      <c r="Z437" s="32">
        <f t="shared" si="651"/>
        <v>6.1472315158406211E-2</v>
      </c>
      <c r="AA437" s="32">
        <f t="shared" si="651"/>
        <v>6.1058438282353175E-2</v>
      </c>
      <c r="AB437" s="32">
        <f t="shared" si="651"/>
        <v>6.0696561431968749E-2</v>
      </c>
      <c r="AC437" s="32">
        <f t="shared" si="651"/>
        <v>5.9883779275815729E-2</v>
      </c>
      <c r="AD437" s="32">
        <f t="shared" si="651"/>
        <v>5.9789939347835025E-2</v>
      </c>
      <c r="AE437" s="32">
        <f t="shared" si="651"/>
        <v>5.9821569624945864E-2</v>
      </c>
      <c r="AF437" s="32">
        <f t="shared" si="651"/>
        <v>5.9854220130613665E-2</v>
      </c>
      <c r="AG437" s="32">
        <f t="shared" si="651"/>
        <v>5.9889296024715606E-2</v>
      </c>
      <c r="AH437" s="32">
        <f t="shared" si="651"/>
        <v>5.9933392519137429E-2</v>
      </c>
      <c r="AI437" s="32">
        <f t="shared" si="651"/>
        <v>5.9971959140821388E-2</v>
      </c>
      <c r="AJ437" s="32">
        <f t="shared" si="651"/>
        <v>6.0029638701857339E-2</v>
      </c>
      <c r="AK437" s="32">
        <f t="shared" si="651"/>
        <v>6.0089952071635699E-2</v>
      </c>
      <c r="AL437" s="32">
        <f t="shared" si="651"/>
        <v>6.0152429596580459E-2</v>
      </c>
      <c r="AM437" s="32">
        <f t="shared" si="651"/>
        <v>6.0216237560224713E-2</v>
      </c>
      <c r="AN437" s="32">
        <f t="shared" si="651"/>
        <v>6.0282198634513645E-2</v>
      </c>
      <c r="AO437" s="32">
        <f t="shared" si="651"/>
        <v>6.03022342776297E-2</v>
      </c>
      <c r="AP437" s="32">
        <f t="shared" si="651"/>
        <v>6.035206861000645E-2</v>
      </c>
      <c r="AQ437" s="32">
        <f t="shared" si="651"/>
        <v>6.0423133294772072E-2</v>
      </c>
      <c r="AR437" s="32">
        <f t="shared" si="651"/>
        <v>6.043699428307648E-2</v>
      </c>
      <c r="AS437" s="32">
        <f t="shared" si="651"/>
        <v>6.0381952548793555E-2</v>
      </c>
      <c r="AT437" s="32">
        <f t="shared" si="651"/>
        <v>6.0459554711739659E-2</v>
      </c>
      <c r="AU437" s="32">
        <f t="shared" si="651"/>
        <v>6.0532142469367202E-2</v>
      </c>
      <c r="AV437" s="32">
        <f t="shared" si="651"/>
        <v>6.060470200998043E-2</v>
      </c>
      <c r="AW437" s="32">
        <f t="shared" si="651"/>
        <v>6.0570712147114542E-2</v>
      </c>
      <c r="AX437" s="32">
        <f t="shared" ref="AX437:BS437" si="652">AX391/AW162</f>
        <v>6.064215948283843E-2</v>
      </c>
      <c r="AY437" s="32">
        <f t="shared" si="652"/>
        <v>6.0713318645469368E-2</v>
      </c>
      <c r="AZ437" s="32">
        <f t="shared" si="652"/>
        <v>6.0784375718260897E-2</v>
      </c>
      <c r="BA437" s="32">
        <f t="shared" si="652"/>
        <v>6.0816647081062797E-2</v>
      </c>
      <c r="BB437" s="32">
        <f t="shared" si="652"/>
        <v>6.0874776823681143E-2</v>
      </c>
      <c r="BC437" s="32">
        <f t="shared" si="652"/>
        <v>6.0908376245100683E-2</v>
      </c>
      <c r="BD437" s="32">
        <f t="shared" si="652"/>
        <v>6.0967763980057432E-2</v>
      </c>
      <c r="BE437" s="32">
        <f t="shared" si="652"/>
        <v>6.1029289471466887E-2</v>
      </c>
      <c r="BF437" s="32">
        <f t="shared" si="652"/>
        <v>6.1094126484747012E-2</v>
      </c>
      <c r="BG437" s="32">
        <f t="shared" si="652"/>
        <v>6.1126810931868794E-2</v>
      </c>
      <c r="BH437" s="32">
        <f t="shared" si="652"/>
        <v>6.108375319888916E-2</v>
      </c>
      <c r="BI437" s="32">
        <f t="shared" si="652"/>
        <v>6.1082993961374066E-2</v>
      </c>
      <c r="BJ437" s="32">
        <f t="shared" si="652"/>
        <v>6.1083392666900278E-2</v>
      </c>
      <c r="BK437" s="32">
        <f t="shared" si="652"/>
        <v>6.1084829221807045E-2</v>
      </c>
      <c r="BL437" s="32">
        <f t="shared" si="652"/>
        <v>6.1082521150370619E-2</v>
      </c>
      <c r="BM437" s="32">
        <f t="shared" si="652"/>
        <v>6.1074300028615101E-2</v>
      </c>
      <c r="BN437" s="32">
        <f t="shared" si="652"/>
        <v>6.1076644178933256E-2</v>
      </c>
      <c r="BO437" s="32">
        <f t="shared" si="652"/>
        <v>6.1080723002293856E-2</v>
      </c>
      <c r="BP437" s="32">
        <f t="shared" si="652"/>
        <v>6.1086017596523268E-2</v>
      </c>
      <c r="BQ437" s="32">
        <f t="shared" si="652"/>
        <v>6.1086036810678368E-2</v>
      </c>
      <c r="BR437" s="32">
        <f t="shared" si="652"/>
        <v>6.1015152166730424E-2</v>
      </c>
      <c r="BS437" s="32">
        <f t="shared" si="652"/>
        <v>6.1028450435456801E-2</v>
      </c>
    </row>
    <row r="438" spans="3:71">
      <c r="F438" t="s">
        <v>303</v>
      </c>
      <c r="H438" s="44"/>
      <c r="L438" s="40"/>
      <c r="R438" s="32">
        <f t="shared" ref="R438:AW438" si="653">(R391-R329)/Q162</f>
        <v>6.2578268684960872E-2</v>
      </c>
      <c r="S438" s="32">
        <f t="shared" si="653"/>
        <v>6.2303265686294157E-2</v>
      </c>
      <c r="T438" s="32">
        <f t="shared" si="653"/>
        <v>6.1840890183395454E-2</v>
      </c>
      <c r="U438" s="32">
        <f t="shared" si="653"/>
        <v>6.1706915054994288E-2</v>
      </c>
      <c r="V438" s="32">
        <f t="shared" si="653"/>
        <v>6.1550970723674554E-2</v>
      </c>
      <c r="W438" s="32">
        <f t="shared" si="653"/>
        <v>6.1702816342974295E-2</v>
      </c>
      <c r="X438" s="32">
        <f t="shared" si="653"/>
        <v>6.1645993580784438E-2</v>
      </c>
      <c r="Y438" s="32">
        <f t="shared" si="653"/>
        <v>6.1549809162780945E-2</v>
      </c>
      <c r="Z438" s="32">
        <f t="shared" si="653"/>
        <v>6.1472315158406211E-2</v>
      </c>
      <c r="AA438" s="32">
        <f t="shared" si="653"/>
        <v>6.1058438282353175E-2</v>
      </c>
      <c r="AB438" s="32">
        <f t="shared" si="653"/>
        <v>6.0696561431968749E-2</v>
      </c>
      <c r="AC438" s="32">
        <f t="shared" si="653"/>
        <v>5.9883779275815729E-2</v>
      </c>
      <c r="AD438" s="32">
        <f t="shared" si="653"/>
        <v>5.9789939347835025E-2</v>
      </c>
      <c r="AE438" s="32">
        <f t="shared" si="653"/>
        <v>5.9821569624945864E-2</v>
      </c>
      <c r="AF438" s="32">
        <f t="shared" si="653"/>
        <v>5.9854220130613665E-2</v>
      </c>
      <c r="AG438" s="32">
        <f t="shared" si="653"/>
        <v>5.9889296024715606E-2</v>
      </c>
      <c r="AH438" s="32">
        <f t="shared" si="653"/>
        <v>5.9933392519137429E-2</v>
      </c>
      <c r="AI438" s="32">
        <f t="shared" si="653"/>
        <v>5.9971959140821388E-2</v>
      </c>
      <c r="AJ438" s="32">
        <f t="shared" si="653"/>
        <v>6.0029638701857339E-2</v>
      </c>
      <c r="AK438" s="32">
        <f t="shared" si="653"/>
        <v>6.0089952071635699E-2</v>
      </c>
      <c r="AL438" s="32">
        <f t="shared" si="653"/>
        <v>6.0152429596580459E-2</v>
      </c>
      <c r="AM438" s="32">
        <f t="shared" si="653"/>
        <v>6.0216237560224713E-2</v>
      </c>
      <c r="AN438" s="32">
        <f t="shared" si="653"/>
        <v>6.0282198634513645E-2</v>
      </c>
      <c r="AO438" s="32">
        <f t="shared" si="653"/>
        <v>6.03022342776297E-2</v>
      </c>
      <c r="AP438" s="32">
        <f t="shared" si="653"/>
        <v>6.035206861000645E-2</v>
      </c>
      <c r="AQ438" s="32">
        <f t="shared" si="653"/>
        <v>6.0423133294772072E-2</v>
      </c>
      <c r="AR438" s="32">
        <f t="shared" si="653"/>
        <v>6.043699428307648E-2</v>
      </c>
      <c r="AS438" s="32">
        <f t="shared" si="653"/>
        <v>6.0381952548793555E-2</v>
      </c>
      <c r="AT438" s="32">
        <f t="shared" si="653"/>
        <v>6.0459554711739659E-2</v>
      </c>
      <c r="AU438" s="32">
        <f t="shared" si="653"/>
        <v>6.0532142469367202E-2</v>
      </c>
      <c r="AV438" s="32">
        <f t="shared" si="653"/>
        <v>6.060470200998043E-2</v>
      </c>
      <c r="AW438" s="32">
        <f t="shared" si="653"/>
        <v>6.0570712147114542E-2</v>
      </c>
      <c r="AX438" s="32">
        <f t="shared" ref="AX438:BS438" si="654">(AX391-AX329)/AW162</f>
        <v>6.064215948283843E-2</v>
      </c>
      <c r="AY438" s="32">
        <f t="shared" si="654"/>
        <v>6.0713318645469368E-2</v>
      </c>
      <c r="AZ438" s="32">
        <f t="shared" si="654"/>
        <v>6.0784375718260897E-2</v>
      </c>
      <c r="BA438" s="32">
        <f t="shared" si="654"/>
        <v>6.0816647081062797E-2</v>
      </c>
      <c r="BB438" s="32">
        <f t="shared" si="654"/>
        <v>6.0874776823681143E-2</v>
      </c>
      <c r="BC438" s="32">
        <f t="shared" si="654"/>
        <v>6.0908376245100683E-2</v>
      </c>
      <c r="BD438" s="32">
        <f t="shared" si="654"/>
        <v>6.0967763980057432E-2</v>
      </c>
      <c r="BE438" s="32">
        <f t="shared" si="654"/>
        <v>6.1029289471466887E-2</v>
      </c>
      <c r="BF438" s="32">
        <f t="shared" si="654"/>
        <v>6.1094126484747012E-2</v>
      </c>
      <c r="BG438" s="32">
        <f t="shared" si="654"/>
        <v>6.1126810931868794E-2</v>
      </c>
      <c r="BH438" s="32">
        <f t="shared" si="654"/>
        <v>6.108375319888916E-2</v>
      </c>
      <c r="BI438" s="32">
        <f t="shared" si="654"/>
        <v>6.1082993961374066E-2</v>
      </c>
      <c r="BJ438" s="32">
        <f t="shared" si="654"/>
        <v>6.1083392666900278E-2</v>
      </c>
      <c r="BK438" s="32">
        <f t="shared" si="654"/>
        <v>6.1084829221807045E-2</v>
      </c>
      <c r="BL438" s="32">
        <f t="shared" si="654"/>
        <v>6.1082521150370619E-2</v>
      </c>
      <c r="BM438" s="32">
        <f t="shared" si="654"/>
        <v>6.1074300028615101E-2</v>
      </c>
      <c r="BN438" s="32">
        <f t="shared" si="654"/>
        <v>6.1076644178933256E-2</v>
      </c>
      <c r="BO438" s="32">
        <f t="shared" si="654"/>
        <v>6.1080723002293856E-2</v>
      </c>
      <c r="BP438" s="32">
        <f t="shared" si="654"/>
        <v>6.1086017596523268E-2</v>
      </c>
      <c r="BQ438" s="32">
        <f t="shared" si="654"/>
        <v>6.1086036810678368E-2</v>
      </c>
      <c r="BR438" s="32">
        <f t="shared" si="654"/>
        <v>6.1015152166730424E-2</v>
      </c>
      <c r="BS438" s="32">
        <f t="shared" si="654"/>
        <v>6.1028450435456801E-2</v>
      </c>
    </row>
    <row r="439" spans="3:71">
      <c r="F439" t="s">
        <v>302</v>
      </c>
      <c r="R439" s="32">
        <f t="shared" ref="R439:AW439" si="655">R414/Q162</f>
        <v>7.1123905285336519E-2</v>
      </c>
      <c r="S439" s="32">
        <f t="shared" si="655"/>
        <v>6.8797229137372504E-2</v>
      </c>
      <c r="T439" s="32">
        <f t="shared" si="655"/>
        <v>6.7546599243467967E-2</v>
      </c>
      <c r="U439" s="32">
        <f t="shared" si="655"/>
        <v>6.7307889120509098E-2</v>
      </c>
      <c r="V439" s="32">
        <f t="shared" si="655"/>
        <v>6.7060195483085089E-2</v>
      </c>
      <c r="W439" s="32">
        <f t="shared" si="655"/>
        <v>6.7134532041122408E-2</v>
      </c>
      <c r="X439" s="32">
        <f t="shared" si="655"/>
        <v>6.6974558699187059E-2</v>
      </c>
      <c r="Y439" s="32">
        <f t="shared" si="655"/>
        <v>6.6805638921988791E-2</v>
      </c>
      <c r="Z439" s="32">
        <f t="shared" si="655"/>
        <v>6.6660546841752766E-2</v>
      </c>
      <c r="AA439" s="32">
        <f t="shared" si="655"/>
        <v>6.6086721188624797E-2</v>
      </c>
      <c r="AB439" s="32">
        <f t="shared" si="655"/>
        <v>6.5563766294210082E-2</v>
      </c>
      <c r="AC439" s="32">
        <f t="shared" si="655"/>
        <v>6.4457233059345559E-2</v>
      </c>
      <c r="AD439" s="32">
        <f t="shared" si="655"/>
        <v>6.4261199611896275E-2</v>
      </c>
      <c r="AE439" s="32">
        <f t="shared" si="655"/>
        <v>6.4224698281927908E-2</v>
      </c>
      <c r="AF439" s="32">
        <f t="shared" si="655"/>
        <v>6.4188972404124869E-2</v>
      </c>
      <c r="AG439" s="32">
        <f t="shared" si="655"/>
        <v>6.4157125494783321E-2</v>
      </c>
      <c r="AH439" s="32">
        <f t="shared" si="655"/>
        <v>6.4142026229628446E-2</v>
      </c>
      <c r="AI439" s="32">
        <f t="shared" si="655"/>
        <v>6.4116917563476095E-2</v>
      </c>
      <c r="AJ439" s="32">
        <f t="shared" si="655"/>
        <v>6.412834756805473E-2</v>
      </c>
      <c r="AK439" s="32">
        <f t="shared" si="655"/>
        <v>6.4145892099857368E-2</v>
      </c>
      <c r="AL439" s="32">
        <f t="shared" si="655"/>
        <v>6.4168865341526465E-2</v>
      </c>
      <c r="AM439" s="32">
        <f t="shared" si="655"/>
        <v>6.4195836157856567E-2</v>
      </c>
      <c r="AN439" s="32">
        <f t="shared" si="655"/>
        <v>6.422837229578883E-2</v>
      </c>
      <c r="AO439" s="32">
        <f t="shared" si="655"/>
        <v>6.4204925319142403E-2</v>
      </c>
      <c r="AP439" s="32">
        <f t="shared" si="655"/>
        <v>6.4220981519236234E-2</v>
      </c>
      <c r="AQ439" s="32">
        <f t="shared" si="655"/>
        <v>6.4266072354439888E-2</v>
      </c>
      <c r="AR439" s="32">
        <f t="shared" si="655"/>
        <v>6.4233925365497366E-2</v>
      </c>
      <c r="AS439" s="32">
        <f t="shared" si="655"/>
        <v>6.4100499513524062E-2</v>
      </c>
      <c r="AT439" s="32">
        <f t="shared" si="655"/>
        <v>6.4156591753765896E-2</v>
      </c>
      <c r="AU439" s="32">
        <f t="shared" si="655"/>
        <v>6.420939104826813E-2</v>
      </c>
      <c r="AV439" s="32">
        <f t="shared" si="655"/>
        <v>6.426433686006687E-2</v>
      </c>
      <c r="AW439" s="32">
        <f t="shared" si="655"/>
        <v>6.417079028238315E-2</v>
      </c>
      <c r="AX439" s="32">
        <f t="shared" ref="AX439:BS439" si="656">AX414/AW162</f>
        <v>6.4218255984599404E-2</v>
      </c>
      <c r="AY439" s="32">
        <f t="shared" si="656"/>
        <v>6.4275729672701731E-2</v>
      </c>
      <c r="AZ439" s="32">
        <f t="shared" si="656"/>
        <v>6.4335055143016462E-2</v>
      </c>
      <c r="BA439" s="32">
        <f t="shared" si="656"/>
        <v>6.4341207711584539E-2</v>
      </c>
      <c r="BB439" s="32">
        <f t="shared" si="656"/>
        <v>6.438498387419811E-2</v>
      </c>
      <c r="BC439" s="32">
        <f t="shared" si="656"/>
        <v>6.4396344062504496E-2</v>
      </c>
      <c r="BD439" s="32">
        <f t="shared" si="656"/>
        <v>6.4445138905959737E-2</v>
      </c>
      <c r="BE439" s="32">
        <f t="shared" si="656"/>
        <v>6.4498352709524517E-2</v>
      </c>
      <c r="BF439" s="32">
        <f t="shared" si="656"/>
        <v>6.4557617600791511E-2</v>
      </c>
      <c r="BG439" s="32">
        <f t="shared" si="656"/>
        <v>6.4573477167738383E-2</v>
      </c>
      <c r="BH439" s="32">
        <f t="shared" si="656"/>
        <v>6.4488792718926699E-2</v>
      </c>
      <c r="BI439" s="32">
        <f t="shared" si="656"/>
        <v>6.4467840357472744E-2</v>
      </c>
      <c r="BJ439" s="32">
        <f t="shared" si="656"/>
        <v>6.4448920244364438E-2</v>
      </c>
      <c r="BK439" s="32">
        <f t="shared" si="656"/>
        <v>6.4431877955128641E-2</v>
      </c>
      <c r="BL439" s="32">
        <f t="shared" si="656"/>
        <v>6.4410137392512251E-2</v>
      </c>
      <c r="BM439" s="32">
        <f t="shared" si="656"/>
        <v>6.4380538419795547E-2</v>
      </c>
      <c r="BN439" s="32">
        <f t="shared" si="656"/>
        <v>6.436594446863729E-2</v>
      </c>
      <c r="BO439" s="32">
        <f t="shared" si="656"/>
        <v>6.4354200161122796E-2</v>
      </c>
      <c r="BP439" s="32">
        <f t="shared" si="656"/>
        <v>6.4344604520890816E-2</v>
      </c>
      <c r="BQ439" s="32">
        <f t="shared" si="656"/>
        <v>6.4328229222001085E-2</v>
      </c>
      <c r="BR439" s="32">
        <f t="shared" si="656"/>
        <v>6.4219379793244491E-2</v>
      </c>
      <c r="BS439" s="32">
        <f t="shared" si="656"/>
        <v>6.4219088036827271E-2</v>
      </c>
    </row>
    <row r="441" spans="3:71" ht="15" thickBot="1">
      <c r="C441" s="28" t="s">
        <v>345</v>
      </c>
      <c r="D441" s="28"/>
      <c r="E441" s="28"/>
      <c r="F441" s="29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</row>
    <row r="442" spans="3:71">
      <c r="L442" s="44"/>
    </row>
    <row r="443" spans="3:71">
      <c r="F443" t="s">
        <v>342</v>
      </c>
      <c r="R443" s="35">
        <f>$O$14*Q162</f>
        <v>2540.5070906655055</v>
      </c>
      <c r="S443" s="35">
        <f t="shared" ref="S443:BS443" si="657">$O$14*R162</f>
        <v>3006.4800321755374</v>
      </c>
      <c r="T443" s="35">
        <f t="shared" si="657"/>
        <v>3346.0609522985078</v>
      </c>
      <c r="U443" s="35">
        <f t="shared" si="657"/>
        <v>3521.1210009840634</v>
      </c>
      <c r="V443" s="35">
        <f t="shared" si="657"/>
        <v>3706.2643389962709</v>
      </c>
      <c r="W443" s="35">
        <f t="shared" si="657"/>
        <v>3900.8509361018714</v>
      </c>
      <c r="X443" s="35">
        <f t="shared" si="657"/>
        <v>4105.2539571980924</v>
      </c>
      <c r="Y443" s="35">
        <f t="shared" si="657"/>
        <v>4322.552863414362</v>
      </c>
      <c r="Z443" s="35">
        <f t="shared" si="657"/>
        <v>4549.7769868214264</v>
      </c>
      <c r="AA443" s="35">
        <f t="shared" si="657"/>
        <v>4787.1426240872042</v>
      </c>
      <c r="AB443" s="35">
        <f t="shared" si="657"/>
        <v>5046.8979854175459</v>
      </c>
      <c r="AC443" s="35">
        <f t="shared" si="657"/>
        <v>5331.4047170496597</v>
      </c>
      <c r="AD443" s="35">
        <f t="shared" si="657"/>
        <v>5661.3806211871852</v>
      </c>
      <c r="AE443" s="35">
        <f t="shared" si="657"/>
        <v>6013.7410161473354</v>
      </c>
      <c r="AF443" s="35">
        <f t="shared" si="657"/>
        <v>6385.3290345250298</v>
      </c>
      <c r="AG443" s="35">
        <f t="shared" si="657"/>
        <v>6777.8540659104901</v>
      </c>
      <c r="AH443" s="35">
        <f t="shared" si="657"/>
        <v>7192.8365529146395</v>
      </c>
      <c r="AI443" s="35">
        <f t="shared" si="657"/>
        <v>7630.6072703373693</v>
      </c>
      <c r="AJ443" s="35">
        <f t="shared" si="657"/>
        <v>8093.98757900704</v>
      </c>
      <c r="AK443" s="35">
        <f t="shared" si="657"/>
        <v>8581.1026341525412</v>
      </c>
      <c r="AL443" s="35">
        <f t="shared" si="657"/>
        <v>9092.8667145541458</v>
      </c>
      <c r="AM443" s="35">
        <f t="shared" si="657"/>
        <v>9630.2114979088619</v>
      </c>
      <c r="AN443" s="35">
        <f t="shared" si="657"/>
        <v>10194.193733278678</v>
      </c>
      <c r="AO443" s="35">
        <f t="shared" si="657"/>
        <v>10785.638341258586</v>
      </c>
      <c r="AP443" s="35">
        <f t="shared" si="657"/>
        <v>11409.071951614584</v>
      </c>
      <c r="AQ443" s="35">
        <f t="shared" si="657"/>
        <v>12063.876286995779</v>
      </c>
      <c r="AR443" s="35">
        <f t="shared" si="657"/>
        <v>12749.617777092604</v>
      </c>
      <c r="AS443" s="35">
        <f t="shared" si="657"/>
        <v>13474.995483112278</v>
      </c>
      <c r="AT443" s="35">
        <f t="shared" si="657"/>
        <v>14254.883417643498</v>
      </c>
      <c r="AU443" s="35">
        <f t="shared" si="657"/>
        <v>15072.089888370159</v>
      </c>
      <c r="AV443" s="35">
        <f t="shared" si="657"/>
        <v>15927.978964290422</v>
      </c>
      <c r="AW443" s="35">
        <f t="shared" si="657"/>
        <v>16823.755558015397</v>
      </c>
      <c r="AX443" s="35">
        <f t="shared" si="657"/>
        <v>17780.665389345981</v>
      </c>
      <c r="AY443" s="35">
        <f t="shared" si="657"/>
        <v>18786.943545966664</v>
      </c>
      <c r="AZ443" s="35">
        <f t="shared" si="657"/>
        <v>19839.962088221138</v>
      </c>
      <c r="BA443" s="35">
        <f t="shared" si="657"/>
        <v>20941.061212028562</v>
      </c>
      <c r="BB443" s="35">
        <f t="shared" si="657"/>
        <v>22100.783976409482</v>
      </c>
      <c r="BC443" s="35">
        <f t="shared" si="657"/>
        <v>23315.76707817024</v>
      </c>
      <c r="BD443" s="35">
        <f t="shared" si="657"/>
        <v>24593.858359974223</v>
      </c>
      <c r="BE443" s="35">
        <f t="shared" si="657"/>
        <v>25931.095966433135</v>
      </c>
      <c r="BF443" s="35">
        <f t="shared" si="657"/>
        <v>27328.80222330027</v>
      </c>
      <c r="BG443" s="35">
        <f t="shared" si="657"/>
        <v>28787.800762638493</v>
      </c>
      <c r="BH443" s="35">
        <f t="shared" si="657"/>
        <v>30319.523388450267</v>
      </c>
      <c r="BI443" s="35">
        <f t="shared" si="657"/>
        <v>31947.986206396588</v>
      </c>
      <c r="BJ443" s="35">
        <f t="shared" si="657"/>
        <v>33661.518786030632</v>
      </c>
      <c r="BK443" s="35">
        <f t="shared" si="657"/>
        <v>35464.382486878414</v>
      </c>
      <c r="BL443" s="35">
        <f t="shared" si="657"/>
        <v>37361.042120143939</v>
      </c>
      <c r="BM443" s="35">
        <f t="shared" si="657"/>
        <v>39357.941017804056</v>
      </c>
      <c r="BN443" s="35">
        <f t="shared" si="657"/>
        <v>41463.124449214607</v>
      </c>
      <c r="BO443" s="35">
        <f t="shared" si="657"/>
        <v>43678.306636600813</v>
      </c>
      <c r="BP443" s="35">
        <f t="shared" si="657"/>
        <v>46008.570777627872</v>
      </c>
      <c r="BQ443" s="35">
        <f t="shared" si="657"/>
        <v>48459.366829221028</v>
      </c>
      <c r="BR443" s="35">
        <f t="shared" si="657"/>
        <v>51039.494991160143</v>
      </c>
      <c r="BS443" s="35">
        <f t="shared" si="657"/>
        <v>53785.422613220711</v>
      </c>
    </row>
    <row r="444" spans="3:71">
      <c r="F444" t="s">
        <v>343</v>
      </c>
      <c r="J444" s="31"/>
      <c r="R444" s="35">
        <f>$O$13*Q162</f>
        <v>3810.7606359982574</v>
      </c>
      <c r="S444" s="35">
        <f t="shared" ref="S444:BS444" si="658">$O$13*R162</f>
        <v>4509.7200482633061</v>
      </c>
      <c r="T444" s="35">
        <f t="shared" si="658"/>
        <v>5019.0914284477612</v>
      </c>
      <c r="U444" s="35">
        <f t="shared" si="658"/>
        <v>5281.6815014760941</v>
      </c>
      <c r="V444" s="35">
        <f t="shared" si="658"/>
        <v>5559.3965084944057</v>
      </c>
      <c r="W444" s="35">
        <f t="shared" si="658"/>
        <v>5851.2764041528062</v>
      </c>
      <c r="X444" s="35">
        <f t="shared" si="658"/>
        <v>6157.8809357971386</v>
      </c>
      <c r="Y444" s="35">
        <f t="shared" si="658"/>
        <v>6483.8292951215435</v>
      </c>
      <c r="Z444" s="35">
        <f t="shared" si="658"/>
        <v>6824.6654802321382</v>
      </c>
      <c r="AA444" s="35">
        <f t="shared" si="658"/>
        <v>7180.7139361308055</v>
      </c>
      <c r="AB444" s="35">
        <f t="shared" si="658"/>
        <v>7570.3469781263184</v>
      </c>
      <c r="AC444" s="35">
        <f t="shared" si="658"/>
        <v>7997.1070755744877</v>
      </c>
      <c r="AD444" s="35">
        <f t="shared" si="658"/>
        <v>8492.0709317807759</v>
      </c>
      <c r="AE444" s="35">
        <f t="shared" si="658"/>
        <v>9020.6115242210017</v>
      </c>
      <c r="AF444" s="35">
        <f t="shared" si="658"/>
        <v>9577.9935517875438</v>
      </c>
      <c r="AG444" s="35">
        <f t="shared" si="658"/>
        <v>10166.781098865735</v>
      </c>
      <c r="AH444" s="35">
        <f t="shared" si="658"/>
        <v>10789.254829371959</v>
      </c>
      <c r="AI444" s="35">
        <f t="shared" si="658"/>
        <v>11445.910905506053</v>
      </c>
      <c r="AJ444" s="35">
        <f t="shared" si="658"/>
        <v>12140.981368510558</v>
      </c>
      <c r="AK444" s="35">
        <f t="shared" si="658"/>
        <v>12871.653951228813</v>
      </c>
      <c r="AL444" s="35">
        <f t="shared" si="658"/>
        <v>13639.300071831216</v>
      </c>
      <c r="AM444" s="35">
        <f t="shared" si="658"/>
        <v>14445.317246863291</v>
      </c>
      <c r="AN444" s="35">
        <f t="shared" si="658"/>
        <v>15291.290599918017</v>
      </c>
      <c r="AO444" s="35">
        <f t="shared" si="658"/>
        <v>16178.457511887875</v>
      </c>
      <c r="AP444" s="35">
        <f t="shared" si="658"/>
        <v>17113.607927421872</v>
      </c>
      <c r="AQ444" s="35">
        <f t="shared" si="658"/>
        <v>18095.814430493669</v>
      </c>
      <c r="AR444" s="35">
        <f t="shared" si="658"/>
        <v>19124.426665638905</v>
      </c>
      <c r="AS444" s="35">
        <f t="shared" si="658"/>
        <v>20212.493224668415</v>
      </c>
      <c r="AT444" s="35">
        <f t="shared" si="658"/>
        <v>21382.325126465243</v>
      </c>
      <c r="AU444" s="35">
        <f t="shared" si="658"/>
        <v>22608.134832555239</v>
      </c>
      <c r="AV444" s="35">
        <f t="shared" si="658"/>
        <v>23891.968446435632</v>
      </c>
      <c r="AW444" s="35">
        <f t="shared" si="658"/>
        <v>25235.633337023097</v>
      </c>
      <c r="AX444" s="35">
        <f t="shared" si="658"/>
        <v>26670.998084018967</v>
      </c>
      <c r="AY444" s="35">
        <f t="shared" si="658"/>
        <v>28180.415318949992</v>
      </c>
      <c r="AZ444" s="35">
        <f t="shared" si="658"/>
        <v>29759.943132331704</v>
      </c>
      <c r="BA444" s="35">
        <f t="shared" si="658"/>
        <v>31411.591818042838</v>
      </c>
      <c r="BB444" s="35">
        <f t="shared" si="658"/>
        <v>33151.175964614216</v>
      </c>
      <c r="BC444" s="35">
        <f t="shared" si="658"/>
        <v>34973.650617255356</v>
      </c>
      <c r="BD444" s="35">
        <f t="shared" si="658"/>
        <v>36890.787539961333</v>
      </c>
      <c r="BE444" s="35">
        <f t="shared" si="658"/>
        <v>38896.643949649697</v>
      </c>
      <c r="BF444" s="35">
        <f t="shared" si="658"/>
        <v>40993.203334950405</v>
      </c>
      <c r="BG444" s="35">
        <f t="shared" si="658"/>
        <v>43181.701143957733</v>
      </c>
      <c r="BH444" s="35">
        <f t="shared" si="658"/>
        <v>45479.2850826754</v>
      </c>
      <c r="BI444" s="35">
        <f t="shared" si="658"/>
        <v>47921.979309594877</v>
      </c>
      <c r="BJ444" s="35">
        <f t="shared" si="658"/>
        <v>50492.278179045941</v>
      </c>
      <c r="BK444" s="35">
        <f t="shared" si="658"/>
        <v>53196.573730317614</v>
      </c>
      <c r="BL444" s="35">
        <f t="shared" si="658"/>
        <v>56041.563180215911</v>
      </c>
      <c r="BM444" s="35">
        <f t="shared" si="658"/>
        <v>59036.91152670607</v>
      </c>
      <c r="BN444" s="35">
        <f t="shared" si="658"/>
        <v>62194.686673821911</v>
      </c>
      <c r="BO444" s="35">
        <f t="shared" si="658"/>
        <v>65517.459954901205</v>
      </c>
      <c r="BP444" s="35">
        <f t="shared" si="658"/>
        <v>69012.856166441794</v>
      </c>
      <c r="BQ444" s="35">
        <f t="shared" si="658"/>
        <v>72689.050243831531</v>
      </c>
      <c r="BR444" s="35">
        <f t="shared" si="658"/>
        <v>76559.242486740201</v>
      </c>
      <c r="BS444" s="35">
        <f t="shared" si="658"/>
        <v>80678.13391983106</v>
      </c>
    </row>
    <row r="446" spans="3:71">
      <c r="F446" t="s">
        <v>344</v>
      </c>
      <c r="R446" s="35">
        <f>R444-S444</f>
        <v>-698.95941226504874</v>
      </c>
      <c r="S446" s="35">
        <f t="shared" ref="S446:BS446" si="659">S444-T444</f>
        <v>-509.37138018445512</v>
      </c>
      <c r="T446" s="35">
        <f t="shared" si="659"/>
        <v>-262.59007302833288</v>
      </c>
      <c r="U446" s="35">
        <f t="shared" si="659"/>
        <v>-277.71500701831155</v>
      </c>
      <c r="V446" s="35">
        <f t="shared" si="659"/>
        <v>-291.87989565840053</v>
      </c>
      <c r="W446" s="35">
        <f t="shared" si="659"/>
        <v>-306.60453164433238</v>
      </c>
      <c r="X446" s="35">
        <f t="shared" si="659"/>
        <v>-325.94835932440492</v>
      </c>
      <c r="Y446" s="35">
        <f t="shared" si="659"/>
        <v>-340.83618511059467</v>
      </c>
      <c r="Z446" s="35">
        <f t="shared" si="659"/>
        <v>-356.04845589866727</v>
      </c>
      <c r="AA446" s="35">
        <f t="shared" si="659"/>
        <v>-389.63304199551294</v>
      </c>
      <c r="AB446" s="35">
        <f t="shared" si="659"/>
        <v>-426.76009744816929</v>
      </c>
      <c r="AC446" s="35">
        <f t="shared" si="659"/>
        <v>-494.96385620628826</v>
      </c>
      <c r="AD446" s="35">
        <f t="shared" si="659"/>
        <v>-528.54059244022574</v>
      </c>
      <c r="AE446" s="35">
        <f t="shared" si="659"/>
        <v>-557.38202756654209</v>
      </c>
      <c r="AF446" s="35">
        <f t="shared" si="659"/>
        <v>-588.78754707819098</v>
      </c>
      <c r="AG446" s="35">
        <f t="shared" si="659"/>
        <v>-622.47373050622446</v>
      </c>
      <c r="AH446" s="35">
        <f t="shared" si="659"/>
        <v>-656.65607613409338</v>
      </c>
      <c r="AI446" s="35">
        <f t="shared" si="659"/>
        <v>-695.07046300450565</v>
      </c>
      <c r="AJ446" s="35">
        <f t="shared" si="659"/>
        <v>-730.67258271825449</v>
      </c>
      <c r="AK446" s="35">
        <f t="shared" si="659"/>
        <v>-767.64612060240324</v>
      </c>
      <c r="AL446" s="35">
        <f t="shared" si="659"/>
        <v>-806.0171750320751</v>
      </c>
      <c r="AM446" s="35">
        <f t="shared" si="659"/>
        <v>-845.97335305472552</v>
      </c>
      <c r="AN446" s="35">
        <f t="shared" si="659"/>
        <v>-887.16691196985812</v>
      </c>
      <c r="AO446" s="35">
        <f t="shared" si="659"/>
        <v>-935.15041553399715</v>
      </c>
      <c r="AP446" s="35">
        <f t="shared" si="659"/>
        <v>-982.20650307179676</v>
      </c>
      <c r="AQ446" s="35">
        <f t="shared" si="659"/>
        <v>-1028.6122351452359</v>
      </c>
      <c r="AR446" s="35">
        <f t="shared" si="659"/>
        <v>-1088.0665590295102</v>
      </c>
      <c r="AS446" s="35">
        <f t="shared" si="659"/>
        <v>-1169.8319017968279</v>
      </c>
      <c r="AT446" s="35">
        <f t="shared" si="659"/>
        <v>-1225.8097060899963</v>
      </c>
      <c r="AU446" s="35">
        <f t="shared" si="659"/>
        <v>-1283.8336138803934</v>
      </c>
      <c r="AV446" s="35">
        <f t="shared" si="659"/>
        <v>-1343.6648905874645</v>
      </c>
      <c r="AW446" s="35">
        <f t="shared" si="659"/>
        <v>-1435.3647469958705</v>
      </c>
      <c r="AX446" s="35">
        <f t="shared" si="659"/>
        <v>-1509.4172349310247</v>
      </c>
      <c r="AY446" s="35">
        <f t="shared" si="659"/>
        <v>-1579.5278133817119</v>
      </c>
      <c r="AZ446" s="35">
        <f t="shared" si="659"/>
        <v>-1651.648685711134</v>
      </c>
      <c r="BA446" s="35">
        <f t="shared" si="659"/>
        <v>-1739.5841465713784</v>
      </c>
      <c r="BB446" s="35">
        <f t="shared" si="659"/>
        <v>-1822.47465264114</v>
      </c>
      <c r="BC446" s="35">
        <f t="shared" si="659"/>
        <v>-1917.1369227059768</v>
      </c>
      <c r="BD446" s="35">
        <f t="shared" si="659"/>
        <v>-2005.8564096883638</v>
      </c>
      <c r="BE446" s="35">
        <f t="shared" si="659"/>
        <v>-2096.5593853007085</v>
      </c>
      <c r="BF446" s="35">
        <f t="shared" si="659"/>
        <v>-2188.4978090073273</v>
      </c>
      <c r="BG446" s="35">
        <f t="shared" si="659"/>
        <v>-2297.5839387176675</v>
      </c>
      <c r="BH446" s="35">
        <f t="shared" si="659"/>
        <v>-2442.6942269194769</v>
      </c>
      <c r="BI446" s="35">
        <f t="shared" si="659"/>
        <v>-2570.2988694510641</v>
      </c>
      <c r="BJ446" s="35">
        <f t="shared" si="659"/>
        <v>-2704.2955512716726</v>
      </c>
      <c r="BK446" s="35">
        <f t="shared" si="659"/>
        <v>-2844.9894498982976</v>
      </c>
      <c r="BL446" s="35">
        <f t="shared" si="659"/>
        <v>-2995.3483464901583</v>
      </c>
      <c r="BM446" s="35">
        <f t="shared" si="659"/>
        <v>-3157.7751471158408</v>
      </c>
      <c r="BN446" s="35">
        <f t="shared" si="659"/>
        <v>-3322.773281079295</v>
      </c>
      <c r="BO446" s="35">
        <f t="shared" si="659"/>
        <v>-3495.3962115405884</v>
      </c>
      <c r="BP446" s="35">
        <f t="shared" si="659"/>
        <v>-3676.1940773897368</v>
      </c>
      <c r="BQ446" s="35">
        <f t="shared" si="659"/>
        <v>-3870.1922429086699</v>
      </c>
      <c r="BR446" s="35">
        <f t="shared" si="659"/>
        <v>-4118.8914330908592</v>
      </c>
      <c r="BS446" s="35">
        <f t="shared" si="659"/>
        <v>80678.13391983106</v>
      </c>
    </row>
    <row r="448" spans="3:71">
      <c r="F448" t="s">
        <v>346</v>
      </c>
      <c r="R448" s="35">
        <f>R390-R394-R169-R446</f>
        <v>-245.70320992707877</v>
      </c>
      <c r="S448" s="35">
        <f t="shared" ref="S448:BS448" si="660">S390-S394-S169-S446</f>
        <v>-90.186522307719088</v>
      </c>
      <c r="T448" s="35">
        <f t="shared" si="660"/>
        <v>93.315850360657123</v>
      </c>
      <c r="U448" s="35">
        <f t="shared" si="660"/>
        <v>96.094161439182415</v>
      </c>
      <c r="V448" s="35">
        <f t="shared" si="660"/>
        <v>99.993666085250993</v>
      </c>
      <c r="W448" s="35">
        <f t="shared" si="660"/>
        <v>107.1241372715179</v>
      </c>
      <c r="X448" s="35">
        <f t="shared" si="660"/>
        <v>109.96897035757416</v>
      </c>
      <c r="Y448" s="35">
        <f t="shared" si="660"/>
        <v>116.3272592424907</v>
      </c>
      <c r="Z448" s="35">
        <f t="shared" si="660"/>
        <v>123.36379853025181</v>
      </c>
      <c r="AA448" s="35">
        <f t="shared" si="660"/>
        <v>114.84040909746017</v>
      </c>
      <c r="AB448" s="35">
        <f t="shared" si="660"/>
        <v>105.84910788244258</v>
      </c>
      <c r="AC448" s="35">
        <f t="shared" si="660"/>
        <v>71.552130122216738</v>
      </c>
      <c r="AD448" s="35">
        <f t="shared" si="660"/>
        <v>72.691200220102075</v>
      </c>
      <c r="AE448" s="35">
        <f t="shared" si="660"/>
        <v>80.394033394503879</v>
      </c>
      <c r="AF448" s="35">
        <f t="shared" si="660"/>
        <v>87.906123830184811</v>
      </c>
      <c r="AG448" s="35">
        <f t="shared" si="660"/>
        <v>95.576538246116684</v>
      </c>
      <c r="AH448" s="35">
        <f t="shared" si="660"/>
        <v>104.84086196927638</v>
      </c>
      <c r="AI448" s="35">
        <f t="shared" si="660"/>
        <v>112.99143609322778</v>
      </c>
      <c r="AJ448" s="35">
        <f t="shared" si="660"/>
        <v>125.42489034847938</v>
      </c>
      <c r="AK448" s="35">
        <f t="shared" si="660"/>
        <v>138.93383606075645</v>
      </c>
      <c r="AL448" s="35">
        <f t="shared" si="660"/>
        <v>153.58002963014133</v>
      </c>
      <c r="AM448" s="35">
        <f t="shared" si="660"/>
        <v>169.30912856374982</v>
      </c>
      <c r="AN448" s="35">
        <f t="shared" si="660"/>
        <v>186.4721693230365</v>
      </c>
      <c r="AO448" s="35">
        <f t="shared" si="660"/>
        <v>200.15642344912226</v>
      </c>
      <c r="AP448" s="35">
        <f t="shared" si="660"/>
        <v>217.81242190304283</v>
      </c>
      <c r="AQ448" s="35">
        <f t="shared" si="660"/>
        <v>239.10091496575797</v>
      </c>
      <c r="AR448" s="35">
        <f t="shared" si="660"/>
        <v>252.47690537993685</v>
      </c>
      <c r="AS448" s="35">
        <f t="shared" si="660"/>
        <v>251.74659235866352</v>
      </c>
      <c r="AT448" s="35">
        <f t="shared" si="660"/>
        <v>276.90115688434162</v>
      </c>
      <c r="AU448" s="35">
        <f t="shared" si="660"/>
        <v>303.67686975560741</v>
      </c>
      <c r="AV448" s="35">
        <f t="shared" si="660"/>
        <v>332.52619470483228</v>
      </c>
      <c r="AW448" s="35">
        <f t="shared" si="660"/>
        <v>339.04211492925674</v>
      </c>
      <c r="AX448" s="35">
        <f t="shared" si="660"/>
        <v>366.56153384697404</v>
      </c>
      <c r="AY448" s="35">
        <f t="shared" si="660"/>
        <v>400.85773223865749</v>
      </c>
      <c r="AZ448" s="35">
        <f t="shared" si="660"/>
        <v>437.79214141155285</v>
      </c>
      <c r="BA448" s="35">
        <f t="shared" si="660"/>
        <v>466.26500145585624</v>
      </c>
      <c r="BB448" s="35">
        <f t="shared" si="660"/>
        <v>504.2641763205238</v>
      </c>
      <c r="BC448" s="35">
        <f t="shared" si="660"/>
        <v>537.6295228717504</v>
      </c>
      <c r="BD448" s="35">
        <f t="shared" si="660"/>
        <v>581.66628903411129</v>
      </c>
      <c r="BE448" s="35">
        <f t="shared" si="660"/>
        <v>629.52242676647052</v>
      </c>
      <c r="BF448" s="35">
        <f t="shared" si="660"/>
        <v>681.92914308154059</v>
      </c>
      <c r="BG448" s="35">
        <f t="shared" si="660"/>
        <v>725.85471518728991</v>
      </c>
      <c r="BH448" s="35">
        <f t="shared" si="660"/>
        <v>745.97050866921654</v>
      </c>
      <c r="BI448" s="35">
        <f t="shared" si="660"/>
        <v>788.37101596824368</v>
      </c>
      <c r="BJ448" s="35">
        <f t="shared" si="660"/>
        <v>833.2632298953331</v>
      </c>
      <c r="BK448" s="35">
        <f t="shared" si="660"/>
        <v>880.78192230686227</v>
      </c>
      <c r="BL448" s="35">
        <f t="shared" si="660"/>
        <v>928.86656787014863</v>
      </c>
      <c r="BM448" s="35">
        <f t="shared" si="660"/>
        <v>976.15146034565078</v>
      </c>
      <c r="BN448" s="35">
        <f t="shared" si="660"/>
        <v>1031.210595072791</v>
      </c>
      <c r="BO448" s="35">
        <f t="shared" si="660"/>
        <v>1090.013722014673</v>
      </c>
      <c r="BP448" s="35">
        <f t="shared" si="660"/>
        <v>1152.5647009245604</v>
      </c>
      <c r="BQ448" s="35">
        <f t="shared" si="660"/>
        <v>1215.1796398476345</v>
      </c>
      <c r="BR448" s="35">
        <f t="shared" si="660"/>
        <v>1242.4094392090547</v>
      </c>
      <c r="BS448" s="35">
        <f t="shared" si="660"/>
        <v>-83698.204132519444</v>
      </c>
    </row>
    <row r="449" spans="3:71">
      <c r="F449" t="s">
        <v>347</v>
      </c>
      <c r="R449" s="35">
        <f>R448-R316</f>
        <v>-294.98270886995687</v>
      </c>
      <c r="S449" s="35">
        <f t="shared" ref="S449:BS449" si="661">S448-S316</f>
        <v>-143.52406488311442</v>
      </c>
      <c r="T449" s="35">
        <f t="shared" si="661"/>
        <v>43.27395017722786</v>
      </c>
      <c r="U449" s="35">
        <f t="shared" si="661"/>
        <v>46.275979804075554</v>
      </c>
      <c r="V449" s="35">
        <f t="shared" si="661"/>
        <v>51.037757398197542</v>
      </c>
      <c r="W449" s="35">
        <f t="shared" si="661"/>
        <v>52.029705714406433</v>
      </c>
      <c r="X449" s="35">
        <f t="shared" si="661"/>
        <v>53.392864957129405</v>
      </c>
      <c r="Y449" s="35">
        <f t="shared" si="661"/>
        <v>59.261064647575985</v>
      </c>
      <c r="Z449" s="35">
        <f t="shared" si="661"/>
        <v>65.421777394721147</v>
      </c>
      <c r="AA449" s="35">
        <f t="shared" si="661"/>
        <v>65.81097236167804</v>
      </c>
      <c r="AB449" s="35">
        <f t="shared" si="661"/>
        <v>65.161424524235102</v>
      </c>
      <c r="AC449" s="35">
        <f t="shared" si="661"/>
        <v>54.674816391932417</v>
      </c>
      <c r="AD449" s="35">
        <f t="shared" si="661"/>
        <v>57.969684045644804</v>
      </c>
      <c r="AE449" s="35">
        <f t="shared" si="661"/>
        <v>63.610378991375811</v>
      </c>
      <c r="AF449" s="35">
        <f t="shared" si="661"/>
        <v>68.829481274060001</v>
      </c>
      <c r="AG449" s="35">
        <f t="shared" si="661"/>
        <v>73.895033733117927</v>
      </c>
      <c r="AH449" s="35">
        <f t="shared" si="661"/>
        <v>79.921164435970965</v>
      </c>
      <c r="AI449" s="35">
        <f t="shared" si="661"/>
        <v>84.782263182555923</v>
      </c>
      <c r="AJ449" s="35">
        <f t="shared" si="661"/>
        <v>92.690276740135417</v>
      </c>
      <c r="AK449" s="35">
        <f t="shared" si="661"/>
        <v>101.11137453045595</v>
      </c>
      <c r="AL449" s="35">
        <f t="shared" si="661"/>
        <v>110.07960527389125</v>
      </c>
      <c r="AM449" s="35">
        <f t="shared" si="661"/>
        <v>119.53632594131108</v>
      </c>
      <c r="AN449" s="35">
        <f t="shared" si="661"/>
        <v>129.73375717768474</v>
      </c>
      <c r="AO449" s="35">
        <f t="shared" si="661"/>
        <v>138.82438356483286</v>
      </c>
      <c r="AP449" s="35">
        <f t="shared" si="661"/>
        <v>149.51017403615754</v>
      </c>
      <c r="AQ449" s="35">
        <f t="shared" si="661"/>
        <v>161.71402382142867</v>
      </c>
      <c r="AR449" s="35">
        <f t="shared" si="661"/>
        <v>169.62655382631684</v>
      </c>
      <c r="AS449" s="35">
        <f t="shared" si="661"/>
        <v>168.65054141992937</v>
      </c>
      <c r="AT449" s="35">
        <f t="shared" si="661"/>
        <v>182.33186843760669</v>
      </c>
      <c r="AU449" s="35">
        <f t="shared" si="661"/>
        <v>197.0954385833808</v>
      </c>
      <c r="AV449" s="35">
        <f t="shared" si="661"/>
        <v>212.93018248238246</v>
      </c>
      <c r="AW449" s="35">
        <f t="shared" si="661"/>
        <v>216.16492223840515</v>
      </c>
      <c r="AX449" s="35">
        <f t="shared" si="661"/>
        <v>229.04237322995877</v>
      </c>
      <c r="AY449" s="35">
        <f t="shared" si="661"/>
        <v>247.50242599386002</v>
      </c>
      <c r="AZ449" s="35">
        <f t="shared" si="661"/>
        <v>267.34859757874807</v>
      </c>
      <c r="BA449" s="35">
        <f t="shared" si="661"/>
        <v>282.29093845184582</v>
      </c>
      <c r="BB449" s="35">
        <f t="shared" si="661"/>
        <v>302.36233577356654</v>
      </c>
      <c r="BC449" s="35">
        <f t="shared" si="661"/>
        <v>319.90894241117877</v>
      </c>
      <c r="BD449" s="35">
        <f t="shared" si="661"/>
        <v>343.21236890173196</v>
      </c>
      <c r="BE449" s="35">
        <f t="shared" si="661"/>
        <v>368.49210841094197</v>
      </c>
      <c r="BF449" s="35">
        <f t="shared" si="661"/>
        <v>396.15488309230381</v>
      </c>
      <c r="BG449" s="35">
        <f t="shared" si="661"/>
        <v>419.15571623835524</v>
      </c>
      <c r="BH449" s="35">
        <f t="shared" si="661"/>
        <v>430.81726560844317</v>
      </c>
      <c r="BI449" s="35">
        <f t="shared" si="661"/>
        <v>456.43700071779267</v>
      </c>
      <c r="BJ449" s="35">
        <f t="shared" si="661"/>
        <v>483.44505983064175</v>
      </c>
      <c r="BK449" s="35">
        <f t="shared" si="661"/>
        <v>511.92107521440232</v>
      </c>
      <c r="BL449" s="35">
        <f t="shared" si="661"/>
        <v>540.79825789512597</v>
      </c>
      <c r="BM449" s="35">
        <f t="shared" si="661"/>
        <v>569.29060145725657</v>
      </c>
      <c r="BN449" s="35">
        <f t="shared" si="661"/>
        <v>602.00198491109609</v>
      </c>
      <c r="BO449" s="35">
        <f t="shared" si="661"/>
        <v>636.80125952491085</v>
      </c>
      <c r="BP449" s="35">
        <f t="shared" si="661"/>
        <v>673.70562869987748</v>
      </c>
      <c r="BQ449" s="35">
        <f t="shared" si="661"/>
        <v>710.80697376469288</v>
      </c>
      <c r="BR449" s="35">
        <f t="shared" si="661"/>
        <v>732.97707312764715</v>
      </c>
      <c r="BS449" s="35">
        <f t="shared" si="661"/>
        <v>-84239.352740791714</v>
      </c>
    </row>
    <row r="450" spans="3:71">
      <c r="F450" t="s">
        <v>348</v>
      </c>
      <c r="R450" s="35">
        <f>R449+R399</f>
        <v>-266.15420198837319</v>
      </c>
      <c r="S450" s="35">
        <f t="shared" ref="S450:BS450" si="662">S449+S399</f>
        <v>-112.32160247650815</v>
      </c>
      <c r="T450" s="35">
        <f t="shared" si="662"/>
        <v>72.54846178453397</v>
      </c>
      <c r="U450" s="35">
        <f t="shared" si="662"/>
        <v>75.41961606061308</v>
      </c>
      <c r="V450" s="35">
        <f t="shared" si="662"/>
        <v>79.676963980123816</v>
      </c>
      <c r="W450" s="35">
        <f t="shared" si="662"/>
        <v>84.259948175316637</v>
      </c>
      <c r="X450" s="35">
        <f t="shared" si="662"/>
        <v>86.489886616389612</v>
      </c>
      <c r="Y450" s="35">
        <f t="shared" si="662"/>
        <v>92.644788485601083</v>
      </c>
      <c r="Z450" s="35">
        <f t="shared" si="662"/>
        <v>99.317859759006566</v>
      </c>
      <c r="AA450" s="35">
        <f t="shared" si="662"/>
        <v>94.49319285211061</v>
      </c>
      <c r="AB450" s="35">
        <f t="shared" si="662"/>
        <v>88.96371928878645</v>
      </c>
      <c r="AC450" s="35">
        <f t="shared" si="662"/>
        <v>64.548044924148755</v>
      </c>
      <c r="AD450" s="35">
        <f t="shared" si="662"/>
        <v>66.581771007702287</v>
      </c>
      <c r="AE450" s="35">
        <f t="shared" si="662"/>
        <v>73.428816817205728</v>
      </c>
      <c r="AF450" s="35">
        <f t="shared" si="662"/>
        <v>79.989317169392976</v>
      </c>
      <c r="AG450" s="35">
        <f t="shared" si="662"/>
        <v>86.578713873222199</v>
      </c>
      <c r="AH450" s="35">
        <f t="shared" si="662"/>
        <v>94.49918749295459</v>
      </c>
      <c r="AI450" s="35">
        <f t="shared" si="662"/>
        <v>101.28462933529893</v>
      </c>
      <c r="AJ450" s="35">
        <f t="shared" si="662"/>
        <v>111.84002570101661</v>
      </c>
      <c r="AK450" s="35">
        <f t="shared" si="662"/>
        <v>123.23751452568173</v>
      </c>
      <c r="AL450" s="35">
        <f t="shared" si="662"/>
        <v>135.52735352229752</v>
      </c>
      <c r="AM450" s="35">
        <f t="shared" si="662"/>
        <v>148.65341547543775</v>
      </c>
      <c r="AN450" s="35">
        <f t="shared" si="662"/>
        <v>162.92572828271551</v>
      </c>
      <c r="AO450" s="35">
        <f t="shared" si="662"/>
        <v>174.70362689714216</v>
      </c>
      <c r="AP450" s="35">
        <f t="shared" si="662"/>
        <v>189.46698903828539</v>
      </c>
      <c r="AQ450" s="35">
        <f t="shared" si="662"/>
        <v>206.98535514086134</v>
      </c>
      <c r="AR450" s="35">
        <f t="shared" si="662"/>
        <v>218.09400948518461</v>
      </c>
      <c r="AS450" s="35">
        <f t="shared" si="662"/>
        <v>217.26173121908886</v>
      </c>
      <c r="AT450" s="35">
        <f t="shared" si="662"/>
        <v>237.65490217894668</v>
      </c>
      <c r="AU450" s="35">
        <f t="shared" si="662"/>
        <v>259.44557581913341</v>
      </c>
      <c r="AV450" s="35">
        <f t="shared" si="662"/>
        <v>282.89384963251564</v>
      </c>
      <c r="AW450" s="35">
        <f t="shared" si="662"/>
        <v>288.04807996255329</v>
      </c>
      <c r="AX450" s="35">
        <f t="shared" si="662"/>
        <v>309.49108219091272</v>
      </c>
      <c r="AY450" s="35">
        <f t="shared" si="662"/>
        <v>337.21528014706655</v>
      </c>
      <c r="AZ450" s="35">
        <f t="shared" si="662"/>
        <v>367.05807072093876</v>
      </c>
      <c r="BA450" s="35">
        <f t="shared" si="662"/>
        <v>389.91576530919195</v>
      </c>
      <c r="BB450" s="35">
        <f t="shared" si="662"/>
        <v>420.47491249353658</v>
      </c>
      <c r="BC450" s="35">
        <f t="shared" si="662"/>
        <v>447.27548198061311</v>
      </c>
      <c r="BD450" s="35">
        <f t="shared" si="662"/>
        <v>482.70791217917389</v>
      </c>
      <c r="BE450" s="35">
        <f t="shared" si="662"/>
        <v>521.19484464892605</v>
      </c>
      <c r="BF450" s="35">
        <f t="shared" si="662"/>
        <v>563.33282518600731</v>
      </c>
      <c r="BG450" s="35">
        <f t="shared" si="662"/>
        <v>598.57463062348188</v>
      </c>
      <c r="BH450" s="35">
        <f t="shared" si="662"/>
        <v>615.18191279899554</v>
      </c>
      <c r="BI450" s="35">
        <f t="shared" si="662"/>
        <v>650.6183996393064</v>
      </c>
      <c r="BJ450" s="35">
        <f t="shared" si="662"/>
        <v>688.08868931848622</v>
      </c>
      <c r="BK450" s="35">
        <f t="shared" si="662"/>
        <v>727.70467076349132</v>
      </c>
      <c r="BL450" s="35">
        <f t="shared" si="662"/>
        <v>767.81821923051439</v>
      </c>
      <c r="BM450" s="35">
        <f t="shared" si="662"/>
        <v>807.30420390696736</v>
      </c>
      <c r="BN450" s="35">
        <f t="shared" si="662"/>
        <v>853.08902185568752</v>
      </c>
      <c r="BO450" s="35">
        <f t="shared" si="662"/>
        <v>901.93055008142187</v>
      </c>
      <c r="BP450" s="35">
        <f t="shared" si="662"/>
        <v>953.83818595131697</v>
      </c>
      <c r="BQ450" s="35">
        <f t="shared" si="662"/>
        <v>1005.864983423214</v>
      </c>
      <c r="BR450" s="35">
        <f t="shared" si="662"/>
        <v>1030.9950072852703</v>
      </c>
      <c r="BS450" s="35">
        <f t="shared" si="662"/>
        <v>-83922.780804952446</v>
      </c>
    </row>
    <row r="452" spans="3:71">
      <c r="F452" t="s">
        <v>349</v>
      </c>
      <c r="R452" s="35">
        <f>R450+R394-R161+R446</f>
        <v>199.81873952165847</v>
      </c>
      <c r="S452" s="35">
        <f t="shared" ref="S452:BS452" si="663">S450+S394-S161+S446</f>
        <v>227.25931764646123</v>
      </c>
      <c r="T452" s="35">
        <f t="shared" si="663"/>
        <v>247.60851047008964</v>
      </c>
      <c r="U452" s="35">
        <f t="shared" si="663"/>
        <v>260.56295407282062</v>
      </c>
      <c r="V452" s="35">
        <f t="shared" si="663"/>
        <v>274.26356108572406</v>
      </c>
      <c r="W452" s="35">
        <f t="shared" si="663"/>
        <v>288.66296927153849</v>
      </c>
      <c r="X452" s="35">
        <f t="shared" si="663"/>
        <v>303.78879283265883</v>
      </c>
      <c r="Y452" s="35">
        <f t="shared" si="663"/>
        <v>319.86891189266294</v>
      </c>
      <c r="Z452" s="35">
        <f t="shared" si="663"/>
        <v>336.68349702478554</v>
      </c>
      <c r="AA452" s="35">
        <f t="shared" si="663"/>
        <v>354.24855418245295</v>
      </c>
      <c r="AB452" s="35">
        <f t="shared" si="663"/>
        <v>373.47045092089843</v>
      </c>
      <c r="AC452" s="35">
        <f t="shared" si="663"/>
        <v>394.52394906167467</v>
      </c>
      <c r="AD452" s="35">
        <f t="shared" si="663"/>
        <v>418.94216596785191</v>
      </c>
      <c r="AE452" s="35">
        <f t="shared" si="663"/>
        <v>445.01683519490268</v>
      </c>
      <c r="AF452" s="35">
        <f t="shared" si="663"/>
        <v>472.51434855485195</v>
      </c>
      <c r="AG452" s="35">
        <f t="shared" si="663"/>
        <v>501.561200877376</v>
      </c>
      <c r="AH452" s="35">
        <f t="shared" si="663"/>
        <v>532.26990491568336</v>
      </c>
      <c r="AI452" s="35">
        <f t="shared" si="663"/>
        <v>564.66493800496528</v>
      </c>
      <c r="AJ452" s="35">
        <f t="shared" si="663"/>
        <v>598.95508084652101</v>
      </c>
      <c r="AK452" s="35">
        <f t="shared" si="663"/>
        <v>635.0015949272879</v>
      </c>
      <c r="AL452" s="35">
        <f t="shared" si="663"/>
        <v>672.8721368770066</v>
      </c>
      <c r="AM452" s="35">
        <f t="shared" si="663"/>
        <v>712.6356508452559</v>
      </c>
      <c r="AN452" s="35">
        <f t="shared" si="663"/>
        <v>754.37033626262246</v>
      </c>
      <c r="AO452" s="35">
        <f t="shared" si="663"/>
        <v>798.13723725313548</v>
      </c>
      <c r="AP452" s="35">
        <f t="shared" si="663"/>
        <v>844.27132441947947</v>
      </c>
      <c r="AQ452" s="35">
        <f t="shared" si="663"/>
        <v>892.72684523768771</v>
      </c>
      <c r="AR452" s="35">
        <f t="shared" si="663"/>
        <v>943.47171550485245</v>
      </c>
      <c r="AS452" s="35">
        <f t="shared" si="663"/>
        <v>997.14966575030803</v>
      </c>
      <c r="AT452" s="35">
        <f t="shared" si="663"/>
        <v>1054.8613729056187</v>
      </c>
      <c r="AU452" s="35">
        <f t="shared" si="663"/>
        <v>1115.3346517393916</v>
      </c>
      <c r="AV452" s="35">
        <f t="shared" si="663"/>
        <v>1178.6704433574914</v>
      </c>
      <c r="AW452" s="35">
        <f t="shared" si="663"/>
        <v>1244.9579112931397</v>
      </c>
      <c r="AX452" s="35">
        <f t="shared" si="663"/>
        <v>1315.7692388116029</v>
      </c>
      <c r="AY452" s="35">
        <f t="shared" si="663"/>
        <v>1390.233822401533</v>
      </c>
      <c r="AZ452" s="35">
        <f t="shared" si="663"/>
        <v>1468.1571945283649</v>
      </c>
      <c r="BA452" s="35">
        <f t="shared" si="663"/>
        <v>1549.638529690114</v>
      </c>
      <c r="BB452" s="35">
        <f t="shared" si="663"/>
        <v>1635.4580142543018</v>
      </c>
      <c r="BC452" s="35">
        <f t="shared" si="663"/>
        <v>1725.3667637845983</v>
      </c>
      <c r="BD452" s="35">
        <f t="shared" si="663"/>
        <v>1819.9455186380919</v>
      </c>
      <c r="BE452" s="35">
        <f t="shared" si="663"/>
        <v>1918.9011015160522</v>
      </c>
      <c r="BF452" s="35">
        <f t="shared" si="663"/>
        <v>2022.3313645242206</v>
      </c>
      <c r="BG452" s="35">
        <f t="shared" si="663"/>
        <v>2130.2972564352485</v>
      </c>
      <c r="BH452" s="35">
        <f t="shared" si="663"/>
        <v>2243.6447307453191</v>
      </c>
      <c r="BI452" s="35">
        <f t="shared" si="663"/>
        <v>2364.1509792733477</v>
      </c>
      <c r="BJ452" s="35">
        <f t="shared" si="663"/>
        <v>2490.9523901662669</v>
      </c>
      <c r="BK452" s="35">
        <f t="shared" si="663"/>
        <v>2624.3643040290026</v>
      </c>
      <c r="BL452" s="35">
        <f t="shared" si="663"/>
        <v>2764.7171168906507</v>
      </c>
      <c r="BM452" s="35">
        <f t="shared" si="663"/>
        <v>2912.4876353174986</v>
      </c>
      <c r="BN452" s="35">
        <f t="shared" si="663"/>
        <v>3068.2712092418806</v>
      </c>
      <c r="BO452" s="35">
        <f t="shared" si="663"/>
        <v>3232.1946911084597</v>
      </c>
      <c r="BP452" s="35">
        <f t="shared" si="663"/>
        <v>3404.6342375444628</v>
      </c>
      <c r="BQ452" s="35">
        <f t="shared" si="663"/>
        <v>3585.9931453623558</v>
      </c>
      <c r="BR452" s="35">
        <f t="shared" si="663"/>
        <v>3776.9226293458487</v>
      </c>
      <c r="BS452" s="35">
        <f t="shared" si="663"/>
        <v>3980.1212733783177</v>
      </c>
    </row>
    <row r="453" spans="3:71">
      <c r="F453" t="s">
        <v>350</v>
      </c>
      <c r="R453" s="32">
        <f>R452/R443</f>
        <v>7.8653092626997712E-2</v>
      </c>
      <c r="S453" s="32">
        <f t="shared" ref="S453:BS453" si="664">S452/S443</f>
        <v>7.5589831036400643E-2</v>
      </c>
      <c r="T453" s="32">
        <f t="shared" si="664"/>
        <v>7.4000000000000024E-2</v>
      </c>
      <c r="U453" s="32">
        <f t="shared" si="664"/>
        <v>7.3999999999999982E-2</v>
      </c>
      <c r="V453" s="32">
        <f t="shared" si="664"/>
        <v>7.400000000000001E-2</v>
      </c>
      <c r="W453" s="32">
        <f t="shared" si="664"/>
        <v>7.3999999999999996E-2</v>
      </c>
      <c r="X453" s="32">
        <f t="shared" si="664"/>
        <v>7.3999999999999996E-2</v>
      </c>
      <c r="Y453" s="32">
        <f t="shared" si="664"/>
        <v>7.4000000000000038E-2</v>
      </c>
      <c r="Z453" s="32">
        <f t="shared" si="664"/>
        <v>7.3999999999999996E-2</v>
      </c>
      <c r="AA453" s="32">
        <f t="shared" si="664"/>
        <v>7.3999999999999969E-2</v>
      </c>
      <c r="AB453" s="32">
        <f t="shared" si="664"/>
        <v>7.400000000000001E-2</v>
      </c>
      <c r="AC453" s="32">
        <f t="shared" si="664"/>
        <v>7.3999999999999969E-2</v>
      </c>
      <c r="AD453" s="32">
        <f t="shared" si="664"/>
        <v>7.4000000000000038E-2</v>
      </c>
      <c r="AE453" s="32">
        <f t="shared" si="664"/>
        <v>7.3999999999999982E-2</v>
      </c>
      <c r="AF453" s="32">
        <f t="shared" si="664"/>
        <v>7.3999999999999955E-2</v>
      </c>
      <c r="AG453" s="32">
        <f t="shared" si="664"/>
        <v>7.3999999999999955E-2</v>
      </c>
      <c r="AH453" s="32">
        <f t="shared" si="664"/>
        <v>7.400000000000001E-2</v>
      </c>
      <c r="AI453" s="32">
        <f t="shared" si="664"/>
        <v>7.3999999999999996E-2</v>
      </c>
      <c r="AJ453" s="32">
        <f t="shared" si="664"/>
        <v>7.400000000000001E-2</v>
      </c>
      <c r="AK453" s="32">
        <f t="shared" si="664"/>
        <v>7.3999999999999982E-2</v>
      </c>
      <c r="AL453" s="32">
        <f t="shared" si="664"/>
        <v>7.3999999999999982E-2</v>
      </c>
      <c r="AM453" s="32">
        <f t="shared" si="664"/>
        <v>7.400000000000001E-2</v>
      </c>
      <c r="AN453" s="32">
        <f t="shared" si="664"/>
        <v>7.4000000000000024E-2</v>
      </c>
      <c r="AO453" s="32">
        <f t="shared" si="664"/>
        <v>7.400000000000001E-2</v>
      </c>
      <c r="AP453" s="32">
        <f t="shared" si="664"/>
        <v>7.4000000000000024E-2</v>
      </c>
      <c r="AQ453" s="32">
        <f t="shared" si="664"/>
        <v>7.400000000000001E-2</v>
      </c>
      <c r="AR453" s="32">
        <f t="shared" si="664"/>
        <v>7.3999999999999982E-2</v>
      </c>
      <c r="AS453" s="32">
        <f t="shared" si="664"/>
        <v>7.3999999999999955E-2</v>
      </c>
      <c r="AT453" s="32">
        <f t="shared" si="664"/>
        <v>7.3999999999999996E-2</v>
      </c>
      <c r="AU453" s="32">
        <f t="shared" si="664"/>
        <v>7.3999999999999982E-2</v>
      </c>
      <c r="AV453" s="32">
        <f t="shared" si="664"/>
        <v>7.400000000000001E-2</v>
      </c>
      <c r="AW453" s="32">
        <f t="shared" si="664"/>
        <v>7.4000000000000024E-2</v>
      </c>
      <c r="AX453" s="32">
        <f t="shared" si="664"/>
        <v>7.4000000000000024E-2</v>
      </c>
      <c r="AY453" s="32">
        <f t="shared" si="664"/>
        <v>7.3999999999999996E-2</v>
      </c>
      <c r="AZ453" s="32">
        <f t="shared" si="664"/>
        <v>7.4000000000000038E-2</v>
      </c>
      <c r="BA453" s="32">
        <f t="shared" si="664"/>
        <v>7.400000000000001E-2</v>
      </c>
      <c r="BB453" s="32">
        <f t="shared" si="664"/>
        <v>7.400000000000001E-2</v>
      </c>
      <c r="BC453" s="32">
        <f t="shared" si="664"/>
        <v>7.4000000000000024E-2</v>
      </c>
      <c r="BD453" s="32">
        <f t="shared" si="664"/>
        <v>7.3999999999999982E-2</v>
      </c>
      <c r="BE453" s="32">
        <f t="shared" si="664"/>
        <v>7.400000000000001E-2</v>
      </c>
      <c r="BF453" s="32">
        <f t="shared" si="664"/>
        <v>7.4000000000000024E-2</v>
      </c>
      <c r="BG453" s="32">
        <f t="shared" si="664"/>
        <v>7.3999999999999996E-2</v>
      </c>
      <c r="BH453" s="32">
        <f t="shared" si="664"/>
        <v>7.3999999999999982E-2</v>
      </c>
      <c r="BI453" s="32">
        <f t="shared" si="664"/>
        <v>7.400000000000001E-2</v>
      </c>
      <c r="BJ453" s="32">
        <f t="shared" si="664"/>
        <v>7.400000000000001E-2</v>
      </c>
      <c r="BK453" s="32">
        <f t="shared" si="664"/>
        <v>7.3999999999999996E-2</v>
      </c>
      <c r="BL453" s="32">
        <f t="shared" si="664"/>
        <v>7.3999999999999982E-2</v>
      </c>
      <c r="BM453" s="32">
        <f t="shared" si="664"/>
        <v>7.3999999999999955E-2</v>
      </c>
      <c r="BN453" s="32">
        <f t="shared" si="664"/>
        <v>7.3999999999999996E-2</v>
      </c>
      <c r="BO453" s="32">
        <f t="shared" si="664"/>
        <v>7.3999999999999982E-2</v>
      </c>
      <c r="BP453" s="32">
        <f t="shared" si="664"/>
        <v>7.400000000000001E-2</v>
      </c>
      <c r="BQ453" s="32">
        <f t="shared" si="664"/>
        <v>7.3999999999999996E-2</v>
      </c>
      <c r="BR453" s="32">
        <f t="shared" si="664"/>
        <v>7.3999999999999969E-2</v>
      </c>
      <c r="BS453" s="32">
        <f t="shared" si="664"/>
        <v>7.3999999999999719E-2</v>
      </c>
    </row>
    <row r="455" spans="3:71">
      <c r="F455" s="38" t="s">
        <v>351</v>
      </c>
    </row>
    <row r="457" spans="3:71">
      <c r="F457" t="s">
        <v>290</v>
      </c>
      <c r="R457" s="32">
        <f>R379/R443</f>
        <v>9.9430734591502111E-3</v>
      </c>
      <c r="S457" s="32">
        <f t="shared" ref="S457:BS457" si="665">S379/S443</f>
        <v>9.0049870384180022E-3</v>
      </c>
      <c r="T457" s="32">
        <f t="shared" si="665"/>
        <v>9.0977590772616246E-3</v>
      </c>
      <c r="U457" s="32">
        <f t="shared" si="665"/>
        <v>8.9970500811609021E-3</v>
      </c>
      <c r="V457" s="32">
        <f t="shared" si="665"/>
        <v>8.9249897357232891E-3</v>
      </c>
      <c r="W457" s="32">
        <f t="shared" si="665"/>
        <v>8.8832346888089667E-3</v>
      </c>
      <c r="X457" s="32">
        <f t="shared" si="665"/>
        <v>8.7721661646140599E-3</v>
      </c>
      <c r="Y457" s="32">
        <f t="shared" si="665"/>
        <v>8.7347741417202994E-3</v>
      </c>
      <c r="Z457" s="32">
        <f t="shared" si="665"/>
        <v>8.7041607962812725E-3</v>
      </c>
      <c r="AA457" s="32">
        <f t="shared" si="665"/>
        <v>8.4367668760420081E-3</v>
      </c>
      <c r="AB457" s="32">
        <f t="shared" si="665"/>
        <v>8.1703777673038918E-3</v>
      </c>
      <c r="AC457" s="32">
        <f t="shared" si="665"/>
        <v>7.5755390020868143E-3</v>
      </c>
      <c r="AD457" s="32">
        <f t="shared" si="665"/>
        <v>7.4740797799548384E-3</v>
      </c>
      <c r="AE457" s="32">
        <f t="shared" si="665"/>
        <v>7.4527861290570865E-3</v>
      </c>
      <c r="AF457" s="32">
        <f t="shared" si="665"/>
        <v>7.4234396465175821E-3</v>
      </c>
      <c r="AG457" s="32">
        <f t="shared" si="665"/>
        <v>7.3911091036109339E-3</v>
      </c>
      <c r="AH457" s="32">
        <f t="shared" si="665"/>
        <v>7.3720267942028773E-3</v>
      </c>
      <c r="AI457" s="32">
        <f t="shared" si="665"/>
        <v>7.3356383931289766E-3</v>
      </c>
      <c r="AJ457" s="32">
        <f t="shared" si="665"/>
        <v>7.3376548112657662E-3</v>
      </c>
      <c r="AK457" s="32">
        <f t="shared" si="665"/>
        <v>7.3423654970286613E-3</v>
      </c>
      <c r="AL457" s="32">
        <f t="shared" si="665"/>
        <v>7.3495731906523566E-3</v>
      </c>
      <c r="AM457" s="32">
        <f t="shared" si="665"/>
        <v>7.3581062507748953E-3</v>
      </c>
      <c r="AN457" s="32">
        <f t="shared" si="665"/>
        <v>7.3701559097902594E-3</v>
      </c>
      <c r="AO457" s="32">
        <f t="shared" si="665"/>
        <v>7.3522926592600483E-3</v>
      </c>
      <c r="AP457" s="32">
        <f t="shared" si="665"/>
        <v>7.3549111668595049E-3</v>
      </c>
      <c r="AQ457" s="32">
        <f t="shared" si="665"/>
        <v>7.3730241465825228E-3</v>
      </c>
      <c r="AR457" s="32">
        <f t="shared" si="665"/>
        <v>7.3369529820274462E-3</v>
      </c>
      <c r="AS457" s="32">
        <f t="shared" si="665"/>
        <v>7.2172532121806245E-3</v>
      </c>
      <c r="AT457" s="32">
        <f t="shared" si="665"/>
        <v>7.2389035542590793E-3</v>
      </c>
      <c r="AU457" s="32">
        <f t="shared" si="665"/>
        <v>7.2611195824531308E-3</v>
      </c>
      <c r="AV457" s="32">
        <f t="shared" si="665"/>
        <v>7.2852525436614517E-3</v>
      </c>
      <c r="AW457" s="32">
        <f t="shared" si="665"/>
        <v>7.2011914117322516E-3</v>
      </c>
      <c r="AX457" s="32">
        <f t="shared" si="665"/>
        <v>7.2048633093093166E-3</v>
      </c>
      <c r="AY457" s="32">
        <f t="shared" si="665"/>
        <v>7.2315745194006667E-3</v>
      </c>
      <c r="AZ457" s="32">
        <f t="shared" si="665"/>
        <v>7.2602001252488587E-3</v>
      </c>
      <c r="BA457" s="32">
        <f t="shared" si="665"/>
        <v>7.2500364945531828E-3</v>
      </c>
      <c r="BB457" s="32">
        <f t="shared" si="665"/>
        <v>7.2672358237986703E-3</v>
      </c>
      <c r="BC457" s="32">
        <f t="shared" si="665"/>
        <v>7.2623560417469134E-3</v>
      </c>
      <c r="BD457" s="32">
        <f t="shared" si="665"/>
        <v>7.284675577728713E-3</v>
      </c>
      <c r="BE457" s="32">
        <f t="shared" si="665"/>
        <v>7.31049106477336E-3</v>
      </c>
      <c r="BF457" s="32">
        <f t="shared" si="665"/>
        <v>7.3410244061642904E-3</v>
      </c>
      <c r="BG457" s="32">
        <f t="shared" si="665"/>
        <v>7.3413525723599413E-3</v>
      </c>
      <c r="BH457" s="32">
        <f t="shared" si="665"/>
        <v>7.2781021013772606E-3</v>
      </c>
      <c r="BI457" s="32">
        <f t="shared" si="665"/>
        <v>7.2676993734051122E-3</v>
      </c>
      <c r="BJ457" s="32">
        <f t="shared" si="665"/>
        <v>7.2580989146714472E-3</v>
      </c>
      <c r="BK457" s="32">
        <f t="shared" si="665"/>
        <v>7.2492635294351968E-3</v>
      </c>
      <c r="BL457" s="32">
        <f t="shared" si="665"/>
        <v>7.236756178444383E-3</v>
      </c>
      <c r="BM457" s="32">
        <f t="shared" si="665"/>
        <v>7.2181900140103851E-3</v>
      </c>
      <c r="BN457" s="32">
        <f t="shared" si="665"/>
        <v>7.2096371690330702E-3</v>
      </c>
      <c r="BO457" s="32">
        <f t="shared" si="665"/>
        <v>7.2027230367675164E-3</v>
      </c>
      <c r="BP457" s="32">
        <f t="shared" si="665"/>
        <v>7.1970224751917071E-3</v>
      </c>
      <c r="BQ457" s="32">
        <f t="shared" si="665"/>
        <v>7.1864762579875547E-3</v>
      </c>
      <c r="BR457" s="32">
        <f t="shared" si="665"/>
        <v>7.1210072058936766E-3</v>
      </c>
      <c r="BS457" s="32">
        <f t="shared" si="665"/>
        <v>7.1159868341050302E-3</v>
      </c>
    </row>
    <row r="458" spans="3:71">
      <c r="F458" t="s">
        <v>183</v>
      </c>
      <c r="R458" s="32">
        <f>R382/R443</f>
        <v>6.7679254147912015E-3</v>
      </c>
      <c r="S458" s="32">
        <f t="shared" ref="S458:BS458" si="666">S382/S443</f>
        <v>5.640090552877227E-3</v>
      </c>
      <c r="T458" s="32">
        <f t="shared" si="666"/>
        <v>5.1665135729196624E-3</v>
      </c>
      <c r="U458" s="32">
        <f t="shared" si="666"/>
        <v>5.0053850826261561E-3</v>
      </c>
      <c r="V458" s="32">
        <f t="shared" si="666"/>
        <v>4.8480721628030594E-3</v>
      </c>
      <c r="W458" s="32">
        <f t="shared" si="666"/>
        <v>4.6960545565613273E-3</v>
      </c>
      <c r="X458" s="32">
        <f t="shared" si="666"/>
        <v>4.5492466313925006E-3</v>
      </c>
      <c r="Y458" s="32">
        <f t="shared" si="666"/>
        <v>4.404800256299299E-3</v>
      </c>
      <c r="Z458" s="32">
        <f t="shared" si="666"/>
        <v>4.2664184120851023E-3</v>
      </c>
      <c r="AA458" s="32">
        <f t="shared" si="666"/>
        <v>4.1339403896370535E-3</v>
      </c>
      <c r="AB458" s="32">
        <f t="shared" si="666"/>
        <v>3.9976343882994429E-3</v>
      </c>
      <c r="AC458" s="32">
        <f t="shared" si="666"/>
        <v>3.8580954567377901E-3</v>
      </c>
      <c r="AD458" s="32">
        <f t="shared" si="666"/>
        <v>3.7040708801983047E-3</v>
      </c>
      <c r="AE458" s="32">
        <f t="shared" si="666"/>
        <v>3.5550355133980006E-3</v>
      </c>
      <c r="AF458" s="32">
        <f t="shared" si="666"/>
        <v>3.4134410372604314E-3</v>
      </c>
      <c r="AG458" s="32">
        <f t="shared" si="666"/>
        <v>3.2784645715583471E-3</v>
      </c>
      <c r="AH458" s="32">
        <f t="shared" si="666"/>
        <v>3.1495574820246839E-3</v>
      </c>
      <c r="AI458" s="32">
        <f t="shared" si="666"/>
        <v>3.0267576635077688E-3</v>
      </c>
      <c r="AJ458" s="32">
        <f t="shared" si="666"/>
        <v>2.9091173542277323E-3</v>
      </c>
      <c r="AK458" s="32">
        <f t="shared" si="666"/>
        <v>2.7974845735254973E-3</v>
      </c>
      <c r="AL458" s="32">
        <f t="shared" si="666"/>
        <v>2.6915161717126252E-3</v>
      </c>
      <c r="AM458" s="32">
        <f t="shared" si="666"/>
        <v>2.590890243304739E-3</v>
      </c>
      <c r="AN458" s="32">
        <f t="shared" si="666"/>
        <v>2.4952782433977066E-3</v>
      </c>
      <c r="AO458" s="32">
        <f t="shared" si="666"/>
        <v>2.4044349445217022E-3</v>
      </c>
      <c r="AP458" s="32">
        <f t="shared" si="666"/>
        <v>2.3173711062149461E-3</v>
      </c>
      <c r="AQ458" s="32">
        <f t="shared" si="666"/>
        <v>2.2343235025870148E-3</v>
      </c>
      <c r="AR458" s="32">
        <f t="shared" si="666"/>
        <v>2.1553747240247614E-3</v>
      </c>
      <c r="AS458" s="32">
        <f t="shared" si="666"/>
        <v>2.0791141996456437E-3</v>
      </c>
      <c r="AT458" s="32">
        <f t="shared" si="666"/>
        <v>2.0036890508064917E-3</v>
      </c>
      <c r="AU458" s="32">
        <f t="shared" si="666"/>
        <v>1.932001864799195E-3</v>
      </c>
      <c r="AV458" s="32">
        <f t="shared" si="666"/>
        <v>1.8638345815546701E-3</v>
      </c>
      <c r="AW458" s="32">
        <f t="shared" si="666"/>
        <v>1.7990039264392924E-3</v>
      </c>
      <c r="AX458" s="32">
        <f t="shared" si="666"/>
        <v>1.7353779450931246E-3</v>
      </c>
      <c r="AY458" s="32">
        <f t="shared" si="666"/>
        <v>1.6744530486801988E-3</v>
      </c>
      <c r="AZ458" s="32">
        <f t="shared" si="666"/>
        <v>1.6164984366400449E-3</v>
      </c>
      <c r="BA458" s="32">
        <f t="shared" si="666"/>
        <v>1.5613650817511906E-3</v>
      </c>
      <c r="BB458" s="32">
        <f t="shared" si="666"/>
        <v>1.5082818024937297E-3</v>
      </c>
      <c r="BC458" s="32">
        <f t="shared" si="666"/>
        <v>1.4575635017626187E-3</v>
      </c>
      <c r="BD458" s="32">
        <f t="shared" si="666"/>
        <v>1.4087617370270439E-3</v>
      </c>
      <c r="BE458" s="32">
        <f t="shared" si="666"/>
        <v>1.3621670303707403E-3</v>
      </c>
      <c r="BF458" s="32">
        <f t="shared" si="666"/>
        <v>1.3177033839469653E-3</v>
      </c>
      <c r="BG458" s="32">
        <f t="shared" si="666"/>
        <v>1.2753130173140416E-3</v>
      </c>
      <c r="BH458" s="32">
        <f t="shared" si="666"/>
        <v>1.2344966987165775E-3</v>
      </c>
      <c r="BI458" s="32">
        <f t="shared" si="666"/>
        <v>1.1944166168415837E-3</v>
      </c>
      <c r="BJ458" s="32">
        <f t="shared" si="666"/>
        <v>1.1557200289889484E-3</v>
      </c>
      <c r="BK458" s="32">
        <f t="shared" si="666"/>
        <v>1.1183583038687922E-3</v>
      </c>
      <c r="BL458" s="32">
        <f t="shared" si="666"/>
        <v>1.0822844269096927E-3</v>
      </c>
      <c r="BM458" s="32">
        <f t="shared" si="666"/>
        <v>1.0474059639407317E-3</v>
      </c>
      <c r="BN458" s="32">
        <f t="shared" si="666"/>
        <v>1.0136135552270234E-3</v>
      </c>
      <c r="BO458" s="32">
        <f t="shared" si="666"/>
        <v>9.8096986030484987E-4</v>
      </c>
      <c r="BP458" s="32">
        <f t="shared" si="666"/>
        <v>9.4944483572718193E-4</v>
      </c>
      <c r="BQ458" s="32">
        <f t="shared" si="666"/>
        <v>9.1900477031922828E-4</v>
      </c>
      <c r="BR458" s="32">
        <f t="shared" si="666"/>
        <v>8.8956186039148232E-4</v>
      </c>
      <c r="BS458" s="32">
        <f t="shared" si="666"/>
        <v>8.6060716932116787E-4</v>
      </c>
    </row>
    <row r="459" spans="3:71">
      <c r="F459" t="s">
        <v>186</v>
      </c>
      <c r="R459" s="32">
        <f>R368/R443</f>
        <v>-1.7763567141415009E-3</v>
      </c>
      <c r="S459" s="32">
        <f t="shared" ref="S459:BS459" si="667">S368/S443</f>
        <v>-1.6359412738332097E-3</v>
      </c>
      <c r="T459" s="32">
        <f t="shared" si="667"/>
        <v>-1.5769809398284982E-3</v>
      </c>
      <c r="U459" s="32">
        <f t="shared" si="667"/>
        <v>-1.5569204427869565E-3</v>
      </c>
      <c r="V459" s="32">
        <f t="shared" si="667"/>
        <v>-1.5373349842689769E-3</v>
      </c>
      <c r="W459" s="32">
        <f t="shared" si="667"/>
        <v>-1.5184087922918803E-3</v>
      </c>
      <c r="X459" s="32">
        <f t="shared" si="667"/>
        <v>-1.5001312056083696E-3</v>
      </c>
      <c r="Y459" s="32">
        <f t="shared" si="667"/>
        <v>-1.4821476319092667E-3</v>
      </c>
      <c r="Z459" s="32">
        <f t="shared" si="667"/>
        <v>-1.4649190923045913E-3</v>
      </c>
      <c r="AA459" s="32">
        <f t="shared" si="667"/>
        <v>-1.4484255785098114E-3</v>
      </c>
      <c r="AB459" s="32">
        <f t="shared" si="667"/>
        <v>-1.4314554813432789E-3</v>
      </c>
      <c r="AC459" s="32">
        <f t="shared" si="667"/>
        <v>-1.4140828843638485E-3</v>
      </c>
      <c r="AD459" s="32">
        <f t="shared" si="667"/>
        <v>-1.394906824584692E-3</v>
      </c>
      <c r="AE459" s="32">
        <f t="shared" si="667"/>
        <v>-1.3763519214180524E-3</v>
      </c>
      <c r="AF459" s="32">
        <f t="shared" si="667"/>
        <v>-1.3587234091389216E-3</v>
      </c>
      <c r="AG459" s="32">
        <f t="shared" si="667"/>
        <v>-1.3419188391590123E-3</v>
      </c>
      <c r="AH459" s="32">
        <f t="shared" si="667"/>
        <v>-1.3258699065120717E-3</v>
      </c>
      <c r="AI459" s="32">
        <f t="shared" si="667"/>
        <v>-1.3105813291067179E-3</v>
      </c>
      <c r="AJ459" s="32">
        <f t="shared" si="667"/>
        <v>-1.2959351106013508E-3</v>
      </c>
      <c r="AK459" s="32">
        <f t="shared" si="667"/>
        <v>-1.2820368294039226E-3</v>
      </c>
      <c r="AL459" s="32">
        <f t="shared" si="667"/>
        <v>-1.2688437633782258E-3</v>
      </c>
      <c r="AM459" s="32">
        <f t="shared" si="667"/>
        <v>-1.2563158352914439E-3</v>
      </c>
      <c r="AN459" s="32">
        <f t="shared" si="667"/>
        <v>-1.2444121413030145E-3</v>
      </c>
      <c r="AO459" s="32">
        <f t="shared" si="667"/>
        <v>-1.23310215059295E-3</v>
      </c>
      <c r="AP459" s="32">
        <f t="shared" si="667"/>
        <v>-1.2222627027237655E-3</v>
      </c>
      <c r="AQ459" s="32">
        <f t="shared" si="667"/>
        <v>-1.2119232760720851E-3</v>
      </c>
      <c r="AR459" s="32">
        <f t="shared" si="667"/>
        <v>-1.2020941531410811E-3</v>
      </c>
      <c r="AS459" s="32">
        <f t="shared" si="667"/>
        <v>-1.192599717855884E-3</v>
      </c>
      <c r="AT459" s="32">
        <f t="shared" si="667"/>
        <v>-1.1832092868254069E-3</v>
      </c>
      <c r="AU459" s="32">
        <f t="shared" si="667"/>
        <v>-1.1742842321674973E-3</v>
      </c>
      <c r="AV459" s="32">
        <f t="shared" si="667"/>
        <v>-1.1657974054035563E-3</v>
      </c>
      <c r="AW459" s="32">
        <f t="shared" si="667"/>
        <v>-1.1577259888416928E-3</v>
      </c>
      <c r="AX459" s="32">
        <f t="shared" si="667"/>
        <v>-1.1498045541640952E-3</v>
      </c>
      <c r="AY459" s="32">
        <f t="shared" si="667"/>
        <v>-1.142219404560683E-3</v>
      </c>
      <c r="AZ459" s="32">
        <f t="shared" si="667"/>
        <v>-1.1350040553616816E-3</v>
      </c>
      <c r="BA459" s="32">
        <f t="shared" si="667"/>
        <v>-1.1281399526780255E-3</v>
      </c>
      <c r="BB459" s="32">
        <f t="shared" si="667"/>
        <v>-1.1215310844104685E-3</v>
      </c>
      <c r="BC459" s="32">
        <f t="shared" si="667"/>
        <v>-1.1152166559694476E-3</v>
      </c>
      <c r="BD459" s="32">
        <f t="shared" si="667"/>
        <v>-1.1091408362598669E-3</v>
      </c>
      <c r="BE459" s="32">
        <f t="shared" si="667"/>
        <v>-1.103339795281158E-3</v>
      </c>
      <c r="BF459" s="32">
        <f t="shared" si="667"/>
        <v>-1.0978040713013983E-3</v>
      </c>
      <c r="BG459" s="32">
        <f t="shared" si="667"/>
        <v>-1.0925264706555954E-3</v>
      </c>
      <c r="BH459" s="32">
        <f t="shared" si="667"/>
        <v>-1.0874448389902151E-3</v>
      </c>
      <c r="BI459" s="32">
        <f t="shared" si="667"/>
        <v>-1.082454868796777E-3</v>
      </c>
      <c r="BJ459" s="32">
        <f t="shared" si="667"/>
        <v>-1.077637143609125E-3</v>
      </c>
      <c r="BK459" s="32">
        <f t="shared" si="667"/>
        <v>-1.0729856088316616E-3</v>
      </c>
      <c r="BL459" s="32">
        <f t="shared" si="667"/>
        <v>-1.0684944111502568E-3</v>
      </c>
      <c r="BM459" s="32">
        <f t="shared" si="667"/>
        <v>-1.0641520425106184E-3</v>
      </c>
      <c r="BN459" s="32">
        <f t="shared" si="667"/>
        <v>-1.0599448876257613E-3</v>
      </c>
      <c r="BO459" s="32">
        <f t="shared" si="667"/>
        <v>-1.0558807476079516E-3</v>
      </c>
      <c r="BP459" s="32">
        <f t="shared" si="667"/>
        <v>-1.051955882048034E-3</v>
      </c>
      <c r="BQ459" s="32">
        <f t="shared" si="667"/>
        <v>-1.0481660939047426E-3</v>
      </c>
      <c r="BR459" s="32">
        <f t="shared" si="667"/>
        <v>-1.0445004516187371E-3</v>
      </c>
      <c r="BS459" s="32">
        <f t="shared" si="667"/>
        <v>-1.0408955925804851E-3</v>
      </c>
    </row>
    <row r="460" spans="3:71">
      <c r="F460" t="s">
        <v>181</v>
      </c>
      <c r="R460" s="32">
        <f>(R169-R350)/R443</f>
        <v>7.4999999999999884E-3</v>
      </c>
      <c r="S460" s="32">
        <f t="shared" ref="S460:BS460" si="668">(S169-S350)/S443</f>
        <v>7.4999999999999919E-3</v>
      </c>
      <c r="T460" s="32">
        <f t="shared" si="668"/>
        <v>7.5000000000000015E-3</v>
      </c>
      <c r="U460" s="32">
        <f t="shared" si="668"/>
        <v>7.4999999999999997E-3</v>
      </c>
      <c r="V460" s="32">
        <f t="shared" si="668"/>
        <v>7.4999999999999902E-3</v>
      </c>
      <c r="W460" s="32">
        <f t="shared" si="668"/>
        <v>7.4999999999999963E-3</v>
      </c>
      <c r="X460" s="32">
        <f t="shared" si="668"/>
        <v>7.5000000000000032E-3</v>
      </c>
      <c r="Y460" s="32">
        <f t="shared" si="668"/>
        <v>7.4999999999999971E-3</v>
      </c>
      <c r="Z460" s="32">
        <f t="shared" si="668"/>
        <v>7.4999999999999963E-3</v>
      </c>
      <c r="AA460" s="32">
        <f t="shared" si="668"/>
        <v>7.4999999999999963E-3</v>
      </c>
      <c r="AB460" s="32">
        <f t="shared" si="668"/>
        <v>7.4999999999999963E-3</v>
      </c>
      <c r="AC460" s="32">
        <f t="shared" si="668"/>
        <v>7.4999999999999902E-3</v>
      </c>
      <c r="AD460" s="32">
        <f t="shared" si="668"/>
        <v>7.499999999999991E-3</v>
      </c>
      <c r="AE460" s="32">
        <f t="shared" si="668"/>
        <v>7.4999999999999963E-3</v>
      </c>
      <c r="AF460" s="32">
        <f t="shared" si="668"/>
        <v>7.4999999999999963E-3</v>
      </c>
      <c r="AG460" s="32">
        <f t="shared" si="668"/>
        <v>7.4999999999999937E-3</v>
      </c>
      <c r="AH460" s="32">
        <f t="shared" si="668"/>
        <v>7.4999999999999876E-3</v>
      </c>
      <c r="AI460" s="32">
        <f t="shared" si="668"/>
        <v>7.5000000000000032E-3</v>
      </c>
      <c r="AJ460" s="32">
        <f t="shared" si="668"/>
        <v>7.4999999999999945E-3</v>
      </c>
      <c r="AK460" s="32">
        <f t="shared" si="668"/>
        <v>7.5000000000000015E-3</v>
      </c>
      <c r="AL460" s="32">
        <f t="shared" si="668"/>
        <v>7.4999999999999963E-3</v>
      </c>
      <c r="AM460" s="32">
        <f t="shared" si="668"/>
        <v>7.4999999999999945E-3</v>
      </c>
      <c r="AN460" s="32">
        <f t="shared" si="668"/>
        <v>7.4999999999999971E-3</v>
      </c>
      <c r="AO460" s="32">
        <f t="shared" si="668"/>
        <v>7.499999999999991E-3</v>
      </c>
      <c r="AP460" s="32">
        <f t="shared" si="668"/>
        <v>7.4999999999999867E-3</v>
      </c>
      <c r="AQ460" s="32">
        <f t="shared" si="668"/>
        <v>7.499999999999991E-3</v>
      </c>
      <c r="AR460" s="32">
        <f t="shared" si="668"/>
        <v>7.499999999999991E-3</v>
      </c>
      <c r="AS460" s="32">
        <f t="shared" si="668"/>
        <v>7.4999999999999945E-3</v>
      </c>
      <c r="AT460" s="32">
        <f t="shared" si="668"/>
        <v>7.4999999999999945E-3</v>
      </c>
      <c r="AU460" s="32">
        <f t="shared" si="668"/>
        <v>7.5000000000000015E-3</v>
      </c>
      <c r="AV460" s="32">
        <f t="shared" si="668"/>
        <v>7.4999999999999937E-3</v>
      </c>
      <c r="AW460" s="32">
        <f t="shared" si="668"/>
        <v>7.4999999999999989E-3</v>
      </c>
      <c r="AX460" s="32">
        <f t="shared" si="668"/>
        <v>7.4999999999999937E-3</v>
      </c>
      <c r="AY460" s="32">
        <f t="shared" si="668"/>
        <v>7.499999999999991E-3</v>
      </c>
      <c r="AZ460" s="32">
        <f t="shared" si="668"/>
        <v>7.4999999999999937E-3</v>
      </c>
      <c r="BA460" s="32">
        <f t="shared" si="668"/>
        <v>7.4999999999999954E-3</v>
      </c>
      <c r="BB460" s="32">
        <f t="shared" si="668"/>
        <v>7.499999999999991E-3</v>
      </c>
      <c r="BC460" s="32">
        <f t="shared" si="668"/>
        <v>7.499999999999991E-3</v>
      </c>
      <c r="BD460" s="32">
        <f t="shared" si="668"/>
        <v>7.4999999999999971E-3</v>
      </c>
      <c r="BE460" s="32">
        <f t="shared" si="668"/>
        <v>7.4999999999999919E-3</v>
      </c>
      <c r="BF460" s="32">
        <f t="shared" si="668"/>
        <v>7.4999999999999963E-3</v>
      </c>
      <c r="BG460" s="32">
        <f t="shared" si="668"/>
        <v>7.4999999999999867E-3</v>
      </c>
      <c r="BH460" s="32">
        <f t="shared" si="668"/>
        <v>7.4999999999999945E-3</v>
      </c>
      <c r="BI460" s="32">
        <f t="shared" si="668"/>
        <v>7.499999999999991E-3</v>
      </c>
      <c r="BJ460" s="32">
        <f t="shared" si="668"/>
        <v>7.499999999999998E-3</v>
      </c>
      <c r="BK460" s="32">
        <f t="shared" si="668"/>
        <v>7.4999999999999963E-3</v>
      </c>
      <c r="BL460" s="32">
        <f t="shared" si="668"/>
        <v>7.4999999999999954E-3</v>
      </c>
      <c r="BM460" s="32">
        <f t="shared" si="668"/>
        <v>7.4999999999999876E-3</v>
      </c>
      <c r="BN460" s="32">
        <f t="shared" si="668"/>
        <v>7.4999999999999971E-3</v>
      </c>
      <c r="BO460" s="32">
        <f t="shared" si="668"/>
        <v>7.4999999999999963E-3</v>
      </c>
      <c r="BP460" s="32">
        <f t="shared" si="668"/>
        <v>7.5000000000000006E-3</v>
      </c>
      <c r="BQ460" s="32">
        <f t="shared" si="668"/>
        <v>7.4999999999999937E-3</v>
      </c>
      <c r="BR460" s="32">
        <f t="shared" si="668"/>
        <v>7.4999999999999971E-3</v>
      </c>
      <c r="BS460" s="32">
        <f t="shared" si="668"/>
        <v>7.5000000000000023E-3</v>
      </c>
    </row>
    <row r="462" spans="3:71" ht="15" thickBot="1">
      <c r="C462" s="28" t="s">
        <v>353</v>
      </c>
      <c r="D462" s="28"/>
      <c r="E462" s="28"/>
      <c r="F462" s="29"/>
      <c r="G462" s="28"/>
      <c r="H462" s="28"/>
      <c r="I462" s="28"/>
      <c r="J462" s="28"/>
      <c r="K462" s="78"/>
      <c r="L462" s="78"/>
      <c r="M462" s="78"/>
      <c r="N462" s="78"/>
      <c r="O462" s="7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</row>
    <row r="464" spans="3:71">
      <c r="F464" t="s">
        <v>342</v>
      </c>
      <c r="R464" s="35">
        <f>$O$344*Q162</f>
        <v>2540.5070906655055</v>
      </c>
      <c r="S464" s="35">
        <f t="shared" ref="S464:BS464" si="669">$O$344*R162</f>
        <v>3006.4800321755374</v>
      </c>
      <c r="T464" s="35">
        <f t="shared" si="669"/>
        <v>3346.0609522985078</v>
      </c>
      <c r="U464" s="35">
        <f t="shared" si="669"/>
        <v>3521.1210009840634</v>
      </c>
      <c r="V464" s="35">
        <f t="shared" si="669"/>
        <v>3706.2643389962709</v>
      </c>
      <c r="W464" s="35">
        <f t="shared" si="669"/>
        <v>3900.8509361018714</v>
      </c>
      <c r="X464" s="35">
        <f t="shared" si="669"/>
        <v>4105.2539571980924</v>
      </c>
      <c r="Y464" s="35">
        <f t="shared" si="669"/>
        <v>4322.552863414362</v>
      </c>
      <c r="Z464" s="35">
        <f t="shared" si="669"/>
        <v>4549.7769868214264</v>
      </c>
      <c r="AA464" s="35">
        <f t="shared" si="669"/>
        <v>4787.1426240872042</v>
      </c>
      <c r="AB464" s="35">
        <f t="shared" si="669"/>
        <v>5046.8979854175459</v>
      </c>
      <c r="AC464" s="35">
        <f t="shared" si="669"/>
        <v>5331.4047170496597</v>
      </c>
      <c r="AD464" s="35">
        <f t="shared" si="669"/>
        <v>5661.3806211871852</v>
      </c>
      <c r="AE464" s="35">
        <f t="shared" si="669"/>
        <v>6013.7410161473354</v>
      </c>
      <c r="AF464" s="35">
        <f t="shared" si="669"/>
        <v>6385.3290345250298</v>
      </c>
      <c r="AG464" s="35">
        <f t="shared" si="669"/>
        <v>6777.8540659104901</v>
      </c>
      <c r="AH464" s="35">
        <f t="shared" si="669"/>
        <v>7192.8365529146395</v>
      </c>
      <c r="AI464" s="35">
        <f t="shared" si="669"/>
        <v>7630.6072703373693</v>
      </c>
      <c r="AJ464" s="35">
        <f t="shared" si="669"/>
        <v>8093.98757900704</v>
      </c>
      <c r="AK464" s="35">
        <f t="shared" si="669"/>
        <v>8581.1026341525412</v>
      </c>
      <c r="AL464" s="35">
        <f t="shared" si="669"/>
        <v>9092.8667145541458</v>
      </c>
      <c r="AM464" s="35">
        <f t="shared" si="669"/>
        <v>9630.2114979088619</v>
      </c>
      <c r="AN464" s="35">
        <f t="shared" si="669"/>
        <v>10194.193733278678</v>
      </c>
      <c r="AO464" s="35">
        <f t="shared" si="669"/>
        <v>10785.638341258586</v>
      </c>
      <c r="AP464" s="35">
        <f t="shared" si="669"/>
        <v>11409.071951614584</v>
      </c>
      <c r="AQ464" s="35">
        <f t="shared" si="669"/>
        <v>12063.876286995779</v>
      </c>
      <c r="AR464" s="35">
        <f t="shared" si="669"/>
        <v>12749.617777092604</v>
      </c>
      <c r="AS464" s="35">
        <f t="shared" si="669"/>
        <v>13474.995483112278</v>
      </c>
      <c r="AT464" s="35">
        <f t="shared" si="669"/>
        <v>14254.883417643498</v>
      </c>
      <c r="AU464" s="35">
        <f t="shared" si="669"/>
        <v>15072.089888370159</v>
      </c>
      <c r="AV464" s="35">
        <f t="shared" si="669"/>
        <v>15927.978964290422</v>
      </c>
      <c r="AW464" s="35">
        <f t="shared" si="669"/>
        <v>16823.755558015397</v>
      </c>
      <c r="AX464" s="35">
        <f t="shared" si="669"/>
        <v>17780.665389345981</v>
      </c>
      <c r="AY464" s="35">
        <f t="shared" si="669"/>
        <v>18786.943545966664</v>
      </c>
      <c r="AZ464" s="35">
        <f t="shared" si="669"/>
        <v>19839.962088221138</v>
      </c>
      <c r="BA464" s="35">
        <f t="shared" si="669"/>
        <v>20941.061212028562</v>
      </c>
      <c r="BB464" s="35">
        <f t="shared" si="669"/>
        <v>22100.783976409482</v>
      </c>
      <c r="BC464" s="35">
        <f t="shared" si="669"/>
        <v>23315.76707817024</v>
      </c>
      <c r="BD464" s="35">
        <f t="shared" si="669"/>
        <v>24593.858359974223</v>
      </c>
      <c r="BE464" s="35">
        <f t="shared" si="669"/>
        <v>25931.095966433135</v>
      </c>
      <c r="BF464" s="35">
        <f t="shared" si="669"/>
        <v>27328.80222330027</v>
      </c>
      <c r="BG464" s="35">
        <f t="shared" si="669"/>
        <v>28787.800762638493</v>
      </c>
      <c r="BH464" s="35">
        <f t="shared" si="669"/>
        <v>30319.523388450267</v>
      </c>
      <c r="BI464" s="35">
        <f t="shared" si="669"/>
        <v>31947.986206396588</v>
      </c>
      <c r="BJ464" s="35">
        <f t="shared" si="669"/>
        <v>33661.518786030632</v>
      </c>
      <c r="BK464" s="35">
        <f t="shared" si="669"/>
        <v>35464.382486878414</v>
      </c>
      <c r="BL464" s="35">
        <f t="shared" si="669"/>
        <v>37361.042120143939</v>
      </c>
      <c r="BM464" s="35">
        <f t="shared" si="669"/>
        <v>39357.941017804056</v>
      </c>
      <c r="BN464" s="35">
        <f t="shared" si="669"/>
        <v>41463.124449214607</v>
      </c>
      <c r="BO464" s="35">
        <f t="shared" si="669"/>
        <v>43678.306636600813</v>
      </c>
      <c r="BP464" s="35">
        <f t="shared" si="669"/>
        <v>46008.570777627872</v>
      </c>
      <c r="BQ464" s="35">
        <f t="shared" si="669"/>
        <v>48459.366829221028</v>
      </c>
      <c r="BR464" s="35">
        <f t="shared" si="669"/>
        <v>51039.494991160143</v>
      </c>
      <c r="BS464" s="35">
        <f t="shared" si="669"/>
        <v>53785.422613220711</v>
      </c>
    </row>
    <row r="465" spans="6:71">
      <c r="F465" t="s">
        <v>343</v>
      </c>
      <c r="R465" s="35">
        <f>$O$343*Q162</f>
        <v>3810.7606359982574</v>
      </c>
      <c r="S465" s="35">
        <f t="shared" ref="S465:BS465" si="670">$O$343*R162</f>
        <v>4509.7200482633061</v>
      </c>
      <c r="T465" s="35">
        <f t="shared" si="670"/>
        <v>5019.0914284477612</v>
      </c>
      <c r="U465" s="35">
        <f t="shared" si="670"/>
        <v>5281.6815014760941</v>
      </c>
      <c r="V465" s="35">
        <f t="shared" si="670"/>
        <v>5559.3965084944057</v>
      </c>
      <c r="W465" s="35">
        <f t="shared" si="670"/>
        <v>5851.2764041528062</v>
      </c>
      <c r="X465" s="35">
        <f t="shared" si="670"/>
        <v>6157.8809357971386</v>
      </c>
      <c r="Y465" s="35">
        <f t="shared" si="670"/>
        <v>6483.8292951215435</v>
      </c>
      <c r="Z465" s="35">
        <f t="shared" si="670"/>
        <v>6824.6654802321382</v>
      </c>
      <c r="AA465" s="35">
        <f t="shared" si="670"/>
        <v>7180.7139361308055</v>
      </c>
      <c r="AB465" s="35">
        <f t="shared" si="670"/>
        <v>7570.3469781263184</v>
      </c>
      <c r="AC465" s="35">
        <f t="shared" si="670"/>
        <v>7997.1070755744877</v>
      </c>
      <c r="AD465" s="35">
        <f t="shared" si="670"/>
        <v>8492.0709317807759</v>
      </c>
      <c r="AE465" s="35">
        <f t="shared" si="670"/>
        <v>9020.6115242210017</v>
      </c>
      <c r="AF465" s="35">
        <f t="shared" si="670"/>
        <v>9577.9935517875438</v>
      </c>
      <c r="AG465" s="35">
        <f t="shared" si="670"/>
        <v>10166.781098865735</v>
      </c>
      <c r="AH465" s="35">
        <f t="shared" si="670"/>
        <v>10789.254829371959</v>
      </c>
      <c r="AI465" s="35">
        <f t="shared" si="670"/>
        <v>11445.910905506053</v>
      </c>
      <c r="AJ465" s="35">
        <f t="shared" si="670"/>
        <v>12140.981368510558</v>
      </c>
      <c r="AK465" s="35">
        <f t="shared" si="670"/>
        <v>12871.653951228813</v>
      </c>
      <c r="AL465" s="35">
        <f t="shared" si="670"/>
        <v>13639.300071831216</v>
      </c>
      <c r="AM465" s="35">
        <f t="shared" si="670"/>
        <v>14445.317246863291</v>
      </c>
      <c r="AN465" s="35">
        <f t="shared" si="670"/>
        <v>15291.290599918017</v>
      </c>
      <c r="AO465" s="35">
        <f t="shared" si="670"/>
        <v>16178.457511887875</v>
      </c>
      <c r="AP465" s="35">
        <f t="shared" si="670"/>
        <v>17113.607927421872</v>
      </c>
      <c r="AQ465" s="35">
        <f t="shared" si="670"/>
        <v>18095.814430493669</v>
      </c>
      <c r="AR465" s="35">
        <f t="shared" si="670"/>
        <v>19124.426665638905</v>
      </c>
      <c r="AS465" s="35">
        <f t="shared" si="670"/>
        <v>20212.493224668415</v>
      </c>
      <c r="AT465" s="35">
        <f t="shared" si="670"/>
        <v>21382.325126465243</v>
      </c>
      <c r="AU465" s="35">
        <f t="shared" si="670"/>
        <v>22608.134832555239</v>
      </c>
      <c r="AV465" s="35">
        <f t="shared" si="670"/>
        <v>23891.968446435632</v>
      </c>
      <c r="AW465" s="35">
        <f t="shared" si="670"/>
        <v>25235.633337023097</v>
      </c>
      <c r="AX465" s="35">
        <f t="shared" si="670"/>
        <v>26670.998084018967</v>
      </c>
      <c r="AY465" s="35">
        <f t="shared" si="670"/>
        <v>28180.415318949992</v>
      </c>
      <c r="AZ465" s="35">
        <f t="shared" si="670"/>
        <v>29759.943132331704</v>
      </c>
      <c r="BA465" s="35">
        <f t="shared" si="670"/>
        <v>31411.591818042838</v>
      </c>
      <c r="BB465" s="35">
        <f t="shared" si="670"/>
        <v>33151.175964614216</v>
      </c>
      <c r="BC465" s="35">
        <f t="shared" si="670"/>
        <v>34973.650617255356</v>
      </c>
      <c r="BD465" s="35">
        <f t="shared" si="670"/>
        <v>36890.787539961333</v>
      </c>
      <c r="BE465" s="35">
        <f t="shared" si="670"/>
        <v>38896.643949649697</v>
      </c>
      <c r="BF465" s="35">
        <f t="shared" si="670"/>
        <v>40993.203334950405</v>
      </c>
      <c r="BG465" s="35">
        <f t="shared" si="670"/>
        <v>43181.701143957733</v>
      </c>
      <c r="BH465" s="35">
        <f t="shared" si="670"/>
        <v>45479.2850826754</v>
      </c>
      <c r="BI465" s="35">
        <f t="shared" si="670"/>
        <v>47921.979309594877</v>
      </c>
      <c r="BJ465" s="35">
        <f t="shared" si="670"/>
        <v>50492.278179045941</v>
      </c>
      <c r="BK465" s="35">
        <f t="shared" si="670"/>
        <v>53196.573730317614</v>
      </c>
      <c r="BL465" s="35">
        <f t="shared" si="670"/>
        <v>56041.563180215911</v>
      </c>
      <c r="BM465" s="35">
        <f t="shared" si="670"/>
        <v>59036.91152670607</v>
      </c>
      <c r="BN465" s="35">
        <f t="shared" si="670"/>
        <v>62194.686673821911</v>
      </c>
      <c r="BO465" s="35">
        <f t="shared" si="670"/>
        <v>65517.459954901205</v>
      </c>
      <c r="BP465" s="35">
        <f t="shared" si="670"/>
        <v>69012.856166441794</v>
      </c>
      <c r="BQ465" s="35">
        <f t="shared" si="670"/>
        <v>72689.050243831531</v>
      </c>
      <c r="BR465" s="35">
        <f t="shared" si="670"/>
        <v>76559.242486740201</v>
      </c>
      <c r="BS465" s="35">
        <f t="shared" si="670"/>
        <v>80678.13391983106</v>
      </c>
    </row>
    <row r="467" spans="6:71">
      <c r="F467" t="s">
        <v>344</v>
      </c>
      <c r="R467" s="35">
        <f>R465-S465</f>
        <v>-698.95941226504874</v>
      </c>
      <c r="S467" s="35">
        <f t="shared" ref="S467:BS467" si="671">S465-T465</f>
        <v>-509.37138018445512</v>
      </c>
      <c r="T467" s="35">
        <f t="shared" si="671"/>
        <v>-262.59007302833288</v>
      </c>
      <c r="U467" s="35">
        <f t="shared" si="671"/>
        <v>-277.71500701831155</v>
      </c>
      <c r="V467" s="35">
        <f t="shared" si="671"/>
        <v>-291.87989565840053</v>
      </c>
      <c r="W467" s="35">
        <f t="shared" si="671"/>
        <v>-306.60453164433238</v>
      </c>
      <c r="X467" s="35">
        <f t="shared" si="671"/>
        <v>-325.94835932440492</v>
      </c>
      <c r="Y467" s="35">
        <f t="shared" si="671"/>
        <v>-340.83618511059467</v>
      </c>
      <c r="Z467" s="35">
        <f t="shared" si="671"/>
        <v>-356.04845589866727</v>
      </c>
      <c r="AA467" s="35">
        <f t="shared" si="671"/>
        <v>-389.63304199551294</v>
      </c>
      <c r="AB467" s="35">
        <f t="shared" si="671"/>
        <v>-426.76009744816929</v>
      </c>
      <c r="AC467" s="35">
        <f t="shared" si="671"/>
        <v>-494.96385620628826</v>
      </c>
      <c r="AD467" s="35">
        <f t="shared" si="671"/>
        <v>-528.54059244022574</v>
      </c>
      <c r="AE467" s="35">
        <f t="shared" si="671"/>
        <v>-557.38202756654209</v>
      </c>
      <c r="AF467" s="35">
        <f t="shared" si="671"/>
        <v>-588.78754707819098</v>
      </c>
      <c r="AG467" s="35">
        <f t="shared" si="671"/>
        <v>-622.47373050622446</v>
      </c>
      <c r="AH467" s="35">
        <f t="shared" si="671"/>
        <v>-656.65607613409338</v>
      </c>
      <c r="AI467" s="35">
        <f t="shared" si="671"/>
        <v>-695.07046300450565</v>
      </c>
      <c r="AJ467" s="35">
        <f t="shared" si="671"/>
        <v>-730.67258271825449</v>
      </c>
      <c r="AK467" s="35">
        <f t="shared" si="671"/>
        <v>-767.64612060240324</v>
      </c>
      <c r="AL467" s="35">
        <f t="shared" si="671"/>
        <v>-806.0171750320751</v>
      </c>
      <c r="AM467" s="35">
        <f t="shared" si="671"/>
        <v>-845.97335305472552</v>
      </c>
      <c r="AN467" s="35">
        <f t="shared" si="671"/>
        <v>-887.16691196985812</v>
      </c>
      <c r="AO467" s="35">
        <f t="shared" si="671"/>
        <v>-935.15041553399715</v>
      </c>
      <c r="AP467" s="35">
        <f t="shared" si="671"/>
        <v>-982.20650307179676</v>
      </c>
      <c r="AQ467" s="35">
        <f t="shared" si="671"/>
        <v>-1028.6122351452359</v>
      </c>
      <c r="AR467" s="35">
        <f t="shared" si="671"/>
        <v>-1088.0665590295102</v>
      </c>
      <c r="AS467" s="35">
        <f t="shared" si="671"/>
        <v>-1169.8319017968279</v>
      </c>
      <c r="AT467" s="35">
        <f t="shared" si="671"/>
        <v>-1225.8097060899963</v>
      </c>
      <c r="AU467" s="35">
        <f t="shared" si="671"/>
        <v>-1283.8336138803934</v>
      </c>
      <c r="AV467" s="35">
        <f t="shared" si="671"/>
        <v>-1343.6648905874645</v>
      </c>
      <c r="AW467" s="35">
        <f t="shared" si="671"/>
        <v>-1435.3647469958705</v>
      </c>
      <c r="AX467" s="35">
        <f t="shared" si="671"/>
        <v>-1509.4172349310247</v>
      </c>
      <c r="AY467" s="35">
        <f t="shared" si="671"/>
        <v>-1579.5278133817119</v>
      </c>
      <c r="AZ467" s="35">
        <f t="shared" si="671"/>
        <v>-1651.648685711134</v>
      </c>
      <c r="BA467" s="35">
        <f t="shared" si="671"/>
        <v>-1739.5841465713784</v>
      </c>
      <c r="BB467" s="35">
        <f t="shared" si="671"/>
        <v>-1822.47465264114</v>
      </c>
      <c r="BC467" s="35">
        <f t="shared" si="671"/>
        <v>-1917.1369227059768</v>
      </c>
      <c r="BD467" s="35">
        <f t="shared" si="671"/>
        <v>-2005.8564096883638</v>
      </c>
      <c r="BE467" s="35">
        <f t="shared" si="671"/>
        <v>-2096.5593853007085</v>
      </c>
      <c r="BF467" s="35">
        <f t="shared" si="671"/>
        <v>-2188.4978090073273</v>
      </c>
      <c r="BG467" s="35">
        <f t="shared" si="671"/>
        <v>-2297.5839387176675</v>
      </c>
      <c r="BH467" s="35">
        <f t="shared" si="671"/>
        <v>-2442.6942269194769</v>
      </c>
      <c r="BI467" s="35">
        <f t="shared" si="671"/>
        <v>-2570.2988694510641</v>
      </c>
      <c r="BJ467" s="35">
        <f t="shared" si="671"/>
        <v>-2704.2955512716726</v>
      </c>
      <c r="BK467" s="35">
        <f t="shared" si="671"/>
        <v>-2844.9894498982976</v>
      </c>
      <c r="BL467" s="35">
        <f t="shared" si="671"/>
        <v>-2995.3483464901583</v>
      </c>
      <c r="BM467" s="35">
        <f t="shared" si="671"/>
        <v>-3157.7751471158408</v>
      </c>
      <c r="BN467" s="35">
        <f t="shared" si="671"/>
        <v>-3322.773281079295</v>
      </c>
      <c r="BO467" s="35">
        <f t="shared" si="671"/>
        <v>-3495.3962115405884</v>
      </c>
      <c r="BP467" s="35">
        <f t="shared" si="671"/>
        <v>-3676.1940773897368</v>
      </c>
      <c r="BQ467" s="35">
        <f t="shared" si="671"/>
        <v>-3870.1922429086699</v>
      </c>
      <c r="BR467" s="35">
        <f t="shared" si="671"/>
        <v>-4118.8914330908592</v>
      </c>
      <c r="BS467" s="35">
        <f t="shared" si="671"/>
        <v>80678.13391983106</v>
      </c>
    </row>
    <row r="469" spans="6:71">
      <c r="F469" t="s">
        <v>346</v>
      </c>
      <c r="R469" s="35">
        <f>R413-R417-R350-R467</f>
        <v>-184.19499561573605</v>
      </c>
      <c r="S469" s="35">
        <f t="shared" ref="S469:BS469" si="672">S413-S417-S350-S467</f>
        <v>-23.607788718511983</v>
      </c>
      <c r="T469" s="35">
        <f t="shared" si="672"/>
        <v>166.14043323060704</v>
      </c>
      <c r="U469" s="35">
        <f t="shared" si="672"/>
        <v>171.80683746669118</v>
      </c>
      <c r="V469" s="35">
        <f t="shared" si="672"/>
        <v>178.83725678101945</v>
      </c>
      <c r="W469" s="35">
        <f t="shared" si="672"/>
        <v>189.35130245668273</v>
      </c>
      <c r="X469" s="35">
        <f t="shared" si="672"/>
        <v>195.44615763283502</v>
      </c>
      <c r="Y469" s="35">
        <f t="shared" si="672"/>
        <v>205.54291065630417</v>
      </c>
      <c r="Z469" s="35">
        <f t="shared" si="672"/>
        <v>216.50036871938232</v>
      </c>
      <c r="AA469" s="35">
        <f t="shared" si="672"/>
        <v>210.9217473445691</v>
      </c>
      <c r="AB469" s="35">
        <f t="shared" si="672"/>
        <v>205.11155880772486</v>
      </c>
      <c r="AC469" s="35">
        <f t="shared" si="672"/>
        <v>172.4949981868881</v>
      </c>
      <c r="AD469" s="35">
        <f t="shared" si="672"/>
        <v>178.43532040710755</v>
      </c>
      <c r="AE469" s="35">
        <f t="shared" si="672"/>
        <v>191.69527952527545</v>
      </c>
      <c r="AF469" s="35">
        <f t="shared" si="672"/>
        <v>204.99314046293364</v>
      </c>
      <c r="AG469" s="35">
        <f t="shared" si="672"/>
        <v>218.72725705622292</v>
      </c>
      <c r="AH469" s="35">
        <f t="shared" si="672"/>
        <v>234.46717209275749</v>
      </c>
      <c r="AI469" s="35">
        <f t="shared" si="672"/>
        <v>249.29236530864586</v>
      </c>
      <c r="AJ469" s="35">
        <f t="shared" si="672"/>
        <v>269.06704382345151</v>
      </c>
      <c r="AK469" s="35">
        <f t="shared" si="672"/>
        <v>290.30319996724472</v>
      </c>
      <c r="AL469" s="35">
        <f t="shared" si="672"/>
        <v>313.07881723020978</v>
      </c>
      <c r="AM469" s="35">
        <f t="shared" si="672"/>
        <v>337.34665522800697</v>
      </c>
      <c r="AN469" s="35">
        <f t="shared" si="672"/>
        <v>363.49876934312874</v>
      </c>
      <c r="AO469" s="35">
        <f t="shared" si="672"/>
        <v>386.28124633712616</v>
      </c>
      <c r="AP469" s="35">
        <f t="shared" si="672"/>
        <v>413.73222592998468</v>
      </c>
      <c r="AQ469" s="35">
        <f t="shared" si="672"/>
        <v>445.48184060396716</v>
      </c>
      <c r="AR469" s="35">
        <f t="shared" si="672"/>
        <v>469.12258877520321</v>
      </c>
      <c r="AS469" s="35">
        <f t="shared" si="672"/>
        <v>478.07756736571662</v>
      </c>
      <c r="AT469" s="35">
        <f t="shared" si="672"/>
        <v>515.5648625786514</v>
      </c>
      <c r="AU469" s="35">
        <f t="shared" si="672"/>
        <v>555.27709672607421</v>
      </c>
      <c r="AV469" s="35">
        <f t="shared" si="672"/>
        <v>597.71250420991282</v>
      </c>
      <c r="AW469" s="35">
        <f t="shared" si="672"/>
        <v>616.63736795816021</v>
      </c>
      <c r="AX469" s="35">
        <f t="shared" si="672"/>
        <v>658.87996251162531</v>
      </c>
      <c r="AY469" s="35">
        <f t="shared" si="672"/>
        <v>709.07684597376533</v>
      </c>
      <c r="AZ469" s="35">
        <f t="shared" si="672"/>
        <v>762.70522000965434</v>
      </c>
      <c r="BA469" s="35">
        <f t="shared" si="672"/>
        <v>807.84306031922483</v>
      </c>
      <c r="BB469" s="35">
        <f t="shared" si="672"/>
        <v>863.96587548345701</v>
      </c>
      <c r="BC469" s="35">
        <f t="shared" si="672"/>
        <v>915.80938897487977</v>
      </c>
      <c r="BD469" s="35">
        <f t="shared" si="672"/>
        <v>979.92539271433566</v>
      </c>
      <c r="BE469" s="35">
        <f t="shared" si="672"/>
        <v>1048.8971758639634</v>
      </c>
      <c r="BF469" s="35">
        <f t="shared" si="672"/>
        <v>1123.5278190376364</v>
      </c>
      <c r="BG469" s="35">
        <f t="shared" si="672"/>
        <v>1189.8180731408959</v>
      </c>
      <c r="BH469" s="35">
        <f t="shared" si="672"/>
        <v>1231.4648724985325</v>
      </c>
      <c r="BI469" s="35">
        <f t="shared" si="672"/>
        <v>1298.3284774495473</v>
      </c>
      <c r="BJ469" s="35">
        <f t="shared" si="672"/>
        <v>1368.9465452248478</v>
      </c>
      <c r="BK469" s="35">
        <f t="shared" si="672"/>
        <v>1443.5173321602979</v>
      </c>
      <c r="BL469" s="35">
        <f t="shared" si="672"/>
        <v>1519.8824102270501</v>
      </c>
      <c r="BM469" s="35">
        <f t="shared" si="672"/>
        <v>1596.6528569563789</v>
      </c>
      <c r="BN469" s="35">
        <f t="shared" si="672"/>
        <v>1683.1456965989901</v>
      </c>
      <c r="BO469" s="35">
        <f t="shared" si="672"/>
        <v>1775.050869567277</v>
      </c>
      <c r="BP469" s="35">
        <f t="shared" si="672"/>
        <v>1872.4362996188129</v>
      </c>
      <c r="BQ469" s="35">
        <f t="shared" si="672"/>
        <v>1971.4113695448023</v>
      </c>
      <c r="BR469" s="35">
        <f t="shared" si="672"/>
        <v>2034.0610513777601</v>
      </c>
      <c r="BS469" s="35">
        <f t="shared" si="672"/>
        <v>-82865.788983431921</v>
      </c>
    </row>
    <row r="470" spans="6:71">
      <c r="F470" t="s">
        <v>347</v>
      </c>
      <c r="R470" s="35">
        <f>R469-R363</f>
        <v>-244.3488242642232</v>
      </c>
      <c r="S470" s="35">
        <f t="shared" ref="S470:BS470" si="673">S469-S363</f>
        <v>-88.796957254368422</v>
      </c>
      <c r="T470" s="35">
        <f t="shared" si="673"/>
        <v>103.38365510674612</v>
      </c>
      <c r="U470" s="35">
        <f t="shared" si="673"/>
        <v>108.77876361963598</v>
      </c>
      <c r="V470" s="35">
        <f t="shared" si="673"/>
        <v>116.15178224026118</v>
      </c>
      <c r="W470" s="35">
        <f t="shared" si="673"/>
        <v>119.98437364945779</v>
      </c>
      <c r="X470" s="35">
        <f t="shared" si="673"/>
        <v>124.0304870079563</v>
      </c>
      <c r="Y470" s="35">
        <f t="shared" si="673"/>
        <v>133.03897753051666</v>
      </c>
      <c r="Z470" s="35">
        <f t="shared" si="673"/>
        <v>142.49797367126669</v>
      </c>
      <c r="AA470" s="35">
        <f t="shared" si="673"/>
        <v>145.18431103119059</v>
      </c>
      <c r="AB470" s="35">
        <f t="shared" si="673"/>
        <v>147.01565910010461</v>
      </c>
      <c r="AC470" s="35">
        <f t="shared" si="673"/>
        <v>137.45130334817821</v>
      </c>
      <c r="AD470" s="35">
        <f t="shared" si="673"/>
        <v>144.68465130478154</v>
      </c>
      <c r="AE470" s="35">
        <f t="shared" si="673"/>
        <v>154.96698897158126</v>
      </c>
      <c r="AF470" s="35">
        <f t="shared" si="673"/>
        <v>165.01072433027008</v>
      </c>
      <c r="AG470" s="35">
        <f t="shared" si="673"/>
        <v>175.12929456704154</v>
      </c>
      <c r="AH470" s="35">
        <f t="shared" si="673"/>
        <v>186.56731666073028</v>
      </c>
      <c r="AI470" s="35">
        <f t="shared" si="673"/>
        <v>196.9855263299014</v>
      </c>
      <c r="AJ470" s="35">
        <f t="shared" si="673"/>
        <v>211.05705024304382</v>
      </c>
      <c r="AK470" s="35">
        <f t="shared" si="673"/>
        <v>225.97160683723681</v>
      </c>
      <c r="AL470" s="35">
        <f t="shared" si="673"/>
        <v>241.77736342337784</v>
      </c>
      <c r="AM470" s="35">
        <f t="shared" si="673"/>
        <v>258.42063043200523</v>
      </c>
      <c r="AN470" s="35">
        <f t="shared" si="673"/>
        <v>276.19221634841051</v>
      </c>
      <c r="AO470" s="35">
        <f t="shared" si="673"/>
        <v>292.90151046699646</v>
      </c>
      <c r="AP470" s="35">
        <f t="shared" si="673"/>
        <v>311.82785006514672</v>
      </c>
      <c r="AQ470" s="35">
        <f t="shared" si="673"/>
        <v>332.86484711779627</v>
      </c>
      <c r="AR470" s="35">
        <f t="shared" si="673"/>
        <v>349.34153605380823</v>
      </c>
      <c r="AS470" s="35">
        <f t="shared" si="673"/>
        <v>356.25796025524988</v>
      </c>
      <c r="AT470" s="35">
        <f t="shared" si="673"/>
        <v>380.35338029488207</v>
      </c>
      <c r="AU470" s="35">
        <f t="shared" si="673"/>
        <v>406.04767157378916</v>
      </c>
      <c r="AV470" s="35">
        <f t="shared" si="673"/>
        <v>433.37240391543361</v>
      </c>
      <c r="AW470" s="35">
        <f t="shared" si="673"/>
        <v>446.82692456987661</v>
      </c>
      <c r="AX470" s="35">
        <f t="shared" si="673"/>
        <v>472.09745239885603</v>
      </c>
      <c r="AY470" s="35">
        <f t="shared" si="673"/>
        <v>504.01356028176497</v>
      </c>
      <c r="AZ470" s="35">
        <f t="shared" si="673"/>
        <v>538.00038116876999</v>
      </c>
      <c r="BA470" s="35">
        <f t="shared" si="673"/>
        <v>566.94261706276734</v>
      </c>
      <c r="BB470" s="35">
        <f t="shared" si="673"/>
        <v>602.33700790183957</v>
      </c>
      <c r="BC470" s="35">
        <f t="shared" si="673"/>
        <v>635.43306925580316</v>
      </c>
      <c r="BD470" s="35">
        <f t="shared" si="673"/>
        <v>675.74122528499606</v>
      </c>
      <c r="BE470" s="35">
        <f t="shared" si="673"/>
        <v>718.92514638790385</v>
      </c>
      <c r="BF470" s="35">
        <f t="shared" si="673"/>
        <v>765.46037749531592</v>
      </c>
      <c r="BG470" s="35">
        <f t="shared" si="673"/>
        <v>807.33248536029396</v>
      </c>
      <c r="BH470" s="35">
        <f t="shared" si="673"/>
        <v>836.86389635483533</v>
      </c>
      <c r="BI470" s="35">
        <f t="shared" si="673"/>
        <v>883.06373155484027</v>
      </c>
      <c r="BJ470" s="35">
        <f t="shared" si="673"/>
        <v>931.71897045142646</v>
      </c>
      <c r="BK470" s="35">
        <f t="shared" si="673"/>
        <v>982.96305847862789</v>
      </c>
      <c r="BL470" s="35">
        <f t="shared" si="673"/>
        <v>1035.6211732637789</v>
      </c>
      <c r="BM470" s="35">
        <f t="shared" si="673"/>
        <v>1088.869508132783</v>
      </c>
      <c r="BN470" s="35">
        <f t="shared" si="673"/>
        <v>1148.0367809314259</v>
      </c>
      <c r="BO470" s="35">
        <f t="shared" si="673"/>
        <v>1210.7080864372656</v>
      </c>
      <c r="BP470" s="35">
        <f t="shared" si="673"/>
        <v>1276.9531631672653</v>
      </c>
      <c r="BQ470" s="35">
        <f t="shared" si="673"/>
        <v>1344.6448113113024</v>
      </c>
      <c r="BR470" s="35">
        <f t="shared" si="673"/>
        <v>1396.1689851309093</v>
      </c>
      <c r="BS470" s="35">
        <f t="shared" si="673"/>
        <v>-83541.841228675708</v>
      </c>
    </row>
    <row r="471" spans="6:71">
      <c r="F471" t="s">
        <v>348</v>
      </c>
      <c r="R471" s="35">
        <f>R470+R422</f>
        <v>-209.15883450485822</v>
      </c>
      <c r="S471" s="35">
        <f t="shared" ref="S471:BS471" si="674">S470+S422</f>
        <v>-50.661293660892397</v>
      </c>
      <c r="T471" s="35">
        <f t="shared" si="674"/>
        <v>140.09637030920476</v>
      </c>
      <c r="U471" s="35">
        <f t="shared" si="674"/>
        <v>145.65018682016327</v>
      </c>
      <c r="V471" s="35">
        <f t="shared" si="674"/>
        <v>152.82278484660478</v>
      </c>
      <c r="W471" s="35">
        <f t="shared" si="674"/>
        <v>160.56402700168439</v>
      </c>
      <c r="X471" s="35">
        <f t="shared" si="674"/>
        <v>165.80865432351038</v>
      </c>
      <c r="Y471" s="35">
        <f t="shared" si="674"/>
        <v>175.45377840910237</v>
      </c>
      <c r="Z471" s="35">
        <f t="shared" si="674"/>
        <v>185.78937477441431</v>
      </c>
      <c r="AA471" s="35">
        <f t="shared" si="674"/>
        <v>183.64071127451703</v>
      </c>
      <c r="AB471" s="35">
        <f t="shared" si="674"/>
        <v>181.00176042906244</v>
      </c>
      <c r="AC471" s="35">
        <f t="shared" si="674"/>
        <v>157.95186482882352</v>
      </c>
      <c r="AD471" s="35">
        <f t="shared" si="674"/>
        <v>164.42879272964223</v>
      </c>
      <c r="AE471" s="35">
        <f t="shared" si="674"/>
        <v>176.45303894549235</v>
      </c>
      <c r="AF471" s="35">
        <f t="shared" si="674"/>
        <v>188.40043776787823</v>
      </c>
      <c r="AG471" s="35">
        <f t="shared" si="674"/>
        <v>200.63410262321264</v>
      </c>
      <c r="AH471" s="35">
        <f t="shared" si="674"/>
        <v>214.58873208846614</v>
      </c>
      <c r="AI471" s="35">
        <f t="shared" si="674"/>
        <v>227.58502713246691</v>
      </c>
      <c r="AJ471" s="35">
        <f t="shared" si="674"/>
        <v>244.9928964875823</v>
      </c>
      <c r="AK471" s="35">
        <f t="shared" si="674"/>
        <v>263.60558881829144</v>
      </c>
      <c r="AL471" s="35">
        <f t="shared" si="674"/>
        <v>283.48871390037453</v>
      </c>
      <c r="AM471" s="35">
        <f t="shared" si="674"/>
        <v>304.59235493766624</v>
      </c>
      <c r="AN471" s="35">
        <f t="shared" si="674"/>
        <v>327.26654985032064</v>
      </c>
      <c r="AO471" s="35">
        <f t="shared" si="674"/>
        <v>347.52865595102236</v>
      </c>
      <c r="AP471" s="35">
        <f t="shared" si="674"/>
        <v>371.44190994607686</v>
      </c>
      <c r="AQ471" s="35">
        <f t="shared" si="674"/>
        <v>398.74578830720628</v>
      </c>
      <c r="AR471" s="35">
        <f t="shared" si="674"/>
        <v>419.41345189582432</v>
      </c>
      <c r="AS471" s="35">
        <f t="shared" si="674"/>
        <v>427.52243041487293</v>
      </c>
      <c r="AT471" s="35">
        <f t="shared" si="674"/>
        <v>459.45209743088719</v>
      </c>
      <c r="AU471" s="35">
        <f t="shared" si="674"/>
        <v>493.34688528787598</v>
      </c>
      <c r="AV471" s="35">
        <f t="shared" si="674"/>
        <v>529.51136258770396</v>
      </c>
      <c r="AW471" s="35">
        <f t="shared" si="674"/>
        <v>546.16603395202253</v>
      </c>
      <c r="AX471" s="35">
        <f t="shared" si="674"/>
        <v>581.36522081482599</v>
      </c>
      <c r="AY471" s="35">
        <f t="shared" si="674"/>
        <v>623.97558241158526</v>
      </c>
      <c r="AZ471" s="35">
        <f t="shared" si="674"/>
        <v>669.45271189068728</v>
      </c>
      <c r="BA471" s="35">
        <f t="shared" si="674"/>
        <v>707.86937636779498</v>
      </c>
      <c r="BB471" s="35">
        <f t="shared" si="674"/>
        <v>755.3898954370859</v>
      </c>
      <c r="BC471" s="35">
        <f t="shared" si="674"/>
        <v>799.45321629146292</v>
      </c>
      <c r="BD471" s="35">
        <f t="shared" si="674"/>
        <v>853.68896323115973</v>
      </c>
      <c r="BE471" s="35">
        <f t="shared" si="674"/>
        <v>911.95878363139866</v>
      </c>
      <c r="BF471" s="35">
        <f t="shared" si="674"/>
        <v>974.92983079757346</v>
      </c>
      <c r="BG471" s="35">
        <f t="shared" si="674"/>
        <v>1031.0865542119459</v>
      </c>
      <c r="BH471" s="35">
        <f t="shared" si="674"/>
        <v>1067.7054673988982</v>
      </c>
      <c r="BI471" s="35">
        <f t="shared" si="674"/>
        <v>1125.9936079032439</v>
      </c>
      <c r="BJ471" s="35">
        <f t="shared" si="674"/>
        <v>1187.497101693878</v>
      </c>
      <c r="BK471" s="35">
        <f t="shared" si="674"/>
        <v>1252.3873085824048</v>
      </c>
      <c r="BL471" s="35">
        <f t="shared" si="674"/>
        <v>1318.9139968872928</v>
      </c>
      <c r="BM471" s="35">
        <f t="shared" si="674"/>
        <v>1385.9227671945866</v>
      </c>
      <c r="BN471" s="35">
        <f t="shared" si="674"/>
        <v>1461.0754965969509</v>
      </c>
      <c r="BO471" s="35">
        <f t="shared" si="674"/>
        <v>1540.8486145683223</v>
      </c>
      <c r="BP471" s="35">
        <f t="shared" si="674"/>
        <v>1625.3107979914207</v>
      </c>
      <c r="BQ471" s="35">
        <f t="shared" si="674"/>
        <v>1711.3032478779</v>
      </c>
      <c r="BR471" s="35">
        <f t="shared" si="674"/>
        <v>1769.3358438853168</v>
      </c>
      <c r="BS471" s="35">
        <f t="shared" si="674"/>
        <v>-83146.350665208098</v>
      </c>
    </row>
    <row r="473" spans="6:71">
      <c r="F473" t="s">
        <v>349</v>
      </c>
      <c r="R473" s="35">
        <f>R471+R417-R161+R467</f>
        <v>256.81410700517335</v>
      </c>
      <c r="S473" s="35">
        <f t="shared" ref="S473:BS473" si="675">S471+S417-S161+S467</f>
        <v>288.91962646207696</v>
      </c>
      <c r="T473" s="35">
        <f t="shared" si="675"/>
        <v>315.15641899476043</v>
      </c>
      <c r="U473" s="35">
        <f t="shared" si="675"/>
        <v>330.79352483237085</v>
      </c>
      <c r="V473" s="35">
        <f t="shared" si="675"/>
        <v>347.40938195220508</v>
      </c>
      <c r="W473" s="35">
        <f t="shared" si="675"/>
        <v>364.96704809790617</v>
      </c>
      <c r="X473" s="35">
        <f t="shared" si="675"/>
        <v>383.10756053977957</v>
      </c>
      <c r="Y473" s="35">
        <f t="shared" si="675"/>
        <v>402.67790181616419</v>
      </c>
      <c r="Z473" s="35">
        <f t="shared" si="675"/>
        <v>423.15501204019336</v>
      </c>
      <c r="AA473" s="35">
        <f t="shared" si="675"/>
        <v>443.39607260485934</v>
      </c>
      <c r="AB473" s="35">
        <f t="shared" si="675"/>
        <v>465.50849206117448</v>
      </c>
      <c r="AC473" s="35">
        <f t="shared" si="675"/>
        <v>487.92776896634939</v>
      </c>
      <c r="AD473" s="35">
        <f t="shared" si="675"/>
        <v>516.78918768979179</v>
      </c>
      <c r="AE473" s="35">
        <f t="shared" si="675"/>
        <v>548.04105732318931</v>
      </c>
      <c r="AF473" s="35">
        <f t="shared" si="675"/>
        <v>580.92546915333719</v>
      </c>
      <c r="AG473" s="35">
        <f t="shared" si="675"/>
        <v>615.61658962736647</v>
      </c>
      <c r="AH473" s="35">
        <f t="shared" si="675"/>
        <v>652.35944951119473</v>
      </c>
      <c r="AI473" s="35">
        <f t="shared" si="675"/>
        <v>690.96533580213327</v>
      </c>
      <c r="AJ473" s="35">
        <f t="shared" si="675"/>
        <v>732.10795163308671</v>
      </c>
      <c r="AK473" s="35">
        <f t="shared" si="675"/>
        <v>775.36966921989779</v>
      </c>
      <c r="AL473" s="35">
        <f t="shared" si="675"/>
        <v>820.83349725508378</v>
      </c>
      <c r="AM473" s="35">
        <f t="shared" si="675"/>
        <v>868.57459030748441</v>
      </c>
      <c r="AN473" s="35">
        <f t="shared" si="675"/>
        <v>918.71115783022742</v>
      </c>
      <c r="AO473" s="35">
        <f t="shared" si="675"/>
        <v>970.96226630701585</v>
      </c>
      <c r="AP473" s="35">
        <f t="shared" si="675"/>
        <v>1026.2462453272713</v>
      </c>
      <c r="AQ473" s="35">
        <f t="shared" si="675"/>
        <v>1084.4872784040326</v>
      </c>
      <c r="AR473" s="35">
        <f t="shared" si="675"/>
        <v>1144.7911579154925</v>
      </c>
      <c r="AS473" s="35">
        <f t="shared" si="675"/>
        <v>1207.4103649460922</v>
      </c>
      <c r="AT473" s="35">
        <f t="shared" si="675"/>
        <v>1276.6585681575593</v>
      </c>
      <c r="AU473" s="35">
        <f t="shared" si="675"/>
        <v>1349.2359612081341</v>
      </c>
      <c r="AV473" s="35">
        <f t="shared" si="675"/>
        <v>1425.2879563126799</v>
      </c>
      <c r="AW473" s="35">
        <f t="shared" si="675"/>
        <v>1503.0758652826089</v>
      </c>
      <c r="AX473" s="35">
        <f t="shared" si="675"/>
        <v>1587.643377435516</v>
      </c>
      <c r="AY473" s="35">
        <f t="shared" si="675"/>
        <v>1676.9941246660519</v>
      </c>
      <c r="AZ473" s="35">
        <f t="shared" si="675"/>
        <v>1770.5518356981138</v>
      </c>
      <c r="BA473" s="35">
        <f t="shared" si="675"/>
        <v>1867.5921407487172</v>
      </c>
      <c r="BB473" s="35">
        <f t="shared" si="675"/>
        <v>1970.372997197851</v>
      </c>
      <c r="BC473" s="35">
        <f t="shared" si="675"/>
        <v>2077.544498095448</v>
      </c>
      <c r="BD473" s="35">
        <f t="shared" si="675"/>
        <v>2190.9265696900775</v>
      </c>
      <c r="BE473" s="35">
        <f t="shared" si="675"/>
        <v>2309.6650404985248</v>
      </c>
      <c r="BF473" s="35">
        <f t="shared" si="675"/>
        <v>2433.9283701357863</v>
      </c>
      <c r="BG473" s="35">
        <f t="shared" si="675"/>
        <v>2562.8091800237116</v>
      </c>
      <c r="BH473" s="35">
        <f t="shared" si="675"/>
        <v>2696.1682853452221</v>
      </c>
      <c r="BI473" s="35">
        <f t="shared" si="675"/>
        <v>2839.5261875372853</v>
      </c>
      <c r="BJ473" s="35">
        <f t="shared" si="675"/>
        <v>2990.3608025416579</v>
      </c>
      <c r="BK473" s="35">
        <f t="shared" si="675"/>
        <v>3149.046941847917</v>
      </c>
      <c r="BL473" s="35">
        <f t="shared" si="675"/>
        <v>3315.81289454743</v>
      </c>
      <c r="BM473" s="35">
        <f t="shared" si="675"/>
        <v>3491.1061986051191</v>
      </c>
      <c r="BN473" s="35">
        <f t="shared" si="675"/>
        <v>3676.2576839831436</v>
      </c>
      <c r="BO473" s="35">
        <f t="shared" si="675"/>
        <v>3871.1127555953608</v>
      </c>
      <c r="BP473" s="35">
        <f t="shared" si="675"/>
        <v>4076.1068495845657</v>
      </c>
      <c r="BQ473" s="35">
        <f t="shared" si="675"/>
        <v>4291.4314098170416</v>
      </c>
      <c r="BR473" s="35">
        <f t="shared" si="675"/>
        <v>4515.2634659458963</v>
      </c>
      <c r="BS473" s="35">
        <f t="shared" si="675"/>
        <v>4756.5514131226664</v>
      </c>
    </row>
    <row r="474" spans="6:71">
      <c r="F474" t="s">
        <v>350</v>
      </c>
      <c r="R474" s="32">
        <f>R473/R464</f>
        <v>0.10108773478679758</v>
      </c>
      <c r="S474" s="32">
        <f t="shared" ref="S474:BS474" si="676">S473/S464</f>
        <v>9.6098967353862669E-2</v>
      </c>
      <c r="T474" s="32">
        <f t="shared" si="676"/>
        <v>9.4187291710352797E-2</v>
      </c>
      <c r="U474" s="32">
        <f t="shared" si="676"/>
        <v>9.3945514721000073E-2</v>
      </c>
      <c r="V474" s="32">
        <f t="shared" si="676"/>
        <v>9.3735726914257383E-2</v>
      </c>
      <c r="W474" s="32">
        <f t="shared" si="676"/>
        <v>9.3560880453078407E-2</v>
      </c>
      <c r="X474" s="32">
        <f t="shared" si="676"/>
        <v>9.3321281590398167E-2</v>
      </c>
      <c r="Y474" s="32">
        <f t="shared" si="676"/>
        <v>9.3157426766110385E-2</v>
      </c>
      <c r="Z474" s="32">
        <f t="shared" si="676"/>
        <v>9.3005660116061803E-2</v>
      </c>
      <c r="AA474" s="32">
        <f t="shared" si="676"/>
        <v>9.2622281687169197E-2</v>
      </c>
      <c r="AB474" s="32">
        <f t="shared" si="676"/>
        <v>9.2236556674260076E-2</v>
      </c>
      <c r="AC474" s="32">
        <f t="shared" si="676"/>
        <v>9.1519551574460706E-2</v>
      </c>
      <c r="AD474" s="32">
        <f t="shared" si="676"/>
        <v>9.1283243835568448E-2</v>
      </c>
      <c r="AE474" s="32">
        <f t="shared" si="676"/>
        <v>9.1131469721037028E-2</v>
      </c>
      <c r="AF474" s="32">
        <f t="shared" si="676"/>
        <v>9.0978157274639038E-2</v>
      </c>
      <c r="AG474" s="32">
        <f t="shared" si="676"/>
        <v>9.0827654836010227E-2</v>
      </c>
      <c r="AH474" s="32">
        <f t="shared" si="676"/>
        <v>9.0695714369715436E-2</v>
      </c>
      <c r="AI474" s="32">
        <f t="shared" si="676"/>
        <v>9.0551814727530044E-2</v>
      </c>
      <c r="AJ474" s="32">
        <f t="shared" si="676"/>
        <v>9.0450837054892139E-2</v>
      </c>
      <c r="AK474" s="32">
        <f t="shared" si="676"/>
        <v>9.0357813241150248E-2</v>
      </c>
      <c r="AL474" s="32">
        <f t="shared" si="676"/>
        <v>9.0272245598986764E-2</v>
      </c>
      <c r="AM474" s="32">
        <f t="shared" si="676"/>
        <v>9.0192680658788202E-2</v>
      </c>
      <c r="AN474" s="32">
        <f t="shared" si="676"/>
        <v>9.012102201188496E-2</v>
      </c>
      <c r="AO474" s="32">
        <f t="shared" si="676"/>
        <v>9.0023625453188844E-2</v>
      </c>
      <c r="AP474" s="32">
        <f t="shared" si="676"/>
        <v>8.9950019570350717E-2</v>
      </c>
      <c r="AQ474" s="32">
        <f t="shared" si="676"/>
        <v>8.9895424373097443E-2</v>
      </c>
      <c r="AR474" s="32">
        <f t="shared" si="676"/>
        <v>8.9790233552911117E-2</v>
      </c>
      <c r="AS474" s="32">
        <f t="shared" si="676"/>
        <v>8.960376769397034E-2</v>
      </c>
      <c r="AT474" s="32">
        <f t="shared" si="676"/>
        <v>8.9559383318240163E-2</v>
      </c>
      <c r="AU474" s="32">
        <f t="shared" si="676"/>
        <v>8.9518837215084815E-2</v>
      </c>
      <c r="AV474" s="32">
        <f t="shared" si="676"/>
        <v>8.9483289719812564E-2</v>
      </c>
      <c r="AW474" s="32">
        <f t="shared" si="676"/>
        <v>8.9342469349329892E-2</v>
      </c>
      <c r="AX474" s="32">
        <f t="shared" si="676"/>
        <v>8.929043670023834E-2</v>
      </c>
      <c r="AY474" s="32">
        <f t="shared" si="676"/>
        <v>8.9263808163520184E-2</v>
      </c>
      <c r="AZ474" s="32">
        <f t="shared" si="676"/>
        <v>8.9241694506527275E-2</v>
      </c>
      <c r="BA474" s="32">
        <f t="shared" si="676"/>
        <v>8.9183261623626345E-2</v>
      </c>
      <c r="BB474" s="32">
        <f t="shared" si="676"/>
        <v>8.9153986541881933E-2</v>
      </c>
      <c r="BC474" s="32">
        <f t="shared" si="676"/>
        <v>8.9104702887540091E-2</v>
      </c>
      <c r="BD474" s="32">
        <f t="shared" si="676"/>
        <v>8.9084296478495847E-2</v>
      </c>
      <c r="BE474" s="32">
        <f t="shared" si="676"/>
        <v>8.9069318299862935E-2</v>
      </c>
      <c r="BF474" s="32">
        <f t="shared" si="676"/>
        <v>8.9060923718809845E-2</v>
      </c>
      <c r="BG474" s="32">
        <f t="shared" si="676"/>
        <v>8.9024139119018339E-2</v>
      </c>
      <c r="BH474" s="32">
        <f t="shared" si="676"/>
        <v>8.892515396110362E-2</v>
      </c>
      <c r="BI474" s="32">
        <f t="shared" si="676"/>
        <v>8.8879661121449918E-2</v>
      </c>
      <c r="BJ474" s="32">
        <f t="shared" si="676"/>
        <v>8.8836181800051262E-2</v>
      </c>
      <c r="BK474" s="32">
        <f t="shared" si="676"/>
        <v>8.8794636224472354E-2</v>
      </c>
      <c r="BL474" s="32">
        <f t="shared" si="676"/>
        <v>8.8750546194203847E-2</v>
      </c>
      <c r="BM474" s="32">
        <f t="shared" si="676"/>
        <v>8.8701443935440466E-2</v>
      </c>
      <c r="BN474" s="32">
        <f t="shared" si="676"/>
        <v>8.8663305836634301E-2</v>
      </c>
      <c r="BO474" s="32">
        <f t="shared" si="676"/>
        <v>8.8627812149464399E-2</v>
      </c>
      <c r="BP474" s="32">
        <f t="shared" si="676"/>
        <v>8.8594511428870842E-2</v>
      </c>
      <c r="BQ474" s="32">
        <f t="shared" si="676"/>
        <v>8.8557314934402026E-2</v>
      </c>
      <c r="BR474" s="32">
        <f t="shared" si="676"/>
        <v>8.8466068614666424E-2</v>
      </c>
      <c r="BS474" s="32">
        <f t="shared" si="676"/>
        <v>8.8435698410845684E-2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9F7B-D07F-47E7-86F4-B6DEEF4C1AD4}">
  <sheetPr codeName="Sheet13">
    <tabColor theme="6" tint="0.79998168889431442"/>
  </sheetPr>
  <dimension ref="A1:AA35"/>
  <sheetViews>
    <sheetView showGridLines="0" zoomScaleNormal="100" workbookViewId="0">
      <selection activeCell="B9" sqref="B9"/>
    </sheetView>
  </sheetViews>
  <sheetFormatPr defaultRowHeight="14.25"/>
  <cols>
    <col min="1" max="1" width="31.75" customWidth="1"/>
    <col min="8" max="8" width="8.75" style="39"/>
    <col min="11" max="11" width="9" style="39" customWidth="1"/>
    <col min="15" max="15" width="8.75" style="44"/>
    <col min="18" max="18" width="8.75" style="39"/>
    <col min="21" max="21" width="8.75" style="39"/>
    <col min="24" max="24" width="8.75" style="39"/>
    <col min="27" max="27" width="8.75" style="39"/>
  </cols>
  <sheetData>
    <row r="1" spans="1:27" ht="15">
      <c r="A1" s="27" t="s">
        <v>28</v>
      </c>
      <c r="D1" s="27" t="s">
        <v>29</v>
      </c>
      <c r="E1" s="39"/>
      <c r="G1" s="27" t="s">
        <v>30</v>
      </c>
      <c r="J1" s="27" t="s">
        <v>283</v>
      </c>
      <c r="N1" s="27" t="s">
        <v>31</v>
      </c>
      <c r="Q1" s="27" t="s">
        <v>32</v>
      </c>
      <c r="T1" s="27" t="s">
        <v>33</v>
      </c>
      <c r="W1" s="27" t="s">
        <v>34</v>
      </c>
      <c r="Z1" s="27" t="s">
        <v>284</v>
      </c>
    </row>
    <row r="2" spans="1:27">
      <c r="A2" t="s">
        <v>285</v>
      </c>
      <c r="B2" s="39">
        <f>'Summary - AST'!K15</f>
        <v>8598.1296075057799</v>
      </c>
      <c r="D2" t="s">
        <v>285</v>
      </c>
      <c r="E2" s="39">
        <f>'Summary - AST'!K16</f>
        <v>5510.4228374507993</v>
      </c>
      <c r="G2" t="s">
        <v>285</v>
      </c>
      <c r="H2" s="39">
        <f>'Summary - AST'!K17</f>
        <v>3064.0641229329644</v>
      </c>
      <c r="J2" t="s">
        <v>285</v>
      </c>
      <c r="K2" s="39">
        <f>'Summary - AST'!K18</f>
        <v>17172.616567889545</v>
      </c>
      <c r="N2" t="s">
        <v>285</v>
      </c>
      <c r="O2" s="44">
        <f>'Summary - SKI'!K15</f>
        <v>7059.7258157444576</v>
      </c>
      <c r="Q2" t="s">
        <v>285</v>
      </c>
      <c r="R2" s="39">
        <f>'Summary - SKI'!K16</f>
        <v>3228.9840376040647</v>
      </c>
      <c r="T2" t="s">
        <v>285</v>
      </c>
      <c r="U2" s="39">
        <f>'Summary - SKI'!K17</f>
        <v>7419.4374046118901</v>
      </c>
      <c r="W2" t="s">
        <v>285</v>
      </c>
      <c r="X2" s="39">
        <f>'Summary - SKI'!K18</f>
        <v>10416.079071728573</v>
      </c>
      <c r="Z2" t="s">
        <v>285</v>
      </c>
      <c r="AA2" s="39">
        <f>O2+R2+U2+X2</f>
        <v>28124.226329688987</v>
      </c>
    </row>
    <row r="3" spans="1:27">
      <c r="A3" t="s">
        <v>286</v>
      </c>
      <c r="B3" s="39">
        <f>('REV - AED'!H394-'REV - AED'!Q149)*-1</f>
        <v>-98.978223449822508</v>
      </c>
      <c r="D3" t="s">
        <v>286</v>
      </c>
      <c r="E3" s="39">
        <f>('REV - ANT'!H390- 'REV - ANT'!Q147)*-1</f>
        <v>-61.7339958462494</v>
      </c>
      <c r="G3" t="s">
        <v>286</v>
      </c>
      <c r="H3" s="39">
        <f>('REV - AGD'!H406-'REV - AGD'!Q155)*-1</f>
        <v>-0.61363740824117485</v>
      </c>
      <c r="J3" t="s">
        <v>286</v>
      </c>
      <c r="K3" s="39">
        <f t="shared" ref="K3:K7" si="0">B3+E3+H3</f>
        <v>-161.32585670431308</v>
      </c>
      <c r="N3" t="s">
        <v>286</v>
      </c>
      <c r="O3" s="44">
        <f>('REV - SAPN'!H395-'REV - SAPN'!Q149)*-1</f>
        <v>-48.306815652213118</v>
      </c>
      <c r="Q3" t="s">
        <v>286</v>
      </c>
      <c r="R3" s="39">
        <f>('REV - Citi'!H391-'REV - Citi'!Q147)*-1</f>
        <v>-64.850574388962059</v>
      </c>
      <c r="T3" t="s">
        <v>286</v>
      </c>
      <c r="U3" s="39">
        <f>('REV - Powercor'!H391- 'REV - Powercor'!Q147)*-1</f>
        <v>-44.639039307610801</v>
      </c>
      <c r="W3" t="s">
        <v>286</v>
      </c>
      <c r="X3" s="39">
        <f>('REV - TransGrid'!H403-'REV - TransGrid'!Q153)*-1</f>
        <v>-15.418001078662201</v>
      </c>
      <c r="Z3" t="s">
        <v>286</v>
      </c>
      <c r="AA3" s="39">
        <f t="shared" ref="AA3:AA7" si="1">O3+R3+U3+X3</f>
        <v>-173.21443042744818</v>
      </c>
    </row>
    <row r="4" spans="1:27">
      <c r="A4" t="s">
        <v>290</v>
      </c>
      <c r="B4" s="39">
        <f>SUM('REV - AED'!R371:BS371)*-1</f>
        <v>-429.39557856869959</v>
      </c>
      <c r="D4" t="s">
        <v>290</v>
      </c>
      <c r="E4" s="39">
        <f>SUM('REV - ANT'!R367:BS367)*-1</f>
        <v>-373.20587191379548</v>
      </c>
      <c r="G4" t="s">
        <v>290</v>
      </c>
      <c r="H4" s="39">
        <f>SUM('REV - AGD'!R383:BS383)*-1</f>
        <v>-52.564708766743998</v>
      </c>
      <c r="J4" t="s">
        <v>290</v>
      </c>
      <c r="K4" s="39">
        <f t="shared" si="0"/>
        <v>-855.16615924923906</v>
      </c>
      <c r="N4" t="s">
        <v>290</v>
      </c>
      <c r="O4" s="44">
        <f>SUM('REV - SAPN'!R372:BS372)*-1</f>
        <v>-626.16128999743705</v>
      </c>
      <c r="Q4" t="s">
        <v>290</v>
      </c>
      <c r="R4" s="39">
        <f>SUM('REV - Citi'!R368:BS368)*-1</f>
        <v>0</v>
      </c>
      <c r="T4" t="s">
        <v>290</v>
      </c>
      <c r="U4" s="39">
        <f>SUM('REV - Powercor'!R368:BS368)*-1</f>
        <v>-622.11872035320948</v>
      </c>
      <c r="W4" t="s">
        <v>290</v>
      </c>
      <c r="X4" s="39">
        <f>SUM('REV - TransGrid'!R380:BS380)*-1</f>
        <v>-1082.4464479013745</v>
      </c>
      <c r="Z4" t="s">
        <v>290</v>
      </c>
      <c r="AA4" s="39">
        <f t="shared" si="1"/>
        <v>-2330.7264582520211</v>
      </c>
    </row>
    <row r="5" spans="1:27">
      <c r="A5" t="s">
        <v>183</v>
      </c>
      <c r="B5" s="39">
        <f>SUM('REV - AED'!R375:BS375)*-1</f>
        <v>-636.86056278681929</v>
      </c>
      <c r="D5" t="s">
        <v>183</v>
      </c>
      <c r="E5" s="39">
        <f>SUM('REV - ANT'!R371:BS371)*-1</f>
        <v>-1061.6465821990653</v>
      </c>
      <c r="G5" t="s">
        <v>183</v>
      </c>
      <c r="H5" s="39">
        <f>SUM('REV - AGD'!R387:BS387)*-1</f>
        <v>-77.182859391622785</v>
      </c>
      <c r="J5" t="s">
        <v>183</v>
      </c>
      <c r="K5" s="39">
        <f t="shared" si="0"/>
        <v>-1775.6900043775074</v>
      </c>
      <c r="N5" t="s">
        <v>183</v>
      </c>
      <c r="O5" s="44">
        <f>SUM('REV - SAPN'!R376:BS376)*-1</f>
        <v>-462.59552496543034</v>
      </c>
      <c r="Q5" t="s">
        <v>183</v>
      </c>
      <c r="R5" s="39">
        <f>SUM('REV - Citi'!R372:BS372)*-1</f>
        <v>-234.88047195263624</v>
      </c>
      <c r="T5" t="s">
        <v>183</v>
      </c>
      <c r="U5" s="39">
        <f>SUM('REV - Powercor'!R372:BS372)*-1</f>
        <v>-693.18995809958972</v>
      </c>
      <c r="W5" t="s">
        <v>183</v>
      </c>
      <c r="X5" s="39">
        <f>SUM('REV - TransGrid'!R384:BS384)*-1</f>
        <v>-365.21178756069287</v>
      </c>
      <c r="Z5" t="s">
        <v>183</v>
      </c>
      <c r="AA5" s="39">
        <f t="shared" si="1"/>
        <v>-1755.8777425783492</v>
      </c>
    </row>
    <row r="6" spans="1:27">
      <c r="A6" t="s">
        <v>222</v>
      </c>
      <c r="B6" s="39">
        <f>SUM('REV - AED'!R360:BS360)*-1</f>
        <v>106.01369908660509</v>
      </c>
      <c r="D6" t="s">
        <v>222</v>
      </c>
      <c r="E6" s="39">
        <f>SUM('REV - ANT'!R356:BS356)*-1</f>
        <v>150.3950329686237</v>
      </c>
      <c r="G6" t="s">
        <v>222</v>
      </c>
      <c r="H6" s="39">
        <f>SUM('REV - AGD'!R372:BS372)*-1</f>
        <v>17.904595130750717</v>
      </c>
      <c r="J6" t="s">
        <v>222</v>
      </c>
      <c r="K6" s="39">
        <f t="shared" si="0"/>
        <v>274.31332718597946</v>
      </c>
      <c r="N6" t="s">
        <v>222</v>
      </c>
      <c r="O6" s="44">
        <f>SUM('REV - SAPN'!R361:BS361)*-1</f>
        <v>119.81153651959983</v>
      </c>
      <c r="Q6" t="s">
        <v>222</v>
      </c>
      <c r="R6" s="39">
        <f>SUM('REV - Citi'!R357:BS357)*-1</f>
        <v>33.338343065573376</v>
      </c>
      <c r="T6" t="s">
        <v>222</v>
      </c>
      <c r="U6" s="39">
        <f>SUM('REV - Powercor'!R357:BS357)*-1</f>
        <v>168.56208692987101</v>
      </c>
      <c r="W6" t="s">
        <v>222</v>
      </c>
      <c r="X6" s="39">
        <f>SUM('REV - TransGrid'!R369:BS369)*-1</f>
        <v>177.98247440865151</v>
      </c>
      <c r="Z6" t="s">
        <v>222</v>
      </c>
      <c r="AA6" s="39">
        <f t="shared" si="1"/>
        <v>499.69444092369571</v>
      </c>
    </row>
    <row r="7" spans="1:27">
      <c r="A7" t="s">
        <v>287</v>
      </c>
      <c r="B7" s="39">
        <f>(('REV - AED'!H400*Controls!F36)-'REV - AED'!H400)*-1</f>
        <v>-7.2516248372799481</v>
      </c>
      <c r="D7" t="s">
        <v>287</v>
      </c>
      <c r="E7" s="39">
        <f>(('REV - ANT'!H396*Controls!$G$36)-'REV - ANT'!H396)*-1</f>
        <v>-1.2260547250595089</v>
      </c>
      <c r="G7" t="s">
        <v>287</v>
      </c>
      <c r="H7" s="39">
        <f>(('REV - AGD'!H412*Controls!$H$36)-'REV - AGD'!H412)*-1</f>
        <v>-1.962053986783058</v>
      </c>
      <c r="J7" t="s">
        <v>287</v>
      </c>
      <c r="K7" s="39">
        <f t="shared" si="0"/>
        <v>-10.439733549122515</v>
      </c>
      <c r="N7" t="s">
        <v>287</v>
      </c>
      <c r="O7" s="44">
        <f>(('REV - SAPN'!H401*Controls!$J$36)-'REV - SAPN'!H401)*-1</f>
        <v>-704.37076244965556</v>
      </c>
      <c r="Q7" t="s">
        <v>287</v>
      </c>
      <c r="R7" s="39">
        <f>(('REV - Citi'!H397*Controls!$K$36)-'REV - Citi'!H397)*-1</f>
        <v>-256.35990079799285</v>
      </c>
      <c r="T7" t="s">
        <v>287</v>
      </c>
      <c r="U7" s="39">
        <f>(('REV - Powercor'!H397*Controls!$L$36)-'REV - Powercor'!H397)*-1</f>
        <v>-668.52162595900882</v>
      </c>
      <c r="W7" t="s">
        <v>287</v>
      </c>
      <c r="X7" s="39">
        <f>(('REV - TransGrid'!H409*Controls!$M$36)-'REV - TransGrid'!H409)*-1</f>
        <v>-629.53411523103841</v>
      </c>
      <c r="Z7" t="s">
        <v>287</v>
      </c>
      <c r="AA7" s="39">
        <f t="shared" si="1"/>
        <v>-2258.7864044376956</v>
      </c>
    </row>
    <row r="8" spans="1:27">
      <c r="A8" t="s">
        <v>331</v>
      </c>
      <c r="B8" s="39">
        <f>((B17-B18)+SUM(B3:B7))*-1</f>
        <v>-315.14184707172285</v>
      </c>
      <c r="D8" t="s">
        <v>331</v>
      </c>
      <c r="E8" s="39">
        <f>((E17-E18)+SUM(E3:E7))*-1</f>
        <v>-236.21983822410061</v>
      </c>
      <c r="G8" t="s">
        <v>331</v>
      </c>
      <c r="H8" s="39">
        <f>((H17-H18)+SUM(H3:H7))*-1</f>
        <v>-75.151797529856012</v>
      </c>
      <c r="J8" t="s">
        <v>331</v>
      </c>
      <c r="K8" s="39">
        <f>((K17-K18)+SUM(K3:K7))*-1</f>
        <v>-626.51348282568097</v>
      </c>
      <c r="N8" t="s">
        <v>331</v>
      </c>
      <c r="O8" s="44">
        <f>((O17-O18)+SUM(O3:O7))*-1</f>
        <v>-1088.4401073026161</v>
      </c>
      <c r="Q8" t="s">
        <v>331</v>
      </c>
      <c r="R8" s="39">
        <f>((R17-R18)+SUM(R3:R7))*-1</f>
        <v>-410.25308394833212</v>
      </c>
      <c r="T8" t="s">
        <v>331</v>
      </c>
      <c r="U8" s="39">
        <f>((U17-U18)+SUM(U3:U7))*-1</f>
        <v>-1114.6343730445301</v>
      </c>
      <c r="W8" t="s">
        <v>331</v>
      </c>
      <c r="X8" s="39">
        <f>((X17-X18)+SUM(X3:X7))*-1</f>
        <v>-1345.3455648183819</v>
      </c>
      <c r="Z8" t="s">
        <v>331</v>
      </c>
      <c r="AA8" s="39">
        <f>((AA17-AA18)+SUM(AA3:AA7))*-1</f>
        <v>-3958.6731291138585</v>
      </c>
    </row>
    <row r="9" spans="1:27">
      <c r="A9" t="s">
        <v>322</v>
      </c>
      <c r="B9" s="39">
        <f>('Summary - AST'!G15-'Summary - AST'!F15)*-1</f>
        <v>-117.43209767806547</v>
      </c>
      <c r="D9" t="s">
        <v>322</v>
      </c>
      <c r="E9" s="39">
        <f>('Summary - AST'!G16-'Summary - AST'!F16)*-1</f>
        <v>-165.60867488232043</v>
      </c>
      <c r="G9" t="s">
        <v>322</v>
      </c>
      <c r="H9" s="39">
        <f>('Summary - AST'!G17-'Summary - AST'!F17)*-1</f>
        <v>-47.800745182780702</v>
      </c>
      <c r="J9" t="s">
        <v>322</v>
      </c>
      <c r="K9" s="39">
        <f>('Summary - AST'!G18-'Summary - AST'!F18)*-1</f>
        <v>-330.84151774316706</v>
      </c>
      <c r="N9" t="s">
        <v>322</v>
      </c>
      <c r="O9" s="44">
        <f>('Summary - SKI'!G15-'Summary - SKI'!F15)*-1</f>
        <v>-253.98652343430967</v>
      </c>
      <c r="Q9" t="s">
        <v>322</v>
      </c>
      <c r="R9" s="39">
        <f>('Summary - SKI'!G16-'Summary - SKI'!F16)*-1</f>
        <v>-123.31731540367787</v>
      </c>
      <c r="T9" t="s">
        <v>322</v>
      </c>
      <c r="U9" s="39">
        <f>('Summary - SKI'!G17-'Summary - SKI'!F17)*-1</f>
        <v>-248.02546751654882</v>
      </c>
      <c r="W9" t="s">
        <v>322</v>
      </c>
      <c r="X9" s="39">
        <f>('Summary - SKI'!G18-'Summary - SKI'!F18)*-1</f>
        <v>-371.96401543187494</v>
      </c>
      <c r="Z9" t="s">
        <v>322</v>
      </c>
      <c r="AA9" s="39">
        <f>('Summary - SKI'!G19-'Summary - SKI'!F19)*-1</f>
        <v>-997.29332178641198</v>
      </c>
    </row>
    <row r="10" spans="1:27">
      <c r="A10" t="s">
        <v>323</v>
      </c>
      <c r="B10" s="39">
        <f>B11-(B2+SUM(B3:B9))</f>
        <v>-2157.6295747828599</v>
      </c>
      <c r="D10" t="s">
        <v>323</v>
      </c>
      <c r="E10" s="39">
        <f>E11-(E2+SUM(E3:E9))</f>
        <v>-594.26717593297008</v>
      </c>
      <c r="G10" t="s">
        <v>323</v>
      </c>
      <c r="H10" s="39">
        <f>H11-(H2+SUM(H3:H9))</f>
        <v>-1065.7365233074779</v>
      </c>
      <c r="J10" t="s">
        <v>323</v>
      </c>
      <c r="K10" s="39">
        <f>K11-(K2+SUM(K3:K9))</f>
        <v>-3817.6332740233083</v>
      </c>
      <c r="N10" t="s">
        <v>323</v>
      </c>
      <c r="O10" s="44">
        <f>O11-(O2+SUM(O3:O9))</f>
        <v>309.03453479641939</v>
      </c>
      <c r="Q10" t="s">
        <v>323</v>
      </c>
      <c r="R10" s="39">
        <f>R11-(R2+SUM(R3:R9))</f>
        <v>-203.76832832190007</v>
      </c>
      <c r="T10" t="s">
        <v>323</v>
      </c>
      <c r="U10" s="39">
        <f>U11-(U2+SUM(U3:U9))</f>
        <v>327.17689067281572</v>
      </c>
      <c r="W10" t="s">
        <v>323</v>
      </c>
      <c r="X10" s="39">
        <f>X11-(X2+SUM(X3:X9))</f>
        <v>-432.87388745143653</v>
      </c>
      <c r="Z10" t="s">
        <v>323</v>
      </c>
      <c r="AA10" s="39">
        <f>AA11-(AA2+SUM(AA3:AA9))</f>
        <v>-0.4307903041044483</v>
      </c>
    </row>
    <row r="11" spans="1:27">
      <c r="A11" t="s">
        <v>54</v>
      </c>
      <c r="B11" s="39">
        <f>'Summary - AST'!F15</f>
        <v>4941.4537974171153</v>
      </c>
      <c r="D11" t="s">
        <v>54</v>
      </c>
      <c r="E11" s="39">
        <f>'Summary - AST'!F16</f>
        <v>3166.9096766958619</v>
      </c>
      <c r="G11" t="s">
        <v>54</v>
      </c>
      <c r="H11" s="39">
        <f>'Summary - AST'!F17</f>
        <v>1760.9563924902095</v>
      </c>
      <c r="J11" t="s">
        <v>54</v>
      </c>
      <c r="K11" s="39">
        <f>'Summary - AST'!F18</f>
        <v>9869.3198666031858</v>
      </c>
      <c r="N11" t="s">
        <v>54</v>
      </c>
      <c r="O11" s="44">
        <f>'Summary - SKI'!F15</f>
        <v>4304.7108632588152</v>
      </c>
      <c r="Q11" t="s">
        <v>54</v>
      </c>
      <c r="R11" s="39">
        <f>'Summary - SKI'!F16</f>
        <v>1968.8927058561369</v>
      </c>
      <c r="T11" t="s">
        <v>54</v>
      </c>
      <c r="U11" s="39">
        <f>'Summary - SKI'!F17</f>
        <v>4524.0471979340791</v>
      </c>
      <c r="W11" t="s">
        <v>54</v>
      </c>
      <c r="X11" s="39">
        <f>'Summary - SKI'!F18</f>
        <v>6351.2677266637629</v>
      </c>
      <c r="Z11" t="s">
        <v>54</v>
      </c>
      <c r="AA11" s="39">
        <f>'Summary - SKI'!F19</f>
        <v>17148.918493712794</v>
      </c>
    </row>
    <row r="12" spans="1:27">
      <c r="B12" s="39"/>
      <c r="E12" s="39"/>
    </row>
    <row r="13" spans="1:27">
      <c r="B13" s="39"/>
      <c r="E13" s="39"/>
    </row>
    <row r="14" spans="1:27">
      <c r="B14" s="39"/>
      <c r="E14" s="39"/>
    </row>
    <row r="15" spans="1:27">
      <c r="B15" s="39"/>
      <c r="E15" s="39"/>
    </row>
    <row r="16" spans="1:27">
      <c r="B16" s="39"/>
      <c r="E16" s="39"/>
    </row>
    <row r="17" spans="1:27">
      <c r="A17" t="s">
        <v>326</v>
      </c>
      <c r="B17" s="39">
        <f>'Summary - AST'!I15</f>
        <v>6323.0679350448545</v>
      </c>
      <c r="C17" s="31"/>
      <c r="E17" s="39">
        <f>'Summary - AST'!I16</f>
        <v>4750.5469866355088</v>
      </c>
      <c r="H17" s="39">
        <f>'Summary - AST'!I17</f>
        <v>1950.5268544427058</v>
      </c>
      <c r="K17" s="39">
        <f>'Summary - AST'!I18</f>
        <v>13024.14177612307</v>
      </c>
      <c r="O17" s="44">
        <f>'Summary - SKI'!I15</f>
        <v>7114.7738271065673</v>
      </c>
      <c r="R17" s="39">
        <f>'Summary - SKI'!I16</f>
        <v>2901.8983938784868</v>
      </c>
      <c r="U17" s="39">
        <f>'Summary - SKI'!I17</f>
        <v>7498.588827768157</v>
      </c>
      <c r="X17" s="39">
        <f>'Summary - SKI'!I18</f>
        <v>9611.2411688452612</v>
      </c>
      <c r="AA17" s="39">
        <f>'Summary - SKI'!I19</f>
        <v>27126.50221759847</v>
      </c>
    </row>
    <row r="18" spans="1:27">
      <c r="A18" t="s">
        <v>325</v>
      </c>
      <c r="B18" s="39">
        <f>'Summary - AST'!F15</f>
        <v>4941.4537974171153</v>
      </c>
      <c r="C18" s="31"/>
      <c r="E18" s="39">
        <f>'Summary - AST'!F16</f>
        <v>3166.9096766958619</v>
      </c>
      <c r="H18" s="39">
        <f>'Summary - AST'!F17</f>
        <v>1760.9563924902095</v>
      </c>
      <c r="K18" s="39">
        <f>'Summary - AST'!F18</f>
        <v>9869.3198666031858</v>
      </c>
      <c r="O18" s="44">
        <f>'Summary - SKI'!F15</f>
        <v>4304.7108632588152</v>
      </c>
      <c r="R18" s="39">
        <f>'Summary - SKI'!F16</f>
        <v>1968.8927058561369</v>
      </c>
      <c r="U18" s="39">
        <f>'Summary - SKI'!F17</f>
        <v>4524.0471979340791</v>
      </c>
      <c r="X18" s="39">
        <f>'Summary - SKI'!F18</f>
        <v>6351.2677266637629</v>
      </c>
      <c r="AA18" s="39">
        <f>'Summary - SKI'!F19</f>
        <v>17148.918493712794</v>
      </c>
    </row>
    <row r="19" spans="1:27">
      <c r="B19" s="39"/>
      <c r="C19" s="31"/>
      <c r="E19" s="39"/>
    </row>
    <row r="20" spans="1:27">
      <c r="B20" s="39"/>
      <c r="C20" s="31"/>
      <c r="E20" s="39"/>
    </row>
    <row r="21" spans="1:27">
      <c r="B21" s="39"/>
      <c r="C21" s="31"/>
      <c r="E21" s="39"/>
    </row>
    <row r="22" spans="1:27">
      <c r="B22" s="31"/>
      <c r="C22" s="31"/>
      <c r="E22" s="39"/>
    </row>
    <row r="23" spans="1:27">
      <c r="B23" s="44"/>
      <c r="C23" s="31"/>
      <c r="E23" s="39"/>
    </row>
    <row r="24" spans="1:27">
      <c r="E24" s="39"/>
    </row>
    <row r="32" spans="1:27">
      <c r="A32" s="44"/>
    </row>
    <row r="34" spans="3:4">
      <c r="D34" s="31"/>
    </row>
    <row r="35" spans="3:4">
      <c r="C35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2BC01-4CA1-4EF1-BED2-53B07E1D07A9}">
  <sheetPr codeName="Sheet2">
    <tabColor theme="5"/>
  </sheetPr>
  <dimension ref="A1:CT57"/>
  <sheetViews>
    <sheetView showGridLines="0" zoomScale="85" zoomScaleNormal="85" workbookViewId="0">
      <selection activeCell="A11" sqref="A11:XFD11"/>
    </sheetView>
  </sheetViews>
  <sheetFormatPr defaultRowHeight="14.25"/>
  <cols>
    <col min="1" max="4" width="2.875" customWidth="1"/>
    <col min="5" max="5" width="34.5" customWidth="1"/>
    <col min="6" max="6" width="10.375" customWidth="1"/>
  </cols>
  <sheetData>
    <row r="1" spans="1:98" ht="20.25" thickBot="1">
      <c r="A1" s="20" t="s">
        <v>25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</row>
    <row r="2" spans="1:98" ht="15" thickTop="1">
      <c r="A2" s="22" t="s">
        <v>26</v>
      </c>
    </row>
    <row r="3" spans="1:98">
      <c r="A3" s="22"/>
    </row>
    <row r="4" spans="1:98" ht="15" thickBot="1">
      <c r="F4" s="28" t="s">
        <v>27</v>
      </c>
      <c r="G4" s="28"/>
      <c r="H4" s="28"/>
      <c r="J4" s="28" t="s">
        <v>24</v>
      </c>
      <c r="K4" s="28"/>
      <c r="L4" s="28"/>
      <c r="M4" s="28"/>
    </row>
    <row r="5" spans="1:98">
      <c r="A5" s="22"/>
    </row>
    <row r="6" spans="1:98">
      <c r="A6" s="22"/>
      <c r="F6" t="s">
        <v>28</v>
      </c>
      <c r="G6" t="s">
        <v>29</v>
      </c>
      <c r="H6" t="s">
        <v>30</v>
      </c>
      <c r="J6" t="s">
        <v>31</v>
      </c>
      <c r="K6" t="s">
        <v>32</v>
      </c>
      <c r="L6" t="s">
        <v>33</v>
      </c>
      <c r="M6" t="s">
        <v>34</v>
      </c>
    </row>
    <row r="7" spans="1:98">
      <c r="A7" s="22"/>
    </row>
    <row r="8" spans="1:98">
      <c r="A8" s="22"/>
    </row>
    <row r="9" spans="1:98">
      <c r="A9" s="22"/>
      <c r="E9" s="38" t="s">
        <v>35</v>
      </c>
    </row>
    <row r="10" spans="1:98">
      <c r="A10" s="22"/>
    </row>
    <row r="11" spans="1:98">
      <c r="A11" s="22"/>
      <c r="E11" t="s">
        <v>328</v>
      </c>
      <c r="F11" s="74">
        <v>0</v>
      </c>
      <c r="G11" s="74">
        <v>0</v>
      </c>
      <c r="H11" s="74">
        <v>0</v>
      </c>
      <c r="J11" s="74">
        <v>6.9532011501134985E-2</v>
      </c>
      <c r="K11" s="74">
        <v>6.9532011501134985E-2</v>
      </c>
      <c r="L11" s="74">
        <v>6.9532011501134985E-2</v>
      </c>
      <c r="M11" s="74">
        <v>6.9532011501134985E-2</v>
      </c>
    </row>
    <row r="12" spans="1:98">
      <c r="A12" s="22"/>
    </row>
    <row r="13" spans="1:98">
      <c r="A13" s="22"/>
      <c r="E13" s="38" t="s">
        <v>36</v>
      </c>
    </row>
    <row r="14" spans="1:98">
      <c r="A14" s="22"/>
    </row>
    <row r="15" spans="1:98">
      <c r="A15" s="22"/>
      <c r="E15" t="s">
        <v>37</v>
      </c>
      <c r="F15" s="75">
        <v>0.6</v>
      </c>
      <c r="G15" s="75">
        <v>0.6</v>
      </c>
      <c r="H15" s="75">
        <v>0.6</v>
      </c>
      <c r="J15" s="75">
        <v>0.6</v>
      </c>
      <c r="K15" s="75">
        <v>0.6</v>
      </c>
      <c r="L15" s="75">
        <v>0.6</v>
      </c>
      <c r="M15" s="75">
        <v>0.6</v>
      </c>
    </row>
    <row r="16" spans="1:98">
      <c r="A16" s="22"/>
      <c r="E16" t="s">
        <v>38</v>
      </c>
      <c r="F16" s="46">
        <v>0.4</v>
      </c>
      <c r="G16" s="46">
        <v>0.4</v>
      </c>
      <c r="H16" s="46">
        <v>0.4</v>
      </c>
      <c r="J16" s="46">
        <v>0.4</v>
      </c>
      <c r="K16" s="46">
        <v>0.4</v>
      </c>
      <c r="L16" s="46">
        <v>0.4</v>
      </c>
      <c r="M16" s="46">
        <v>0.4</v>
      </c>
    </row>
    <row r="17" spans="1:15">
      <c r="A17" s="22"/>
    </row>
    <row r="18" spans="1:15">
      <c r="A18" s="22"/>
      <c r="E18" s="38" t="s">
        <v>39</v>
      </c>
    </row>
    <row r="19" spans="1:15">
      <c r="A19" s="22"/>
    </row>
    <row r="20" spans="1:15">
      <c r="A20" s="22"/>
      <c r="E20" t="s">
        <v>40</v>
      </c>
      <c r="F20" s="73">
        <v>5.0000000000000001E-3</v>
      </c>
      <c r="G20" s="73">
        <v>5.0000000000000001E-3</v>
      </c>
      <c r="H20" s="73">
        <v>5.0000000000000001E-3</v>
      </c>
      <c r="J20" s="73">
        <v>5.0000000000000001E-3</v>
      </c>
      <c r="K20" s="73">
        <v>5.0000000000000001E-3</v>
      </c>
      <c r="L20" s="73">
        <v>5.0000000000000001E-3</v>
      </c>
      <c r="M20" s="73">
        <v>5.0000000000000001E-3</v>
      </c>
    </row>
    <row r="21" spans="1:15">
      <c r="A21" s="22"/>
      <c r="E21" t="s">
        <v>41</v>
      </c>
      <c r="F21" s="73">
        <v>8.3099999999999993E-2</v>
      </c>
      <c r="G21" s="73">
        <v>0.1216</v>
      </c>
      <c r="H21" s="73">
        <v>5.4699999999999999E-2</v>
      </c>
      <c r="J21" s="73">
        <v>4.8500000000000001E-2</v>
      </c>
      <c r="K21" s="73">
        <v>8.1299999999999997E-2</v>
      </c>
      <c r="L21" s="73">
        <v>7.8700000000000006E-2</v>
      </c>
      <c r="M21" s="73">
        <v>8.14E-2</v>
      </c>
    </row>
    <row r="22" spans="1:15">
      <c r="A22" s="22"/>
      <c r="E22" t="s">
        <v>293</v>
      </c>
      <c r="F22" s="73">
        <v>3.1099999999999999E-2</v>
      </c>
      <c r="G22" s="73">
        <v>2.9100000000000001E-2</v>
      </c>
      <c r="H22" s="73">
        <v>1.5800000000000002E-2</v>
      </c>
      <c r="J22" s="73">
        <v>2.35E-2</v>
      </c>
      <c r="K22" s="73">
        <v>0</v>
      </c>
      <c r="L22" s="73">
        <v>2.3E-2</v>
      </c>
      <c r="M22" s="73">
        <v>3.39E-2</v>
      </c>
    </row>
    <row r="23" spans="1:15">
      <c r="A23" s="22"/>
    </row>
    <row r="24" spans="1:15">
      <c r="E24" s="38" t="s">
        <v>42</v>
      </c>
    </row>
    <row r="26" spans="1:15">
      <c r="E26" t="s">
        <v>313</v>
      </c>
      <c r="F26" s="73">
        <v>0</v>
      </c>
      <c r="G26" s="73">
        <v>0</v>
      </c>
      <c r="H26" s="73">
        <v>0</v>
      </c>
      <c r="J26" s="73">
        <v>0</v>
      </c>
      <c r="K26" s="73">
        <v>0</v>
      </c>
      <c r="L26" s="73">
        <v>0</v>
      </c>
      <c r="M26" s="73">
        <v>0</v>
      </c>
    </row>
    <row r="27" spans="1:15">
      <c r="E27" t="s">
        <v>314</v>
      </c>
      <c r="F27" s="14">
        <v>50</v>
      </c>
      <c r="G27" s="14">
        <v>50</v>
      </c>
      <c r="H27" s="14">
        <v>50</v>
      </c>
      <c r="I27" s="43"/>
      <c r="J27" s="14">
        <v>50</v>
      </c>
      <c r="K27" s="14">
        <v>50</v>
      </c>
      <c r="L27" s="14">
        <v>50</v>
      </c>
      <c r="M27" s="14">
        <v>50</v>
      </c>
      <c r="O27" s="40"/>
    </row>
    <row r="29" spans="1:15">
      <c r="E29" s="38" t="s">
        <v>45</v>
      </c>
    </row>
    <row r="30" spans="1:15">
      <c r="E30" s="40"/>
      <c r="F30" s="40"/>
      <c r="G30" s="40"/>
      <c r="H30" s="40"/>
      <c r="I30" s="40"/>
      <c r="J30" s="40"/>
      <c r="K30" s="40"/>
      <c r="L30" s="40"/>
      <c r="M30" s="40"/>
    </row>
    <row r="31" spans="1:15">
      <c r="E31" t="s">
        <v>46</v>
      </c>
      <c r="F31" s="73">
        <v>0</v>
      </c>
      <c r="G31" s="73">
        <v>0</v>
      </c>
      <c r="H31" s="73">
        <v>0</v>
      </c>
      <c r="I31" s="40"/>
      <c r="J31" s="73">
        <v>0</v>
      </c>
      <c r="K31" s="73">
        <v>0</v>
      </c>
      <c r="L31" s="73">
        <v>0</v>
      </c>
      <c r="M31" s="73">
        <v>0</v>
      </c>
    </row>
    <row r="32" spans="1:15">
      <c r="E32" t="s">
        <v>311</v>
      </c>
      <c r="F32" s="14">
        <v>0</v>
      </c>
      <c r="G32" s="14">
        <v>0</v>
      </c>
      <c r="H32" s="14">
        <v>0</v>
      </c>
      <c r="I32" s="65"/>
      <c r="J32" s="14">
        <v>0</v>
      </c>
      <c r="K32" s="14">
        <v>0</v>
      </c>
      <c r="L32" s="14">
        <v>0</v>
      </c>
      <c r="M32" s="14">
        <v>0</v>
      </c>
    </row>
    <row r="33" spans="5:23">
      <c r="E33" s="40"/>
      <c r="F33" s="40"/>
      <c r="G33" s="40"/>
      <c r="H33" s="40"/>
      <c r="I33" s="40"/>
      <c r="J33" s="40"/>
      <c r="K33" s="40"/>
      <c r="L33" s="40"/>
      <c r="M33" s="40"/>
    </row>
    <row r="34" spans="5:23">
      <c r="E34" s="38" t="s">
        <v>47</v>
      </c>
      <c r="F34" s="40"/>
      <c r="G34" s="40"/>
      <c r="H34" s="40"/>
      <c r="I34" s="40"/>
      <c r="J34" s="40"/>
      <c r="K34" s="40"/>
      <c r="L34" s="40"/>
      <c r="M34" s="40"/>
    </row>
    <row r="35" spans="5:23">
      <c r="U35" s="59"/>
      <c r="W35" s="59"/>
    </row>
    <row r="36" spans="5:23">
      <c r="E36" t="s">
        <v>330</v>
      </c>
      <c r="F36" s="14">
        <v>1.1000000000000001</v>
      </c>
      <c r="G36" s="14">
        <v>1.1000000000000001</v>
      </c>
      <c r="H36" s="14">
        <v>1.1000000000000001</v>
      </c>
      <c r="J36" s="14">
        <v>1.1000000000000001</v>
      </c>
      <c r="K36" s="14">
        <v>1.1000000000000001</v>
      </c>
      <c r="L36" s="14">
        <v>1.1000000000000001</v>
      </c>
      <c r="M36" s="14">
        <v>1.1000000000000001</v>
      </c>
    </row>
    <row r="39" spans="5:23"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</row>
    <row r="40" spans="5:23"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</row>
    <row r="41" spans="5:23"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</row>
    <row r="42" spans="5:23"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</row>
    <row r="43" spans="5:23"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</row>
    <row r="44" spans="5:23"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</row>
    <row r="45" spans="5:23"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</row>
    <row r="46" spans="5:23"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</row>
    <row r="47" spans="5:23"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</row>
    <row r="48" spans="5:23"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</row>
    <row r="49" spans="5:16"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</row>
    <row r="50" spans="5:16"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</row>
    <row r="51" spans="5:16"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</row>
    <row r="52" spans="5:16">
      <c r="E52" s="40"/>
      <c r="F52" s="64"/>
      <c r="G52" s="64"/>
      <c r="H52" s="64"/>
      <c r="I52" s="40"/>
      <c r="J52" s="64"/>
      <c r="K52" s="64"/>
      <c r="L52" s="64"/>
      <c r="M52" s="64"/>
      <c r="N52" s="40"/>
      <c r="O52" s="40"/>
      <c r="P52" s="40"/>
    </row>
    <row r="53" spans="5:16"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</row>
    <row r="55" spans="5:16">
      <c r="F55" s="66"/>
      <c r="G55" s="66"/>
      <c r="H55" s="66"/>
      <c r="J55" s="66"/>
      <c r="K55" s="66"/>
      <c r="L55" s="66"/>
      <c r="M55" s="66"/>
    </row>
    <row r="57" spans="5:16">
      <c r="F57" s="66"/>
      <c r="G57" s="66"/>
      <c r="H57" s="66"/>
      <c r="J57" s="66"/>
      <c r="K57" s="66"/>
      <c r="L57" s="66"/>
      <c r="M57" s="6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5614-45EB-4E17-B012-3DE745D74624}">
  <sheetPr codeName="Sheet3">
    <tabColor theme="7"/>
  </sheetPr>
  <dimension ref="A1:CX66"/>
  <sheetViews>
    <sheetView showGridLines="0" tabSelected="1" topLeftCell="A40" zoomScale="160" zoomScaleNormal="160" workbookViewId="0">
      <selection activeCell="G18" sqref="G18"/>
    </sheetView>
  </sheetViews>
  <sheetFormatPr defaultRowHeight="14.25"/>
  <cols>
    <col min="1" max="4" width="2.875" customWidth="1"/>
    <col min="5" max="5" width="25.625" customWidth="1"/>
    <col min="6" max="7" width="10.375" customWidth="1"/>
    <col min="10" max="10" width="8.25" customWidth="1"/>
    <col min="17" max="17" width="17.625" bestFit="1" customWidth="1"/>
    <col min="18" max="18" width="11" bestFit="1" customWidth="1"/>
    <col min="20" max="20" width="11" bestFit="1" customWidth="1"/>
  </cols>
  <sheetData>
    <row r="1" spans="1:102" ht="20.25" thickBot="1">
      <c r="A1" s="20" t="s">
        <v>48</v>
      </c>
      <c r="B1" s="20"/>
      <c r="C1" s="20"/>
      <c r="D1" s="20"/>
      <c r="E1" s="20"/>
      <c r="F1" s="21"/>
      <c r="G1" s="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</row>
    <row r="2" spans="1:102" ht="15" thickTop="1">
      <c r="A2" s="22" t="s">
        <v>49</v>
      </c>
    </row>
    <row r="3" spans="1:102">
      <c r="A3" s="22"/>
    </row>
    <row r="4" spans="1:102">
      <c r="A4" s="22"/>
      <c r="E4" t="s">
        <v>50</v>
      </c>
      <c r="F4" s="50">
        <v>44742</v>
      </c>
      <c r="G4" s="50"/>
    </row>
    <row r="5" spans="1:102">
      <c r="A5" s="22"/>
      <c r="F5" s="50"/>
      <c r="G5" s="50"/>
    </row>
    <row r="6" spans="1:102">
      <c r="A6" s="22"/>
      <c r="F6" s="87" t="s">
        <v>321</v>
      </c>
      <c r="G6" s="87"/>
      <c r="H6" s="69" t="s">
        <v>318</v>
      </c>
    </row>
    <row r="7" spans="1:102">
      <c r="A7" s="22"/>
      <c r="E7" t="s">
        <v>51</v>
      </c>
      <c r="F7" s="36">
        <v>1.69</v>
      </c>
      <c r="G7" s="57">
        <f>F7*$F$18</f>
        <v>16679.150574559382</v>
      </c>
      <c r="H7" s="61">
        <f>G7/$G$18</f>
        <v>1.6351849687551014</v>
      </c>
    </row>
    <row r="8" spans="1:102">
      <c r="A8" s="22"/>
      <c r="E8" t="s">
        <v>52</v>
      </c>
      <c r="F8" s="36">
        <v>1.79</v>
      </c>
      <c r="G8" s="57">
        <f>F8*$F$18</f>
        <v>17666.082561219704</v>
      </c>
      <c r="H8" s="61">
        <f>G8/$G$18</f>
        <v>1.7319414757820308</v>
      </c>
    </row>
    <row r="9" spans="1:102">
      <c r="A9" s="22"/>
      <c r="E9" t="s">
        <v>316</v>
      </c>
      <c r="F9" s="36">
        <f>(F7+F8)/2</f>
        <v>1.74</v>
      </c>
      <c r="G9" s="57">
        <f>F9*$F$18</f>
        <v>17172.616567889545</v>
      </c>
      <c r="H9" s="61">
        <f>G9/$G$18</f>
        <v>1.6835632222685661</v>
      </c>
    </row>
    <row r="10" spans="1:102">
      <c r="A10" s="22"/>
    </row>
    <row r="11" spans="1:102" ht="15.75" thickBot="1">
      <c r="A11" s="22"/>
      <c r="E11" s="28" t="s">
        <v>299</v>
      </c>
      <c r="F11" s="28"/>
      <c r="G11" s="28"/>
      <c r="H11" s="28"/>
      <c r="I11" s="28"/>
      <c r="J11" s="28"/>
      <c r="K11" s="70"/>
      <c r="L11" s="70"/>
      <c r="M11" s="70"/>
      <c r="N11" s="70"/>
      <c r="P11" s="28" t="s">
        <v>308</v>
      </c>
      <c r="Q11" s="28"/>
      <c r="R11" s="28"/>
      <c r="S11" s="28"/>
      <c r="T11" s="28"/>
      <c r="W11" s="28" t="s">
        <v>354</v>
      </c>
      <c r="X11" s="28"/>
      <c r="Y11" s="28"/>
    </row>
    <row r="12" spans="1:102">
      <c r="A12" s="22"/>
      <c r="J12" s="70"/>
      <c r="K12" s="70"/>
      <c r="L12" s="70"/>
      <c r="M12" s="70"/>
      <c r="N12" s="70"/>
    </row>
    <row r="13" spans="1:102" ht="15">
      <c r="A13" s="22"/>
      <c r="I13" s="44"/>
      <c r="K13" s="70"/>
      <c r="L13" s="70"/>
      <c r="M13" s="70"/>
      <c r="N13" s="70"/>
      <c r="P13" s="27" t="s">
        <v>307</v>
      </c>
    </row>
    <row r="14" spans="1:102">
      <c r="A14" s="22"/>
      <c r="E14" t="s">
        <v>53</v>
      </c>
      <c r="F14" t="s">
        <v>54</v>
      </c>
      <c r="G14" t="s">
        <v>317</v>
      </c>
      <c r="H14" t="s">
        <v>319</v>
      </c>
      <c r="I14" t="s">
        <v>320</v>
      </c>
      <c r="J14" t="s">
        <v>368</v>
      </c>
      <c r="K14" t="s">
        <v>324</v>
      </c>
      <c r="P14" t="s">
        <v>295</v>
      </c>
      <c r="Q14" t="s">
        <v>292</v>
      </c>
      <c r="R14" t="s">
        <v>297</v>
      </c>
      <c r="S14" t="s">
        <v>296</v>
      </c>
      <c r="T14" t="s">
        <v>298</v>
      </c>
      <c r="W14" t="s">
        <v>305</v>
      </c>
      <c r="X14" t="s">
        <v>306</v>
      </c>
    </row>
    <row r="15" spans="1:102">
      <c r="A15" s="22"/>
      <c r="E15" t="s">
        <v>55</v>
      </c>
      <c r="F15" s="57">
        <f>'REV - AED'!Q149</f>
        <v>4941.4537974171153</v>
      </c>
      <c r="G15" s="58">
        <v>5058.8858950951808</v>
      </c>
      <c r="H15" s="57">
        <f>'REV - AED'!H394</f>
        <v>5040.4320208669378</v>
      </c>
      <c r="I15" s="57">
        <f>'REV - AED'!H424</f>
        <v>6323.0679350448545</v>
      </c>
      <c r="J15" s="57">
        <f>I15+(G15-F15)</f>
        <v>6440.50003272292</v>
      </c>
      <c r="K15" s="57">
        <f>F15*$F$9</f>
        <v>8598.1296075057799</v>
      </c>
      <c r="L15" s="39"/>
      <c r="P15" s="57">
        <f>'REV - AED'!AK149</f>
        <v>2350.6203993316499</v>
      </c>
      <c r="Q15" s="61">
        <f>P15/F15</f>
        <v>0.47569409645402594</v>
      </c>
      <c r="R15" s="62">
        <f>_xlfn.RRI(20,F15,P15)</f>
        <v>-3.646745546964647E-2</v>
      </c>
      <c r="S15" s="57">
        <f>'REV - AED'!BS149</f>
        <v>219.11899276901252</v>
      </c>
      <c r="T15" s="62">
        <f>_xlfn.RRI(54,F15,S15)</f>
        <v>-5.606691388034335E-2</v>
      </c>
      <c r="W15" s="62">
        <f>AVERAGE('REV - AED'!R11:BS11)</f>
        <v>5.1179581539673162E-2</v>
      </c>
      <c r="X15" s="62">
        <f>AVERAGE('REV - AED'!R466:BS466)</f>
        <v>0.13185456549220212</v>
      </c>
    </row>
    <row r="16" spans="1:102">
      <c r="A16" s="22"/>
      <c r="E16" t="s">
        <v>56</v>
      </c>
      <c r="F16" s="57">
        <f>'REV - ANT'!Q147</f>
        <v>3166.9096766958619</v>
      </c>
      <c r="G16" s="58">
        <v>3332.5183515781823</v>
      </c>
      <c r="H16" s="57">
        <f>'REV - ANT'!H390</f>
        <v>3228.6436725421113</v>
      </c>
      <c r="I16" s="57">
        <f>'REV - ANT'!H417</f>
        <v>4750.5469866355088</v>
      </c>
      <c r="J16" s="57">
        <f t="shared" ref="J16:J17" si="0">I16+(G16-F16)</f>
        <v>4916.1556615178288</v>
      </c>
      <c r="K16" s="57">
        <f>F16*$F$9</f>
        <v>5510.4228374507993</v>
      </c>
      <c r="M16" s="39"/>
      <c r="P16" s="57">
        <f>'REV - ANT'!AK147</f>
        <v>1310.6241994724751</v>
      </c>
      <c r="Q16" s="61">
        <f>P16/F16</f>
        <v>0.41384956732959027</v>
      </c>
      <c r="R16" s="62">
        <f>_xlfn.RRI(20,F16,P16)</f>
        <v>-4.3153824646503969E-2</v>
      </c>
      <c r="S16" s="57">
        <f>'REV - ANT'!BS147</f>
        <v>31.660445916432657</v>
      </c>
      <c r="T16" s="62">
        <f t="shared" ref="T16:T17" si="1">_xlfn.RRI(54,F16,S16)</f>
        <v>-8.1750362127928189E-2</v>
      </c>
      <c r="W16" s="62">
        <f>AVERAGE('REV - ANT'!R11:BS11)</f>
        <v>5.2524812432082228E-2</v>
      </c>
      <c r="X16" s="62">
        <f>AVERAGE('REV - ANT'!R459:BS459)</f>
        <v>0.40489692346021816</v>
      </c>
    </row>
    <row r="17" spans="1:24">
      <c r="A17" s="22"/>
      <c r="E17" t="s">
        <v>57</v>
      </c>
      <c r="F17" s="57">
        <f>'REV - AGD'!Q155</f>
        <v>1760.9563924902095</v>
      </c>
      <c r="G17" s="58">
        <v>1808.7571376729902</v>
      </c>
      <c r="H17" s="57">
        <f>'REV - AGD'!H406</f>
        <v>1761.5700298984507</v>
      </c>
      <c r="I17" s="57">
        <f>'REV - AGD'!H435</f>
        <v>1950.5268544427058</v>
      </c>
      <c r="J17" s="57">
        <f t="shared" si="0"/>
        <v>1998.3275996254865</v>
      </c>
      <c r="K17" s="57">
        <f>F17*$F$9</f>
        <v>3064.0641229329644</v>
      </c>
      <c r="L17" s="39"/>
      <c r="M17" s="39"/>
      <c r="P17" s="57">
        <f>'REV - AGD'!AK155</f>
        <v>671.97663936958088</v>
      </c>
      <c r="Q17" s="61">
        <f t="shared" ref="Q17:Q18" si="2">P17/F17</f>
        <v>0.38159754678497348</v>
      </c>
      <c r="R17" s="62">
        <f>_xlfn.RRI(20,F17,P17)</f>
        <v>-4.7027696714216582E-2</v>
      </c>
      <c r="S17" s="57">
        <f>'REV - AGD'!BS155</f>
        <v>115.31616025196269</v>
      </c>
      <c r="T17" s="62">
        <f t="shared" si="1"/>
        <v>-4.9227316104322072E-2</v>
      </c>
      <c r="W17" s="62">
        <f>AVERAGE('REV - AGD'!R11:BS11)</f>
        <v>5.9421966883932385E-2</v>
      </c>
      <c r="X17" s="62">
        <f>AVERAGE('REV - AGD'!R477:BS477)</f>
        <v>9.1935094266766812E-2</v>
      </c>
    </row>
    <row r="18" spans="1:24">
      <c r="E18" t="s">
        <v>58</v>
      </c>
      <c r="F18" s="57">
        <f>SUM(F15:F17)</f>
        <v>9869.3198666031858</v>
      </c>
      <c r="G18" s="57">
        <f>SUM(G15:G17)</f>
        <v>10200.161384346353</v>
      </c>
      <c r="H18" s="57">
        <f>SUM(H15:H17)</f>
        <v>10030.6457233075</v>
      </c>
      <c r="I18" s="57">
        <f>SUM(I15:I17)</f>
        <v>13024.14177612307</v>
      </c>
      <c r="J18" s="57">
        <f>I18+(G18-F18)</f>
        <v>13354.983293866237</v>
      </c>
      <c r="K18" s="57">
        <f>F18*$F$9</f>
        <v>17172.616567889545</v>
      </c>
      <c r="P18" s="57">
        <f>SUM(P15:P17)</f>
        <v>4333.2212381737063</v>
      </c>
      <c r="Q18" s="61">
        <f t="shared" si="2"/>
        <v>0.43905976265263258</v>
      </c>
      <c r="R18" s="62">
        <f>_xlfn.RRI(20,F18,P18)</f>
        <v>-4.0320579317248417E-2</v>
      </c>
      <c r="S18" s="57">
        <f>SUM(S15:S17)</f>
        <v>366.09559893740789</v>
      </c>
      <c r="T18" s="62">
        <f>_xlfn.RRI(54,F18,S18)</f>
        <v>-5.918184278684524E-2</v>
      </c>
    </row>
    <row r="19" spans="1:24" ht="15" thickBot="1">
      <c r="L19" s="39"/>
      <c r="M19" s="39"/>
    </row>
    <row r="20" spans="1:24" ht="15.75" thickBot="1">
      <c r="E20" s="27" t="s">
        <v>59</v>
      </c>
      <c r="F20" s="27"/>
      <c r="G20" s="27"/>
      <c r="H20" s="72">
        <f>H18/$F$18</f>
        <v>1.0163461980040007</v>
      </c>
      <c r="I20" s="72">
        <f>I18/$F$18</f>
        <v>1.3196595056357929</v>
      </c>
      <c r="J20" s="81">
        <f>J18/$F$18</f>
        <v>1.3531817262360901</v>
      </c>
      <c r="K20" s="72">
        <f>K18/$F$18</f>
        <v>1.7400000000000002</v>
      </c>
      <c r="M20" s="39"/>
      <c r="P20" s="27" t="s">
        <v>309</v>
      </c>
    </row>
    <row r="21" spans="1:24" ht="15">
      <c r="E21" s="27" t="s">
        <v>327</v>
      </c>
      <c r="F21" s="71"/>
      <c r="G21" s="27"/>
      <c r="H21" s="72">
        <f>H18/$G$18</f>
        <v>0.98338108048966755</v>
      </c>
      <c r="I21" s="72">
        <f>I18/$G$18</f>
        <v>1.2768564423020337</v>
      </c>
      <c r="J21" s="72">
        <f>J18/$G$18</f>
        <v>1.3092913720327428</v>
      </c>
      <c r="K21" s="72">
        <f>K18/$G$18</f>
        <v>1.6835632222685661</v>
      </c>
      <c r="L21" s="39"/>
      <c r="M21" s="44"/>
      <c r="P21" t="s">
        <v>295</v>
      </c>
      <c r="Q21" t="s">
        <v>292</v>
      </c>
      <c r="R21" t="s">
        <v>297</v>
      </c>
      <c r="S21" t="s">
        <v>296</v>
      </c>
      <c r="T21" t="s">
        <v>298</v>
      </c>
    </row>
    <row r="22" spans="1:24" ht="15">
      <c r="E22" s="27"/>
      <c r="F22" s="27"/>
      <c r="G22" s="71"/>
      <c r="H22" s="27"/>
      <c r="I22" s="27"/>
      <c r="L22" s="44"/>
      <c r="M22" s="39"/>
      <c r="P22" s="57">
        <f>'REV - AED'!AK158</f>
        <v>3492.8982613204657</v>
      </c>
      <c r="Q22" s="61">
        <f>P22/F15</f>
        <v>0.7068564039081362</v>
      </c>
      <c r="R22" s="62">
        <f>_xlfn.RRI(20,F15,P22)</f>
        <v>-1.7196804579039382E-2</v>
      </c>
      <c r="S22" s="57">
        <f>'REV - AED'!BS158</f>
        <v>638.39473711137248</v>
      </c>
      <c r="T22" s="62">
        <f>_xlfn.RRI(54,F15,S22)</f>
        <v>-3.7188252157950186E-2</v>
      </c>
    </row>
    <row r="23" spans="1:24" ht="15">
      <c r="E23" s="27"/>
      <c r="F23" s="71"/>
      <c r="G23" s="71"/>
      <c r="H23" s="27"/>
      <c r="I23" s="71"/>
      <c r="K23" s="31"/>
      <c r="L23" s="44"/>
      <c r="P23" s="57">
        <f>'REV - ANT'!AK156</f>
        <v>2126.7548765115871</v>
      </c>
      <c r="Q23" s="61">
        <f t="shared" ref="Q23:Q25" si="3">P23/F16</f>
        <v>0.67155526795146825</v>
      </c>
      <c r="R23" s="62">
        <f t="shared" ref="R23:R24" si="4">_xlfn.RRI(20,F16,P23)</f>
        <v>-1.9711093350343267E-2</v>
      </c>
      <c r="S23" s="57">
        <f>'REV - ANT'!BS156</f>
        <v>116.99384522722309</v>
      </c>
      <c r="T23" s="62">
        <f t="shared" ref="T23:T24" si="5">_xlfn.RRI(54,F16,S23)</f>
        <v>-5.9253246000062543E-2</v>
      </c>
    </row>
    <row r="24" spans="1:24" ht="15">
      <c r="E24" s="27"/>
      <c r="F24" s="27"/>
      <c r="G24" s="27"/>
      <c r="H24" s="27"/>
      <c r="I24" s="27"/>
      <c r="J24" s="39"/>
      <c r="L24" s="80"/>
      <c r="P24" s="57">
        <f>'REV - AGD'!AK164</f>
        <v>998.52193742951476</v>
      </c>
      <c r="Q24" s="61">
        <f t="shared" si="3"/>
        <v>0.5670338809568598</v>
      </c>
      <c r="R24" s="62">
        <f t="shared" si="4"/>
        <v>-2.7968250648500836E-2</v>
      </c>
      <c r="S24" s="57">
        <f>'REV - AGD'!BS164</f>
        <v>335.969186780396</v>
      </c>
      <c r="T24" s="62">
        <f t="shared" si="5"/>
        <v>-3.0211862426408498E-2</v>
      </c>
    </row>
    <row r="25" spans="1:24" ht="15">
      <c r="E25" s="27"/>
      <c r="F25" s="27"/>
      <c r="G25" s="27"/>
      <c r="H25" s="27"/>
      <c r="I25" s="27"/>
      <c r="P25" s="57">
        <f>SUM(P22:P24)</f>
        <v>6618.1750752615671</v>
      </c>
      <c r="Q25" s="61">
        <f t="shared" si="3"/>
        <v>0.67058066459643539</v>
      </c>
      <c r="R25" s="62">
        <f>_xlfn.RRI(20,F18,P25)</f>
        <v>-1.9782275286135298E-2</v>
      </c>
      <c r="S25" s="57">
        <f>SUM(S22:S24)</f>
        <v>1091.3577691189917</v>
      </c>
      <c r="T25" s="62">
        <f>_xlfn.RRI(54,F18,S25)</f>
        <v>-3.9957699637435118E-2</v>
      </c>
    </row>
    <row r="26" spans="1:24" ht="15">
      <c r="E26" s="27"/>
      <c r="F26" s="27"/>
      <c r="G26" s="27"/>
    </row>
    <row r="27" spans="1:24" ht="15">
      <c r="E27" s="38" t="s">
        <v>60</v>
      </c>
      <c r="F27" s="27"/>
      <c r="G27" s="27"/>
      <c r="L27" s="38" t="s">
        <v>56</v>
      </c>
      <c r="M27" s="38"/>
      <c r="N27" s="38"/>
      <c r="V27" s="38" t="s">
        <v>61</v>
      </c>
    </row>
    <row r="28" spans="1:24" ht="15">
      <c r="E28" s="27"/>
      <c r="F28" s="27"/>
      <c r="G28" s="27"/>
    </row>
    <row r="29" spans="1:24" ht="15">
      <c r="E29" s="27"/>
      <c r="F29" s="27"/>
      <c r="G29" s="27"/>
    </row>
    <row r="30" spans="1:24" ht="15">
      <c r="E30" s="27"/>
      <c r="F30" s="27"/>
      <c r="G30" s="27"/>
    </row>
    <row r="31" spans="1:24" ht="15">
      <c r="E31" s="27"/>
      <c r="F31" s="27"/>
      <c r="G31" s="27"/>
    </row>
    <row r="32" spans="1:24" ht="15">
      <c r="E32" s="27"/>
      <c r="F32" s="27"/>
      <c r="G32" s="27"/>
    </row>
    <row r="33" spans="5:7" ht="15">
      <c r="E33" s="27"/>
      <c r="F33" s="27"/>
      <c r="G33" s="27"/>
    </row>
    <row r="34" spans="5:7" ht="15">
      <c r="E34" s="27"/>
      <c r="F34" s="27"/>
      <c r="G34" s="27"/>
    </row>
    <row r="35" spans="5:7" ht="15">
      <c r="E35" s="27"/>
      <c r="F35" s="27"/>
      <c r="G35" s="27"/>
    </row>
    <row r="36" spans="5:7" ht="15">
      <c r="E36" s="27"/>
      <c r="F36" s="27"/>
      <c r="G36" s="27"/>
    </row>
    <row r="37" spans="5:7" ht="15">
      <c r="E37" s="27"/>
      <c r="F37" s="27"/>
      <c r="G37" s="27"/>
    </row>
    <row r="38" spans="5:7" ht="15">
      <c r="E38" s="27"/>
      <c r="F38" s="27"/>
      <c r="G38" s="27"/>
    </row>
    <row r="39" spans="5:7" ht="15">
      <c r="E39" s="27"/>
      <c r="F39" s="27"/>
      <c r="G39" s="27"/>
    </row>
    <row r="40" spans="5:7" ht="15">
      <c r="E40" s="27"/>
      <c r="F40" s="27"/>
      <c r="G40" s="27"/>
    </row>
    <row r="41" spans="5:7" ht="15">
      <c r="E41" s="27"/>
      <c r="F41" s="27"/>
      <c r="G41" s="27"/>
    </row>
    <row r="42" spans="5:7" ht="15">
      <c r="E42" s="27"/>
      <c r="F42" s="27"/>
      <c r="G42" s="27"/>
    </row>
    <row r="43" spans="5:7" ht="15">
      <c r="E43" s="27"/>
      <c r="F43" s="27"/>
      <c r="G43" s="27"/>
    </row>
    <row r="46" spans="5:7" ht="15">
      <c r="E46" s="38" t="s">
        <v>58</v>
      </c>
    </row>
    <row r="66" spans="6:6">
      <c r="F66" s="60"/>
    </row>
  </sheetData>
  <mergeCells count="1">
    <mergeCell ref="F6:G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01399-5F53-498D-AFE7-B6B7024A1815}">
  <sheetPr codeName="Sheet4">
    <tabColor theme="7"/>
  </sheetPr>
  <dimension ref="A1:CW48"/>
  <sheetViews>
    <sheetView showGridLines="0" zoomScale="85" zoomScaleNormal="85" workbookViewId="0"/>
  </sheetViews>
  <sheetFormatPr defaultRowHeight="14.25"/>
  <cols>
    <col min="1" max="4" width="2.875" customWidth="1"/>
    <col min="5" max="5" width="25.625" customWidth="1"/>
    <col min="6" max="6" width="12.75" customWidth="1"/>
    <col min="7" max="7" width="10" customWidth="1"/>
    <col min="8" max="9" width="10.5" customWidth="1"/>
  </cols>
  <sheetData>
    <row r="1" spans="1:101" ht="20.25" thickBot="1">
      <c r="A1" s="20" t="s">
        <v>62</v>
      </c>
      <c r="B1" s="20"/>
      <c r="C1" s="20"/>
      <c r="D1" s="20"/>
      <c r="E1" s="20"/>
      <c r="F1" s="21"/>
      <c r="G1" s="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</row>
    <row r="2" spans="1:101" ht="15" thickTop="1">
      <c r="A2" s="22" t="s">
        <v>63</v>
      </c>
    </row>
    <row r="3" spans="1:101">
      <c r="A3" s="22"/>
    </row>
    <row r="4" spans="1:101">
      <c r="A4" s="22"/>
      <c r="E4" t="s">
        <v>50</v>
      </c>
      <c r="F4" s="50">
        <v>44377</v>
      </c>
      <c r="G4" s="50"/>
    </row>
    <row r="5" spans="1:101">
      <c r="A5" s="22"/>
      <c r="F5" s="50"/>
      <c r="G5" s="50"/>
    </row>
    <row r="6" spans="1:101">
      <c r="A6" s="22"/>
      <c r="F6" s="87" t="s">
        <v>321</v>
      </c>
      <c r="G6" s="87"/>
      <c r="H6" s="69" t="s">
        <v>318</v>
      </c>
    </row>
    <row r="7" spans="1:101">
      <c r="A7" s="22"/>
      <c r="E7" t="s">
        <v>51</v>
      </c>
      <c r="F7" s="36">
        <v>1.53</v>
      </c>
      <c r="G7" s="57">
        <f>F7*$F$19</f>
        <v>26237.845295380575</v>
      </c>
      <c r="H7" s="61">
        <f>G7/$G$19</f>
        <v>1.445913095369584</v>
      </c>
    </row>
    <row r="8" spans="1:101">
      <c r="A8" s="22"/>
      <c r="E8" t="s">
        <v>52</v>
      </c>
      <c r="F8" s="36">
        <v>1.75</v>
      </c>
      <c r="G8" s="57">
        <f>F8*$F$19</f>
        <v>30010.607363997391</v>
      </c>
      <c r="H8" s="61">
        <f>G8/$G$19</f>
        <v>1.6538221679063869</v>
      </c>
    </row>
    <row r="9" spans="1:101">
      <c r="A9" s="22"/>
      <c r="E9" t="s">
        <v>316</v>
      </c>
      <c r="F9" s="36">
        <f>(F7+F8)/2</f>
        <v>1.6400000000000001</v>
      </c>
      <c r="G9" s="57">
        <f>F9*$F$19</f>
        <v>28124.226329688983</v>
      </c>
      <c r="H9" s="61">
        <f>G9/$G$19</f>
        <v>1.5498676316379856</v>
      </c>
    </row>
    <row r="11" spans="1:101" ht="15.75" thickBot="1">
      <c r="E11" s="28" t="s">
        <v>299</v>
      </c>
      <c r="F11" s="28"/>
      <c r="G11" s="28"/>
      <c r="H11" s="28"/>
      <c r="I11" s="28"/>
      <c r="J11" s="28"/>
      <c r="P11" s="28" t="s">
        <v>291</v>
      </c>
      <c r="Q11" s="28"/>
      <c r="R11" s="28"/>
      <c r="S11" s="28"/>
      <c r="T11" s="28"/>
      <c r="W11" s="28" t="s">
        <v>354</v>
      </c>
      <c r="X11" s="28"/>
      <c r="Y11" s="28"/>
    </row>
    <row r="13" spans="1:101" ht="15">
      <c r="I13" s="44"/>
      <c r="P13" s="27" t="s">
        <v>307</v>
      </c>
    </row>
    <row r="14" spans="1:101">
      <c r="E14" t="s">
        <v>53</v>
      </c>
      <c r="F14" t="s">
        <v>54</v>
      </c>
      <c r="G14" t="s">
        <v>317</v>
      </c>
      <c r="H14" t="s">
        <v>319</v>
      </c>
      <c r="I14" t="s">
        <v>320</v>
      </c>
      <c r="J14" t="s">
        <v>368</v>
      </c>
      <c r="K14" t="s">
        <v>324</v>
      </c>
      <c r="P14" t="s">
        <v>295</v>
      </c>
      <c r="Q14" t="s">
        <v>292</v>
      </c>
      <c r="R14" t="s">
        <v>297</v>
      </c>
      <c r="S14" t="s">
        <v>296</v>
      </c>
      <c r="T14" t="s">
        <v>298</v>
      </c>
      <c r="W14" t="s">
        <v>305</v>
      </c>
      <c r="X14" t="s">
        <v>306</v>
      </c>
    </row>
    <row r="15" spans="1:101">
      <c r="E15" t="s">
        <v>64</v>
      </c>
      <c r="F15" s="57">
        <f>'REV - SAPN'!Q149</f>
        <v>4304.7108632588152</v>
      </c>
      <c r="G15" s="58">
        <v>4558.6973866931248</v>
      </c>
      <c r="H15" s="57">
        <f>'REV - SAPN'!H395</f>
        <v>4353.0176789110283</v>
      </c>
      <c r="I15" s="57">
        <f>'REV - SAPN'!H424</f>
        <v>7114.7738271065673</v>
      </c>
      <c r="J15" s="57">
        <f>I15+(G15-F15)</f>
        <v>7368.760350540877</v>
      </c>
      <c r="K15" s="57">
        <f>F15*$F$9</f>
        <v>7059.7258157444576</v>
      </c>
      <c r="P15" s="57">
        <f>'REV - SAPN'!AK149</f>
        <v>6783.1921126536354</v>
      </c>
      <c r="Q15" s="61">
        <f>P15/F15</f>
        <v>1.5757602143616503</v>
      </c>
      <c r="R15" s="62">
        <f>_xlfn.RRI(20,F15,P15)</f>
        <v>2.2997344920626217E-2</v>
      </c>
      <c r="S15" s="57">
        <f>'REV - SAPN'!BS149</f>
        <v>18386.838171472988</v>
      </c>
      <c r="T15" s="62">
        <f>_xlfn.RRI(54,F15,S15)</f>
        <v>2.7252232655603947E-2</v>
      </c>
      <c r="W15" s="62">
        <f>AVERAGE('REV - SAPN'!R11:BS11)</f>
        <v>4.5596686540159276E-2</v>
      </c>
      <c r="X15" s="62">
        <f>AVERAGE('REV - SAPN'!R466:BS466)</f>
        <v>6.3323949065617779E-2</v>
      </c>
    </row>
    <row r="16" spans="1:101">
      <c r="E16" t="s">
        <v>65</v>
      </c>
      <c r="F16" s="57">
        <f>'REV - Citi'!Q147</f>
        <v>1968.8927058561369</v>
      </c>
      <c r="G16" s="58">
        <v>2092.2100212598148</v>
      </c>
      <c r="H16" s="57">
        <f>'REV - Citi'!H391</f>
        <v>2033.743280245099</v>
      </c>
      <c r="I16" s="57">
        <f>'REV - Citi'!H420</f>
        <v>2901.8983938784868</v>
      </c>
      <c r="J16" s="57">
        <f t="shared" ref="J16:J19" si="0">I16+(G16-F16)</f>
        <v>3025.2157092821644</v>
      </c>
      <c r="K16" s="57">
        <f>F16*$F$9</f>
        <v>3228.9840376040647</v>
      </c>
      <c r="P16" s="57">
        <f>'REV - Citi'!AK147</f>
        <v>2839.2826248958922</v>
      </c>
      <c r="Q16" s="61">
        <f t="shared" ref="Q16:Q18" si="1">P16/F16</f>
        <v>1.4420707722929382</v>
      </c>
      <c r="R16" s="62">
        <f t="shared" ref="R16:R19" si="2">_xlfn.RRI(20,F16,P16)</f>
        <v>1.8472550940568988E-2</v>
      </c>
      <c r="S16" s="57">
        <f>'REV - Citi'!BS147</f>
        <v>7365.815793897922</v>
      </c>
      <c r="T16" s="62">
        <f>_xlfn.RRI(54,F16,S16)</f>
        <v>2.4733865284369827E-2</v>
      </c>
      <c r="W16" s="62">
        <f>AVERAGE('REV - Citi'!R11:BS11)</f>
        <v>5.0395197404570033E-2</v>
      </c>
      <c r="X16" s="62">
        <f>AVERAGE('REV - Citi'!R462:BS462)</f>
        <v>6.459753605069965E-2</v>
      </c>
    </row>
    <row r="17" spans="5:30">
      <c r="E17" t="s">
        <v>33</v>
      </c>
      <c r="F17" s="57">
        <f>'REV - Powercor'!Q147</f>
        <v>4524.0471979340791</v>
      </c>
      <c r="G17" s="58">
        <v>4772.0726654506279</v>
      </c>
      <c r="H17" s="57">
        <f>'REV - Powercor'!H391</f>
        <v>4568.6862372416899</v>
      </c>
      <c r="I17" s="57">
        <f>'REV - Powercor'!H420</f>
        <v>7498.588827768157</v>
      </c>
      <c r="J17" s="57">
        <f t="shared" si="0"/>
        <v>7746.6142952847058</v>
      </c>
      <c r="K17" s="57">
        <f>F17*$F$9</f>
        <v>7419.4374046118901</v>
      </c>
      <c r="P17" s="57">
        <f>'REV - Powercor'!AK147</f>
        <v>7301.7816812132187</v>
      </c>
      <c r="Q17" s="61">
        <f t="shared" si="1"/>
        <v>1.6139932590773149</v>
      </c>
      <c r="R17" s="62">
        <f t="shared" si="2"/>
        <v>2.4224324648667972E-2</v>
      </c>
      <c r="S17" s="57">
        <f>'REV - Powercor'!BS147</f>
        <v>19208.180123814993</v>
      </c>
      <c r="T17" s="62">
        <f>_xlfn.RRI(54,F17,S17)</f>
        <v>2.7138178343489194E-2</v>
      </c>
      <c r="W17" s="62">
        <f>AVERAGE('REV - Powercor'!R11:BS11)</f>
        <v>5.0395197404570033E-2</v>
      </c>
      <c r="X17" s="62">
        <f>AVERAGE('REV - Powercor'!R463:BS463)</f>
        <v>6.9145190822154881E-2</v>
      </c>
    </row>
    <row r="18" spans="5:30">
      <c r="E18" t="s">
        <v>34</v>
      </c>
      <c r="F18" s="57">
        <f>'REV - TransGrid'!Q153</f>
        <v>6351.2677266637629</v>
      </c>
      <c r="G18" s="58">
        <v>6723.2317420956379</v>
      </c>
      <c r="H18" s="57">
        <f>'REV - TransGrid'!H403</f>
        <v>6366.6857277424251</v>
      </c>
      <c r="I18" s="57">
        <f>'REV - TransGrid'!H432</f>
        <v>9611.2411688452612</v>
      </c>
      <c r="J18" s="57">
        <f t="shared" si="0"/>
        <v>9983.2051842771361</v>
      </c>
      <c r="K18" s="57">
        <f>F18*$F$9</f>
        <v>10416.079071728573</v>
      </c>
      <c r="P18" s="57">
        <f>'REV - TransGrid'!AK153</f>
        <v>14008.954373932482</v>
      </c>
      <c r="Q18" s="61">
        <f t="shared" si="1"/>
        <v>2.2056941978875138</v>
      </c>
      <c r="R18" s="62">
        <f t="shared" si="2"/>
        <v>4.0344714429705109E-2</v>
      </c>
      <c r="S18" s="57">
        <f>'REV - TransGrid'!BS153</f>
        <v>38344.162827740889</v>
      </c>
      <c r="T18" s="62">
        <f>_xlfn.RRI(54,F18,S18)</f>
        <v>3.3855823821404174E-2</v>
      </c>
      <c r="W18" s="62">
        <f>AVERAGE('REV - TransGrid'!R11:BS11)</f>
        <v>7.3999999999999941E-2</v>
      </c>
      <c r="X18" s="62">
        <f>AVERAGE('REV - TransGrid'!R474:BS474)</f>
        <v>9.0522545936576368E-2</v>
      </c>
    </row>
    <row r="19" spans="5:30">
      <c r="E19" t="s">
        <v>58</v>
      </c>
      <c r="F19" s="57">
        <f>SUM(F15:F18)</f>
        <v>17148.918493712794</v>
      </c>
      <c r="G19" s="57">
        <f>SUM(G15:G18)</f>
        <v>18146.211815499206</v>
      </c>
      <c r="H19" s="57">
        <f t="shared" ref="H19:I19" si="3">SUM(H15:H18)</f>
        <v>17322.132924140242</v>
      </c>
      <c r="I19" s="57">
        <f t="shared" si="3"/>
        <v>27126.50221759847</v>
      </c>
      <c r="J19" s="57">
        <f t="shared" si="0"/>
        <v>28123.795539384882</v>
      </c>
      <c r="K19" s="57">
        <f>F19*$F$9</f>
        <v>28124.226329688983</v>
      </c>
      <c r="P19" s="57">
        <f>SUM(P15:P18)</f>
        <v>30933.21079269523</v>
      </c>
      <c r="Q19" s="61">
        <f>P19/F19</f>
        <v>1.8037995109741813</v>
      </c>
      <c r="R19" s="62">
        <f t="shared" si="2"/>
        <v>2.9934042704626407E-2</v>
      </c>
      <c r="S19" s="57">
        <f>SUM(S15:S18)</f>
        <v>83304.996916926786</v>
      </c>
      <c r="T19" s="62">
        <f>_xlfn.RRI(54,F19,S19)</f>
        <v>2.9702451253126538E-2</v>
      </c>
    </row>
    <row r="20" spans="5:30" ht="15" thickBot="1"/>
    <row r="21" spans="5:30" ht="15.75" thickBot="1">
      <c r="E21" s="27" t="s">
        <v>59</v>
      </c>
      <c r="H21" s="72">
        <f>H19/$F$19</f>
        <v>1.0101006037489157</v>
      </c>
      <c r="I21" s="72">
        <f>I19/$F$19</f>
        <v>1.5818199980100027</v>
      </c>
      <c r="J21" s="81">
        <f>J19/$F$19</f>
        <v>1.6399748794476889</v>
      </c>
      <c r="K21" s="72">
        <f>K19/$F$19</f>
        <v>1.6400000000000001</v>
      </c>
      <c r="P21" s="27" t="s">
        <v>310</v>
      </c>
    </row>
    <row r="22" spans="5:30" ht="15">
      <c r="E22" s="27" t="s">
        <v>327</v>
      </c>
      <c r="H22" s="72">
        <f>H19/$G$19</f>
        <v>0.95458672588318993</v>
      </c>
      <c r="I22" s="72">
        <f>I19/$G$19</f>
        <v>1.4948851304837596</v>
      </c>
      <c r="J22" s="72">
        <f>J19/$G$19</f>
        <v>1.5498438916801101</v>
      </c>
      <c r="K22" s="72">
        <f>K19/$G$19</f>
        <v>1.5498676316379856</v>
      </c>
      <c r="L22" s="31"/>
      <c r="P22" t="s">
        <v>295</v>
      </c>
      <c r="Q22" t="s">
        <v>292</v>
      </c>
      <c r="R22" t="s">
        <v>297</v>
      </c>
      <c r="S22" t="s">
        <v>296</v>
      </c>
      <c r="T22" t="s">
        <v>298</v>
      </c>
    </row>
    <row r="23" spans="5:30" ht="15">
      <c r="E23" s="27"/>
      <c r="H23" s="27"/>
      <c r="I23" s="27"/>
      <c r="L23" s="31"/>
      <c r="P23" s="57">
        <f>'REV - SAPN'!AK158</f>
        <v>10635.015123073479</v>
      </c>
      <c r="Q23" s="61">
        <f>P23/F15</f>
        <v>2.4705527179175988</v>
      </c>
      <c r="R23" s="62">
        <f>_xlfn.RRI(20,F15,P23)</f>
        <v>4.6260203164072644E-2</v>
      </c>
      <c r="S23" s="57">
        <f>'REV - SAPN'!BS158</f>
        <v>61919.556776188881</v>
      </c>
      <c r="T23" s="62">
        <f>_xlfn.RRI(54,F15,S23)</f>
        <v>5.0611846624480261E-2</v>
      </c>
    </row>
    <row r="24" spans="5:30" ht="15">
      <c r="E24" s="27"/>
      <c r="H24" s="27"/>
      <c r="I24" s="27"/>
      <c r="L24" s="39"/>
      <c r="P24" s="57">
        <f>'REV - Citi'!AK156</f>
        <v>4218.5177488399295</v>
      </c>
      <c r="Q24" s="61">
        <f>P24/F16</f>
        <v>2.1425838677205036</v>
      </c>
      <c r="R24" s="62">
        <f>_xlfn.RRI(20,F16,P24)</f>
        <v>3.883576127376176E-2</v>
      </c>
      <c r="S24" s="57">
        <f>'REV - Citi'!BS156</f>
        <v>21453.059866323059</v>
      </c>
      <c r="T24" s="62">
        <f t="shared" ref="T24:T27" si="4">_xlfn.RRI(54,F16,S24)</f>
        <v>4.5222263538265306E-2</v>
      </c>
    </row>
    <row r="25" spans="5:30" ht="15">
      <c r="E25" s="27"/>
      <c r="H25" s="27"/>
      <c r="I25" s="67"/>
      <c r="J25" s="31"/>
      <c r="P25" s="57">
        <f>'REV - Powercor'!AK156</f>
        <v>10848.759947411598</v>
      </c>
      <c r="Q25" s="61">
        <f>P25/F17</f>
        <v>2.3980209473423972</v>
      </c>
      <c r="R25" s="62">
        <f>_xlfn.RRI(20,F17,P25)</f>
        <v>4.4702535212056915E-2</v>
      </c>
      <c r="S25" s="57">
        <f>'REV - Powercor'!BS156</f>
        <v>55944.141103921611</v>
      </c>
      <c r="T25" s="62">
        <f t="shared" si="4"/>
        <v>4.7674648126150299E-2</v>
      </c>
    </row>
    <row r="26" spans="5:30" ht="15">
      <c r="E26" s="27"/>
      <c r="H26" s="27"/>
      <c r="I26" s="27"/>
      <c r="P26" s="57">
        <f>'REV - TransGrid'!AK162</f>
        <v>22732.166786385362</v>
      </c>
      <c r="Q26" s="61">
        <f>P26/F18</f>
        <v>3.579154235768025</v>
      </c>
      <c r="R26" s="62">
        <f>_xlfn.RRI(20,F18,P26)</f>
        <v>6.5832651704074818E-2</v>
      </c>
      <c r="S26" s="57">
        <f>'REV - TransGrid'!BS162</f>
        <v>141688.32469155148</v>
      </c>
      <c r="T26" s="62">
        <f t="shared" si="4"/>
        <v>5.9184786445823034E-2</v>
      </c>
    </row>
    <row r="27" spans="5:30">
      <c r="P27" s="57">
        <f>SUM(P23:P26)</f>
        <v>48434.459605710363</v>
      </c>
      <c r="Q27" s="61">
        <f>P27/F19</f>
        <v>2.824344848537685</v>
      </c>
      <c r="R27" s="62">
        <f>_xlfn.RRI(20,F19,P27)</f>
        <v>5.328496785591863E-2</v>
      </c>
      <c r="S27" s="57">
        <f>SUM(S23:S26)</f>
        <v>281005.08243798499</v>
      </c>
      <c r="T27" s="62">
        <f t="shared" si="4"/>
        <v>5.3150220304322371E-2</v>
      </c>
    </row>
    <row r="29" spans="5:30" ht="15">
      <c r="E29" s="38" t="s">
        <v>64</v>
      </c>
      <c r="F29" s="27"/>
      <c r="G29" s="27"/>
      <c r="L29" s="38" t="s">
        <v>65</v>
      </c>
      <c r="M29" s="38"/>
      <c r="N29" s="38"/>
      <c r="V29" s="38" t="s">
        <v>33</v>
      </c>
      <c r="AD29" s="38" t="s">
        <v>34</v>
      </c>
    </row>
    <row r="48" spans="5:5" ht="15">
      <c r="E48" s="38" t="s">
        <v>58</v>
      </c>
    </row>
  </sheetData>
  <mergeCells count="1">
    <mergeCell ref="F6:G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EA3B2-C8E8-4963-BC8A-65220019D58A}">
  <sheetPr codeName="Sheet5">
    <tabColor theme="7"/>
  </sheetPr>
  <dimension ref="B3:Q72"/>
  <sheetViews>
    <sheetView showGridLines="0" workbookViewId="0"/>
  </sheetViews>
  <sheetFormatPr defaultRowHeight="14.25"/>
  <sheetData>
    <row r="3" spans="2:17" ht="15.75" thickBot="1">
      <c r="B3" s="28" t="s">
        <v>27</v>
      </c>
      <c r="C3" s="28"/>
      <c r="D3" s="28"/>
      <c r="E3" s="28"/>
      <c r="F3" s="28"/>
      <c r="M3" s="28" t="s">
        <v>24</v>
      </c>
      <c r="N3" s="28"/>
      <c r="O3" s="28"/>
      <c r="P3" s="28"/>
      <c r="Q3" s="28"/>
    </row>
    <row r="5" spans="2:17">
      <c r="B5" t="s">
        <v>289</v>
      </c>
      <c r="C5">
        <v>1.74</v>
      </c>
      <c r="E5" t="s">
        <v>329</v>
      </c>
      <c r="M5">
        <v>1.64</v>
      </c>
      <c r="O5" t="s">
        <v>329</v>
      </c>
    </row>
    <row r="7" spans="2:17">
      <c r="B7" t="s">
        <v>359</v>
      </c>
      <c r="C7" t="s">
        <v>355</v>
      </c>
      <c r="D7" s="82" t="s">
        <v>370</v>
      </c>
      <c r="E7" s="60" t="s">
        <v>315</v>
      </c>
      <c r="M7" t="s">
        <v>359</v>
      </c>
      <c r="N7" t="s">
        <v>355</v>
      </c>
      <c r="O7" s="82" t="s">
        <v>370</v>
      </c>
      <c r="P7" s="60" t="s">
        <v>315</v>
      </c>
    </row>
    <row r="8" spans="2:17">
      <c r="B8" s="41">
        <v>-0.03</v>
      </c>
      <c r="C8" s="60">
        <v>5.9906097251907403E-2</v>
      </c>
      <c r="D8" s="60">
        <v>3.5572135329362098E-2</v>
      </c>
      <c r="E8" s="60">
        <v>3.7546900766282754E-2</v>
      </c>
      <c r="M8" s="41">
        <v>-0.03</v>
      </c>
      <c r="N8" s="60">
        <v>5.1712362347387374E-2</v>
      </c>
      <c r="O8" s="60">
        <v>3.7440951445569359E-2</v>
      </c>
      <c r="P8" s="60">
        <v>3.3565729458199245E-2</v>
      </c>
    </row>
    <row r="9" spans="2:17">
      <c r="B9" s="60">
        <v>-2.5000000000000001E-2</v>
      </c>
      <c r="C9" s="60">
        <v>6.8528671007939093E-2</v>
      </c>
      <c r="D9" s="60">
        <v>4.3230457330553973E-2</v>
      </c>
      <c r="E9" s="60">
        <v>4.7082444603441242E-2</v>
      </c>
      <c r="M9" s="60">
        <v>-2.5000000000000001E-2</v>
      </c>
      <c r="N9" s="60">
        <v>6.0987441390007724E-2</v>
      </c>
      <c r="O9" s="60">
        <v>4.5703926430600728E-2</v>
      </c>
      <c r="P9" s="60">
        <v>4.3856048112459467E-2</v>
      </c>
    </row>
    <row r="10" spans="2:17">
      <c r="B10" s="41">
        <v>-0.02</v>
      </c>
      <c r="C10" s="60">
        <v>7.8274902104568167E-2</v>
      </c>
      <c r="D10" s="60">
        <v>5.1822387550491289E-2</v>
      </c>
      <c r="E10" s="60">
        <v>5.7597343910610554E-2</v>
      </c>
      <c r="M10" s="41">
        <v>-0.02</v>
      </c>
      <c r="N10" s="60">
        <v>7.1367740620262618E-2</v>
      </c>
      <c r="O10" s="60">
        <v>5.4910011390568725E-2</v>
      </c>
      <c r="P10" s="60">
        <v>5.5126075870470803E-2</v>
      </c>
    </row>
    <row r="11" spans="2:17">
      <c r="B11" s="60">
        <v>-1.4999999999999999E-2</v>
      </c>
      <c r="C11" s="60">
        <v>8.9783349852008115E-2</v>
      </c>
      <c r="D11" s="60">
        <v>6.1889986098064842E-2</v>
      </c>
      <c r="E11" s="60">
        <v>6.9727822199769696E-2</v>
      </c>
      <c r="M11" s="60">
        <v>-1.4999999999999999E-2</v>
      </c>
      <c r="N11" s="60">
        <v>8.355296504096478E-2</v>
      </c>
      <c r="O11" s="60">
        <v>6.5665795997960075E-2</v>
      </c>
      <c r="P11" s="60">
        <v>6.8076929554349963E-2</v>
      </c>
    </row>
    <row r="12" spans="2:17">
      <c r="B12" s="41">
        <v>-0.01</v>
      </c>
      <c r="C12" s="60">
        <v>0.1045764865515602</v>
      </c>
      <c r="D12" s="60">
        <v>7.4723624945105316E-2</v>
      </c>
      <c r="E12" s="60">
        <v>8.4971780545601616E-2</v>
      </c>
      <c r="M12" s="41">
        <v>-0.01</v>
      </c>
      <c r="N12" s="60">
        <v>9.891797240459059E-2</v>
      </c>
      <c r="O12" s="60">
        <v>7.9157590193040583E-2</v>
      </c>
      <c r="P12" s="60">
        <v>8.4065540018675167E-2</v>
      </c>
    </row>
    <row r="13" spans="2:17">
      <c r="B13" s="60">
        <v>-5.0000000000000001E-3</v>
      </c>
      <c r="C13" s="60">
        <v>0.12720945686827728</v>
      </c>
      <c r="D13" s="60">
        <v>9.4164038770644387E-2</v>
      </c>
      <c r="E13" s="60">
        <v>0.10775087904645786</v>
      </c>
      <c r="M13" s="60">
        <v>-5.0000000000000001E-3</v>
      </c>
      <c r="N13" s="60">
        <v>0.12218592214835049</v>
      </c>
      <c r="O13" s="60">
        <v>9.9457481578525186E-2</v>
      </c>
      <c r="P13" s="60">
        <v>0.10774480923760477</v>
      </c>
    </row>
    <row r="15" spans="2:17" ht="15.75" thickBot="1">
      <c r="B15" s="28" t="s">
        <v>27</v>
      </c>
      <c r="C15" s="28"/>
      <c r="D15" s="28"/>
      <c r="E15" s="28"/>
      <c r="F15" s="28"/>
      <c r="M15" s="28" t="s">
        <v>24</v>
      </c>
      <c r="N15" s="28"/>
      <c r="O15" s="28"/>
      <c r="P15" s="28"/>
      <c r="Q15" s="28"/>
    </row>
    <row r="17" spans="2:17">
      <c r="B17" t="s">
        <v>289</v>
      </c>
      <c r="C17">
        <v>1.74</v>
      </c>
      <c r="E17" t="s">
        <v>332</v>
      </c>
      <c r="M17">
        <v>1.64</v>
      </c>
      <c r="O17" t="s">
        <v>332</v>
      </c>
    </row>
    <row r="19" spans="2:17">
      <c r="B19" t="s">
        <v>359</v>
      </c>
      <c r="C19" t="s">
        <v>355</v>
      </c>
      <c r="D19" s="82" t="s">
        <v>370</v>
      </c>
      <c r="E19" s="60" t="s">
        <v>315</v>
      </c>
      <c r="M19" t="s">
        <v>359</v>
      </c>
      <c r="N19" t="s">
        <v>355</v>
      </c>
      <c r="O19" s="82" t="s">
        <v>370</v>
      </c>
      <c r="P19" s="60" t="s">
        <v>315</v>
      </c>
    </row>
    <row r="20" spans="2:17">
      <c r="B20" s="41">
        <v>-0.03</v>
      </c>
      <c r="C20" s="60">
        <v>1.31697251923423E-2</v>
      </c>
      <c r="D20" s="60">
        <v>-7.1956211389704317E-3</v>
      </c>
      <c r="E20" s="60">
        <v>-2.0816744063165471E-2</v>
      </c>
      <c r="M20" s="41">
        <v>-0.03</v>
      </c>
      <c r="N20" s="60">
        <v>8.1195684754751044E-3</v>
      </c>
      <c r="O20" s="60">
        <v>-1.9663705558375932E-3</v>
      </c>
      <c r="P20" s="60">
        <v>-1.7327271961642632E-2</v>
      </c>
      <c r="Q20" s="60"/>
    </row>
    <row r="21" spans="2:17">
      <c r="B21" s="60">
        <v>-2.5000000000000001E-2</v>
      </c>
      <c r="C21" s="60">
        <v>2.3604315906875391E-2</v>
      </c>
      <c r="D21" s="60">
        <v>2.5791453820971366E-3</v>
      </c>
      <c r="E21" s="60">
        <v>-6.4404839805151104E-3</v>
      </c>
      <c r="M21" s="60">
        <v>-2.5000000000000001E-2</v>
      </c>
      <c r="N21" s="60">
        <v>1.8735390814752461E-2</v>
      </c>
      <c r="O21" s="60">
        <v>7.7292164257181106E-3</v>
      </c>
      <c r="P21" s="60">
        <v>-4.8600617079546105E-3</v>
      </c>
      <c r="Q21" s="60"/>
    </row>
    <row r="22" spans="2:17">
      <c r="B22" s="41">
        <v>-0.02</v>
      </c>
      <c r="C22" s="60">
        <v>3.351575511212438E-2</v>
      </c>
      <c r="D22" s="60">
        <v>1.1728050955186031E-2</v>
      </c>
      <c r="E22" s="60">
        <v>6.3788624827403329E-3</v>
      </c>
      <c r="M22" s="41">
        <v>-0.02</v>
      </c>
      <c r="N22" s="60">
        <v>2.8980995775841834E-2</v>
      </c>
      <c r="O22" s="60">
        <v>1.702179497134404E-2</v>
      </c>
      <c r="P22" s="60">
        <v>7.3372844279706584E-3</v>
      </c>
      <c r="Q22" s="60"/>
    </row>
    <row r="23" spans="2:17">
      <c r="B23" s="60">
        <v>-1.4999999999999999E-2</v>
      </c>
      <c r="C23" s="60">
        <v>4.3087605134413641E-2</v>
      </c>
      <c r="D23" s="60">
        <v>2.0455250376011591E-2</v>
      </c>
      <c r="E23" s="60">
        <v>1.8106824274575217E-2</v>
      </c>
      <c r="M23" s="60">
        <v>-1.4999999999999999E-2</v>
      </c>
      <c r="N23" s="60">
        <v>3.9057210521025509E-2</v>
      </c>
      <c r="O23" s="60">
        <v>2.6104578035782922E-2</v>
      </c>
      <c r="P23" s="60">
        <v>1.9142342251735611E-2</v>
      </c>
      <c r="Q23" s="60"/>
    </row>
    <row r="24" spans="2:17">
      <c r="B24" s="41">
        <v>-0.01</v>
      </c>
      <c r="C24" s="60">
        <v>5.2726168585992328E-2</v>
      </c>
      <c r="D24" s="60">
        <v>2.9149654633217503E-2</v>
      </c>
      <c r="E24" s="60">
        <v>2.9402004648711788E-2</v>
      </c>
      <c r="M24" s="41">
        <v>-0.01</v>
      </c>
      <c r="N24" s="60">
        <v>4.9035830002053762E-2</v>
      </c>
      <c r="O24" s="60">
        <v>3.5049536169864615E-2</v>
      </c>
      <c r="P24" s="60">
        <v>3.0553379163234418E-2</v>
      </c>
      <c r="Q24" s="60"/>
    </row>
    <row r="25" spans="2:17">
      <c r="B25" s="60">
        <v>-5.0000000000000001E-3</v>
      </c>
      <c r="C25" s="60">
        <v>6.2368173194093206E-2</v>
      </c>
      <c r="D25" s="60">
        <v>3.7764708583694739E-2</v>
      </c>
      <c r="E25" s="60">
        <v>4.0294909820296265E-2</v>
      </c>
      <c r="M25" s="60">
        <v>-5.0000000000000001E-3</v>
      </c>
      <c r="N25" s="60">
        <v>5.9140009835593102E-2</v>
      </c>
      <c r="O25" s="60">
        <v>4.4060980090318891E-2</v>
      </c>
      <c r="P25" s="60">
        <v>4.18240049378098E-2</v>
      </c>
      <c r="Q25" s="60"/>
    </row>
    <row r="26" spans="2:17">
      <c r="B26" s="41">
        <v>0</v>
      </c>
      <c r="C26" s="60">
        <v>7.221276646302531E-2</v>
      </c>
      <c r="D26" s="60">
        <v>4.6485849517873268E-2</v>
      </c>
      <c r="E26" s="60">
        <v>5.1086815722583445E-2</v>
      </c>
      <c r="M26" s="41">
        <v>0</v>
      </c>
      <c r="N26" s="60">
        <v>6.9532011501134985E-2</v>
      </c>
      <c r="O26" s="60">
        <v>5.328496785591863E-2</v>
      </c>
      <c r="P26" s="60">
        <v>5.3150220304322371E-2</v>
      </c>
      <c r="Q26" s="60"/>
    </row>
    <row r="64" spans="2:12" ht="15.75" thickBot="1">
      <c r="B64" s="28" t="s">
        <v>27</v>
      </c>
      <c r="C64" s="28"/>
      <c r="D64" s="28"/>
      <c r="E64" s="28"/>
      <c r="F64" s="28" t="s">
        <v>361</v>
      </c>
      <c r="H64" s="28" t="s">
        <v>24</v>
      </c>
      <c r="I64" s="28"/>
      <c r="J64" s="28"/>
      <c r="K64" s="28"/>
      <c r="L64" s="28" t="s">
        <v>361</v>
      </c>
    </row>
    <row r="66" spans="2:11">
      <c r="B66" t="s">
        <v>365</v>
      </c>
      <c r="C66" t="s">
        <v>366</v>
      </c>
      <c r="D66" t="s">
        <v>367</v>
      </c>
      <c r="E66" t="s">
        <v>250</v>
      </c>
      <c r="H66" t="s">
        <v>365</v>
      </c>
      <c r="I66" t="s">
        <v>366</v>
      </c>
      <c r="J66" t="s">
        <v>367</v>
      </c>
      <c r="K66" t="s">
        <v>250</v>
      </c>
    </row>
    <row r="67" spans="2:11">
      <c r="B67" t="s">
        <v>362</v>
      </c>
      <c r="C67">
        <v>1.0163461980040007</v>
      </c>
      <c r="D67">
        <v>1.0321832859397426</v>
      </c>
      <c r="E67" s="79">
        <f>D67-C67</f>
        <v>1.58370879357419E-2</v>
      </c>
      <c r="H67" t="s">
        <v>362</v>
      </c>
      <c r="I67">
        <v>1.0101006037489133</v>
      </c>
      <c r="J67">
        <v>1.023552806154342</v>
      </c>
      <c r="K67" s="79">
        <f>J67-I67</f>
        <v>1.3452202405428659E-2</v>
      </c>
    </row>
    <row r="68" spans="2:11">
      <c r="B68" t="s">
        <v>363</v>
      </c>
      <c r="C68">
        <v>1.0163461980040007</v>
      </c>
      <c r="D68">
        <v>1.0315070197135925</v>
      </c>
      <c r="E68" s="79">
        <f t="shared" ref="E68:E72" si="0">D68-C68</f>
        <v>1.5160821709591765E-2</v>
      </c>
      <c r="H68" t="s">
        <v>363</v>
      </c>
      <c r="I68">
        <v>1.0101006037489133</v>
      </c>
      <c r="J68">
        <v>1.0284969296257427</v>
      </c>
      <c r="K68" s="79">
        <f t="shared" ref="K68:K72" si="1">J68-I68</f>
        <v>1.8396325876829378E-2</v>
      </c>
    </row>
    <row r="69" spans="2:11">
      <c r="B69" t="s">
        <v>290</v>
      </c>
      <c r="C69">
        <v>1.0163461980040007</v>
      </c>
      <c r="D69">
        <v>1.0467016394583462</v>
      </c>
      <c r="E69" s="79">
        <f t="shared" si="0"/>
        <v>3.0355441454345433E-2</v>
      </c>
      <c r="H69" t="s">
        <v>290</v>
      </c>
      <c r="I69">
        <v>1.0101006037489133</v>
      </c>
      <c r="J69">
        <v>1.0386913044874166</v>
      </c>
      <c r="K69" s="79">
        <f t="shared" si="1"/>
        <v>2.8590700738503338E-2</v>
      </c>
    </row>
    <row r="70" spans="2:11">
      <c r="B70" t="s">
        <v>43</v>
      </c>
      <c r="C70">
        <v>1.0163461980040007</v>
      </c>
      <c r="D70">
        <v>1.0481265948825187</v>
      </c>
      <c r="E70" s="79">
        <f t="shared" si="0"/>
        <v>3.1780396878517969E-2</v>
      </c>
      <c r="H70" t="s">
        <v>43</v>
      </c>
      <c r="I70">
        <v>1.0101006037489133</v>
      </c>
      <c r="J70">
        <v>1.0450905870438703</v>
      </c>
      <c r="K70" s="79">
        <f t="shared" si="1"/>
        <v>3.498998329495695E-2</v>
      </c>
    </row>
    <row r="71" spans="2:11">
      <c r="B71" t="s">
        <v>330</v>
      </c>
      <c r="C71">
        <v>1.0163461980040007</v>
      </c>
      <c r="D71">
        <v>1.0174039946597206</v>
      </c>
      <c r="E71" s="79">
        <f t="shared" si="0"/>
        <v>1.0577966557199225E-3</v>
      </c>
      <c r="H71" t="s">
        <v>330</v>
      </c>
      <c r="I71">
        <v>1.0101006037489133</v>
      </c>
      <c r="J71">
        <v>1.0116016442961717</v>
      </c>
      <c r="K71" s="79">
        <f t="shared" si="1"/>
        <v>1.5010405472584143E-3</v>
      </c>
    </row>
    <row r="72" spans="2:11">
      <c r="B72" t="s">
        <v>364</v>
      </c>
      <c r="C72">
        <v>1.0163461980040007</v>
      </c>
      <c r="D72">
        <v>1.0339185274540299</v>
      </c>
      <c r="E72" s="79">
        <f t="shared" si="0"/>
        <v>1.7572329450029178E-2</v>
      </c>
      <c r="H72" t="s">
        <v>364</v>
      </c>
      <c r="I72">
        <v>1.0101006037489133</v>
      </c>
      <c r="J72">
        <v>1.0233207781168696</v>
      </c>
      <c r="K72" s="79">
        <f t="shared" si="1"/>
        <v>1.3220174367956306E-2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7E208-7CE9-436E-9097-4CA886807B72}">
  <sheetPr codeName="Sheet6">
    <tabColor theme="6" tint="0.79998168889431442"/>
  </sheetPr>
  <dimension ref="A1:BS466"/>
  <sheetViews>
    <sheetView showGridLines="0" topLeftCell="D10" zoomScaleNormal="100" workbookViewId="0">
      <selection activeCell="D39" sqref="A39:XFD39"/>
    </sheetView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  <col min="18" max="18" width="17.25" bestFit="1" customWidth="1"/>
    <col min="19" max="19" width="10.75" customWidth="1"/>
    <col min="21" max="21" width="9.25" customWidth="1"/>
    <col min="73" max="73" width="12.5" bestFit="1" customWidth="1"/>
  </cols>
  <sheetData>
    <row r="1" spans="1:71" ht="20.25" thickBot="1">
      <c r="A1" s="20" t="s">
        <v>66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>
      <c r="A2" s="22" t="s">
        <v>67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 ht="15">
      <c r="Q3" s="23" t="s">
        <v>68</v>
      </c>
      <c r="R3" s="52" t="s">
        <v>69</v>
      </c>
      <c r="S3" s="25"/>
      <c r="T3" s="25"/>
      <c r="U3" s="26"/>
      <c r="V3" s="24" t="s">
        <v>70</v>
      </c>
      <c r="W3" s="25"/>
      <c r="X3" s="25"/>
      <c r="Y3" s="25"/>
      <c r="Z3" s="26"/>
      <c r="AA3" s="24" t="s">
        <v>71</v>
      </c>
      <c r="AB3" s="25"/>
      <c r="AC3" s="25"/>
      <c r="AD3" s="25"/>
      <c r="AE3" s="26"/>
      <c r="AF3" s="24" t="s">
        <v>72</v>
      </c>
      <c r="AG3" s="25"/>
      <c r="AH3" s="25"/>
      <c r="AI3" s="25"/>
      <c r="AJ3" s="26"/>
      <c r="AK3" s="24" t="s">
        <v>73</v>
      </c>
      <c r="AL3" s="25"/>
      <c r="AM3" s="25"/>
      <c r="AN3" s="25"/>
      <c r="AO3" s="26"/>
      <c r="AP3" s="24" t="s">
        <v>74</v>
      </c>
      <c r="AQ3" s="25"/>
      <c r="AR3" s="25"/>
      <c r="AS3" s="25"/>
      <c r="AT3" s="26"/>
      <c r="AU3" s="24" t="s">
        <v>75</v>
      </c>
      <c r="AV3" s="25"/>
      <c r="AW3" s="25"/>
      <c r="AX3" s="25"/>
      <c r="AY3" s="26"/>
      <c r="AZ3" s="24" t="s">
        <v>76</v>
      </c>
      <c r="BA3" s="25"/>
      <c r="BB3" s="25"/>
      <c r="BC3" s="25"/>
      <c r="BD3" s="26"/>
      <c r="BE3" s="24" t="s">
        <v>77</v>
      </c>
      <c r="BF3" s="25"/>
      <c r="BG3" s="25"/>
      <c r="BH3" s="25"/>
      <c r="BI3" s="26"/>
      <c r="BJ3" s="24" t="s">
        <v>78</v>
      </c>
      <c r="BK3" s="25"/>
      <c r="BL3" s="25"/>
      <c r="BM3" s="25"/>
      <c r="BN3" s="26"/>
      <c r="BO3" s="24" t="s">
        <v>79</v>
      </c>
      <c r="BP3" s="25"/>
      <c r="BQ3" s="25"/>
      <c r="BR3" s="25"/>
      <c r="BS3" s="26"/>
    </row>
    <row r="4" spans="1:71" s="27" customFormat="1" ht="1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71" ht="15.7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>
      <c r="F8" t="s">
        <v>140</v>
      </c>
      <c r="K8" s="47" t="s">
        <v>352</v>
      </c>
      <c r="O8" s="37">
        <v>0.02</v>
      </c>
      <c r="Q8" s="30">
        <v>1</v>
      </c>
      <c r="R8" s="35">
        <f>Q8*(1+$O$8)</f>
        <v>1.02</v>
      </c>
      <c r="S8" s="35">
        <f>R8*(1+$O$8)</f>
        <v>1.0404</v>
      </c>
      <c r="T8" s="35">
        <f t="shared" ref="T8:BS8" si="0">S8*(1+$O$8)</f>
        <v>1.0612079999999999</v>
      </c>
      <c r="U8" s="35">
        <f t="shared" si="0"/>
        <v>1.08243216</v>
      </c>
      <c r="V8" s="35">
        <f t="shared" si="0"/>
        <v>1.1040808032</v>
      </c>
      <c r="W8" s="35">
        <f t="shared" si="0"/>
        <v>1.1261624192640001</v>
      </c>
      <c r="X8" s="35">
        <f t="shared" si="0"/>
        <v>1.14868566764928</v>
      </c>
      <c r="Y8" s="35">
        <f t="shared" si="0"/>
        <v>1.1716593810022657</v>
      </c>
      <c r="Z8" s="35">
        <f t="shared" si="0"/>
        <v>1.1950925686223111</v>
      </c>
      <c r="AA8" s="35">
        <f t="shared" si="0"/>
        <v>1.2189944199947573</v>
      </c>
      <c r="AB8" s="35">
        <f t="shared" si="0"/>
        <v>1.2433743083946525</v>
      </c>
      <c r="AC8" s="35">
        <f t="shared" si="0"/>
        <v>1.2682417945625455</v>
      </c>
      <c r="AD8" s="35">
        <f t="shared" si="0"/>
        <v>1.2936066304537963</v>
      </c>
      <c r="AE8" s="35">
        <f t="shared" si="0"/>
        <v>1.3194787630628724</v>
      </c>
      <c r="AF8" s="35">
        <f t="shared" si="0"/>
        <v>1.3458683383241299</v>
      </c>
      <c r="AG8" s="35">
        <f t="shared" si="0"/>
        <v>1.3727857050906125</v>
      </c>
      <c r="AH8" s="35">
        <f t="shared" si="0"/>
        <v>1.4002414191924248</v>
      </c>
      <c r="AI8" s="35">
        <f>AH8*(1+$O$8)</f>
        <v>1.4282462475762734</v>
      </c>
      <c r="AJ8" s="35">
        <f>AI8*(1+$O$8)</f>
        <v>1.4568111725277988</v>
      </c>
      <c r="AK8" s="35">
        <f t="shared" si="0"/>
        <v>1.4859473959783549</v>
      </c>
      <c r="AL8" s="35">
        <f t="shared" si="0"/>
        <v>1.5156663438979221</v>
      </c>
      <c r="AM8" s="35">
        <f t="shared" si="0"/>
        <v>1.5459796707758806</v>
      </c>
      <c r="AN8" s="35">
        <f t="shared" si="0"/>
        <v>1.5768992641913981</v>
      </c>
      <c r="AO8" s="35">
        <f t="shared" si="0"/>
        <v>1.6084372494752261</v>
      </c>
      <c r="AP8" s="35">
        <f t="shared" si="0"/>
        <v>1.6406059944647307</v>
      </c>
      <c r="AQ8" s="35">
        <f t="shared" si="0"/>
        <v>1.6734181143540252</v>
      </c>
      <c r="AR8" s="35">
        <f t="shared" si="0"/>
        <v>1.7068864766411058</v>
      </c>
      <c r="AS8" s="35">
        <f t="shared" si="0"/>
        <v>1.7410242061739281</v>
      </c>
      <c r="AT8" s="35">
        <f t="shared" si="0"/>
        <v>1.7758446902974065</v>
      </c>
      <c r="AU8" s="35">
        <f t="shared" si="0"/>
        <v>1.8113615841033548</v>
      </c>
      <c r="AV8" s="35">
        <f t="shared" si="0"/>
        <v>1.8475888157854219</v>
      </c>
      <c r="AW8" s="35">
        <f t="shared" si="0"/>
        <v>1.8845405921011305</v>
      </c>
      <c r="AX8" s="35">
        <f t="shared" si="0"/>
        <v>1.9222314039431532</v>
      </c>
      <c r="AY8" s="35">
        <f t="shared" si="0"/>
        <v>1.9606760320220162</v>
      </c>
      <c r="AZ8" s="35">
        <f t="shared" si="0"/>
        <v>1.9998895526624565</v>
      </c>
      <c r="BA8" s="35">
        <f t="shared" si="0"/>
        <v>2.0398873437157055</v>
      </c>
      <c r="BB8" s="35">
        <f t="shared" si="0"/>
        <v>2.0806850905900198</v>
      </c>
      <c r="BC8" s="35">
        <f t="shared" si="0"/>
        <v>2.1222987924018204</v>
      </c>
      <c r="BD8" s="35">
        <f t="shared" si="0"/>
        <v>2.1647447682498568</v>
      </c>
      <c r="BE8" s="35">
        <f t="shared" si="0"/>
        <v>2.208039663614854</v>
      </c>
      <c r="BF8" s="35">
        <f t="shared" si="0"/>
        <v>2.252200456887151</v>
      </c>
      <c r="BG8" s="35">
        <f t="shared" si="0"/>
        <v>2.2972444660248938</v>
      </c>
      <c r="BH8" s="35">
        <f t="shared" si="0"/>
        <v>2.343189355345392</v>
      </c>
      <c r="BI8" s="35">
        <f t="shared" si="0"/>
        <v>2.3900531424522997</v>
      </c>
      <c r="BJ8" s="35">
        <f t="shared" si="0"/>
        <v>2.4378542053013459</v>
      </c>
      <c r="BK8" s="35">
        <f t="shared" si="0"/>
        <v>2.4866112894073726</v>
      </c>
      <c r="BL8" s="35">
        <f t="shared" si="0"/>
        <v>2.53634351519552</v>
      </c>
      <c r="BM8" s="35">
        <f t="shared" si="0"/>
        <v>2.5870703854994304</v>
      </c>
      <c r="BN8" s="35">
        <f t="shared" si="0"/>
        <v>2.6388117932094191</v>
      </c>
      <c r="BO8" s="35">
        <f t="shared" si="0"/>
        <v>2.6915880290736074</v>
      </c>
      <c r="BP8" s="35">
        <f t="shared" si="0"/>
        <v>2.7454197896550796</v>
      </c>
      <c r="BQ8" s="35">
        <f t="shared" si="0"/>
        <v>2.8003281854481812</v>
      </c>
      <c r="BR8" s="35">
        <f t="shared" si="0"/>
        <v>2.8563347491571447</v>
      </c>
      <c r="BS8" s="35">
        <f t="shared" si="0"/>
        <v>2.9134614441402875</v>
      </c>
    </row>
    <row r="10" spans="1:71">
      <c r="F10" t="s">
        <v>142</v>
      </c>
      <c r="K10" s="47" t="s">
        <v>352</v>
      </c>
      <c r="R10" s="37">
        <v>4.3331173285760499E-2</v>
      </c>
      <c r="S10" s="37">
        <v>4.0234606622251978E-2</v>
      </c>
      <c r="T10" s="37">
        <v>3.7138039958743471E-2</v>
      </c>
      <c r="U10" s="37">
        <v>3.4041473295234964E-2</v>
      </c>
      <c r="V10" s="37">
        <v>3.4041473295234999E-2</v>
      </c>
      <c r="W10" s="37">
        <v>3.4041473295234964E-2</v>
      </c>
      <c r="X10" s="37">
        <v>3.4041473295234964E-2</v>
      </c>
      <c r="Y10" s="37">
        <v>3.4041473295234964E-2</v>
      </c>
      <c r="Z10" s="37">
        <v>3.4041473295234964E-2</v>
      </c>
      <c r="AA10" s="37">
        <v>3.4041473295234964E-2</v>
      </c>
      <c r="AB10" s="37">
        <v>3.4041473295234964E-2</v>
      </c>
      <c r="AC10" s="37">
        <v>3.4041473295234964E-2</v>
      </c>
      <c r="AD10" s="37">
        <v>3.4041473295234964E-2</v>
      </c>
      <c r="AE10" s="37">
        <v>3.4041473295234964E-2</v>
      </c>
      <c r="AF10" s="37">
        <v>3.4041473295234964E-2</v>
      </c>
      <c r="AG10" s="37">
        <v>3.4041473295234964E-2</v>
      </c>
      <c r="AH10" s="37">
        <v>3.4041473295234964E-2</v>
      </c>
      <c r="AI10" s="37">
        <v>3.4041473295234964E-2</v>
      </c>
      <c r="AJ10" s="37">
        <v>3.4041473295234964E-2</v>
      </c>
      <c r="AK10" s="37">
        <v>3.4041473295234964E-2</v>
      </c>
      <c r="AL10" s="37">
        <v>3.4041473295234964E-2</v>
      </c>
      <c r="AM10" s="37">
        <v>3.4041473295234964E-2</v>
      </c>
      <c r="AN10" s="37">
        <v>3.4041473295234964E-2</v>
      </c>
      <c r="AO10" s="37">
        <v>3.4041473295234964E-2</v>
      </c>
      <c r="AP10" s="37">
        <v>3.4041473295234964E-2</v>
      </c>
      <c r="AQ10" s="37">
        <v>3.4041473295234964E-2</v>
      </c>
      <c r="AR10" s="37">
        <v>3.4041473295234964E-2</v>
      </c>
      <c r="AS10" s="37">
        <v>3.4041473295234964E-2</v>
      </c>
      <c r="AT10" s="37">
        <v>3.4041473295234964E-2</v>
      </c>
      <c r="AU10" s="37">
        <v>3.4041473295234964E-2</v>
      </c>
      <c r="AV10" s="37">
        <v>3.4041473295234964E-2</v>
      </c>
      <c r="AW10" s="37">
        <v>3.4041473295234964E-2</v>
      </c>
      <c r="AX10" s="37">
        <v>3.4041473295234964E-2</v>
      </c>
      <c r="AY10" s="37">
        <v>3.4041473295234964E-2</v>
      </c>
      <c r="AZ10" s="37">
        <v>3.4041473295234964E-2</v>
      </c>
      <c r="BA10" s="37">
        <v>3.4041473295234964E-2</v>
      </c>
      <c r="BB10" s="37">
        <v>3.4041473295234964E-2</v>
      </c>
      <c r="BC10" s="37">
        <v>3.4041473295234964E-2</v>
      </c>
      <c r="BD10" s="37">
        <v>3.4041473295234964E-2</v>
      </c>
      <c r="BE10" s="37">
        <v>3.4041473295234964E-2</v>
      </c>
      <c r="BF10" s="37">
        <v>3.4041473295234964E-2</v>
      </c>
      <c r="BG10" s="37">
        <v>3.4041473295234964E-2</v>
      </c>
      <c r="BH10" s="37">
        <v>3.4041473295234964E-2</v>
      </c>
      <c r="BI10" s="37">
        <v>3.4041473295234964E-2</v>
      </c>
      <c r="BJ10" s="37">
        <v>3.4041473295234964E-2</v>
      </c>
      <c r="BK10" s="37">
        <v>3.4041473295234964E-2</v>
      </c>
      <c r="BL10" s="37">
        <v>3.4041473295234964E-2</v>
      </c>
      <c r="BM10" s="37">
        <v>3.4041473295234964E-2</v>
      </c>
      <c r="BN10" s="37">
        <v>3.4041473295234964E-2</v>
      </c>
      <c r="BO10" s="37">
        <v>3.4041473295234964E-2</v>
      </c>
      <c r="BP10" s="37">
        <v>3.4041473295234964E-2</v>
      </c>
      <c r="BQ10" s="37">
        <v>3.4041473295234964E-2</v>
      </c>
      <c r="BR10" s="37">
        <v>3.4041473295234964E-2</v>
      </c>
      <c r="BS10" s="37">
        <v>3.4041473295234964E-2</v>
      </c>
    </row>
    <row r="11" spans="1:71">
      <c r="F11" t="s">
        <v>143</v>
      </c>
      <c r="K11" s="47" t="s">
        <v>352</v>
      </c>
      <c r="R11" s="37">
        <v>5.1179581539673134E-2</v>
      </c>
      <c r="S11" s="37">
        <v>5.1179581539673134E-2</v>
      </c>
      <c r="T11" s="37">
        <v>5.1179581539673134E-2</v>
      </c>
      <c r="U11" s="37">
        <v>5.1179581539673134E-2</v>
      </c>
      <c r="V11" s="37">
        <v>5.1179581539673134E-2</v>
      </c>
      <c r="W11" s="37">
        <v>5.1179581539673134E-2</v>
      </c>
      <c r="X11" s="37">
        <v>5.1179581539673134E-2</v>
      </c>
      <c r="Y11" s="37">
        <v>5.1179581539673134E-2</v>
      </c>
      <c r="Z11" s="37">
        <v>5.1179581539673134E-2</v>
      </c>
      <c r="AA11" s="37">
        <v>5.1179581539673134E-2</v>
      </c>
      <c r="AB11" s="37">
        <v>5.1179581539673134E-2</v>
      </c>
      <c r="AC11" s="37">
        <v>5.1179581539673134E-2</v>
      </c>
      <c r="AD11" s="37">
        <v>5.1179581539673134E-2</v>
      </c>
      <c r="AE11" s="37">
        <v>5.1179581539673134E-2</v>
      </c>
      <c r="AF11" s="37">
        <v>5.1179581539673134E-2</v>
      </c>
      <c r="AG11" s="37">
        <v>5.1179581539673134E-2</v>
      </c>
      <c r="AH11" s="37">
        <v>5.1179581539673134E-2</v>
      </c>
      <c r="AI11" s="37">
        <v>5.1179581539673134E-2</v>
      </c>
      <c r="AJ11" s="37">
        <v>5.1179581539673134E-2</v>
      </c>
      <c r="AK11" s="37">
        <v>5.1179581539673134E-2</v>
      </c>
      <c r="AL11" s="37">
        <v>5.1179581539673134E-2</v>
      </c>
      <c r="AM11" s="37">
        <v>5.1179581539673134E-2</v>
      </c>
      <c r="AN11" s="37">
        <v>5.1179581539673134E-2</v>
      </c>
      <c r="AO11" s="37">
        <v>5.1179581539673134E-2</v>
      </c>
      <c r="AP11" s="37">
        <v>5.1179581539673134E-2</v>
      </c>
      <c r="AQ11" s="37">
        <v>5.1179581539673134E-2</v>
      </c>
      <c r="AR11" s="37">
        <v>5.1179581539673134E-2</v>
      </c>
      <c r="AS11" s="37">
        <v>5.1179581539673134E-2</v>
      </c>
      <c r="AT11" s="37">
        <v>5.1179581539673134E-2</v>
      </c>
      <c r="AU11" s="37">
        <v>5.1179581539673134E-2</v>
      </c>
      <c r="AV11" s="37">
        <v>5.1179581539673134E-2</v>
      </c>
      <c r="AW11" s="37">
        <v>5.1179581539673134E-2</v>
      </c>
      <c r="AX11" s="37">
        <v>5.1179581539673134E-2</v>
      </c>
      <c r="AY11" s="37">
        <v>5.1179581539673134E-2</v>
      </c>
      <c r="AZ11" s="37">
        <v>5.1179581539673134E-2</v>
      </c>
      <c r="BA11" s="37">
        <v>5.1179581539673134E-2</v>
      </c>
      <c r="BB11" s="37">
        <v>5.1179581539673134E-2</v>
      </c>
      <c r="BC11" s="37">
        <v>5.1179581539673134E-2</v>
      </c>
      <c r="BD11" s="37">
        <v>5.1179581539673134E-2</v>
      </c>
      <c r="BE11" s="37">
        <v>5.1179581539673134E-2</v>
      </c>
      <c r="BF11" s="37">
        <v>5.1179581539673134E-2</v>
      </c>
      <c r="BG11" s="37">
        <v>5.1179581539673134E-2</v>
      </c>
      <c r="BH11" s="37">
        <v>5.1179581539673134E-2</v>
      </c>
      <c r="BI11" s="37">
        <v>5.1179581539673134E-2</v>
      </c>
      <c r="BJ11" s="37">
        <v>5.1179581539673134E-2</v>
      </c>
      <c r="BK11" s="37">
        <v>5.1179581539673134E-2</v>
      </c>
      <c r="BL11" s="37">
        <v>5.1179581539673134E-2</v>
      </c>
      <c r="BM11" s="37">
        <v>5.1179581539673134E-2</v>
      </c>
      <c r="BN11" s="37">
        <v>5.1179581539673134E-2</v>
      </c>
      <c r="BO11" s="37">
        <v>5.1179581539673134E-2</v>
      </c>
      <c r="BP11" s="37">
        <v>5.1179581539673134E-2</v>
      </c>
      <c r="BQ11" s="37">
        <v>5.1179581539673134E-2</v>
      </c>
      <c r="BR11" s="37">
        <v>5.1179581539673134E-2</v>
      </c>
      <c r="BS11" s="37">
        <v>5.1179581539673134E-2</v>
      </c>
    </row>
    <row r="13" spans="1:71">
      <c r="F13" t="s">
        <v>144</v>
      </c>
      <c r="K13" s="47" t="s">
        <v>352</v>
      </c>
      <c r="O13" s="33">
        <v>0.6</v>
      </c>
    </row>
    <row r="14" spans="1:71">
      <c r="F14" t="s">
        <v>145</v>
      </c>
      <c r="K14" s="47" t="s">
        <v>352</v>
      </c>
      <c r="O14" s="33">
        <v>0.4</v>
      </c>
    </row>
    <row r="15" spans="1:71">
      <c r="V15" s="31"/>
    </row>
    <row r="16" spans="1:71">
      <c r="F16" t="s">
        <v>146</v>
      </c>
      <c r="K16" s="47" t="s">
        <v>352</v>
      </c>
      <c r="O16" s="34">
        <v>0.3</v>
      </c>
      <c r="R16" s="60"/>
      <c r="S16" s="60"/>
      <c r="T16" s="60"/>
    </row>
    <row r="17" spans="6:71">
      <c r="F17" t="s">
        <v>147</v>
      </c>
      <c r="K17" s="47" t="s">
        <v>352</v>
      </c>
      <c r="O17" s="34">
        <v>0.58499999999999996</v>
      </c>
      <c r="X17" s="60"/>
    </row>
    <row r="18" spans="6:71">
      <c r="F18" t="s">
        <v>148</v>
      </c>
      <c r="K18" s="47" t="s">
        <v>352</v>
      </c>
      <c r="O18" s="34">
        <v>0.9</v>
      </c>
    </row>
    <row r="20" spans="6:71">
      <c r="F20" t="s">
        <v>149</v>
      </c>
      <c r="R20" s="32">
        <f>(R10*$O$13)+(R11*$O$14)</f>
        <v>4.6470536587325556E-2</v>
      </c>
      <c r="S20" s="32">
        <f t="shared" ref="S20:BS20" si="1">(S10*$O$13)+(S11*$O$14)</f>
        <v>4.4612596589220441E-2</v>
      </c>
      <c r="T20" s="32">
        <f t="shared" si="1"/>
        <v>4.2754656591115339E-2</v>
      </c>
      <c r="U20" s="32">
        <f t="shared" si="1"/>
        <v>4.0896716593010231E-2</v>
      </c>
      <c r="V20" s="32">
        <f t="shared" si="1"/>
        <v>4.0896716593010252E-2</v>
      </c>
      <c r="W20" s="32">
        <f t="shared" si="1"/>
        <v>4.0896716593010231E-2</v>
      </c>
      <c r="X20" s="32">
        <f t="shared" si="1"/>
        <v>4.0896716593010231E-2</v>
      </c>
      <c r="Y20" s="32">
        <f t="shared" si="1"/>
        <v>4.0896716593010231E-2</v>
      </c>
      <c r="Z20" s="32">
        <f t="shared" si="1"/>
        <v>4.0896716593010231E-2</v>
      </c>
      <c r="AA20" s="32">
        <f t="shared" si="1"/>
        <v>4.0896716593010231E-2</v>
      </c>
      <c r="AB20" s="32">
        <f t="shared" si="1"/>
        <v>4.0896716593010231E-2</v>
      </c>
      <c r="AC20" s="32">
        <f t="shared" si="1"/>
        <v>4.0896716593010231E-2</v>
      </c>
      <c r="AD20" s="32">
        <f t="shared" si="1"/>
        <v>4.0896716593010231E-2</v>
      </c>
      <c r="AE20" s="32">
        <f t="shared" si="1"/>
        <v>4.0896716593010231E-2</v>
      </c>
      <c r="AF20" s="32">
        <f t="shared" si="1"/>
        <v>4.0896716593010231E-2</v>
      </c>
      <c r="AG20" s="32">
        <f t="shared" si="1"/>
        <v>4.0896716593010231E-2</v>
      </c>
      <c r="AH20" s="32">
        <f t="shared" si="1"/>
        <v>4.0896716593010231E-2</v>
      </c>
      <c r="AI20" s="32">
        <f t="shared" si="1"/>
        <v>4.0896716593010231E-2</v>
      </c>
      <c r="AJ20" s="32">
        <f t="shared" si="1"/>
        <v>4.0896716593010231E-2</v>
      </c>
      <c r="AK20" s="32">
        <f t="shared" si="1"/>
        <v>4.0896716593010231E-2</v>
      </c>
      <c r="AL20" s="32">
        <f t="shared" si="1"/>
        <v>4.0896716593010231E-2</v>
      </c>
      <c r="AM20" s="32">
        <f t="shared" si="1"/>
        <v>4.0896716593010231E-2</v>
      </c>
      <c r="AN20" s="32">
        <f t="shared" si="1"/>
        <v>4.0896716593010231E-2</v>
      </c>
      <c r="AO20" s="32">
        <f t="shared" si="1"/>
        <v>4.0896716593010231E-2</v>
      </c>
      <c r="AP20" s="32">
        <f t="shared" si="1"/>
        <v>4.0896716593010231E-2</v>
      </c>
      <c r="AQ20" s="32">
        <f t="shared" si="1"/>
        <v>4.0896716593010231E-2</v>
      </c>
      <c r="AR20" s="32">
        <f t="shared" si="1"/>
        <v>4.0896716593010231E-2</v>
      </c>
      <c r="AS20" s="32">
        <f t="shared" si="1"/>
        <v>4.0896716593010231E-2</v>
      </c>
      <c r="AT20" s="32">
        <f t="shared" si="1"/>
        <v>4.0896716593010231E-2</v>
      </c>
      <c r="AU20" s="32">
        <f t="shared" si="1"/>
        <v>4.0896716593010231E-2</v>
      </c>
      <c r="AV20" s="32">
        <f t="shared" si="1"/>
        <v>4.0896716593010231E-2</v>
      </c>
      <c r="AW20" s="32">
        <f t="shared" si="1"/>
        <v>4.0896716593010231E-2</v>
      </c>
      <c r="AX20" s="32">
        <f t="shared" si="1"/>
        <v>4.0896716593010231E-2</v>
      </c>
      <c r="AY20" s="32">
        <f t="shared" si="1"/>
        <v>4.0896716593010231E-2</v>
      </c>
      <c r="AZ20" s="32">
        <f t="shared" si="1"/>
        <v>4.0896716593010231E-2</v>
      </c>
      <c r="BA20" s="32">
        <f t="shared" si="1"/>
        <v>4.0896716593010231E-2</v>
      </c>
      <c r="BB20" s="32">
        <f t="shared" si="1"/>
        <v>4.0896716593010231E-2</v>
      </c>
      <c r="BC20" s="32">
        <f t="shared" si="1"/>
        <v>4.0896716593010231E-2</v>
      </c>
      <c r="BD20" s="32">
        <f t="shared" si="1"/>
        <v>4.0896716593010231E-2</v>
      </c>
      <c r="BE20" s="32">
        <f t="shared" si="1"/>
        <v>4.0896716593010231E-2</v>
      </c>
      <c r="BF20" s="32">
        <f t="shared" si="1"/>
        <v>4.0896716593010231E-2</v>
      </c>
      <c r="BG20" s="32">
        <f t="shared" si="1"/>
        <v>4.0896716593010231E-2</v>
      </c>
      <c r="BH20" s="32">
        <f t="shared" si="1"/>
        <v>4.0896716593010231E-2</v>
      </c>
      <c r="BI20" s="32">
        <f t="shared" si="1"/>
        <v>4.0896716593010231E-2</v>
      </c>
      <c r="BJ20" s="32">
        <f t="shared" si="1"/>
        <v>4.0896716593010231E-2</v>
      </c>
      <c r="BK20" s="32">
        <f t="shared" si="1"/>
        <v>4.0896716593010231E-2</v>
      </c>
      <c r="BL20" s="32">
        <f t="shared" si="1"/>
        <v>4.0896716593010231E-2</v>
      </c>
      <c r="BM20" s="32">
        <f t="shared" si="1"/>
        <v>4.0896716593010231E-2</v>
      </c>
      <c r="BN20" s="32">
        <f t="shared" si="1"/>
        <v>4.0896716593010231E-2</v>
      </c>
      <c r="BO20" s="32">
        <f t="shared" si="1"/>
        <v>4.0896716593010231E-2</v>
      </c>
      <c r="BP20" s="32">
        <f t="shared" si="1"/>
        <v>4.0896716593010231E-2</v>
      </c>
      <c r="BQ20" s="32">
        <f t="shared" si="1"/>
        <v>4.0896716593010231E-2</v>
      </c>
      <c r="BR20" s="32">
        <f t="shared" si="1"/>
        <v>4.0896716593010231E-2</v>
      </c>
      <c r="BS20" s="32">
        <f t="shared" si="1"/>
        <v>4.0896716593010231E-2</v>
      </c>
    </row>
    <row r="21" spans="6:71">
      <c r="F21" t="s">
        <v>150</v>
      </c>
      <c r="R21" s="32">
        <f>(1+R20)/(1+$O$8)-1</f>
        <v>2.5951506458162132E-2</v>
      </c>
      <c r="S21" s="32">
        <f t="shared" ref="S21:BR21" si="2">(1+S20)/(1+$O$8)-1</f>
        <v>2.4129996656098385E-2</v>
      </c>
      <c r="T21" s="32">
        <f t="shared" si="2"/>
        <v>2.2308486854034637E-2</v>
      </c>
      <c r="U21" s="32">
        <f t="shared" si="2"/>
        <v>2.0486977051970889E-2</v>
      </c>
      <c r="V21" s="32">
        <f t="shared" si="2"/>
        <v>2.0486977051970889E-2</v>
      </c>
      <c r="W21" s="32">
        <f t="shared" si="2"/>
        <v>2.0486977051970889E-2</v>
      </c>
      <c r="X21" s="32">
        <f t="shared" si="2"/>
        <v>2.0486977051970889E-2</v>
      </c>
      <c r="Y21" s="32">
        <f t="shared" si="2"/>
        <v>2.0486977051970889E-2</v>
      </c>
      <c r="Z21" s="32">
        <f t="shared" si="2"/>
        <v>2.0486977051970889E-2</v>
      </c>
      <c r="AA21" s="32">
        <f t="shared" si="2"/>
        <v>2.0486977051970889E-2</v>
      </c>
      <c r="AB21" s="32">
        <f t="shared" si="2"/>
        <v>2.0486977051970889E-2</v>
      </c>
      <c r="AC21" s="32">
        <f t="shared" si="2"/>
        <v>2.0486977051970889E-2</v>
      </c>
      <c r="AD21" s="32">
        <f t="shared" si="2"/>
        <v>2.0486977051970889E-2</v>
      </c>
      <c r="AE21" s="32">
        <f t="shared" si="2"/>
        <v>2.0486977051970889E-2</v>
      </c>
      <c r="AF21" s="32">
        <f t="shared" si="2"/>
        <v>2.0486977051970889E-2</v>
      </c>
      <c r="AG21" s="32">
        <f t="shared" si="2"/>
        <v>2.0486977051970889E-2</v>
      </c>
      <c r="AH21" s="32">
        <f t="shared" si="2"/>
        <v>2.0486977051970889E-2</v>
      </c>
      <c r="AI21" s="32">
        <f t="shared" si="2"/>
        <v>2.0486977051970889E-2</v>
      </c>
      <c r="AJ21" s="32">
        <f t="shared" si="2"/>
        <v>2.0486977051970889E-2</v>
      </c>
      <c r="AK21" s="32">
        <f t="shared" si="2"/>
        <v>2.0486977051970889E-2</v>
      </c>
      <c r="AL21" s="32">
        <f t="shared" si="2"/>
        <v>2.0486977051970889E-2</v>
      </c>
      <c r="AM21" s="32">
        <f t="shared" si="2"/>
        <v>2.0486977051970889E-2</v>
      </c>
      <c r="AN21" s="32">
        <f t="shared" si="2"/>
        <v>2.0486977051970889E-2</v>
      </c>
      <c r="AO21" s="32">
        <f t="shared" si="2"/>
        <v>2.0486977051970889E-2</v>
      </c>
      <c r="AP21" s="32">
        <f t="shared" si="2"/>
        <v>2.0486977051970889E-2</v>
      </c>
      <c r="AQ21" s="32">
        <f t="shared" si="2"/>
        <v>2.0486977051970889E-2</v>
      </c>
      <c r="AR21" s="32">
        <f t="shared" si="2"/>
        <v>2.0486977051970889E-2</v>
      </c>
      <c r="AS21" s="32">
        <f t="shared" si="2"/>
        <v>2.0486977051970889E-2</v>
      </c>
      <c r="AT21" s="32">
        <f t="shared" si="2"/>
        <v>2.0486977051970889E-2</v>
      </c>
      <c r="AU21" s="32">
        <f t="shared" si="2"/>
        <v>2.0486977051970889E-2</v>
      </c>
      <c r="AV21" s="32">
        <f t="shared" si="2"/>
        <v>2.0486977051970889E-2</v>
      </c>
      <c r="AW21" s="32">
        <f t="shared" si="2"/>
        <v>2.0486977051970889E-2</v>
      </c>
      <c r="AX21" s="32">
        <f t="shared" si="2"/>
        <v>2.0486977051970889E-2</v>
      </c>
      <c r="AY21" s="32">
        <f t="shared" si="2"/>
        <v>2.0486977051970889E-2</v>
      </c>
      <c r="AZ21" s="32">
        <f t="shared" si="2"/>
        <v>2.0486977051970889E-2</v>
      </c>
      <c r="BA21" s="32">
        <f t="shared" si="2"/>
        <v>2.0486977051970889E-2</v>
      </c>
      <c r="BB21" s="32">
        <f t="shared" si="2"/>
        <v>2.0486977051970889E-2</v>
      </c>
      <c r="BC21" s="32">
        <f t="shared" si="2"/>
        <v>2.0486977051970889E-2</v>
      </c>
      <c r="BD21" s="32">
        <f t="shared" si="2"/>
        <v>2.0486977051970889E-2</v>
      </c>
      <c r="BE21" s="32">
        <f t="shared" si="2"/>
        <v>2.0486977051970889E-2</v>
      </c>
      <c r="BF21" s="32">
        <f t="shared" si="2"/>
        <v>2.0486977051970889E-2</v>
      </c>
      <c r="BG21" s="32">
        <f t="shared" si="2"/>
        <v>2.0486977051970889E-2</v>
      </c>
      <c r="BH21" s="32">
        <f t="shared" si="2"/>
        <v>2.0486977051970889E-2</v>
      </c>
      <c r="BI21" s="32">
        <f t="shared" si="2"/>
        <v>2.0486977051970889E-2</v>
      </c>
      <c r="BJ21" s="32">
        <f t="shared" si="2"/>
        <v>2.0486977051970889E-2</v>
      </c>
      <c r="BK21" s="32">
        <f t="shared" si="2"/>
        <v>2.0486977051970889E-2</v>
      </c>
      <c r="BL21" s="32">
        <f t="shared" si="2"/>
        <v>2.0486977051970889E-2</v>
      </c>
      <c r="BM21" s="32">
        <f t="shared" si="2"/>
        <v>2.0486977051970889E-2</v>
      </c>
      <c r="BN21" s="32">
        <f t="shared" si="2"/>
        <v>2.0486977051970889E-2</v>
      </c>
      <c r="BO21" s="32">
        <f t="shared" si="2"/>
        <v>2.0486977051970889E-2</v>
      </c>
      <c r="BP21" s="32">
        <f t="shared" si="2"/>
        <v>2.0486977051970889E-2</v>
      </c>
      <c r="BQ21" s="32">
        <f t="shared" si="2"/>
        <v>2.0486977051970889E-2</v>
      </c>
      <c r="BR21" s="32">
        <f t="shared" si="2"/>
        <v>2.0486977051970889E-2</v>
      </c>
      <c r="BS21" s="32">
        <f>(1+BS20)/(1+$O$8)-1</f>
        <v>2.0486977051970889E-2</v>
      </c>
    </row>
    <row r="23" spans="6:71">
      <c r="F23" t="s">
        <v>151</v>
      </c>
      <c r="Q23" s="30">
        <v>1</v>
      </c>
      <c r="R23" s="35">
        <f>Q23*(1+R20)</f>
        <v>1.0464705365873255</v>
      </c>
      <c r="S23" s="35">
        <f>R23*(1+S20)</f>
        <v>1.0931563044786008</v>
      </c>
      <c r="T23" s="35">
        <f t="shared" ref="T23:W23" si="3">S23*(1+T20)</f>
        <v>1.1398938268769963</v>
      </c>
      <c r="U23" s="35">
        <f t="shared" si="3"/>
        <v>1.1865117416609068</v>
      </c>
      <c r="V23" s="35">
        <f t="shared" si="3"/>
        <v>1.2350361760938919</v>
      </c>
      <c r="W23" s="35">
        <f t="shared" si="3"/>
        <v>1.2855451005697189</v>
      </c>
      <c r="X23" s="35">
        <f t="shared" ref="X23:BR23" si="4">W23*(1+X20)</f>
        <v>1.3381196742152517</v>
      </c>
      <c r="Y23" s="35">
        <f t="shared" si="4"/>
        <v>1.3928443752991642</v>
      </c>
      <c r="Z23" s="35">
        <f t="shared" si="4"/>
        <v>1.4498071369739425</v>
      </c>
      <c r="AA23" s="35">
        <f t="shared" si="4"/>
        <v>1.5090994885692894</v>
      </c>
      <c r="AB23" s="35">
        <f t="shared" si="4"/>
        <v>1.5708167026639646</v>
      </c>
      <c r="AC23" s="35">
        <f t="shared" si="4"/>
        <v>1.6350579481723797</v>
      </c>
      <c r="AD23" s="35">
        <f t="shared" si="4"/>
        <v>1.7019264496919344</v>
      </c>
      <c r="AE23" s="35">
        <f t="shared" si="4"/>
        <v>1.7715296533671336</v>
      </c>
      <c r="AF23" s="35">
        <f t="shared" si="4"/>
        <v>1.8439793995370031</v>
      </c>
      <c r="AG23" s="35">
        <f t="shared" si="4"/>
        <v>1.9193921024432172</v>
      </c>
      <c r="AH23" s="35">
        <f t="shared" si="4"/>
        <v>1.9978889372876998</v>
      </c>
      <c r="AI23" s="35">
        <f>AH23*(1+AI20)</f>
        <v>2.0795960349402653</v>
      </c>
      <c r="AJ23" s="35">
        <f>AI23*(1+AJ20)</f>
        <v>2.1646446846091654</v>
      </c>
      <c r="AK23" s="35">
        <f t="shared" si="4"/>
        <v>2.2531715448001925</v>
      </c>
      <c r="AL23" s="35">
        <f t="shared" si="4"/>
        <v>2.345318862903321</v>
      </c>
      <c r="AM23" s="35">
        <f t="shared" si="4"/>
        <v>2.4412347037597195</v>
      </c>
      <c r="AN23" s="35">
        <f t="shared" si="4"/>
        <v>2.5410731875764023</v>
      </c>
      <c r="AO23" s="35">
        <f t="shared" si="4"/>
        <v>2.6449947375708116</v>
      </c>
      <c r="AP23" s="35">
        <f t="shared" si="4"/>
        <v>2.7531663377432487</v>
      </c>
      <c r="AQ23" s="35">
        <f t="shared" si="4"/>
        <v>2.8657618011913506</v>
      </c>
      <c r="AR23" s="35">
        <f t="shared" si="4"/>
        <v>2.9829620493977482</v>
      </c>
      <c r="AS23" s="35">
        <f t="shared" si="4"/>
        <v>3.1049554029396731</v>
      </c>
      <c r="AT23" s="35">
        <f t="shared" si="4"/>
        <v>3.2319378840876332</v>
      </c>
      <c r="AU23" s="35">
        <f t="shared" si="4"/>
        <v>3.3641135317793784</v>
      </c>
      <c r="AV23" s="35">
        <f t="shared" si="4"/>
        <v>3.5016947294752705</v>
      </c>
      <c r="AW23" s="35">
        <f t="shared" si="4"/>
        <v>3.6449025464218585</v>
      </c>
      <c r="AX23" s="35">
        <f t="shared" si="4"/>
        <v>3.7939670928720148</v>
      </c>
      <c r="AY23" s="35">
        <f t="shared" si="4"/>
        <v>3.9491278898324089</v>
      </c>
      <c r="AZ23" s="35">
        <f t="shared" si="4"/>
        <v>4.1106342539324379</v>
      </c>
      <c r="BA23" s="35">
        <f t="shared" si="4"/>
        <v>4.278745698033033</v>
      </c>
      <c r="BB23" s="35">
        <f t="shared" si="4"/>
        <v>4.4537323482190523</v>
      </c>
      <c r="BC23" s="35">
        <f t="shared" si="4"/>
        <v>4.6358753778452888</v>
      </c>
      <c r="BD23" s="35">
        <f t="shared" si="4"/>
        <v>4.8254674593335425</v>
      </c>
      <c r="BE23" s="35">
        <f t="shared" si="4"/>
        <v>5.0228132344466996</v>
      </c>
      <c r="BF23" s="35">
        <f t="shared" si="4"/>
        <v>5.2282298037954877</v>
      </c>
      <c r="BG23" s="35">
        <f t="shared" si="4"/>
        <v>5.4420472363644414</v>
      </c>
      <c r="BH23" s="35">
        <f t="shared" si="4"/>
        <v>5.664609099875813</v>
      </c>
      <c r="BI23" s="35">
        <f t="shared" si="4"/>
        <v>5.8962730128436212</v>
      </c>
      <c r="BJ23" s="35">
        <f t="shared" si="4"/>
        <v>6.1374112192049015</v>
      </c>
      <c r="BK23" s="35">
        <f t="shared" si="4"/>
        <v>6.3884111864514859</v>
      </c>
      <c r="BL23" s="35">
        <f t="shared" si="4"/>
        <v>6.6496762282234094</v>
      </c>
      <c r="BM23" s="35">
        <f t="shared" si="4"/>
        <v>6.9216261523643396</v>
      </c>
      <c r="BN23" s="35">
        <f t="shared" si="4"/>
        <v>7.2046979354803522</v>
      </c>
      <c r="BO23" s="35">
        <f t="shared" si="4"/>
        <v>7.499346425085939</v>
      </c>
      <c r="BP23" s="35">
        <f t="shared" si="4"/>
        <v>7.8060450704654833</v>
      </c>
      <c r="BQ23" s="35">
        <f t="shared" si="4"/>
        <v>8.1252866834245747</v>
      </c>
      <c r="BR23" s="35">
        <f t="shared" si="4"/>
        <v>8.4575842301535502</v>
      </c>
      <c r="BS23" s="35">
        <f>BR23*(1+BS20)</f>
        <v>8.8034716554756525</v>
      </c>
    </row>
    <row r="24" spans="6:71">
      <c r="F24" t="s">
        <v>152</v>
      </c>
      <c r="Q24" s="35">
        <f>1/Q23</f>
        <v>1</v>
      </c>
      <c r="R24" s="35">
        <f>1/R23</f>
        <v>0.95559307695477802</v>
      </c>
      <c r="S24" s="35">
        <f t="shared" ref="S24:BS24" si="5">1/S23</f>
        <v>0.91478226480792857</v>
      </c>
      <c r="T24" s="35">
        <f t="shared" si="5"/>
        <v>0.87727468683616971</v>
      </c>
      <c r="U24" s="35">
        <f t="shared" si="5"/>
        <v>0.84280666165189122</v>
      </c>
      <c r="V24" s="35">
        <f t="shared" si="5"/>
        <v>0.80969288135570883</v>
      </c>
      <c r="W24" s="35">
        <f t="shared" si="5"/>
        <v>0.77788013781611154</v>
      </c>
      <c r="X24" s="35">
        <f t="shared" si="5"/>
        <v>0.7473173134431762</v>
      </c>
      <c r="Y24" s="35">
        <f t="shared" si="5"/>
        <v>0.71795529905142019</v>
      </c>
      <c r="Z24" s="35">
        <f t="shared" si="5"/>
        <v>0.68974691494981455</v>
      </c>
      <c r="AA24" s="35">
        <f t="shared" si="5"/>
        <v>0.66264683513215938</v>
      </c>
      <c r="AB24" s="35">
        <f t="shared" si="5"/>
        <v>0.6366115144460136</v>
      </c>
      <c r="AC24" s="35">
        <f t="shared" si="5"/>
        <v>0.61159911862314786</v>
      </c>
      <c r="AD24" s="35">
        <f t="shared" si="5"/>
        <v>0.58756945705909325</v>
      </c>
      <c r="AE24" s="35">
        <f t="shared" si="5"/>
        <v>0.56448391823377453</v>
      </c>
      <c r="AF24" s="35">
        <f t="shared" si="5"/>
        <v>0.54230540766945967</v>
      </c>
      <c r="AG24" s="35">
        <f t="shared" si="5"/>
        <v>0.52099828832633421</v>
      </c>
      <c r="AH24" s="35">
        <f t="shared" si="5"/>
        <v>0.50052832333992658</v>
      </c>
      <c r="AI24" s="35">
        <f>1/AI23</f>
        <v>0.4808626210083749</v>
      </c>
      <c r="AJ24" s="35">
        <f>1/AJ23</f>
        <v>0.4619695819411368</v>
      </c>
      <c r="AK24" s="35">
        <f t="shared" si="5"/>
        <v>0.44381884828422075</v>
      </c>
      <c r="AL24" s="35">
        <f t="shared" si="5"/>
        <v>0.42638125494035312</v>
      </c>
      <c r="AM24" s="35">
        <f t="shared" si="5"/>
        <v>0.40962878270569836</v>
      </c>
      <c r="AN24" s="35">
        <f t="shared" si="5"/>
        <v>0.3935345132478334</v>
      </c>
      <c r="AO24" s="35">
        <f t="shared" si="5"/>
        <v>0.37807258585263182</v>
      </c>
      <c r="AP24" s="35">
        <f t="shared" si="5"/>
        <v>0.36321815587055778</v>
      </c>
      <c r="AQ24" s="35">
        <f t="shared" si="5"/>
        <v>0.34894735479560141</v>
      </c>
      <c r="AR24" s="35">
        <f t="shared" si="5"/>
        <v>0.33523725191270776</v>
      </c>
      <c r="AS24" s="35">
        <f t="shared" si="5"/>
        <v>0.32206581745207413</v>
      </c>
      <c r="AT24" s="35">
        <f t="shared" si="5"/>
        <v>0.30941188719111079</v>
      </c>
      <c r="AU24" s="35">
        <f t="shared" si="5"/>
        <v>0.29725512844718727</v>
      </c>
      <c r="AV24" s="35">
        <f t="shared" si="5"/>
        <v>0.28557600740651945</v>
      </c>
      <c r="AW24" s="35">
        <f t="shared" si="5"/>
        <v>0.27435575773670101</v>
      </c>
      <c r="AX24" s="35">
        <f t="shared" si="5"/>
        <v>0.26357635043244532</v>
      </c>
      <c r="AY24" s="35">
        <f t="shared" si="5"/>
        <v>0.25322046484608468</v>
      </c>
      <c r="AZ24" s="35">
        <f t="shared" si="5"/>
        <v>0.24327146085627785</v>
      </c>
      <c r="BA24" s="35">
        <f t="shared" si="5"/>
        <v>0.23371335213020639</v>
      </c>
      <c r="BB24" s="35">
        <f t="shared" si="5"/>
        <v>0.22453078043629576</v>
      </c>
      <c r="BC24" s="35">
        <f t="shared" si="5"/>
        <v>0.2157089909661874</v>
      </c>
      <c r="BD24" s="35">
        <f t="shared" si="5"/>
        <v>0.20723380862630716</v>
      </c>
      <c r="BE24" s="35">
        <f t="shared" si="5"/>
        <v>0.19909161526093602</v>
      </c>
      <c r="BF24" s="35">
        <f t="shared" si="5"/>
        <v>0.19126932777018324</v>
      </c>
      <c r="BG24" s="35">
        <f t="shared" si="5"/>
        <v>0.18375437708770234</v>
      </c>
      <c r="BH24" s="35">
        <f t="shared" si="5"/>
        <v>0.17653468798437005</v>
      </c>
      <c r="BI24" s="35">
        <f t="shared" si="5"/>
        <v>0.16959865966547666</v>
      </c>
      <c r="BJ24" s="35">
        <f t="shared" si="5"/>
        <v>0.16293514713025037</v>
      </c>
      <c r="BK24" s="35">
        <f t="shared" si="5"/>
        <v>0.15653344326376417</v>
      </c>
      <c r="BL24" s="35">
        <f t="shared" si="5"/>
        <v>0.15038326163244936</v>
      </c>
      <c r="BM24" s="35">
        <f t="shared" si="5"/>
        <v>0.14447471995557182</v>
      </c>
      <c r="BN24" s="35">
        <f t="shared" si="5"/>
        <v>0.13879832422611177</v>
      </c>
      <c r="BO24" s="35">
        <f t="shared" si="5"/>
        <v>0.13334495345553268</v>
      </c>
      <c r="BP24" s="35">
        <f t="shared" si="5"/>
        <v>0.12810584501792646</v>
      </c>
      <c r="BQ24" s="35">
        <f t="shared" si="5"/>
        <v>0.12307258056998535</v>
      </c>
      <c r="BR24" s="35">
        <f t="shared" si="5"/>
        <v>0.11823707252417688</v>
      </c>
      <c r="BS24" s="35">
        <f t="shared" si="5"/>
        <v>0.1135915510533861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  <c r="R27" s="68"/>
      <c r="S27" s="68"/>
      <c r="T27" s="68"/>
      <c r="U27" s="68"/>
    </row>
    <row r="29" spans="6:71" ht="15">
      <c r="F29" s="38" t="s">
        <v>156</v>
      </c>
    </row>
    <row r="30" spans="6:71" ht="15">
      <c r="F30" s="38"/>
    </row>
    <row r="31" spans="6:71">
      <c r="F31" t="s">
        <v>157</v>
      </c>
      <c r="K31" s="47" t="s">
        <v>141</v>
      </c>
      <c r="L31" t="s">
        <v>158</v>
      </c>
      <c r="M31" t="s">
        <v>159</v>
      </c>
      <c r="Q31" s="39"/>
      <c r="R31" s="30">
        <v>320.00777690845842</v>
      </c>
      <c r="S31" s="30">
        <v>265.53102388016021</v>
      </c>
      <c r="T31" s="30">
        <v>234.08955244451263</v>
      </c>
      <c r="U31" s="30">
        <v>229.92125825613888</v>
      </c>
      <c r="V31" s="35">
        <f>U149*Controls!$F$11</f>
        <v>0</v>
      </c>
      <c r="W31" s="35">
        <f>V149*Controls!$F$11</f>
        <v>0</v>
      </c>
      <c r="X31" s="35">
        <f>W149*Controls!$F$11</f>
        <v>0</v>
      </c>
      <c r="Y31" s="35">
        <f>X149*Controls!$F$11</f>
        <v>0</v>
      </c>
      <c r="Z31" s="35">
        <f>Y149*Controls!$F$11</f>
        <v>0</v>
      </c>
      <c r="AA31" s="35">
        <f>Z149*Controls!$F$11</f>
        <v>0</v>
      </c>
      <c r="AB31" s="35">
        <f>AA149*Controls!$F$11</f>
        <v>0</v>
      </c>
      <c r="AC31" s="35">
        <f>AB149*Controls!$F$11</f>
        <v>0</v>
      </c>
      <c r="AD31" s="35">
        <f>AC149*Controls!$F$11</f>
        <v>0</v>
      </c>
      <c r="AE31" s="35">
        <f>AD149*Controls!$F$11</f>
        <v>0</v>
      </c>
      <c r="AF31" s="35">
        <f>AE149*Controls!$F$11</f>
        <v>0</v>
      </c>
      <c r="AG31" s="35">
        <f>AF149*Controls!$F$11</f>
        <v>0</v>
      </c>
      <c r="AH31" s="35">
        <f>AG149*Controls!$F$11</f>
        <v>0</v>
      </c>
      <c r="AI31" s="35">
        <f>AH149*Controls!$F$11</f>
        <v>0</v>
      </c>
      <c r="AJ31" s="35">
        <f>AI149*Controls!$F$11</f>
        <v>0</v>
      </c>
      <c r="AK31" s="35">
        <f>AJ149*Controls!$F$11</f>
        <v>0</v>
      </c>
      <c r="AL31" s="35">
        <f>AK149*Controls!$F$11</f>
        <v>0</v>
      </c>
      <c r="AM31" s="35">
        <f>AL149*Controls!$F$11</f>
        <v>0</v>
      </c>
      <c r="AN31" s="35">
        <f>AM149*Controls!$F$11</f>
        <v>0</v>
      </c>
      <c r="AO31" s="35">
        <f>AN149*Controls!$F$11</f>
        <v>0</v>
      </c>
      <c r="AP31" s="35">
        <f>AO149*Controls!$F$11</f>
        <v>0</v>
      </c>
      <c r="AQ31" s="35">
        <f>AP149*Controls!$F$11</f>
        <v>0</v>
      </c>
      <c r="AR31" s="35">
        <f>AQ149*Controls!$F$11</f>
        <v>0</v>
      </c>
      <c r="AS31" s="35">
        <f>AR149*Controls!$F$11</f>
        <v>0</v>
      </c>
      <c r="AT31" s="35">
        <f>AS149*Controls!$F$11</f>
        <v>0</v>
      </c>
      <c r="AU31" s="35">
        <f>AT149*Controls!$F$11</f>
        <v>0</v>
      </c>
      <c r="AV31" s="35">
        <f>AU149*Controls!$F$11</f>
        <v>0</v>
      </c>
      <c r="AW31" s="35">
        <f>AV149*Controls!$F$11</f>
        <v>0</v>
      </c>
      <c r="AX31" s="35">
        <f>AW149*Controls!$F$11</f>
        <v>0</v>
      </c>
      <c r="AY31" s="35">
        <f>AX149*Controls!$F$11</f>
        <v>0</v>
      </c>
      <c r="AZ31" s="35">
        <f>AY149*Controls!$F$11</f>
        <v>0</v>
      </c>
      <c r="BA31" s="35">
        <f>AZ149*Controls!$F$11</f>
        <v>0</v>
      </c>
      <c r="BB31" s="35">
        <f>BA149*Controls!$F$11</f>
        <v>0</v>
      </c>
      <c r="BC31" s="35">
        <f>BB149*Controls!$F$11</f>
        <v>0</v>
      </c>
      <c r="BD31" s="35">
        <f>BC149*Controls!$F$11</f>
        <v>0</v>
      </c>
      <c r="BE31" s="35">
        <f>BD149*Controls!$F$11</f>
        <v>0</v>
      </c>
      <c r="BF31" s="35">
        <f>BE149*Controls!$F$11</f>
        <v>0</v>
      </c>
      <c r="BG31" s="35">
        <f>BF149*Controls!$F$11</f>
        <v>0</v>
      </c>
      <c r="BH31" s="35">
        <f>BG149*Controls!$F$11</f>
        <v>0</v>
      </c>
      <c r="BI31" s="35">
        <f>BH149*Controls!$F$11</f>
        <v>0</v>
      </c>
      <c r="BJ31" s="35">
        <f>BI149*Controls!$F$11</f>
        <v>0</v>
      </c>
      <c r="BK31" s="35">
        <f>BJ149*Controls!$F$11</f>
        <v>0</v>
      </c>
      <c r="BL31" s="35">
        <f>BK149*Controls!$F$11</f>
        <v>0</v>
      </c>
      <c r="BM31" s="35">
        <f>BL149*Controls!$F$11</f>
        <v>0</v>
      </c>
      <c r="BN31" s="35">
        <f>BM149*Controls!$F$11</f>
        <v>0</v>
      </c>
      <c r="BO31" s="35">
        <f>BN149*Controls!$F$11</f>
        <v>0</v>
      </c>
      <c r="BP31" s="35">
        <f>BO149*Controls!$F$11</f>
        <v>0</v>
      </c>
      <c r="BQ31" s="35">
        <f>BP149*Controls!$F$11</f>
        <v>0</v>
      </c>
      <c r="BR31" s="35">
        <f>BQ149*Controls!$F$11</f>
        <v>0</v>
      </c>
      <c r="BS31" s="35">
        <f>BR149*Controls!$F$11</f>
        <v>0</v>
      </c>
    </row>
    <row r="32" spans="6:71">
      <c r="F32" t="s">
        <v>160</v>
      </c>
      <c r="Q32" s="39"/>
      <c r="R32" s="35">
        <f>$O$26</f>
        <v>40</v>
      </c>
      <c r="S32" s="35">
        <f t="shared" ref="S32:BS32" si="6">$O$26</f>
        <v>40</v>
      </c>
      <c r="T32" s="35">
        <f t="shared" si="6"/>
        <v>40</v>
      </c>
      <c r="U32" s="35">
        <f t="shared" si="6"/>
        <v>40</v>
      </c>
      <c r="V32" s="35">
        <f t="shared" si="6"/>
        <v>40</v>
      </c>
      <c r="W32" s="35">
        <f t="shared" si="6"/>
        <v>40</v>
      </c>
      <c r="X32" s="35">
        <f t="shared" si="6"/>
        <v>40</v>
      </c>
      <c r="Y32" s="35">
        <f t="shared" si="6"/>
        <v>40</v>
      </c>
      <c r="Z32" s="35">
        <f t="shared" si="6"/>
        <v>40</v>
      </c>
      <c r="AA32" s="35">
        <f t="shared" si="6"/>
        <v>40</v>
      </c>
      <c r="AB32" s="35">
        <f t="shared" si="6"/>
        <v>40</v>
      </c>
      <c r="AC32" s="35">
        <f t="shared" si="6"/>
        <v>40</v>
      </c>
      <c r="AD32" s="35">
        <f t="shared" si="6"/>
        <v>40</v>
      </c>
      <c r="AE32" s="35">
        <f t="shared" si="6"/>
        <v>40</v>
      </c>
      <c r="AF32" s="35">
        <f t="shared" si="6"/>
        <v>40</v>
      </c>
      <c r="AG32" s="35">
        <f t="shared" si="6"/>
        <v>40</v>
      </c>
      <c r="AH32" s="35">
        <f t="shared" si="6"/>
        <v>40</v>
      </c>
      <c r="AI32" s="35">
        <f t="shared" si="6"/>
        <v>40</v>
      </c>
      <c r="AJ32" s="35">
        <f t="shared" si="6"/>
        <v>40</v>
      </c>
      <c r="AK32" s="35">
        <f t="shared" si="6"/>
        <v>40</v>
      </c>
      <c r="AL32" s="35">
        <f t="shared" si="6"/>
        <v>40</v>
      </c>
      <c r="AM32" s="35">
        <f t="shared" si="6"/>
        <v>40</v>
      </c>
      <c r="AN32" s="35">
        <f t="shared" si="6"/>
        <v>40</v>
      </c>
      <c r="AO32" s="35">
        <f t="shared" si="6"/>
        <v>40</v>
      </c>
      <c r="AP32" s="35">
        <f t="shared" si="6"/>
        <v>40</v>
      </c>
      <c r="AQ32" s="35">
        <f t="shared" si="6"/>
        <v>40</v>
      </c>
      <c r="AR32" s="35">
        <f t="shared" si="6"/>
        <v>40</v>
      </c>
      <c r="AS32" s="35">
        <f t="shared" si="6"/>
        <v>40</v>
      </c>
      <c r="AT32" s="35">
        <f t="shared" si="6"/>
        <v>40</v>
      </c>
      <c r="AU32" s="35">
        <f t="shared" si="6"/>
        <v>40</v>
      </c>
      <c r="AV32" s="35">
        <f t="shared" si="6"/>
        <v>40</v>
      </c>
      <c r="AW32" s="35">
        <f t="shared" si="6"/>
        <v>40</v>
      </c>
      <c r="AX32" s="35">
        <f t="shared" si="6"/>
        <v>40</v>
      </c>
      <c r="AY32" s="35">
        <f t="shared" si="6"/>
        <v>40</v>
      </c>
      <c r="AZ32" s="35">
        <f t="shared" si="6"/>
        <v>40</v>
      </c>
      <c r="BA32" s="35">
        <f t="shared" si="6"/>
        <v>40</v>
      </c>
      <c r="BB32" s="35">
        <f t="shared" si="6"/>
        <v>40</v>
      </c>
      <c r="BC32" s="35">
        <f t="shared" si="6"/>
        <v>40</v>
      </c>
      <c r="BD32" s="35">
        <f t="shared" si="6"/>
        <v>40</v>
      </c>
      <c r="BE32" s="35">
        <f t="shared" si="6"/>
        <v>40</v>
      </c>
      <c r="BF32" s="35">
        <f t="shared" si="6"/>
        <v>40</v>
      </c>
      <c r="BG32" s="35">
        <f t="shared" si="6"/>
        <v>40</v>
      </c>
      <c r="BH32" s="35">
        <f t="shared" si="6"/>
        <v>40</v>
      </c>
      <c r="BI32" s="35">
        <f t="shared" si="6"/>
        <v>40</v>
      </c>
      <c r="BJ32" s="35">
        <f t="shared" si="6"/>
        <v>40</v>
      </c>
      <c r="BK32" s="35">
        <f t="shared" si="6"/>
        <v>40</v>
      </c>
      <c r="BL32" s="35">
        <f t="shared" si="6"/>
        <v>40</v>
      </c>
      <c r="BM32" s="35">
        <f t="shared" si="6"/>
        <v>40</v>
      </c>
      <c r="BN32" s="35">
        <f t="shared" si="6"/>
        <v>40</v>
      </c>
      <c r="BO32" s="35">
        <f t="shared" si="6"/>
        <v>40</v>
      </c>
      <c r="BP32" s="35">
        <f t="shared" si="6"/>
        <v>40</v>
      </c>
      <c r="BQ32" s="35">
        <f t="shared" si="6"/>
        <v>40</v>
      </c>
      <c r="BR32" s="35">
        <f t="shared" si="6"/>
        <v>40</v>
      </c>
      <c r="BS32" s="35">
        <f t="shared" si="6"/>
        <v>40</v>
      </c>
    </row>
    <row r="33" spans="1:71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7">$O$27</f>
        <v>0.05</v>
      </c>
      <c r="T33" s="49">
        <f t="shared" si="7"/>
        <v>0.05</v>
      </c>
      <c r="U33" s="49">
        <f t="shared" si="7"/>
        <v>0.05</v>
      </c>
      <c r="V33" s="49">
        <f t="shared" si="7"/>
        <v>0.05</v>
      </c>
      <c r="W33" s="49">
        <f t="shared" si="7"/>
        <v>0.05</v>
      </c>
      <c r="X33" s="49">
        <f t="shared" si="7"/>
        <v>0.05</v>
      </c>
      <c r="Y33" s="49">
        <f t="shared" si="7"/>
        <v>0.05</v>
      </c>
      <c r="Z33" s="49">
        <f t="shared" si="7"/>
        <v>0.05</v>
      </c>
      <c r="AA33" s="49">
        <f t="shared" si="7"/>
        <v>0.05</v>
      </c>
      <c r="AB33" s="49">
        <f t="shared" si="7"/>
        <v>0.05</v>
      </c>
      <c r="AC33" s="49">
        <f t="shared" si="7"/>
        <v>0.05</v>
      </c>
      <c r="AD33" s="49">
        <f t="shared" si="7"/>
        <v>0.05</v>
      </c>
      <c r="AE33" s="49">
        <f t="shared" si="7"/>
        <v>0.05</v>
      </c>
      <c r="AF33" s="49">
        <f t="shared" si="7"/>
        <v>0.05</v>
      </c>
      <c r="AG33" s="49">
        <f t="shared" si="7"/>
        <v>0.05</v>
      </c>
      <c r="AH33" s="49">
        <f t="shared" si="7"/>
        <v>0.05</v>
      </c>
      <c r="AI33" s="49">
        <f t="shared" si="7"/>
        <v>0.05</v>
      </c>
      <c r="AJ33" s="49">
        <f t="shared" si="7"/>
        <v>0.05</v>
      </c>
      <c r="AK33" s="49">
        <f t="shared" si="7"/>
        <v>0.05</v>
      </c>
      <c r="AL33" s="49">
        <f t="shared" si="7"/>
        <v>0.05</v>
      </c>
      <c r="AM33" s="49">
        <f t="shared" si="7"/>
        <v>0.05</v>
      </c>
      <c r="AN33" s="49">
        <f t="shared" si="7"/>
        <v>0.05</v>
      </c>
      <c r="AO33" s="49">
        <f t="shared" si="7"/>
        <v>0.05</v>
      </c>
      <c r="AP33" s="49">
        <f t="shared" si="7"/>
        <v>0.05</v>
      </c>
      <c r="AQ33" s="49">
        <f t="shared" si="7"/>
        <v>0.05</v>
      </c>
      <c r="AR33" s="49">
        <f t="shared" si="7"/>
        <v>0.05</v>
      </c>
      <c r="AS33" s="49">
        <f t="shared" si="7"/>
        <v>0.05</v>
      </c>
      <c r="AT33" s="49">
        <f t="shared" si="7"/>
        <v>0.05</v>
      </c>
      <c r="AU33" s="49">
        <f t="shared" si="7"/>
        <v>0.05</v>
      </c>
      <c r="AV33" s="49">
        <f t="shared" si="7"/>
        <v>0.05</v>
      </c>
      <c r="AW33" s="49">
        <f t="shared" si="7"/>
        <v>0.05</v>
      </c>
      <c r="AX33" s="49">
        <f t="shared" si="7"/>
        <v>0.05</v>
      </c>
      <c r="AY33" s="49">
        <f t="shared" si="7"/>
        <v>0.05</v>
      </c>
      <c r="AZ33" s="49">
        <f t="shared" si="7"/>
        <v>0.05</v>
      </c>
      <c r="BA33" s="49">
        <f t="shared" si="7"/>
        <v>0.05</v>
      </c>
      <c r="BB33" s="49">
        <f t="shared" si="7"/>
        <v>0.05</v>
      </c>
      <c r="BC33" s="49">
        <f t="shared" si="7"/>
        <v>0.05</v>
      </c>
      <c r="BD33" s="49">
        <f t="shared" si="7"/>
        <v>0.05</v>
      </c>
      <c r="BE33" s="49">
        <f t="shared" si="7"/>
        <v>0.05</v>
      </c>
      <c r="BF33" s="49">
        <f t="shared" si="7"/>
        <v>0.05</v>
      </c>
      <c r="BG33" s="49">
        <f t="shared" si="7"/>
        <v>0.05</v>
      </c>
      <c r="BH33" s="49">
        <f t="shared" si="7"/>
        <v>0.05</v>
      </c>
      <c r="BI33" s="49">
        <f t="shared" si="7"/>
        <v>0.05</v>
      </c>
      <c r="BJ33" s="49">
        <f t="shared" si="7"/>
        <v>0.05</v>
      </c>
      <c r="BK33" s="49">
        <f t="shared" si="7"/>
        <v>0.05</v>
      </c>
      <c r="BL33" s="49">
        <f t="shared" si="7"/>
        <v>0.05</v>
      </c>
      <c r="BM33" s="49">
        <f t="shared" si="7"/>
        <v>0.05</v>
      </c>
      <c r="BN33" s="49">
        <f t="shared" si="7"/>
        <v>0.05</v>
      </c>
      <c r="BO33" s="49">
        <f t="shared" si="7"/>
        <v>0.05</v>
      </c>
      <c r="BP33" s="49">
        <f t="shared" si="7"/>
        <v>0.05</v>
      </c>
      <c r="BQ33" s="49">
        <f t="shared" si="7"/>
        <v>0.05</v>
      </c>
      <c r="BR33" s="49">
        <f t="shared" si="7"/>
        <v>0.05</v>
      </c>
      <c r="BS33" s="49">
        <f t="shared" si="7"/>
        <v>0.05</v>
      </c>
    </row>
    <row r="34" spans="1:71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V154</f>
        <v>0</v>
      </c>
      <c r="W34" s="35">
        <f t="shared" ref="W34:BS34" si="8">W154</f>
        <v>0</v>
      </c>
      <c r="X34" s="35">
        <f t="shared" si="8"/>
        <v>0</v>
      </c>
      <c r="Y34" s="35">
        <f>Y154</f>
        <v>0</v>
      </c>
      <c r="Z34" s="35">
        <f t="shared" si="8"/>
        <v>0</v>
      </c>
      <c r="AA34" s="35">
        <f t="shared" si="8"/>
        <v>0</v>
      </c>
      <c r="AB34" s="35">
        <f t="shared" si="8"/>
        <v>0</v>
      </c>
      <c r="AC34" s="35">
        <f t="shared" si="8"/>
        <v>0</v>
      </c>
      <c r="AD34" s="35">
        <f t="shared" si="8"/>
        <v>0</v>
      </c>
      <c r="AE34" s="35">
        <f t="shared" si="8"/>
        <v>0</v>
      </c>
      <c r="AF34" s="35">
        <f t="shared" si="8"/>
        <v>0</v>
      </c>
      <c r="AG34" s="35">
        <f t="shared" si="8"/>
        <v>0</v>
      </c>
      <c r="AH34" s="35">
        <f t="shared" si="8"/>
        <v>0</v>
      </c>
      <c r="AI34" s="35">
        <f t="shared" si="8"/>
        <v>0</v>
      </c>
      <c r="AJ34" s="35">
        <f t="shared" si="8"/>
        <v>0</v>
      </c>
      <c r="AK34" s="35">
        <f t="shared" si="8"/>
        <v>0</v>
      </c>
      <c r="AL34" s="35">
        <f t="shared" si="8"/>
        <v>0</v>
      </c>
      <c r="AM34" s="35">
        <f t="shared" si="8"/>
        <v>0</v>
      </c>
      <c r="AN34" s="35">
        <f t="shared" si="8"/>
        <v>0</v>
      </c>
      <c r="AO34" s="35">
        <f t="shared" si="8"/>
        <v>0</v>
      </c>
      <c r="AP34" s="35">
        <f t="shared" si="8"/>
        <v>0</v>
      </c>
      <c r="AQ34" s="35">
        <f t="shared" si="8"/>
        <v>0</v>
      </c>
      <c r="AR34" s="35">
        <f t="shared" si="8"/>
        <v>0</v>
      </c>
      <c r="AS34" s="35">
        <f t="shared" si="8"/>
        <v>0</v>
      </c>
      <c r="AT34" s="35">
        <f t="shared" si="8"/>
        <v>0</v>
      </c>
      <c r="AU34" s="35">
        <f t="shared" si="8"/>
        <v>0</v>
      </c>
      <c r="AV34" s="35">
        <f t="shared" si="8"/>
        <v>0</v>
      </c>
      <c r="AW34" s="35">
        <f t="shared" si="8"/>
        <v>0</v>
      </c>
      <c r="AX34" s="35">
        <f t="shared" si="8"/>
        <v>0</v>
      </c>
      <c r="AY34" s="35">
        <f t="shared" si="8"/>
        <v>0</v>
      </c>
      <c r="AZ34" s="35">
        <f t="shared" si="8"/>
        <v>0</v>
      </c>
      <c r="BA34" s="35">
        <f t="shared" si="8"/>
        <v>0</v>
      </c>
      <c r="BB34" s="35">
        <f t="shared" si="8"/>
        <v>0</v>
      </c>
      <c r="BC34" s="35">
        <f t="shared" si="8"/>
        <v>0</v>
      </c>
      <c r="BD34" s="35">
        <f t="shared" si="8"/>
        <v>0</v>
      </c>
      <c r="BE34" s="35">
        <f t="shared" si="8"/>
        <v>0</v>
      </c>
      <c r="BF34" s="35">
        <f t="shared" si="8"/>
        <v>0</v>
      </c>
      <c r="BG34" s="35">
        <f t="shared" si="8"/>
        <v>0</v>
      </c>
      <c r="BH34" s="35">
        <f t="shared" si="8"/>
        <v>0</v>
      </c>
      <c r="BI34" s="35">
        <f t="shared" si="8"/>
        <v>0</v>
      </c>
      <c r="BJ34" s="35">
        <f t="shared" si="8"/>
        <v>0</v>
      </c>
      <c r="BK34" s="35">
        <f t="shared" si="8"/>
        <v>0</v>
      </c>
      <c r="BL34" s="35">
        <f t="shared" si="8"/>
        <v>0</v>
      </c>
      <c r="BM34" s="35">
        <f t="shared" si="8"/>
        <v>0</v>
      </c>
      <c r="BN34" s="35">
        <f t="shared" si="8"/>
        <v>0</v>
      </c>
      <c r="BO34" s="35">
        <f t="shared" si="8"/>
        <v>0</v>
      </c>
      <c r="BP34" s="35">
        <f t="shared" si="8"/>
        <v>0</v>
      </c>
      <c r="BQ34" s="35">
        <f t="shared" si="8"/>
        <v>0</v>
      </c>
      <c r="BR34" s="35">
        <f t="shared" si="8"/>
        <v>0</v>
      </c>
      <c r="BS34" s="35">
        <f t="shared" si="8"/>
        <v>0</v>
      </c>
    </row>
    <row r="35" spans="1:71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.7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>
      <c r="N38" s="40"/>
    </row>
    <row r="39" spans="1:71">
      <c r="F39" t="s">
        <v>165</v>
      </c>
      <c r="R39" s="35">
        <f>Q149</f>
        <v>4941.4537974171153</v>
      </c>
      <c r="S39" s="35">
        <f>R149</f>
        <v>5016.092171289527</v>
      </c>
      <c r="T39" s="35">
        <f t="shared" ref="T39:AJ39" si="9">S149</f>
        <v>5037.1574765467149</v>
      </c>
      <c r="U39" s="35">
        <f t="shared" si="9"/>
        <v>5023.7083958284184</v>
      </c>
      <c r="V39" s="35">
        <f>U149</f>
        <v>5007.0868181534943</v>
      </c>
      <c r="W39" s="35">
        <f>V149</f>
        <v>4765.0331476247102</v>
      </c>
      <c r="X39" s="35">
        <f>W149</f>
        <v>4536.6761249660667</v>
      </c>
      <c r="Y39" s="35">
        <f t="shared" si="9"/>
        <v>4320.5019276677849</v>
      </c>
      <c r="Z39" s="35">
        <f>Y149</f>
        <v>4122.917209265107</v>
      </c>
      <c r="AA39" s="35">
        <f t="shared" si="9"/>
        <v>3941.1588366697638</v>
      </c>
      <c r="AB39" s="35">
        <f t="shared" si="9"/>
        <v>3772.0290471120188</v>
      </c>
      <c r="AC39" s="35">
        <f t="shared" si="9"/>
        <v>3606.4362153848219</v>
      </c>
      <c r="AD39" s="35">
        <f t="shared" si="9"/>
        <v>3443.3017261929249</v>
      </c>
      <c r="AE39" s="35">
        <f t="shared" si="9"/>
        <v>3281.3109445374994</v>
      </c>
      <c r="AF39" s="35">
        <f t="shared" si="9"/>
        <v>3120.3718722939266</v>
      </c>
      <c r="AG39" s="35">
        <f t="shared" si="9"/>
        <v>2960.1822532108768</v>
      </c>
      <c r="AH39" s="35">
        <f t="shared" si="9"/>
        <v>2799.8403997556684</v>
      </c>
      <c r="AI39" s="35">
        <f t="shared" si="9"/>
        <v>2639.1603421269488</v>
      </c>
      <c r="AJ39" s="35">
        <f t="shared" si="9"/>
        <v>2521.1481196483414</v>
      </c>
      <c r="AK39" s="35">
        <f t="shared" ref="AK39" si="10">AJ149</f>
        <v>2435.6515091859969</v>
      </c>
      <c r="AL39" s="35">
        <f t="shared" ref="AL39" si="11">AK149</f>
        <v>2350.6203993316499</v>
      </c>
      <c r="AM39" s="35">
        <f t="shared" ref="AM39" si="12">AL149</f>
        <v>2265.4065747363866</v>
      </c>
      <c r="AN39" s="35">
        <f t="shared" ref="AN39" si="13">AM149</f>
        <v>2180.0735081230705</v>
      </c>
      <c r="AO39" s="35">
        <f t="shared" ref="AO39" si="14">AN149</f>
        <v>2095.1402874204696</v>
      </c>
      <c r="AP39" s="35">
        <f t="shared" ref="AP39" si="15">AO149</f>
        <v>2010.620596129854</v>
      </c>
      <c r="AQ39" s="35">
        <f t="shared" ref="AQ39" si="16">AP149</f>
        <v>1926.1397007725834</v>
      </c>
      <c r="AR39" s="35">
        <f t="shared" ref="AR39" si="17">AQ149</f>
        <v>1841.6588054153128</v>
      </c>
      <c r="AS39" s="35">
        <f t="shared" ref="AS39" si="18">AR149</f>
        <v>1757.1779100580422</v>
      </c>
      <c r="AT39" s="35">
        <f t="shared" ref="AT39" si="19">AS149</f>
        <v>1672.6970147007717</v>
      </c>
      <c r="AU39" s="35">
        <f t="shared" ref="AU39" si="20">AT149</f>
        <v>1588.2161193435011</v>
      </c>
      <c r="AV39" s="35">
        <f t="shared" ref="AV39" si="21">AU149</f>
        <v>1503.7352239862305</v>
      </c>
      <c r="AW39" s="35">
        <f t="shared" ref="AW39" si="22">AV149</f>
        <v>1419.2543286289599</v>
      </c>
      <c r="AX39" s="35">
        <f t="shared" ref="AX39" si="23">AW149</f>
        <v>1334.7734332716893</v>
      </c>
      <c r="AY39" s="35">
        <f t="shared" ref="AY39" si="24">AX149</f>
        <v>1250.2925379144187</v>
      </c>
      <c r="AZ39" s="35">
        <f t="shared" ref="AZ39" si="25">AY149</f>
        <v>1165.8116425571482</v>
      </c>
      <c r="BA39" s="35">
        <f t="shared" ref="BA39" si="26">AZ149</f>
        <v>1081.5785082135453</v>
      </c>
      <c r="BB39" s="35">
        <f t="shared" ref="BB39" si="27">BA149</f>
        <v>998.1630407237808</v>
      </c>
      <c r="BC39" s="35">
        <f t="shared" ref="BC39" si="28">BB149</f>
        <v>916.11607184196839</v>
      </c>
      <c r="BD39" s="35">
        <f t="shared" ref="BD39" si="29">BC149</f>
        <v>835.49740567452523</v>
      </c>
      <c r="BE39" s="35">
        <f t="shared" ref="BE39" si="30">BD149</f>
        <v>755.5092482419559</v>
      </c>
      <c r="BF39" s="35">
        <f t="shared" ref="BF39" si="31">BE149</f>
        <v>678.1032544089777</v>
      </c>
      <c r="BG39" s="35">
        <f t="shared" ref="BG39" si="32">BF149</f>
        <v>606.15387861934482</v>
      </c>
      <c r="BH39" s="35">
        <f t="shared" ref="BH39" si="33">BG149</f>
        <v>540.23384410554274</v>
      </c>
      <c r="BI39" s="35">
        <f t="shared" ref="BI39" si="34">BH149</f>
        <v>481.38891928466171</v>
      </c>
      <c r="BJ39" s="35">
        <f t="shared" ref="BJ39" si="35">BI149</f>
        <v>429.91873865094851</v>
      </c>
      <c r="BK39" s="35">
        <f t="shared" ref="BK39" si="36">BJ149</f>
        <v>385.23271754283843</v>
      </c>
      <c r="BL39" s="35">
        <f t="shared" ref="BL39" si="37">BK149</f>
        <v>347.19310657985397</v>
      </c>
      <c r="BM39" s="35">
        <f t="shared" ref="BM39" si="38">BL149</f>
        <v>316.08509539636407</v>
      </c>
      <c r="BN39" s="35">
        <f t="shared" ref="BN39" si="39">BM149</f>
        <v>290.79244150741249</v>
      </c>
      <c r="BO39" s="35">
        <f t="shared" ref="BO39" si="40">BN149</f>
        <v>269.88305188459799</v>
      </c>
      <c r="BP39" s="35">
        <f t="shared" ref="BP39" si="41">BO149</f>
        <v>252.89924701381136</v>
      </c>
      <c r="BQ39" s="35">
        <f t="shared" ref="BQ39" si="42">BP149</f>
        <v>239.34617352670233</v>
      </c>
      <c r="BR39" s="35">
        <f t="shared" ref="BR39" si="43">BQ149</f>
        <v>229.32492865060522</v>
      </c>
      <c r="BS39" s="35">
        <f t="shared" ref="BS39" si="44">BR149</f>
        <v>222.57921692948401</v>
      </c>
    </row>
    <row r="40" spans="1:71">
      <c r="F40" t="s">
        <v>157</v>
      </c>
      <c r="K40" s="47" t="s">
        <v>352</v>
      </c>
      <c r="L40" s="47"/>
      <c r="Q40" s="39"/>
      <c r="R40" s="35">
        <f>R31*(1+R21)^0.5</f>
        <v>324.13352296726839</v>
      </c>
      <c r="S40" s="35">
        <f t="shared" ref="S40:BS40" si="45">S31*(1+S21)^0.5</f>
        <v>268.7155590447091</v>
      </c>
      <c r="T40" s="35">
        <f t="shared" si="45"/>
        <v>236.68624212145997</v>
      </c>
      <c r="U40" s="35">
        <f t="shared" si="45"/>
        <v>232.26451332095959</v>
      </c>
      <c r="V40" s="35">
        <f>V31*(1+V21)^0.5</f>
        <v>0</v>
      </c>
      <c r="W40" s="35">
        <f>W31*(1+W21)^0.5</f>
        <v>0</v>
      </c>
      <c r="X40" s="35">
        <f>X31*(1+X21)^0.5</f>
        <v>0</v>
      </c>
      <c r="Y40" s="35">
        <f>Y31*(1+Y21)^0.5</f>
        <v>0</v>
      </c>
      <c r="Z40" s="35">
        <f>Z31*(1+Z21)^0.5</f>
        <v>0</v>
      </c>
      <c r="AA40" s="35">
        <f t="shared" si="45"/>
        <v>0</v>
      </c>
      <c r="AB40" s="35">
        <f t="shared" si="45"/>
        <v>0</v>
      </c>
      <c r="AC40" s="35">
        <f t="shared" si="45"/>
        <v>0</v>
      </c>
      <c r="AD40" s="35">
        <f t="shared" si="45"/>
        <v>0</v>
      </c>
      <c r="AE40" s="35">
        <f t="shared" si="45"/>
        <v>0</v>
      </c>
      <c r="AF40" s="35">
        <f t="shared" si="45"/>
        <v>0</v>
      </c>
      <c r="AG40" s="35">
        <f t="shared" si="45"/>
        <v>0</v>
      </c>
      <c r="AH40" s="35">
        <f t="shared" si="45"/>
        <v>0</v>
      </c>
      <c r="AI40" s="35">
        <f t="shared" si="45"/>
        <v>0</v>
      </c>
      <c r="AJ40" s="35">
        <f t="shared" si="45"/>
        <v>0</v>
      </c>
      <c r="AK40" s="35">
        <f t="shared" si="45"/>
        <v>0</v>
      </c>
      <c r="AL40" s="35">
        <f t="shared" si="45"/>
        <v>0</v>
      </c>
      <c r="AM40" s="35">
        <f t="shared" si="45"/>
        <v>0</v>
      </c>
      <c r="AN40" s="35">
        <f t="shared" si="45"/>
        <v>0</v>
      </c>
      <c r="AO40" s="35">
        <f t="shared" si="45"/>
        <v>0</v>
      </c>
      <c r="AP40" s="35">
        <f t="shared" si="45"/>
        <v>0</v>
      </c>
      <c r="AQ40" s="35">
        <f t="shared" si="45"/>
        <v>0</v>
      </c>
      <c r="AR40" s="35">
        <f t="shared" si="45"/>
        <v>0</v>
      </c>
      <c r="AS40" s="35">
        <f t="shared" si="45"/>
        <v>0</v>
      </c>
      <c r="AT40" s="35">
        <f t="shared" si="45"/>
        <v>0</v>
      </c>
      <c r="AU40" s="35">
        <f t="shared" si="45"/>
        <v>0</v>
      </c>
      <c r="AV40" s="35">
        <f t="shared" si="45"/>
        <v>0</v>
      </c>
      <c r="AW40" s="35">
        <f t="shared" si="45"/>
        <v>0</v>
      </c>
      <c r="AX40" s="35">
        <f t="shared" si="45"/>
        <v>0</v>
      </c>
      <c r="AY40" s="35">
        <f t="shared" si="45"/>
        <v>0</v>
      </c>
      <c r="AZ40" s="35">
        <f t="shared" si="45"/>
        <v>0</v>
      </c>
      <c r="BA40" s="35">
        <f t="shared" si="45"/>
        <v>0</v>
      </c>
      <c r="BB40" s="35">
        <f t="shared" si="45"/>
        <v>0</v>
      </c>
      <c r="BC40" s="35">
        <f t="shared" si="45"/>
        <v>0</v>
      </c>
      <c r="BD40" s="35">
        <f t="shared" si="45"/>
        <v>0</v>
      </c>
      <c r="BE40" s="35">
        <f t="shared" si="45"/>
        <v>0</v>
      </c>
      <c r="BF40" s="35">
        <f t="shared" si="45"/>
        <v>0</v>
      </c>
      <c r="BG40" s="35">
        <f t="shared" si="45"/>
        <v>0</v>
      </c>
      <c r="BH40" s="35">
        <f t="shared" si="45"/>
        <v>0</v>
      </c>
      <c r="BI40" s="35">
        <f t="shared" si="45"/>
        <v>0</v>
      </c>
      <c r="BJ40" s="35">
        <f t="shared" si="45"/>
        <v>0</v>
      </c>
      <c r="BK40" s="35">
        <f t="shared" si="45"/>
        <v>0</v>
      </c>
      <c r="BL40" s="35">
        <f t="shared" si="45"/>
        <v>0</v>
      </c>
      <c r="BM40" s="35">
        <f t="shared" si="45"/>
        <v>0</v>
      </c>
      <c r="BN40" s="35">
        <f t="shared" si="45"/>
        <v>0</v>
      </c>
      <c r="BO40" s="35">
        <f t="shared" si="45"/>
        <v>0</v>
      </c>
      <c r="BP40" s="35">
        <f t="shared" si="45"/>
        <v>0</v>
      </c>
      <c r="BQ40" s="35">
        <f t="shared" si="45"/>
        <v>0</v>
      </c>
      <c r="BR40" s="35">
        <f t="shared" si="45"/>
        <v>0</v>
      </c>
      <c r="BS40" s="35">
        <f t="shared" si="45"/>
        <v>0</v>
      </c>
    </row>
    <row r="41" spans="1:71">
      <c r="F41" t="s">
        <v>166</v>
      </c>
      <c r="K41" s="47" t="s">
        <v>352</v>
      </c>
      <c r="L41" s="40"/>
      <c r="O41" s="39"/>
      <c r="P41" s="39"/>
      <c r="Q41" s="45"/>
      <c r="R41" s="30">
        <v>249.495149094857</v>
      </c>
      <c r="S41" s="30">
        <v>247.65025378752156</v>
      </c>
      <c r="T41" s="30">
        <v>250.13532283975692</v>
      </c>
      <c r="U41" s="30">
        <v>248.88609099588416</v>
      </c>
      <c r="V41" s="30">
        <v>242.05367052878427</v>
      </c>
      <c r="W41" s="30">
        <v>228.3570226586439</v>
      </c>
      <c r="X41" s="30">
        <v>216.17419729828194</v>
      </c>
      <c r="Y41" s="30">
        <v>197.58471840267825</v>
      </c>
      <c r="Z41" s="30">
        <v>181.75837259534336</v>
      </c>
      <c r="AA41" s="30">
        <v>169.129789557745</v>
      </c>
      <c r="AB41" s="30">
        <v>165.59283172719682</v>
      </c>
      <c r="AC41" s="30">
        <v>163.13448919189722</v>
      </c>
      <c r="AD41" s="30">
        <v>161.99078165542574</v>
      </c>
      <c r="AE41" s="30">
        <v>160.93907224357267</v>
      </c>
      <c r="AF41" s="30">
        <v>160.18961908304985</v>
      </c>
      <c r="AG41" s="30">
        <v>160.34185345520854</v>
      </c>
      <c r="AH41" s="30">
        <v>160.68005762871982</v>
      </c>
      <c r="AI41" s="30">
        <v>118.01222247860736</v>
      </c>
      <c r="AJ41" s="30">
        <v>85.496610462344492</v>
      </c>
      <c r="AK41" s="30">
        <v>85.031109854347264</v>
      </c>
      <c r="AL41" s="30">
        <v>85.213824595263404</v>
      </c>
      <c r="AM41" s="30">
        <v>85.333066613315907</v>
      </c>
      <c r="AN41" s="30">
        <v>84.93322070260102</v>
      </c>
      <c r="AO41" s="30">
        <v>84.519691290615626</v>
      </c>
      <c r="AP41" s="30">
        <v>84.480895357270626</v>
      </c>
      <c r="AQ41" s="30">
        <v>84.480895357270626</v>
      </c>
      <c r="AR41" s="30">
        <v>84.480895357270626</v>
      </c>
      <c r="AS41" s="30">
        <v>84.480895357270626</v>
      </c>
      <c r="AT41" s="30">
        <v>84.480895357270626</v>
      </c>
      <c r="AU41" s="30">
        <v>84.480895357270626</v>
      </c>
      <c r="AV41" s="30">
        <v>84.480895357270626</v>
      </c>
      <c r="AW41" s="30">
        <v>84.480895357270626</v>
      </c>
      <c r="AX41" s="30">
        <v>84.480895357270626</v>
      </c>
      <c r="AY41" s="30">
        <v>84.480895357270626</v>
      </c>
      <c r="AZ41" s="30">
        <v>84.233134343602842</v>
      </c>
      <c r="BA41" s="30">
        <v>83.415467489764566</v>
      </c>
      <c r="BB41" s="30">
        <v>82.046968881812433</v>
      </c>
      <c r="BC41" s="30">
        <v>80.618666167443152</v>
      </c>
      <c r="BD41" s="30">
        <v>79.988157432569338</v>
      </c>
      <c r="BE41" s="30">
        <v>77.405993832978169</v>
      </c>
      <c r="BF41" s="30">
        <v>71.949375789632938</v>
      </c>
      <c r="BG41" s="30">
        <v>65.920034513802037</v>
      </c>
      <c r="BH41" s="30">
        <v>58.844924820881054</v>
      </c>
      <c r="BI41" s="30">
        <v>51.470180633713198</v>
      </c>
      <c r="BJ41" s="30">
        <v>44.686021108110076</v>
      </c>
      <c r="BK41" s="30">
        <v>38.03961096298444</v>
      </c>
      <c r="BL41" s="30">
        <v>31.1080111834899</v>
      </c>
      <c r="BM41" s="30">
        <v>25.292653888951556</v>
      </c>
      <c r="BN41" s="30">
        <v>20.909389622814523</v>
      </c>
      <c r="BO41" s="30">
        <v>16.983804870786628</v>
      </c>
      <c r="BP41" s="30">
        <v>13.553073487109033</v>
      </c>
      <c r="BQ41" s="30">
        <v>10.021244876097128</v>
      </c>
      <c r="BR41" s="30">
        <v>6.7457117211212037</v>
      </c>
      <c r="BS41" s="30">
        <v>3.4602241604714963</v>
      </c>
    </row>
    <row r="42" spans="1:71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ht="1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5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46">IF($O44=T$2,T$40,IF(T$2&gt;$O44,S44-S45,0))</f>
        <v>0</v>
      </c>
      <c r="U44" s="35">
        <f t="shared" ref="U44" si="47">IF($O44=U$2,U$40,IF(U$2&gt;$O44,T44-T45,0))</f>
        <v>0</v>
      </c>
      <c r="V44" s="35">
        <f>IF($O44=V$2,V$40,IF(V$2&gt;$O44,U44-U45,0))</f>
        <v>0</v>
      </c>
      <c r="W44" s="35">
        <f t="shared" ref="W44" si="48">IF($O44=W$2,W$40,IF(W$2&gt;$O44,V44-V45,0))</f>
        <v>0</v>
      </c>
      <c r="X44" s="35">
        <f t="shared" ref="X44" si="49">IF($O44=X$2,X$40,IF(X$2&gt;$O44,W44-W45,0))</f>
        <v>0</v>
      </c>
      <c r="Y44" s="35">
        <f t="shared" ref="Y44" si="50">IF($O44=Y$2,Y$40,IF(Y$2&gt;$O44,X44-X45,0))</f>
        <v>0</v>
      </c>
      <c r="Z44" s="35">
        <f t="shared" ref="Z44" si="51">IF($O44=Z$2,Z$40,IF(Z$2&gt;$O44,Y44-Y45,0))</f>
        <v>0</v>
      </c>
      <c r="AA44" s="35">
        <f t="shared" ref="AA44" si="52">IF($O44=AA$2,AA$40,IF(AA$2&gt;$O44,Z44-Z45,0))</f>
        <v>0</v>
      </c>
      <c r="AB44" s="35">
        <f t="shared" ref="AB44" si="53">IF($O44=AB$2,AB$40,IF(AB$2&gt;$O44,AA44-AA45,0))</f>
        <v>0</v>
      </c>
      <c r="AC44" s="35">
        <f t="shared" ref="AC44" si="54">IF($O44=AC$2,AC$40,IF(AC$2&gt;$O44,AB44-AB45,0))</f>
        <v>0</v>
      </c>
      <c r="AD44" s="35">
        <f t="shared" ref="AD44" si="55">IF($O44=AD$2,AD$40,IF(AD$2&gt;$O44,AC44-AC45,0))</f>
        <v>0</v>
      </c>
      <c r="AE44" s="35">
        <f t="shared" ref="AE44" si="56">IF($O44=AE$2,AE$40,IF(AE$2&gt;$O44,AD44-AD45,0))</f>
        <v>0</v>
      </c>
      <c r="AF44" s="35">
        <f t="shared" ref="AF44" si="57">IF($O44=AF$2,AF$40,IF(AF$2&gt;$O44,AE44-AE45,0))</f>
        <v>0</v>
      </c>
      <c r="AG44" s="35">
        <f t="shared" ref="AG44" si="58">IF($O44=AG$2,AG$40,IF(AG$2&gt;$O44,AF44-AF45,0))</f>
        <v>0</v>
      </c>
      <c r="AH44" s="35">
        <f t="shared" ref="AH44" si="59">IF($O44=AH$2,AH$40,IF(AH$2&gt;$O44,AG44-AG45,0))</f>
        <v>0</v>
      </c>
      <c r="AI44" s="35">
        <f t="shared" ref="AI44" si="60">IF($O44=AI$2,AI$40,IF(AI$2&gt;$O44,AH44-AH45,0))</f>
        <v>0</v>
      </c>
      <c r="AJ44" s="35">
        <f t="shared" ref="AJ44" si="61">IF($O44=AJ$2,AJ$40,IF(AJ$2&gt;$O44,AI44-AI45,0))</f>
        <v>0</v>
      </c>
      <c r="AK44" s="35">
        <f t="shared" ref="AK44" si="62">IF($O44=AK$2,AK$40,IF(AK$2&gt;$O44,AJ44-AJ45,0))</f>
        <v>0</v>
      </c>
      <c r="AL44" s="35">
        <f t="shared" ref="AL44" si="63">IF($O44=AL$2,AL$40,IF(AL$2&gt;$O44,AK44-AK45,0))</f>
        <v>0</v>
      </c>
      <c r="AM44" s="35">
        <f t="shared" ref="AM44" si="64">IF($O44=AM$2,AM$40,IF(AM$2&gt;$O44,AL44-AL45,0))</f>
        <v>0</v>
      </c>
      <c r="AN44" s="35">
        <f t="shared" ref="AN44" si="65">IF($O44=AN$2,AN$40,IF(AN$2&gt;$O44,AM44-AM45,0))</f>
        <v>0</v>
      </c>
      <c r="AO44" s="35">
        <f t="shared" ref="AO44" si="66">IF($O44=AO$2,AO$40,IF(AO$2&gt;$O44,AN44-AN45,0))</f>
        <v>0</v>
      </c>
      <c r="AP44" s="35">
        <f t="shared" ref="AP44" si="67">IF($O44=AP$2,AP$40,IF(AP$2&gt;$O44,AO44-AO45,0))</f>
        <v>0</v>
      </c>
      <c r="AQ44" s="35">
        <f t="shared" ref="AQ44" si="68">IF($O44=AQ$2,AQ$40,IF(AQ$2&gt;$O44,AP44-AP45,0))</f>
        <v>0</v>
      </c>
      <c r="AR44" s="35">
        <f t="shared" ref="AR44" si="69">IF($O44=AR$2,AR$40,IF(AR$2&gt;$O44,AQ44-AQ45,0))</f>
        <v>0</v>
      </c>
      <c r="AS44" s="35">
        <f t="shared" ref="AS44" si="70">IF($O44=AS$2,AS$40,IF(AS$2&gt;$O44,AR44-AR45,0))</f>
        <v>0</v>
      </c>
      <c r="AT44" s="35">
        <f t="shared" ref="AT44" si="71">IF($O44=AT$2,AT$40,IF(AT$2&gt;$O44,AS44-AS45,0))</f>
        <v>0</v>
      </c>
      <c r="AU44" s="35">
        <f t="shared" ref="AU44" si="72">IF($O44=AU$2,AU$40,IF(AU$2&gt;$O44,AT44-AT45,0))</f>
        <v>0</v>
      </c>
      <c r="AV44" s="35">
        <f t="shared" ref="AV44" si="73">IF($O44=AV$2,AV$40,IF(AV$2&gt;$O44,AU44-AU45,0))</f>
        <v>0</v>
      </c>
      <c r="AW44" s="35">
        <f t="shared" ref="AW44" si="74">IF($O44=AW$2,AW$40,IF(AW$2&gt;$O44,AV44-AV45,0))</f>
        <v>0</v>
      </c>
      <c r="AX44" s="35">
        <f t="shared" ref="AX44" si="75">IF($O44=AX$2,AX$40,IF(AX$2&gt;$O44,AW44-AW45,0))</f>
        <v>0</v>
      </c>
      <c r="AY44" s="35">
        <f t="shared" ref="AY44" si="76">IF($O44=AY$2,AY$40,IF(AY$2&gt;$O44,AX44-AX45,0))</f>
        <v>0</v>
      </c>
      <c r="AZ44" s="35">
        <f t="shared" ref="AZ44" si="77">IF($O44=AZ$2,AZ$40,IF(AZ$2&gt;$O44,AY44-AY45,0))</f>
        <v>0</v>
      </c>
      <c r="BA44" s="35">
        <f t="shared" ref="BA44" si="78">IF($O44=BA$2,BA$40,IF(BA$2&gt;$O44,AZ44-AZ45,0))</f>
        <v>0</v>
      </c>
      <c r="BB44" s="35">
        <f t="shared" ref="BB44" si="79">IF($O44=BB$2,BB$40,IF(BB$2&gt;$O44,BA44-BA45,0))</f>
        <v>0</v>
      </c>
      <c r="BC44" s="35">
        <f t="shared" ref="BC44" si="80">IF($O44=BC$2,BC$40,IF(BC$2&gt;$O44,BB44-BB45,0))</f>
        <v>0</v>
      </c>
      <c r="BD44" s="35">
        <f t="shared" ref="BD44" si="81">IF($O44=BD$2,BD$40,IF(BD$2&gt;$O44,BC44-BC45,0))</f>
        <v>0</v>
      </c>
      <c r="BE44" s="35">
        <f t="shared" ref="BE44" si="82">IF($O44=BE$2,BE$40,IF(BE$2&gt;$O44,BD44-BD45,0))</f>
        <v>0</v>
      </c>
      <c r="BF44" s="35">
        <f t="shared" ref="BF44" si="83">IF($O44=BF$2,BF$40,IF(BF$2&gt;$O44,BE44-BE45,0))</f>
        <v>0</v>
      </c>
      <c r="BG44" s="35">
        <f t="shared" ref="BG44" si="84">IF($O44=BG$2,BG$40,IF(BG$2&gt;$O44,BF44-BF45,0))</f>
        <v>0</v>
      </c>
      <c r="BH44" s="35">
        <f t="shared" ref="BH44" si="85">IF($O44=BH$2,BH$40,IF(BH$2&gt;$O44,BG44-BG45,0))</f>
        <v>0</v>
      </c>
      <c r="BI44" s="35">
        <f t="shared" ref="BI44" si="86">IF($O44=BI$2,BI$40,IF(BI$2&gt;$O44,BH44-BH45,0))</f>
        <v>0</v>
      </c>
      <c r="BJ44" s="35">
        <f t="shared" ref="BJ44" si="87">IF($O44=BJ$2,BJ$40,IF(BJ$2&gt;$O44,BI44-BI45,0))</f>
        <v>0</v>
      </c>
      <c r="BK44" s="35">
        <f t="shared" ref="BK44" si="88">IF($O44=BK$2,BK$40,IF(BK$2&gt;$O44,BJ44-BJ45,0))</f>
        <v>0</v>
      </c>
      <c r="BL44" s="35">
        <f t="shared" ref="BL44" si="89">IF($O44=BL$2,BL$40,IF(BL$2&gt;$O44,BK44-BK45,0))</f>
        <v>0</v>
      </c>
      <c r="BM44" s="35">
        <f t="shared" ref="BM44" si="90">IF($O44=BM$2,BM$40,IF(BM$2&gt;$O44,BL44-BL45,0))</f>
        <v>0</v>
      </c>
      <c r="BN44" s="35">
        <f t="shared" ref="BN44" si="91">IF($O44=BN$2,BN$40,IF(BN$2&gt;$O44,BM44-BM45,0))</f>
        <v>0</v>
      </c>
      <c r="BO44" s="35">
        <f t="shared" ref="BO44" si="92">IF($O44=BO$2,BO$40,IF(BO$2&gt;$O44,BN44-BN45,0))</f>
        <v>0</v>
      </c>
      <c r="BP44" s="35">
        <f t="shared" ref="BP44" si="93">IF($O44=BP$2,BP$40,IF(BP$2&gt;$O44,BO44-BO45,0))</f>
        <v>0</v>
      </c>
      <c r="BQ44" s="35">
        <f t="shared" ref="BQ44" si="94">IF($O44=BQ$2,BQ$40,IF(BQ$2&gt;$O44,BP44-BP45,0))</f>
        <v>0</v>
      </c>
      <c r="BR44" s="35">
        <f t="shared" ref="BR44" si="95">IF($O44=BR$2,BR$40,IF(BR$2&gt;$O44,BQ44-BQ45,0))</f>
        <v>0</v>
      </c>
      <c r="BS44" s="35">
        <f t="shared" ref="BS44" si="96">IF($O44=BS$2,BS$40,IF(BS$2&gt;$O44,BR44-BR45,0))</f>
        <v>0</v>
      </c>
    </row>
    <row r="45" spans="1:71" s="45" customFormat="1" hidden="1" outlineLevel="1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5</v>
      </c>
      <c r="P45" s="39"/>
      <c r="R45" s="35">
        <f>IF(R$2&gt;=$O45,IF(R44-HLOOKUP($O45,$R$2:$BS$33,30,FALSE)/HLOOKUP($O45,$R$2:$BS$33,31,FALSE)&lt;=0,R44,HLOOKUP($O45,$R$2:$BS$33,30,FALSE)/HLOOKUP($O45,$R$2:$BS$33,31,FALSE)),0)</f>
        <v>0</v>
      </c>
      <c r="S45" s="35">
        <f t="shared" ref="S45:AW45" si="97">IF(S$2&gt;=$O45,IF(S44-HLOOKUP($O45,$R$2:$BS$33,30,FALSE)/HLOOKUP($O45,$R$2:$BS$33,31,FALSE)&lt;=0,S44,HLOOKUP($O45,$R$2:$BS$33,30,FALSE)/HLOOKUP($O45,$R$2:$BS$33,31,FALSE)),0)</f>
        <v>0</v>
      </c>
      <c r="T45" s="35">
        <f t="shared" si="97"/>
        <v>0</v>
      </c>
      <c r="U45" s="35">
        <f t="shared" si="97"/>
        <v>0</v>
      </c>
      <c r="V45" s="35">
        <f t="shared" si="97"/>
        <v>0</v>
      </c>
      <c r="W45" s="35">
        <f t="shared" si="97"/>
        <v>0</v>
      </c>
      <c r="X45" s="35">
        <f t="shared" si="97"/>
        <v>0</v>
      </c>
      <c r="Y45" s="35">
        <f t="shared" si="97"/>
        <v>0</v>
      </c>
      <c r="Z45" s="35">
        <f t="shared" si="97"/>
        <v>0</v>
      </c>
      <c r="AA45" s="35">
        <f t="shared" si="97"/>
        <v>0</v>
      </c>
      <c r="AB45" s="35">
        <f t="shared" si="97"/>
        <v>0</v>
      </c>
      <c r="AC45" s="35">
        <f t="shared" si="97"/>
        <v>0</v>
      </c>
      <c r="AD45" s="35">
        <f t="shared" si="97"/>
        <v>0</v>
      </c>
      <c r="AE45" s="35">
        <f t="shared" si="97"/>
        <v>0</v>
      </c>
      <c r="AF45" s="35">
        <f t="shared" si="97"/>
        <v>0</v>
      </c>
      <c r="AG45" s="35">
        <f t="shared" si="97"/>
        <v>0</v>
      </c>
      <c r="AH45" s="35">
        <f t="shared" si="97"/>
        <v>0</v>
      </c>
      <c r="AI45" s="35">
        <f t="shared" si="97"/>
        <v>0</v>
      </c>
      <c r="AJ45" s="35">
        <f t="shared" si="97"/>
        <v>0</v>
      </c>
      <c r="AK45" s="35">
        <f t="shared" si="97"/>
        <v>0</v>
      </c>
      <c r="AL45" s="35">
        <f t="shared" si="97"/>
        <v>0</v>
      </c>
      <c r="AM45" s="35">
        <f t="shared" si="97"/>
        <v>0</v>
      </c>
      <c r="AN45" s="35">
        <f t="shared" si="97"/>
        <v>0</v>
      </c>
      <c r="AO45" s="35">
        <f t="shared" si="97"/>
        <v>0</v>
      </c>
      <c r="AP45" s="35">
        <f t="shared" si="97"/>
        <v>0</v>
      </c>
      <c r="AQ45" s="35">
        <f t="shared" si="97"/>
        <v>0</v>
      </c>
      <c r="AR45" s="35">
        <f t="shared" si="97"/>
        <v>0</v>
      </c>
      <c r="AS45" s="35">
        <f t="shared" si="97"/>
        <v>0</v>
      </c>
      <c r="AT45" s="35">
        <f t="shared" si="97"/>
        <v>0</v>
      </c>
      <c r="AU45" s="35">
        <f t="shared" si="97"/>
        <v>0</v>
      </c>
      <c r="AV45" s="35">
        <f t="shared" si="97"/>
        <v>0</v>
      </c>
      <c r="AW45" s="35">
        <f t="shared" si="97"/>
        <v>0</v>
      </c>
      <c r="AX45" s="35">
        <f t="shared" ref="AX45:BS45" si="98">IF(AX$2&gt;=$O45,IF(AX44-HLOOKUP($O45,$R$2:$BS$33,30,FALSE)/HLOOKUP($O45,$R$2:$BS$33,31,FALSE)&lt;=0,AX44,HLOOKUP($O45,$R$2:$BS$33,30,FALSE)/HLOOKUP($O45,$R$2:$BS$33,31,FALSE)),0)</f>
        <v>0</v>
      </c>
      <c r="AY45" s="35">
        <f t="shared" si="98"/>
        <v>0</v>
      </c>
      <c r="AZ45" s="35">
        <f t="shared" si="98"/>
        <v>0</v>
      </c>
      <c r="BA45" s="35">
        <f t="shared" si="98"/>
        <v>0</v>
      </c>
      <c r="BB45" s="35">
        <f t="shared" si="98"/>
        <v>0</v>
      </c>
      <c r="BC45" s="35">
        <f t="shared" si="98"/>
        <v>0</v>
      </c>
      <c r="BD45" s="35">
        <f t="shared" si="98"/>
        <v>0</v>
      </c>
      <c r="BE45" s="35">
        <f t="shared" si="98"/>
        <v>0</v>
      </c>
      <c r="BF45" s="35">
        <f t="shared" si="98"/>
        <v>0</v>
      </c>
      <c r="BG45" s="35">
        <f t="shared" si="98"/>
        <v>0</v>
      </c>
      <c r="BH45" s="35">
        <f t="shared" si="98"/>
        <v>0</v>
      </c>
      <c r="BI45" s="35">
        <f t="shared" si="98"/>
        <v>0</v>
      </c>
      <c r="BJ45" s="35">
        <f t="shared" si="98"/>
        <v>0</v>
      </c>
      <c r="BK45" s="35">
        <f t="shared" si="98"/>
        <v>0</v>
      </c>
      <c r="BL45" s="35">
        <f t="shared" si="98"/>
        <v>0</v>
      </c>
      <c r="BM45" s="35">
        <f t="shared" si="98"/>
        <v>0</v>
      </c>
      <c r="BN45" s="35">
        <f t="shared" si="98"/>
        <v>0</v>
      </c>
      <c r="BO45" s="35">
        <f t="shared" si="98"/>
        <v>0</v>
      </c>
      <c r="BP45" s="35">
        <f t="shared" si="98"/>
        <v>0</v>
      </c>
      <c r="BQ45" s="35">
        <f t="shared" si="98"/>
        <v>0</v>
      </c>
      <c r="BR45" s="35">
        <f t="shared" si="98"/>
        <v>0</v>
      </c>
      <c r="BS45" s="35">
        <f t="shared" si="98"/>
        <v>0</v>
      </c>
    </row>
    <row r="46" spans="1:71" hidden="1" outlineLevel="1">
      <c r="F46" t="s">
        <v>168</v>
      </c>
      <c r="L46" s="22" t="s">
        <v>54</v>
      </c>
      <c r="O46" s="22">
        <v>6</v>
      </c>
      <c r="P46" s="39"/>
      <c r="Q46" s="45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:AV46" si="99">IF($O46=T$2,T$40,IF(T$2&gt;$O46,S46-S47,0))</f>
        <v>0</v>
      </c>
      <c r="U46" s="35">
        <f t="shared" si="99"/>
        <v>0</v>
      </c>
      <c r="V46" s="35">
        <f t="shared" si="99"/>
        <v>0</v>
      </c>
      <c r="W46" s="35">
        <f t="shared" si="99"/>
        <v>0</v>
      </c>
      <c r="X46" s="35">
        <f t="shared" si="99"/>
        <v>0</v>
      </c>
      <c r="Y46" s="35">
        <f t="shared" si="99"/>
        <v>0</v>
      </c>
      <c r="Z46" s="35">
        <f t="shared" si="99"/>
        <v>0</v>
      </c>
      <c r="AA46" s="35">
        <f t="shared" si="99"/>
        <v>0</v>
      </c>
      <c r="AB46" s="35">
        <f t="shared" si="99"/>
        <v>0</v>
      </c>
      <c r="AC46" s="35">
        <f t="shared" si="99"/>
        <v>0</v>
      </c>
      <c r="AD46" s="35">
        <f t="shared" si="99"/>
        <v>0</v>
      </c>
      <c r="AE46" s="35">
        <f t="shared" si="99"/>
        <v>0</v>
      </c>
      <c r="AF46" s="35">
        <f t="shared" si="99"/>
        <v>0</v>
      </c>
      <c r="AG46" s="35">
        <f t="shared" si="99"/>
        <v>0</v>
      </c>
      <c r="AH46" s="35">
        <f t="shared" si="99"/>
        <v>0</v>
      </c>
      <c r="AI46" s="35">
        <f t="shared" si="99"/>
        <v>0</v>
      </c>
      <c r="AJ46" s="35">
        <f t="shared" si="99"/>
        <v>0</v>
      </c>
      <c r="AK46" s="35">
        <f t="shared" si="99"/>
        <v>0</v>
      </c>
      <c r="AL46" s="35">
        <f t="shared" si="99"/>
        <v>0</v>
      </c>
      <c r="AM46" s="35">
        <f t="shared" si="99"/>
        <v>0</v>
      </c>
      <c r="AN46" s="35">
        <f t="shared" si="99"/>
        <v>0</v>
      </c>
      <c r="AO46" s="35">
        <f t="shared" si="99"/>
        <v>0</v>
      </c>
      <c r="AP46" s="35">
        <f t="shared" si="99"/>
        <v>0</v>
      </c>
      <c r="AQ46" s="35">
        <f t="shared" si="99"/>
        <v>0</v>
      </c>
      <c r="AR46" s="35">
        <f t="shared" si="99"/>
        <v>0</v>
      </c>
      <c r="AS46" s="35">
        <f t="shared" si="99"/>
        <v>0</v>
      </c>
      <c r="AT46" s="35">
        <f t="shared" si="99"/>
        <v>0</v>
      </c>
      <c r="AU46" s="35">
        <f t="shared" si="99"/>
        <v>0</v>
      </c>
      <c r="AV46" s="35">
        <f t="shared" si="99"/>
        <v>0</v>
      </c>
      <c r="AW46" s="35">
        <f t="shared" ref="AW46:BS46" si="100">IF($O46=AW$2,AW$40,IF(AW$2&gt;$O46,AV46-AV47,0))</f>
        <v>0</v>
      </c>
      <c r="AX46" s="35">
        <f t="shared" si="100"/>
        <v>0</v>
      </c>
      <c r="AY46" s="35">
        <f t="shared" si="100"/>
        <v>0</v>
      </c>
      <c r="AZ46" s="35">
        <f t="shared" si="100"/>
        <v>0</v>
      </c>
      <c r="BA46" s="35">
        <f t="shared" si="100"/>
        <v>0</v>
      </c>
      <c r="BB46" s="35">
        <f t="shared" si="100"/>
        <v>0</v>
      </c>
      <c r="BC46" s="35">
        <f t="shared" si="100"/>
        <v>0</v>
      </c>
      <c r="BD46" s="35">
        <f t="shared" si="100"/>
        <v>0</v>
      </c>
      <c r="BE46" s="35">
        <f t="shared" si="100"/>
        <v>0</v>
      </c>
      <c r="BF46" s="35">
        <f t="shared" si="100"/>
        <v>0</v>
      </c>
      <c r="BG46" s="35">
        <f t="shared" si="100"/>
        <v>0</v>
      </c>
      <c r="BH46" s="35">
        <f t="shared" si="100"/>
        <v>0</v>
      </c>
      <c r="BI46" s="35">
        <f t="shared" si="100"/>
        <v>0</v>
      </c>
      <c r="BJ46" s="35">
        <f t="shared" si="100"/>
        <v>0</v>
      </c>
      <c r="BK46" s="35">
        <f t="shared" si="100"/>
        <v>0</v>
      </c>
      <c r="BL46" s="35">
        <f t="shared" si="100"/>
        <v>0</v>
      </c>
      <c r="BM46" s="35">
        <f t="shared" si="100"/>
        <v>0</v>
      </c>
      <c r="BN46" s="35">
        <f t="shared" si="100"/>
        <v>0</v>
      </c>
      <c r="BO46" s="35">
        <f t="shared" si="100"/>
        <v>0</v>
      </c>
      <c r="BP46" s="35">
        <f t="shared" si="100"/>
        <v>0</v>
      </c>
      <c r="BQ46" s="35">
        <f t="shared" si="100"/>
        <v>0</v>
      </c>
      <c r="BR46" s="35">
        <f t="shared" si="100"/>
        <v>0</v>
      </c>
      <c r="BS46" s="35">
        <f t="shared" si="100"/>
        <v>0</v>
      </c>
    </row>
    <row r="47" spans="1:71" hidden="1" outlineLevel="1">
      <c r="F47" t="s">
        <v>169</v>
      </c>
      <c r="L47" s="22" t="s">
        <v>170</v>
      </c>
      <c r="O47" s="22">
        <v>6</v>
      </c>
      <c r="P47" s="39"/>
      <c r="Q47" s="45"/>
      <c r="R47" s="35">
        <f t="shared" ref="R47:AW47" si="101">IF(R$2&gt;=$O47,IF(R46-HLOOKUP($O47,$R$2:$BS$33,30,FALSE)/HLOOKUP($O47,$R$2:$BS$33,31,FALSE)&lt;=0,R46,HLOOKUP($O47,$R$2:$BS$33,30,FALSE)/HLOOKUP($O47,$R$2:$BS$33,31,FALSE)),0)</f>
        <v>0</v>
      </c>
      <c r="S47" s="35">
        <f t="shared" si="101"/>
        <v>0</v>
      </c>
      <c r="T47" s="35">
        <f t="shared" si="101"/>
        <v>0</v>
      </c>
      <c r="U47" s="35">
        <f t="shared" si="101"/>
        <v>0</v>
      </c>
      <c r="V47" s="35">
        <f t="shared" si="101"/>
        <v>0</v>
      </c>
      <c r="W47" s="35">
        <f t="shared" si="101"/>
        <v>0</v>
      </c>
      <c r="X47" s="35">
        <f t="shared" si="101"/>
        <v>0</v>
      </c>
      <c r="Y47" s="35">
        <f t="shared" si="101"/>
        <v>0</v>
      </c>
      <c r="Z47" s="35">
        <f t="shared" si="101"/>
        <v>0</v>
      </c>
      <c r="AA47" s="35">
        <f t="shared" si="101"/>
        <v>0</v>
      </c>
      <c r="AB47" s="35">
        <f t="shared" si="101"/>
        <v>0</v>
      </c>
      <c r="AC47" s="35">
        <f t="shared" si="101"/>
        <v>0</v>
      </c>
      <c r="AD47" s="35">
        <f t="shared" si="101"/>
        <v>0</v>
      </c>
      <c r="AE47" s="35">
        <f t="shared" si="101"/>
        <v>0</v>
      </c>
      <c r="AF47" s="35">
        <f t="shared" si="101"/>
        <v>0</v>
      </c>
      <c r="AG47" s="35">
        <f t="shared" si="101"/>
        <v>0</v>
      </c>
      <c r="AH47" s="35">
        <f t="shared" si="101"/>
        <v>0</v>
      </c>
      <c r="AI47" s="35">
        <f t="shared" si="101"/>
        <v>0</v>
      </c>
      <c r="AJ47" s="35">
        <f t="shared" si="101"/>
        <v>0</v>
      </c>
      <c r="AK47" s="35">
        <f t="shared" si="101"/>
        <v>0</v>
      </c>
      <c r="AL47" s="35">
        <f t="shared" si="101"/>
        <v>0</v>
      </c>
      <c r="AM47" s="35">
        <f t="shared" si="101"/>
        <v>0</v>
      </c>
      <c r="AN47" s="35">
        <f t="shared" si="101"/>
        <v>0</v>
      </c>
      <c r="AO47" s="35">
        <f t="shared" si="101"/>
        <v>0</v>
      </c>
      <c r="AP47" s="35">
        <f t="shared" si="101"/>
        <v>0</v>
      </c>
      <c r="AQ47" s="35">
        <f t="shared" si="101"/>
        <v>0</v>
      </c>
      <c r="AR47" s="35">
        <f t="shared" si="101"/>
        <v>0</v>
      </c>
      <c r="AS47" s="35">
        <f t="shared" si="101"/>
        <v>0</v>
      </c>
      <c r="AT47" s="35">
        <f t="shared" si="101"/>
        <v>0</v>
      </c>
      <c r="AU47" s="35">
        <f t="shared" si="101"/>
        <v>0</v>
      </c>
      <c r="AV47" s="35">
        <f t="shared" si="101"/>
        <v>0</v>
      </c>
      <c r="AW47" s="35">
        <f t="shared" si="101"/>
        <v>0</v>
      </c>
      <c r="AX47" s="35">
        <f t="shared" ref="AX47:BS47" si="102">IF(AX$2&gt;=$O47,IF(AX46-HLOOKUP($O47,$R$2:$BS$33,30,FALSE)/HLOOKUP($O47,$R$2:$BS$33,31,FALSE)&lt;=0,AX46,HLOOKUP($O47,$R$2:$BS$33,30,FALSE)/HLOOKUP($O47,$R$2:$BS$33,31,FALSE)),0)</f>
        <v>0</v>
      </c>
      <c r="AY47" s="35">
        <f t="shared" si="102"/>
        <v>0</v>
      </c>
      <c r="AZ47" s="35">
        <f t="shared" si="102"/>
        <v>0</v>
      </c>
      <c r="BA47" s="35">
        <f t="shared" si="102"/>
        <v>0</v>
      </c>
      <c r="BB47" s="35">
        <f t="shared" si="102"/>
        <v>0</v>
      </c>
      <c r="BC47" s="35">
        <f t="shared" si="102"/>
        <v>0</v>
      </c>
      <c r="BD47" s="35">
        <f t="shared" si="102"/>
        <v>0</v>
      </c>
      <c r="BE47" s="35">
        <f t="shared" si="102"/>
        <v>0</v>
      </c>
      <c r="BF47" s="35">
        <f t="shared" si="102"/>
        <v>0</v>
      </c>
      <c r="BG47" s="35">
        <f t="shared" si="102"/>
        <v>0</v>
      </c>
      <c r="BH47" s="35">
        <f t="shared" si="102"/>
        <v>0</v>
      </c>
      <c r="BI47" s="35">
        <f t="shared" si="102"/>
        <v>0</v>
      </c>
      <c r="BJ47" s="35">
        <f t="shared" si="102"/>
        <v>0</v>
      </c>
      <c r="BK47" s="35">
        <f t="shared" si="102"/>
        <v>0</v>
      </c>
      <c r="BL47" s="35">
        <f t="shared" si="102"/>
        <v>0</v>
      </c>
      <c r="BM47" s="35">
        <f t="shared" si="102"/>
        <v>0</v>
      </c>
      <c r="BN47" s="35">
        <f t="shared" si="102"/>
        <v>0</v>
      </c>
      <c r="BO47" s="35">
        <f t="shared" si="102"/>
        <v>0</v>
      </c>
      <c r="BP47" s="35">
        <f t="shared" si="102"/>
        <v>0</v>
      </c>
      <c r="BQ47" s="35">
        <f t="shared" si="102"/>
        <v>0</v>
      </c>
      <c r="BR47" s="35">
        <f t="shared" si="102"/>
        <v>0</v>
      </c>
      <c r="BS47" s="35">
        <f t="shared" si="102"/>
        <v>0</v>
      </c>
    </row>
    <row r="48" spans="1:71" hidden="1" outlineLevel="1">
      <c r="F48" t="s">
        <v>168</v>
      </c>
      <c r="L48" s="22" t="s">
        <v>54</v>
      </c>
      <c r="O48" s="22">
        <v>7</v>
      </c>
      <c r="P48" s="39"/>
      <c r="Q48" s="45"/>
      <c r="R48" s="35">
        <f t="shared" ref="R48:AV48" si="103">IF($O48=R$2,R$40,IF(R$2&gt;$O48,Q48-Q49,0))</f>
        <v>0</v>
      </c>
      <c r="S48" s="35">
        <f t="shared" si="103"/>
        <v>0</v>
      </c>
      <c r="T48" s="35">
        <f t="shared" si="103"/>
        <v>0</v>
      </c>
      <c r="U48" s="35">
        <f t="shared" si="103"/>
        <v>0</v>
      </c>
      <c r="V48" s="35">
        <f t="shared" si="103"/>
        <v>0</v>
      </c>
      <c r="W48" s="35">
        <f t="shared" si="103"/>
        <v>0</v>
      </c>
      <c r="X48" s="35">
        <f t="shared" si="103"/>
        <v>0</v>
      </c>
      <c r="Y48" s="35">
        <f t="shared" si="103"/>
        <v>0</v>
      </c>
      <c r="Z48" s="35">
        <f t="shared" si="103"/>
        <v>0</v>
      </c>
      <c r="AA48" s="35">
        <f t="shared" si="103"/>
        <v>0</v>
      </c>
      <c r="AB48" s="35">
        <f t="shared" si="103"/>
        <v>0</v>
      </c>
      <c r="AC48" s="35">
        <f t="shared" si="103"/>
        <v>0</v>
      </c>
      <c r="AD48" s="35">
        <f t="shared" si="103"/>
        <v>0</v>
      </c>
      <c r="AE48" s="35">
        <f t="shared" si="103"/>
        <v>0</v>
      </c>
      <c r="AF48" s="35">
        <f t="shared" si="103"/>
        <v>0</v>
      </c>
      <c r="AG48" s="35">
        <f t="shared" si="103"/>
        <v>0</v>
      </c>
      <c r="AH48" s="35">
        <f t="shared" si="103"/>
        <v>0</v>
      </c>
      <c r="AI48" s="35">
        <f t="shared" si="103"/>
        <v>0</v>
      </c>
      <c r="AJ48" s="35">
        <f t="shared" si="103"/>
        <v>0</v>
      </c>
      <c r="AK48" s="35">
        <f t="shared" si="103"/>
        <v>0</v>
      </c>
      <c r="AL48" s="35">
        <f t="shared" si="103"/>
        <v>0</v>
      </c>
      <c r="AM48" s="35">
        <f t="shared" si="103"/>
        <v>0</v>
      </c>
      <c r="AN48" s="35">
        <f t="shared" si="103"/>
        <v>0</v>
      </c>
      <c r="AO48" s="35">
        <f t="shared" si="103"/>
        <v>0</v>
      </c>
      <c r="AP48" s="35">
        <f t="shared" si="103"/>
        <v>0</v>
      </c>
      <c r="AQ48" s="35">
        <f t="shared" si="103"/>
        <v>0</v>
      </c>
      <c r="AR48" s="35">
        <f t="shared" si="103"/>
        <v>0</v>
      </c>
      <c r="AS48" s="35">
        <f t="shared" si="103"/>
        <v>0</v>
      </c>
      <c r="AT48" s="35">
        <f t="shared" si="103"/>
        <v>0</v>
      </c>
      <c r="AU48" s="35">
        <f t="shared" si="103"/>
        <v>0</v>
      </c>
      <c r="AV48" s="35">
        <f t="shared" si="103"/>
        <v>0</v>
      </c>
      <c r="AW48" s="35">
        <f t="shared" ref="AW48:BS48" si="104">IF($O48=AW$2,AW$40,IF(AW$2&gt;$O48,AV48-AV49,0))</f>
        <v>0</v>
      </c>
      <c r="AX48" s="35">
        <f t="shared" si="104"/>
        <v>0</v>
      </c>
      <c r="AY48" s="35">
        <f t="shared" si="104"/>
        <v>0</v>
      </c>
      <c r="AZ48" s="35">
        <f t="shared" si="104"/>
        <v>0</v>
      </c>
      <c r="BA48" s="35">
        <f t="shared" si="104"/>
        <v>0</v>
      </c>
      <c r="BB48" s="35">
        <f t="shared" si="104"/>
        <v>0</v>
      </c>
      <c r="BC48" s="35">
        <f t="shared" si="104"/>
        <v>0</v>
      </c>
      <c r="BD48" s="35">
        <f t="shared" si="104"/>
        <v>0</v>
      </c>
      <c r="BE48" s="35">
        <f t="shared" si="104"/>
        <v>0</v>
      </c>
      <c r="BF48" s="35">
        <f t="shared" si="104"/>
        <v>0</v>
      </c>
      <c r="BG48" s="35">
        <f t="shared" si="104"/>
        <v>0</v>
      </c>
      <c r="BH48" s="35">
        <f t="shared" si="104"/>
        <v>0</v>
      </c>
      <c r="BI48" s="35">
        <f t="shared" si="104"/>
        <v>0</v>
      </c>
      <c r="BJ48" s="35">
        <f t="shared" si="104"/>
        <v>0</v>
      </c>
      <c r="BK48" s="35">
        <f t="shared" si="104"/>
        <v>0</v>
      </c>
      <c r="BL48" s="35">
        <f t="shared" si="104"/>
        <v>0</v>
      </c>
      <c r="BM48" s="35">
        <f t="shared" si="104"/>
        <v>0</v>
      </c>
      <c r="BN48" s="35">
        <f t="shared" si="104"/>
        <v>0</v>
      </c>
      <c r="BO48" s="35">
        <f t="shared" si="104"/>
        <v>0</v>
      </c>
      <c r="BP48" s="35">
        <f t="shared" si="104"/>
        <v>0</v>
      </c>
      <c r="BQ48" s="35">
        <f t="shared" si="104"/>
        <v>0</v>
      </c>
      <c r="BR48" s="35">
        <f t="shared" si="104"/>
        <v>0</v>
      </c>
      <c r="BS48" s="35">
        <f t="shared" si="104"/>
        <v>0</v>
      </c>
    </row>
    <row r="49" spans="6:71" hidden="1" outlineLevel="1">
      <c r="F49" t="s">
        <v>169</v>
      </c>
      <c r="L49" s="22" t="s">
        <v>170</v>
      </c>
      <c r="O49" s="22">
        <v>7</v>
      </c>
      <c r="P49" s="39"/>
      <c r="Q49" s="45"/>
      <c r="R49" s="35">
        <f t="shared" ref="R49:AW49" si="105">IF(R$2&gt;=$O49,IF(R48-HLOOKUP($O49,$R$2:$BS$33,30,FALSE)/HLOOKUP($O49,$R$2:$BS$33,31,FALSE)&lt;=0,R48,HLOOKUP($O49,$R$2:$BS$33,30,FALSE)/HLOOKUP($O49,$R$2:$BS$33,31,FALSE)),0)</f>
        <v>0</v>
      </c>
      <c r="S49" s="35">
        <f t="shared" si="105"/>
        <v>0</v>
      </c>
      <c r="T49" s="35">
        <f t="shared" si="105"/>
        <v>0</v>
      </c>
      <c r="U49" s="35">
        <f t="shared" si="105"/>
        <v>0</v>
      </c>
      <c r="V49" s="35">
        <f t="shared" si="105"/>
        <v>0</v>
      </c>
      <c r="W49" s="35">
        <f t="shared" si="105"/>
        <v>0</v>
      </c>
      <c r="X49" s="35">
        <f t="shared" si="105"/>
        <v>0</v>
      </c>
      <c r="Y49" s="35">
        <f t="shared" si="105"/>
        <v>0</v>
      </c>
      <c r="Z49" s="35">
        <f t="shared" si="105"/>
        <v>0</v>
      </c>
      <c r="AA49" s="35">
        <f t="shared" si="105"/>
        <v>0</v>
      </c>
      <c r="AB49" s="35">
        <f t="shared" si="105"/>
        <v>0</v>
      </c>
      <c r="AC49" s="35">
        <f t="shared" si="105"/>
        <v>0</v>
      </c>
      <c r="AD49" s="35">
        <f t="shared" si="105"/>
        <v>0</v>
      </c>
      <c r="AE49" s="35">
        <f t="shared" si="105"/>
        <v>0</v>
      </c>
      <c r="AF49" s="35">
        <f t="shared" si="105"/>
        <v>0</v>
      </c>
      <c r="AG49" s="35">
        <f t="shared" si="105"/>
        <v>0</v>
      </c>
      <c r="AH49" s="35">
        <f t="shared" si="105"/>
        <v>0</v>
      </c>
      <c r="AI49" s="35">
        <f t="shared" si="105"/>
        <v>0</v>
      </c>
      <c r="AJ49" s="35">
        <f t="shared" si="105"/>
        <v>0</v>
      </c>
      <c r="AK49" s="35">
        <f t="shared" si="105"/>
        <v>0</v>
      </c>
      <c r="AL49" s="35">
        <f t="shared" si="105"/>
        <v>0</v>
      </c>
      <c r="AM49" s="35">
        <f t="shared" si="105"/>
        <v>0</v>
      </c>
      <c r="AN49" s="35">
        <f t="shared" si="105"/>
        <v>0</v>
      </c>
      <c r="AO49" s="35">
        <f t="shared" si="105"/>
        <v>0</v>
      </c>
      <c r="AP49" s="35">
        <f t="shared" si="105"/>
        <v>0</v>
      </c>
      <c r="AQ49" s="35">
        <f t="shared" si="105"/>
        <v>0</v>
      </c>
      <c r="AR49" s="35">
        <f t="shared" si="105"/>
        <v>0</v>
      </c>
      <c r="AS49" s="35">
        <f t="shared" si="105"/>
        <v>0</v>
      </c>
      <c r="AT49" s="35">
        <f t="shared" si="105"/>
        <v>0</v>
      </c>
      <c r="AU49" s="35">
        <f t="shared" si="105"/>
        <v>0</v>
      </c>
      <c r="AV49" s="35">
        <f t="shared" si="105"/>
        <v>0</v>
      </c>
      <c r="AW49" s="35">
        <f t="shared" si="105"/>
        <v>0</v>
      </c>
      <c r="AX49" s="35">
        <f t="shared" ref="AX49:BS49" si="106">IF(AX$2&gt;=$O49,IF(AX48-HLOOKUP($O49,$R$2:$BS$33,30,FALSE)/HLOOKUP($O49,$R$2:$BS$33,31,FALSE)&lt;=0,AX48,HLOOKUP($O49,$R$2:$BS$33,30,FALSE)/HLOOKUP($O49,$R$2:$BS$33,31,FALSE)),0)</f>
        <v>0</v>
      </c>
      <c r="AY49" s="35">
        <f t="shared" si="106"/>
        <v>0</v>
      </c>
      <c r="AZ49" s="35">
        <f t="shared" si="106"/>
        <v>0</v>
      </c>
      <c r="BA49" s="35">
        <f t="shared" si="106"/>
        <v>0</v>
      </c>
      <c r="BB49" s="35">
        <f t="shared" si="106"/>
        <v>0</v>
      </c>
      <c r="BC49" s="35">
        <f t="shared" si="106"/>
        <v>0</v>
      </c>
      <c r="BD49" s="35">
        <f t="shared" si="106"/>
        <v>0</v>
      </c>
      <c r="BE49" s="35">
        <f t="shared" si="106"/>
        <v>0</v>
      </c>
      <c r="BF49" s="35">
        <f t="shared" si="106"/>
        <v>0</v>
      </c>
      <c r="BG49" s="35">
        <f t="shared" si="106"/>
        <v>0</v>
      </c>
      <c r="BH49" s="35">
        <f t="shared" si="106"/>
        <v>0</v>
      </c>
      <c r="BI49" s="35">
        <f t="shared" si="106"/>
        <v>0</v>
      </c>
      <c r="BJ49" s="35">
        <f t="shared" si="106"/>
        <v>0</v>
      </c>
      <c r="BK49" s="35">
        <f t="shared" si="106"/>
        <v>0</v>
      </c>
      <c r="BL49" s="35">
        <f t="shared" si="106"/>
        <v>0</v>
      </c>
      <c r="BM49" s="35">
        <f t="shared" si="106"/>
        <v>0</v>
      </c>
      <c r="BN49" s="35">
        <f t="shared" si="106"/>
        <v>0</v>
      </c>
      <c r="BO49" s="35">
        <f t="shared" si="106"/>
        <v>0</v>
      </c>
      <c r="BP49" s="35">
        <f t="shared" si="106"/>
        <v>0</v>
      </c>
      <c r="BQ49" s="35">
        <f t="shared" si="106"/>
        <v>0</v>
      </c>
      <c r="BR49" s="35">
        <f t="shared" si="106"/>
        <v>0</v>
      </c>
      <c r="BS49" s="35">
        <f t="shared" si="106"/>
        <v>0</v>
      </c>
    </row>
    <row r="50" spans="6:71" hidden="1" outlineLevel="1">
      <c r="F50" t="s">
        <v>168</v>
      </c>
      <c r="L50" s="22" t="s">
        <v>54</v>
      </c>
      <c r="O50" s="22">
        <v>8</v>
      </c>
      <c r="P50" s="39"/>
      <c r="Q50" s="45"/>
      <c r="R50" s="35">
        <f t="shared" ref="R50:AV50" si="107">IF($O50=R$2,R$40,IF(R$2&gt;$O50,Q50-Q51,0))</f>
        <v>0</v>
      </c>
      <c r="S50" s="35">
        <f t="shared" si="107"/>
        <v>0</v>
      </c>
      <c r="T50" s="35">
        <f t="shared" si="107"/>
        <v>0</v>
      </c>
      <c r="U50" s="35">
        <f t="shared" si="107"/>
        <v>0</v>
      </c>
      <c r="V50" s="35">
        <f t="shared" si="107"/>
        <v>0</v>
      </c>
      <c r="W50" s="35">
        <f t="shared" si="107"/>
        <v>0</v>
      </c>
      <c r="X50" s="35">
        <f t="shared" si="107"/>
        <v>0</v>
      </c>
      <c r="Y50" s="35">
        <f t="shared" si="107"/>
        <v>0</v>
      </c>
      <c r="Z50" s="35">
        <f t="shared" si="107"/>
        <v>0</v>
      </c>
      <c r="AA50" s="35">
        <f t="shared" si="107"/>
        <v>0</v>
      </c>
      <c r="AB50" s="35">
        <f t="shared" si="107"/>
        <v>0</v>
      </c>
      <c r="AC50" s="35">
        <f t="shared" si="107"/>
        <v>0</v>
      </c>
      <c r="AD50" s="35">
        <f t="shared" si="107"/>
        <v>0</v>
      </c>
      <c r="AE50" s="35">
        <f t="shared" si="107"/>
        <v>0</v>
      </c>
      <c r="AF50" s="35">
        <f t="shared" si="107"/>
        <v>0</v>
      </c>
      <c r="AG50" s="35">
        <f t="shared" si="107"/>
        <v>0</v>
      </c>
      <c r="AH50" s="35">
        <f t="shared" si="107"/>
        <v>0</v>
      </c>
      <c r="AI50" s="35">
        <f t="shared" si="107"/>
        <v>0</v>
      </c>
      <c r="AJ50" s="35">
        <f t="shared" si="107"/>
        <v>0</v>
      </c>
      <c r="AK50" s="35">
        <f t="shared" si="107"/>
        <v>0</v>
      </c>
      <c r="AL50" s="35">
        <f t="shared" si="107"/>
        <v>0</v>
      </c>
      <c r="AM50" s="35">
        <f t="shared" si="107"/>
        <v>0</v>
      </c>
      <c r="AN50" s="35">
        <f t="shared" si="107"/>
        <v>0</v>
      </c>
      <c r="AO50" s="35">
        <f t="shared" si="107"/>
        <v>0</v>
      </c>
      <c r="AP50" s="35">
        <f t="shared" si="107"/>
        <v>0</v>
      </c>
      <c r="AQ50" s="35">
        <f t="shared" si="107"/>
        <v>0</v>
      </c>
      <c r="AR50" s="35">
        <f t="shared" si="107"/>
        <v>0</v>
      </c>
      <c r="AS50" s="35">
        <f t="shared" si="107"/>
        <v>0</v>
      </c>
      <c r="AT50" s="35">
        <f t="shared" si="107"/>
        <v>0</v>
      </c>
      <c r="AU50" s="35">
        <f t="shared" si="107"/>
        <v>0</v>
      </c>
      <c r="AV50" s="35">
        <f t="shared" si="107"/>
        <v>0</v>
      </c>
      <c r="AW50" s="35">
        <f t="shared" ref="AW50:BS50" si="108">IF($O50=AW$2,AW$40,IF(AW$2&gt;$O50,AV50-AV51,0))</f>
        <v>0</v>
      </c>
      <c r="AX50" s="35">
        <f t="shared" si="108"/>
        <v>0</v>
      </c>
      <c r="AY50" s="35">
        <f t="shared" si="108"/>
        <v>0</v>
      </c>
      <c r="AZ50" s="35">
        <f t="shared" si="108"/>
        <v>0</v>
      </c>
      <c r="BA50" s="35">
        <f t="shared" si="108"/>
        <v>0</v>
      </c>
      <c r="BB50" s="35">
        <f t="shared" si="108"/>
        <v>0</v>
      </c>
      <c r="BC50" s="35">
        <f t="shared" si="108"/>
        <v>0</v>
      </c>
      <c r="BD50" s="35">
        <f t="shared" si="108"/>
        <v>0</v>
      </c>
      <c r="BE50" s="35">
        <f t="shared" si="108"/>
        <v>0</v>
      </c>
      <c r="BF50" s="35">
        <f t="shared" si="108"/>
        <v>0</v>
      </c>
      <c r="BG50" s="35">
        <f t="shared" si="108"/>
        <v>0</v>
      </c>
      <c r="BH50" s="35">
        <f t="shared" si="108"/>
        <v>0</v>
      </c>
      <c r="BI50" s="35">
        <f t="shared" si="108"/>
        <v>0</v>
      </c>
      <c r="BJ50" s="35">
        <f t="shared" si="108"/>
        <v>0</v>
      </c>
      <c r="BK50" s="35">
        <f t="shared" si="108"/>
        <v>0</v>
      </c>
      <c r="BL50" s="35">
        <f t="shared" si="108"/>
        <v>0</v>
      </c>
      <c r="BM50" s="35">
        <f t="shared" si="108"/>
        <v>0</v>
      </c>
      <c r="BN50" s="35">
        <f t="shared" si="108"/>
        <v>0</v>
      </c>
      <c r="BO50" s="35">
        <f t="shared" si="108"/>
        <v>0</v>
      </c>
      <c r="BP50" s="35">
        <f t="shared" si="108"/>
        <v>0</v>
      </c>
      <c r="BQ50" s="35">
        <f t="shared" si="108"/>
        <v>0</v>
      </c>
      <c r="BR50" s="35">
        <f t="shared" si="108"/>
        <v>0</v>
      </c>
      <c r="BS50" s="35">
        <f t="shared" si="108"/>
        <v>0</v>
      </c>
    </row>
    <row r="51" spans="6:71" hidden="1" outlineLevel="1">
      <c r="F51" t="s">
        <v>169</v>
      </c>
      <c r="L51" s="22" t="s">
        <v>170</v>
      </c>
      <c r="O51" s="22">
        <v>8</v>
      </c>
      <c r="P51" s="39"/>
      <c r="Q51" s="45"/>
      <c r="R51" s="35">
        <f t="shared" ref="R51:AW51" si="109">IF(R$2&gt;=$O51,IF(R50-HLOOKUP($O51,$R$2:$BS$33,30,FALSE)/HLOOKUP($O51,$R$2:$BS$33,31,FALSE)&lt;=0,R50,HLOOKUP($O51,$R$2:$BS$33,30,FALSE)/HLOOKUP($O51,$R$2:$BS$33,31,FALSE)),0)</f>
        <v>0</v>
      </c>
      <c r="S51" s="35">
        <f t="shared" si="109"/>
        <v>0</v>
      </c>
      <c r="T51" s="35">
        <f t="shared" si="109"/>
        <v>0</v>
      </c>
      <c r="U51" s="35">
        <f t="shared" si="109"/>
        <v>0</v>
      </c>
      <c r="V51" s="35">
        <f t="shared" si="109"/>
        <v>0</v>
      </c>
      <c r="W51" s="35">
        <f t="shared" si="109"/>
        <v>0</v>
      </c>
      <c r="X51" s="35">
        <f t="shared" si="109"/>
        <v>0</v>
      </c>
      <c r="Y51" s="35">
        <f t="shared" si="109"/>
        <v>0</v>
      </c>
      <c r="Z51" s="35">
        <f t="shared" si="109"/>
        <v>0</v>
      </c>
      <c r="AA51" s="35">
        <f t="shared" si="109"/>
        <v>0</v>
      </c>
      <c r="AB51" s="35">
        <f t="shared" si="109"/>
        <v>0</v>
      </c>
      <c r="AC51" s="35">
        <f t="shared" si="109"/>
        <v>0</v>
      </c>
      <c r="AD51" s="35">
        <f t="shared" si="109"/>
        <v>0</v>
      </c>
      <c r="AE51" s="35">
        <f t="shared" si="109"/>
        <v>0</v>
      </c>
      <c r="AF51" s="35">
        <f t="shared" si="109"/>
        <v>0</v>
      </c>
      <c r="AG51" s="35">
        <f t="shared" si="109"/>
        <v>0</v>
      </c>
      <c r="AH51" s="35">
        <f t="shared" si="109"/>
        <v>0</v>
      </c>
      <c r="AI51" s="35">
        <f t="shared" si="109"/>
        <v>0</v>
      </c>
      <c r="AJ51" s="35">
        <f t="shared" si="109"/>
        <v>0</v>
      </c>
      <c r="AK51" s="35">
        <f t="shared" si="109"/>
        <v>0</v>
      </c>
      <c r="AL51" s="35">
        <f t="shared" si="109"/>
        <v>0</v>
      </c>
      <c r="AM51" s="35">
        <f t="shared" si="109"/>
        <v>0</v>
      </c>
      <c r="AN51" s="35">
        <f t="shared" si="109"/>
        <v>0</v>
      </c>
      <c r="AO51" s="35">
        <f t="shared" si="109"/>
        <v>0</v>
      </c>
      <c r="AP51" s="35">
        <f t="shared" si="109"/>
        <v>0</v>
      </c>
      <c r="AQ51" s="35">
        <f t="shared" si="109"/>
        <v>0</v>
      </c>
      <c r="AR51" s="35">
        <f t="shared" si="109"/>
        <v>0</v>
      </c>
      <c r="AS51" s="35">
        <f t="shared" si="109"/>
        <v>0</v>
      </c>
      <c r="AT51" s="35">
        <f t="shared" si="109"/>
        <v>0</v>
      </c>
      <c r="AU51" s="35">
        <f t="shared" si="109"/>
        <v>0</v>
      </c>
      <c r="AV51" s="35">
        <f t="shared" si="109"/>
        <v>0</v>
      </c>
      <c r="AW51" s="35">
        <f t="shared" si="109"/>
        <v>0</v>
      </c>
      <c r="AX51" s="35">
        <f t="shared" ref="AX51:BS51" si="110">IF(AX$2&gt;=$O51,IF(AX50-HLOOKUP($O51,$R$2:$BS$33,30,FALSE)/HLOOKUP($O51,$R$2:$BS$33,31,FALSE)&lt;=0,AX50,HLOOKUP($O51,$R$2:$BS$33,30,FALSE)/HLOOKUP($O51,$R$2:$BS$33,31,FALSE)),0)</f>
        <v>0</v>
      </c>
      <c r="AY51" s="35">
        <f t="shared" si="110"/>
        <v>0</v>
      </c>
      <c r="AZ51" s="35">
        <f t="shared" si="110"/>
        <v>0</v>
      </c>
      <c r="BA51" s="35">
        <f t="shared" si="110"/>
        <v>0</v>
      </c>
      <c r="BB51" s="35">
        <f t="shared" si="110"/>
        <v>0</v>
      </c>
      <c r="BC51" s="35">
        <f t="shared" si="110"/>
        <v>0</v>
      </c>
      <c r="BD51" s="35">
        <f t="shared" si="110"/>
        <v>0</v>
      </c>
      <c r="BE51" s="35">
        <f t="shared" si="110"/>
        <v>0</v>
      </c>
      <c r="BF51" s="35">
        <f t="shared" si="110"/>
        <v>0</v>
      </c>
      <c r="BG51" s="35">
        <f t="shared" si="110"/>
        <v>0</v>
      </c>
      <c r="BH51" s="35">
        <f t="shared" si="110"/>
        <v>0</v>
      </c>
      <c r="BI51" s="35">
        <f t="shared" si="110"/>
        <v>0</v>
      </c>
      <c r="BJ51" s="35">
        <f t="shared" si="110"/>
        <v>0</v>
      </c>
      <c r="BK51" s="35">
        <f t="shared" si="110"/>
        <v>0</v>
      </c>
      <c r="BL51" s="35">
        <f t="shared" si="110"/>
        <v>0</v>
      </c>
      <c r="BM51" s="35">
        <f t="shared" si="110"/>
        <v>0</v>
      </c>
      <c r="BN51" s="35">
        <f t="shared" si="110"/>
        <v>0</v>
      </c>
      <c r="BO51" s="35">
        <f t="shared" si="110"/>
        <v>0</v>
      </c>
      <c r="BP51" s="35">
        <f t="shared" si="110"/>
        <v>0</v>
      </c>
      <c r="BQ51" s="35">
        <f t="shared" si="110"/>
        <v>0</v>
      </c>
      <c r="BR51" s="35">
        <f t="shared" si="110"/>
        <v>0</v>
      </c>
      <c r="BS51" s="35">
        <f t="shared" si="110"/>
        <v>0</v>
      </c>
    </row>
    <row r="52" spans="6:71" hidden="1" outlineLevel="1">
      <c r="F52" t="s">
        <v>168</v>
      </c>
      <c r="L52" s="22" t="s">
        <v>54</v>
      </c>
      <c r="O52" s="22">
        <v>9</v>
      </c>
      <c r="P52" s="39"/>
      <c r="Q52" s="45"/>
      <c r="R52" s="35">
        <f t="shared" ref="R52:AV52" si="111">IF($O52=R$2,R$40,IF(R$2&gt;$O52,Q52-Q53,0))</f>
        <v>0</v>
      </c>
      <c r="S52" s="35">
        <f t="shared" si="111"/>
        <v>0</v>
      </c>
      <c r="T52" s="35">
        <f t="shared" si="111"/>
        <v>0</v>
      </c>
      <c r="U52" s="35">
        <f t="shared" si="111"/>
        <v>0</v>
      </c>
      <c r="V52" s="35">
        <f t="shared" si="111"/>
        <v>0</v>
      </c>
      <c r="W52" s="35">
        <f t="shared" si="111"/>
        <v>0</v>
      </c>
      <c r="X52" s="35">
        <f t="shared" si="111"/>
        <v>0</v>
      </c>
      <c r="Y52" s="35">
        <f t="shared" si="111"/>
        <v>0</v>
      </c>
      <c r="Z52" s="35">
        <f t="shared" si="111"/>
        <v>0</v>
      </c>
      <c r="AA52" s="35">
        <f t="shared" si="111"/>
        <v>0</v>
      </c>
      <c r="AB52" s="35">
        <f t="shared" si="111"/>
        <v>0</v>
      </c>
      <c r="AC52" s="35">
        <f t="shared" si="111"/>
        <v>0</v>
      </c>
      <c r="AD52" s="35">
        <f t="shared" si="111"/>
        <v>0</v>
      </c>
      <c r="AE52" s="35">
        <f t="shared" si="111"/>
        <v>0</v>
      </c>
      <c r="AF52" s="35">
        <f t="shared" si="111"/>
        <v>0</v>
      </c>
      <c r="AG52" s="35">
        <f t="shared" si="111"/>
        <v>0</v>
      </c>
      <c r="AH52" s="35">
        <f t="shared" si="111"/>
        <v>0</v>
      </c>
      <c r="AI52" s="35">
        <f t="shared" si="111"/>
        <v>0</v>
      </c>
      <c r="AJ52" s="35">
        <f t="shared" si="111"/>
        <v>0</v>
      </c>
      <c r="AK52" s="35">
        <f t="shared" si="111"/>
        <v>0</v>
      </c>
      <c r="AL52" s="35">
        <f t="shared" si="111"/>
        <v>0</v>
      </c>
      <c r="AM52" s="35">
        <f t="shared" si="111"/>
        <v>0</v>
      </c>
      <c r="AN52" s="35">
        <f t="shared" si="111"/>
        <v>0</v>
      </c>
      <c r="AO52" s="35">
        <f t="shared" si="111"/>
        <v>0</v>
      </c>
      <c r="AP52" s="35">
        <f t="shared" si="111"/>
        <v>0</v>
      </c>
      <c r="AQ52" s="35">
        <f t="shared" si="111"/>
        <v>0</v>
      </c>
      <c r="AR52" s="35">
        <f t="shared" si="111"/>
        <v>0</v>
      </c>
      <c r="AS52" s="35">
        <f t="shared" si="111"/>
        <v>0</v>
      </c>
      <c r="AT52" s="35">
        <f t="shared" si="111"/>
        <v>0</v>
      </c>
      <c r="AU52" s="35">
        <f t="shared" si="111"/>
        <v>0</v>
      </c>
      <c r="AV52" s="35">
        <f t="shared" si="111"/>
        <v>0</v>
      </c>
      <c r="AW52" s="35">
        <f t="shared" ref="AW52:BS52" si="112">IF($O52=AW$2,AW$40,IF(AW$2&gt;$O52,AV52-AV53,0))</f>
        <v>0</v>
      </c>
      <c r="AX52" s="35">
        <f t="shared" si="112"/>
        <v>0</v>
      </c>
      <c r="AY52" s="35">
        <f t="shared" si="112"/>
        <v>0</v>
      </c>
      <c r="AZ52" s="35">
        <f t="shared" si="112"/>
        <v>0</v>
      </c>
      <c r="BA52" s="35">
        <f t="shared" si="112"/>
        <v>0</v>
      </c>
      <c r="BB52" s="35">
        <f t="shared" si="112"/>
        <v>0</v>
      </c>
      <c r="BC52" s="35">
        <f t="shared" si="112"/>
        <v>0</v>
      </c>
      <c r="BD52" s="35">
        <f t="shared" si="112"/>
        <v>0</v>
      </c>
      <c r="BE52" s="35">
        <f t="shared" si="112"/>
        <v>0</v>
      </c>
      <c r="BF52" s="35">
        <f t="shared" si="112"/>
        <v>0</v>
      </c>
      <c r="BG52" s="35">
        <f t="shared" si="112"/>
        <v>0</v>
      </c>
      <c r="BH52" s="35">
        <f t="shared" si="112"/>
        <v>0</v>
      </c>
      <c r="BI52" s="35">
        <f t="shared" si="112"/>
        <v>0</v>
      </c>
      <c r="BJ52" s="35">
        <f t="shared" si="112"/>
        <v>0</v>
      </c>
      <c r="BK52" s="35">
        <f t="shared" si="112"/>
        <v>0</v>
      </c>
      <c r="BL52" s="35">
        <f t="shared" si="112"/>
        <v>0</v>
      </c>
      <c r="BM52" s="35">
        <f t="shared" si="112"/>
        <v>0</v>
      </c>
      <c r="BN52" s="35">
        <f t="shared" si="112"/>
        <v>0</v>
      </c>
      <c r="BO52" s="35">
        <f t="shared" si="112"/>
        <v>0</v>
      </c>
      <c r="BP52" s="35">
        <f t="shared" si="112"/>
        <v>0</v>
      </c>
      <c r="BQ52" s="35">
        <f t="shared" si="112"/>
        <v>0</v>
      </c>
      <c r="BR52" s="35">
        <f t="shared" si="112"/>
        <v>0</v>
      </c>
      <c r="BS52" s="35">
        <f t="shared" si="112"/>
        <v>0</v>
      </c>
    </row>
    <row r="53" spans="6:71" hidden="1" outlineLevel="1">
      <c r="F53" t="s">
        <v>169</v>
      </c>
      <c r="L53" s="22" t="s">
        <v>170</v>
      </c>
      <c r="O53" s="22">
        <v>9</v>
      </c>
      <c r="P53" s="39"/>
      <c r="Q53" s="45"/>
      <c r="R53" s="35">
        <f t="shared" ref="R53:AW53" si="113">IF(R$2&gt;=$O53,IF(R52-HLOOKUP($O53,$R$2:$BS$33,30,FALSE)/HLOOKUP($O53,$R$2:$BS$33,31,FALSE)&lt;=0,R52,HLOOKUP($O53,$R$2:$BS$33,30,FALSE)/HLOOKUP($O53,$R$2:$BS$33,31,FALSE)),0)</f>
        <v>0</v>
      </c>
      <c r="S53" s="35">
        <f t="shared" si="113"/>
        <v>0</v>
      </c>
      <c r="T53" s="35">
        <f t="shared" si="113"/>
        <v>0</v>
      </c>
      <c r="U53" s="35">
        <f t="shared" si="113"/>
        <v>0</v>
      </c>
      <c r="V53" s="35">
        <f t="shared" si="113"/>
        <v>0</v>
      </c>
      <c r="W53" s="35">
        <f t="shared" si="113"/>
        <v>0</v>
      </c>
      <c r="X53" s="35">
        <f t="shared" si="113"/>
        <v>0</v>
      </c>
      <c r="Y53" s="35">
        <f t="shared" si="113"/>
        <v>0</v>
      </c>
      <c r="Z53" s="35">
        <f t="shared" si="113"/>
        <v>0</v>
      </c>
      <c r="AA53" s="35">
        <f t="shared" si="113"/>
        <v>0</v>
      </c>
      <c r="AB53" s="35">
        <f t="shared" si="113"/>
        <v>0</v>
      </c>
      <c r="AC53" s="35">
        <f t="shared" si="113"/>
        <v>0</v>
      </c>
      <c r="AD53" s="35">
        <f t="shared" si="113"/>
        <v>0</v>
      </c>
      <c r="AE53" s="35">
        <f t="shared" si="113"/>
        <v>0</v>
      </c>
      <c r="AF53" s="35">
        <f t="shared" si="113"/>
        <v>0</v>
      </c>
      <c r="AG53" s="35">
        <f t="shared" si="113"/>
        <v>0</v>
      </c>
      <c r="AH53" s="35">
        <f t="shared" si="113"/>
        <v>0</v>
      </c>
      <c r="AI53" s="35">
        <f t="shared" si="113"/>
        <v>0</v>
      </c>
      <c r="AJ53" s="35">
        <f t="shared" si="113"/>
        <v>0</v>
      </c>
      <c r="AK53" s="35">
        <f t="shared" si="113"/>
        <v>0</v>
      </c>
      <c r="AL53" s="35">
        <f t="shared" si="113"/>
        <v>0</v>
      </c>
      <c r="AM53" s="35">
        <f t="shared" si="113"/>
        <v>0</v>
      </c>
      <c r="AN53" s="35">
        <f t="shared" si="113"/>
        <v>0</v>
      </c>
      <c r="AO53" s="35">
        <f t="shared" si="113"/>
        <v>0</v>
      </c>
      <c r="AP53" s="35">
        <f t="shared" si="113"/>
        <v>0</v>
      </c>
      <c r="AQ53" s="35">
        <f t="shared" si="113"/>
        <v>0</v>
      </c>
      <c r="AR53" s="35">
        <f t="shared" si="113"/>
        <v>0</v>
      </c>
      <c r="AS53" s="35">
        <f t="shared" si="113"/>
        <v>0</v>
      </c>
      <c r="AT53" s="35">
        <f t="shared" si="113"/>
        <v>0</v>
      </c>
      <c r="AU53" s="35">
        <f t="shared" si="113"/>
        <v>0</v>
      </c>
      <c r="AV53" s="35">
        <f t="shared" si="113"/>
        <v>0</v>
      </c>
      <c r="AW53" s="35">
        <f t="shared" si="113"/>
        <v>0</v>
      </c>
      <c r="AX53" s="35">
        <f t="shared" ref="AX53:BS53" si="114">IF(AX$2&gt;=$O53,IF(AX52-HLOOKUP($O53,$R$2:$BS$33,30,FALSE)/HLOOKUP($O53,$R$2:$BS$33,31,FALSE)&lt;=0,AX52,HLOOKUP($O53,$R$2:$BS$33,30,FALSE)/HLOOKUP($O53,$R$2:$BS$33,31,FALSE)),0)</f>
        <v>0</v>
      </c>
      <c r="AY53" s="35">
        <f t="shared" si="114"/>
        <v>0</v>
      </c>
      <c r="AZ53" s="35">
        <f t="shared" si="114"/>
        <v>0</v>
      </c>
      <c r="BA53" s="35">
        <f t="shared" si="114"/>
        <v>0</v>
      </c>
      <c r="BB53" s="35">
        <f t="shared" si="114"/>
        <v>0</v>
      </c>
      <c r="BC53" s="35">
        <f t="shared" si="114"/>
        <v>0</v>
      </c>
      <c r="BD53" s="35">
        <f t="shared" si="114"/>
        <v>0</v>
      </c>
      <c r="BE53" s="35">
        <f t="shared" si="114"/>
        <v>0</v>
      </c>
      <c r="BF53" s="35">
        <f t="shared" si="114"/>
        <v>0</v>
      </c>
      <c r="BG53" s="35">
        <f t="shared" si="114"/>
        <v>0</v>
      </c>
      <c r="BH53" s="35">
        <f t="shared" si="114"/>
        <v>0</v>
      </c>
      <c r="BI53" s="35">
        <f t="shared" si="114"/>
        <v>0</v>
      </c>
      <c r="BJ53" s="35">
        <f t="shared" si="114"/>
        <v>0</v>
      </c>
      <c r="BK53" s="35">
        <f t="shared" si="114"/>
        <v>0</v>
      </c>
      <c r="BL53" s="35">
        <f t="shared" si="114"/>
        <v>0</v>
      </c>
      <c r="BM53" s="35">
        <f t="shared" si="114"/>
        <v>0</v>
      </c>
      <c r="BN53" s="35">
        <f t="shared" si="114"/>
        <v>0</v>
      </c>
      <c r="BO53" s="35">
        <f t="shared" si="114"/>
        <v>0</v>
      </c>
      <c r="BP53" s="35">
        <f t="shared" si="114"/>
        <v>0</v>
      </c>
      <c r="BQ53" s="35">
        <f t="shared" si="114"/>
        <v>0</v>
      </c>
      <c r="BR53" s="35">
        <f t="shared" si="114"/>
        <v>0</v>
      </c>
      <c r="BS53" s="35">
        <f t="shared" si="114"/>
        <v>0</v>
      </c>
    </row>
    <row r="54" spans="6:71" hidden="1" outlineLevel="1">
      <c r="F54" t="s">
        <v>168</v>
      </c>
      <c r="L54" s="22" t="s">
        <v>54</v>
      </c>
      <c r="O54" s="22">
        <v>10</v>
      </c>
      <c r="P54" s="39"/>
      <c r="Q54" s="45"/>
      <c r="R54" s="35">
        <f t="shared" ref="R54:AV54" si="115">IF($O54=R$2,R$40,IF(R$2&gt;$O54,Q54-Q55,0))</f>
        <v>0</v>
      </c>
      <c r="S54" s="35">
        <f t="shared" si="115"/>
        <v>0</v>
      </c>
      <c r="T54" s="35">
        <f t="shared" si="115"/>
        <v>0</v>
      </c>
      <c r="U54" s="35">
        <f t="shared" si="115"/>
        <v>0</v>
      </c>
      <c r="V54" s="35">
        <f t="shared" si="115"/>
        <v>0</v>
      </c>
      <c r="W54" s="35">
        <f t="shared" si="115"/>
        <v>0</v>
      </c>
      <c r="X54" s="35">
        <f t="shared" si="115"/>
        <v>0</v>
      </c>
      <c r="Y54" s="35">
        <f t="shared" si="115"/>
        <v>0</v>
      </c>
      <c r="Z54" s="35">
        <f t="shared" si="115"/>
        <v>0</v>
      </c>
      <c r="AA54" s="35">
        <f t="shared" si="115"/>
        <v>0</v>
      </c>
      <c r="AB54" s="35">
        <f t="shared" si="115"/>
        <v>0</v>
      </c>
      <c r="AC54" s="35">
        <f t="shared" si="115"/>
        <v>0</v>
      </c>
      <c r="AD54" s="35">
        <f t="shared" si="115"/>
        <v>0</v>
      </c>
      <c r="AE54" s="35">
        <f t="shared" si="115"/>
        <v>0</v>
      </c>
      <c r="AF54" s="35">
        <f t="shared" si="115"/>
        <v>0</v>
      </c>
      <c r="AG54" s="35">
        <f t="shared" si="115"/>
        <v>0</v>
      </c>
      <c r="AH54" s="35">
        <f t="shared" si="115"/>
        <v>0</v>
      </c>
      <c r="AI54" s="35">
        <f t="shared" si="115"/>
        <v>0</v>
      </c>
      <c r="AJ54" s="35">
        <f t="shared" si="115"/>
        <v>0</v>
      </c>
      <c r="AK54" s="35">
        <f t="shared" si="115"/>
        <v>0</v>
      </c>
      <c r="AL54" s="35">
        <f t="shared" si="115"/>
        <v>0</v>
      </c>
      <c r="AM54" s="35">
        <f t="shared" si="115"/>
        <v>0</v>
      </c>
      <c r="AN54" s="35">
        <f t="shared" si="115"/>
        <v>0</v>
      </c>
      <c r="AO54" s="35">
        <f t="shared" si="115"/>
        <v>0</v>
      </c>
      <c r="AP54" s="35">
        <f t="shared" si="115"/>
        <v>0</v>
      </c>
      <c r="AQ54" s="35">
        <f t="shared" si="115"/>
        <v>0</v>
      </c>
      <c r="AR54" s="35">
        <f t="shared" si="115"/>
        <v>0</v>
      </c>
      <c r="AS54" s="35">
        <f t="shared" si="115"/>
        <v>0</v>
      </c>
      <c r="AT54" s="35">
        <f t="shared" si="115"/>
        <v>0</v>
      </c>
      <c r="AU54" s="35">
        <f t="shared" si="115"/>
        <v>0</v>
      </c>
      <c r="AV54" s="35">
        <f t="shared" si="115"/>
        <v>0</v>
      </c>
      <c r="AW54" s="35">
        <f t="shared" ref="AW54:BS54" si="116">IF($O54=AW$2,AW$40,IF(AW$2&gt;$O54,AV54-AV55,0))</f>
        <v>0</v>
      </c>
      <c r="AX54" s="35">
        <f t="shared" si="116"/>
        <v>0</v>
      </c>
      <c r="AY54" s="35">
        <f t="shared" si="116"/>
        <v>0</v>
      </c>
      <c r="AZ54" s="35">
        <f t="shared" si="116"/>
        <v>0</v>
      </c>
      <c r="BA54" s="35">
        <f t="shared" si="116"/>
        <v>0</v>
      </c>
      <c r="BB54" s="35">
        <f t="shared" si="116"/>
        <v>0</v>
      </c>
      <c r="BC54" s="35">
        <f t="shared" si="116"/>
        <v>0</v>
      </c>
      <c r="BD54" s="35">
        <f t="shared" si="116"/>
        <v>0</v>
      </c>
      <c r="BE54" s="35">
        <f t="shared" si="116"/>
        <v>0</v>
      </c>
      <c r="BF54" s="35">
        <f t="shared" si="116"/>
        <v>0</v>
      </c>
      <c r="BG54" s="35">
        <f t="shared" si="116"/>
        <v>0</v>
      </c>
      <c r="BH54" s="35">
        <f t="shared" si="116"/>
        <v>0</v>
      </c>
      <c r="BI54" s="35">
        <f t="shared" si="116"/>
        <v>0</v>
      </c>
      <c r="BJ54" s="35">
        <f t="shared" si="116"/>
        <v>0</v>
      </c>
      <c r="BK54" s="35">
        <f t="shared" si="116"/>
        <v>0</v>
      </c>
      <c r="BL54" s="35">
        <f t="shared" si="116"/>
        <v>0</v>
      </c>
      <c r="BM54" s="35">
        <f t="shared" si="116"/>
        <v>0</v>
      </c>
      <c r="BN54" s="35">
        <f t="shared" si="116"/>
        <v>0</v>
      </c>
      <c r="BO54" s="35">
        <f t="shared" si="116"/>
        <v>0</v>
      </c>
      <c r="BP54" s="35">
        <f t="shared" si="116"/>
        <v>0</v>
      </c>
      <c r="BQ54" s="35">
        <f t="shared" si="116"/>
        <v>0</v>
      </c>
      <c r="BR54" s="35">
        <f t="shared" si="116"/>
        <v>0</v>
      </c>
      <c r="BS54" s="35">
        <f t="shared" si="116"/>
        <v>0</v>
      </c>
    </row>
    <row r="55" spans="6:71" hidden="1" outlineLevel="1">
      <c r="F55" t="s">
        <v>169</v>
      </c>
      <c r="L55" s="22" t="s">
        <v>170</v>
      </c>
      <c r="O55" s="22">
        <v>10</v>
      </c>
      <c r="P55" s="39"/>
      <c r="Q55" s="45"/>
      <c r="R55" s="35">
        <f t="shared" ref="R55:AW55" si="117">IF(R$2&gt;=$O55,IF(R54-HLOOKUP($O55,$R$2:$BS$33,30,FALSE)/HLOOKUP($O55,$R$2:$BS$33,31,FALSE)&lt;=0,R54,HLOOKUP($O55,$R$2:$BS$33,30,FALSE)/HLOOKUP($O55,$R$2:$BS$33,31,FALSE)),0)</f>
        <v>0</v>
      </c>
      <c r="S55" s="35">
        <f t="shared" si="117"/>
        <v>0</v>
      </c>
      <c r="T55" s="35">
        <f t="shared" si="117"/>
        <v>0</v>
      </c>
      <c r="U55" s="35">
        <f t="shared" si="117"/>
        <v>0</v>
      </c>
      <c r="V55" s="35">
        <f t="shared" si="117"/>
        <v>0</v>
      </c>
      <c r="W55" s="35">
        <f t="shared" si="117"/>
        <v>0</v>
      </c>
      <c r="X55" s="35">
        <f t="shared" si="117"/>
        <v>0</v>
      </c>
      <c r="Y55" s="35">
        <f t="shared" si="117"/>
        <v>0</v>
      </c>
      <c r="Z55" s="35">
        <f t="shared" si="117"/>
        <v>0</v>
      </c>
      <c r="AA55" s="35">
        <f t="shared" si="117"/>
        <v>0</v>
      </c>
      <c r="AB55" s="35">
        <f t="shared" si="117"/>
        <v>0</v>
      </c>
      <c r="AC55" s="35">
        <f t="shared" si="117"/>
        <v>0</v>
      </c>
      <c r="AD55" s="35">
        <f t="shared" si="117"/>
        <v>0</v>
      </c>
      <c r="AE55" s="35">
        <f t="shared" si="117"/>
        <v>0</v>
      </c>
      <c r="AF55" s="35">
        <f t="shared" si="117"/>
        <v>0</v>
      </c>
      <c r="AG55" s="35">
        <f t="shared" si="117"/>
        <v>0</v>
      </c>
      <c r="AH55" s="35">
        <f t="shared" si="117"/>
        <v>0</v>
      </c>
      <c r="AI55" s="35">
        <f t="shared" si="117"/>
        <v>0</v>
      </c>
      <c r="AJ55" s="35">
        <f t="shared" si="117"/>
        <v>0</v>
      </c>
      <c r="AK55" s="35">
        <f t="shared" si="117"/>
        <v>0</v>
      </c>
      <c r="AL55" s="35">
        <f t="shared" si="117"/>
        <v>0</v>
      </c>
      <c r="AM55" s="35">
        <f t="shared" si="117"/>
        <v>0</v>
      </c>
      <c r="AN55" s="35">
        <f t="shared" si="117"/>
        <v>0</v>
      </c>
      <c r="AO55" s="35">
        <f t="shared" si="117"/>
        <v>0</v>
      </c>
      <c r="AP55" s="35">
        <f t="shared" si="117"/>
        <v>0</v>
      </c>
      <c r="AQ55" s="35">
        <f t="shared" si="117"/>
        <v>0</v>
      </c>
      <c r="AR55" s="35">
        <f t="shared" si="117"/>
        <v>0</v>
      </c>
      <c r="AS55" s="35">
        <f t="shared" si="117"/>
        <v>0</v>
      </c>
      <c r="AT55" s="35">
        <f t="shared" si="117"/>
        <v>0</v>
      </c>
      <c r="AU55" s="35">
        <f t="shared" si="117"/>
        <v>0</v>
      </c>
      <c r="AV55" s="35">
        <f t="shared" si="117"/>
        <v>0</v>
      </c>
      <c r="AW55" s="35">
        <f t="shared" si="117"/>
        <v>0</v>
      </c>
      <c r="AX55" s="35">
        <f t="shared" ref="AX55:BS55" si="118">IF(AX$2&gt;=$O55,IF(AX54-HLOOKUP($O55,$R$2:$BS$33,30,FALSE)/HLOOKUP($O55,$R$2:$BS$33,31,FALSE)&lt;=0,AX54,HLOOKUP($O55,$R$2:$BS$33,30,FALSE)/HLOOKUP($O55,$R$2:$BS$33,31,FALSE)),0)</f>
        <v>0</v>
      </c>
      <c r="AY55" s="35">
        <f t="shared" si="118"/>
        <v>0</v>
      </c>
      <c r="AZ55" s="35">
        <f t="shared" si="118"/>
        <v>0</v>
      </c>
      <c r="BA55" s="35">
        <f t="shared" si="118"/>
        <v>0</v>
      </c>
      <c r="BB55" s="35">
        <f t="shared" si="118"/>
        <v>0</v>
      </c>
      <c r="BC55" s="35">
        <f t="shared" si="118"/>
        <v>0</v>
      </c>
      <c r="BD55" s="35">
        <f t="shared" si="118"/>
        <v>0</v>
      </c>
      <c r="BE55" s="35">
        <f t="shared" si="118"/>
        <v>0</v>
      </c>
      <c r="BF55" s="35">
        <f t="shared" si="118"/>
        <v>0</v>
      </c>
      <c r="BG55" s="35">
        <f t="shared" si="118"/>
        <v>0</v>
      </c>
      <c r="BH55" s="35">
        <f t="shared" si="118"/>
        <v>0</v>
      </c>
      <c r="BI55" s="35">
        <f t="shared" si="118"/>
        <v>0</v>
      </c>
      <c r="BJ55" s="35">
        <f t="shared" si="118"/>
        <v>0</v>
      </c>
      <c r="BK55" s="35">
        <f t="shared" si="118"/>
        <v>0</v>
      </c>
      <c r="BL55" s="35">
        <f t="shared" si="118"/>
        <v>0</v>
      </c>
      <c r="BM55" s="35">
        <f t="shared" si="118"/>
        <v>0</v>
      </c>
      <c r="BN55" s="35">
        <f t="shared" si="118"/>
        <v>0</v>
      </c>
      <c r="BO55" s="35">
        <f t="shared" si="118"/>
        <v>0</v>
      </c>
      <c r="BP55" s="35">
        <f t="shared" si="118"/>
        <v>0</v>
      </c>
      <c r="BQ55" s="35">
        <f t="shared" si="118"/>
        <v>0</v>
      </c>
      <c r="BR55" s="35">
        <f t="shared" si="118"/>
        <v>0</v>
      </c>
      <c r="BS55" s="35">
        <f t="shared" si="118"/>
        <v>0</v>
      </c>
    </row>
    <row r="56" spans="6:71" hidden="1" outlineLevel="1">
      <c r="F56" t="s">
        <v>168</v>
      </c>
      <c r="L56" s="22" t="s">
        <v>54</v>
      </c>
      <c r="O56" s="22">
        <v>11</v>
      </c>
      <c r="P56" s="39"/>
      <c r="Q56" s="45"/>
      <c r="R56" s="35">
        <f t="shared" ref="R56:AV56" si="119">IF($O56=R$2,R$40,IF(R$2&gt;$O56,Q56-Q57,0))</f>
        <v>0</v>
      </c>
      <c r="S56" s="35">
        <f t="shared" si="119"/>
        <v>0</v>
      </c>
      <c r="T56" s="35">
        <f t="shared" si="119"/>
        <v>0</v>
      </c>
      <c r="U56" s="35">
        <f t="shared" si="119"/>
        <v>0</v>
      </c>
      <c r="V56" s="35">
        <f t="shared" si="119"/>
        <v>0</v>
      </c>
      <c r="W56" s="35">
        <f t="shared" si="119"/>
        <v>0</v>
      </c>
      <c r="X56" s="35">
        <f t="shared" si="119"/>
        <v>0</v>
      </c>
      <c r="Y56" s="35">
        <f t="shared" si="119"/>
        <v>0</v>
      </c>
      <c r="Z56" s="35">
        <f t="shared" si="119"/>
        <v>0</v>
      </c>
      <c r="AA56" s="35">
        <f t="shared" si="119"/>
        <v>0</v>
      </c>
      <c r="AB56" s="35">
        <f t="shared" si="119"/>
        <v>0</v>
      </c>
      <c r="AC56" s="35">
        <f t="shared" si="119"/>
        <v>0</v>
      </c>
      <c r="AD56" s="35">
        <f t="shared" si="119"/>
        <v>0</v>
      </c>
      <c r="AE56" s="35">
        <f t="shared" si="119"/>
        <v>0</v>
      </c>
      <c r="AF56" s="35">
        <f t="shared" si="119"/>
        <v>0</v>
      </c>
      <c r="AG56" s="35">
        <f t="shared" si="119"/>
        <v>0</v>
      </c>
      <c r="AH56" s="35">
        <f t="shared" si="119"/>
        <v>0</v>
      </c>
      <c r="AI56" s="35">
        <f t="shared" si="119"/>
        <v>0</v>
      </c>
      <c r="AJ56" s="35">
        <f t="shared" si="119"/>
        <v>0</v>
      </c>
      <c r="AK56" s="35">
        <f t="shared" si="119"/>
        <v>0</v>
      </c>
      <c r="AL56" s="35">
        <f t="shared" si="119"/>
        <v>0</v>
      </c>
      <c r="AM56" s="35">
        <f t="shared" si="119"/>
        <v>0</v>
      </c>
      <c r="AN56" s="35">
        <f t="shared" si="119"/>
        <v>0</v>
      </c>
      <c r="AO56" s="35">
        <f t="shared" si="119"/>
        <v>0</v>
      </c>
      <c r="AP56" s="35">
        <f t="shared" si="119"/>
        <v>0</v>
      </c>
      <c r="AQ56" s="35">
        <f t="shared" si="119"/>
        <v>0</v>
      </c>
      <c r="AR56" s="35">
        <f t="shared" si="119"/>
        <v>0</v>
      </c>
      <c r="AS56" s="35">
        <f t="shared" si="119"/>
        <v>0</v>
      </c>
      <c r="AT56" s="35">
        <f t="shared" si="119"/>
        <v>0</v>
      </c>
      <c r="AU56" s="35">
        <f t="shared" si="119"/>
        <v>0</v>
      </c>
      <c r="AV56" s="35">
        <f t="shared" si="119"/>
        <v>0</v>
      </c>
      <c r="AW56" s="35">
        <f t="shared" ref="AW56:BS56" si="120">IF($O56=AW$2,AW$40,IF(AW$2&gt;$O56,AV56-AV57,0))</f>
        <v>0</v>
      </c>
      <c r="AX56" s="35">
        <f t="shared" si="120"/>
        <v>0</v>
      </c>
      <c r="AY56" s="35">
        <f t="shared" si="120"/>
        <v>0</v>
      </c>
      <c r="AZ56" s="35">
        <f t="shared" si="120"/>
        <v>0</v>
      </c>
      <c r="BA56" s="35">
        <f t="shared" si="120"/>
        <v>0</v>
      </c>
      <c r="BB56" s="35">
        <f t="shared" si="120"/>
        <v>0</v>
      </c>
      <c r="BC56" s="35">
        <f t="shared" si="120"/>
        <v>0</v>
      </c>
      <c r="BD56" s="35">
        <f t="shared" si="120"/>
        <v>0</v>
      </c>
      <c r="BE56" s="35">
        <f t="shared" si="120"/>
        <v>0</v>
      </c>
      <c r="BF56" s="35">
        <f t="shared" si="120"/>
        <v>0</v>
      </c>
      <c r="BG56" s="35">
        <f t="shared" si="120"/>
        <v>0</v>
      </c>
      <c r="BH56" s="35">
        <f t="shared" si="120"/>
        <v>0</v>
      </c>
      <c r="BI56" s="35">
        <f t="shared" si="120"/>
        <v>0</v>
      </c>
      <c r="BJ56" s="35">
        <f t="shared" si="120"/>
        <v>0</v>
      </c>
      <c r="BK56" s="35">
        <f t="shared" si="120"/>
        <v>0</v>
      </c>
      <c r="BL56" s="35">
        <f t="shared" si="120"/>
        <v>0</v>
      </c>
      <c r="BM56" s="35">
        <f t="shared" si="120"/>
        <v>0</v>
      </c>
      <c r="BN56" s="35">
        <f t="shared" si="120"/>
        <v>0</v>
      </c>
      <c r="BO56" s="35">
        <f t="shared" si="120"/>
        <v>0</v>
      </c>
      <c r="BP56" s="35">
        <f t="shared" si="120"/>
        <v>0</v>
      </c>
      <c r="BQ56" s="35">
        <f t="shared" si="120"/>
        <v>0</v>
      </c>
      <c r="BR56" s="35">
        <f t="shared" si="120"/>
        <v>0</v>
      </c>
      <c r="BS56" s="35">
        <f t="shared" si="120"/>
        <v>0</v>
      </c>
    </row>
    <row r="57" spans="6:71" hidden="1" outlineLevel="1">
      <c r="F57" t="s">
        <v>169</v>
      </c>
      <c r="L57" s="22" t="s">
        <v>170</v>
      </c>
      <c r="O57" s="22">
        <v>11</v>
      </c>
      <c r="P57" s="39"/>
      <c r="Q57" s="45"/>
      <c r="R57" s="35">
        <f t="shared" ref="R57:AW57" si="121">IF(R$2&gt;=$O57,IF(R56-HLOOKUP($O57,$R$2:$BS$33,30,FALSE)/HLOOKUP($O57,$R$2:$BS$33,31,FALSE)&lt;=0,R56,HLOOKUP($O57,$R$2:$BS$33,30,FALSE)/HLOOKUP($O57,$R$2:$BS$33,31,FALSE)),0)</f>
        <v>0</v>
      </c>
      <c r="S57" s="35">
        <f t="shared" si="121"/>
        <v>0</v>
      </c>
      <c r="T57" s="35">
        <f t="shared" si="121"/>
        <v>0</v>
      </c>
      <c r="U57" s="35">
        <f t="shared" si="121"/>
        <v>0</v>
      </c>
      <c r="V57" s="35">
        <f t="shared" si="121"/>
        <v>0</v>
      </c>
      <c r="W57" s="35">
        <f t="shared" si="121"/>
        <v>0</v>
      </c>
      <c r="X57" s="35">
        <f t="shared" si="121"/>
        <v>0</v>
      </c>
      <c r="Y57" s="35">
        <f t="shared" si="121"/>
        <v>0</v>
      </c>
      <c r="Z57" s="35">
        <f t="shared" si="121"/>
        <v>0</v>
      </c>
      <c r="AA57" s="35">
        <f t="shared" si="121"/>
        <v>0</v>
      </c>
      <c r="AB57" s="35">
        <f t="shared" si="121"/>
        <v>0</v>
      </c>
      <c r="AC57" s="35">
        <f t="shared" si="121"/>
        <v>0</v>
      </c>
      <c r="AD57" s="35">
        <f t="shared" si="121"/>
        <v>0</v>
      </c>
      <c r="AE57" s="35">
        <f t="shared" si="121"/>
        <v>0</v>
      </c>
      <c r="AF57" s="35">
        <f t="shared" si="121"/>
        <v>0</v>
      </c>
      <c r="AG57" s="35">
        <f t="shared" si="121"/>
        <v>0</v>
      </c>
      <c r="AH57" s="35">
        <f t="shared" si="121"/>
        <v>0</v>
      </c>
      <c r="AI57" s="35">
        <f t="shared" si="121"/>
        <v>0</v>
      </c>
      <c r="AJ57" s="35">
        <f t="shared" si="121"/>
        <v>0</v>
      </c>
      <c r="AK57" s="35">
        <f t="shared" si="121"/>
        <v>0</v>
      </c>
      <c r="AL57" s="35">
        <f t="shared" si="121"/>
        <v>0</v>
      </c>
      <c r="AM57" s="35">
        <f t="shared" si="121"/>
        <v>0</v>
      </c>
      <c r="AN57" s="35">
        <f t="shared" si="121"/>
        <v>0</v>
      </c>
      <c r="AO57" s="35">
        <f t="shared" si="121"/>
        <v>0</v>
      </c>
      <c r="AP57" s="35">
        <f t="shared" si="121"/>
        <v>0</v>
      </c>
      <c r="AQ57" s="35">
        <f t="shared" si="121"/>
        <v>0</v>
      </c>
      <c r="AR57" s="35">
        <f t="shared" si="121"/>
        <v>0</v>
      </c>
      <c r="AS57" s="35">
        <f t="shared" si="121"/>
        <v>0</v>
      </c>
      <c r="AT57" s="35">
        <f t="shared" si="121"/>
        <v>0</v>
      </c>
      <c r="AU57" s="35">
        <f t="shared" si="121"/>
        <v>0</v>
      </c>
      <c r="AV57" s="35">
        <f t="shared" si="121"/>
        <v>0</v>
      </c>
      <c r="AW57" s="35">
        <f t="shared" si="121"/>
        <v>0</v>
      </c>
      <c r="AX57" s="35">
        <f t="shared" ref="AX57:BS57" si="122">IF(AX$2&gt;=$O57,IF(AX56-HLOOKUP($O57,$R$2:$BS$33,30,FALSE)/HLOOKUP($O57,$R$2:$BS$33,31,FALSE)&lt;=0,AX56,HLOOKUP($O57,$R$2:$BS$33,30,FALSE)/HLOOKUP($O57,$R$2:$BS$33,31,FALSE)),0)</f>
        <v>0</v>
      </c>
      <c r="AY57" s="35">
        <f t="shared" si="122"/>
        <v>0</v>
      </c>
      <c r="AZ57" s="35">
        <f t="shared" si="122"/>
        <v>0</v>
      </c>
      <c r="BA57" s="35">
        <f t="shared" si="122"/>
        <v>0</v>
      </c>
      <c r="BB57" s="35">
        <f t="shared" si="122"/>
        <v>0</v>
      </c>
      <c r="BC57" s="35">
        <f t="shared" si="122"/>
        <v>0</v>
      </c>
      <c r="BD57" s="35">
        <f t="shared" si="122"/>
        <v>0</v>
      </c>
      <c r="BE57" s="35">
        <f t="shared" si="122"/>
        <v>0</v>
      </c>
      <c r="BF57" s="35">
        <f t="shared" si="122"/>
        <v>0</v>
      </c>
      <c r="BG57" s="35">
        <f t="shared" si="122"/>
        <v>0</v>
      </c>
      <c r="BH57" s="35">
        <f t="shared" si="122"/>
        <v>0</v>
      </c>
      <c r="BI57" s="35">
        <f t="shared" si="122"/>
        <v>0</v>
      </c>
      <c r="BJ57" s="35">
        <f t="shared" si="122"/>
        <v>0</v>
      </c>
      <c r="BK57" s="35">
        <f t="shared" si="122"/>
        <v>0</v>
      </c>
      <c r="BL57" s="35">
        <f t="shared" si="122"/>
        <v>0</v>
      </c>
      <c r="BM57" s="35">
        <f t="shared" si="122"/>
        <v>0</v>
      </c>
      <c r="BN57" s="35">
        <f t="shared" si="122"/>
        <v>0</v>
      </c>
      <c r="BO57" s="35">
        <f t="shared" si="122"/>
        <v>0</v>
      </c>
      <c r="BP57" s="35">
        <f t="shared" si="122"/>
        <v>0</v>
      </c>
      <c r="BQ57" s="35">
        <f t="shared" si="122"/>
        <v>0</v>
      </c>
      <c r="BR57" s="35">
        <f t="shared" si="122"/>
        <v>0</v>
      </c>
      <c r="BS57" s="35">
        <f t="shared" si="122"/>
        <v>0</v>
      </c>
    </row>
    <row r="58" spans="6:71" hidden="1" outlineLevel="1">
      <c r="F58" t="s">
        <v>168</v>
      </c>
      <c r="L58" s="22" t="s">
        <v>54</v>
      </c>
      <c r="O58" s="22">
        <v>12</v>
      </c>
      <c r="P58" s="39"/>
      <c r="Q58" s="45"/>
      <c r="R58" s="35">
        <f t="shared" ref="R58:AV58" si="123">IF($O58=R$2,R$40,IF(R$2&gt;$O58,Q58-Q59,0))</f>
        <v>0</v>
      </c>
      <c r="S58" s="35">
        <f t="shared" si="123"/>
        <v>0</v>
      </c>
      <c r="T58" s="35">
        <f t="shared" si="123"/>
        <v>0</v>
      </c>
      <c r="U58" s="35">
        <f t="shared" si="123"/>
        <v>0</v>
      </c>
      <c r="V58" s="35">
        <f t="shared" si="123"/>
        <v>0</v>
      </c>
      <c r="W58" s="35">
        <f t="shared" si="123"/>
        <v>0</v>
      </c>
      <c r="X58" s="35">
        <f t="shared" si="123"/>
        <v>0</v>
      </c>
      <c r="Y58" s="35">
        <f t="shared" si="123"/>
        <v>0</v>
      </c>
      <c r="Z58" s="35">
        <f t="shared" si="123"/>
        <v>0</v>
      </c>
      <c r="AA58" s="35">
        <f t="shared" si="123"/>
        <v>0</v>
      </c>
      <c r="AB58" s="35">
        <f t="shared" si="123"/>
        <v>0</v>
      </c>
      <c r="AC58" s="35">
        <f t="shared" si="123"/>
        <v>0</v>
      </c>
      <c r="AD58" s="35">
        <f t="shared" si="123"/>
        <v>0</v>
      </c>
      <c r="AE58" s="35">
        <f t="shared" si="123"/>
        <v>0</v>
      </c>
      <c r="AF58" s="35">
        <f t="shared" si="123"/>
        <v>0</v>
      </c>
      <c r="AG58" s="35">
        <f t="shared" si="123"/>
        <v>0</v>
      </c>
      <c r="AH58" s="35">
        <f t="shared" si="123"/>
        <v>0</v>
      </c>
      <c r="AI58" s="35">
        <f t="shared" si="123"/>
        <v>0</v>
      </c>
      <c r="AJ58" s="35">
        <f t="shared" si="123"/>
        <v>0</v>
      </c>
      <c r="AK58" s="35">
        <f t="shared" si="123"/>
        <v>0</v>
      </c>
      <c r="AL58" s="35">
        <f t="shared" si="123"/>
        <v>0</v>
      </c>
      <c r="AM58" s="35">
        <f t="shared" si="123"/>
        <v>0</v>
      </c>
      <c r="AN58" s="35">
        <f t="shared" si="123"/>
        <v>0</v>
      </c>
      <c r="AO58" s="35">
        <f t="shared" si="123"/>
        <v>0</v>
      </c>
      <c r="AP58" s="35">
        <f t="shared" si="123"/>
        <v>0</v>
      </c>
      <c r="AQ58" s="35">
        <f t="shared" si="123"/>
        <v>0</v>
      </c>
      <c r="AR58" s="35">
        <f t="shared" si="123"/>
        <v>0</v>
      </c>
      <c r="AS58" s="35">
        <f t="shared" si="123"/>
        <v>0</v>
      </c>
      <c r="AT58" s="35">
        <f t="shared" si="123"/>
        <v>0</v>
      </c>
      <c r="AU58" s="35">
        <f t="shared" si="123"/>
        <v>0</v>
      </c>
      <c r="AV58" s="35">
        <f t="shared" si="123"/>
        <v>0</v>
      </c>
      <c r="AW58" s="35">
        <f t="shared" ref="AW58:BS58" si="124">IF($O58=AW$2,AW$40,IF(AW$2&gt;$O58,AV58-AV59,0))</f>
        <v>0</v>
      </c>
      <c r="AX58" s="35">
        <f t="shared" si="124"/>
        <v>0</v>
      </c>
      <c r="AY58" s="35">
        <f t="shared" si="124"/>
        <v>0</v>
      </c>
      <c r="AZ58" s="35">
        <f t="shared" si="124"/>
        <v>0</v>
      </c>
      <c r="BA58" s="35">
        <f t="shared" si="124"/>
        <v>0</v>
      </c>
      <c r="BB58" s="35">
        <f t="shared" si="124"/>
        <v>0</v>
      </c>
      <c r="BC58" s="35">
        <f t="shared" si="124"/>
        <v>0</v>
      </c>
      <c r="BD58" s="35">
        <f t="shared" si="124"/>
        <v>0</v>
      </c>
      <c r="BE58" s="35">
        <f t="shared" si="124"/>
        <v>0</v>
      </c>
      <c r="BF58" s="35">
        <f t="shared" si="124"/>
        <v>0</v>
      </c>
      <c r="BG58" s="35">
        <f t="shared" si="124"/>
        <v>0</v>
      </c>
      <c r="BH58" s="35">
        <f t="shared" si="124"/>
        <v>0</v>
      </c>
      <c r="BI58" s="35">
        <f t="shared" si="124"/>
        <v>0</v>
      </c>
      <c r="BJ58" s="35">
        <f t="shared" si="124"/>
        <v>0</v>
      </c>
      <c r="BK58" s="35">
        <f t="shared" si="124"/>
        <v>0</v>
      </c>
      <c r="BL58" s="35">
        <f t="shared" si="124"/>
        <v>0</v>
      </c>
      <c r="BM58" s="35">
        <f t="shared" si="124"/>
        <v>0</v>
      </c>
      <c r="BN58" s="35">
        <f t="shared" si="124"/>
        <v>0</v>
      </c>
      <c r="BO58" s="35">
        <f t="shared" si="124"/>
        <v>0</v>
      </c>
      <c r="BP58" s="35">
        <f t="shared" si="124"/>
        <v>0</v>
      </c>
      <c r="BQ58" s="35">
        <f t="shared" si="124"/>
        <v>0</v>
      </c>
      <c r="BR58" s="35">
        <f t="shared" si="124"/>
        <v>0</v>
      </c>
      <c r="BS58" s="35">
        <f t="shared" si="124"/>
        <v>0</v>
      </c>
    </row>
    <row r="59" spans="6:71" hidden="1" outlineLevel="1">
      <c r="F59" t="s">
        <v>169</v>
      </c>
      <c r="L59" s="22" t="s">
        <v>170</v>
      </c>
      <c r="O59" s="22">
        <v>12</v>
      </c>
      <c r="P59" s="39"/>
      <c r="Q59" s="45"/>
      <c r="R59" s="35">
        <f t="shared" ref="R59:AW59" si="125">IF(R$2&gt;=$O59,IF(R58-HLOOKUP($O59,$R$2:$BS$33,30,FALSE)/HLOOKUP($O59,$R$2:$BS$33,31,FALSE)&lt;=0,R58,HLOOKUP($O59,$R$2:$BS$33,30,FALSE)/HLOOKUP($O59,$R$2:$BS$33,31,FALSE)),0)</f>
        <v>0</v>
      </c>
      <c r="S59" s="35">
        <f t="shared" si="125"/>
        <v>0</v>
      </c>
      <c r="T59" s="35">
        <f t="shared" si="125"/>
        <v>0</v>
      </c>
      <c r="U59" s="35">
        <f t="shared" si="125"/>
        <v>0</v>
      </c>
      <c r="V59" s="35">
        <f t="shared" si="125"/>
        <v>0</v>
      </c>
      <c r="W59" s="35">
        <f t="shared" si="125"/>
        <v>0</v>
      </c>
      <c r="X59" s="35">
        <f t="shared" si="125"/>
        <v>0</v>
      </c>
      <c r="Y59" s="35">
        <f t="shared" si="125"/>
        <v>0</v>
      </c>
      <c r="Z59" s="35">
        <f t="shared" si="125"/>
        <v>0</v>
      </c>
      <c r="AA59" s="35">
        <f t="shared" si="125"/>
        <v>0</v>
      </c>
      <c r="AB59" s="35">
        <f t="shared" si="125"/>
        <v>0</v>
      </c>
      <c r="AC59" s="35">
        <f t="shared" si="125"/>
        <v>0</v>
      </c>
      <c r="AD59" s="35">
        <f t="shared" si="125"/>
        <v>0</v>
      </c>
      <c r="AE59" s="35">
        <f t="shared" si="125"/>
        <v>0</v>
      </c>
      <c r="AF59" s="35">
        <f t="shared" si="125"/>
        <v>0</v>
      </c>
      <c r="AG59" s="35">
        <f t="shared" si="125"/>
        <v>0</v>
      </c>
      <c r="AH59" s="35">
        <f t="shared" si="125"/>
        <v>0</v>
      </c>
      <c r="AI59" s="35">
        <f t="shared" si="125"/>
        <v>0</v>
      </c>
      <c r="AJ59" s="35">
        <f t="shared" si="125"/>
        <v>0</v>
      </c>
      <c r="AK59" s="35">
        <f t="shared" si="125"/>
        <v>0</v>
      </c>
      <c r="AL59" s="35">
        <f t="shared" si="125"/>
        <v>0</v>
      </c>
      <c r="AM59" s="35">
        <f t="shared" si="125"/>
        <v>0</v>
      </c>
      <c r="AN59" s="35">
        <f t="shared" si="125"/>
        <v>0</v>
      </c>
      <c r="AO59" s="35">
        <f t="shared" si="125"/>
        <v>0</v>
      </c>
      <c r="AP59" s="35">
        <f t="shared" si="125"/>
        <v>0</v>
      </c>
      <c r="AQ59" s="35">
        <f t="shared" si="125"/>
        <v>0</v>
      </c>
      <c r="AR59" s="35">
        <f t="shared" si="125"/>
        <v>0</v>
      </c>
      <c r="AS59" s="35">
        <f t="shared" si="125"/>
        <v>0</v>
      </c>
      <c r="AT59" s="35">
        <f t="shared" si="125"/>
        <v>0</v>
      </c>
      <c r="AU59" s="35">
        <f t="shared" si="125"/>
        <v>0</v>
      </c>
      <c r="AV59" s="35">
        <f t="shared" si="125"/>
        <v>0</v>
      </c>
      <c r="AW59" s="35">
        <f t="shared" si="125"/>
        <v>0</v>
      </c>
      <c r="AX59" s="35">
        <f t="shared" ref="AX59:BS59" si="126">IF(AX$2&gt;=$O59,IF(AX58-HLOOKUP($O59,$R$2:$BS$33,30,FALSE)/HLOOKUP($O59,$R$2:$BS$33,31,FALSE)&lt;=0,AX58,HLOOKUP($O59,$R$2:$BS$33,30,FALSE)/HLOOKUP($O59,$R$2:$BS$33,31,FALSE)),0)</f>
        <v>0</v>
      </c>
      <c r="AY59" s="35">
        <f t="shared" si="126"/>
        <v>0</v>
      </c>
      <c r="AZ59" s="35">
        <f t="shared" si="126"/>
        <v>0</v>
      </c>
      <c r="BA59" s="35">
        <f t="shared" si="126"/>
        <v>0</v>
      </c>
      <c r="BB59" s="35">
        <f t="shared" si="126"/>
        <v>0</v>
      </c>
      <c r="BC59" s="35">
        <f t="shared" si="126"/>
        <v>0</v>
      </c>
      <c r="BD59" s="35">
        <f t="shared" si="126"/>
        <v>0</v>
      </c>
      <c r="BE59" s="35">
        <f t="shared" si="126"/>
        <v>0</v>
      </c>
      <c r="BF59" s="35">
        <f t="shared" si="126"/>
        <v>0</v>
      </c>
      <c r="BG59" s="35">
        <f t="shared" si="126"/>
        <v>0</v>
      </c>
      <c r="BH59" s="35">
        <f t="shared" si="126"/>
        <v>0</v>
      </c>
      <c r="BI59" s="35">
        <f t="shared" si="126"/>
        <v>0</v>
      </c>
      <c r="BJ59" s="35">
        <f t="shared" si="126"/>
        <v>0</v>
      </c>
      <c r="BK59" s="35">
        <f t="shared" si="126"/>
        <v>0</v>
      </c>
      <c r="BL59" s="35">
        <f t="shared" si="126"/>
        <v>0</v>
      </c>
      <c r="BM59" s="35">
        <f t="shared" si="126"/>
        <v>0</v>
      </c>
      <c r="BN59" s="35">
        <f t="shared" si="126"/>
        <v>0</v>
      </c>
      <c r="BO59" s="35">
        <f t="shared" si="126"/>
        <v>0</v>
      </c>
      <c r="BP59" s="35">
        <f t="shared" si="126"/>
        <v>0</v>
      </c>
      <c r="BQ59" s="35">
        <f t="shared" si="126"/>
        <v>0</v>
      </c>
      <c r="BR59" s="35">
        <f t="shared" si="126"/>
        <v>0</v>
      </c>
      <c r="BS59" s="35">
        <f t="shared" si="126"/>
        <v>0</v>
      </c>
    </row>
    <row r="60" spans="6:71" hidden="1" outlineLevel="1">
      <c r="F60" t="s">
        <v>168</v>
      </c>
      <c r="L60" s="22" t="s">
        <v>54</v>
      </c>
      <c r="O60" s="22">
        <v>13</v>
      </c>
      <c r="P60" s="39"/>
      <c r="Q60" s="45"/>
      <c r="R60" s="35">
        <f t="shared" ref="R60:AV60" si="127">IF($O60=R$2,R$40,IF(R$2&gt;$O60,Q60-Q61,0))</f>
        <v>0</v>
      </c>
      <c r="S60" s="35">
        <f t="shared" si="127"/>
        <v>0</v>
      </c>
      <c r="T60" s="35">
        <f t="shared" si="127"/>
        <v>0</v>
      </c>
      <c r="U60" s="35">
        <f t="shared" si="127"/>
        <v>0</v>
      </c>
      <c r="V60" s="35">
        <f t="shared" si="127"/>
        <v>0</v>
      </c>
      <c r="W60" s="35">
        <f t="shared" si="127"/>
        <v>0</v>
      </c>
      <c r="X60" s="35">
        <f t="shared" si="127"/>
        <v>0</v>
      </c>
      <c r="Y60" s="35">
        <f t="shared" si="127"/>
        <v>0</v>
      </c>
      <c r="Z60" s="35">
        <f t="shared" si="127"/>
        <v>0</v>
      </c>
      <c r="AA60" s="35">
        <f t="shared" si="127"/>
        <v>0</v>
      </c>
      <c r="AB60" s="35">
        <f t="shared" si="127"/>
        <v>0</v>
      </c>
      <c r="AC60" s="35">
        <f t="shared" si="127"/>
        <v>0</v>
      </c>
      <c r="AD60" s="35">
        <f t="shared" si="127"/>
        <v>0</v>
      </c>
      <c r="AE60" s="35">
        <f t="shared" si="127"/>
        <v>0</v>
      </c>
      <c r="AF60" s="35">
        <f t="shared" si="127"/>
        <v>0</v>
      </c>
      <c r="AG60" s="35">
        <f t="shared" si="127"/>
        <v>0</v>
      </c>
      <c r="AH60" s="35">
        <f t="shared" si="127"/>
        <v>0</v>
      </c>
      <c r="AI60" s="35">
        <f t="shared" si="127"/>
        <v>0</v>
      </c>
      <c r="AJ60" s="35">
        <f t="shared" si="127"/>
        <v>0</v>
      </c>
      <c r="AK60" s="35">
        <f t="shared" si="127"/>
        <v>0</v>
      </c>
      <c r="AL60" s="35">
        <f t="shared" si="127"/>
        <v>0</v>
      </c>
      <c r="AM60" s="35">
        <f t="shared" si="127"/>
        <v>0</v>
      </c>
      <c r="AN60" s="35">
        <f t="shared" si="127"/>
        <v>0</v>
      </c>
      <c r="AO60" s="35">
        <f t="shared" si="127"/>
        <v>0</v>
      </c>
      <c r="AP60" s="35">
        <f t="shared" si="127"/>
        <v>0</v>
      </c>
      <c r="AQ60" s="35">
        <f t="shared" si="127"/>
        <v>0</v>
      </c>
      <c r="AR60" s="35">
        <f t="shared" si="127"/>
        <v>0</v>
      </c>
      <c r="AS60" s="35">
        <f t="shared" si="127"/>
        <v>0</v>
      </c>
      <c r="AT60" s="35">
        <f t="shared" si="127"/>
        <v>0</v>
      </c>
      <c r="AU60" s="35">
        <f t="shared" si="127"/>
        <v>0</v>
      </c>
      <c r="AV60" s="35">
        <f t="shared" si="127"/>
        <v>0</v>
      </c>
      <c r="AW60" s="35">
        <f t="shared" ref="AW60:BS60" si="128">IF($O60=AW$2,AW$40,IF(AW$2&gt;$O60,AV60-AV61,0))</f>
        <v>0</v>
      </c>
      <c r="AX60" s="35">
        <f t="shared" si="128"/>
        <v>0</v>
      </c>
      <c r="AY60" s="35">
        <f t="shared" si="128"/>
        <v>0</v>
      </c>
      <c r="AZ60" s="35">
        <f t="shared" si="128"/>
        <v>0</v>
      </c>
      <c r="BA60" s="35">
        <f t="shared" si="128"/>
        <v>0</v>
      </c>
      <c r="BB60" s="35">
        <f t="shared" si="128"/>
        <v>0</v>
      </c>
      <c r="BC60" s="35">
        <f t="shared" si="128"/>
        <v>0</v>
      </c>
      <c r="BD60" s="35">
        <f t="shared" si="128"/>
        <v>0</v>
      </c>
      <c r="BE60" s="35">
        <f t="shared" si="128"/>
        <v>0</v>
      </c>
      <c r="BF60" s="35">
        <f t="shared" si="128"/>
        <v>0</v>
      </c>
      <c r="BG60" s="35">
        <f t="shared" si="128"/>
        <v>0</v>
      </c>
      <c r="BH60" s="35">
        <f t="shared" si="128"/>
        <v>0</v>
      </c>
      <c r="BI60" s="35">
        <f t="shared" si="128"/>
        <v>0</v>
      </c>
      <c r="BJ60" s="35">
        <f t="shared" si="128"/>
        <v>0</v>
      </c>
      <c r="BK60" s="35">
        <f t="shared" si="128"/>
        <v>0</v>
      </c>
      <c r="BL60" s="35">
        <f t="shared" si="128"/>
        <v>0</v>
      </c>
      <c r="BM60" s="35">
        <f t="shared" si="128"/>
        <v>0</v>
      </c>
      <c r="BN60" s="35">
        <f t="shared" si="128"/>
        <v>0</v>
      </c>
      <c r="BO60" s="35">
        <f t="shared" si="128"/>
        <v>0</v>
      </c>
      <c r="BP60" s="35">
        <f t="shared" si="128"/>
        <v>0</v>
      </c>
      <c r="BQ60" s="35">
        <f t="shared" si="128"/>
        <v>0</v>
      </c>
      <c r="BR60" s="35">
        <f t="shared" si="128"/>
        <v>0</v>
      </c>
      <c r="BS60" s="35">
        <f t="shared" si="128"/>
        <v>0</v>
      </c>
    </row>
    <row r="61" spans="6:71" hidden="1" outlineLevel="1">
      <c r="F61" t="s">
        <v>169</v>
      </c>
      <c r="L61" s="22" t="s">
        <v>170</v>
      </c>
      <c r="O61" s="22">
        <v>13</v>
      </c>
      <c r="P61" s="39"/>
      <c r="Q61" s="45"/>
      <c r="R61" s="35">
        <f t="shared" ref="R61:AW61" si="129">IF(R$2&gt;=$O61,IF(R60-HLOOKUP($O61,$R$2:$BS$33,30,FALSE)/HLOOKUP($O61,$R$2:$BS$33,31,FALSE)&lt;=0,R60,HLOOKUP($O61,$R$2:$BS$33,30,FALSE)/HLOOKUP($O61,$R$2:$BS$33,31,FALSE)),0)</f>
        <v>0</v>
      </c>
      <c r="S61" s="35">
        <f t="shared" si="129"/>
        <v>0</v>
      </c>
      <c r="T61" s="35">
        <f t="shared" si="129"/>
        <v>0</v>
      </c>
      <c r="U61" s="35">
        <f t="shared" si="129"/>
        <v>0</v>
      </c>
      <c r="V61" s="35">
        <f t="shared" si="129"/>
        <v>0</v>
      </c>
      <c r="W61" s="35">
        <f t="shared" si="129"/>
        <v>0</v>
      </c>
      <c r="X61" s="35">
        <f t="shared" si="129"/>
        <v>0</v>
      </c>
      <c r="Y61" s="35">
        <f t="shared" si="129"/>
        <v>0</v>
      </c>
      <c r="Z61" s="35">
        <f t="shared" si="129"/>
        <v>0</v>
      </c>
      <c r="AA61" s="35">
        <f t="shared" si="129"/>
        <v>0</v>
      </c>
      <c r="AB61" s="35">
        <f t="shared" si="129"/>
        <v>0</v>
      </c>
      <c r="AC61" s="35">
        <f t="shared" si="129"/>
        <v>0</v>
      </c>
      <c r="AD61" s="35">
        <f t="shared" si="129"/>
        <v>0</v>
      </c>
      <c r="AE61" s="35">
        <f t="shared" si="129"/>
        <v>0</v>
      </c>
      <c r="AF61" s="35">
        <f t="shared" si="129"/>
        <v>0</v>
      </c>
      <c r="AG61" s="35">
        <f t="shared" si="129"/>
        <v>0</v>
      </c>
      <c r="AH61" s="35">
        <f t="shared" si="129"/>
        <v>0</v>
      </c>
      <c r="AI61" s="35">
        <f t="shared" si="129"/>
        <v>0</v>
      </c>
      <c r="AJ61" s="35">
        <f t="shared" si="129"/>
        <v>0</v>
      </c>
      <c r="AK61" s="35">
        <f t="shared" si="129"/>
        <v>0</v>
      </c>
      <c r="AL61" s="35">
        <f t="shared" si="129"/>
        <v>0</v>
      </c>
      <c r="AM61" s="35">
        <f t="shared" si="129"/>
        <v>0</v>
      </c>
      <c r="AN61" s="35">
        <f t="shared" si="129"/>
        <v>0</v>
      </c>
      <c r="AO61" s="35">
        <f t="shared" si="129"/>
        <v>0</v>
      </c>
      <c r="AP61" s="35">
        <f t="shared" si="129"/>
        <v>0</v>
      </c>
      <c r="AQ61" s="35">
        <f t="shared" si="129"/>
        <v>0</v>
      </c>
      <c r="AR61" s="35">
        <f t="shared" si="129"/>
        <v>0</v>
      </c>
      <c r="AS61" s="35">
        <f t="shared" si="129"/>
        <v>0</v>
      </c>
      <c r="AT61" s="35">
        <f t="shared" si="129"/>
        <v>0</v>
      </c>
      <c r="AU61" s="35">
        <f t="shared" si="129"/>
        <v>0</v>
      </c>
      <c r="AV61" s="35">
        <f t="shared" si="129"/>
        <v>0</v>
      </c>
      <c r="AW61" s="35">
        <f t="shared" si="129"/>
        <v>0</v>
      </c>
      <c r="AX61" s="35">
        <f t="shared" ref="AX61:BS61" si="130">IF(AX$2&gt;=$O61,IF(AX60-HLOOKUP($O61,$R$2:$BS$33,30,FALSE)/HLOOKUP($O61,$R$2:$BS$33,31,FALSE)&lt;=0,AX60,HLOOKUP($O61,$R$2:$BS$33,30,FALSE)/HLOOKUP($O61,$R$2:$BS$33,31,FALSE)),0)</f>
        <v>0</v>
      </c>
      <c r="AY61" s="35">
        <f t="shared" si="130"/>
        <v>0</v>
      </c>
      <c r="AZ61" s="35">
        <f t="shared" si="130"/>
        <v>0</v>
      </c>
      <c r="BA61" s="35">
        <f t="shared" si="130"/>
        <v>0</v>
      </c>
      <c r="BB61" s="35">
        <f t="shared" si="130"/>
        <v>0</v>
      </c>
      <c r="BC61" s="35">
        <f t="shared" si="130"/>
        <v>0</v>
      </c>
      <c r="BD61" s="35">
        <f t="shared" si="130"/>
        <v>0</v>
      </c>
      <c r="BE61" s="35">
        <f t="shared" si="130"/>
        <v>0</v>
      </c>
      <c r="BF61" s="35">
        <f t="shared" si="130"/>
        <v>0</v>
      </c>
      <c r="BG61" s="35">
        <f t="shared" si="130"/>
        <v>0</v>
      </c>
      <c r="BH61" s="35">
        <f t="shared" si="130"/>
        <v>0</v>
      </c>
      <c r="BI61" s="35">
        <f t="shared" si="130"/>
        <v>0</v>
      </c>
      <c r="BJ61" s="35">
        <f t="shared" si="130"/>
        <v>0</v>
      </c>
      <c r="BK61" s="35">
        <f t="shared" si="130"/>
        <v>0</v>
      </c>
      <c r="BL61" s="35">
        <f t="shared" si="130"/>
        <v>0</v>
      </c>
      <c r="BM61" s="35">
        <f t="shared" si="130"/>
        <v>0</v>
      </c>
      <c r="BN61" s="35">
        <f t="shared" si="130"/>
        <v>0</v>
      </c>
      <c r="BO61" s="35">
        <f t="shared" si="130"/>
        <v>0</v>
      </c>
      <c r="BP61" s="35">
        <f t="shared" si="130"/>
        <v>0</v>
      </c>
      <c r="BQ61" s="35">
        <f t="shared" si="130"/>
        <v>0</v>
      </c>
      <c r="BR61" s="35">
        <f t="shared" si="130"/>
        <v>0</v>
      </c>
      <c r="BS61" s="35">
        <f t="shared" si="130"/>
        <v>0</v>
      </c>
    </row>
    <row r="62" spans="6:71" hidden="1" outlineLevel="1">
      <c r="F62" t="s">
        <v>168</v>
      </c>
      <c r="L62" s="22" t="s">
        <v>54</v>
      </c>
      <c r="O62" s="22">
        <v>14</v>
      </c>
      <c r="P62" s="39"/>
      <c r="Q62" s="45"/>
      <c r="R62" s="35">
        <f t="shared" ref="R62:AV62" si="131">IF($O62=R$2,R$40,IF(R$2&gt;$O62,Q62-Q63,0))</f>
        <v>0</v>
      </c>
      <c r="S62" s="35">
        <f t="shared" si="131"/>
        <v>0</v>
      </c>
      <c r="T62" s="35">
        <f t="shared" si="131"/>
        <v>0</v>
      </c>
      <c r="U62" s="35">
        <f t="shared" si="131"/>
        <v>0</v>
      </c>
      <c r="V62" s="35">
        <f t="shared" si="131"/>
        <v>0</v>
      </c>
      <c r="W62" s="35">
        <f t="shared" si="131"/>
        <v>0</v>
      </c>
      <c r="X62" s="35">
        <f t="shared" si="131"/>
        <v>0</v>
      </c>
      <c r="Y62" s="35">
        <f t="shared" si="131"/>
        <v>0</v>
      </c>
      <c r="Z62" s="35">
        <f t="shared" si="131"/>
        <v>0</v>
      </c>
      <c r="AA62" s="35">
        <f t="shared" si="131"/>
        <v>0</v>
      </c>
      <c r="AB62" s="35">
        <f t="shared" si="131"/>
        <v>0</v>
      </c>
      <c r="AC62" s="35">
        <f t="shared" si="131"/>
        <v>0</v>
      </c>
      <c r="AD62" s="35">
        <f t="shared" si="131"/>
        <v>0</v>
      </c>
      <c r="AE62" s="35">
        <f t="shared" si="131"/>
        <v>0</v>
      </c>
      <c r="AF62" s="35">
        <f t="shared" si="131"/>
        <v>0</v>
      </c>
      <c r="AG62" s="35">
        <f t="shared" si="131"/>
        <v>0</v>
      </c>
      <c r="AH62" s="35">
        <f t="shared" si="131"/>
        <v>0</v>
      </c>
      <c r="AI62" s="35">
        <f t="shared" si="131"/>
        <v>0</v>
      </c>
      <c r="AJ62" s="35">
        <f t="shared" si="131"/>
        <v>0</v>
      </c>
      <c r="AK62" s="35">
        <f t="shared" si="131"/>
        <v>0</v>
      </c>
      <c r="AL62" s="35">
        <f t="shared" si="131"/>
        <v>0</v>
      </c>
      <c r="AM62" s="35">
        <f t="shared" si="131"/>
        <v>0</v>
      </c>
      <c r="AN62" s="35">
        <f t="shared" si="131"/>
        <v>0</v>
      </c>
      <c r="AO62" s="35">
        <f t="shared" si="131"/>
        <v>0</v>
      </c>
      <c r="AP62" s="35">
        <f t="shared" si="131"/>
        <v>0</v>
      </c>
      <c r="AQ62" s="35">
        <f t="shared" si="131"/>
        <v>0</v>
      </c>
      <c r="AR62" s="35">
        <f t="shared" si="131"/>
        <v>0</v>
      </c>
      <c r="AS62" s="35">
        <f t="shared" si="131"/>
        <v>0</v>
      </c>
      <c r="AT62" s="35">
        <f t="shared" si="131"/>
        <v>0</v>
      </c>
      <c r="AU62" s="35">
        <f t="shared" si="131"/>
        <v>0</v>
      </c>
      <c r="AV62" s="35">
        <f t="shared" si="131"/>
        <v>0</v>
      </c>
      <c r="AW62" s="35">
        <f t="shared" ref="AW62:BS62" si="132">IF($O62=AW$2,AW$40,IF(AW$2&gt;$O62,AV62-AV63,0))</f>
        <v>0</v>
      </c>
      <c r="AX62" s="35">
        <f t="shared" si="132"/>
        <v>0</v>
      </c>
      <c r="AY62" s="35">
        <f t="shared" si="132"/>
        <v>0</v>
      </c>
      <c r="AZ62" s="35">
        <f t="shared" si="132"/>
        <v>0</v>
      </c>
      <c r="BA62" s="35">
        <f t="shared" si="132"/>
        <v>0</v>
      </c>
      <c r="BB62" s="35">
        <f t="shared" si="132"/>
        <v>0</v>
      </c>
      <c r="BC62" s="35">
        <f t="shared" si="132"/>
        <v>0</v>
      </c>
      <c r="BD62" s="35">
        <f t="shared" si="132"/>
        <v>0</v>
      </c>
      <c r="BE62" s="35">
        <f t="shared" si="132"/>
        <v>0</v>
      </c>
      <c r="BF62" s="35">
        <f t="shared" si="132"/>
        <v>0</v>
      </c>
      <c r="BG62" s="35">
        <f t="shared" si="132"/>
        <v>0</v>
      </c>
      <c r="BH62" s="35">
        <f t="shared" si="132"/>
        <v>0</v>
      </c>
      <c r="BI62" s="35">
        <f t="shared" si="132"/>
        <v>0</v>
      </c>
      <c r="BJ62" s="35">
        <f t="shared" si="132"/>
        <v>0</v>
      </c>
      <c r="BK62" s="35">
        <f t="shared" si="132"/>
        <v>0</v>
      </c>
      <c r="BL62" s="35">
        <f t="shared" si="132"/>
        <v>0</v>
      </c>
      <c r="BM62" s="35">
        <f t="shared" si="132"/>
        <v>0</v>
      </c>
      <c r="BN62" s="35">
        <f t="shared" si="132"/>
        <v>0</v>
      </c>
      <c r="BO62" s="35">
        <f t="shared" si="132"/>
        <v>0</v>
      </c>
      <c r="BP62" s="35">
        <f t="shared" si="132"/>
        <v>0</v>
      </c>
      <c r="BQ62" s="35">
        <f t="shared" si="132"/>
        <v>0</v>
      </c>
      <c r="BR62" s="35">
        <f t="shared" si="132"/>
        <v>0</v>
      </c>
      <c r="BS62" s="35">
        <f t="shared" si="132"/>
        <v>0</v>
      </c>
    </row>
    <row r="63" spans="6:71" hidden="1" outlineLevel="1">
      <c r="F63" t="s">
        <v>169</v>
      </c>
      <c r="L63" s="22" t="s">
        <v>170</v>
      </c>
      <c r="O63" s="22">
        <v>14</v>
      </c>
      <c r="P63" s="39"/>
      <c r="Q63" s="45"/>
      <c r="R63" s="35">
        <f t="shared" ref="R63:AW63" si="133">IF(R$2&gt;=$O63,IF(R62-HLOOKUP($O63,$R$2:$BS$33,30,FALSE)/HLOOKUP($O63,$R$2:$BS$33,31,FALSE)&lt;=0,R62,HLOOKUP($O63,$R$2:$BS$33,30,FALSE)/HLOOKUP($O63,$R$2:$BS$33,31,FALSE)),0)</f>
        <v>0</v>
      </c>
      <c r="S63" s="35">
        <f t="shared" si="133"/>
        <v>0</v>
      </c>
      <c r="T63" s="35">
        <f t="shared" si="133"/>
        <v>0</v>
      </c>
      <c r="U63" s="35">
        <f t="shared" si="133"/>
        <v>0</v>
      </c>
      <c r="V63" s="35">
        <f t="shared" si="133"/>
        <v>0</v>
      </c>
      <c r="W63" s="35">
        <f t="shared" si="133"/>
        <v>0</v>
      </c>
      <c r="X63" s="35">
        <f t="shared" si="133"/>
        <v>0</v>
      </c>
      <c r="Y63" s="35">
        <f t="shared" si="133"/>
        <v>0</v>
      </c>
      <c r="Z63" s="35">
        <f t="shared" si="133"/>
        <v>0</v>
      </c>
      <c r="AA63" s="35">
        <f t="shared" si="133"/>
        <v>0</v>
      </c>
      <c r="AB63" s="35">
        <f t="shared" si="133"/>
        <v>0</v>
      </c>
      <c r="AC63" s="35">
        <f t="shared" si="133"/>
        <v>0</v>
      </c>
      <c r="AD63" s="35">
        <f t="shared" si="133"/>
        <v>0</v>
      </c>
      <c r="AE63" s="35">
        <f t="shared" si="133"/>
        <v>0</v>
      </c>
      <c r="AF63" s="35">
        <f t="shared" si="133"/>
        <v>0</v>
      </c>
      <c r="AG63" s="35">
        <f t="shared" si="133"/>
        <v>0</v>
      </c>
      <c r="AH63" s="35">
        <f t="shared" si="133"/>
        <v>0</v>
      </c>
      <c r="AI63" s="35">
        <f t="shared" si="133"/>
        <v>0</v>
      </c>
      <c r="AJ63" s="35">
        <f t="shared" si="133"/>
        <v>0</v>
      </c>
      <c r="AK63" s="35">
        <f t="shared" si="133"/>
        <v>0</v>
      </c>
      <c r="AL63" s="35">
        <f t="shared" si="133"/>
        <v>0</v>
      </c>
      <c r="AM63" s="35">
        <f t="shared" si="133"/>
        <v>0</v>
      </c>
      <c r="AN63" s="35">
        <f t="shared" si="133"/>
        <v>0</v>
      </c>
      <c r="AO63" s="35">
        <f t="shared" si="133"/>
        <v>0</v>
      </c>
      <c r="AP63" s="35">
        <f t="shared" si="133"/>
        <v>0</v>
      </c>
      <c r="AQ63" s="35">
        <f t="shared" si="133"/>
        <v>0</v>
      </c>
      <c r="AR63" s="35">
        <f t="shared" si="133"/>
        <v>0</v>
      </c>
      <c r="AS63" s="35">
        <f t="shared" si="133"/>
        <v>0</v>
      </c>
      <c r="AT63" s="35">
        <f t="shared" si="133"/>
        <v>0</v>
      </c>
      <c r="AU63" s="35">
        <f t="shared" si="133"/>
        <v>0</v>
      </c>
      <c r="AV63" s="35">
        <f t="shared" si="133"/>
        <v>0</v>
      </c>
      <c r="AW63" s="35">
        <f t="shared" si="133"/>
        <v>0</v>
      </c>
      <c r="AX63" s="35">
        <f t="shared" ref="AX63:BS63" si="134">IF(AX$2&gt;=$O63,IF(AX62-HLOOKUP($O63,$R$2:$BS$33,30,FALSE)/HLOOKUP($O63,$R$2:$BS$33,31,FALSE)&lt;=0,AX62,HLOOKUP($O63,$R$2:$BS$33,30,FALSE)/HLOOKUP($O63,$R$2:$BS$33,31,FALSE)),0)</f>
        <v>0</v>
      </c>
      <c r="AY63" s="35">
        <f t="shared" si="134"/>
        <v>0</v>
      </c>
      <c r="AZ63" s="35">
        <f t="shared" si="134"/>
        <v>0</v>
      </c>
      <c r="BA63" s="35">
        <f t="shared" si="134"/>
        <v>0</v>
      </c>
      <c r="BB63" s="35">
        <f t="shared" si="134"/>
        <v>0</v>
      </c>
      <c r="BC63" s="35">
        <f t="shared" si="134"/>
        <v>0</v>
      </c>
      <c r="BD63" s="35">
        <f t="shared" si="134"/>
        <v>0</v>
      </c>
      <c r="BE63" s="35">
        <f t="shared" si="134"/>
        <v>0</v>
      </c>
      <c r="BF63" s="35">
        <f t="shared" si="134"/>
        <v>0</v>
      </c>
      <c r="BG63" s="35">
        <f t="shared" si="134"/>
        <v>0</v>
      </c>
      <c r="BH63" s="35">
        <f t="shared" si="134"/>
        <v>0</v>
      </c>
      <c r="BI63" s="35">
        <f t="shared" si="134"/>
        <v>0</v>
      </c>
      <c r="BJ63" s="35">
        <f t="shared" si="134"/>
        <v>0</v>
      </c>
      <c r="BK63" s="35">
        <f t="shared" si="134"/>
        <v>0</v>
      </c>
      <c r="BL63" s="35">
        <f t="shared" si="134"/>
        <v>0</v>
      </c>
      <c r="BM63" s="35">
        <f t="shared" si="134"/>
        <v>0</v>
      </c>
      <c r="BN63" s="35">
        <f t="shared" si="134"/>
        <v>0</v>
      </c>
      <c r="BO63" s="35">
        <f t="shared" si="134"/>
        <v>0</v>
      </c>
      <c r="BP63" s="35">
        <f t="shared" si="134"/>
        <v>0</v>
      </c>
      <c r="BQ63" s="35">
        <f t="shared" si="134"/>
        <v>0</v>
      </c>
      <c r="BR63" s="35">
        <f t="shared" si="134"/>
        <v>0</v>
      </c>
      <c r="BS63" s="35">
        <f t="shared" si="134"/>
        <v>0</v>
      </c>
    </row>
    <row r="64" spans="6:71" hidden="1" outlineLevel="1">
      <c r="F64" t="s">
        <v>168</v>
      </c>
      <c r="L64" s="22" t="s">
        <v>54</v>
      </c>
      <c r="O64" s="22">
        <v>15</v>
      </c>
      <c r="P64" s="39"/>
      <c r="Q64" s="45"/>
      <c r="R64" s="35">
        <f t="shared" ref="R64:AV64" si="135">IF($O64=R$2,R$40,IF(R$2&gt;$O64,Q64-Q65,0))</f>
        <v>0</v>
      </c>
      <c r="S64" s="35">
        <f t="shared" si="135"/>
        <v>0</v>
      </c>
      <c r="T64" s="35">
        <f t="shared" si="135"/>
        <v>0</v>
      </c>
      <c r="U64" s="35">
        <f t="shared" si="135"/>
        <v>0</v>
      </c>
      <c r="V64" s="35">
        <f t="shared" si="135"/>
        <v>0</v>
      </c>
      <c r="W64" s="35">
        <f t="shared" si="135"/>
        <v>0</v>
      </c>
      <c r="X64" s="35">
        <f t="shared" si="135"/>
        <v>0</v>
      </c>
      <c r="Y64" s="35">
        <f t="shared" si="135"/>
        <v>0</v>
      </c>
      <c r="Z64" s="35">
        <f t="shared" si="135"/>
        <v>0</v>
      </c>
      <c r="AA64" s="35">
        <f t="shared" si="135"/>
        <v>0</v>
      </c>
      <c r="AB64" s="35">
        <f t="shared" si="135"/>
        <v>0</v>
      </c>
      <c r="AC64" s="35">
        <f t="shared" si="135"/>
        <v>0</v>
      </c>
      <c r="AD64" s="35">
        <f t="shared" si="135"/>
        <v>0</v>
      </c>
      <c r="AE64" s="35">
        <f t="shared" si="135"/>
        <v>0</v>
      </c>
      <c r="AF64" s="35">
        <f t="shared" si="135"/>
        <v>0</v>
      </c>
      <c r="AG64" s="35">
        <f t="shared" si="135"/>
        <v>0</v>
      </c>
      <c r="AH64" s="35">
        <f t="shared" si="135"/>
        <v>0</v>
      </c>
      <c r="AI64" s="35">
        <f t="shared" si="135"/>
        <v>0</v>
      </c>
      <c r="AJ64" s="35">
        <f t="shared" si="135"/>
        <v>0</v>
      </c>
      <c r="AK64" s="35">
        <f t="shared" si="135"/>
        <v>0</v>
      </c>
      <c r="AL64" s="35">
        <f t="shared" si="135"/>
        <v>0</v>
      </c>
      <c r="AM64" s="35">
        <f t="shared" si="135"/>
        <v>0</v>
      </c>
      <c r="AN64" s="35">
        <f t="shared" si="135"/>
        <v>0</v>
      </c>
      <c r="AO64" s="35">
        <f t="shared" si="135"/>
        <v>0</v>
      </c>
      <c r="AP64" s="35">
        <f t="shared" si="135"/>
        <v>0</v>
      </c>
      <c r="AQ64" s="35">
        <f t="shared" si="135"/>
        <v>0</v>
      </c>
      <c r="AR64" s="35">
        <f t="shared" si="135"/>
        <v>0</v>
      </c>
      <c r="AS64" s="35">
        <f t="shared" si="135"/>
        <v>0</v>
      </c>
      <c r="AT64" s="35">
        <f t="shared" si="135"/>
        <v>0</v>
      </c>
      <c r="AU64" s="35">
        <f t="shared" si="135"/>
        <v>0</v>
      </c>
      <c r="AV64" s="35">
        <f t="shared" si="135"/>
        <v>0</v>
      </c>
      <c r="AW64" s="35">
        <f t="shared" ref="AW64:BS64" si="136">IF($O64=AW$2,AW$40,IF(AW$2&gt;$O64,AV64-AV65,0))</f>
        <v>0</v>
      </c>
      <c r="AX64" s="35">
        <f t="shared" si="136"/>
        <v>0</v>
      </c>
      <c r="AY64" s="35">
        <f t="shared" si="136"/>
        <v>0</v>
      </c>
      <c r="AZ64" s="35">
        <f t="shared" si="136"/>
        <v>0</v>
      </c>
      <c r="BA64" s="35">
        <f t="shared" si="136"/>
        <v>0</v>
      </c>
      <c r="BB64" s="35">
        <f t="shared" si="136"/>
        <v>0</v>
      </c>
      <c r="BC64" s="35">
        <f t="shared" si="136"/>
        <v>0</v>
      </c>
      <c r="BD64" s="35">
        <f t="shared" si="136"/>
        <v>0</v>
      </c>
      <c r="BE64" s="35">
        <f t="shared" si="136"/>
        <v>0</v>
      </c>
      <c r="BF64" s="35">
        <f t="shared" si="136"/>
        <v>0</v>
      </c>
      <c r="BG64" s="35">
        <f t="shared" si="136"/>
        <v>0</v>
      </c>
      <c r="BH64" s="35">
        <f t="shared" si="136"/>
        <v>0</v>
      </c>
      <c r="BI64" s="35">
        <f t="shared" si="136"/>
        <v>0</v>
      </c>
      <c r="BJ64" s="35">
        <f t="shared" si="136"/>
        <v>0</v>
      </c>
      <c r="BK64" s="35">
        <f t="shared" si="136"/>
        <v>0</v>
      </c>
      <c r="BL64" s="35">
        <f t="shared" si="136"/>
        <v>0</v>
      </c>
      <c r="BM64" s="35">
        <f t="shared" si="136"/>
        <v>0</v>
      </c>
      <c r="BN64" s="35">
        <f t="shared" si="136"/>
        <v>0</v>
      </c>
      <c r="BO64" s="35">
        <f t="shared" si="136"/>
        <v>0</v>
      </c>
      <c r="BP64" s="35">
        <f t="shared" si="136"/>
        <v>0</v>
      </c>
      <c r="BQ64" s="35">
        <f t="shared" si="136"/>
        <v>0</v>
      </c>
      <c r="BR64" s="35">
        <f t="shared" si="136"/>
        <v>0</v>
      </c>
      <c r="BS64" s="35">
        <f t="shared" si="136"/>
        <v>0</v>
      </c>
    </row>
    <row r="65" spans="6:71" hidden="1" outlineLevel="1">
      <c r="F65" t="s">
        <v>169</v>
      </c>
      <c r="L65" s="22" t="s">
        <v>170</v>
      </c>
      <c r="O65" s="22">
        <v>15</v>
      </c>
      <c r="P65" s="39"/>
      <c r="Q65" s="45"/>
      <c r="R65" s="35">
        <f t="shared" ref="R65:AW65" si="137">IF(R$2&gt;=$O65,IF(R64-HLOOKUP($O65,$R$2:$BS$33,30,FALSE)/HLOOKUP($O65,$R$2:$BS$33,31,FALSE)&lt;=0,R64,HLOOKUP($O65,$R$2:$BS$33,30,FALSE)/HLOOKUP($O65,$R$2:$BS$33,31,FALSE)),0)</f>
        <v>0</v>
      </c>
      <c r="S65" s="35">
        <f t="shared" si="137"/>
        <v>0</v>
      </c>
      <c r="T65" s="35">
        <f t="shared" si="137"/>
        <v>0</v>
      </c>
      <c r="U65" s="35">
        <f t="shared" si="137"/>
        <v>0</v>
      </c>
      <c r="V65" s="35">
        <f t="shared" si="137"/>
        <v>0</v>
      </c>
      <c r="W65" s="35">
        <f t="shared" si="137"/>
        <v>0</v>
      </c>
      <c r="X65" s="35">
        <f t="shared" si="137"/>
        <v>0</v>
      </c>
      <c r="Y65" s="35">
        <f t="shared" si="137"/>
        <v>0</v>
      </c>
      <c r="Z65" s="35">
        <f t="shared" si="137"/>
        <v>0</v>
      </c>
      <c r="AA65" s="35">
        <f t="shared" si="137"/>
        <v>0</v>
      </c>
      <c r="AB65" s="35">
        <f t="shared" si="137"/>
        <v>0</v>
      </c>
      <c r="AC65" s="35">
        <f t="shared" si="137"/>
        <v>0</v>
      </c>
      <c r="AD65" s="35">
        <f t="shared" si="137"/>
        <v>0</v>
      </c>
      <c r="AE65" s="35">
        <f t="shared" si="137"/>
        <v>0</v>
      </c>
      <c r="AF65" s="35">
        <f t="shared" si="137"/>
        <v>0</v>
      </c>
      <c r="AG65" s="35">
        <f t="shared" si="137"/>
        <v>0</v>
      </c>
      <c r="AH65" s="35">
        <f t="shared" si="137"/>
        <v>0</v>
      </c>
      <c r="AI65" s="35">
        <f t="shared" si="137"/>
        <v>0</v>
      </c>
      <c r="AJ65" s="35">
        <f t="shared" si="137"/>
        <v>0</v>
      </c>
      <c r="AK65" s="35">
        <f t="shared" si="137"/>
        <v>0</v>
      </c>
      <c r="AL65" s="35">
        <f t="shared" si="137"/>
        <v>0</v>
      </c>
      <c r="AM65" s="35">
        <f t="shared" si="137"/>
        <v>0</v>
      </c>
      <c r="AN65" s="35">
        <f t="shared" si="137"/>
        <v>0</v>
      </c>
      <c r="AO65" s="35">
        <f t="shared" si="137"/>
        <v>0</v>
      </c>
      <c r="AP65" s="35">
        <f t="shared" si="137"/>
        <v>0</v>
      </c>
      <c r="AQ65" s="35">
        <f t="shared" si="137"/>
        <v>0</v>
      </c>
      <c r="AR65" s="35">
        <f t="shared" si="137"/>
        <v>0</v>
      </c>
      <c r="AS65" s="35">
        <f t="shared" si="137"/>
        <v>0</v>
      </c>
      <c r="AT65" s="35">
        <f t="shared" si="137"/>
        <v>0</v>
      </c>
      <c r="AU65" s="35">
        <f t="shared" si="137"/>
        <v>0</v>
      </c>
      <c r="AV65" s="35">
        <f t="shared" si="137"/>
        <v>0</v>
      </c>
      <c r="AW65" s="35">
        <f t="shared" si="137"/>
        <v>0</v>
      </c>
      <c r="AX65" s="35">
        <f t="shared" ref="AX65:BS65" si="138">IF(AX$2&gt;=$O65,IF(AX64-HLOOKUP($O65,$R$2:$BS$33,30,FALSE)/HLOOKUP($O65,$R$2:$BS$33,31,FALSE)&lt;=0,AX64,HLOOKUP($O65,$R$2:$BS$33,30,FALSE)/HLOOKUP($O65,$R$2:$BS$33,31,FALSE)),0)</f>
        <v>0</v>
      </c>
      <c r="AY65" s="35">
        <f t="shared" si="138"/>
        <v>0</v>
      </c>
      <c r="AZ65" s="35">
        <f t="shared" si="138"/>
        <v>0</v>
      </c>
      <c r="BA65" s="35">
        <f t="shared" si="138"/>
        <v>0</v>
      </c>
      <c r="BB65" s="35">
        <f t="shared" si="138"/>
        <v>0</v>
      </c>
      <c r="BC65" s="35">
        <f t="shared" si="138"/>
        <v>0</v>
      </c>
      <c r="BD65" s="35">
        <f t="shared" si="138"/>
        <v>0</v>
      </c>
      <c r="BE65" s="35">
        <f t="shared" si="138"/>
        <v>0</v>
      </c>
      <c r="BF65" s="35">
        <f t="shared" si="138"/>
        <v>0</v>
      </c>
      <c r="BG65" s="35">
        <f t="shared" si="138"/>
        <v>0</v>
      </c>
      <c r="BH65" s="35">
        <f t="shared" si="138"/>
        <v>0</v>
      </c>
      <c r="BI65" s="35">
        <f t="shared" si="138"/>
        <v>0</v>
      </c>
      <c r="BJ65" s="35">
        <f t="shared" si="138"/>
        <v>0</v>
      </c>
      <c r="BK65" s="35">
        <f t="shared" si="138"/>
        <v>0</v>
      </c>
      <c r="BL65" s="35">
        <f t="shared" si="138"/>
        <v>0</v>
      </c>
      <c r="BM65" s="35">
        <f t="shared" si="138"/>
        <v>0</v>
      </c>
      <c r="BN65" s="35">
        <f t="shared" si="138"/>
        <v>0</v>
      </c>
      <c r="BO65" s="35">
        <f t="shared" si="138"/>
        <v>0</v>
      </c>
      <c r="BP65" s="35">
        <f t="shared" si="138"/>
        <v>0</v>
      </c>
      <c r="BQ65" s="35">
        <f t="shared" si="138"/>
        <v>0</v>
      </c>
      <c r="BR65" s="35">
        <f t="shared" si="138"/>
        <v>0</v>
      </c>
      <c r="BS65" s="35">
        <f t="shared" si="138"/>
        <v>0</v>
      </c>
    </row>
    <row r="66" spans="6:71" hidden="1" outlineLevel="1">
      <c r="F66" t="s">
        <v>168</v>
      </c>
      <c r="L66" s="22" t="s">
        <v>54</v>
      </c>
      <c r="O66" s="22">
        <v>16</v>
      </c>
      <c r="P66" s="39"/>
      <c r="Q66" s="45"/>
      <c r="R66" s="35">
        <f t="shared" ref="R66:AV66" si="139">IF($O66=R$2,R$40,IF(R$2&gt;$O66,Q66-Q67,0))</f>
        <v>0</v>
      </c>
      <c r="S66" s="35">
        <f t="shared" si="139"/>
        <v>0</v>
      </c>
      <c r="T66" s="35">
        <f t="shared" si="139"/>
        <v>0</v>
      </c>
      <c r="U66" s="35">
        <f t="shared" si="139"/>
        <v>0</v>
      </c>
      <c r="V66" s="35">
        <f t="shared" si="139"/>
        <v>0</v>
      </c>
      <c r="W66" s="35">
        <f t="shared" si="139"/>
        <v>0</v>
      </c>
      <c r="X66" s="35">
        <f t="shared" si="139"/>
        <v>0</v>
      </c>
      <c r="Y66" s="35">
        <f t="shared" si="139"/>
        <v>0</v>
      </c>
      <c r="Z66" s="35">
        <f t="shared" si="139"/>
        <v>0</v>
      </c>
      <c r="AA66" s="35">
        <f t="shared" si="139"/>
        <v>0</v>
      </c>
      <c r="AB66" s="35">
        <f t="shared" si="139"/>
        <v>0</v>
      </c>
      <c r="AC66" s="35">
        <f t="shared" si="139"/>
        <v>0</v>
      </c>
      <c r="AD66" s="35">
        <f t="shared" si="139"/>
        <v>0</v>
      </c>
      <c r="AE66" s="35">
        <f t="shared" si="139"/>
        <v>0</v>
      </c>
      <c r="AF66" s="35">
        <f t="shared" si="139"/>
        <v>0</v>
      </c>
      <c r="AG66" s="35">
        <f t="shared" si="139"/>
        <v>0</v>
      </c>
      <c r="AH66" s="35">
        <f t="shared" si="139"/>
        <v>0</v>
      </c>
      <c r="AI66" s="35">
        <f t="shared" si="139"/>
        <v>0</v>
      </c>
      <c r="AJ66" s="35">
        <f t="shared" si="139"/>
        <v>0</v>
      </c>
      <c r="AK66" s="35">
        <f t="shared" si="139"/>
        <v>0</v>
      </c>
      <c r="AL66" s="35">
        <f t="shared" si="139"/>
        <v>0</v>
      </c>
      <c r="AM66" s="35">
        <f t="shared" si="139"/>
        <v>0</v>
      </c>
      <c r="AN66" s="35">
        <f t="shared" si="139"/>
        <v>0</v>
      </c>
      <c r="AO66" s="35">
        <f t="shared" si="139"/>
        <v>0</v>
      </c>
      <c r="AP66" s="35">
        <f t="shared" si="139"/>
        <v>0</v>
      </c>
      <c r="AQ66" s="35">
        <f t="shared" si="139"/>
        <v>0</v>
      </c>
      <c r="AR66" s="35">
        <f t="shared" si="139"/>
        <v>0</v>
      </c>
      <c r="AS66" s="35">
        <f t="shared" si="139"/>
        <v>0</v>
      </c>
      <c r="AT66" s="35">
        <f t="shared" si="139"/>
        <v>0</v>
      </c>
      <c r="AU66" s="35">
        <f t="shared" si="139"/>
        <v>0</v>
      </c>
      <c r="AV66" s="35">
        <f t="shared" si="139"/>
        <v>0</v>
      </c>
      <c r="AW66" s="35">
        <f t="shared" ref="AW66:BS66" si="140">IF($O66=AW$2,AW$40,IF(AW$2&gt;$O66,AV66-AV67,0))</f>
        <v>0</v>
      </c>
      <c r="AX66" s="35">
        <f t="shared" si="140"/>
        <v>0</v>
      </c>
      <c r="AY66" s="35">
        <f t="shared" si="140"/>
        <v>0</v>
      </c>
      <c r="AZ66" s="35">
        <f t="shared" si="140"/>
        <v>0</v>
      </c>
      <c r="BA66" s="35">
        <f t="shared" si="140"/>
        <v>0</v>
      </c>
      <c r="BB66" s="35">
        <f t="shared" si="140"/>
        <v>0</v>
      </c>
      <c r="BC66" s="35">
        <f t="shared" si="140"/>
        <v>0</v>
      </c>
      <c r="BD66" s="35">
        <f t="shared" si="140"/>
        <v>0</v>
      </c>
      <c r="BE66" s="35">
        <f t="shared" si="140"/>
        <v>0</v>
      </c>
      <c r="BF66" s="35">
        <f t="shared" si="140"/>
        <v>0</v>
      </c>
      <c r="BG66" s="35">
        <f t="shared" si="140"/>
        <v>0</v>
      </c>
      <c r="BH66" s="35">
        <f t="shared" si="140"/>
        <v>0</v>
      </c>
      <c r="BI66" s="35">
        <f t="shared" si="140"/>
        <v>0</v>
      </c>
      <c r="BJ66" s="35">
        <f t="shared" si="140"/>
        <v>0</v>
      </c>
      <c r="BK66" s="35">
        <f t="shared" si="140"/>
        <v>0</v>
      </c>
      <c r="BL66" s="35">
        <f t="shared" si="140"/>
        <v>0</v>
      </c>
      <c r="BM66" s="35">
        <f t="shared" si="140"/>
        <v>0</v>
      </c>
      <c r="BN66" s="35">
        <f t="shared" si="140"/>
        <v>0</v>
      </c>
      <c r="BO66" s="35">
        <f t="shared" si="140"/>
        <v>0</v>
      </c>
      <c r="BP66" s="35">
        <f t="shared" si="140"/>
        <v>0</v>
      </c>
      <c r="BQ66" s="35">
        <f t="shared" si="140"/>
        <v>0</v>
      </c>
      <c r="BR66" s="35">
        <f t="shared" si="140"/>
        <v>0</v>
      </c>
      <c r="BS66" s="35">
        <f t="shared" si="140"/>
        <v>0</v>
      </c>
    </row>
    <row r="67" spans="6:71" hidden="1" outlineLevel="1">
      <c r="F67" t="s">
        <v>169</v>
      </c>
      <c r="L67" s="22" t="s">
        <v>170</v>
      </c>
      <c r="O67" s="22">
        <v>16</v>
      </c>
      <c r="P67" s="39"/>
      <c r="Q67" s="45"/>
      <c r="R67" s="35">
        <f t="shared" ref="R67:AW67" si="141">IF(R$2&gt;=$O67,IF(R66-HLOOKUP($O67,$R$2:$BS$33,30,FALSE)/HLOOKUP($O67,$R$2:$BS$33,31,FALSE)&lt;=0,R66,HLOOKUP($O67,$R$2:$BS$33,30,FALSE)/HLOOKUP($O67,$R$2:$BS$33,31,FALSE)),0)</f>
        <v>0</v>
      </c>
      <c r="S67" s="35">
        <f t="shared" si="141"/>
        <v>0</v>
      </c>
      <c r="T67" s="35">
        <f t="shared" si="141"/>
        <v>0</v>
      </c>
      <c r="U67" s="35">
        <f t="shared" si="141"/>
        <v>0</v>
      </c>
      <c r="V67" s="35">
        <f t="shared" si="141"/>
        <v>0</v>
      </c>
      <c r="W67" s="35">
        <f t="shared" si="141"/>
        <v>0</v>
      </c>
      <c r="X67" s="35">
        <f t="shared" si="141"/>
        <v>0</v>
      </c>
      <c r="Y67" s="35">
        <f t="shared" si="141"/>
        <v>0</v>
      </c>
      <c r="Z67" s="35">
        <f t="shared" si="141"/>
        <v>0</v>
      </c>
      <c r="AA67" s="35">
        <f t="shared" si="141"/>
        <v>0</v>
      </c>
      <c r="AB67" s="35">
        <f t="shared" si="141"/>
        <v>0</v>
      </c>
      <c r="AC67" s="35">
        <f t="shared" si="141"/>
        <v>0</v>
      </c>
      <c r="AD67" s="35">
        <f t="shared" si="141"/>
        <v>0</v>
      </c>
      <c r="AE67" s="35">
        <f t="shared" si="141"/>
        <v>0</v>
      </c>
      <c r="AF67" s="35">
        <f t="shared" si="141"/>
        <v>0</v>
      </c>
      <c r="AG67" s="35">
        <f t="shared" si="141"/>
        <v>0</v>
      </c>
      <c r="AH67" s="35">
        <f t="shared" si="141"/>
        <v>0</v>
      </c>
      <c r="AI67" s="35">
        <f t="shared" si="141"/>
        <v>0</v>
      </c>
      <c r="AJ67" s="35">
        <f t="shared" si="141"/>
        <v>0</v>
      </c>
      <c r="AK67" s="35">
        <f t="shared" si="141"/>
        <v>0</v>
      </c>
      <c r="AL67" s="35">
        <f t="shared" si="141"/>
        <v>0</v>
      </c>
      <c r="AM67" s="35">
        <f t="shared" si="141"/>
        <v>0</v>
      </c>
      <c r="AN67" s="35">
        <f t="shared" si="141"/>
        <v>0</v>
      </c>
      <c r="AO67" s="35">
        <f t="shared" si="141"/>
        <v>0</v>
      </c>
      <c r="AP67" s="35">
        <f t="shared" si="141"/>
        <v>0</v>
      </c>
      <c r="AQ67" s="35">
        <f t="shared" si="141"/>
        <v>0</v>
      </c>
      <c r="AR67" s="35">
        <f t="shared" si="141"/>
        <v>0</v>
      </c>
      <c r="AS67" s="35">
        <f t="shared" si="141"/>
        <v>0</v>
      </c>
      <c r="AT67" s="35">
        <f t="shared" si="141"/>
        <v>0</v>
      </c>
      <c r="AU67" s="35">
        <f t="shared" si="141"/>
        <v>0</v>
      </c>
      <c r="AV67" s="35">
        <f t="shared" si="141"/>
        <v>0</v>
      </c>
      <c r="AW67" s="35">
        <f t="shared" si="141"/>
        <v>0</v>
      </c>
      <c r="AX67" s="35">
        <f t="shared" ref="AX67:BS67" si="142">IF(AX$2&gt;=$O67,IF(AX66-HLOOKUP($O67,$R$2:$BS$33,30,FALSE)/HLOOKUP($O67,$R$2:$BS$33,31,FALSE)&lt;=0,AX66,HLOOKUP($O67,$R$2:$BS$33,30,FALSE)/HLOOKUP($O67,$R$2:$BS$33,31,FALSE)),0)</f>
        <v>0</v>
      </c>
      <c r="AY67" s="35">
        <f t="shared" si="142"/>
        <v>0</v>
      </c>
      <c r="AZ67" s="35">
        <f t="shared" si="142"/>
        <v>0</v>
      </c>
      <c r="BA67" s="35">
        <f t="shared" si="142"/>
        <v>0</v>
      </c>
      <c r="BB67" s="35">
        <f t="shared" si="142"/>
        <v>0</v>
      </c>
      <c r="BC67" s="35">
        <f t="shared" si="142"/>
        <v>0</v>
      </c>
      <c r="BD67" s="35">
        <f t="shared" si="142"/>
        <v>0</v>
      </c>
      <c r="BE67" s="35">
        <f t="shared" si="142"/>
        <v>0</v>
      </c>
      <c r="BF67" s="35">
        <f t="shared" si="142"/>
        <v>0</v>
      </c>
      <c r="BG67" s="35">
        <f t="shared" si="142"/>
        <v>0</v>
      </c>
      <c r="BH67" s="35">
        <f t="shared" si="142"/>
        <v>0</v>
      </c>
      <c r="BI67" s="35">
        <f t="shared" si="142"/>
        <v>0</v>
      </c>
      <c r="BJ67" s="35">
        <f t="shared" si="142"/>
        <v>0</v>
      </c>
      <c r="BK67" s="35">
        <f t="shared" si="142"/>
        <v>0</v>
      </c>
      <c r="BL67" s="35">
        <f t="shared" si="142"/>
        <v>0</v>
      </c>
      <c r="BM67" s="35">
        <f t="shared" si="142"/>
        <v>0</v>
      </c>
      <c r="BN67" s="35">
        <f t="shared" si="142"/>
        <v>0</v>
      </c>
      <c r="BO67" s="35">
        <f t="shared" si="142"/>
        <v>0</v>
      </c>
      <c r="BP67" s="35">
        <f t="shared" si="142"/>
        <v>0</v>
      </c>
      <c r="BQ67" s="35">
        <f t="shared" si="142"/>
        <v>0</v>
      </c>
      <c r="BR67" s="35">
        <f t="shared" si="142"/>
        <v>0</v>
      </c>
      <c r="BS67" s="35">
        <f t="shared" si="142"/>
        <v>0</v>
      </c>
    </row>
    <row r="68" spans="6:71" hidden="1" outlineLevel="1">
      <c r="F68" t="s">
        <v>168</v>
      </c>
      <c r="L68" s="22" t="s">
        <v>54</v>
      </c>
      <c r="O68" s="22">
        <v>17</v>
      </c>
      <c r="P68" s="39"/>
      <c r="Q68" s="45"/>
      <c r="R68" s="35">
        <f t="shared" ref="R68:AV68" si="143">IF($O68=R$2,R$40,IF(R$2&gt;$O68,Q68-Q69,0))</f>
        <v>0</v>
      </c>
      <c r="S68" s="35">
        <f t="shared" si="143"/>
        <v>0</v>
      </c>
      <c r="T68" s="35">
        <f t="shared" si="143"/>
        <v>0</v>
      </c>
      <c r="U68" s="35">
        <f t="shared" si="143"/>
        <v>0</v>
      </c>
      <c r="V68" s="35">
        <f t="shared" si="143"/>
        <v>0</v>
      </c>
      <c r="W68" s="35">
        <f t="shared" si="143"/>
        <v>0</v>
      </c>
      <c r="X68" s="35">
        <f t="shared" si="143"/>
        <v>0</v>
      </c>
      <c r="Y68" s="35">
        <f t="shared" si="143"/>
        <v>0</v>
      </c>
      <c r="Z68" s="35">
        <f t="shared" si="143"/>
        <v>0</v>
      </c>
      <c r="AA68" s="35">
        <f t="shared" si="143"/>
        <v>0</v>
      </c>
      <c r="AB68" s="35">
        <f t="shared" si="143"/>
        <v>0</v>
      </c>
      <c r="AC68" s="35">
        <f t="shared" si="143"/>
        <v>0</v>
      </c>
      <c r="AD68" s="35">
        <f t="shared" si="143"/>
        <v>0</v>
      </c>
      <c r="AE68" s="35">
        <f t="shared" si="143"/>
        <v>0</v>
      </c>
      <c r="AF68" s="35">
        <f t="shared" si="143"/>
        <v>0</v>
      </c>
      <c r="AG68" s="35">
        <f t="shared" si="143"/>
        <v>0</v>
      </c>
      <c r="AH68" s="35">
        <f t="shared" si="143"/>
        <v>0</v>
      </c>
      <c r="AI68" s="35">
        <f t="shared" si="143"/>
        <v>0</v>
      </c>
      <c r="AJ68" s="35">
        <f t="shared" si="143"/>
        <v>0</v>
      </c>
      <c r="AK68" s="35">
        <f t="shared" si="143"/>
        <v>0</v>
      </c>
      <c r="AL68" s="35">
        <f t="shared" si="143"/>
        <v>0</v>
      </c>
      <c r="AM68" s="35">
        <f t="shared" si="143"/>
        <v>0</v>
      </c>
      <c r="AN68" s="35">
        <f t="shared" si="143"/>
        <v>0</v>
      </c>
      <c r="AO68" s="35">
        <f t="shared" si="143"/>
        <v>0</v>
      </c>
      <c r="AP68" s="35">
        <f t="shared" si="143"/>
        <v>0</v>
      </c>
      <c r="AQ68" s="35">
        <f t="shared" si="143"/>
        <v>0</v>
      </c>
      <c r="AR68" s="35">
        <f t="shared" si="143"/>
        <v>0</v>
      </c>
      <c r="AS68" s="35">
        <f t="shared" si="143"/>
        <v>0</v>
      </c>
      <c r="AT68" s="35">
        <f t="shared" si="143"/>
        <v>0</v>
      </c>
      <c r="AU68" s="35">
        <f t="shared" si="143"/>
        <v>0</v>
      </c>
      <c r="AV68" s="35">
        <f t="shared" si="143"/>
        <v>0</v>
      </c>
      <c r="AW68" s="35">
        <f t="shared" ref="AW68:BS68" si="144">IF($O68=AW$2,AW$40,IF(AW$2&gt;$O68,AV68-AV69,0))</f>
        <v>0</v>
      </c>
      <c r="AX68" s="35">
        <f t="shared" si="144"/>
        <v>0</v>
      </c>
      <c r="AY68" s="35">
        <f t="shared" si="144"/>
        <v>0</v>
      </c>
      <c r="AZ68" s="35">
        <f t="shared" si="144"/>
        <v>0</v>
      </c>
      <c r="BA68" s="35">
        <f t="shared" si="144"/>
        <v>0</v>
      </c>
      <c r="BB68" s="35">
        <f t="shared" si="144"/>
        <v>0</v>
      </c>
      <c r="BC68" s="35">
        <f t="shared" si="144"/>
        <v>0</v>
      </c>
      <c r="BD68" s="35">
        <f t="shared" si="144"/>
        <v>0</v>
      </c>
      <c r="BE68" s="35">
        <f t="shared" si="144"/>
        <v>0</v>
      </c>
      <c r="BF68" s="35">
        <f t="shared" si="144"/>
        <v>0</v>
      </c>
      <c r="BG68" s="35">
        <f t="shared" si="144"/>
        <v>0</v>
      </c>
      <c r="BH68" s="35">
        <f t="shared" si="144"/>
        <v>0</v>
      </c>
      <c r="BI68" s="35">
        <f t="shared" si="144"/>
        <v>0</v>
      </c>
      <c r="BJ68" s="35">
        <f t="shared" si="144"/>
        <v>0</v>
      </c>
      <c r="BK68" s="35">
        <f t="shared" si="144"/>
        <v>0</v>
      </c>
      <c r="BL68" s="35">
        <f t="shared" si="144"/>
        <v>0</v>
      </c>
      <c r="BM68" s="35">
        <f t="shared" si="144"/>
        <v>0</v>
      </c>
      <c r="BN68" s="35">
        <f t="shared" si="144"/>
        <v>0</v>
      </c>
      <c r="BO68" s="35">
        <f t="shared" si="144"/>
        <v>0</v>
      </c>
      <c r="BP68" s="35">
        <f t="shared" si="144"/>
        <v>0</v>
      </c>
      <c r="BQ68" s="35">
        <f t="shared" si="144"/>
        <v>0</v>
      </c>
      <c r="BR68" s="35">
        <f t="shared" si="144"/>
        <v>0</v>
      </c>
      <c r="BS68" s="35">
        <f t="shared" si="144"/>
        <v>0</v>
      </c>
    </row>
    <row r="69" spans="6:71" hidden="1" outlineLevel="1">
      <c r="F69" t="s">
        <v>169</v>
      </c>
      <c r="L69" s="22" t="s">
        <v>170</v>
      </c>
      <c r="O69" s="22">
        <v>17</v>
      </c>
      <c r="P69" s="39"/>
      <c r="Q69" s="45"/>
      <c r="R69" s="35">
        <f t="shared" ref="R69:AW69" si="145">IF(R$2&gt;=$O69,IF(R68-HLOOKUP($O69,$R$2:$BS$33,30,FALSE)/HLOOKUP($O69,$R$2:$BS$33,31,FALSE)&lt;=0,R68,HLOOKUP($O69,$R$2:$BS$33,30,FALSE)/HLOOKUP($O69,$R$2:$BS$33,31,FALSE)),0)</f>
        <v>0</v>
      </c>
      <c r="S69" s="35">
        <f t="shared" si="145"/>
        <v>0</v>
      </c>
      <c r="T69" s="35">
        <f t="shared" si="145"/>
        <v>0</v>
      </c>
      <c r="U69" s="35">
        <f t="shared" si="145"/>
        <v>0</v>
      </c>
      <c r="V69" s="35">
        <f t="shared" si="145"/>
        <v>0</v>
      </c>
      <c r="W69" s="35">
        <f t="shared" si="145"/>
        <v>0</v>
      </c>
      <c r="X69" s="35">
        <f t="shared" si="145"/>
        <v>0</v>
      </c>
      <c r="Y69" s="35">
        <f t="shared" si="145"/>
        <v>0</v>
      </c>
      <c r="Z69" s="35">
        <f t="shared" si="145"/>
        <v>0</v>
      </c>
      <c r="AA69" s="35">
        <f t="shared" si="145"/>
        <v>0</v>
      </c>
      <c r="AB69" s="35">
        <f t="shared" si="145"/>
        <v>0</v>
      </c>
      <c r="AC69" s="35">
        <f t="shared" si="145"/>
        <v>0</v>
      </c>
      <c r="AD69" s="35">
        <f t="shared" si="145"/>
        <v>0</v>
      </c>
      <c r="AE69" s="35">
        <f t="shared" si="145"/>
        <v>0</v>
      </c>
      <c r="AF69" s="35">
        <f t="shared" si="145"/>
        <v>0</v>
      </c>
      <c r="AG69" s="35">
        <f t="shared" si="145"/>
        <v>0</v>
      </c>
      <c r="AH69" s="35">
        <f t="shared" si="145"/>
        <v>0</v>
      </c>
      <c r="AI69" s="35">
        <f t="shared" si="145"/>
        <v>0</v>
      </c>
      <c r="AJ69" s="35">
        <f t="shared" si="145"/>
        <v>0</v>
      </c>
      <c r="AK69" s="35">
        <f t="shared" si="145"/>
        <v>0</v>
      </c>
      <c r="AL69" s="35">
        <f t="shared" si="145"/>
        <v>0</v>
      </c>
      <c r="AM69" s="35">
        <f t="shared" si="145"/>
        <v>0</v>
      </c>
      <c r="AN69" s="35">
        <f t="shared" si="145"/>
        <v>0</v>
      </c>
      <c r="AO69" s="35">
        <f t="shared" si="145"/>
        <v>0</v>
      </c>
      <c r="AP69" s="35">
        <f t="shared" si="145"/>
        <v>0</v>
      </c>
      <c r="AQ69" s="35">
        <f t="shared" si="145"/>
        <v>0</v>
      </c>
      <c r="AR69" s="35">
        <f t="shared" si="145"/>
        <v>0</v>
      </c>
      <c r="AS69" s="35">
        <f t="shared" si="145"/>
        <v>0</v>
      </c>
      <c r="AT69" s="35">
        <f t="shared" si="145"/>
        <v>0</v>
      </c>
      <c r="AU69" s="35">
        <f t="shared" si="145"/>
        <v>0</v>
      </c>
      <c r="AV69" s="35">
        <f t="shared" si="145"/>
        <v>0</v>
      </c>
      <c r="AW69" s="35">
        <f t="shared" si="145"/>
        <v>0</v>
      </c>
      <c r="AX69" s="35">
        <f t="shared" ref="AX69:BS69" si="146">IF(AX$2&gt;=$O69,IF(AX68-HLOOKUP($O69,$R$2:$BS$33,30,FALSE)/HLOOKUP($O69,$R$2:$BS$33,31,FALSE)&lt;=0,AX68,HLOOKUP($O69,$R$2:$BS$33,30,FALSE)/HLOOKUP($O69,$R$2:$BS$33,31,FALSE)),0)</f>
        <v>0</v>
      </c>
      <c r="AY69" s="35">
        <f t="shared" si="146"/>
        <v>0</v>
      </c>
      <c r="AZ69" s="35">
        <f t="shared" si="146"/>
        <v>0</v>
      </c>
      <c r="BA69" s="35">
        <f t="shared" si="146"/>
        <v>0</v>
      </c>
      <c r="BB69" s="35">
        <f t="shared" si="146"/>
        <v>0</v>
      </c>
      <c r="BC69" s="35">
        <f t="shared" si="146"/>
        <v>0</v>
      </c>
      <c r="BD69" s="35">
        <f t="shared" si="146"/>
        <v>0</v>
      </c>
      <c r="BE69" s="35">
        <f t="shared" si="146"/>
        <v>0</v>
      </c>
      <c r="BF69" s="35">
        <f t="shared" si="146"/>
        <v>0</v>
      </c>
      <c r="BG69" s="35">
        <f t="shared" si="146"/>
        <v>0</v>
      </c>
      <c r="BH69" s="35">
        <f t="shared" si="146"/>
        <v>0</v>
      </c>
      <c r="BI69" s="35">
        <f t="shared" si="146"/>
        <v>0</v>
      </c>
      <c r="BJ69" s="35">
        <f t="shared" si="146"/>
        <v>0</v>
      </c>
      <c r="BK69" s="35">
        <f t="shared" si="146"/>
        <v>0</v>
      </c>
      <c r="BL69" s="35">
        <f t="shared" si="146"/>
        <v>0</v>
      </c>
      <c r="BM69" s="35">
        <f t="shared" si="146"/>
        <v>0</v>
      </c>
      <c r="BN69" s="35">
        <f t="shared" si="146"/>
        <v>0</v>
      </c>
      <c r="BO69" s="35">
        <f t="shared" si="146"/>
        <v>0</v>
      </c>
      <c r="BP69" s="35">
        <f t="shared" si="146"/>
        <v>0</v>
      </c>
      <c r="BQ69" s="35">
        <f t="shared" si="146"/>
        <v>0</v>
      </c>
      <c r="BR69" s="35">
        <f t="shared" si="146"/>
        <v>0</v>
      </c>
      <c r="BS69" s="35">
        <f t="shared" si="146"/>
        <v>0</v>
      </c>
    </row>
    <row r="70" spans="6:71" hidden="1" outlineLevel="1">
      <c r="F70" t="s">
        <v>168</v>
      </c>
      <c r="L70" s="22" t="s">
        <v>54</v>
      </c>
      <c r="O70" s="22">
        <v>18</v>
      </c>
      <c r="P70" s="39"/>
      <c r="Q70" s="45"/>
      <c r="R70" s="35">
        <f t="shared" ref="R70:AV70" si="147">IF($O70=R$2,R$40,IF(R$2&gt;$O70,Q70-Q71,0))</f>
        <v>0</v>
      </c>
      <c r="S70" s="35">
        <f t="shared" si="147"/>
        <v>0</v>
      </c>
      <c r="T70" s="35">
        <f t="shared" si="147"/>
        <v>0</v>
      </c>
      <c r="U70" s="35">
        <f t="shared" si="147"/>
        <v>0</v>
      </c>
      <c r="V70" s="35">
        <f t="shared" si="147"/>
        <v>0</v>
      </c>
      <c r="W70" s="35">
        <f t="shared" si="147"/>
        <v>0</v>
      </c>
      <c r="X70" s="35">
        <f t="shared" si="147"/>
        <v>0</v>
      </c>
      <c r="Y70" s="35">
        <f t="shared" si="147"/>
        <v>0</v>
      </c>
      <c r="Z70" s="35">
        <f t="shared" si="147"/>
        <v>0</v>
      </c>
      <c r="AA70" s="35">
        <f t="shared" si="147"/>
        <v>0</v>
      </c>
      <c r="AB70" s="35">
        <f t="shared" si="147"/>
        <v>0</v>
      </c>
      <c r="AC70" s="35">
        <f t="shared" si="147"/>
        <v>0</v>
      </c>
      <c r="AD70" s="35">
        <f t="shared" si="147"/>
        <v>0</v>
      </c>
      <c r="AE70" s="35">
        <f t="shared" si="147"/>
        <v>0</v>
      </c>
      <c r="AF70" s="35">
        <f t="shared" si="147"/>
        <v>0</v>
      </c>
      <c r="AG70" s="35">
        <f t="shared" si="147"/>
        <v>0</v>
      </c>
      <c r="AH70" s="35">
        <f t="shared" si="147"/>
        <v>0</v>
      </c>
      <c r="AI70" s="35">
        <f t="shared" si="147"/>
        <v>0</v>
      </c>
      <c r="AJ70" s="35">
        <f t="shared" si="147"/>
        <v>0</v>
      </c>
      <c r="AK70" s="35">
        <f t="shared" si="147"/>
        <v>0</v>
      </c>
      <c r="AL70" s="35">
        <f t="shared" si="147"/>
        <v>0</v>
      </c>
      <c r="AM70" s="35">
        <f t="shared" si="147"/>
        <v>0</v>
      </c>
      <c r="AN70" s="35">
        <f t="shared" si="147"/>
        <v>0</v>
      </c>
      <c r="AO70" s="35">
        <f t="shared" si="147"/>
        <v>0</v>
      </c>
      <c r="AP70" s="35">
        <f t="shared" si="147"/>
        <v>0</v>
      </c>
      <c r="AQ70" s="35">
        <f t="shared" si="147"/>
        <v>0</v>
      </c>
      <c r="AR70" s="35">
        <f t="shared" si="147"/>
        <v>0</v>
      </c>
      <c r="AS70" s="35">
        <f t="shared" si="147"/>
        <v>0</v>
      </c>
      <c r="AT70" s="35">
        <f t="shared" si="147"/>
        <v>0</v>
      </c>
      <c r="AU70" s="35">
        <f t="shared" si="147"/>
        <v>0</v>
      </c>
      <c r="AV70" s="35">
        <f t="shared" si="147"/>
        <v>0</v>
      </c>
      <c r="AW70" s="35">
        <f t="shared" ref="AW70:BS70" si="148">IF($O70=AW$2,AW$40,IF(AW$2&gt;$O70,AV70-AV71,0))</f>
        <v>0</v>
      </c>
      <c r="AX70" s="35">
        <f t="shared" si="148"/>
        <v>0</v>
      </c>
      <c r="AY70" s="35">
        <f t="shared" si="148"/>
        <v>0</v>
      </c>
      <c r="AZ70" s="35">
        <f t="shared" si="148"/>
        <v>0</v>
      </c>
      <c r="BA70" s="35">
        <f t="shared" si="148"/>
        <v>0</v>
      </c>
      <c r="BB70" s="35">
        <f t="shared" si="148"/>
        <v>0</v>
      </c>
      <c r="BC70" s="35">
        <f t="shared" si="148"/>
        <v>0</v>
      </c>
      <c r="BD70" s="35">
        <f t="shared" si="148"/>
        <v>0</v>
      </c>
      <c r="BE70" s="35">
        <f t="shared" si="148"/>
        <v>0</v>
      </c>
      <c r="BF70" s="35">
        <f t="shared" si="148"/>
        <v>0</v>
      </c>
      <c r="BG70" s="35">
        <f t="shared" si="148"/>
        <v>0</v>
      </c>
      <c r="BH70" s="35">
        <f t="shared" si="148"/>
        <v>0</v>
      </c>
      <c r="BI70" s="35">
        <f t="shared" si="148"/>
        <v>0</v>
      </c>
      <c r="BJ70" s="35">
        <f t="shared" si="148"/>
        <v>0</v>
      </c>
      <c r="BK70" s="35">
        <f t="shared" si="148"/>
        <v>0</v>
      </c>
      <c r="BL70" s="35">
        <f t="shared" si="148"/>
        <v>0</v>
      </c>
      <c r="BM70" s="35">
        <f t="shared" si="148"/>
        <v>0</v>
      </c>
      <c r="BN70" s="35">
        <f t="shared" si="148"/>
        <v>0</v>
      </c>
      <c r="BO70" s="35">
        <f t="shared" si="148"/>
        <v>0</v>
      </c>
      <c r="BP70" s="35">
        <f t="shared" si="148"/>
        <v>0</v>
      </c>
      <c r="BQ70" s="35">
        <f t="shared" si="148"/>
        <v>0</v>
      </c>
      <c r="BR70" s="35">
        <f t="shared" si="148"/>
        <v>0</v>
      </c>
      <c r="BS70" s="35">
        <f t="shared" si="148"/>
        <v>0</v>
      </c>
    </row>
    <row r="71" spans="6:71" hidden="1" outlineLevel="1">
      <c r="F71" t="s">
        <v>169</v>
      </c>
      <c r="L71" s="22" t="s">
        <v>170</v>
      </c>
      <c r="O71" s="22">
        <v>18</v>
      </c>
      <c r="P71" s="39"/>
      <c r="Q71" s="45"/>
      <c r="R71" s="35">
        <f t="shared" ref="R71:AW71" si="149">IF(R$2&gt;=$O71,IF(R70-HLOOKUP($O71,$R$2:$BS$33,30,FALSE)/HLOOKUP($O71,$R$2:$BS$33,31,FALSE)&lt;=0,R70,HLOOKUP($O71,$R$2:$BS$33,30,FALSE)/HLOOKUP($O71,$R$2:$BS$33,31,FALSE)),0)</f>
        <v>0</v>
      </c>
      <c r="S71" s="35">
        <f t="shared" si="149"/>
        <v>0</v>
      </c>
      <c r="T71" s="35">
        <f t="shared" si="149"/>
        <v>0</v>
      </c>
      <c r="U71" s="35">
        <f t="shared" si="149"/>
        <v>0</v>
      </c>
      <c r="V71" s="35">
        <f t="shared" si="149"/>
        <v>0</v>
      </c>
      <c r="W71" s="35">
        <f t="shared" si="149"/>
        <v>0</v>
      </c>
      <c r="X71" s="35">
        <f t="shared" si="149"/>
        <v>0</v>
      </c>
      <c r="Y71" s="35">
        <f t="shared" si="149"/>
        <v>0</v>
      </c>
      <c r="Z71" s="35">
        <f t="shared" si="149"/>
        <v>0</v>
      </c>
      <c r="AA71" s="35">
        <f t="shared" si="149"/>
        <v>0</v>
      </c>
      <c r="AB71" s="35">
        <f t="shared" si="149"/>
        <v>0</v>
      </c>
      <c r="AC71" s="35">
        <f t="shared" si="149"/>
        <v>0</v>
      </c>
      <c r="AD71" s="35">
        <f t="shared" si="149"/>
        <v>0</v>
      </c>
      <c r="AE71" s="35">
        <f t="shared" si="149"/>
        <v>0</v>
      </c>
      <c r="AF71" s="35">
        <f t="shared" si="149"/>
        <v>0</v>
      </c>
      <c r="AG71" s="35">
        <f t="shared" si="149"/>
        <v>0</v>
      </c>
      <c r="AH71" s="35">
        <f t="shared" si="149"/>
        <v>0</v>
      </c>
      <c r="AI71" s="35">
        <f t="shared" si="149"/>
        <v>0</v>
      </c>
      <c r="AJ71" s="35">
        <f t="shared" si="149"/>
        <v>0</v>
      </c>
      <c r="AK71" s="35">
        <f t="shared" si="149"/>
        <v>0</v>
      </c>
      <c r="AL71" s="35">
        <f t="shared" si="149"/>
        <v>0</v>
      </c>
      <c r="AM71" s="35">
        <f t="shared" si="149"/>
        <v>0</v>
      </c>
      <c r="AN71" s="35">
        <f t="shared" si="149"/>
        <v>0</v>
      </c>
      <c r="AO71" s="35">
        <f t="shared" si="149"/>
        <v>0</v>
      </c>
      <c r="AP71" s="35">
        <f t="shared" si="149"/>
        <v>0</v>
      </c>
      <c r="AQ71" s="35">
        <f t="shared" si="149"/>
        <v>0</v>
      </c>
      <c r="AR71" s="35">
        <f t="shared" si="149"/>
        <v>0</v>
      </c>
      <c r="AS71" s="35">
        <f t="shared" si="149"/>
        <v>0</v>
      </c>
      <c r="AT71" s="35">
        <f t="shared" si="149"/>
        <v>0</v>
      </c>
      <c r="AU71" s="35">
        <f t="shared" si="149"/>
        <v>0</v>
      </c>
      <c r="AV71" s="35">
        <f t="shared" si="149"/>
        <v>0</v>
      </c>
      <c r="AW71" s="35">
        <f t="shared" si="149"/>
        <v>0</v>
      </c>
      <c r="AX71" s="35">
        <f t="shared" ref="AX71:BS71" si="150">IF(AX$2&gt;=$O71,IF(AX70-HLOOKUP($O71,$R$2:$BS$33,30,FALSE)/HLOOKUP($O71,$R$2:$BS$33,31,FALSE)&lt;=0,AX70,HLOOKUP($O71,$R$2:$BS$33,30,FALSE)/HLOOKUP($O71,$R$2:$BS$33,31,FALSE)),0)</f>
        <v>0</v>
      </c>
      <c r="AY71" s="35">
        <f t="shared" si="150"/>
        <v>0</v>
      </c>
      <c r="AZ71" s="35">
        <f t="shared" si="150"/>
        <v>0</v>
      </c>
      <c r="BA71" s="35">
        <f t="shared" si="150"/>
        <v>0</v>
      </c>
      <c r="BB71" s="35">
        <f t="shared" si="150"/>
        <v>0</v>
      </c>
      <c r="BC71" s="35">
        <f t="shared" si="150"/>
        <v>0</v>
      </c>
      <c r="BD71" s="35">
        <f t="shared" si="150"/>
        <v>0</v>
      </c>
      <c r="BE71" s="35">
        <f t="shared" si="150"/>
        <v>0</v>
      </c>
      <c r="BF71" s="35">
        <f t="shared" si="150"/>
        <v>0</v>
      </c>
      <c r="BG71" s="35">
        <f t="shared" si="150"/>
        <v>0</v>
      </c>
      <c r="BH71" s="35">
        <f t="shared" si="150"/>
        <v>0</v>
      </c>
      <c r="BI71" s="35">
        <f t="shared" si="150"/>
        <v>0</v>
      </c>
      <c r="BJ71" s="35">
        <f t="shared" si="150"/>
        <v>0</v>
      </c>
      <c r="BK71" s="35">
        <f t="shared" si="150"/>
        <v>0</v>
      </c>
      <c r="BL71" s="35">
        <f t="shared" si="150"/>
        <v>0</v>
      </c>
      <c r="BM71" s="35">
        <f t="shared" si="150"/>
        <v>0</v>
      </c>
      <c r="BN71" s="35">
        <f t="shared" si="150"/>
        <v>0</v>
      </c>
      <c r="BO71" s="35">
        <f t="shared" si="150"/>
        <v>0</v>
      </c>
      <c r="BP71" s="35">
        <f t="shared" si="150"/>
        <v>0</v>
      </c>
      <c r="BQ71" s="35">
        <f t="shared" si="150"/>
        <v>0</v>
      </c>
      <c r="BR71" s="35">
        <f t="shared" si="150"/>
        <v>0</v>
      </c>
      <c r="BS71" s="35">
        <f t="shared" si="150"/>
        <v>0</v>
      </c>
    </row>
    <row r="72" spans="6:71" hidden="1" outlineLevel="1">
      <c r="F72" t="s">
        <v>168</v>
      </c>
      <c r="L72" s="22" t="s">
        <v>54</v>
      </c>
      <c r="O72" s="22">
        <v>19</v>
      </c>
      <c r="P72" s="39"/>
      <c r="Q72" s="45"/>
      <c r="R72" s="35">
        <f t="shared" ref="R72:AV72" si="151">IF($O72=R$2,R$40,IF(R$2&gt;$O72,Q72-Q73,0))</f>
        <v>0</v>
      </c>
      <c r="S72" s="35">
        <f t="shared" si="151"/>
        <v>0</v>
      </c>
      <c r="T72" s="35">
        <f t="shared" si="151"/>
        <v>0</v>
      </c>
      <c r="U72" s="35">
        <f t="shared" si="151"/>
        <v>0</v>
      </c>
      <c r="V72" s="35">
        <f t="shared" si="151"/>
        <v>0</v>
      </c>
      <c r="W72" s="35">
        <f t="shared" si="151"/>
        <v>0</v>
      </c>
      <c r="X72" s="35">
        <f t="shared" si="151"/>
        <v>0</v>
      </c>
      <c r="Y72" s="35">
        <f t="shared" si="151"/>
        <v>0</v>
      </c>
      <c r="Z72" s="35">
        <f t="shared" si="151"/>
        <v>0</v>
      </c>
      <c r="AA72" s="35">
        <f t="shared" si="151"/>
        <v>0</v>
      </c>
      <c r="AB72" s="35">
        <f t="shared" si="151"/>
        <v>0</v>
      </c>
      <c r="AC72" s="35">
        <f t="shared" si="151"/>
        <v>0</v>
      </c>
      <c r="AD72" s="35">
        <f t="shared" si="151"/>
        <v>0</v>
      </c>
      <c r="AE72" s="35">
        <f t="shared" si="151"/>
        <v>0</v>
      </c>
      <c r="AF72" s="35">
        <f t="shared" si="151"/>
        <v>0</v>
      </c>
      <c r="AG72" s="35">
        <f t="shared" si="151"/>
        <v>0</v>
      </c>
      <c r="AH72" s="35">
        <f t="shared" si="151"/>
        <v>0</v>
      </c>
      <c r="AI72" s="35">
        <f t="shared" si="151"/>
        <v>0</v>
      </c>
      <c r="AJ72" s="35">
        <f t="shared" si="151"/>
        <v>0</v>
      </c>
      <c r="AK72" s="35">
        <f t="shared" si="151"/>
        <v>0</v>
      </c>
      <c r="AL72" s="35">
        <f t="shared" si="151"/>
        <v>0</v>
      </c>
      <c r="AM72" s="35">
        <f t="shared" si="151"/>
        <v>0</v>
      </c>
      <c r="AN72" s="35">
        <f t="shared" si="151"/>
        <v>0</v>
      </c>
      <c r="AO72" s="35">
        <f t="shared" si="151"/>
        <v>0</v>
      </c>
      <c r="AP72" s="35">
        <f t="shared" si="151"/>
        <v>0</v>
      </c>
      <c r="AQ72" s="35">
        <f t="shared" si="151"/>
        <v>0</v>
      </c>
      <c r="AR72" s="35">
        <f t="shared" si="151"/>
        <v>0</v>
      </c>
      <c r="AS72" s="35">
        <f t="shared" si="151"/>
        <v>0</v>
      </c>
      <c r="AT72" s="35">
        <f t="shared" si="151"/>
        <v>0</v>
      </c>
      <c r="AU72" s="35">
        <f t="shared" si="151"/>
        <v>0</v>
      </c>
      <c r="AV72" s="35">
        <f t="shared" si="151"/>
        <v>0</v>
      </c>
      <c r="AW72" s="35">
        <f t="shared" ref="AW72:BS72" si="152">IF($O72=AW$2,AW$40,IF(AW$2&gt;$O72,AV72-AV73,0))</f>
        <v>0</v>
      </c>
      <c r="AX72" s="35">
        <f t="shared" si="152"/>
        <v>0</v>
      </c>
      <c r="AY72" s="35">
        <f t="shared" si="152"/>
        <v>0</v>
      </c>
      <c r="AZ72" s="35">
        <f t="shared" si="152"/>
        <v>0</v>
      </c>
      <c r="BA72" s="35">
        <f t="shared" si="152"/>
        <v>0</v>
      </c>
      <c r="BB72" s="35">
        <f t="shared" si="152"/>
        <v>0</v>
      </c>
      <c r="BC72" s="35">
        <f t="shared" si="152"/>
        <v>0</v>
      </c>
      <c r="BD72" s="35">
        <f t="shared" si="152"/>
        <v>0</v>
      </c>
      <c r="BE72" s="35">
        <f t="shared" si="152"/>
        <v>0</v>
      </c>
      <c r="BF72" s="35">
        <f t="shared" si="152"/>
        <v>0</v>
      </c>
      <c r="BG72" s="35">
        <f t="shared" si="152"/>
        <v>0</v>
      </c>
      <c r="BH72" s="35">
        <f t="shared" si="152"/>
        <v>0</v>
      </c>
      <c r="BI72" s="35">
        <f t="shared" si="152"/>
        <v>0</v>
      </c>
      <c r="BJ72" s="35">
        <f t="shared" si="152"/>
        <v>0</v>
      </c>
      <c r="BK72" s="35">
        <f t="shared" si="152"/>
        <v>0</v>
      </c>
      <c r="BL72" s="35">
        <f t="shared" si="152"/>
        <v>0</v>
      </c>
      <c r="BM72" s="35">
        <f t="shared" si="152"/>
        <v>0</v>
      </c>
      <c r="BN72" s="35">
        <f t="shared" si="152"/>
        <v>0</v>
      </c>
      <c r="BO72" s="35">
        <f t="shared" si="152"/>
        <v>0</v>
      </c>
      <c r="BP72" s="35">
        <f t="shared" si="152"/>
        <v>0</v>
      </c>
      <c r="BQ72" s="35">
        <f t="shared" si="152"/>
        <v>0</v>
      </c>
      <c r="BR72" s="35">
        <f t="shared" si="152"/>
        <v>0</v>
      </c>
      <c r="BS72" s="35">
        <f t="shared" si="152"/>
        <v>0</v>
      </c>
    </row>
    <row r="73" spans="6:71" hidden="1" outlineLevel="1">
      <c r="F73" t="s">
        <v>169</v>
      </c>
      <c r="L73" s="22" t="s">
        <v>170</v>
      </c>
      <c r="O73" s="22">
        <v>19</v>
      </c>
      <c r="P73" s="39"/>
      <c r="Q73" s="45"/>
      <c r="R73" s="35">
        <f t="shared" ref="R73:AW73" si="153">IF(R$2&gt;=$O73,IF(R72-HLOOKUP($O73,$R$2:$BS$33,30,FALSE)/HLOOKUP($O73,$R$2:$BS$33,31,FALSE)&lt;=0,R72,HLOOKUP($O73,$R$2:$BS$33,30,FALSE)/HLOOKUP($O73,$R$2:$BS$33,31,FALSE)),0)</f>
        <v>0</v>
      </c>
      <c r="S73" s="35">
        <f t="shared" si="153"/>
        <v>0</v>
      </c>
      <c r="T73" s="35">
        <f t="shared" si="153"/>
        <v>0</v>
      </c>
      <c r="U73" s="35">
        <f t="shared" si="153"/>
        <v>0</v>
      </c>
      <c r="V73" s="35">
        <f t="shared" si="153"/>
        <v>0</v>
      </c>
      <c r="W73" s="35">
        <f t="shared" si="153"/>
        <v>0</v>
      </c>
      <c r="X73" s="35">
        <f t="shared" si="153"/>
        <v>0</v>
      </c>
      <c r="Y73" s="35">
        <f t="shared" si="153"/>
        <v>0</v>
      </c>
      <c r="Z73" s="35">
        <f t="shared" si="153"/>
        <v>0</v>
      </c>
      <c r="AA73" s="35">
        <f t="shared" si="153"/>
        <v>0</v>
      </c>
      <c r="AB73" s="35">
        <f t="shared" si="153"/>
        <v>0</v>
      </c>
      <c r="AC73" s="35">
        <f t="shared" si="153"/>
        <v>0</v>
      </c>
      <c r="AD73" s="35">
        <f t="shared" si="153"/>
        <v>0</v>
      </c>
      <c r="AE73" s="35">
        <f t="shared" si="153"/>
        <v>0</v>
      </c>
      <c r="AF73" s="35">
        <f t="shared" si="153"/>
        <v>0</v>
      </c>
      <c r="AG73" s="35">
        <f t="shared" si="153"/>
        <v>0</v>
      </c>
      <c r="AH73" s="35">
        <f t="shared" si="153"/>
        <v>0</v>
      </c>
      <c r="AI73" s="35">
        <f t="shared" si="153"/>
        <v>0</v>
      </c>
      <c r="AJ73" s="35">
        <f t="shared" si="153"/>
        <v>0</v>
      </c>
      <c r="AK73" s="35">
        <f t="shared" si="153"/>
        <v>0</v>
      </c>
      <c r="AL73" s="35">
        <f t="shared" si="153"/>
        <v>0</v>
      </c>
      <c r="AM73" s="35">
        <f t="shared" si="153"/>
        <v>0</v>
      </c>
      <c r="AN73" s="35">
        <f t="shared" si="153"/>
        <v>0</v>
      </c>
      <c r="AO73" s="35">
        <f t="shared" si="153"/>
        <v>0</v>
      </c>
      <c r="AP73" s="35">
        <f t="shared" si="153"/>
        <v>0</v>
      </c>
      <c r="AQ73" s="35">
        <f t="shared" si="153"/>
        <v>0</v>
      </c>
      <c r="AR73" s="35">
        <f t="shared" si="153"/>
        <v>0</v>
      </c>
      <c r="AS73" s="35">
        <f t="shared" si="153"/>
        <v>0</v>
      </c>
      <c r="AT73" s="35">
        <f t="shared" si="153"/>
        <v>0</v>
      </c>
      <c r="AU73" s="35">
        <f t="shared" si="153"/>
        <v>0</v>
      </c>
      <c r="AV73" s="35">
        <f t="shared" si="153"/>
        <v>0</v>
      </c>
      <c r="AW73" s="35">
        <f t="shared" si="153"/>
        <v>0</v>
      </c>
      <c r="AX73" s="35">
        <f t="shared" ref="AX73:BS73" si="154">IF(AX$2&gt;=$O73,IF(AX72-HLOOKUP($O73,$R$2:$BS$33,30,FALSE)/HLOOKUP($O73,$R$2:$BS$33,31,FALSE)&lt;=0,AX72,HLOOKUP($O73,$R$2:$BS$33,30,FALSE)/HLOOKUP($O73,$R$2:$BS$33,31,FALSE)),0)</f>
        <v>0</v>
      </c>
      <c r="AY73" s="35">
        <f t="shared" si="154"/>
        <v>0</v>
      </c>
      <c r="AZ73" s="35">
        <f t="shared" si="154"/>
        <v>0</v>
      </c>
      <c r="BA73" s="35">
        <f t="shared" si="154"/>
        <v>0</v>
      </c>
      <c r="BB73" s="35">
        <f t="shared" si="154"/>
        <v>0</v>
      </c>
      <c r="BC73" s="35">
        <f t="shared" si="154"/>
        <v>0</v>
      </c>
      <c r="BD73" s="35">
        <f t="shared" si="154"/>
        <v>0</v>
      </c>
      <c r="BE73" s="35">
        <f t="shared" si="154"/>
        <v>0</v>
      </c>
      <c r="BF73" s="35">
        <f t="shared" si="154"/>
        <v>0</v>
      </c>
      <c r="BG73" s="35">
        <f t="shared" si="154"/>
        <v>0</v>
      </c>
      <c r="BH73" s="35">
        <f t="shared" si="154"/>
        <v>0</v>
      </c>
      <c r="BI73" s="35">
        <f t="shared" si="154"/>
        <v>0</v>
      </c>
      <c r="BJ73" s="35">
        <f t="shared" si="154"/>
        <v>0</v>
      </c>
      <c r="BK73" s="35">
        <f t="shared" si="154"/>
        <v>0</v>
      </c>
      <c r="BL73" s="35">
        <f t="shared" si="154"/>
        <v>0</v>
      </c>
      <c r="BM73" s="35">
        <f t="shared" si="154"/>
        <v>0</v>
      </c>
      <c r="BN73" s="35">
        <f t="shared" si="154"/>
        <v>0</v>
      </c>
      <c r="BO73" s="35">
        <f t="shared" si="154"/>
        <v>0</v>
      </c>
      <c r="BP73" s="35">
        <f t="shared" si="154"/>
        <v>0</v>
      </c>
      <c r="BQ73" s="35">
        <f t="shared" si="154"/>
        <v>0</v>
      </c>
      <c r="BR73" s="35">
        <f t="shared" si="154"/>
        <v>0</v>
      </c>
      <c r="BS73" s="35">
        <f t="shared" si="154"/>
        <v>0</v>
      </c>
    </row>
    <row r="74" spans="6:71" hidden="1" outlineLevel="1">
      <c r="F74" t="s">
        <v>168</v>
      </c>
      <c r="L74" s="22" t="s">
        <v>54</v>
      </c>
      <c r="O74" s="22">
        <v>20</v>
      </c>
      <c r="P74" s="39"/>
      <c r="Q74" s="45"/>
      <c r="R74" s="35">
        <f t="shared" ref="R74:AV74" si="155">IF($O74=R$2,R$40,IF(R$2&gt;$O74,Q74-Q75,0))</f>
        <v>0</v>
      </c>
      <c r="S74" s="35">
        <f t="shared" si="155"/>
        <v>0</v>
      </c>
      <c r="T74" s="35">
        <f t="shared" si="155"/>
        <v>0</v>
      </c>
      <c r="U74" s="35">
        <f t="shared" si="155"/>
        <v>0</v>
      </c>
      <c r="V74" s="35">
        <f t="shared" si="155"/>
        <v>0</v>
      </c>
      <c r="W74" s="35">
        <f t="shared" si="155"/>
        <v>0</v>
      </c>
      <c r="X74" s="35">
        <f t="shared" si="155"/>
        <v>0</v>
      </c>
      <c r="Y74" s="35">
        <f t="shared" si="155"/>
        <v>0</v>
      </c>
      <c r="Z74" s="35">
        <f t="shared" si="155"/>
        <v>0</v>
      </c>
      <c r="AA74" s="35">
        <f t="shared" si="155"/>
        <v>0</v>
      </c>
      <c r="AB74" s="35">
        <f t="shared" si="155"/>
        <v>0</v>
      </c>
      <c r="AC74" s="35">
        <f t="shared" si="155"/>
        <v>0</v>
      </c>
      <c r="AD74" s="35">
        <f t="shared" si="155"/>
        <v>0</v>
      </c>
      <c r="AE74" s="35">
        <f t="shared" si="155"/>
        <v>0</v>
      </c>
      <c r="AF74" s="35">
        <f t="shared" si="155"/>
        <v>0</v>
      </c>
      <c r="AG74" s="35">
        <f t="shared" si="155"/>
        <v>0</v>
      </c>
      <c r="AH74" s="35">
        <f t="shared" si="155"/>
        <v>0</v>
      </c>
      <c r="AI74" s="35">
        <f t="shared" si="155"/>
        <v>0</v>
      </c>
      <c r="AJ74" s="35">
        <f t="shared" si="155"/>
        <v>0</v>
      </c>
      <c r="AK74" s="35">
        <f t="shared" si="155"/>
        <v>0</v>
      </c>
      <c r="AL74" s="35">
        <f t="shared" si="155"/>
        <v>0</v>
      </c>
      <c r="AM74" s="35">
        <f t="shared" si="155"/>
        <v>0</v>
      </c>
      <c r="AN74" s="35">
        <f t="shared" si="155"/>
        <v>0</v>
      </c>
      <c r="AO74" s="35">
        <f t="shared" si="155"/>
        <v>0</v>
      </c>
      <c r="AP74" s="35">
        <f t="shared" si="155"/>
        <v>0</v>
      </c>
      <c r="AQ74" s="35">
        <f t="shared" si="155"/>
        <v>0</v>
      </c>
      <c r="AR74" s="35">
        <f t="shared" si="155"/>
        <v>0</v>
      </c>
      <c r="AS74" s="35">
        <f t="shared" si="155"/>
        <v>0</v>
      </c>
      <c r="AT74" s="35">
        <f t="shared" si="155"/>
        <v>0</v>
      </c>
      <c r="AU74" s="35">
        <f t="shared" si="155"/>
        <v>0</v>
      </c>
      <c r="AV74" s="35">
        <f t="shared" si="155"/>
        <v>0</v>
      </c>
      <c r="AW74" s="35">
        <f t="shared" ref="AW74:BS74" si="156">IF($O74=AW$2,AW$40,IF(AW$2&gt;$O74,AV74-AV75,0))</f>
        <v>0</v>
      </c>
      <c r="AX74" s="35">
        <f t="shared" si="156"/>
        <v>0</v>
      </c>
      <c r="AY74" s="35">
        <f t="shared" si="156"/>
        <v>0</v>
      </c>
      <c r="AZ74" s="35">
        <f t="shared" si="156"/>
        <v>0</v>
      </c>
      <c r="BA74" s="35">
        <f t="shared" si="156"/>
        <v>0</v>
      </c>
      <c r="BB74" s="35">
        <f t="shared" si="156"/>
        <v>0</v>
      </c>
      <c r="BC74" s="35">
        <f t="shared" si="156"/>
        <v>0</v>
      </c>
      <c r="BD74" s="35">
        <f t="shared" si="156"/>
        <v>0</v>
      </c>
      <c r="BE74" s="35">
        <f t="shared" si="156"/>
        <v>0</v>
      </c>
      <c r="BF74" s="35">
        <f t="shared" si="156"/>
        <v>0</v>
      </c>
      <c r="BG74" s="35">
        <f t="shared" si="156"/>
        <v>0</v>
      </c>
      <c r="BH74" s="35">
        <f t="shared" si="156"/>
        <v>0</v>
      </c>
      <c r="BI74" s="35">
        <f t="shared" si="156"/>
        <v>0</v>
      </c>
      <c r="BJ74" s="35">
        <f t="shared" si="156"/>
        <v>0</v>
      </c>
      <c r="BK74" s="35">
        <f t="shared" si="156"/>
        <v>0</v>
      </c>
      <c r="BL74" s="35">
        <f t="shared" si="156"/>
        <v>0</v>
      </c>
      <c r="BM74" s="35">
        <f t="shared" si="156"/>
        <v>0</v>
      </c>
      <c r="BN74" s="35">
        <f t="shared" si="156"/>
        <v>0</v>
      </c>
      <c r="BO74" s="35">
        <f t="shared" si="156"/>
        <v>0</v>
      </c>
      <c r="BP74" s="35">
        <f t="shared" si="156"/>
        <v>0</v>
      </c>
      <c r="BQ74" s="35">
        <f t="shared" si="156"/>
        <v>0</v>
      </c>
      <c r="BR74" s="35">
        <f t="shared" si="156"/>
        <v>0</v>
      </c>
      <c r="BS74" s="35">
        <f t="shared" si="156"/>
        <v>0</v>
      </c>
    </row>
    <row r="75" spans="6:71" hidden="1" outlineLevel="1">
      <c r="F75" t="s">
        <v>169</v>
      </c>
      <c r="L75" s="22" t="s">
        <v>170</v>
      </c>
      <c r="O75" s="22">
        <v>20</v>
      </c>
      <c r="P75" s="39"/>
      <c r="Q75" s="45"/>
      <c r="R75" s="35">
        <f t="shared" ref="R75:AW75" si="157">IF(R$2&gt;=$O75,IF(R74-HLOOKUP($O75,$R$2:$BS$33,30,FALSE)/HLOOKUP($O75,$R$2:$BS$33,31,FALSE)&lt;=0,R74,HLOOKUP($O75,$R$2:$BS$33,30,FALSE)/HLOOKUP($O75,$R$2:$BS$33,31,FALSE)),0)</f>
        <v>0</v>
      </c>
      <c r="S75" s="35">
        <f t="shared" si="157"/>
        <v>0</v>
      </c>
      <c r="T75" s="35">
        <f t="shared" si="157"/>
        <v>0</v>
      </c>
      <c r="U75" s="35">
        <f t="shared" si="157"/>
        <v>0</v>
      </c>
      <c r="V75" s="35">
        <f t="shared" si="157"/>
        <v>0</v>
      </c>
      <c r="W75" s="35">
        <f t="shared" si="157"/>
        <v>0</v>
      </c>
      <c r="X75" s="35">
        <f t="shared" si="157"/>
        <v>0</v>
      </c>
      <c r="Y75" s="35">
        <f t="shared" si="157"/>
        <v>0</v>
      </c>
      <c r="Z75" s="35">
        <f t="shared" si="157"/>
        <v>0</v>
      </c>
      <c r="AA75" s="35">
        <f t="shared" si="157"/>
        <v>0</v>
      </c>
      <c r="AB75" s="35">
        <f t="shared" si="157"/>
        <v>0</v>
      </c>
      <c r="AC75" s="35">
        <f t="shared" si="157"/>
        <v>0</v>
      </c>
      <c r="AD75" s="35">
        <f t="shared" si="157"/>
        <v>0</v>
      </c>
      <c r="AE75" s="35">
        <f t="shared" si="157"/>
        <v>0</v>
      </c>
      <c r="AF75" s="35">
        <f t="shared" si="157"/>
        <v>0</v>
      </c>
      <c r="AG75" s="35">
        <f t="shared" si="157"/>
        <v>0</v>
      </c>
      <c r="AH75" s="35">
        <f t="shared" si="157"/>
        <v>0</v>
      </c>
      <c r="AI75" s="35">
        <f t="shared" si="157"/>
        <v>0</v>
      </c>
      <c r="AJ75" s="35">
        <f t="shared" si="157"/>
        <v>0</v>
      </c>
      <c r="AK75" s="35">
        <f t="shared" si="157"/>
        <v>0</v>
      </c>
      <c r="AL75" s="35">
        <f t="shared" si="157"/>
        <v>0</v>
      </c>
      <c r="AM75" s="35">
        <f t="shared" si="157"/>
        <v>0</v>
      </c>
      <c r="AN75" s="35">
        <f t="shared" si="157"/>
        <v>0</v>
      </c>
      <c r="AO75" s="35">
        <f t="shared" si="157"/>
        <v>0</v>
      </c>
      <c r="AP75" s="35">
        <f t="shared" si="157"/>
        <v>0</v>
      </c>
      <c r="AQ75" s="35">
        <f t="shared" si="157"/>
        <v>0</v>
      </c>
      <c r="AR75" s="35">
        <f t="shared" si="157"/>
        <v>0</v>
      </c>
      <c r="AS75" s="35">
        <f t="shared" si="157"/>
        <v>0</v>
      </c>
      <c r="AT75" s="35">
        <f t="shared" si="157"/>
        <v>0</v>
      </c>
      <c r="AU75" s="35">
        <f t="shared" si="157"/>
        <v>0</v>
      </c>
      <c r="AV75" s="35">
        <f t="shared" si="157"/>
        <v>0</v>
      </c>
      <c r="AW75" s="35">
        <f t="shared" si="157"/>
        <v>0</v>
      </c>
      <c r="AX75" s="35">
        <f t="shared" ref="AX75:BS75" si="158">IF(AX$2&gt;=$O75,IF(AX74-HLOOKUP($O75,$R$2:$BS$33,30,FALSE)/HLOOKUP($O75,$R$2:$BS$33,31,FALSE)&lt;=0,AX74,HLOOKUP($O75,$R$2:$BS$33,30,FALSE)/HLOOKUP($O75,$R$2:$BS$33,31,FALSE)),0)</f>
        <v>0</v>
      </c>
      <c r="AY75" s="35">
        <f t="shared" si="158"/>
        <v>0</v>
      </c>
      <c r="AZ75" s="35">
        <f t="shared" si="158"/>
        <v>0</v>
      </c>
      <c r="BA75" s="35">
        <f t="shared" si="158"/>
        <v>0</v>
      </c>
      <c r="BB75" s="35">
        <f t="shared" si="158"/>
        <v>0</v>
      </c>
      <c r="BC75" s="35">
        <f t="shared" si="158"/>
        <v>0</v>
      </c>
      <c r="BD75" s="35">
        <f t="shared" si="158"/>
        <v>0</v>
      </c>
      <c r="BE75" s="35">
        <f t="shared" si="158"/>
        <v>0</v>
      </c>
      <c r="BF75" s="35">
        <f t="shared" si="158"/>
        <v>0</v>
      </c>
      <c r="BG75" s="35">
        <f t="shared" si="158"/>
        <v>0</v>
      </c>
      <c r="BH75" s="35">
        <f t="shared" si="158"/>
        <v>0</v>
      </c>
      <c r="BI75" s="35">
        <f t="shared" si="158"/>
        <v>0</v>
      </c>
      <c r="BJ75" s="35">
        <f t="shared" si="158"/>
        <v>0</v>
      </c>
      <c r="BK75" s="35">
        <f t="shared" si="158"/>
        <v>0</v>
      </c>
      <c r="BL75" s="35">
        <f t="shared" si="158"/>
        <v>0</v>
      </c>
      <c r="BM75" s="35">
        <f t="shared" si="158"/>
        <v>0</v>
      </c>
      <c r="BN75" s="35">
        <f t="shared" si="158"/>
        <v>0</v>
      </c>
      <c r="BO75" s="35">
        <f t="shared" si="158"/>
        <v>0</v>
      </c>
      <c r="BP75" s="35">
        <f t="shared" si="158"/>
        <v>0</v>
      </c>
      <c r="BQ75" s="35">
        <f t="shared" si="158"/>
        <v>0</v>
      </c>
      <c r="BR75" s="35">
        <f t="shared" si="158"/>
        <v>0</v>
      </c>
      <c r="BS75" s="35">
        <f t="shared" si="158"/>
        <v>0</v>
      </c>
    </row>
    <row r="76" spans="6:71" hidden="1" outlineLevel="1">
      <c r="F76" t="s">
        <v>168</v>
      </c>
      <c r="L76" s="22" t="s">
        <v>54</v>
      </c>
      <c r="O76" s="22">
        <v>21</v>
      </c>
      <c r="P76" s="39"/>
      <c r="Q76" s="45"/>
      <c r="R76" s="35">
        <f t="shared" ref="R76:AV76" si="159">IF($O76=R$2,R$40,IF(R$2&gt;$O76,Q76-Q77,0))</f>
        <v>0</v>
      </c>
      <c r="S76" s="35">
        <f t="shared" si="159"/>
        <v>0</v>
      </c>
      <c r="T76" s="35">
        <f t="shared" si="159"/>
        <v>0</v>
      </c>
      <c r="U76" s="35">
        <f t="shared" si="159"/>
        <v>0</v>
      </c>
      <c r="V76" s="35">
        <f t="shared" si="159"/>
        <v>0</v>
      </c>
      <c r="W76" s="35">
        <f t="shared" si="159"/>
        <v>0</v>
      </c>
      <c r="X76" s="35">
        <f t="shared" si="159"/>
        <v>0</v>
      </c>
      <c r="Y76" s="35">
        <f t="shared" si="159"/>
        <v>0</v>
      </c>
      <c r="Z76" s="35">
        <f t="shared" si="159"/>
        <v>0</v>
      </c>
      <c r="AA76" s="35">
        <f t="shared" si="159"/>
        <v>0</v>
      </c>
      <c r="AB76" s="35">
        <f t="shared" si="159"/>
        <v>0</v>
      </c>
      <c r="AC76" s="35">
        <f t="shared" si="159"/>
        <v>0</v>
      </c>
      <c r="AD76" s="35">
        <f t="shared" si="159"/>
        <v>0</v>
      </c>
      <c r="AE76" s="35">
        <f t="shared" si="159"/>
        <v>0</v>
      </c>
      <c r="AF76" s="35">
        <f t="shared" si="159"/>
        <v>0</v>
      </c>
      <c r="AG76" s="35">
        <f t="shared" si="159"/>
        <v>0</v>
      </c>
      <c r="AH76" s="35">
        <f t="shared" si="159"/>
        <v>0</v>
      </c>
      <c r="AI76" s="35">
        <f t="shared" si="159"/>
        <v>0</v>
      </c>
      <c r="AJ76" s="35">
        <f t="shared" si="159"/>
        <v>0</v>
      </c>
      <c r="AK76" s="35">
        <f t="shared" si="159"/>
        <v>0</v>
      </c>
      <c r="AL76" s="35">
        <f t="shared" si="159"/>
        <v>0</v>
      </c>
      <c r="AM76" s="35">
        <f t="shared" si="159"/>
        <v>0</v>
      </c>
      <c r="AN76" s="35">
        <f t="shared" si="159"/>
        <v>0</v>
      </c>
      <c r="AO76" s="35">
        <f t="shared" si="159"/>
        <v>0</v>
      </c>
      <c r="AP76" s="35">
        <f t="shared" si="159"/>
        <v>0</v>
      </c>
      <c r="AQ76" s="35">
        <f t="shared" si="159"/>
        <v>0</v>
      </c>
      <c r="AR76" s="35">
        <f t="shared" si="159"/>
        <v>0</v>
      </c>
      <c r="AS76" s="35">
        <f t="shared" si="159"/>
        <v>0</v>
      </c>
      <c r="AT76" s="35">
        <f t="shared" si="159"/>
        <v>0</v>
      </c>
      <c r="AU76" s="35">
        <f t="shared" si="159"/>
        <v>0</v>
      </c>
      <c r="AV76" s="35">
        <f t="shared" si="159"/>
        <v>0</v>
      </c>
      <c r="AW76" s="35">
        <f t="shared" ref="AW76:BS76" si="160">IF($O76=AW$2,AW$40,IF(AW$2&gt;$O76,AV76-AV77,0))</f>
        <v>0</v>
      </c>
      <c r="AX76" s="35">
        <f t="shared" si="160"/>
        <v>0</v>
      </c>
      <c r="AY76" s="35">
        <f t="shared" si="160"/>
        <v>0</v>
      </c>
      <c r="AZ76" s="35">
        <f t="shared" si="160"/>
        <v>0</v>
      </c>
      <c r="BA76" s="35">
        <f t="shared" si="160"/>
        <v>0</v>
      </c>
      <c r="BB76" s="35">
        <f t="shared" si="160"/>
        <v>0</v>
      </c>
      <c r="BC76" s="35">
        <f t="shared" si="160"/>
        <v>0</v>
      </c>
      <c r="BD76" s="35">
        <f t="shared" si="160"/>
        <v>0</v>
      </c>
      <c r="BE76" s="35">
        <f t="shared" si="160"/>
        <v>0</v>
      </c>
      <c r="BF76" s="35">
        <f t="shared" si="160"/>
        <v>0</v>
      </c>
      <c r="BG76" s="35">
        <f t="shared" si="160"/>
        <v>0</v>
      </c>
      <c r="BH76" s="35">
        <f t="shared" si="160"/>
        <v>0</v>
      </c>
      <c r="BI76" s="35">
        <f t="shared" si="160"/>
        <v>0</v>
      </c>
      <c r="BJ76" s="35">
        <f t="shared" si="160"/>
        <v>0</v>
      </c>
      <c r="BK76" s="35">
        <f t="shared" si="160"/>
        <v>0</v>
      </c>
      <c r="BL76" s="35">
        <f t="shared" si="160"/>
        <v>0</v>
      </c>
      <c r="BM76" s="35">
        <f t="shared" si="160"/>
        <v>0</v>
      </c>
      <c r="BN76" s="35">
        <f t="shared" si="160"/>
        <v>0</v>
      </c>
      <c r="BO76" s="35">
        <f t="shared" si="160"/>
        <v>0</v>
      </c>
      <c r="BP76" s="35">
        <f t="shared" si="160"/>
        <v>0</v>
      </c>
      <c r="BQ76" s="35">
        <f t="shared" si="160"/>
        <v>0</v>
      </c>
      <c r="BR76" s="35">
        <f t="shared" si="160"/>
        <v>0</v>
      </c>
      <c r="BS76" s="35">
        <f t="shared" si="160"/>
        <v>0</v>
      </c>
    </row>
    <row r="77" spans="6:71" hidden="1" outlineLevel="1">
      <c r="F77" t="s">
        <v>169</v>
      </c>
      <c r="L77" s="22" t="s">
        <v>170</v>
      </c>
      <c r="O77" s="22">
        <v>21</v>
      </c>
      <c r="P77" s="39"/>
      <c r="Q77" s="45"/>
      <c r="R77" s="35">
        <f t="shared" ref="R77:AW77" si="161">IF(R$2&gt;=$O77,IF(R76-HLOOKUP($O77,$R$2:$BS$33,30,FALSE)/HLOOKUP($O77,$R$2:$BS$33,31,FALSE)&lt;=0,R76,HLOOKUP($O77,$R$2:$BS$33,30,FALSE)/HLOOKUP($O77,$R$2:$BS$33,31,FALSE)),0)</f>
        <v>0</v>
      </c>
      <c r="S77" s="35">
        <f t="shared" si="161"/>
        <v>0</v>
      </c>
      <c r="T77" s="35">
        <f t="shared" si="161"/>
        <v>0</v>
      </c>
      <c r="U77" s="35">
        <f t="shared" si="161"/>
        <v>0</v>
      </c>
      <c r="V77" s="35">
        <f t="shared" si="161"/>
        <v>0</v>
      </c>
      <c r="W77" s="35">
        <f t="shared" si="161"/>
        <v>0</v>
      </c>
      <c r="X77" s="35">
        <f t="shared" si="161"/>
        <v>0</v>
      </c>
      <c r="Y77" s="35">
        <f t="shared" si="161"/>
        <v>0</v>
      </c>
      <c r="Z77" s="35">
        <f t="shared" si="161"/>
        <v>0</v>
      </c>
      <c r="AA77" s="35">
        <f t="shared" si="161"/>
        <v>0</v>
      </c>
      <c r="AB77" s="35">
        <f t="shared" si="161"/>
        <v>0</v>
      </c>
      <c r="AC77" s="35">
        <f t="shared" si="161"/>
        <v>0</v>
      </c>
      <c r="AD77" s="35">
        <f t="shared" si="161"/>
        <v>0</v>
      </c>
      <c r="AE77" s="35">
        <f t="shared" si="161"/>
        <v>0</v>
      </c>
      <c r="AF77" s="35">
        <f t="shared" si="161"/>
        <v>0</v>
      </c>
      <c r="AG77" s="35">
        <f t="shared" si="161"/>
        <v>0</v>
      </c>
      <c r="AH77" s="35">
        <f t="shared" si="161"/>
        <v>0</v>
      </c>
      <c r="AI77" s="35">
        <f t="shared" si="161"/>
        <v>0</v>
      </c>
      <c r="AJ77" s="35">
        <f t="shared" si="161"/>
        <v>0</v>
      </c>
      <c r="AK77" s="35">
        <f t="shared" si="161"/>
        <v>0</v>
      </c>
      <c r="AL77" s="35">
        <f t="shared" si="161"/>
        <v>0</v>
      </c>
      <c r="AM77" s="35">
        <f t="shared" si="161"/>
        <v>0</v>
      </c>
      <c r="AN77" s="35">
        <f t="shared" si="161"/>
        <v>0</v>
      </c>
      <c r="AO77" s="35">
        <f t="shared" si="161"/>
        <v>0</v>
      </c>
      <c r="AP77" s="35">
        <f t="shared" si="161"/>
        <v>0</v>
      </c>
      <c r="AQ77" s="35">
        <f t="shared" si="161"/>
        <v>0</v>
      </c>
      <c r="AR77" s="35">
        <f t="shared" si="161"/>
        <v>0</v>
      </c>
      <c r="AS77" s="35">
        <f t="shared" si="161"/>
        <v>0</v>
      </c>
      <c r="AT77" s="35">
        <f t="shared" si="161"/>
        <v>0</v>
      </c>
      <c r="AU77" s="35">
        <f t="shared" si="161"/>
        <v>0</v>
      </c>
      <c r="AV77" s="35">
        <f t="shared" si="161"/>
        <v>0</v>
      </c>
      <c r="AW77" s="35">
        <f t="shared" si="161"/>
        <v>0</v>
      </c>
      <c r="AX77" s="35">
        <f t="shared" ref="AX77:BS77" si="162">IF(AX$2&gt;=$O77,IF(AX76-HLOOKUP($O77,$R$2:$BS$33,30,FALSE)/HLOOKUP($O77,$R$2:$BS$33,31,FALSE)&lt;=0,AX76,HLOOKUP($O77,$R$2:$BS$33,30,FALSE)/HLOOKUP($O77,$R$2:$BS$33,31,FALSE)),0)</f>
        <v>0</v>
      </c>
      <c r="AY77" s="35">
        <f t="shared" si="162"/>
        <v>0</v>
      </c>
      <c r="AZ77" s="35">
        <f t="shared" si="162"/>
        <v>0</v>
      </c>
      <c r="BA77" s="35">
        <f t="shared" si="162"/>
        <v>0</v>
      </c>
      <c r="BB77" s="35">
        <f t="shared" si="162"/>
        <v>0</v>
      </c>
      <c r="BC77" s="35">
        <f t="shared" si="162"/>
        <v>0</v>
      </c>
      <c r="BD77" s="35">
        <f t="shared" si="162"/>
        <v>0</v>
      </c>
      <c r="BE77" s="35">
        <f t="shared" si="162"/>
        <v>0</v>
      </c>
      <c r="BF77" s="35">
        <f t="shared" si="162"/>
        <v>0</v>
      </c>
      <c r="BG77" s="35">
        <f t="shared" si="162"/>
        <v>0</v>
      </c>
      <c r="BH77" s="35">
        <f t="shared" si="162"/>
        <v>0</v>
      </c>
      <c r="BI77" s="35">
        <f t="shared" si="162"/>
        <v>0</v>
      </c>
      <c r="BJ77" s="35">
        <f t="shared" si="162"/>
        <v>0</v>
      </c>
      <c r="BK77" s="35">
        <f t="shared" si="162"/>
        <v>0</v>
      </c>
      <c r="BL77" s="35">
        <f t="shared" si="162"/>
        <v>0</v>
      </c>
      <c r="BM77" s="35">
        <f t="shared" si="162"/>
        <v>0</v>
      </c>
      <c r="BN77" s="35">
        <f t="shared" si="162"/>
        <v>0</v>
      </c>
      <c r="BO77" s="35">
        <f t="shared" si="162"/>
        <v>0</v>
      </c>
      <c r="BP77" s="35">
        <f t="shared" si="162"/>
        <v>0</v>
      </c>
      <c r="BQ77" s="35">
        <f t="shared" si="162"/>
        <v>0</v>
      </c>
      <c r="BR77" s="35">
        <f t="shared" si="162"/>
        <v>0</v>
      </c>
      <c r="BS77" s="35">
        <f t="shared" si="162"/>
        <v>0</v>
      </c>
    </row>
    <row r="78" spans="6:71" hidden="1" outlineLevel="1">
      <c r="F78" t="s">
        <v>168</v>
      </c>
      <c r="L78" s="22" t="s">
        <v>54</v>
      </c>
      <c r="O78" s="22">
        <v>22</v>
      </c>
      <c r="P78" s="39"/>
      <c r="Q78" s="45"/>
      <c r="R78" s="35">
        <f t="shared" ref="R78:AV78" si="163">IF($O78=R$2,R$40,IF(R$2&gt;$O78,Q78-Q79,0))</f>
        <v>0</v>
      </c>
      <c r="S78" s="35">
        <f t="shared" si="163"/>
        <v>0</v>
      </c>
      <c r="T78" s="35">
        <f t="shared" si="163"/>
        <v>0</v>
      </c>
      <c r="U78" s="35">
        <f t="shared" si="163"/>
        <v>0</v>
      </c>
      <c r="V78" s="35">
        <f t="shared" si="163"/>
        <v>0</v>
      </c>
      <c r="W78" s="35">
        <f t="shared" si="163"/>
        <v>0</v>
      </c>
      <c r="X78" s="35">
        <f t="shared" si="163"/>
        <v>0</v>
      </c>
      <c r="Y78" s="35">
        <f t="shared" si="163"/>
        <v>0</v>
      </c>
      <c r="Z78" s="35">
        <f t="shared" si="163"/>
        <v>0</v>
      </c>
      <c r="AA78" s="35">
        <f t="shared" si="163"/>
        <v>0</v>
      </c>
      <c r="AB78" s="35">
        <f t="shared" si="163"/>
        <v>0</v>
      </c>
      <c r="AC78" s="35">
        <f t="shared" si="163"/>
        <v>0</v>
      </c>
      <c r="AD78" s="35">
        <f t="shared" si="163"/>
        <v>0</v>
      </c>
      <c r="AE78" s="35">
        <f t="shared" si="163"/>
        <v>0</v>
      </c>
      <c r="AF78" s="35">
        <f t="shared" si="163"/>
        <v>0</v>
      </c>
      <c r="AG78" s="35">
        <f t="shared" si="163"/>
        <v>0</v>
      </c>
      <c r="AH78" s="35">
        <f t="shared" si="163"/>
        <v>0</v>
      </c>
      <c r="AI78" s="35">
        <f t="shared" si="163"/>
        <v>0</v>
      </c>
      <c r="AJ78" s="35">
        <f t="shared" si="163"/>
        <v>0</v>
      </c>
      <c r="AK78" s="35">
        <f t="shared" si="163"/>
        <v>0</v>
      </c>
      <c r="AL78" s="35">
        <f t="shared" si="163"/>
        <v>0</v>
      </c>
      <c r="AM78" s="35">
        <f t="shared" si="163"/>
        <v>0</v>
      </c>
      <c r="AN78" s="35">
        <f t="shared" si="163"/>
        <v>0</v>
      </c>
      <c r="AO78" s="35">
        <f t="shared" si="163"/>
        <v>0</v>
      </c>
      <c r="AP78" s="35">
        <f t="shared" si="163"/>
        <v>0</v>
      </c>
      <c r="AQ78" s="35">
        <f t="shared" si="163"/>
        <v>0</v>
      </c>
      <c r="AR78" s="35">
        <f t="shared" si="163"/>
        <v>0</v>
      </c>
      <c r="AS78" s="35">
        <f t="shared" si="163"/>
        <v>0</v>
      </c>
      <c r="AT78" s="35">
        <f t="shared" si="163"/>
        <v>0</v>
      </c>
      <c r="AU78" s="35">
        <f t="shared" si="163"/>
        <v>0</v>
      </c>
      <c r="AV78" s="35">
        <f t="shared" si="163"/>
        <v>0</v>
      </c>
      <c r="AW78" s="35">
        <f t="shared" ref="AW78:BS78" si="164">IF($O78=AW$2,AW$40,IF(AW$2&gt;$O78,AV78-AV79,0))</f>
        <v>0</v>
      </c>
      <c r="AX78" s="35">
        <f t="shared" si="164"/>
        <v>0</v>
      </c>
      <c r="AY78" s="35">
        <f t="shared" si="164"/>
        <v>0</v>
      </c>
      <c r="AZ78" s="35">
        <f t="shared" si="164"/>
        <v>0</v>
      </c>
      <c r="BA78" s="35">
        <f t="shared" si="164"/>
        <v>0</v>
      </c>
      <c r="BB78" s="35">
        <f t="shared" si="164"/>
        <v>0</v>
      </c>
      <c r="BC78" s="35">
        <f t="shared" si="164"/>
        <v>0</v>
      </c>
      <c r="BD78" s="35">
        <f t="shared" si="164"/>
        <v>0</v>
      </c>
      <c r="BE78" s="35">
        <f t="shared" si="164"/>
        <v>0</v>
      </c>
      <c r="BF78" s="35">
        <f t="shared" si="164"/>
        <v>0</v>
      </c>
      <c r="BG78" s="35">
        <f t="shared" si="164"/>
        <v>0</v>
      </c>
      <c r="BH78" s="35">
        <f t="shared" si="164"/>
        <v>0</v>
      </c>
      <c r="BI78" s="35">
        <f t="shared" si="164"/>
        <v>0</v>
      </c>
      <c r="BJ78" s="35">
        <f t="shared" si="164"/>
        <v>0</v>
      </c>
      <c r="BK78" s="35">
        <f t="shared" si="164"/>
        <v>0</v>
      </c>
      <c r="BL78" s="35">
        <f t="shared" si="164"/>
        <v>0</v>
      </c>
      <c r="BM78" s="35">
        <f t="shared" si="164"/>
        <v>0</v>
      </c>
      <c r="BN78" s="35">
        <f t="shared" si="164"/>
        <v>0</v>
      </c>
      <c r="BO78" s="35">
        <f t="shared" si="164"/>
        <v>0</v>
      </c>
      <c r="BP78" s="35">
        <f t="shared" si="164"/>
        <v>0</v>
      </c>
      <c r="BQ78" s="35">
        <f t="shared" si="164"/>
        <v>0</v>
      </c>
      <c r="BR78" s="35">
        <f t="shared" si="164"/>
        <v>0</v>
      </c>
      <c r="BS78" s="35">
        <f t="shared" si="164"/>
        <v>0</v>
      </c>
    </row>
    <row r="79" spans="6:71" hidden="1" outlineLevel="1">
      <c r="F79" t="s">
        <v>169</v>
      </c>
      <c r="L79" s="22" t="s">
        <v>170</v>
      </c>
      <c r="O79" s="22">
        <v>22</v>
      </c>
      <c r="P79" s="39"/>
      <c r="Q79" s="45"/>
      <c r="R79" s="35">
        <f t="shared" ref="R79:AW79" si="165">IF(R$2&gt;=$O79,IF(R78-HLOOKUP($O79,$R$2:$BS$33,30,FALSE)/HLOOKUP($O79,$R$2:$BS$33,31,FALSE)&lt;=0,R78,HLOOKUP($O79,$R$2:$BS$33,30,FALSE)/HLOOKUP($O79,$R$2:$BS$33,31,FALSE)),0)</f>
        <v>0</v>
      </c>
      <c r="S79" s="35">
        <f t="shared" si="165"/>
        <v>0</v>
      </c>
      <c r="T79" s="35">
        <f t="shared" si="165"/>
        <v>0</v>
      </c>
      <c r="U79" s="35">
        <f t="shared" si="165"/>
        <v>0</v>
      </c>
      <c r="V79" s="35">
        <f t="shared" si="165"/>
        <v>0</v>
      </c>
      <c r="W79" s="35">
        <f t="shared" si="165"/>
        <v>0</v>
      </c>
      <c r="X79" s="35">
        <f t="shared" si="165"/>
        <v>0</v>
      </c>
      <c r="Y79" s="35">
        <f t="shared" si="165"/>
        <v>0</v>
      </c>
      <c r="Z79" s="35">
        <f t="shared" si="165"/>
        <v>0</v>
      </c>
      <c r="AA79" s="35">
        <f t="shared" si="165"/>
        <v>0</v>
      </c>
      <c r="AB79" s="35">
        <f t="shared" si="165"/>
        <v>0</v>
      </c>
      <c r="AC79" s="35">
        <f t="shared" si="165"/>
        <v>0</v>
      </c>
      <c r="AD79" s="35">
        <f t="shared" si="165"/>
        <v>0</v>
      </c>
      <c r="AE79" s="35">
        <f t="shared" si="165"/>
        <v>0</v>
      </c>
      <c r="AF79" s="35">
        <f t="shared" si="165"/>
        <v>0</v>
      </c>
      <c r="AG79" s="35">
        <f t="shared" si="165"/>
        <v>0</v>
      </c>
      <c r="AH79" s="35">
        <f t="shared" si="165"/>
        <v>0</v>
      </c>
      <c r="AI79" s="35">
        <f t="shared" si="165"/>
        <v>0</v>
      </c>
      <c r="AJ79" s="35">
        <f t="shared" si="165"/>
        <v>0</v>
      </c>
      <c r="AK79" s="35">
        <f t="shared" si="165"/>
        <v>0</v>
      </c>
      <c r="AL79" s="35">
        <f t="shared" si="165"/>
        <v>0</v>
      </c>
      <c r="AM79" s="35">
        <f t="shared" si="165"/>
        <v>0</v>
      </c>
      <c r="AN79" s="35">
        <f t="shared" si="165"/>
        <v>0</v>
      </c>
      <c r="AO79" s="35">
        <f t="shared" si="165"/>
        <v>0</v>
      </c>
      <c r="AP79" s="35">
        <f t="shared" si="165"/>
        <v>0</v>
      </c>
      <c r="AQ79" s="35">
        <f t="shared" si="165"/>
        <v>0</v>
      </c>
      <c r="AR79" s="35">
        <f t="shared" si="165"/>
        <v>0</v>
      </c>
      <c r="AS79" s="35">
        <f t="shared" si="165"/>
        <v>0</v>
      </c>
      <c r="AT79" s="35">
        <f t="shared" si="165"/>
        <v>0</v>
      </c>
      <c r="AU79" s="35">
        <f t="shared" si="165"/>
        <v>0</v>
      </c>
      <c r="AV79" s="35">
        <f t="shared" si="165"/>
        <v>0</v>
      </c>
      <c r="AW79" s="35">
        <f t="shared" si="165"/>
        <v>0</v>
      </c>
      <c r="AX79" s="35">
        <f t="shared" ref="AX79:BS79" si="166">IF(AX$2&gt;=$O79,IF(AX78-HLOOKUP($O79,$R$2:$BS$33,30,FALSE)/HLOOKUP($O79,$R$2:$BS$33,31,FALSE)&lt;=0,AX78,HLOOKUP($O79,$R$2:$BS$33,30,FALSE)/HLOOKUP($O79,$R$2:$BS$33,31,FALSE)),0)</f>
        <v>0</v>
      </c>
      <c r="AY79" s="35">
        <f t="shared" si="166"/>
        <v>0</v>
      </c>
      <c r="AZ79" s="35">
        <f t="shared" si="166"/>
        <v>0</v>
      </c>
      <c r="BA79" s="35">
        <f t="shared" si="166"/>
        <v>0</v>
      </c>
      <c r="BB79" s="35">
        <f t="shared" si="166"/>
        <v>0</v>
      </c>
      <c r="BC79" s="35">
        <f t="shared" si="166"/>
        <v>0</v>
      </c>
      <c r="BD79" s="35">
        <f t="shared" si="166"/>
        <v>0</v>
      </c>
      <c r="BE79" s="35">
        <f t="shared" si="166"/>
        <v>0</v>
      </c>
      <c r="BF79" s="35">
        <f t="shared" si="166"/>
        <v>0</v>
      </c>
      <c r="BG79" s="35">
        <f t="shared" si="166"/>
        <v>0</v>
      </c>
      <c r="BH79" s="35">
        <f t="shared" si="166"/>
        <v>0</v>
      </c>
      <c r="BI79" s="35">
        <f t="shared" si="166"/>
        <v>0</v>
      </c>
      <c r="BJ79" s="35">
        <f t="shared" si="166"/>
        <v>0</v>
      </c>
      <c r="BK79" s="35">
        <f t="shared" si="166"/>
        <v>0</v>
      </c>
      <c r="BL79" s="35">
        <f t="shared" si="166"/>
        <v>0</v>
      </c>
      <c r="BM79" s="35">
        <f t="shared" si="166"/>
        <v>0</v>
      </c>
      <c r="BN79" s="35">
        <f t="shared" si="166"/>
        <v>0</v>
      </c>
      <c r="BO79" s="35">
        <f t="shared" si="166"/>
        <v>0</v>
      </c>
      <c r="BP79" s="35">
        <f t="shared" si="166"/>
        <v>0</v>
      </c>
      <c r="BQ79" s="35">
        <f t="shared" si="166"/>
        <v>0</v>
      </c>
      <c r="BR79" s="35">
        <f t="shared" si="166"/>
        <v>0</v>
      </c>
      <c r="BS79" s="35">
        <f t="shared" si="166"/>
        <v>0</v>
      </c>
    </row>
    <row r="80" spans="6:71" hidden="1" outlineLevel="1">
      <c r="F80" t="s">
        <v>168</v>
      </c>
      <c r="L80" s="22" t="s">
        <v>54</v>
      </c>
      <c r="O80" s="22">
        <v>23</v>
      </c>
      <c r="P80" s="39"/>
      <c r="Q80" s="45"/>
      <c r="R80" s="35">
        <f t="shared" ref="R80:AV80" si="167">IF($O80=R$2,R$40,IF(R$2&gt;$O80,Q80-Q81,0))</f>
        <v>0</v>
      </c>
      <c r="S80" s="35">
        <f t="shared" si="167"/>
        <v>0</v>
      </c>
      <c r="T80" s="35">
        <f t="shared" si="167"/>
        <v>0</v>
      </c>
      <c r="U80" s="35">
        <f t="shared" si="167"/>
        <v>0</v>
      </c>
      <c r="V80" s="35">
        <f t="shared" si="167"/>
        <v>0</v>
      </c>
      <c r="W80" s="35">
        <f t="shared" si="167"/>
        <v>0</v>
      </c>
      <c r="X80" s="35">
        <f t="shared" si="167"/>
        <v>0</v>
      </c>
      <c r="Y80" s="35">
        <f t="shared" si="167"/>
        <v>0</v>
      </c>
      <c r="Z80" s="35">
        <f t="shared" si="167"/>
        <v>0</v>
      </c>
      <c r="AA80" s="35">
        <f t="shared" si="167"/>
        <v>0</v>
      </c>
      <c r="AB80" s="35">
        <f t="shared" si="167"/>
        <v>0</v>
      </c>
      <c r="AC80" s="35">
        <f t="shared" si="167"/>
        <v>0</v>
      </c>
      <c r="AD80" s="35">
        <f t="shared" si="167"/>
        <v>0</v>
      </c>
      <c r="AE80" s="35">
        <f t="shared" si="167"/>
        <v>0</v>
      </c>
      <c r="AF80" s="35">
        <f t="shared" si="167"/>
        <v>0</v>
      </c>
      <c r="AG80" s="35">
        <f t="shared" si="167"/>
        <v>0</v>
      </c>
      <c r="AH80" s="35">
        <f t="shared" si="167"/>
        <v>0</v>
      </c>
      <c r="AI80" s="35">
        <f t="shared" si="167"/>
        <v>0</v>
      </c>
      <c r="AJ80" s="35">
        <f t="shared" si="167"/>
        <v>0</v>
      </c>
      <c r="AK80" s="35">
        <f t="shared" si="167"/>
        <v>0</v>
      </c>
      <c r="AL80" s="35">
        <f t="shared" si="167"/>
        <v>0</v>
      </c>
      <c r="AM80" s="35">
        <f t="shared" si="167"/>
        <v>0</v>
      </c>
      <c r="AN80" s="35">
        <f t="shared" si="167"/>
        <v>0</v>
      </c>
      <c r="AO80" s="35">
        <f t="shared" si="167"/>
        <v>0</v>
      </c>
      <c r="AP80" s="35">
        <f t="shared" si="167"/>
        <v>0</v>
      </c>
      <c r="AQ80" s="35">
        <f t="shared" si="167"/>
        <v>0</v>
      </c>
      <c r="AR80" s="35">
        <f t="shared" si="167"/>
        <v>0</v>
      </c>
      <c r="AS80" s="35">
        <f t="shared" si="167"/>
        <v>0</v>
      </c>
      <c r="AT80" s="35">
        <f t="shared" si="167"/>
        <v>0</v>
      </c>
      <c r="AU80" s="35">
        <f t="shared" si="167"/>
        <v>0</v>
      </c>
      <c r="AV80" s="35">
        <f t="shared" si="167"/>
        <v>0</v>
      </c>
      <c r="AW80" s="35">
        <f t="shared" ref="AW80:BS80" si="168">IF($O80=AW$2,AW$40,IF(AW$2&gt;$O80,AV80-AV81,0))</f>
        <v>0</v>
      </c>
      <c r="AX80" s="35">
        <f t="shared" si="168"/>
        <v>0</v>
      </c>
      <c r="AY80" s="35">
        <f t="shared" si="168"/>
        <v>0</v>
      </c>
      <c r="AZ80" s="35">
        <f t="shared" si="168"/>
        <v>0</v>
      </c>
      <c r="BA80" s="35">
        <f t="shared" si="168"/>
        <v>0</v>
      </c>
      <c r="BB80" s="35">
        <f t="shared" si="168"/>
        <v>0</v>
      </c>
      <c r="BC80" s="35">
        <f t="shared" si="168"/>
        <v>0</v>
      </c>
      <c r="BD80" s="35">
        <f t="shared" si="168"/>
        <v>0</v>
      </c>
      <c r="BE80" s="35">
        <f t="shared" si="168"/>
        <v>0</v>
      </c>
      <c r="BF80" s="35">
        <f t="shared" si="168"/>
        <v>0</v>
      </c>
      <c r="BG80" s="35">
        <f t="shared" si="168"/>
        <v>0</v>
      </c>
      <c r="BH80" s="35">
        <f t="shared" si="168"/>
        <v>0</v>
      </c>
      <c r="BI80" s="35">
        <f t="shared" si="168"/>
        <v>0</v>
      </c>
      <c r="BJ80" s="35">
        <f t="shared" si="168"/>
        <v>0</v>
      </c>
      <c r="BK80" s="35">
        <f t="shared" si="168"/>
        <v>0</v>
      </c>
      <c r="BL80" s="35">
        <f t="shared" si="168"/>
        <v>0</v>
      </c>
      <c r="BM80" s="35">
        <f t="shared" si="168"/>
        <v>0</v>
      </c>
      <c r="BN80" s="35">
        <f t="shared" si="168"/>
        <v>0</v>
      </c>
      <c r="BO80" s="35">
        <f t="shared" si="168"/>
        <v>0</v>
      </c>
      <c r="BP80" s="35">
        <f t="shared" si="168"/>
        <v>0</v>
      </c>
      <c r="BQ80" s="35">
        <f t="shared" si="168"/>
        <v>0</v>
      </c>
      <c r="BR80" s="35">
        <f t="shared" si="168"/>
        <v>0</v>
      </c>
      <c r="BS80" s="35">
        <f t="shared" si="168"/>
        <v>0</v>
      </c>
    </row>
    <row r="81" spans="6:71" hidden="1" outlineLevel="1">
      <c r="F81" t="s">
        <v>169</v>
      </c>
      <c r="L81" s="22" t="s">
        <v>170</v>
      </c>
      <c r="O81" s="22">
        <v>23</v>
      </c>
      <c r="P81" s="39"/>
      <c r="Q81" s="45"/>
      <c r="R81" s="35">
        <f t="shared" ref="R81:AW81" si="169">IF(R$2&gt;=$O81,IF(R80-HLOOKUP($O81,$R$2:$BS$33,30,FALSE)/HLOOKUP($O81,$R$2:$BS$33,31,FALSE)&lt;=0,R80,HLOOKUP($O81,$R$2:$BS$33,30,FALSE)/HLOOKUP($O81,$R$2:$BS$33,31,FALSE)),0)</f>
        <v>0</v>
      </c>
      <c r="S81" s="35">
        <f t="shared" si="169"/>
        <v>0</v>
      </c>
      <c r="T81" s="35">
        <f t="shared" si="169"/>
        <v>0</v>
      </c>
      <c r="U81" s="35">
        <f t="shared" si="169"/>
        <v>0</v>
      </c>
      <c r="V81" s="35">
        <f t="shared" si="169"/>
        <v>0</v>
      </c>
      <c r="W81" s="35">
        <f t="shared" si="169"/>
        <v>0</v>
      </c>
      <c r="X81" s="35">
        <f t="shared" si="169"/>
        <v>0</v>
      </c>
      <c r="Y81" s="35">
        <f t="shared" si="169"/>
        <v>0</v>
      </c>
      <c r="Z81" s="35">
        <f t="shared" si="169"/>
        <v>0</v>
      </c>
      <c r="AA81" s="35">
        <f t="shared" si="169"/>
        <v>0</v>
      </c>
      <c r="AB81" s="35">
        <f t="shared" si="169"/>
        <v>0</v>
      </c>
      <c r="AC81" s="35">
        <f t="shared" si="169"/>
        <v>0</v>
      </c>
      <c r="AD81" s="35">
        <f t="shared" si="169"/>
        <v>0</v>
      </c>
      <c r="AE81" s="35">
        <f t="shared" si="169"/>
        <v>0</v>
      </c>
      <c r="AF81" s="35">
        <f t="shared" si="169"/>
        <v>0</v>
      </c>
      <c r="AG81" s="35">
        <f t="shared" si="169"/>
        <v>0</v>
      </c>
      <c r="AH81" s="35">
        <f t="shared" si="169"/>
        <v>0</v>
      </c>
      <c r="AI81" s="35">
        <f t="shared" si="169"/>
        <v>0</v>
      </c>
      <c r="AJ81" s="35">
        <f t="shared" si="169"/>
        <v>0</v>
      </c>
      <c r="AK81" s="35">
        <f t="shared" si="169"/>
        <v>0</v>
      </c>
      <c r="AL81" s="35">
        <f t="shared" si="169"/>
        <v>0</v>
      </c>
      <c r="AM81" s="35">
        <f t="shared" si="169"/>
        <v>0</v>
      </c>
      <c r="AN81" s="35">
        <f t="shared" si="169"/>
        <v>0</v>
      </c>
      <c r="AO81" s="35">
        <f t="shared" si="169"/>
        <v>0</v>
      </c>
      <c r="AP81" s="35">
        <f t="shared" si="169"/>
        <v>0</v>
      </c>
      <c r="AQ81" s="35">
        <f t="shared" si="169"/>
        <v>0</v>
      </c>
      <c r="AR81" s="35">
        <f t="shared" si="169"/>
        <v>0</v>
      </c>
      <c r="AS81" s="35">
        <f t="shared" si="169"/>
        <v>0</v>
      </c>
      <c r="AT81" s="35">
        <f t="shared" si="169"/>
        <v>0</v>
      </c>
      <c r="AU81" s="35">
        <f t="shared" si="169"/>
        <v>0</v>
      </c>
      <c r="AV81" s="35">
        <f t="shared" si="169"/>
        <v>0</v>
      </c>
      <c r="AW81" s="35">
        <f t="shared" si="169"/>
        <v>0</v>
      </c>
      <c r="AX81" s="35">
        <f t="shared" ref="AX81:BS81" si="170">IF(AX$2&gt;=$O81,IF(AX80-HLOOKUP($O81,$R$2:$BS$33,30,FALSE)/HLOOKUP($O81,$R$2:$BS$33,31,FALSE)&lt;=0,AX80,HLOOKUP($O81,$R$2:$BS$33,30,FALSE)/HLOOKUP($O81,$R$2:$BS$33,31,FALSE)),0)</f>
        <v>0</v>
      </c>
      <c r="AY81" s="35">
        <f t="shared" si="170"/>
        <v>0</v>
      </c>
      <c r="AZ81" s="35">
        <f t="shared" si="170"/>
        <v>0</v>
      </c>
      <c r="BA81" s="35">
        <f t="shared" si="170"/>
        <v>0</v>
      </c>
      <c r="BB81" s="35">
        <f t="shared" si="170"/>
        <v>0</v>
      </c>
      <c r="BC81" s="35">
        <f t="shared" si="170"/>
        <v>0</v>
      </c>
      <c r="BD81" s="35">
        <f t="shared" si="170"/>
        <v>0</v>
      </c>
      <c r="BE81" s="35">
        <f t="shared" si="170"/>
        <v>0</v>
      </c>
      <c r="BF81" s="35">
        <f t="shared" si="170"/>
        <v>0</v>
      </c>
      <c r="BG81" s="35">
        <f t="shared" si="170"/>
        <v>0</v>
      </c>
      <c r="BH81" s="35">
        <f t="shared" si="170"/>
        <v>0</v>
      </c>
      <c r="BI81" s="35">
        <f t="shared" si="170"/>
        <v>0</v>
      </c>
      <c r="BJ81" s="35">
        <f t="shared" si="170"/>
        <v>0</v>
      </c>
      <c r="BK81" s="35">
        <f t="shared" si="170"/>
        <v>0</v>
      </c>
      <c r="BL81" s="35">
        <f t="shared" si="170"/>
        <v>0</v>
      </c>
      <c r="BM81" s="35">
        <f t="shared" si="170"/>
        <v>0</v>
      </c>
      <c r="BN81" s="35">
        <f t="shared" si="170"/>
        <v>0</v>
      </c>
      <c r="BO81" s="35">
        <f t="shared" si="170"/>
        <v>0</v>
      </c>
      <c r="BP81" s="35">
        <f t="shared" si="170"/>
        <v>0</v>
      </c>
      <c r="BQ81" s="35">
        <f t="shared" si="170"/>
        <v>0</v>
      </c>
      <c r="BR81" s="35">
        <f t="shared" si="170"/>
        <v>0</v>
      </c>
      <c r="BS81" s="35">
        <f t="shared" si="170"/>
        <v>0</v>
      </c>
    </row>
    <row r="82" spans="6:71" hidden="1" outlineLevel="1">
      <c r="F82" t="s">
        <v>168</v>
      </c>
      <c r="L82" s="22" t="s">
        <v>54</v>
      </c>
      <c r="O82" s="22">
        <v>24</v>
      </c>
      <c r="P82" s="39"/>
      <c r="Q82" s="45"/>
      <c r="R82" s="35">
        <f t="shared" ref="R82:AV82" si="171">IF($O82=R$2,R$40,IF(R$2&gt;$O82,Q82-Q83,0))</f>
        <v>0</v>
      </c>
      <c r="S82" s="35">
        <f t="shared" si="171"/>
        <v>0</v>
      </c>
      <c r="T82" s="35">
        <f t="shared" si="171"/>
        <v>0</v>
      </c>
      <c r="U82" s="35">
        <f t="shared" si="171"/>
        <v>0</v>
      </c>
      <c r="V82" s="35">
        <f t="shared" si="171"/>
        <v>0</v>
      </c>
      <c r="W82" s="35">
        <f t="shared" si="171"/>
        <v>0</v>
      </c>
      <c r="X82" s="35">
        <f t="shared" si="171"/>
        <v>0</v>
      </c>
      <c r="Y82" s="35">
        <f t="shared" si="171"/>
        <v>0</v>
      </c>
      <c r="Z82" s="35">
        <f t="shared" si="171"/>
        <v>0</v>
      </c>
      <c r="AA82" s="35">
        <f t="shared" si="171"/>
        <v>0</v>
      </c>
      <c r="AB82" s="35">
        <f t="shared" si="171"/>
        <v>0</v>
      </c>
      <c r="AC82" s="35">
        <f t="shared" si="171"/>
        <v>0</v>
      </c>
      <c r="AD82" s="35">
        <f t="shared" si="171"/>
        <v>0</v>
      </c>
      <c r="AE82" s="35">
        <f t="shared" si="171"/>
        <v>0</v>
      </c>
      <c r="AF82" s="35">
        <f t="shared" si="171"/>
        <v>0</v>
      </c>
      <c r="AG82" s="35">
        <f t="shared" si="171"/>
        <v>0</v>
      </c>
      <c r="AH82" s="35">
        <f t="shared" si="171"/>
        <v>0</v>
      </c>
      <c r="AI82" s="35">
        <f t="shared" si="171"/>
        <v>0</v>
      </c>
      <c r="AJ82" s="35">
        <f t="shared" si="171"/>
        <v>0</v>
      </c>
      <c r="AK82" s="35">
        <f t="shared" si="171"/>
        <v>0</v>
      </c>
      <c r="AL82" s="35">
        <f t="shared" si="171"/>
        <v>0</v>
      </c>
      <c r="AM82" s="35">
        <f t="shared" si="171"/>
        <v>0</v>
      </c>
      <c r="AN82" s="35">
        <f t="shared" si="171"/>
        <v>0</v>
      </c>
      <c r="AO82" s="35">
        <f t="shared" si="171"/>
        <v>0</v>
      </c>
      <c r="AP82" s="35">
        <f t="shared" si="171"/>
        <v>0</v>
      </c>
      <c r="AQ82" s="35">
        <f t="shared" si="171"/>
        <v>0</v>
      </c>
      <c r="AR82" s="35">
        <f t="shared" si="171"/>
        <v>0</v>
      </c>
      <c r="AS82" s="35">
        <f t="shared" si="171"/>
        <v>0</v>
      </c>
      <c r="AT82" s="35">
        <f t="shared" si="171"/>
        <v>0</v>
      </c>
      <c r="AU82" s="35">
        <f t="shared" si="171"/>
        <v>0</v>
      </c>
      <c r="AV82" s="35">
        <f t="shared" si="171"/>
        <v>0</v>
      </c>
      <c r="AW82" s="35">
        <f t="shared" ref="AW82:BS82" si="172">IF($O82=AW$2,AW$40,IF(AW$2&gt;$O82,AV82-AV83,0))</f>
        <v>0</v>
      </c>
      <c r="AX82" s="35">
        <f t="shared" si="172"/>
        <v>0</v>
      </c>
      <c r="AY82" s="35">
        <f t="shared" si="172"/>
        <v>0</v>
      </c>
      <c r="AZ82" s="35">
        <f t="shared" si="172"/>
        <v>0</v>
      </c>
      <c r="BA82" s="35">
        <f t="shared" si="172"/>
        <v>0</v>
      </c>
      <c r="BB82" s="35">
        <f t="shared" si="172"/>
        <v>0</v>
      </c>
      <c r="BC82" s="35">
        <f t="shared" si="172"/>
        <v>0</v>
      </c>
      <c r="BD82" s="35">
        <f t="shared" si="172"/>
        <v>0</v>
      </c>
      <c r="BE82" s="35">
        <f t="shared" si="172"/>
        <v>0</v>
      </c>
      <c r="BF82" s="35">
        <f t="shared" si="172"/>
        <v>0</v>
      </c>
      <c r="BG82" s="35">
        <f t="shared" si="172"/>
        <v>0</v>
      </c>
      <c r="BH82" s="35">
        <f t="shared" si="172"/>
        <v>0</v>
      </c>
      <c r="BI82" s="35">
        <f t="shared" si="172"/>
        <v>0</v>
      </c>
      <c r="BJ82" s="35">
        <f t="shared" si="172"/>
        <v>0</v>
      </c>
      <c r="BK82" s="35">
        <f t="shared" si="172"/>
        <v>0</v>
      </c>
      <c r="BL82" s="35">
        <f t="shared" si="172"/>
        <v>0</v>
      </c>
      <c r="BM82" s="35">
        <f t="shared" si="172"/>
        <v>0</v>
      </c>
      <c r="BN82" s="35">
        <f t="shared" si="172"/>
        <v>0</v>
      </c>
      <c r="BO82" s="35">
        <f t="shared" si="172"/>
        <v>0</v>
      </c>
      <c r="BP82" s="35">
        <f t="shared" si="172"/>
        <v>0</v>
      </c>
      <c r="BQ82" s="35">
        <f t="shared" si="172"/>
        <v>0</v>
      </c>
      <c r="BR82" s="35">
        <f t="shared" si="172"/>
        <v>0</v>
      </c>
      <c r="BS82" s="35">
        <f t="shared" si="172"/>
        <v>0</v>
      </c>
    </row>
    <row r="83" spans="6:71" hidden="1" outlineLevel="1">
      <c r="F83" t="s">
        <v>169</v>
      </c>
      <c r="L83" s="22" t="s">
        <v>170</v>
      </c>
      <c r="O83" s="22">
        <v>24</v>
      </c>
      <c r="P83" s="39"/>
      <c r="Q83" s="45"/>
      <c r="R83" s="35">
        <f t="shared" ref="R83:AW83" si="173">IF(R$2&gt;=$O83,IF(R82-HLOOKUP($O83,$R$2:$BS$33,30,FALSE)/HLOOKUP($O83,$R$2:$BS$33,31,FALSE)&lt;=0,R82,HLOOKUP($O83,$R$2:$BS$33,30,FALSE)/HLOOKUP($O83,$R$2:$BS$33,31,FALSE)),0)</f>
        <v>0</v>
      </c>
      <c r="S83" s="35">
        <f t="shared" si="173"/>
        <v>0</v>
      </c>
      <c r="T83" s="35">
        <f t="shared" si="173"/>
        <v>0</v>
      </c>
      <c r="U83" s="35">
        <f t="shared" si="173"/>
        <v>0</v>
      </c>
      <c r="V83" s="35">
        <f t="shared" si="173"/>
        <v>0</v>
      </c>
      <c r="W83" s="35">
        <f t="shared" si="173"/>
        <v>0</v>
      </c>
      <c r="X83" s="35">
        <f t="shared" si="173"/>
        <v>0</v>
      </c>
      <c r="Y83" s="35">
        <f t="shared" si="173"/>
        <v>0</v>
      </c>
      <c r="Z83" s="35">
        <f t="shared" si="173"/>
        <v>0</v>
      </c>
      <c r="AA83" s="35">
        <f t="shared" si="173"/>
        <v>0</v>
      </c>
      <c r="AB83" s="35">
        <f t="shared" si="173"/>
        <v>0</v>
      </c>
      <c r="AC83" s="35">
        <f t="shared" si="173"/>
        <v>0</v>
      </c>
      <c r="AD83" s="35">
        <f t="shared" si="173"/>
        <v>0</v>
      </c>
      <c r="AE83" s="35">
        <f t="shared" si="173"/>
        <v>0</v>
      </c>
      <c r="AF83" s="35">
        <f t="shared" si="173"/>
        <v>0</v>
      </c>
      <c r="AG83" s="35">
        <f t="shared" si="173"/>
        <v>0</v>
      </c>
      <c r="AH83" s="35">
        <f t="shared" si="173"/>
        <v>0</v>
      </c>
      <c r="AI83" s="35">
        <f t="shared" si="173"/>
        <v>0</v>
      </c>
      <c r="AJ83" s="35">
        <f t="shared" si="173"/>
        <v>0</v>
      </c>
      <c r="AK83" s="35">
        <f t="shared" si="173"/>
        <v>0</v>
      </c>
      <c r="AL83" s="35">
        <f t="shared" si="173"/>
        <v>0</v>
      </c>
      <c r="AM83" s="35">
        <f t="shared" si="173"/>
        <v>0</v>
      </c>
      <c r="AN83" s="35">
        <f t="shared" si="173"/>
        <v>0</v>
      </c>
      <c r="AO83" s="35">
        <f t="shared" si="173"/>
        <v>0</v>
      </c>
      <c r="AP83" s="35">
        <f t="shared" si="173"/>
        <v>0</v>
      </c>
      <c r="AQ83" s="35">
        <f t="shared" si="173"/>
        <v>0</v>
      </c>
      <c r="AR83" s="35">
        <f t="shared" si="173"/>
        <v>0</v>
      </c>
      <c r="AS83" s="35">
        <f t="shared" si="173"/>
        <v>0</v>
      </c>
      <c r="AT83" s="35">
        <f t="shared" si="173"/>
        <v>0</v>
      </c>
      <c r="AU83" s="35">
        <f t="shared" si="173"/>
        <v>0</v>
      </c>
      <c r="AV83" s="35">
        <f t="shared" si="173"/>
        <v>0</v>
      </c>
      <c r="AW83" s="35">
        <f t="shared" si="173"/>
        <v>0</v>
      </c>
      <c r="AX83" s="35">
        <f t="shared" ref="AX83:BS83" si="174">IF(AX$2&gt;=$O83,IF(AX82-HLOOKUP($O83,$R$2:$BS$33,30,FALSE)/HLOOKUP($O83,$R$2:$BS$33,31,FALSE)&lt;=0,AX82,HLOOKUP($O83,$R$2:$BS$33,30,FALSE)/HLOOKUP($O83,$R$2:$BS$33,31,FALSE)),0)</f>
        <v>0</v>
      </c>
      <c r="AY83" s="35">
        <f t="shared" si="174"/>
        <v>0</v>
      </c>
      <c r="AZ83" s="35">
        <f t="shared" si="174"/>
        <v>0</v>
      </c>
      <c r="BA83" s="35">
        <f t="shared" si="174"/>
        <v>0</v>
      </c>
      <c r="BB83" s="35">
        <f t="shared" si="174"/>
        <v>0</v>
      </c>
      <c r="BC83" s="35">
        <f t="shared" si="174"/>
        <v>0</v>
      </c>
      <c r="BD83" s="35">
        <f t="shared" si="174"/>
        <v>0</v>
      </c>
      <c r="BE83" s="35">
        <f t="shared" si="174"/>
        <v>0</v>
      </c>
      <c r="BF83" s="35">
        <f t="shared" si="174"/>
        <v>0</v>
      </c>
      <c r="BG83" s="35">
        <f t="shared" si="174"/>
        <v>0</v>
      </c>
      <c r="BH83" s="35">
        <f t="shared" si="174"/>
        <v>0</v>
      </c>
      <c r="BI83" s="35">
        <f t="shared" si="174"/>
        <v>0</v>
      </c>
      <c r="BJ83" s="35">
        <f t="shared" si="174"/>
        <v>0</v>
      </c>
      <c r="BK83" s="35">
        <f t="shared" si="174"/>
        <v>0</v>
      </c>
      <c r="BL83" s="35">
        <f t="shared" si="174"/>
        <v>0</v>
      </c>
      <c r="BM83" s="35">
        <f t="shared" si="174"/>
        <v>0</v>
      </c>
      <c r="BN83" s="35">
        <f t="shared" si="174"/>
        <v>0</v>
      </c>
      <c r="BO83" s="35">
        <f t="shared" si="174"/>
        <v>0</v>
      </c>
      <c r="BP83" s="35">
        <f t="shared" si="174"/>
        <v>0</v>
      </c>
      <c r="BQ83" s="35">
        <f t="shared" si="174"/>
        <v>0</v>
      </c>
      <c r="BR83" s="35">
        <f t="shared" si="174"/>
        <v>0</v>
      </c>
      <c r="BS83" s="35">
        <f t="shared" si="174"/>
        <v>0</v>
      </c>
    </row>
    <row r="84" spans="6:71" hidden="1" outlineLevel="1">
      <c r="F84" t="s">
        <v>168</v>
      </c>
      <c r="L84" s="22" t="s">
        <v>54</v>
      </c>
      <c r="O84" s="22">
        <v>25</v>
      </c>
      <c r="P84" s="39"/>
      <c r="Q84" s="45"/>
      <c r="R84" s="35">
        <f t="shared" ref="R84:AV84" si="175">IF($O84=R$2,R$40,IF(R$2&gt;$O84,Q84-Q85,0))</f>
        <v>0</v>
      </c>
      <c r="S84" s="35">
        <f t="shared" si="175"/>
        <v>0</v>
      </c>
      <c r="T84" s="35">
        <f t="shared" si="175"/>
        <v>0</v>
      </c>
      <c r="U84" s="35">
        <f t="shared" si="175"/>
        <v>0</v>
      </c>
      <c r="V84" s="35">
        <f t="shared" si="175"/>
        <v>0</v>
      </c>
      <c r="W84" s="35">
        <f t="shared" si="175"/>
        <v>0</v>
      </c>
      <c r="X84" s="35">
        <f t="shared" si="175"/>
        <v>0</v>
      </c>
      <c r="Y84" s="35">
        <f t="shared" si="175"/>
        <v>0</v>
      </c>
      <c r="Z84" s="35">
        <f t="shared" si="175"/>
        <v>0</v>
      </c>
      <c r="AA84" s="35">
        <f t="shared" si="175"/>
        <v>0</v>
      </c>
      <c r="AB84" s="35">
        <f t="shared" si="175"/>
        <v>0</v>
      </c>
      <c r="AC84" s="35">
        <f t="shared" si="175"/>
        <v>0</v>
      </c>
      <c r="AD84" s="35">
        <f t="shared" si="175"/>
        <v>0</v>
      </c>
      <c r="AE84" s="35">
        <f t="shared" si="175"/>
        <v>0</v>
      </c>
      <c r="AF84" s="35">
        <f t="shared" si="175"/>
        <v>0</v>
      </c>
      <c r="AG84" s="35">
        <f t="shared" si="175"/>
        <v>0</v>
      </c>
      <c r="AH84" s="35">
        <f t="shared" si="175"/>
        <v>0</v>
      </c>
      <c r="AI84" s="35">
        <f t="shared" si="175"/>
        <v>0</v>
      </c>
      <c r="AJ84" s="35">
        <f t="shared" si="175"/>
        <v>0</v>
      </c>
      <c r="AK84" s="35">
        <f t="shared" si="175"/>
        <v>0</v>
      </c>
      <c r="AL84" s="35">
        <f t="shared" si="175"/>
        <v>0</v>
      </c>
      <c r="AM84" s="35">
        <f t="shared" si="175"/>
        <v>0</v>
      </c>
      <c r="AN84" s="35">
        <f t="shared" si="175"/>
        <v>0</v>
      </c>
      <c r="AO84" s="35">
        <f t="shared" si="175"/>
        <v>0</v>
      </c>
      <c r="AP84" s="35">
        <f t="shared" si="175"/>
        <v>0</v>
      </c>
      <c r="AQ84" s="35">
        <f t="shared" si="175"/>
        <v>0</v>
      </c>
      <c r="AR84" s="35">
        <f t="shared" si="175"/>
        <v>0</v>
      </c>
      <c r="AS84" s="35">
        <f t="shared" si="175"/>
        <v>0</v>
      </c>
      <c r="AT84" s="35">
        <f t="shared" si="175"/>
        <v>0</v>
      </c>
      <c r="AU84" s="35">
        <f t="shared" si="175"/>
        <v>0</v>
      </c>
      <c r="AV84" s="35">
        <f t="shared" si="175"/>
        <v>0</v>
      </c>
      <c r="AW84" s="35">
        <f t="shared" ref="AW84:BS84" si="176">IF($O84=AW$2,AW$40,IF(AW$2&gt;$O84,AV84-AV85,0))</f>
        <v>0</v>
      </c>
      <c r="AX84" s="35">
        <f t="shared" si="176"/>
        <v>0</v>
      </c>
      <c r="AY84" s="35">
        <f t="shared" si="176"/>
        <v>0</v>
      </c>
      <c r="AZ84" s="35">
        <f t="shared" si="176"/>
        <v>0</v>
      </c>
      <c r="BA84" s="35">
        <f t="shared" si="176"/>
        <v>0</v>
      </c>
      <c r="BB84" s="35">
        <f t="shared" si="176"/>
        <v>0</v>
      </c>
      <c r="BC84" s="35">
        <f t="shared" si="176"/>
        <v>0</v>
      </c>
      <c r="BD84" s="35">
        <f t="shared" si="176"/>
        <v>0</v>
      </c>
      <c r="BE84" s="35">
        <f t="shared" si="176"/>
        <v>0</v>
      </c>
      <c r="BF84" s="35">
        <f t="shared" si="176"/>
        <v>0</v>
      </c>
      <c r="BG84" s="35">
        <f t="shared" si="176"/>
        <v>0</v>
      </c>
      <c r="BH84" s="35">
        <f t="shared" si="176"/>
        <v>0</v>
      </c>
      <c r="BI84" s="35">
        <f t="shared" si="176"/>
        <v>0</v>
      </c>
      <c r="BJ84" s="35">
        <f t="shared" si="176"/>
        <v>0</v>
      </c>
      <c r="BK84" s="35">
        <f t="shared" si="176"/>
        <v>0</v>
      </c>
      <c r="BL84" s="35">
        <f t="shared" si="176"/>
        <v>0</v>
      </c>
      <c r="BM84" s="35">
        <f t="shared" si="176"/>
        <v>0</v>
      </c>
      <c r="BN84" s="35">
        <f t="shared" si="176"/>
        <v>0</v>
      </c>
      <c r="BO84" s="35">
        <f t="shared" si="176"/>
        <v>0</v>
      </c>
      <c r="BP84" s="35">
        <f t="shared" si="176"/>
        <v>0</v>
      </c>
      <c r="BQ84" s="35">
        <f t="shared" si="176"/>
        <v>0</v>
      </c>
      <c r="BR84" s="35">
        <f t="shared" si="176"/>
        <v>0</v>
      </c>
      <c r="BS84" s="35">
        <f t="shared" si="176"/>
        <v>0</v>
      </c>
    </row>
    <row r="85" spans="6:71" hidden="1" outlineLevel="1">
      <c r="F85" t="s">
        <v>169</v>
      </c>
      <c r="L85" s="22" t="s">
        <v>170</v>
      </c>
      <c r="O85" s="22">
        <v>25</v>
      </c>
      <c r="P85" s="39"/>
      <c r="Q85" s="45"/>
      <c r="R85" s="35">
        <f t="shared" ref="R85:AW85" si="177">IF(R$2&gt;=$O85,IF(R84-HLOOKUP($O85,$R$2:$BS$33,30,FALSE)/HLOOKUP($O85,$R$2:$BS$33,31,FALSE)&lt;=0,R84,HLOOKUP($O85,$R$2:$BS$33,30,FALSE)/HLOOKUP($O85,$R$2:$BS$33,31,FALSE)),0)</f>
        <v>0</v>
      </c>
      <c r="S85" s="35">
        <f t="shared" si="177"/>
        <v>0</v>
      </c>
      <c r="T85" s="35">
        <f t="shared" si="177"/>
        <v>0</v>
      </c>
      <c r="U85" s="35">
        <f t="shared" si="177"/>
        <v>0</v>
      </c>
      <c r="V85" s="35">
        <f t="shared" si="177"/>
        <v>0</v>
      </c>
      <c r="W85" s="35">
        <f t="shared" si="177"/>
        <v>0</v>
      </c>
      <c r="X85" s="35">
        <f t="shared" si="177"/>
        <v>0</v>
      </c>
      <c r="Y85" s="35">
        <f t="shared" si="177"/>
        <v>0</v>
      </c>
      <c r="Z85" s="35">
        <f t="shared" si="177"/>
        <v>0</v>
      </c>
      <c r="AA85" s="35">
        <f t="shared" si="177"/>
        <v>0</v>
      </c>
      <c r="AB85" s="35">
        <f t="shared" si="177"/>
        <v>0</v>
      </c>
      <c r="AC85" s="35">
        <f t="shared" si="177"/>
        <v>0</v>
      </c>
      <c r="AD85" s="35">
        <f t="shared" si="177"/>
        <v>0</v>
      </c>
      <c r="AE85" s="35">
        <f t="shared" si="177"/>
        <v>0</v>
      </c>
      <c r="AF85" s="35">
        <f t="shared" si="177"/>
        <v>0</v>
      </c>
      <c r="AG85" s="35">
        <f t="shared" si="177"/>
        <v>0</v>
      </c>
      <c r="AH85" s="35">
        <f t="shared" si="177"/>
        <v>0</v>
      </c>
      <c r="AI85" s="35">
        <f t="shared" si="177"/>
        <v>0</v>
      </c>
      <c r="AJ85" s="35">
        <f t="shared" si="177"/>
        <v>0</v>
      </c>
      <c r="AK85" s="35">
        <f t="shared" si="177"/>
        <v>0</v>
      </c>
      <c r="AL85" s="35">
        <f t="shared" si="177"/>
        <v>0</v>
      </c>
      <c r="AM85" s="35">
        <f t="shared" si="177"/>
        <v>0</v>
      </c>
      <c r="AN85" s="35">
        <f t="shared" si="177"/>
        <v>0</v>
      </c>
      <c r="AO85" s="35">
        <f t="shared" si="177"/>
        <v>0</v>
      </c>
      <c r="AP85" s="35">
        <f t="shared" si="177"/>
        <v>0</v>
      </c>
      <c r="AQ85" s="35">
        <f t="shared" si="177"/>
        <v>0</v>
      </c>
      <c r="AR85" s="35">
        <f t="shared" si="177"/>
        <v>0</v>
      </c>
      <c r="AS85" s="35">
        <f t="shared" si="177"/>
        <v>0</v>
      </c>
      <c r="AT85" s="35">
        <f t="shared" si="177"/>
        <v>0</v>
      </c>
      <c r="AU85" s="35">
        <f t="shared" si="177"/>
        <v>0</v>
      </c>
      <c r="AV85" s="35">
        <f t="shared" si="177"/>
        <v>0</v>
      </c>
      <c r="AW85" s="35">
        <f t="shared" si="177"/>
        <v>0</v>
      </c>
      <c r="AX85" s="35">
        <f t="shared" ref="AX85:BS85" si="178">IF(AX$2&gt;=$O85,IF(AX84-HLOOKUP($O85,$R$2:$BS$33,30,FALSE)/HLOOKUP($O85,$R$2:$BS$33,31,FALSE)&lt;=0,AX84,HLOOKUP($O85,$R$2:$BS$33,30,FALSE)/HLOOKUP($O85,$R$2:$BS$33,31,FALSE)),0)</f>
        <v>0</v>
      </c>
      <c r="AY85" s="35">
        <f t="shared" si="178"/>
        <v>0</v>
      </c>
      <c r="AZ85" s="35">
        <f t="shared" si="178"/>
        <v>0</v>
      </c>
      <c r="BA85" s="35">
        <f t="shared" si="178"/>
        <v>0</v>
      </c>
      <c r="BB85" s="35">
        <f t="shared" si="178"/>
        <v>0</v>
      </c>
      <c r="BC85" s="35">
        <f t="shared" si="178"/>
        <v>0</v>
      </c>
      <c r="BD85" s="35">
        <f t="shared" si="178"/>
        <v>0</v>
      </c>
      <c r="BE85" s="35">
        <f t="shared" si="178"/>
        <v>0</v>
      </c>
      <c r="BF85" s="35">
        <f t="shared" si="178"/>
        <v>0</v>
      </c>
      <c r="BG85" s="35">
        <f t="shared" si="178"/>
        <v>0</v>
      </c>
      <c r="BH85" s="35">
        <f t="shared" si="178"/>
        <v>0</v>
      </c>
      <c r="BI85" s="35">
        <f t="shared" si="178"/>
        <v>0</v>
      </c>
      <c r="BJ85" s="35">
        <f t="shared" si="178"/>
        <v>0</v>
      </c>
      <c r="BK85" s="35">
        <f t="shared" si="178"/>
        <v>0</v>
      </c>
      <c r="BL85" s="35">
        <f t="shared" si="178"/>
        <v>0</v>
      </c>
      <c r="BM85" s="35">
        <f t="shared" si="178"/>
        <v>0</v>
      </c>
      <c r="BN85" s="35">
        <f t="shared" si="178"/>
        <v>0</v>
      </c>
      <c r="BO85" s="35">
        <f t="shared" si="178"/>
        <v>0</v>
      </c>
      <c r="BP85" s="35">
        <f t="shared" si="178"/>
        <v>0</v>
      </c>
      <c r="BQ85" s="35">
        <f t="shared" si="178"/>
        <v>0</v>
      </c>
      <c r="BR85" s="35">
        <f t="shared" si="178"/>
        <v>0</v>
      </c>
      <c r="BS85" s="35">
        <f t="shared" si="178"/>
        <v>0</v>
      </c>
    </row>
    <row r="86" spans="6:71" hidden="1" outlineLevel="1">
      <c r="F86" t="s">
        <v>168</v>
      </c>
      <c r="L86" s="22" t="s">
        <v>54</v>
      </c>
      <c r="O86" s="22">
        <v>26</v>
      </c>
      <c r="P86" s="39"/>
      <c r="Q86" s="45"/>
      <c r="R86" s="35">
        <f t="shared" ref="R86:AV86" si="179">IF($O86=R$2,R$40,IF(R$2&gt;$O86,Q86-Q87,0))</f>
        <v>0</v>
      </c>
      <c r="S86" s="35">
        <f t="shared" si="179"/>
        <v>0</v>
      </c>
      <c r="T86" s="35">
        <f t="shared" si="179"/>
        <v>0</v>
      </c>
      <c r="U86" s="35">
        <f t="shared" si="179"/>
        <v>0</v>
      </c>
      <c r="V86" s="35">
        <f t="shared" si="179"/>
        <v>0</v>
      </c>
      <c r="W86" s="35">
        <f t="shared" si="179"/>
        <v>0</v>
      </c>
      <c r="X86" s="35">
        <f t="shared" si="179"/>
        <v>0</v>
      </c>
      <c r="Y86" s="35">
        <f t="shared" si="179"/>
        <v>0</v>
      </c>
      <c r="Z86" s="35">
        <f t="shared" si="179"/>
        <v>0</v>
      </c>
      <c r="AA86" s="35">
        <f t="shared" si="179"/>
        <v>0</v>
      </c>
      <c r="AB86" s="35">
        <f t="shared" si="179"/>
        <v>0</v>
      </c>
      <c r="AC86" s="35">
        <f t="shared" si="179"/>
        <v>0</v>
      </c>
      <c r="AD86" s="35">
        <f t="shared" si="179"/>
        <v>0</v>
      </c>
      <c r="AE86" s="35">
        <f t="shared" si="179"/>
        <v>0</v>
      </c>
      <c r="AF86" s="35">
        <f t="shared" si="179"/>
        <v>0</v>
      </c>
      <c r="AG86" s="35">
        <f t="shared" si="179"/>
        <v>0</v>
      </c>
      <c r="AH86" s="35">
        <f t="shared" si="179"/>
        <v>0</v>
      </c>
      <c r="AI86" s="35">
        <f t="shared" si="179"/>
        <v>0</v>
      </c>
      <c r="AJ86" s="35">
        <f t="shared" si="179"/>
        <v>0</v>
      </c>
      <c r="AK86" s="35">
        <f t="shared" si="179"/>
        <v>0</v>
      </c>
      <c r="AL86" s="35">
        <f t="shared" si="179"/>
        <v>0</v>
      </c>
      <c r="AM86" s="35">
        <f t="shared" si="179"/>
        <v>0</v>
      </c>
      <c r="AN86" s="35">
        <f t="shared" si="179"/>
        <v>0</v>
      </c>
      <c r="AO86" s="35">
        <f t="shared" si="179"/>
        <v>0</v>
      </c>
      <c r="AP86" s="35">
        <f t="shared" si="179"/>
        <v>0</v>
      </c>
      <c r="AQ86" s="35">
        <f t="shared" si="179"/>
        <v>0</v>
      </c>
      <c r="AR86" s="35">
        <f t="shared" si="179"/>
        <v>0</v>
      </c>
      <c r="AS86" s="35">
        <f t="shared" si="179"/>
        <v>0</v>
      </c>
      <c r="AT86" s="35">
        <f t="shared" si="179"/>
        <v>0</v>
      </c>
      <c r="AU86" s="35">
        <f t="shared" si="179"/>
        <v>0</v>
      </c>
      <c r="AV86" s="35">
        <f t="shared" si="179"/>
        <v>0</v>
      </c>
      <c r="AW86" s="35">
        <f t="shared" ref="AW86:BS86" si="180">IF($O86=AW$2,AW$40,IF(AW$2&gt;$O86,AV86-AV87,0))</f>
        <v>0</v>
      </c>
      <c r="AX86" s="35">
        <f t="shared" si="180"/>
        <v>0</v>
      </c>
      <c r="AY86" s="35">
        <f t="shared" si="180"/>
        <v>0</v>
      </c>
      <c r="AZ86" s="35">
        <f t="shared" si="180"/>
        <v>0</v>
      </c>
      <c r="BA86" s="35">
        <f t="shared" si="180"/>
        <v>0</v>
      </c>
      <c r="BB86" s="35">
        <f t="shared" si="180"/>
        <v>0</v>
      </c>
      <c r="BC86" s="35">
        <f t="shared" si="180"/>
        <v>0</v>
      </c>
      <c r="BD86" s="35">
        <f t="shared" si="180"/>
        <v>0</v>
      </c>
      <c r="BE86" s="35">
        <f t="shared" si="180"/>
        <v>0</v>
      </c>
      <c r="BF86" s="35">
        <f t="shared" si="180"/>
        <v>0</v>
      </c>
      <c r="BG86" s="35">
        <f t="shared" si="180"/>
        <v>0</v>
      </c>
      <c r="BH86" s="35">
        <f t="shared" si="180"/>
        <v>0</v>
      </c>
      <c r="BI86" s="35">
        <f t="shared" si="180"/>
        <v>0</v>
      </c>
      <c r="BJ86" s="35">
        <f t="shared" si="180"/>
        <v>0</v>
      </c>
      <c r="BK86" s="35">
        <f t="shared" si="180"/>
        <v>0</v>
      </c>
      <c r="BL86" s="35">
        <f t="shared" si="180"/>
        <v>0</v>
      </c>
      <c r="BM86" s="35">
        <f t="shared" si="180"/>
        <v>0</v>
      </c>
      <c r="BN86" s="35">
        <f t="shared" si="180"/>
        <v>0</v>
      </c>
      <c r="BO86" s="35">
        <f t="shared" si="180"/>
        <v>0</v>
      </c>
      <c r="BP86" s="35">
        <f t="shared" si="180"/>
        <v>0</v>
      </c>
      <c r="BQ86" s="35">
        <f t="shared" si="180"/>
        <v>0</v>
      </c>
      <c r="BR86" s="35">
        <f t="shared" si="180"/>
        <v>0</v>
      </c>
      <c r="BS86" s="35">
        <f t="shared" si="180"/>
        <v>0</v>
      </c>
    </row>
    <row r="87" spans="6:71" hidden="1" outlineLevel="1">
      <c r="F87" t="s">
        <v>169</v>
      </c>
      <c r="L87" s="22" t="s">
        <v>170</v>
      </c>
      <c r="O87" s="22">
        <v>26</v>
      </c>
      <c r="P87" s="39"/>
      <c r="Q87" s="45"/>
      <c r="R87" s="35">
        <f t="shared" ref="R87:AW87" si="181">IF(R$2&gt;=$O87,IF(R86-HLOOKUP($O87,$R$2:$BS$33,30,FALSE)/HLOOKUP($O87,$R$2:$BS$33,31,FALSE)&lt;=0,R86,HLOOKUP($O87,$R$2:$BS$33,30,FALSE)/HLOOKUP($O87,$R$2:$BS$33,31,FALSE)),0)</f>
        <v>0</v>
      </c>
      <c r="S87" s="35">
        <f t="shared" si="181"/>
        <v>0</v>
      </c>
      <c r="T87" s="35">
        <f t="shared" si="181"/>
        <v>0</v>
      </c>
      <c r="U87" s="35">
        <f t="shared" si="181"/>
        <v>0</v>
      </c>
      <c r="V87" s="35">
        <f t="shared" si="181"/>
        <v>0</v>
      </c>
      <c r="W87" s="35">
        <f t="shared" si="181"/>
        <v>0</v>
      </c>
      <c r="X87" s="35">
        <f t="shared" si="181"/>
        <v>0</v>
      </c>
      <c r="Y87" s="35">
        <f t="shared" si="181"/>
        <v>0</v>
      </c>
      <c r="Z87" s="35">
        <f t="shared" si="181"/>
        <v>0</v>
      </c>
      <c r="AA87" s="35">
        <f t="shared" si="181"/>
        <v>0</v>
      </c>
      <c r="AB87" s="35">
        <f t="shared" si="181"/>
        <v>0</v>
      </c>
      <c r="AC87" s="35">
        <f t="shared" si="181"/>
        <v>0</v>
      </c>
      <c r="AD87" s="35">
        <f t="shared" si="181"/>
        <v>0</v>
      </c>
      <c r="AE87" s="35">
        <f t="shared" si="181"/>
        <v>0</v>
      </c>
      <c r="AF87" s="35">
        <f t="shared" si="181"/>
        <v>0</v>
      </c>
      <c r="AG87" s="35">
        <f t="shared" si="181"/>
        <v>0</v>
      </c>
      <c r="AH87" s="35">
        <f t="shared" si="181"/>
        <v>0</v>
      </c>
      <c r="AI87" s="35">
        <f t="shared" si="181"/>
        <v>0</v>
      </c>
      <c r="AJ87" s="35">
        <f t="shared" si="181"/>
        <v>0</v>
      </c>
      <c r="AK87" s="35">
        <f t="shared" si="181"/>
        <v>0</v>
      </c>
      <c r="AL87" s="35">
        <f t="shared" si="181"/>
        <v>0</v>
      </c>
      <c r="AM87" s="35">
        <f t="shared" si="181"/>
        <v>0</v>
      </c>
      <c r="AN87" s="35">
        <f t="shared" si="181"/>
        <v>0</v>
      </c>
      <c r="AO87" s="35">
        <f t="shared" si="181"/>
        <v>0</v>
      </c>
      <c r="AP87" s="35">
        <f t="shared" si="181"/>
        <v>0</v>
      </c>
      <c r="AQ87" s="35">
        <f t="shared" si="181"/>
        <v>0</v>
      </c>
      <c r="AR87" s="35">
        <f t="shared" si="181"/>
        <v>0</v>
      </c>
      <c r="AS87" s="35">
        <f t="shared" si="181"/>
        <v>0</v>
      </c>
      <c r="AT87" s="35">
        <f t="shared" si="181"/>
        <v>0</v>
      </c>
      <c r="AU87" s="35">
        <f t="shared" si="181"/>
        <v>0</v>
      </c>
      <c r="AV87" s="35">
        <f t="shared" si="181"/>
        <v>0</v>
      </c>
      <c r="AW87" s="35">
        <f t="shared" si="181"/>
        <v>0</v>
      </c>
      <c r="AX87" s="35">
        <f t="shared" ref="AX87:BS87" si="182">IF(AX$2&gt;=$O87,IF(AX86-HLOOKUP($O87,$R$2:$BS$33,30,FALSE)/HLOOKUP($O87,$R$2:$BS$33,31,FALSE)&lt;=0,AX86,HLOOKUP($O87,$R$2:$BS$33,30,FALSE)/HLOOKUP($O87,$R$2:$BS$33,31,FALSE)),0)</f>
        <v>0</v>
      </c>
      <c r="AY87" s="35">
        <f t="shared" si="182"/>
        <v>0</v>
      </c>
      <c r="AZ87" s="35">
        <f t="shared" si="182"/>
        <v>0</v>
      </c>
      <c r="BA87" s="35">
        <f t="shared" si="182"/>
        <v>0</v>
      </c>
      <c r="BB87" s="35">
        <f t="shared" si="182"/>
        <v>0</v>
      </c>
      <c r="BC87" s="35">
        <f t="shared" si="182"/>
        <v>0</v>
      </c>
      <c r="BD87" s="35">
        <f t="shared" si="182"/>
        <v>0</v>
      </c>
      <c r="BE87" s="35">
        <f t="shared" si="182"/>
        <v>0</v>
      </c>
      <c r="BF87" s="35">
        <f t="shared" si="182"/>
        <v>0</v>
      </c>
      <c r="BG87" s="35">
        <f t="shared" si="182"/>
        <v>0</v>
      </c>
      <c r="BH87" s="35">
        <f t="shared" si="182"/>
        <v>0</v>
      </c>
      <c r="BI87" s="35">
        <f t="shared" si="182"/>
        <v>0</v>
      </c>
      <c r="BJ87" s="35">
        <f t="shared" si="182"/>
        <v>0</v>
      </c>
      <c r="BK87" s="35">
        <f t="shared" si="182"/>
        <v>0</v>
      </c>
      <c r="BL87" s="35">
        <f t="shared" si="182"/>
        <v>0</v>
      </c>
      <c r="BM87" s="35">
        <f t="shared" si="182"/>
        <v>0</v>
      </c>
      <c r="BN87" s="35">
        <f t="shared" si="182"/>
        <v>0</v>
      </c>
      <c r="BO87" s="35">
        <f t="shared" si="182"/>
        <v>0</v>
      </c>
      <c r="BP87" s="35">
        <f t="shared" si="182"/>
        <v>0</v>
      </c>
      <c r="BQ87" s="35">
        <f t="shared" si="182"/>
        <v>0</v>
      </c>
      <c r="BR87" s="35">
        <f t="shared" si="182"/>
        <v>0</v>
      </c>
      <c r="BS87" s="35">
        <f t="shared" si="182"/>
        <v>0</v>
      </c>
    </row>
    <row r="88" spans="6:71" hidden="1" outlineLevel="1">
      <c r="F88" t="s">
        <v>168</v>
      </c>
      <c r="L88" s="22" t="s">
        <v>54</v>
      </c>
      <c r="O88" s="22">
        <v>27</v>
      </c>
      <c r="P88" s="39"/>
      <c r="Q88" s="45"/>
      <c r="R88" s="35">
        <f t="shared" ref="R88:AV88" si="183">IF($O88=R$2,R$40,IF(R$2&gt;$O88,Q88-Q89,0))</f>
        <v>0</v>
      </c>
      <c r="S88" s="35">
        <f t="shared" si="183"/>
        <v>0</v>
      </c>
      <c r="T88" s="35">
        <f t="shared" si="183"/>
        <v>0</v>
      </c>
      <c r="U88" s="35">
        <f t="shared" si="183"/>
        <v>0</v>
      </c>
      <c r="V88" s="35">
        <f t="shared" si="183"/>
        <v>0</v>
      </c>
      <c r="W88" s="35">
        <f t="shared" si="183"/>
        <v>0</v>
      </c>
      <c r="X88" s="35">
        <f t="shared" si="183"/>
        <v>0</v>
      </c>
      <c r="Y88" s="35">
        <f t="shared" si="183"/>
        <v>0</v>
      </c>
      <c r="Z88" s="35">
        <f t="shared" si="183"/>
        <v>0</v>
      </c>
      <c r="AA88" s="35">
        <f t="shared" si="183"/>
        <v>0</v>
      </c>
      <c r="AB88" s="35">
        <f t="shared" si="183"/>
        <v>0</v>
      </c>
      <c r="AC88" s="35">
        <f t="shared" si="183"/>
        <v>0</v>
      </c>
      <c r="AD88" s="35">
        <f t="shared" si="183"/>
        <v>0</v>
      </c>
      <c r="AE88" s="35">
        <f t="shared" si="183"/>
        <v>0</v>
      </c>
      <c r="AF88" s="35">
        <f t="shared" si="183"/>
        <v>0</v>
      </c>
      <c r="AG88" s="35">
        <f t="shared" si="183"/>
        <v>0</v>
      </c>
      <c r="AH88" s="35">
        <f t="shared" si="183"/>
        <v>0</v>
      </c>
      <c r="AI88" s="35">
        <f t="shared" si="183"/>
        <v>0</v>
      </c>
      <c r="AJ88" s="35">
        <f t="shared" si="183"/>
        <v>0</v>
      </c>
      <c r="AK88" s="35">
        <f t="shared" si="183"/>
        <v>0</v>
      </c>
      <c r="AL88" s="35">
        <f t="shared" si="183"/>
        <v>0</v>
      </c>
      <c r="AM88" s="35">
        <f t="shared" si="183"/>
        <v>0</v>
      </c>
      <c r="AN88" s="35">
        <f t="shared" si="183"/>
        <v>0</v>
      </c>
      <c r="AO88" s="35">
        <f t="shared" si="183"/>
        <v>0</v>
      </c>
      <c r="AP88" s="35">
        <f t="shared" si="183"/>
        <v>0</v>
      </c>
      <c r="AQ88" s="35">
        <f t="shared" si="183"/>
        <v>0</v>
      </c>
      <c r="AR88" s="35">
        <f t="shared" si="183"/>
        <v>0</v>
      </c>
      <c r="AS88" s="35">
        <f t="shared" si="183"/>
        <v>0</v>
      </c>
      <c r="AT88" s="35">
        <f t="shared" si="183"/>
        <v>0</v>
      </c>
      <c r="AU88" s="35">
        <f t="shared" si="183"/>
        <v>0</v>
      </c>
      <c r="AV88" s="35">
        <f t="shared" si="183"/>
        <v>0</v>
      </c>
      <c r="AW88" s="35">
        <f t="shared" ref="AW88:BS88" si="184">IF($O88=AW$2,AW$40,IF(AW$2&gt;$O88,AV88-AV89,0))</f>
        <v>0</v>
      </c>
      <c r="AX88" s="35">
        <f t="shared" si="184"/>
        <v>0</v>
      </c>
      <c r="AY88" s="35">
        <f t="shared" si="184"/>
        <v>0</v>
      </c>
      <c r="AZ88" s="35">
        <f t="shared" si="184"/>
        <v>0</v>
      </c>
      <c r="BA88" s="35">
        <f t="shared" si="184"/>
        <v>0</v>
      </c>
      <c r="BB88" s="35">
        <f t="shared" si="184"/>
        <v>0</v>
      </c>
      <c r="BC88" s="35">
        <f t="shared" si="184"/>
        <v>0</v>
      </c>
      <c r="BD88" s="35">
        <f t="shared" si="184"/>
        <v>0</v>
      </c>
      <c r="BE88" s="35">
        <f t="shared" si="184"/>
        <v>0</v>
      </c>
      <c r="BF88" s="35">
        <f t="shared" si="184"/>
        <v>0</v>
      </c>
      <c r="BG88" s="35">
        <f t="shared" si="184"/>
        <v>0</v>
      </c>
      <c r="BH88" s="35">
        <f t="shared" si="184"/>
        <v>0</v>
      </c>
      <c r="BI88" s="35">
        <f t="shared" si="184"/>
        <v>0</v>
      </c>
      <c r="BJ88" s="35">
        <f t="shared" si="184"/>
        <v>0</v>
      </c>
      <c r="BK88" s="35">
        <f t="shared" si="184"/>
        <v>0</v>
      </c>
      <c r="BL88" s="35">
        <f t="shared" si="184"/>
        <v>0</v>
      </c>
      <c r="BM88" s="35">
        <f t="shared" si="184"/>
        <v>0</v>
      </c>
      <c r="BN88" s="35">
        <f t="shared" si="184"/>
        <v>0</v>
      </c>
      <c r="BO88" s="35">
        <f t="shared" si="184"/>
        <v>0</v>
      </c>
      <c r="BP88" s="35">
        <f t="shared" si="184"/>
        <v>0</v>
      </c>
      <c r="BQ88" s="35">
        <f t="shared" si="184"/>
        <v>0</v>
      </c>
      <c r="BR88" s="35">
        <f t="shared" si="184"/>
        <v>0</v>
      </c>
      <c r="BS88" s="35">
        <f t="shared" si="184"/>
        <v>0</v>
      </c>
    </row>
    <row r="89" spans="6:71" hidden="1" outlineLevel="1">
      <c r="F89" t="s">
        <v>169</v>
      </c>
      <c r="L89" s="22" t="s">
        <v>170</v>
      </c>
      <c r="O89" s="22">
        <v>27</v>
      </c>
      <c r="P89" s="39"/>
      <c r="Q89" s="45"/>
      <c r="R89" s="35">
        <f t="shared" ref="R89:AW89" si="185">IF(R$2&gt;=$O89,IF(R88-HLOOKUP($O89,$R$2:$BS$33,30,FALSE)/HLOOKUP($O89,$R$2:$BS$33,31,FALSE)&lt;=0,R88,HLOOKUP($O89,$R$2:$BS$33,30,FALSE)/HLOOKUP($O89,$R$2:$BS$33,31,FALSE)),0)</f>
        <v>0</v>
      </c>
      <c r="S89" s="35">
        <f t="shared" si="185"/>
        <v>0</v>
      </c>
      <c r="T89" s="35">
        <f t="shared" si="185"/>
        <v>0</v>
      </c>
      <c r="U89" s="35">
        <f t="shared" si="185"/>
        <v>0</v>
      </c>
      <c r="V89" s="35">
        <f t="shared" si="185"/>
        <v>0</v>
      </c>
      <c r="W89" s="35">
        <f t="shared" si="185"/>
        <v>0</v>
      </c>
      <c r="X89" s="35">
        <f t="shared" si="185"/>
        <v>0</v>
      </c>
      <c r="Y89" s="35">
        <f t="shared" si="185"/>
        <v>0</v>
      </c>
      <c r="Z89" s="35">
        <f t="shared" si="185"/>
        <v>0</v>
      </c>
      <c r="AA89" s="35">
        <f t="shared" si="185"/>
        <v>0</v>
      </c>
      <c r="AB89" s="35">
        <f t="shared" si="185"/>
        <v>0</v>
      </c>
      <c r="AC89" s="35">
        <f t="shared" si="185"/>
        <v>0</v>
      </c>
      <c r="AD89" s="35">
        <f t="shared" si="185"/>
        <v>0</v>
      </c>
      <c r="AE89" s="35">
        <f t="shared" si="185"/>
        <v>0</v>
      </c>
      <c r="AF89" s="35">
        <f t="shared" si="185"/>
        <v>0</v>
      </c>
      <c r="AG89" s="35">
        <f t="shared" si="185"/>
        <v>0</v>
      </c>
      <c r="AH89" s="35">
        <f t="shared" si="185"/>
        <v>0</v>
      </c>
      <c r="AI89" s="35">
        <f t="shared" si="185"/>
        <v>0</v>
      </c>
      <c r="AJ89" s="35">
        <f t="shared" si="185"/>
        <v>0</v>
      </c>
      <c r="AK89" s="35">
        <f t="shared" si="185"/>
        <v>0</v>
      </c>
      <c r="AL89" s="35">
        <f t="shared" si="185"/>
        <v>0</v>
      </c>
      <c r="AM89" s="35">
        <f t="shared" si="185"/>
        <v>0</v>
      </c>
      <c r="AN89" s="35">
        <f t="shared" si="185"/>
        <v>0</v>
      </c>
      <c r="AO89" s="35">
        <f t="shared" si="185"/>
        <v>0</v>
      </c>
      <c r="AP89" s="35">
        <f t="shared" si="185"/>
        <v>0</v>
      </c>
      <c r="AQ89" s="35">
        <f t="shared" si="185"/>
        <v>0</v>
      </c>
      <c r="AR89" s="35">
        <f t="shared" si="185"/>
        <v>0</v>
      </c>
      <c r="AS89" s="35">
        <f t="shared" si="185"/>
        <v>0</v>
      </c>
      <c r="AT89" s="35">
        <f t="shared" si="185"/>
        <v>0</v>
      </c>
      <c r="AU89" s="35">
        <f t="shared" si="185"/>
        <v>0</v>
      </c>
      <c r="AV89" s="35">
        <f t="shared" si="185"/>
        <v>0</v>
      </c>
      <c r="AW89" s="35">
        <f t="shared" si="185"/>
        <v>0</v>
      </c>
      <c r="AX89" s="35">
        <f t="shared" ref="AX89:BS89" si="186">IF(AX$2&gt;=$O89,IF(AX88-HLOOKUP($O89,$R$2:$BS$33,30,FALSE)/HLOOKUP($O89,$R$2:$BS$33,31,FALSE)&lt;=0,AX88,HLOOKUP($O89,$R$2:$BS$33,30,FALSE)/HLOOKUP($O89,$R$2:$BS$33,31,FALSE)),0)</f>
        <v>0</v>
      </c>
      <c r="AY89" s="35">
        <f t="shared" si="186"/>
        <v>0</v>
      </c>
      <c r="AZ89" s="35">
        <f t="shared" si="186"/>
        <v>0</v>
      </c>
      <c r="BA89" s="35">
        <f t="shared" si="186"/>
        <v>0</v>
      </c>
      <c r="BB89" s="35">
        <f t="shared" si="186"/>
        <v>0</v>
      </c>
      <c r="BC89" s="35">
        <f t="shared" si="186"/>
        <v>0</v>
      </c>
      <c r="BD89" s="35">
        <f t="shared" si="186"/>
        <v>0</v>
      </c>
      <c r="BE89" s="35">
        <f t="shared" si="186"/>
        <v>0</v>
      </c>
      <c r="BF89" s="35">
        <f t="shared" si="186"/>
        <v>0</v>
      </c>
      <c r="BG89" s="35">
        <f t="shared" si="186"/>
        <v>0</v>
      </c>
      <c r="BH89" s="35">
        <f t="shared" si="186"/>
        <v>0</v>
      </c>
      <c r="BI89" s="35">
        <f t="shared" si="186"/>
        <v>0</v>
      </c>
      <c r="BJ89" s="35">
        <f t="shared" si="186"/>
        <v>0</v>
      </c>
      <c r="BK89" s="35">
        <f t="shared" si="186"/>
        <v>0</v>
      </c>
      <c r="BL89" s="35">
        <f t="shared" si="186"/>
        <v>0</v>
      </c>
      <c r="BM89" s="35">
        <f t="shared" si="186"/>
        <v>0</v>
      </c>
      <c r="BN89" s="35">
        <f t="shared" si="186"/>
        <v>0</v>
      </c>
      <c r="BO89" s="35">
        <f t="shared" si="186"/>
        <v>0</v>
      </c>
      <c r="BP89" s="35">
        <f t="shared" si="186"/>
        <v>0</v>
      </c>
      <c r="BQ89" s="35">
        <f t="shared" si="186"/>
        <v>0</v>
      </c>
      <c r="BR89" s="35">
        <f t="shared" si="186"/>
        <v>0</v>
      </c>
      <c r="BS89" s="35">
        <f t="shared" si="186"/>
        <v>0</v>
      </c>
    </row>
    <row r="90" spans="6:71" hidden="1" outlineLevel="1">
      <c r="F90" t="s">
        <v>168</v>
      </c>
      <c r="L90" s="22" t="s">
        <v>54</v>
      </c>
      <c r="O90" s="22">
        <v>28</v>
      </c>
      <c r="P90" s="39"/>
      <c r="Q90" s="45"/>
      <c r="R90" s="35">
        <f t="shared" ref="R90:AV90" si="187">IF($O90=R$2,R$40,IF(R$2&gt;$O90,Q90-Q91,0))</f>
        <v>0</v>
      </c>
      <c r="S90" s="35">
        <f t="shared" si="187"/>
        <v>0</v>
      </c>
      <c r="T90" s="35">
        <f t="shared" si="187"/>
        <v>0</v>
      </c>
      <c r="U90" s="35">
        <f t="shared" si="187"/>
        <v>0</v>
      </c>
      <c r="V90" s="35">
        <f t="shared" si="187"/>
        <v>0</v>
      </c>
      <c r="W90" s="35">
        <f t="shared" si="187"/>
        <v>0</v>
      </c>
      <c r="X90" s="35">
        <f t="shared" si="187"/>
        <v>0</v>
      </c>
      <c r="Y90" s="35">
        <f t="shared" si="187"/>
        <v>0</v>
      </c>
      <c r="Z90" s="35">
        <f t="shared" si="187"/>
        <v>0</v>
      </c>
      <c r="AA90" s="35">
        <f t="shared" si="187"/>
        <v>0</v>
      </c>
      <c r="AB90" s="35">
        <f t="shared" si="187"/>
        <v>0</v>
      </c>
      <c r="AC90" s="35">
        <f t="shared" si="187"/>
        <v>0</v>
      </c>
      <c r="AD90" s="35">
        <f t="shared" si="187"/>
        <v>0</v>
      </c>
      <c r="AE90" s="35">
        <f t="shared" si="187"/>
        <v>0</v>
      </c>
      <c r="AF90" s="35">
        <f t="shared" si="187"/>
        <v>0</v>
      </c>
      <c r="AG90" s="35">
        <f t="shared" si="187"/>
        <v>0</v>
      </c>
      <c r="AH90" s="35">
        <f t="shared" si="187"/>
        <v>0</v>
      </c>
      <c r="AI90" s="35">
        <f t="shared" si="187"/>
        <v>0</v>
      </c>
      <c r="AJ90" s="35">
        <f t="shared" si="187"/>
        <v>0</v>
      </c>
      <c r="AK90" s="35">
        <f t="shared" si="187"/>
        <v>0</v>
      </c>
      <c r="AL90" s="35">
        <f t="shared" si="187"/>
        <v>0</v>
      </c>
      <c r="AM90" s="35">
        <f t="shared" si="187"/>
        <v>0</v>
      </c>
      <c r="AN90" s="35">
        <f t="shared" si="187"/>
        <v>0</v>
      </c>
      <c r="AO90" s="35">
        <f t="shared" si="187"/>
        <v>0</v>
      </c>
      <c r="AP90" s="35">
        <f t="shared" si="187"/>
        <v>0</v>
      </c>
      <c r="AQ90" s="35">
        <f t="shared" si="187"/>
        <v>0</v>
      </c>
      <c r="AR90" s="35">
        <f t="shared" si="187"/>
        <v>0</v>
      </c>
      <c r="AS90" s="35">
        <f t="shared" si="187"/>
        <v>0</v>
      </c>
      <c r="AT90" s="35">
        <f t="shared" si="187"/>
        <v>0</v>
      </c>
      <c r="AU90" s="35">
        <f t="shared" si="187"/>
        <v>0</v>
      </c>
      <c r="AV90" s="35">
        <f t="shared" si="187"/>
        <v>0</v>
      </c>
      <c r="AW90" s="35">
        <f t="shared" ref="AW90:BS90" si="188">IF($O90=AW$2,AW$40,IF(AW$2&gt;$O90,AV90-AV91,0))</f>
        <v>0</v>
      </c>
      <c r="AX90" s="35">
        <f t="shared" si="188"/>
        <v>0</v>
      </c>
      <c r="AY90" s="35">
        <f t="shared" si="188"/>
        <v>0</v>
      </c>
      <c r="AZ90" s="35">
        <f t="shared" si="188"/>
        <v>0</v>
      </c>
      <c r="BA90" s="35">
        <f t="shared" si="188"/>
        <v>0</v>
      </c>
      <c r="BB90" s="35">
        <f t="shared" si="188"/>
        <v>0</v>
      </c>
      <c r="BC90" s="35">
        <f t="shared" si="188"/>
        <v>0</v>
      </c>
      <c r="BD90" s="35">
        <f t="shared" si="188"/>
        <v>0</v>
      </c>
      <c r="BE90" s="35">
        <f t="shared" si="188"/>
        <v>0</v>
      </c>
      <c r="BF90" s="35">
        <f t="shared" si="188"/>
        <v>0</v>
      </c>
      <c r="BG90" s="35">
        <f t="shared" si="188"/>
        <v>0</v>
      </c>
      <c r="BH90" s="35">
        <f t="shared" si="188"/>
        <v>0</v>
      </c>
      <c r="BI90" s="35">
        <f t="shared" si="188"/>
        <v>0</v>
      </c>
      <c r="BJ90" s="35">
        <f t="shared" si="188"/>
        <v>0</v>
      </c>
      <c r="BK90" s="35">
        <f t="shared" si="188"/>
        <v>0</v>
      </c>
      <c r="BL90" s="35">
        <f t="shared" si="188"/>
        <v>0</v>
      </c>
      <c r="BM90" s="35">
        <f t="shared" si="188"/>
        <v>0</v>
      </c>
      <c r="BN90" s="35">
        <f t="shared" si="188"/>
        <v>0</v>
      </c>
      <c r="BO90" s="35">
        <f t="shared" si="188"/>
        <v>0</v>
      </c>
      <c r="BP90" s="35">
        <f t="shared" si="188"/>
        <v>0</v>
      </c>
      <c r="BQ90" s="35">
        <f t="shared" si="188"/>
        <v>0</v>
      </c>
      <c r="BR90" s="35">
        <f t="shared" si="188"/>
        <v>0</v>
      </c>
      <c r="BS90" s="35">
        <f t="shared" si="188"/>
        <v>0</v>
      </c>
    </row>
    <row r="91" spans="6:71" hidden="1" outlineLevel="1">
      <c r="F91" t="s">
        <v>169</v>
      </c>
      <c r="L91" s="22" t="s">
        <v>170</v>
      </c>
      <c r="O91" s="22">
        <v>28</v>
      </c>
      <c r="P91" s="39"/>
      <c r="Q91" s="45"/>
      <c r="R91" s="35">
        <f t="shared" ref="R91:AW91" si="189">IF(R$2&gt;=$O91,IF(R90-HLOOKUP($O91,$R$2:$BS$33,30,FALSE)/HLOOKUP($O91,$R$2:$BS$33,31,FALSE)&lt;=0,R90,HLOOKUP($O91,$R$2:$BS$33,30,FALSE)/HLOOKUP($O91,$R$2:$BS$33,31,FALSE)),0)</f>
        <v>0</v>
      </c>
      <c r="S91" s="35">
        <f t="shared" si="189"/>
        <v>0</v>
      </c>
      <c r="T91" s="35">
        <f t="shared" si="189"/>
        <v>0</v>
      </c>
      <c r="U91" s="35">
        <f t="shared" si="189"/>
        <v>0</v>
      </c>
      <c r="V91" s="35">
        <f t="shared" si="189"/>
        <v>0</v>
      </c>
      <c r="W91" s="35">
        <f t="shared" si="189"/>
        <v>0</v>
      </c>
      <c r="X91" s="35">
        <f t="shared" si="189"/>
        <v>0</v>
      </c>
      <c r="Y91" s="35">
        <f t="shared" si="189"/>
        <v>0</v>
      </c>
      <c r="Z91" s="35">
        <f t="shared" si="189"/>
        <v>0</v>
      </c>
      <c r="AA91" s="35">
        <f t="shared" si="189"/>
        <v>0</v>
      </c>
      <c r="AB91" s="35">
        <f t="shared" si="189"/>
        <v>0</v>
      </c>
      <c r="AC91" s="35">
        <f t="shared" si="189"/>
        <v>0</v>
      </c>
      <c r="AD91" s="35">
        <f t="shared" si="189"/>
        <v>0</v>
      </c>
      <c r="AE91" s="35">
        <f t="shared" si="189"/>
        <v>0</v>
      </c>
      <c r="AF91" s="35">
        <f t="shared" si="189"/>
        <v>0</v>
      </c>
      <c r="AG91" s="35">
        <f t="shared" si="189"/>
        <v>0</v>
      </c>
      <c r="AH91" s="35">
        <f t="shared" si="189"/>
        <v>0</v>
      </c>
      <c r="AI91" s="35">
        <f t="shared" si="189"/>
        <v>0</v>
      </c>
      <c r="AJ91" s="35">
        <f t="shared" si="189"/>
        <v>0</v>
      </c>
      <c r="AK91" s="35">
        <f t="shared" si="189"/>
        <v>0</v>
      </c>
      <c r="AL91" s="35">
        <f t="shared" si="189"/>
        <v>0</v>
      </c>
      <c r="AM91" s="35">
        <f t="shared" si="189"/>
        <v>0</v>
      </c>
      <c r="AN91" s="35">
        <f t="shared" si="189"/>
        <v>0</v>
      </c>
      <c r="AO91" s="35">
        <f t="shared" si="189"/>
        <v>0</v>
      </c>
      <c r="AP91" s="35">
        <f t="shared" si="189"/>
        <v>0</v>
      </c>
      <c r="AQ91" s="35">
        <f t="shared" si="189"/>
        <v>0</v>
      </c>
      <c r="AR91" s="35">
        <f t="shared" si="189"/>
        <v>0</v>
      </c>
      <c r="AS91" s="35">
        <f t="shared" si="189"/>
        <v>0</v>
      </c>
      <c r="AT91" s="35">
        <f t="shared" si="189"/>
        <v>0</v>
      </c>
      <c r="AU91" s="35">
        <f t="shared" si="189"/>
        <v>0</v>
      </c>
      <c r="AV91" s="35">
        <f t="shared" si="189"/>
        <v>0</v>
      </c>
      <c r="AW91" s="35">
        <f t="shared" si="189"/>
        <v>0</v>
      </c>
      <c r="AX91" s="35">
        <f t="shared" ref="AX91:BS91" si="190">IF(AX$2&gt;=$O91,IF(AX90-HLOOKUP($O91,$R$2:$BS$33,30,FALSE)/HLOOKUP($O91,$R$2:$BS$33,31,FALSE)&lt;=0,AX90,HLOOKUP($O91,$R$2:$BS$33,30,FALSE)/HLOOKUP($O91,$R$2:$BS$33,31,FALSE)),0)</f>
        <v>0</v>
      </c>
      <c r="AY91" s="35">
        <f t="shared" si="190"/>
        <v>0</v>
      </c>
      <c r="AZ91" s="35">
        <f t="shared" si="190"/>
        <v>0</v>
      </c>
      <c r="BA91" s="35">
        <f t="shared" si="190"/>
        <v>0</v>
      </c>
      <c r="BB91" s="35">
        <f t="shared" si="190"/>
        <v>0</v>
      </c>
      <c r="BC91" s="35">
        <f t="shared" si="190"/>
        <v>0</v>
      </c>
      <c r="BD91" s="35">
        <f t="shared" si="190"/>
        <v>0</v>
      </c>
      <c r="BE91" s="35">
        <f t="shared" si="190"/>
        <v>0</v>
      </c>
      <c r="BF91" s="35">
        <f t="shared" si="190"/>
        <v>0</v>
      </c>
      <c r="BG91" s="35">
        <f t="shared" si="190"/>
        <v>0</v>
      </c>
      <c r="BH91" s="35">
        <f t="shared" si="190"/>
        <v>0</v>
      </c>
      <c r="BI91" s="35">
        <f t="shared" si="190"/>
        <v>0</v>
      </c>
      <c r="BJ91" s="35">
        <f t="shared" si="190"/>
        <v>0</v>
      </c>
      <c r="BK91" s="35">
        <f t="shared" si="190"/>
        <v>0</v>
      </c>
      <c r="BL91" s="35">
        <f t="shared" si="190"/>
        <v>0</v>
      </c>
      <c r="BM91" s="35">
        <f t="shared" si="190"/>
        <v>0</v>
      </c>
      <c r="BN91" s="35">
        <f t="shared" si="190"/>
        <v>0</v>
      </c>
      <c r="BO91" s="35">
        <f t="shared" si="190"/>
        <v>0</v>
      </c>
      <c r="BP91" s="35">
        <f t="shared" si="190"/>
        <v>0</v>
      </c>
      <c r="BQ91" s="35">
        <f t="shared" si="190"/>
        <v>0</v>
      </c>
      <c r="BR91" s="35">
        <f t="shared" si="190"/>
        <v>0</v>
      </c>
      <c r="BS91" s="35">
        <f t="shared" si="190"/>
        <v>0</v>
      </c>
    </row>
    <row r="92" spans="6:71" hidden="1" outlineLevel="1">
      <c r="F92" t="s">
        <v>168</v>
      </c>
      <c r="L92" s="22" t="s">
        <v>54</v>
      </c>
      <c r="O92" s="22">
        <v>29</v>
      </c>
      <c r="P92" s="39"/>
      <c r="Q92" s="45"/>
      <c r="R92" s="35">
        <f t="shared" ref="R92:AV92" si="191">IF($O92=R$2,R$40,IF(R$2&gt;$O92,Q92-Q93,0))</f>
        <v>0</v>
      </c>
      <c r="S92" s="35">
        <f t="shared" si="191"/>
        <v>0</v>
      </c>
      <c r="T92" s="35">
        <f t="shared" si="191"/>
        <v>0</v>
      </c>
      <c r="U92" s="35">
        <f t="shared" si="191"/>
        <v>0</v>
      </c>
      <c r="V92" s="35">
        <f t="shared" si="191"/>
        <v>0</v>
      </c>
      <c r="W92" s="35">
        <f t="shared" si="191"/>
        <v>0</v>
      </c>
      <c r="X92" s="35">
        <f t="shared" si="191"/>
        <v>0</v>
      </c>
      <c r="Y92" s="35">
        <f t="shared" si="191"/>
        <v>0</v>
      </c>
      <c r="Z92" s="35">
        <f t="shared" si="191"/>
        <v>0</v>
      </c>
      <c r="AA92" s="35">
        <f t="shared" si="191"/>
        <v>0</v>
      </c>
      <c r="AB92" s="35">
        <f t="shared" si="191"/>
        <v>0</v>
      </c>
      <c r="AC92" s="35">
        <f t="shared" si="191"/>
        <v>0</v>
      </c>
      <c r="AD92" s="35">
        <f t="shared" si="191"/>
        <v>0</v>
      </c>
      <c r="AE92" s="35">
        <f t="shared" si="191"/>
        <v>0</v>
      </c>
      <c r="AF92" s="35">
        <f t="shared" si="191"/>
        <v>0</v>
      </c>
      <c r="AG92" s="35">
        <f t="shared" si="191"/>
        <v>0</v>
      </c>
      <c r="AH92" s="35">
        <f t="shared" si="191"/>
        <v>0</v>
      </c>
      <c r="AI92" s="35">
        <f t="shared" si="191"/>
        <v>0</v>
      </c>
      <c r="AJ92" s="35">
        <f t="shared" si="191"/>
        <v>0</v>
      </c>
      <c r="AK92" s="35">
        <f t="shared" si="191"/>
        <v>0</v>
      </c>
      <c r="AL92" s="35">
        <f t="shared" si="191"/>
        <v>0</v>
      </c>
      <c r="AM92" s="35">
        <f t="shared" si="191"/>
        <v>0</v>
      </c>
      <c r="AN92" s="35">
        <f t="shared" si="191"/>
        <v>0</v>
      </c>
      <c r="AO92" s="35">
        <f t="shared" si="191"/>
        <v>0</v>
      </c>
      <c r="AP92" s="35">
        <f t="shared" si="191"/>
        <v>0</v>
      </c>
      <c r="AQ92" s="35">
        <f t="shared" si="191"/>
        <v>0</v>
      </c>
      <c r="AR92" s="35">
        <f t="shared" si="191"/>
        <v>0</v>
      </c>
      <c r="AS92" s="35">
        <f t="shared" si="191"/>
        <v>0</v>
      </c>
      <c r="AT92" s="35">
        <f t="shared" si="191"/>
        <v>0</v>
      </c>
      <c r="AU92" s="35">
        <f t="shared" si="191"/>
        <v>0</v>
      </c>
      <c r="AV92" s="35">
        <f t="shared" si="191"/>
        <v>0</v>
      </c>
      <c r="AW92" s="35">
        <f t="shared" ref="AW92:BS92" si="192">IF($O92=AW$2,AW$40,IF(AW$2&gt;$O92,AV92-AV93,0))</f>
        <v>0</v>
      </c>
      <c r="AX92" s="35">
        <f t="shared" si="192"/>
        <v>0</v>
      </c>
      <c r="AY92" s="35">
        <f t="shared" si="192"/>
        <v>0</v>
      </c>
      <c r="AZ92" s="35">
        <f t="shared" si="192"/>
        <v>0</v>
      </c>
      <c r="BA92" s="35">
        <f t="shared" si="192"/>
        <v>0</v>
      </c>
      <c r="BB92" s="35">
        <f t="shared" si="192"/>
        <v>0</v>
      </c>
      <c r="BC92" s="35">
        <f t="shared" si="192"/>
        <v>0</v>
      </c>
      <c r="BD92" s="35">
        <f t="shared" si="192"/>
        <v>0</v>
      </c>
      <c r="BE92" s="35">
        <f t="shared" si="192"/>
        <v>0</v>
      </c>
      <c r="BF92" s="35">
        <f t="shared" si="192"/>
        <v>0</v>
      </c>
      <c r="BG92" s="35">
        <f t="shared" si="192"/>
        <v>0</v>
      </c>
      <c r="BH92" s="35">
        <f t="shared" si="192"/>
        <v>0</v>
      </c>
      <c r="BI92" s="35">
        <f t="shared" si="192"/>
        <v>0</v>
      </c>
      <c r="BJ92" s="35">
        <f t="shared" si="192"/>
        <v>0</v>
      </c>
      <c r="BK92" s="35">
        <f t="shared" si="192"/>
        <v>0</v>
      </c>
      <c r="BL92" s="35">
        <f t="shared" si="192"/>
        <v>0</v>
      </c>
      <c r="BM92" s="35">
        <f t="shared" si="192"/>
        <v>0</v>
      </c>
      <c r="BN92" s="35">
        <f t="shared" si="192"/>
        <v>0</v>
      </c>
      <c r="BO92" s="35">
        <f t="shared" si="192"/>
        <v>0</v>
      </c>
      <c r="BP92" s="35">
        <f t="shared" si="192"/>
        <v>0</v>
      </c>
      <c r="BQ92" s="35">
        <f t="shared" si="192"/>
        <v>0</v>
      </c>
      <c r="BR92" s="35">
        <f t="shared" si="192"/>
        <v>0</v>
      </c>
      <c r="BS92" s="35">
        <f t="shared" si="192"/>
        <v>0</v>
      </c>
    </row>
    <row r="93" spans="6:71" hidden="1" outlineLevel="1">
      <c r="F93" t="s">
        <v>169</v>
      </c>
      <c r="L93" s="22" t="s">
        <v>170</v>
      </c>
      <c r="O93" s="22">
        <v>29</v>
      </c>
      <c r="P93" s="39"/>
      <c r="Q93" s="45"/>
      <c r="R93" s="35">
        <f t="shared" ref="R93:AW93" si="193">IF(R$2&gt;=$O93,IF(R92-HLOOKUP($O93,$R$2:$BS$33,30,FALSE)/HLOOKUP($O93,$R$2:$BS$33,31,FALSE)&lt;=0,R92,HLOOKUP($O93,$R$2:$BS$33,30,FALSE)/HLOOKUP($O93,$R$2:$BS$33,31,FALSE)),0)</f>
        <v>0</v>
      </c>
      <c r="S93" s="35">
        <f t="shared" si="193"/>
        <v>0</v>
      </c>
      <c r="T93" s="35">
        <f t="shared" si="193"/>
        <v>0</v>
      </c>
      <c r="U93" s="35">
        <f t="shared" si="193"/>
        <v>0</v>
      </c>
      <c r="V93" s="35">
        <f t="shared" si="193"/>
        <v>0</v>
      </c>
      <c r="W93" s="35">
        <f t="shared" si="193"/>
        <v>0</v>
      </c>
      <c r="X93" s="35">
        <f t="shared" si="193"/>
        <v>0</v>
      </c>
      <c r="Y93" s="35">
        <f t="shared" si="193"/>
        <v>0</v>
      </c>
      <c r="Z93" s="35">
        <f t="shared" si="193"/>
        <v>0</v>
      </c>
      <c r="AA93" s="35">
        <f t="shared" si="193"/>
        <v>0</v>
      </c>
      <c r="AB93" s="35">
        <f t="shared" si="193"/>
        <v>0</v>
      </c>
      <c r="AC93" s="35">
        <f t="shared" si="193"/>
        <v>0</v>
      </c>
      <c r="AD93" s="35">
        <f t="shared" si="193"/>
        <v>0</v>
      </c>
      <c r="AE93" s="35">
        <f t="shared" si="193"/>
        <v>0</v>
      </c>
      <c r="AF93" s="35">
        <f t="shared" si="193"/>
        <v>0</v>
      </c>
      <c r="AG93" s="35">
        <f t="shared" si="193"/>
        <v>0</v>
      </c>
      <c r="AH93" s="35">
        <f t="shared" si="193"/>
        <v>0</v>
      </c>
      <c r="AI93" s="35">
        <f t="shared" si="193"/>
        <v>0</v>
      </c>
      <c r="AJ93" s="35">
        <f t="shared" si="193"/>
        <v>0</v>
      </c>
      <c r="AK93" s="35">
        <f t="shared" si="193"/>
        <v>0</v>
      </c>
      <c r="AL93" s="35">
        <f t="shared" si="193"/>
        <v>0</v>
      </c>
      <c r="AM93" s="35">
        <f t="shared" si="193"/>
        <v>0</v>
      </c>
      <c r="AN93" s="35">
        <f t="shared" si="193"/>
        <v>0</v>
      </c>
      <c r="AO93" s="35">
        <f t="shared" si="193"/>
        <v>0</v>
      </c>
      <c r="AP93" s="35">
        <f t="shared" si="193"/>
        <v>0</v>
      </c>
      <c r="AQ93" s="35">
        <f t="shared" si="193"/>
        <v>0</v>
      </c>
      <c r="AR93" s="35">
        <f t="shared" si="193"/>
        <v>0</v>
      </c>
      <c r="AS93" s="35">
        <f t="shared" si="193"/>
        <v>0</v>
      </c>
      <c r="AT93" s="35">
        <f t="shared" si="193"/>
        <v>0</v>
      </c>
      <c r="AU93" s="35">
        <f t="shared" si="193"/>
        <v>0</v>
      </c>
      <c r="AV93" s="35">
        <f t="shared" si="193"/>
        <v>0</v>
      </c>
      <c r="AW93" s="35">
        <f t="shared" si="193"/>
        <v>0</v>
      </c>
      <c r="AX93" s="35">
        <f t="shared" ref="AX93:BS93" si="194">IF(AX$2&gt;=$O93,IF(AX92-HLOOKUP($O93,$R$2:$BS$33,30,FALSE)/HLOOKUP($O93,$R$2:$BS$33,31,FALSE)&lt;=0,AX92,HLOOKUP($O93,$R$2:$BS$33,30,FALSE)/HLOOKUP($O93,$R$2:$BS$33,31,FALSE)),0)</f>
        <v>0</v>
      </c>
      <c r="AY93" s="35">
        <f t="shared" si="194"/>
        <v>0</v>
      </c>
      <c r="AZ93" s="35">
        <f t="shared" si="194"/>
        <v>0</v>
      </c>
      <c r="BA93" s="35">
        <f t="shared" si="194"/>
        <v>0</v>
      </c>
      <c r="BB93" s="35">
        <f t="shared" si="194"/>
        <v>0</v>
      </c>
      <c r="BC93" s="35">
        <f t="shared" si="194"/>
        <v>0</v>
      </c>
      <c r="BD93" s="35">
        <f t="shared" si="194"/>
        <v>0</v>
      </c>
      <c r="BE93" s="35">
        <f t="shared" si="194"/>
        <v>0</v>
      </c>
      <c r="BF93" s="35">
        <f t="shared" si="194"/>
        <v>0</v>
      </c>
      <c r="BG93" s="35">
        <f t="shared" si="194"/>
        <v>0</v>
      </c>
      <c r="BH93" s="35">
        <f t="shared" si="194"/>
        <v>0</v>
      </c>
      <c r="BI93" s="35">
        <f t="shared" si="194"/>
        <v>0</v>
      </c>
      <c r="BJ93" s="35">
        <f t="shared" si="194"/>
        <v>0</v>
      </c>
      <c r="BK93" s="35">
        <f t="shared" si="194"/>
        <v>0</v>
      </c>
      <c r="BL93" s="35">
        <f t="shared" si="194"/>
        <v>0</v>
      </c>
      <c r="BM93" s="35">
        <f t="shared" si="194"/>
        <v>0</v>
      </c>
      <c r="BN93" s="35">
        <f t="shared" si="194"/>
        <v>0</v>
      </c>
      <c r="BO93" s="35">
        <f t="shared" si="194"/>
        <v>0</v>
      </c>
      <c r="BP93" s="35">
        <f t="shared" si="194"/>
        <v>0</v>
      </c>
      <c r="BQ93" s="35">
        <f t="shared" si="194"/>
        <v>0</v>
      </c>
      <c r="BR93" s="35">
        <f t="shared" si="194"/>
        <v>0</v>
      </c>
      <c r="BS93" s="35">
        <f t="shared" si="194"/>
        <v>0</v>
      </c>
    </row>
    <row r="94" spans="6:71" hidden="1" outlineLevel="1">
      <c r="F94" t="s">
        <v>168</v>
      </c>
      <c r="L94" s="22" t="s">
        <v>54</v>
      </c>
      <c r="O94" s="22">
        <v>30</v>
      </c>
      <c r="P94" s="39"/>
      <c r="Q94" s="45"/>
      <c r="R94" s="35">
        <f t="shared" ref="R94:AV94" si="195">IF($O94=R$2,R$40,IF(R$2&gt;$O94,Q94-Q95,0))</f>
        <v>0</v>
      </c>
      <c r="S94" s="35">
        <f t="shared" si="195"/>
        <v>0</v>
      </c>
      <c r="T94" s="35">
        <f t="shared" si="195"/>
        <v>0</v>
      </c>
      <c r="U94" s="35">
        <f t="shared" si="195"/>
        <v>0</v>
      </c>
      <c r="V94" s="35">
        <f t="shared" si="195"/>
        <v>0</v>
      </c>
      <c r="W94" s="35">
        <f t="shared" si="195"/>
        <v>0</v>
      </c>
      <c r="X94" s="35">
        <f t="shared" si="195"/>
        <v>0</v>
      </c>
      <c r="Y94" s="35">
        <f t="shared" si="195"/>
        <v>0</v>
      </c>
      <c r="Z94" s="35">
        <f t="shared" si="195"/>
        <v>0</v>
      </c>
      <c r="AA94" s="35">
        <f t="shared" si="195"/>
        <v>0</v>
      </c>
      <c r="AB94" s="35">
        <f t="shared" si="195"/>
        <v>0</v>
      </c>
      <c r="AC94" s="35">
        <f t="shared" si="195"/>
        <v>0</v>
      </c>
      <c r="AD94" s="35">
        <f t="shared" si="195"/>
        <v>0</v>
      </c>
      <c r="AE94" s="35">
        <f t="shared" si="195"/>
        <v>0</v>
      </c>
      <c r="AF94" s="35">
        <f t="shared" si="195"/>
        <v>0</v>
      </c>
      <c r="AG94" s="35">
        <f t="shared" si="195"/>
        <v>0</v>
      </c>
      <c r="AH94" s="35">
        <f t="shared" si="195"/>
        <v>0</v>
      </c>
      <c r="AI94" s="35">
        <f t="shared" si="195"/>
        <v>0</v>
      </c>
      <c r="AJ94" s="35">
        <f t="shared" si="195"/>
        <v>0</v>
      </c>
      <c r="AK94" s="35">
        <f t="shared" si="195"/>
        <v>0</v>
      </c>
      <c r="AL94" s="35">
        <f t="shared" si="195"/>
        <v>0</v>
      </c>
      <c r="AM94" s="35">
        <f t="shared" si="195"/>
        <v>0</v>
      </c>
      <c r="AN94" s="35">
        <f t="shared" si="195"/>
        <v>0</v>
      </c>
      <c r="AO94" s="35">
        <f t="shared" si="195"/>
        <v>0</v>
      </c>
      <c r="AP94" s="35">
        <f t="shared" si="195"/>
        <v>0</v>
      </c>
      <c r="AQ94" s="35">
        <f t="shared" si="195"/>
        <v>0</v>
      </c>
      <c r="AR94" s="35">
        <f t="shared" si="195"/>
        <v>0</v>
      </c>
      <c r="AS94" s="35">
        <f t="shared" si="195"/>
        <v>0</v>
      </c>
      <c r="AT94" s="35">
        <f t="shared" si="195"/>
        <v>0</v>
      </c>
      <c r="AU94" s="35">
        <f t="shared" si="195"/>
        <v>0</v>
      </c>
      <c r="AV94" s="35">
        <f t="shared" si="195"/>
        <v>0</v>
      </c>
      <c r="AW94" s="35">
        <f t="shared" ref="AW94:BS94" si="196">IF($O94=AW$2,AW$40,IF(AW$2&gt;$O94,AV94-AV95,0))</f>
        <v>0</v>
      </c>
      <c r="AX94" s="35">
        <f t="shared" si="196"/>
        <v>0</v>
      </c>
      <c r="AY94" s="35">
        <f t="shared" si="196"/>
        <v>0</v>
      </c>
      <c r="AZ94" s="35">
        <f t="shared" si="196"/>
        <v>0</v>
      </c>
      <c r="BA94" s="35">
        <f t="shared" si="196"/>
        <v>0</v>
      </c>
      <c r="BB94" s="35">
        <f t="shared" si="196"/>
        <v>0</v>
      </c>
      <c r="BC94" s="35">
        <f t="shared" si="196"/>
        <v>0</v>
      </c>
      <c r="BD94" s="35">
        <f t="shared" si="196"/>
        <v>0</v>
      </c>
      <c r="BE94" s="35">
        <f t="shared" si="196"/>
        <v>0</v>
      </c>
      <c r="BF94" s="35">
        <f t="shared" si="196"/>
        <v>0</v>
      </c>
      <c r="BG94" s="35">
        <f t="shared" si="196"/>
        <v>0</v>
      </c>
      <c r="BH94" s="35">
        <f t="shared" si="196"/>
        <v>0</v>
      </c>
      <c r="BI94" s="35">
        <f t="shared" si="196"/>
        <v>0</v>
      </c>
      <c r="BJ94" s="35">
        <f t="shared" si="196"/>
        <v>0</v>
      </c>
      <c r="BK94" s="35">
        <f t="shared" si="196"/>
        <v>0</v>
      </c>
      <c r="BL94" s="35">
        <f t="shared" si="196"/>
        <v>0</v>
      </c>
      <c r="BM94" s="35">
        <f t="shared" si="196"/>
        <v>0</v>
      </c>
      <c r="BN94" s="35">
        <f t="shared" si="196"/>
        <v>0</v>
      </c>
      <c r="BO94" s="35">
        <f t="shared" si="196"/>
        <v>0</v>
      </c>
      <c r="BP94" s="35">
        <f t="shared" si="196"/>
        <v>0</v>
      </c>
      <c r="BQ94" s="35">
        <f t="shared" si="196"/>
        <v>0</v>
      </c>
      <c r="BR94" s="35">
        <f t="shared" si="196"/>
        <v>0</v>
      </c>
      <c r="BS94" s="35">
        <f t="shared" si="196"/>
        <v>0</v>
      </c>
    </row>
    <row r="95" spans="6:71" hidden="1" outlineLevel="1">
      <c r="F95" t="s">
        <v>169</v>
      </c>
      <c r="L95" s="22" t="s">
        <v>170</v>
      </c>
      <c r="O95" s="22">
        <v>30</v>
      </c>
      <c r="P95" s="39"/>
      <c r="Q95" s="45"/>
      <c r="R95" s="35">
        <f t="shared" ref="R95:AW95" si="197">IF(R$2&gt;=$O95,IF(R94-HLOOKUP($O95,$R$2:$BS$33,30,FALSE)/HLOOKUP($O95,$R$2:$BS$33,31,FALSE)&lt;=0,R94,HLOOKUP($O95,$R$2:$BS$33,30,FALSE)/HLOOKUP($O95,$R$2:$BS$33,31,FALSE)),0)</f>
        <v>0</v>
      </c>
      <c r="S95" s="35">
        <f t="shared" si="197"/>
        <v>0</v>
      </c>
      <c r="T95" s="35">
        <f t="shared" si="197"/>
        <v>0</v>
      </c>
      <c r="U95" s="35">
        <f t="shared" si="197"/>
        <v>0</v>
      </c>
      <c r="V95" s="35">
        <f t="shared" si="197"/>
        <v>0</v>
      </c>
      <c r="W95" s="35">
        <f t="shared" si="197"/>
        <v>0</v>
      </c>
      <c r="X95" s="35">
        <f t="shared" si="197"/>
        <v>0</v>
      </c>
      <c r="Y95" s="35">
        <f t="shared" si="197"/>
        <v>0</v>
      </c>
      <c r="Z95" s="35">
        <f t="shared" si="197"/>
        <v>0</v>
      </c>
      <c r="AA95" s="35">
        <f t="shared" si="197"/>
        <v>0</v>
      </c>
      <c r="AB95" s="35">
        <f t="shared" si="197"/>
        <v>0</v>
      </c>
      <c r="AC95" s="35">
        <f t="shared" si="197"/>
        <v>0</v>
      </c>
      <c r="AD95" s="35">
        <f t="shared" si="197"/>
        <v>0</v>
      </c>
      <c r="AE95" s="35">
        <f t="shared" si="197"/>
        <v>0</v>
      </c>
      <c r="AF95" s="35">
        <f t="shared" si="197"/>
        <v>0</v>
      </c>
      <c r="AG95" s="35">
        <f t="shared" si="197"/>
        <v>0</v>
      </c>
      <c r="AH95" s="35">
        <f t="shared" si="197"/>
        <v>0</v>
      </c>
      <c r="AI95" s="35">
        <f t="shared" si="197"/>
        <v>0</v>
      </c>
      <c r="AJ95" s="35">
        <f t="shared" si="197"/>
        <v>0</v>
      </c>
      <c r="AK95" s="35">
        <f t="shared" si="197"/>
        <v>0</v>
      </c>
      <c r="AL95" s="35">
        <f t="shared" si="197"/>
        <v>0</v>
      </c>
      <c r="AM95" s="35">
        <f t="shared" si="197"/>
        <v>0</v>
      </c>
      <c r="AN95" s="35">
        <f t="shared" si="197"/>
        <v>0</v>
      </c>
      <c r="AO95" s="35">
        <f t="shared" si="197"/>
        <v>0</v>
      </c>
      <c r="AP95" s="35">
        <f t="shared" si="197"/>
        <v>0</v>
      </c>
      <c r="AQ95" s="35">
        <f t="shared" si="197"/>
        <v>0</v>
      </c>
      <c r="AR95" s="35">
        <f t="shared" si="197"/>
        <v>0</v>
      </c>
      <c r="AS95" s="35">
        <f t="shared" si="197"/>
        <v>0</v>
      </c>
      <c r="AT95" s="35">
        <f t="shared" si="197"/>
        <v>0</v>
      </c>
      <c r="AU95" s="35">
        <f t="shared" si="197"/>
        <v>0</v>
      </c>
      <c r="AV95" s="35">
        <f t="shared" si="197"/>
        <v>0</v>
      </c>
      <c r="AW95" s="35">
        <f t="shared" si="197"/>
        <v>0</v>
      </c>
      <c r="AX95" s="35">
        <f t="shared" ref="AX95:BS95" si="198">IF(AX$2&gt;=$O95,IF(AX94-HLOOKUP($O95,$R$2:$BS$33,30,FALSE)/HLOOKUP($O95,$R$2:$BS$33,31,FALSE)&lt;=0,AX94,HLOOKUP($O95,$R$2:$BS$33,30,FALSE)/HLOOKUP($O95,$R$2:$BS$33,31,FALSE)),0)</f>
        <v>0</v>
      </c>
      <c r="AY95" s="35">
        <f t="shared" si="198"/>
        <v>0</v>
      </c>
      <c r="AZ95" s="35">
        <f t="shared" si="198"/>
        <v>0</v>
      </c>
      <c r="BA95" s="35">
        <f t="shared" si="198"/>
        <v>0</v>
      </c>
      <c r="BB95" s="35">
        <f t="shared" si="198"/>
        <v>0</v>
      </c>
      <c r="BC95" s="35">
        <f t="shared" si="198"/>
        <v>0</v>
      </c>
      <c r="BD95" s="35">
        <f t="shared" si="198"/>
        <v>0</v>
      </c>
      <c r="BE95" s="35">
        <f t="shared" si="198"/>
        <v>0</v>
      </c>
      <c r="BF95" s="35">
        <f t="shared" si="198"/>
        <v>0</v>
      </c>
      <c r="BG95" s="35">
        <f t="shared" si="198"/>
        <v>0</v>
      </c>
      <c r="BH95" s="35">
        <f t="shared" si="198"/>
        <v>0</v>
      </c>
      <c r="BI95" s="35">
        <f t="shared" si="198"/>
        <v>0</v>
      </c>
      <c r="BJ95" s="35">
        <f t="shared" si="198"/>
        <v>0</v>
      </c>
      <c r="BK95" s="35">
        <f t="shared" si="198"/>
        <v>0</v>
      </c>
      <c r="BL95" s="35">
        <f t="shared" si="198"/>
        <v>0</v>
      </c>
      <c r="BM95" s="35">
        <f t="shared" si="198"/>
        <v>0</v>
      </c>
      <c r="BN95" s="35">
        <f t="shared" si="198"/>
        <v>0</v>
      </c>
      <c r="BO95" s="35">
        <f t="shared" si="198"/>
        <v>0</v>
      </c>
      <c r="BP95" s="35">
        <f t="shared" si="198"/>
        <v>0</v>
      </c>
      <c r="BQ95" s="35">
        <f t="shared" si="198"/>
        <v>0</v>
      </c>
      <c r="BR95" s="35">
        <f t="shared" si="198"/>
        <v>0</v>
      </c>
      <c r="BS95" s="35">
        <f t="shared" si="198"/>
        <v>0</v>
      </c>
    </row>
    <row r="96" spans="6:71" hidden="1" outlineLevel="1">
      <c r="F96" t="s">
        <v>168</v>
      </c>
      <c r="L96" s="22" t="s">
        <v>54</v>
      </c>
      <c r="O96" s="22">
        <v>31</v>
      </c>
      <c r="P96" s="39"/>
      <c r="Q96" s="45"/>
      <c r="R96" s="35">
        <f t="shared" ref="R96:AV96" si="199">IF($O96=R$2,R$40,IF(R$2&gt;$O96,Q96-Q97,0))</f>
        <v>0</v>
      </c>
      <c r="S96" s="35">
        <f t="shared" si="199"/>
        <v>0</v>
      </c>
      <c r="T96" s="35">
        <f t="shared" si="199"/>
        <v>0</v>
      </c>
      <c r="U96" s="35">
        <f t="shared" si="199"/>
        <v>0</v>
      </c>
      <c r="V96" s="35">
        <f t="shared" si="199"/>
        <v>0</v>
      </c>
      <c r="W96" s="35">
        <f t="shared" si="199"/>
        <v>0</v>
      </c>
      <c r="X96" s="35">
        <f t="shared" si="199"/>
        <v>0</v>
      </c>
      <c r="Y96" s="35">
        <f t="shared" si="199"/>
        <v>0</v>
      </c>
      <c r="Z96" s="35">
        <f t="shared" si="199"/>
        <v>0</v>
      </c>
      <c r="AA96" s="35">
        <f t="shared" si="199"/>
        <v>0</v>
      </c>
      <c r="AB96" s="35">
        <f t="shared" si="199"/>
        <v>0</v>
      </c>
      <c r="AC96" s="35">
        <f t="shared" si="199"/>
        <v>0</v>
      </c>
      <c r="AD96" s="35">
        <f t="shared" si="199"/>
        <v>0</v>
      </c>
      <c r="AE96" s="35">
        <f t="shared" si="199"/>
        <v>0</v>
      </c>
      <c r="AF96" s="35">
        <f t="shared" si="199"/>
        <v>0</v>
      </c>
      <c r="AG96" s="35">
        <f t="shared" si="199"/>
        <v>0</v>
      </c>
      <c r="AH96" s="35">
        <f t="shared" si="199"/>
        <v>0</v>
      </c>
      <c r="AI96" s="35">
        <f t="shared" si="199"/>
        <v>0</v>
      </c>
      <c r="AJ96" s="35">
        <f t="shared" si="199"/>
        <v>0</v>
      </c>
      <c r="AK96" s="35">
        <f t="shared" si="199"/>
        <v>0</v>
      </c>
      <c r="AL96" s="35">
        <f t="shared" si="199"/>
        <v>0</v>
      </c>
      <c r="AM96" s="35">
        <f t="shared" si="199"/>
        <v>0</v>
      </c>
      <c r="AN96" s="35">
        <f t="shared" si="199"/>
        <v>0</v>
      </c>
      <c r="AO96" s="35">
        <f t="shared" si="199"/>
        <v>0</v>
      </c>
      <c r="AP96" s="35">
        <f t="shared" si="199"/>
        <v>0</v>
      </c>
      <c r="AQ96" s="35">
        <f t="shared" si="199"/>
        <v>0</v>
      </c>
      <c r="AR96" s="35">
        <f t="shared" si="199"/>
        <v>0</v>
      </c>
      <c r="AS96" s="35">
        <f t="shared" si="199"/>
        <v>0</v>
      </c>
      <c r="AT96" s="35">
        <f t="shared" si="199"/>
        <v>0</v>
      </c>
      <c r="AU96" s="35">
        <f t="shared" si="199"/>
        <v>0</v>
      </c>
      <c r="AV96" s="35">
        <f t="shared" si="199"/>
        <v>0</v>
      </c>
      <c r="AW96" s="35">
        <f t="shared" ref="AW96:BS96" si="200">IF($O96=AW$2,AW$40,IF(AW$2&gt;$O96,AV96-AV97,0))</f>
        <v>0</v>
      </c>
      <c r="AX96" s="35">
        <f t="shared" si="200"/>
        <v>0</v>
      </c>
      <c r="AY96" s="35">
        <f t="shared" si="200"/>
        <v>0</v>
      </c>
      <c r="AZ96" s="35">
        <f t="shared" si="200"/>
        <v>0</v>
      </c>
      <c r="BA96" s="35">
        <f t="shared" si="200"/>
        <v>0</v>
      </c>
      <c r="BB96" s="35">
        <f t="shared" si="200"/>
        <v>0</v>
      </c>
      <c r="BC96" s="35">
        <f t="shared" si="200"/>
        <v>0</v>
      </c>
      <c r="BD96" s="35">
        <f t="shared" si="200"/>
        <v>0</v>
      </c>
      <c r="BE96" s="35">
        <f t="shared" si="200"/>
        <v>0</v>
      </c>
      <c r="BF96" s="35">
        <f t="shared" si="200"/>
        <v>0</v>
      </c>
      <c r="BG96" s="35">
        <f t="shared" si="200"/>
        <v>0</v>
      </c>
      <c r="BH96" s="35">
        <f t="shared" si="200"/>
        <v>0</v>
      </c>
      <c r="BI96" s="35">
        <f t="shared" si="200"/>
        <v>0</v>
      </c>
      <c r="BJ96" s="35">
        <f t="shared" si="200"/>
        <v>0</v>
      </c>
      <c r="BK96" s="35">
        <f t="shared" si="200"/>
        <v>0</v>
      </c>
      <c r="BL96" s="35">
        <f t="shared" si="200"/>
        <v>0</v>
      </c>
      <c r="BM96" s="35">
        <f t="shared" si="200"/>
        <v>0</v>
      </c>
      <c r="BN96" s="35">
        <f t="shared" si="200"/>
        <v>0</v>
      </c>
      <c r="BO96" s="35">
        <f t="shared" si="200"/>
        <v>0</v>
      </c>
      <c r="BP96" s="35">
        <f t="shared" si="200"/>
        <v>0</v>
      </c>
      <c r="BQ96" s="35">
        <f t="shared" si="200"/>
        <v>0</v>
      </c>
      <c r="BR96" s="35">
        <f t="shared" si="200"/>
        <v>0</v>
      </c>
      <c r="BS96" s="35">
        <f t="shared" si="200"/>
        <v>0</v>
      </c>
    </row>
    <row r="97" spans="6:71" hidden="1" outlineLevel="1">
      <c r="F97" t="s">
        <v>169</v>
      </c>
      <c r="L97" s="22" t="s">
        <v>170</v>
      </c>
      <c r="O97" s="22">
        <v>31</v>
      </c>
      <c r="P97" s="39"/>
      <c r="Q97" s="45"/>
      <c r="R97" s="35">
        <f t="shared" ref="R97:AW97" si="201">IF(R$2&gt;=$O97,IF(R96-HLOOKUP($O97,$R$2:$BS$33,30,FALSE)/HLOOKUP($O97,$R$2:$BS$33,31,FALSE)&lt;=0,R96,HLOOKUP($O97,$R$2:$BS$33,30,FALSE)/HLOOKUP($O97,$R$2:$BS$33,31,FALSE)),0)</f>
        <v>0</v>
      </c>
      <c r="S97" s="35">
        <f t="shared" si="201"/>
        <v>0</v>
      </c>
      <c r="T97" s="35">
        <f t="shared" si="201"/>
        <v>0</v>
      </c>
      <c r="U97" s="35">
        <f t="shared" si="201"/>
        <v>0</v>
      </c>
      <c r="V97" s="35">
        <f t="shared" si="201"/>
        <v>0</v>
      </c>
      <c r="W97" s="35">
        <f t="shared" si="201"/>
        <v>0</v>
      </c>
      <c r="X97" s="35">
        <f t="shared" si="201"/>
        <v>0</v>
      </c>
      <c r="Y97" s="35">
        <f t="shared" si="201"/>
        <v>0</v>
      </c>
      <c r="Z97" s="35">
        <f t="shared" si="201"/>
        <v>0</v>
      </c>
      <c r="AA97" s="35">
        <f t="shared" si="201"/>
        <v>0</v>
      </c>
      <c r="AB97" s="35">
        <f t="shared" si="201"/>
        <v>0</v>
      </c>
      <c r="AC97" s="35">
        <f t="shared" si="201"/>
        <v>0</v>
      </c>
      <c r="AD97" s="35">
        <f t="shared" si="201"/>
        <v>0</v>
      </c>
      <c r="AE97" s="35">
        <f t="shared" si="201"/>
        <v>0</v>
      </c>
      <c r="AF97" s="35">
        <f t="shared" si="201"/>
        <v>0</v>
      </c>
      <c r="AG97" s="35">
        <f t="shared" si="201"/>
        <v>0</v>
      </c>
      <c r="AH97" s="35">
        <f t="shared" si="201"/>
        <v>0</v>
      </c>
      <c r="AI97" s="35">
        <f t="shared" si="201"/>
        <v>0</v>
      </c>
      <c r="AJ97" s="35">
        <f t="shared" si="201"/>
        <v>0</v>
      </c>
      <c r="AK97" s="35">
        <f t="shared" si="201"/>
        <v>0</v>
      </c>
      <c r="AL97" s="35">
        <f t="shared" si="201"/>
        <v>0</v>
      </c>
      <c r="AM97" s="35">
        <f t="shared" si="201"/>
        <v>0</v>
      </c>
      <c r="AN97" s="35">
        <f t="shared" si="201"/>
        <v>0</v>
      </c>
      <c r="AO97" s="35">
        <f t="shared" si="201"/>
        <v>0</v>
      </c>
      <c r="AP97" s="35">
        <f t="shared" si="201"/>
        <v>0</v>
      </c>
      <c r="AQ97" s="35">
        <f t="shared" si="201"/>
        <v>0</v>
      </c>
      <c r="AR97" s="35">
        <f t="shared" si="201"/>
        <v>0</v>
      </c>
      <c r="AS97" s="35">
        <f t="shared" si="201"/>
        <v>0</v>
      </c>
      <c r="AT97" s="35">
        <f t="shared" si="201"/>
        <v>0</v>
      </c>
      <c r="AU97" s="35">
        <f t="shared" si="201"/>
        <v>0</v>
      </c>
      <c r="AV97" s="35">
        <f t="shared" si="201"/>
        <v>0</v>
      </c>
      <c r="AW97" s="35">
        <f t="shared" si="201"/>
        <v>0</v>
      </c>
      <c r="AX97" s="35">
        <f t="shared" ref="AX97:BS97" si="202">IF(AX$2&gt;=$O97,IF(AX96-HLOOKUP($O97,$R$2:$BS$33,30,FALSE)/HLOOKUP($O97,$R$2:$BS$33,31,FALSE)&lt;=0,AX96,HLOOKUP($O97,$R$2:$BS$33,30,FALSE)/HLOOKUP($O97,$R$2:$BS$33,31,FALSE)),0)</f>
        <v>0</v>
      </c>
      <c r="AY97" s="35">
        <f t="shared" si="202"/>
        <v>0</v>
      </c>
      <c r="AZ97" s="35">
        <f t="shared" si="202"/>
        <v>0</v>
      </c>
      <c r="BA97" s="35">
        <f t="shared" si="202"/>
        <v>0</v>
      </c>
      <c r="BB97" s="35">
        <f t="shared" si="202"/>
        <v>0</v>
      </c>
      <c r="BC97" s="35">
        <f t="shared" si="202"/>
        <v>0</v>
      </c>
      <c r="BD97" s="35">
        <f t="shared" si="202"/>
        <v>0</v>
      </c>
      <c r="BE97" s="35">
        <f t="shared" si="202"/>
        <v>0</v>
      </c>
      <c r="BF97" s="35">
        <f t="shared" si="202"/>
        <v>0</v>
      </c>
      <c r="BG97" s="35">
        <f t="shared" si="202"/>
        <v>0</v>
      </c>
      <c r="BH97" s="35">
        <f t="shared" si="202"/>
        <v>0</v>
      </c>
      <c r="BI97" s="35">
        <f t="shared" si="202"/>
        <v>0</v>
      </c>
      <c r="BJ97" s="35">
        <f t="shared" si="202"/>
        <v>0</v>
      </c>
      <c r="BK97" s="35">
        <f t="shared" si="202"/>
        <v>0</v>
      </c>
      <c r="BL97" s="35">
        <f t="shared" si="202"/>
        <v>0</v>
      </c>
      <c r="BM97" s="35">
        <f t="shared" si="202"/>
        <v>0</v>
      </c>
      <c r="BN97" s="35">
        <f t="shared" si="202"/>
        <v>0</v>
      </c>
      <c r="BO97" s="35">
        <f t="shared" si="202"/>
        <v>0</v>
      </c>
      <c r="BP97" s="35">
        <f t="shared" si="202"/>
        <v>0</v>
      </c>
      <c r="BQ97" s="35">
        <f t="shared" si="202"/>
        <v>0</v>
      </c>
      <c r="BR97" s="35">
        <f t="shared" si="202"/>
        <v>0</v>
      </c>
      <c r="BS97" s="35">
        <f t="shared" si="202"/>
        <v>0</v>
      </c>
    </row>
    <row r="98" spans="6:71" hidden="1" outlineLevel="1">
      <c r="F98" t="s">
        <v>168</v>
      </c>
      <c r="L98" s="22" t="s">
        <v>54</v>
      </c>
      <c r="O98" s="22">
        <v>32</v>
      </c>
      <c r="P98" s="39"/>
      <c r="Q98" s="45"/>
      <c r="R98" s="35">
        <f t="shared" ref="R98:AV98" si="203">IF($O98=R$2,R$40,IF(R$2&gt;$O98,Q98-Q99,0))</f>
        <v>0</v>
      </c>
      <c r="S98" s="35">
        <f t="shared" si="203"/>
        <v>0</v>
      </c>
      <c r="T98" s="35">
        <f t="shared" si="203"/>
        <v>0</v>
      </c>
      <c r="U98" s="35">
        <f t="shared" si="203"/>
        <v>0</v>
      </c>
      <c r="V98" s="35">
        <f t="shared" si="203"/>
        <v>0</v>
      </c>
      <c r="W98" s="35">
        <f t="shared" si="203"/>
        <v>0</v>
      </c>
      <c r="X98" s="35">
        <f t="shared" si="203"/>
        <v>0</v>
      </c>
      <c r="Y98" s="35">
        <f t="shared" si="203"/>
        <v>0</v>
      </c>
      <c r="Z98" s="35">
        <f t="shared" si="203"/>
        <v>0</v>
      </c>
      <c r="AA98" s="35">
        <f t="shared" si="203"/>
        <v>0</v>
      </c>
      <c r="AB98" s="35">
        <f t="shared" si="203"/>
        <v>0</v>
      </c>
      <c r="AC98" s="35">
        <f t="shared" si="203"/>
        <v>0</v>
      </c>
      <c r="AD98" s="35">
        <f t="shared" si="203"/>
        <v>0</v>
      </c>
      <c r="AE98" s="35">
        <f t="shared" si="203"/>
        <v>0</v>
      </c>
      <c r="AF98" s="35">
        <f t="shared" si="203"/>
        <v>0</v>
      </c>
      <c r="AG98" s="35">
        <f t="shared" si="203"/>
        <v>0</v>
      </c>
      <c r="AH98" s="35">
        <f t="shared" si="203"/>
        <v>0</v>
      </c>
      <c r="AI98" s="35">
        <f t="shared" si="203"/>
        <v>0</v>
      </c>
      <c r="AJ98" s="35">
        <f t="shared" si="203"/>
        <v>0</v>
      </c>
      <c r="AK98" s="35">
        <f t="shared" si="203"/>
        <v>0</v>
      </c>
      <c r="AL98" s="35">
        <f t="shared" si="203"/>
        <v>0</v>
      </c>
      <c r="AM98" s="35">
        <f t="shared" si="203"/>
        <v>0</v>
      </c>
      <c r="AN98" s="35">
        <f t="shared" si="203"/>
        <v>0</v>
      </c>
      <c r="AO98" s="35">
        <f t="shared" si="203"/>
        <v>0</v>
      </c>
      <c r="AP98" s="35">
        <f t="shared" si="203"/>
        <v>0</v>
      </c>
      <c r="AQ98" s="35">
        <f t="shared" si="203"/>
        <v>0</v>
      </c>
      <c r="AR98" s="35">
        <f t="shared" si="203"/>
        <v>0</v>
      </c>
      <c r="AS98" s="35">
        <f t="shared" si="203"/>
        <v>0</v>
      </c>
      <c r="AT98" s="35">
        <f t="shared" si="203"/>
        <v>0</v>
      </c>
      <c r="AU98" s="35">
        <f t="shared" si="203"/>
        <v>0</v>
      </c>
      <c r="AV98" s="35">
        <f t="shared" si="203"/>
        <v>0</v>
      </c>
      <c r="AW98" s="35">
        <f t="shared" ref="AW98:BS98" si="204">IF($O98=AW$2,AW$40,IF(AW$2&gt;$O98,AV98-AV99,0))</f>
        <v>0</v>
      </c>
      <c r="AX98" s="35">
        <f t="shared" si="204"/>
        <v>0</v>
      </c>
      <c r="AY98" s="35">
        <f t="shared" si="204"/>
        <v>0</v>
      </c>
      <c r="AZ98" s="35">
        <f t="shared" si="204"/>
        <v>0</v>
      </c>
      <c r="BA98" s="35">
        <f t="shared" si="204"/>
        <v>0</v>
      </c>
      <c r="BB98" s="35">
        <f t="shared" si="204"/>
        <v>0</v>
      </c>
      <c r="BC98" s="35">
        <f t="shared" si="204"/>
        <v>0</v>
      </c>
      <c r="BD98" s="35">
        <f t="shared" si="204"/>
        <v>0</v>
      </c>
      <c r="BE98" s="35">
        <f t="shared" si="204"/>
        <v>0</v>
      </c>
      <c r="BF98" s="35">
        <f t="shared" si="204"/>
        <v>0</v>
      </c>
      <c r="BG98" s="35">
        <f t="shared" si="204"/>
        <v>0</v>
      </c>
      <c r="BH98" s="35">
        <f t="shared" si="204"/>
        <v>0</v>
      </c>
      <c r="BI98" s="35">
        <f t="shared" si="204"/>
        <v>0</v>
      </c>
      <c r="BJ98" s="35">
        <f t="shared" si="204"/>
        <v>0</v>
      </c>
      <c r="BK98" s="35">
        <f t="shared" si="204"/>
        <v>0</v>
      </c>
      <c r="BL98" s="35">
        <f t="shared" si="204"/>
        <v>0</v>
      </c>
      <c r="BM98" s="35">
        <f t="shared" si="204"/>
        <v>0</v>
      </c>
      <c r="BN98" s="35">
        <f t="shared" si="204"/>
        <v>0</v>
      </c>
      <c r="BO98" s="35">
        <f t="shared" si="204"/>
        <v>0</v>
      </c>
      <c r="BP98" s="35">
        <f t="shared" si="204"/>
        <v>0</v>
      </c>
      <c r="BQ98" s="35">
        <f t="shared" si="204"/>
        <v>0</v>
      </c>
      <c r="BR98" s="35">
        <f t="shared" si="204"/>
        <v>0</v>
      </c>
      <c r="BS98" s="35">
        <f t="shared" si="204"/>
        <v>0</v>
      </c>
    </row>
    <row r="99" spans="6:71" hidden="1" outlineLevel="1">
      <c r="F99" t="s">
        <v>169</v>
      </c>
      <c r="L99" s="22" t="s">
        <v>170</v>
      </c>
      <c r="O99" s="22">
        <v>32</v>
      </c>
      <c r="P99" s="39"/>
      <c r="Q99" s="45"/>
      <c r="R99" s="35">
        <f t="shared" ref="R99:AW99" si="205">IF(R$2&gt;=$O99,IF(R98-HLOOKUP($O99,$R$2:$BS$33,30,FALSE)/HLOOKUP($O99,$R$2:$BS$33,31,FALSE)&lt;=0,R98,HLOOKUP($O99,$R$2:$BS$33,30,FALSE)/HLOOKUP($O99,$R$2:$BS$33,31,FALSE)),0)</f>
        <v>0</v>
      </c>
      <c r="S99" s="35">
        <f t="shared" si="205"/>
        <v>0</v>
      </c>
      <c r="T99" s="35">
        <f t="shared" si="205"/>
        <v>0</v>
      </c>
      <c r="U99" s="35">
        <f t="shared" si="205"/>
        <v>0</v>
      </c>
      <c r="V99" s="35">
        <f t="shared" si="205"/>
        <v>0</v>
      </c>
      <c r="W99" s="35">
        <f t="shared" si="205"/>
        <v>0</v>
      </c>
      <c r="X99" s="35">
        <f t="shared" si="205"/>
        <v>0</v>
      </c>
      <c r="Y99" s="35">
        <f t="shared" si="205"/>
        <v>0</v>
      </c>
      <c r="Z99" s="35">
        <f t="shared" si="205"/>
        <v>0</v>
      </c>
      <c r="AA99" s="35">
        <f t="shared" si="205"/>
        <v>0</v>
      </c>
      <c r="AB99" s="35">
        <f t="shared" si="205"/>
        <v>0</v>
      </c>
      <c r="AC99" s="35">
        <f t="shared" si="205"/>
        <v>0</v>
      </c>
      <c r="AD99" s="35">
        <f t="shared" si="205"/>
        <v>0</v>
      </c>
      <c r="AE99" s="35">
        <f t="shared" si="205"/>
        <v>0</v>
      </c>
      <c r="AF99" s="35">
        <f t="shared" si="205"/>
        <v>0</v>
      </c>
      <c r="AG99" s="35">
        <f t="shared" si="205"/>
        <v>0</v>
      </c>
      <c r="AH99" s="35">
        <f t="shared" si="205"/>
        <v>0</v>
      </c>
      <c r="AI99" s="35">
        <f t="shared" si="205"/>
        <v>0</v>
      </c>
      <c r="AJ99" s="35">
        <f t="shared" si="205"/>
        <v>0</v>
      </c>
      <c r="AK99" s="35">
        <f t="shared" si="205"/>
        <v>0</v>
      </c>
      <c r="AL99" s="35">
        <f t="shared" si="205"/>
        <v>0</v>
      </c>
      <c r="AM99" s="35">
        <f t="shared" si="205"/>
        <v>0</v>
      </c>
      <c r="AN99" s="35">
        <f t="shared" si="205"/>
        <v>0</v>
      </c>
      <c r="AO99" s="35">
        <f t="shared" si="205"/>
        <v>0</v>
      </c>
      <c r="AP99" s="35">
        <f t="shared" si="205"/>
        <v>0</v>
      </c>
      <c r="AQ99" s="35">
        <f t="shared" si="205"/>
        <v>0</v>
      </c>
      <c r="AR99" s="35">
        <f t="shared" si="205"/>
        <v>0</v>
      </c>
      <c r="AS99" s="35">
        <f t="shared" si="205"/>
        <v>0</v>
      </c>
      <c r="AT99" s="35">
        <f t="shared" si="205"/>
        <v>0</v>
      </c>
      <c r="AU99" s="35">
        <f t="shared" si="205"/>
        <v>0</v>
      </c>
      <c r="AV99" s="35">
        <f t="shared" si="205"/>
        <v>0</v>
      </c>
      <c r="AW99" s="35">
        <f t="shared" si="205"/>
        <v>0</v>
      </c>
      <c r="AX99" s="35">
        <f t="shared" ref="AX99:BS99" si="206">IF(AX$2&gt;=$O99,IF(AX98-HLOOKUP($O99,$R$2:$BS$33,30,FALSE)/HLOOKUP($O99,$R$2:$BS$33,31,FALSE)&lt;=0,AX98,HLOOKUP($O99,$R$2:$BS$33,30,FALSE)/HLOOKUP($O99,$R$2:$BS$33,31,FALSE)),0)</f>
        <v>0</v>
      </c>
      <c r="AY99" s="35">
        <f t="shared" si="206"/>
        <v>0</v>
      </c>
      <c r="AZ99" s="35">
        <f t="shared" si="206"/>
        <v>0</v>
      </c>
      <c r="BA99" s="35">
        <f t="shared" si="206"/>
        <v>0</v>
      </c>
      <c r="BB99" s="35">
        <f t="shared" si="206"/>
        <v>0</v>
      </c>
      <c r="BC99" s="35">
        <f t="shared" si="206"/>
        <v>0</v>
      </c>
      <c r="BD99" s="35">
        <f t="shared" si="206"/>
        <v>0</v>
      </c>
      <c r="BE99" s="35">
        <f t="shared" si="206"/>
        <v>0</v>
      </c>
      <c r="BF99" s="35">
        <f t="shared" si="206"/>
        <v>0</v>
      </c>
      <c r="BG99" s="35">
        <f t="shared" si="206"/>
        <v>0</v>
      </c>
      <c r="BH99" s="35">
        <f t="shared" si="206"/>
        <v>0</v>
      </c>
      <c r="BI99" s="35">
        <f t="shared" si="206"/>
        <v>0</v>
      </c>
      <c r="BJ99" s="35">
        <f t="shared" si="206"/>
        <v>0</v>
      </c>
      <c r="BK99" s="35">
        <f t="shared" si="206"/>
        <v>0</v>
      </c>
      <c r="BL99" s="35">
        <f t="shared" si="206"/>
        <v>0</v>
      </c>
      <c r="BM99" s="35">
        <f t="shared" si="206"/>
        <v>0</v>
      </c>
      <c r="BN99" s="35">
        <f t="shared" si="206"/>
        <v>0</v>
      </c>
      <c r="BO99" s="35">
        <f t="shared" si="206"/>
        <v>0</v>
      </c>
      <c r="BP99" s="35">
        <f t="shared" si="206"/>
        <v>0</v>
      </c>
      <c r="BQ99" s="35">
        <f t="shared" si="206"/>
        <v>0</v>
      </c>
      <c r="BR99" s="35">
        <f t="shared" si="206"/>
        <v>0</v>
      </c>
      <c r="BS99" s="35">
        <f t="shared" si="206"/>
        <v>0</v>
      </c>
    </row>
    <row r="100" spans="6:71" hidden="1" outlineLevel="1">
      <c r="F100" t="s">
        <v>168</v>
      </c>
      <c r="L100" s="22" t="s">
        <v>54</v>
      </c>
      <c r="O100" s="22">
        <v>33</v>
      </c>
      <c r="P100" s="39"/>
      <c r="Q100" s="45"/>
      <c r="R100" s="35">
        <f t="shared" ref="R100:AV100" si="207">IF($O100=R$2,R$40,IF(R$2&gt;$O100,Q100-Q101,0))</f>
        <v>0</v>
      </c>
      <c r="S100" s="35">
        <f t="shared" si="207"/>
        <v>0</v>
      </c>
      <c r="T100" s="35">
        <f t="shared" si="207"/>
        <v>0</v>
      </c>
      <c r="U100" s="35">
        <f t="shared" si="207"/>
        <v>0</v>
      </c>
      <c r="V100" s="35">
        <f t="shared" si="207"/>
        <v>0</v>
      </c>
      <c r="W100" s="35">
        <f t="shared" si="207"/>
        <v>0</v>
      </c>
      <c r="X100" s="35">
        <f t="shared" si="207"/>
        <v>0</v>
      </c>
      <c r="Y100" s="35">
        <f t="shared" si="207"/>
        <v>0</v>
      </c>
      <c r="Z100" s="35">
        <f t="shared" si="207"/>
        <v>0</v>
      </c>
      <c r="AA100" s="35">
        <f t="shared" si="207"/>
        <v>0</v>
      </c>
      <c r="AB100" s="35">
        <f t="shared" si="207"/>
        <v>0</v>
      </c>
      <c r="AC100" s="35">
        <f t="shared" si="207"/>
        <v>0</v>
      </c>
      <c r="AD100" s="35">
        <f t="shared" si="207"/>
        <v>0</v>
      </c>
      <c r="AE100" s="35">
        <f t="shared" si="207"/>
        <v>0</v>
      </c>
      <c r="AF100" s="35">
        <f t="shared" si="207"/>
        <v>0</v>
      </c>
      <c r="AG100" s="35">
        <f t="shared" si="207"/>
        <v>0</v>
      </c>
      <c r="AH100" s="35">
        <f t="shared" si="207"/>
        <v>0</v>
      </c>
      <c r="AI100" s="35">
        <f t="shared" si="207"/>
        <v>0</v>
      </c>
      <c r="AJ100" s="35">
        <f t="shared" si="207"/>
        <v>0</v>
      </c>
      <c r="AK100" s="35">
        <f t="shared" si="207"/>
        <v>0</v>
      </c>
      <c r="AL100" s="35">
        <f t="shared" si="207"/>
        <v>0</v>
      </c>
      <c r="AM100" s="35">
        <f t="shared" si="207"/>
        <v>0</v>
      </c>
      <c r="AN100" s="35">
        <f t="shared" si="207"/>
        <v>0</v>
      </c>
      <c r="AO100" s="35">
        <f t="shared" si="207"/>
        <v>0</v>
      </c>
      <c r="AP100" s="35">
        <f t="shared" si="207"/>
        <v>0</v>
      </c>
      <c r="AQ100" s="35">
        <f t="shared" si="207"/>
        <v>0</v>
      </c>
      <c r="AR100" s="35">
        <f t="shared" si="207"/>
        <v>0</v>
      </c>
      <c r="AS100" s="35">
        <f t="shared" si="207"/>
        <v>0</v>
      </c>
      <c r="AT100" s="35">
        <f t="shared" si="207"/>
        <v>0</v>
      </c>
      <c r="AU100" s="35">
        <f t="shared" si="207"/>
        <v>0</v>
      </c>
      <c r="AV100" s="35">
        <f t="shared" si="207"/>
        <v>0</v>
      </c>
      <c r="AW100" s="35">
        <f t="shared" ref="AW100:BS100" si="208">IF($O100=AW$2,AW$40,IF(AW$2&gt;$O100,AV100-AV101,0))</f>
        <v>0</v>
      </c>
      <c r="AX100" s="35">
        <f t="shared" si="208"/>
        <v>0</v>
      </c>
      <c r="AY100" s="35">
        <f t="shared" si="208"/>
        <v>0</v>
      </c>
      <c r="AZ100" s="35">
        <f t="shared" si="208"/>
        <v>0</v>
      </c>
      <c r="BA100" s="35">
        <f t="shared" si="208"/>
        <v>0</v>
      </c>
      <c r="BB100" s="35">
        <f t="shared" si="208"/>
        <v>0</v>
      </c>
      <c r="BC100" s="35">
        <f t="shared" si="208"/>
        <v>0</v>
      </c>
      <c r="BD100" s="35">
        <f t="shared" si="208"/>
        <v>0</v>
      </c>
      <c r="BE100" s="35">
        <f t="shared" si="208"/>
        <v>0</v>
      </c>
      <c r="BF100" s="35">
        <f t="shared" si="208"/>
        <v>0</v>
      </c>
      <c r="BG100" s="35">
        <f t="shared" si="208"/>
        <v>0</v>
      </c>
      <c r="BH100" s="35">
        <f t="shared" si="208"/>
        <v>0</v>
      </c>
      <c r="BI100" s="35">
        <f t="shared" si="208"/>
        <v>0</v>
      </c>
      <c r="BJ100" s="35">
        <f t="shared" si="208"/>
        <v>0</v>
      </c>
      <c r="BK100" s="35">
        <f t="shared" si="208"/>
        <v>0</v>
      </c>
      <c r="BL100" s="35">
        <f t="shared" si="208"/>
        <v>0</v>
      </c>
      <c r="BM100" s="35">
        <f t="shared" si="208"/>
        <v>0</v>
      </c>
      <c r="BN100" s="35">
        <f t="shared" si="208"/>
        <v>0</v>
      </c>
      <c r="BO100" s="35">
        <f t="shared" si="208"/>
        <v>0</v>
      </c>
      <c r="BP100" s="35">
        <f t="shared" si="208"/>
        <v>0</v>
      </c>
      <c r="BQ100" s="35">
        <f t="shared" si="208"/>
        <v>0</v>
      </c>
      <c r="BR100" s="35">
        <f t="shared" si="208"/>
        <v>0</v>
      </c>
      <c r="BS100" s="35">
        <f t="shared" si="208"/>
        <v>0</v>
      </c>
    </row>
    <row r="101" spans="6:71" hidden="1" outlineLevel="1">
      <c r="F101" t="s">
        <v>169</v>
      </c>
      <c r="L101" s="22" t="s">
        <v>170</v>
      </c>
      <c r="O101" s="22">
        <v>33</v>
      </c>
      <c r="P101" s="39"/>
      <c r="Q101" s="45"/>
      <c r="R101" s="35">
        <f t="shared" ref="R101:AW101" si="209">IF(R$2&gt;=$O101,IF(R100-HLOOKUP($O101,$R$2:$BS$33,30,FALSE)/HLOOKUP($O101,$R$2:$BS$33,31,FALSE)&lt;=0,R100,HLOOKUP($O101,$R$2:$BS$33,30,FALSE)/HLOOKUP($O101,$R$2:$BS$33,31,FALSE)),0)</f>
        <v>0</v>
      </c>
      <c r="S101" s="35">
        <f t="shared" si="209"/>
        <v>0</v>
      </c>
      <c r="T101" s="35">
        <f t="shared" si="209"/>
        <v>0</v>
      </c>
      <c r="U101" s="35">
        <f t="shared" si="209"/>
        <v>0</v>
      </c>
      <c r="V101" s="35">
        <f t="shared" si="209"/>
        <v>0</v>
      </c>
      <c r="W101" s="35">
        <f t="shared" si="209"/>
        <v>0</v>
      </c>
      <c r="X101" s="35">
        <f t="shared" si="209"/>
        <v>0</v>
      </c>
      <c r="Y101" s="35">
        <f t="shared" si="209"/>
        <v>0</v>
      </c>
      <c r="Z101" s="35">
        <f t="shared" si="209"/>
        <v>0</v>
      </c>
      <c r="AA101" s="35">
        <f t="shared" si="209"/>
        <v>0</v>
      </c>
      <c r="AB101" s="35">
        <f t="shared" si="209"/>
        <v>0</v>
      </c>
      <c r="AC101" s="35">
        <f t="shared" si="209"/>
        <v>0</v>
      </c>
      <c r="AD101" s="35">
        <f t="shared" si="209"/>
        <v>0</v>
      </c>
      <c r="AE101" s="35">
        <f t="shared" si="209"/>
        <v>0</v>
      </c>
      <c r="AF101" s="35">
        <f t="shared" si="209"/>
        <v>0</v>
      </c>
      <c r="AG101" s="35">
        <f t="shared" si="209"/>
        <v>0</v>
      </c>
      <c r="AH101" s="35">
        <f t="shared" si="209"/>
        <v>0</v>
      </c>
      <c r="AI101" s="35">
        <f t="shared" si="209"/>
        <v>0</v>
      </c>
      <c r="AJ101" s="35">
        <f t="shared" si="209"/>
        <v>0</v>
      </c>
      <c r="AK101" s="35">
        <f t="shared" si="209"/>
        <v>0</v>
      </c>
      <c r="AL101" s="35">
        <f t="shared" si="209"/>
        <v>0</v>
      </c>
      <c r="AM101" s="35">
        <f t="shared" si="209"/>
        <v>0</v>
      </c>
      <c r="AN101" s="35">
        <f t="shared" si="209"/>
        <v>0</v>
      </c>
      <c r="AO101" s="35">
        <f t="shared" si="209"/>
        <v>0</v>
      </c>
      <c r="AP101" s="35">
        <f t="shared" si="209"/>
        <v>0</v>
      </c>
      <c r="AQ101" s="35">
        <f t="shared" si="209"/>
        <v>0</v>
      </c>
      <c r="AR101" s="35">
        <f t="shared" si="209"/>
        <v>0</v>
      </c>
      <c r="AS101" s="35">
        <f t="shared" si="209"/>
        <v>0</v>
      </c>
      <c r="AT101" s="35">
        <f t="shared" si="209"/>
        <v>0</v>
      </c>
      <c r="AU101" s="35">
        <f t="shared" si="209"/>
        <v>0</v>
      </c>
      <c r="AV101" s="35">
        <f t="shared" si="209"/>
        <v>0</v>
      </c>
      <c r="AW101" s="35">
        <f t="shared" si="209"/>
        <v>0</v>
      </c>
      <c r="AX101" s="35">
        <f t="shared" ref="AX101:BS101" si="210">IF(AX$2&gt;=$O101,IF(AX100-HLOOKUP($O101,$R$2:$BS$33,30,FALSE)/HLOOKUP($O101,$R$2:$BS$33,31,FALSE)&lt;=0,AX100,HLOOKUP($O101,$R$2:$BS$33,30,FALSE)/HLOOKUP($O101,$R$2:$BS$33,31,FALSE)),0)</f>
        <v>0</v>
      </c>
      <c r="AY101" s="35">
        <f t="shared" si="210"/>
        <v>0</v>
      </c>
      <c r="AZ101" s="35">
        <f t="shared" si="210"/>
        <v>0</v>
      </c>
      <c r="BA101" s="35">
        <f t="shared" si="210"/>
        <v>0</v>
      </c>
      <c r="BB101" s="35">
        <f t="shared" si="210"/>
        <v>0</v>
      </c>
      <c r="BC101" s="35">
        <f t="shared" si="210"/>
        <v>0</v>
      </c>
      <c r="BD101" s="35">
        <f t="shared" si="210"/>
        <v>0</v>
      </c>
      <c r="BE101" s="35">
        <f t="shared" si="210"/>
        <v>0</v>
      </c>
      <c r="BF101" s="35">
        <f t="shared" si="210"/>
        <v>0</v>
      </c>
      <c r="BG101" s="35">
        <f t="shared" si="210"/>
        <v>0</v>
      </c>
      <c r="BH101" s="35">
        <f t="shared" si="210"/>
        <v>0</v>
      </c>
      <c r="BI101" s="35">
        <f t="shared" si="210"/>
        <v>0</v>
      </c>
      <c r="BJ101" s="35">
        <f t="shared" si="210"/>
        <v>0</v>
      </c>
      <c r="BK101" s="35">
        <f t="shared" si="210"/>
        <v>0</v>
      </c>
      <c r="BL101" s="35">
        <f t="shared" si="210"/>
        <v>0</v>
      </c>
      <c r="BM101" s="35">
        <f t="shared" si="210"/>
        <v>0</v>
      </c>
      <c r="BN101" s="35">
        <f t="shared" si="210"/>
        <v>0</v>
      </c>
      <c r="BO101" s="35">
        <f t="shared" si="210"/>
        <v>0</v>
      </c>
      <c r="BP101" s="35">
        <f t="shared" si="210"/>
        <v>0</v>
      </c>
      <c r="BQ101" s="35">
        <f t="shared" si="210"/>
        <v>0</v>
      </c>
      <c r="BR101" s="35">
        <f t="shared" si="210"/>
        <v>0</v>
      </c>
      <c r="BS101" s="35">
        <f t="shared" si="210"/>
        <v>0</v>
      </c>
    </row>
    <row r="102" spans="6:71" hidden="1" outlineLevel="1">
      <c r="F102" t="s">
        <v>168</v>
      </c>
      <c r="L102" s="22" t="s">
        <v>54</v>
      </c>
      <c r="O102" s="22">
        <v>34</v>
      </c>
      <c r="P102" s="39"/>
      <c r="Q102" s="45"/>
      <c r="R102" s="35">
        <f t="shared" ref="R102:AV102" si="211">IF($O102=R$2,R$40,IF(R$2&gt;$O102,Q102-Q103,0))</f>
        <v>0</v>
      </c>
      <c r="S102" s="35">
        <f t="shared" si="211"/>
        <v>0</v>
      </c>
      <c r="T102" s="35">
        <f t="shared" si="211"/>
        <v>0</v>
      </c>
      <c r="U102" s="35">
        <f t="shared" si="211"/>
        <v>0</v>
      </c>
      <c r="V102" s="35">
        <f t="shared" si="211"/>
        <v>0</v>
      </c>
      <c r="W102" s="35">
        <f t="shared" si="211"/>
        <v>0</v>
      </c>
      <c r="X102" s="35">
        <f t="shared" si="211"/>
        <v>0</v>
      </c>
      <c r="Y102" s="35">
        <f t="shared" si="211"/>
        <v>0</v>
      </c>
      <c r="Z102" s="35">
        <f t="shared" si="211"/>
        <v>0</v>
      </c>
      <c r="AA102" s="35">
        <f t="shared" si="211"/>
        <v>0</v>
      </c>
      <c r="AB102" s="35">
        <f t="shared" si="211"/>
        <v>0</v>
      </c>
      <c r="AC102" s="35">
        <f t="shared" si="211"/>
        <v>0</v>
      </c>
      <c r="AD102" s="35">
        <f t="shared" si="211"/>
        <v>0</v>
      </c>
      <c r="AE102" s="35">
        <f t="shared" si="211"/>
        <v>0</v>
      </c>
      <c r="AF102" s="35">
        <f t="shared" si="211"/>
        <v>0</v>
      </c>
      <c r="AG102" s="35">
        <f t="shared" si="211"/>
        <v>0</v>
      </c>
      <c r="AH102" s="35">
        <f t="shared" si="211"/>
        <v>0</v>
      </c>
      <c r="AI102" s="35">
        <f t="shared" si="211"/>
        <v>0</v>
      </c>
      <c r="AJ102" s="35">
        <f t="shared" si="211"/>
        <v>0</v>
      </c>
      <c r="AK102" s="35">
        <f t="shared" si="211"/>
        <v>0</v>
      </c>
      <c r="AL102" s="35">
        <f t="shared" si="211"/>
        <v>0</v>
      </c>
      <c r="AM102" s="35">
        <f t="shared" si="211"/>
        <v>0</v>
      </c>
      <c r="AN102" s="35">
        <f t="shared" si="211"/>
        <v>0</v>
      </c>
      <c r="AO102" s="35">
        <f t="shared" si="211"/>
        <v>0</v>
      </c>
      <c r="AP102" s="35">
        <f t="shared" si="211"/>
        <v>0</v>
      </c>
      <c r="AQ102" s="35">
        <f t="shared" si="211"/>
        <v>0</v>
      </c>
      <c r="AR102" s="35">
        <f t="shared" si="211"/>
        <v>0</v>
      </c>
      <c r="AS102" s="35">
        <f t="shared" si="211"/>
        <v>0</v>
      </c>
      <c r="AT102" s="35">
        <f t="shared" si="211"/>
        <v>0</v>
      </c>
      <c r="AU102" s="35">
        <f t="shared" si="211"/>
        <v>0</v>
      </c>
      <c r="AV102" s="35">
        <f t="shared" si="211"/>
        <v>0</v>
      </c>
      <c r="AW102" s="35">
        <f t="shared" ref="AW102:BS102" si="212">IF($O102=AW$2,AW$40,IF(AW$2&gt;$O102,AV102-AV103,0))</f>
        <v>0</v>
      </c>
      <c r="AX102" s="35">
        <f t="shared" si="212"/>
        <v>0</v>
      </c>
      <c r="AY102" s="35">
        <f t="shared" si="212"/>
        <v>0</v>
      </c>
      <c r="AZ102" s="35">
        <f t="shared" si="212"/>
        <v>0</v>
      </c>
      <c r="BA102" s="35">
        <f t="shared" si="212"/>
        <v>0</v>
      </c>
      <c r="BB102" s="35">
        <f t="shared" si="212"/>
        <v>0</v>
      </c>
      <c r="BC102" s="35">
        <f t="shared" si="212"/>
        <v>0</v>
      </c>
      <c r="BD102" s="35">
        <f t="shared" si="212"/>
        <v>0</v>
      </c>
      <c r="BE102" s="35">
        <f t="shared" si="212"/>
        <v>0</v>
      </c>
      <c r="BF102" s="35">
        <f t="shared" si="212"/>
        <v>0</v>
      </c>
      <c r="BG102" s="35">
        <f t="shared" si="212"/>
        <v>0</v>
      </c>
      <c r="BH102" s="35">
        <f t="shared" si="212"/>
        <v>0</v>
      </c>
      <c r="BI102" s="35">
        <f t="shared" si="212"/>
        <v>0</v>
      </c>
      <c r="BJ102" s="35">
        <f t="shared" si="212"/>
        <v>0</v>
      </c>
      <c r="BK102" s="35">
        <f t="shared" si="212"/>
        <v>0</v>
      </c>
      <c r="BL102" s="35">
        <f t="shared" si="212"/>
        <v>0</v>
      </c>
      <c r="BM102" s="35">
        <f t="shared" si="212"/>
        <v>0</v>
      </c>
      <c r="BN102" s="35">
        <f t="shared" si="212"/>
        <v>0</v>
      </c>
      <c r="BO102" s="35">
        <f t="shared" si="212"/>
        <v>0</v>
      </c>
      <c r="BP102" s="35">
        <f t="shared" si="212"/>
        <v>0</v>
      </c>
      <c r="BQ102" s="35">
        <f t="shared" si="212"/>
        <v>0</v>
      </c>
      <c r="BR102" s="35">
        <f t="shared" si="212"/>
        <v>0</v>
      </c>
      <c r="BS102" s="35">
        <f t="shared" si="212"/>
        <v>0</v>
      </c>
    </row>
    <row r="103" spans="6:71" hidden="1" outlineLevel="1">
      <c r="F103" t="s">
        <v>169</v>
      </c>
      <c r="L103" s="22" t="s">
        <v>170</v>
      </c>
      <c r="O103" s="22">
        <v>34</v>
      </c>
      <c r="P103" s="39"/>
      <c r="Q103" s="45"/>
      <c r="R103" s="35">
        <f t="shared" ref="R103:AW103" si="213">IF(R$2&gt;=$O103,IF(R102-HLOOKUP($O103,$R$2:$BS$33,30,FALSE)/HLOOKUP($O103,$R$2:$BS$33,31,FALSE)&lt;=0,R102,HLOOKUP($O103,$R$2:$BS$33,30,FALSE)/HLOOKUP($O103,$R$2:$BS$33,31,FALSE)),0)</f>
        <v>0</v>
      </c>
      <c r="S103" s="35">
        <f t="shared" si="213"/>
        <v>0</v>
      </c>
      <c r="T103" s="35">
        <f t="shared" si="213"/>
        <v>0</v>
      </c>
      <c r="U103" s="35">
        <f t="shared" si="213"/>
        <v>0</v>
      </c>
      <c r="V103" s="35">
        <f t="shared" si="213"/>
        <v>0</v>
      </c>
      <c r="W103" s="35">
        <f t="shared" si="213"/>
        <v>0</v>
      </c>
      <c r="X103" s="35">
        <f t="shared" si="213"/>
        <v>0</v>
      </c>
      <c r="Y103" s="35">
        <f t="shared" si="213"/>
        <v>0</v>
      </c>
      <c r="Z103" s="35">
        <f t="shared" si="213"/>
        <v>0</v>
      </c>
      <c r="AA103" s="35">
        <f t="shared" si="213"/>
        <v>0</v>
      </c>
      <c r="AB103" s="35">
        <f t="shared" si="213"/>
        <v>0</v>
      </c>
      <c r="AC103" s="35">
        <f t="shared" si="213"/>
        <v>0</v>
      </c>
      <c r="AD103" s="35">
        <f t="shared" si="213"/>
        <v>0</v>
      </c>
      <c r="AE103" s="35">
        <f t="shared" si="213"/>
        <v>0</v>
      </c>
      <c r="AF103" s="35">
        <f t="shared" si="213"/>
        <v>0</v>
      </c>
      <c r="AG103" s="35">
        <f t="shared" si="213"/>
        <v>0</v>
      </c>
      <c r="AH103" s="35">
        <f t="shared" si="213"/>
        <v>0</v>
      </c>
      <c r="AI103" s="35">
        <f t="shared" si="213"/>
        <v>0</v>
      </c>
      <c r="AJ103" s="35">
        <f t="shared" si="213"/>
        <v>0</v>
      </c>
      <c r="AK103" s="35">
        <f t="shared" si="213"/>
        <v>0</v>
      </c>
      <c r="AL103" s="35">
        <f t="shared" si="213"/>
        <v>0</v>
      </c>
      <c r="AM103" s="35">
        <f t="shared" si="213"/>
        <v>0</v>
      </c>
      <c r="AN103" s="35">
        <f t="shared" si="213"/>
        <v>0</v>
      </c>
      <c r="AO103" s="35">
        <f t="shared" si="213"/>
        <v>0</v>
      </c>
      <c r="AP103" s="35">
        <f t="shared" si="213"/>
        <v>0</v>
      </c>
      <c r="AQ103" s="35">
        <f t="shared" si="213"/>
        <v>0</v>
      </c>
      <c r="AR103" s="35">
        <f t="shared" si="213"/>
        <v>0</v>
      </c>
      <c r="AS103" s="35">
        <f t="shared" si="213"/>
        <v>0</v>
      </c>
      <c r="AT103" s="35">
        <f t="shared" si="213"/>
        <v>0</v>
      </c>
      <c r="AU103" s="35">
        <f t="shared" si="213"/>
        <v>0</v>
      </c>
      <c r="AV103" s="35">
        <f t="shared" si="213"/>
        <v>0</v>
      </c>
      <c r="AW103" s="35">
        <f t="shared" si="213"/>
        <v>0</v>
      </c>
      <c r="AX103" s="35">
        <f t="shared" ref="AX103:BS103" si="214">IF(AX$2&gt;=$O103,IF(AX102-HLOOKUP($O103,$R$2:$BS$33,30,FALSE)/HLOOKUP($O103,$R$2:$BS$33,31,FALSE)&lt;=0,AX102,HLOOKUP($O103,$R$2:$BS$33,30,FALSE)/HLOOKUP($O103,$R$2:$BS$33,31,FALSE)),0)</f>
        <v>0</v>
      </c>
      <c r="AY103" s="35">
        <f t="shared" si="214"/>
        <v>0</v>
      </c>
      <c r="AZ103" s="35">
        <f t="shared" si="214"/>
        <v>0</v>
      </c>
      <c r="BA103" s="35">
        <f t="shared" si="214"/>
        <v>0</v>
      </c>
      <c r="BB103" s="35">
        <f t="shared" si="214"/>
        <v>0</v>
      </c>
      <c r="BC103" s="35">
        <f t="shared" si="214"/>
        <v>0</v>
      </c>
      <c r="BD103" s="35">
        <f t="shared" si="214"/>
        <v>0</v>
      </c>
      <c r="BE103" s="35">
        <f t="shared" si="214"/>
        <v>0</v>
      </c>
      <c r="BF103" s="35">
        <f t="shared" si="214"/>
        <v>0</v>
      </c>
      <c r="BG103" s="35">
        <f t="shared" si="214"/>
        <v>0</v>
      </c>
      <c r="BH103" s="35">
        <f t="shared" si="214"/>
        <v>0</v>
      </c>
      <c r="BI103" s="35">
        <f t="shared" si="214"/>
        <v>0</v>
      </c>
      <c r="BJ103" s="35">
        <f t="shared" si="214"/>
        <v>0</v>
      </c>
      <c r="BK103" s="35">
        <f t="shared" si="214"/>
        <v>0</v>
      </c>
      <c r="BL103" s="35">
        <f t="shared" si="214"/>
        <v>0</v>
      </c>
      <c r="BM103" s="35">
        <f t="shared" si="214"/>
        <v>0</v>
      </c>
      <c r="BN103" s="35">
        <f t="shared" si="214"/>
        <v>0</v>
      </c>
      <c r="BO103" s="35">
        <f t="shared" si="214"/>
        <v>0</v>
      </c>
      <c r="BP103" s="35">
        <f t="shared" si="214"/>
        <v>0</v>
      </c>
      <c r="BQ103" s="35">
        <f t="shared" si="214"/>
        <v>0</v>
      </c>
      <c r="BR103" s="35">
        <f t="shared" si="214"/>
        <v>0</v>
      </c>
      <c r="BS103" s="35">
        <f t="shared" si="214"/>
        <v>0</v>
      </c>
    </row>
    <row r="104" spans="6:71" hidden="1" outlineLevel="1">
      <c r="F104" t="s">
        <v>168</v>
      </c>
      <c r="L104" s="22" t="s">
        <v>54</v>
      </c>
      <c r="O104" s="22">
        <v>35</v>
      </c>
      <c r="P104" s="39"/>
      <c r="Q104" s="45"/>
      <c r="R104" s="35">
        <f t="shared" ref="R104:AV104" si="215">IF($O104=R$2,R$40,IF(R$2&gt;$O104,Q104-Q105,0))</f>
        <v>0</v>
      </c>
      <c r="S104" s="35">
        <f t="shared" si="215"/>
        <v>0</v>
      </c>
      <c r="T104" s="35">
        <f t="shared" si="215"/>
        <v>0</v>
      </c>
      <c r="U104" s="35">
        <f t="shared" si="215"/>
        <v>0</v>
      </c>
      <c r="V104" s="35">
        <f t="shared" si="215"/>
        <v>0</v>
      </c>
      <c r="W104" s="35">
        <f t="shared" si="215"/>
        <v>0</v>
      </c>
      <c r="X104" s="35">
        <f t="shared" si="215"/>
        <v>0</v>
      </c>
      <c r="Y104" s="35">
        <f t="shared" si="215"/>
        <v>0</v>
      </c>
      <c r="Z104" s="35">
        <f t="shared" si="215"/>
        <v>0</v>
      </c>
      <c r="AA104" s="35">
        <f t="shared" si="215"/>
        <v>0</v>
      </c>
      <c r="AB104" s="35">
        <f t="shared" si="215"/>
        <v>0</v>
      </c>
      <c r="AC104" s="35">
        <f t="shared" si="215"/>
        <v>0</v>
      </c>
      <c r="AD104" s="35">
        <f t="shared" si="215"/>
        <v>0</v>
      </c>
      <c r="AE104" s="35">
        <f t="shared" si="215"/>
        <v>0</v>
      </c>
      <c r="AF104" s="35">
        <f t="shared" si="215"/>
        <v>0</v>
      </c>
      <c r="AG104" s="35">
        <f t="shared" si="215"/>
        <v>0</v>
      </c>
      <c r="AH104" s="35">
        <f t="shared" si="215"/>
        <v>0</v>
      </c>
      <c r="AI104" s="35">
        <f t="shared" si="215"/>
        <v>0</v>
      </c>
      <c r="AJ104" s="35">
        <f t="shared" si="215"/>
        <v>0</v>
      </c>
      <c r="AK104" s="35">
        <f t="shared" si="215"/>
        <v>0</v>
      </c>
      <c r="AL104" s="35">
        <f t="shared" si="215"/>
        <v>0</v>
      </c>
      <c r="AM104" s="35">
        <f t="shared" si="215"/>
        <v>0</v>
      </c>
      <c r="AN104" s="35">
        <f t="shared" si="215"/>
        <v>0</v>
      </c>
      <c r="AO104" s="35">
        <f t="shared" si="215"/>
        <v>0</v>
      </c>
      <c r="AP104" s="35">
        <f t="shared" si="215"/>
        <v>0</v>
      </c>
      <c r="AQ104" s="35">
        <f t="shared" si="215"/>
        <v>0</v>
      </c>
      <c r="AR104" s="35">
        <f t="shared" si="215"/>
        <v>0</v>
      </c>
      <c r="AS104" s="35">
        <f t="shared" si="215"/>
        <v>0</v>
      </c>
      <c r="AT104" s="35">
        <f t="shared" si="215"/>
        <v>0</v>
      </c>
      <c r="AU104" s="35">
        <f t="shared" si="215"/>
        <v>0</v>
      </c>
      <c r="AV104" s="35">
        <f t="shared" si="215"/>
        <v>0</v>
      </c>
      <c r="AW104" s="35">
        <f t="shared" ref="AW104:BS104" si="216">IF($O104=AW$2,AW$40,IF(AW$2&gt;$O104,AV104-AV105,0))</f>
        <v>0</v>
      </c>
      <c r="AX104" s="35">
        <f t="shared" si="216"/>
        <v>0</v>
      </c>
      <c r="AY104" s="35">
        <f t="shared" si="216"/>
        <v>0</v>
      </c>
      <c r="AZ104" s="35">
        <f t="shared" si="216"/>
        <v>0</v>
      </c>
      <c r="BA104" s="35">
        <f t="shared" si="216"/>
        <v>0</v>
      </c>
      <c r="BB104" s="35">
        <f t="shared" si="216"/>
        <v>0</v>
      </c>
      <c r="BC104" s="35">
        <f t="shared" si="216"/>
        <v>0</v>
      </c>
      <c r="BD104" s="35">
        <f t="shared" si="216"/>
        <v>0</v>
      </c>
      <c r="BE104" s="35">
        <f t="shared" si="216"/>
        <v>0</v>
      </c>
      <c r="BF104" s="35">
        <f t="shared" si="216"/>
        <v>0</v>
      </c>
      <c r="BG104" s="35">
        <f t="shared" si="216"/>
        <v>0</v>
      </c>
      <c r="BH104" s="35">
        <f t="shared" si="216"/>
        <v>0</v>
      </c>
      <c r="BI104" s="35">
        <f t="shared" si="216"/>
        <v>0</v>
      </c>
      <c r="BJ104" s="35">
        <f t="shared" si="216"/>
        <v>0</v>
      </c>
      <c r="BK104" s="35">
        <f t="shared" si="216"/>
        <v>0</v>
      </c>
      <c r="BL104" s="35">
        <f t="shared" si="216"/>
        <v>0</v>
      </c>
      <c r="BM104" s="35">
        <f t="shared" si="216"/>
        <v>0</v>
      </c>
      <c r="BN104" s="35">
        <f t="shared" si="216"/>
        <v>0</v>
      </c>
      <c r="BO104" s="35">
        <f t="shared" si="216"/>
        <v>0</v>
      </c>
      <c r="BP104" s="35">
        <f t="shared" si="216"/>
        <v>0</v>
      </c>
      <c r="BQ104" s="35">
        <f t="shared" si="216"/>
        <v>0</v>
      </c>
      <c r="BR104" s="35">
        <f t="shared" si="216"/>
        <v>0</v>
      </c>
      <c r="BS104" s="35">
        <f t="shared" si="216"/>
        <v>0</v>
      </c>
    </row>
    <row r="105" spans="6:71" hidden="1" outlineLevel="1">
      <c r="F105" t="s">
        <v>169</v>
      </c>
      <c r="L105" s="22" t="s">
        <v>170</v>
      </c>
      <c r="O105" s="22">
        <v>35</v>
      </c>
      <c r="P105" s="39"/>
      <c r="Q105" s="45"/>
      <c r="R105" s="35">
        <f t="shared" ref="R105:AW105" si="217">IF(R$2&gt;=$O105,IF(R104-HLOOKUP($O105,$R$2:$BS$33,30,FALSE)/HLOOKUP($O105,$R$2:$BS$33,31,FALSE)&lt;=0,R104,HLOOKUP($O105,$R$2:$BS$33,30,FALSE)/HLOOKUP($O105,$R$2:$BS$33,31,FALSE)),0)</f>
        <v>0</v>
      </c>
      <c r="S105" s="35">
        <f t="shared" si="217"/>
        <v>0</v>
      </c>
      <c r="T105" s="35">
        <f t="shared" si="217"/>
        <v>0</v>
      </c>
      <c r="U105" s="35">
        <f t="shared" si="217"/>
        <v>0</v>
      </c>
      <c r="V105" s="35">
        <f t="shared" si="217"/>
        <v>0</v>
      </c>
      <c r="W105" s="35">
        <f t="shared" si="217"/>
        <v>0</v>
      </c>
      <c r="X105" s="35">
        <f t="shared" si="217"/>
        <v>0</v>
      </c>
      <c r="Y105" s="35">
        <f t="shared" si="217"/>
        <v>0</v>
      </c>
      <c r="Z105" s="35">
        <f t="shared" si="217"/>
        <v>0</v>
      </c>
      <c r="AA105" s="35">
        <f t="shared" si="217"/>
        <v>0</v>
      </c>
      <c r="AB105" s="35">
        <f t="shared" si="217"/>
        <v>0</v>
      </c>
      <c r="AC105" s="35">
        <f t="shared" si="217"/>
        <v>0</v>
      </c>
      <c r="AD105" s="35">
        <f t="shared" si="217"/>
        <v>0</v>
      </c>
      <c r="AE105" s="35">
        <f t="shared" si="217"/>
        <v>0</v>
      </c>
      <c r="AF105" s="35">
        <f t="shared" si="217"/>
        <v>0</v>
      </c>
      <c r="AG105" s="35">
        <f t="shared" si="217"/>
        <v>0</v>
      </c>
      <c r="AH105" s="35">
        <f t="shared" si="217"/>
        <v>0</v>
      </c>
      <c r="AI105" s="35">
        <f t="shared" si="217"/>
        <v>0</v>
      </c>
      <c r="AJ105" s="35">
        <f t="shared" si="217"/>
        <v>0</v>
      </c>
      <c r="AK105" s="35">
        <f t="shared" si="217"/>
        <v>0</v>
      </c>
      <c r="AL105" s="35">
        <f t="shared" si="217"/>
        <v>0</v>
      </c>
      <c r="AM105" s="35">
        <f t="shared" si="217"/>
        <v>0</v>
      </c>
      <c r="AN105" s="35">
        <f t="shared" si="217"/>
        <v>0</v>
      </c>
      <c r="AO105" s="35">
        <f t="shared" si="217"/>
        <v>0</v>
      </c>
      <c r="AP105" s="35">
        <f t="shared" si="217"/>
        <v>0</v>
      </c>
      <c r="AQ105" s="35">
        <f t="shared" si="217"/>
        <v>0</v>
      </c>
      <c r="AR105" s="35">
        <f t="shared" si="217"/>
        <v>0</v>
      </c>
      <c r="AS105" s="35">
        <f t="shared" si="217"/>
        <v>0</v>
      </c>
      <c r="AT105" s="35">
        <f t="shared" si="217"/>
        <v>0</v>
      </c>
      <c r="AU105" s="35">
        <f t="shared" si="217"/>
        <v>0</v>
      </c>
      <c r="AV105" s="35">
        <f t="shared" si="217"/>
        <v>0</v>
      </c>
      <c r="AW105" s="35">
        <f t="shared" si="217"/>
        <v>0</v>
      </c>
      <c r="AX105" s="35">
        <f t="shared" ref="AX105:BS105" si="218">IF(AX$2&gt;=$O105,IF(AX104-HLOOKUP($O105,$R$2:$BS$33,30,FALSE)/HLOOKUP($O105,$R$2:$BS$33,31,FALSE)&lt;=0,AX104,HLOOKUP($O105,$R$2:$BS$33,30,FALSE)/HLOOKUP($O105,$R$2:$BS$33,31,FALSE)),0)</f>
        <v>0</v>
      </c>
      <c r="AY105" s="35">
        <f t="shared" si="218"/>
        <v>0</v>
      </c>
      <c r="AZ105" s="35">
        <f t="shared" si="218"/>
        <v>0</v>
      </c>
      <c r="BA105" s="35">
        <f t="shared" si="218"/>
        <v>0</v>
      </c>
      <c r="BB105" s="35">
        <f t="shared" si="218"/>
        <v>0</v>
      </c>
      <c r="BC105" s="35">
        <f t="shared" si="218"/>
        <v>0</v>
      </c>
      <c r="BD105" s="35">
        <f t="shared" si="218"/>
        <v>0</v>
      </c>
      <c r="BE105" s="35">
        <f t="shared" si="218"/>
        <v>0</v>
      </c>
      <c r="BF105" s="35">
        <f t="shared" si="218"/>
        <v>0</v>
      </c>
      <c r="BG105" s="35">
        <f t="shared" si="218"/>
        <v>0</v>
      </c>
      <c r="BH105" s="35">
        <f t="shared" si="218"/>
        <v>0</v>
      </c>
      <c r="BI105" s="35">
        <f t="shared" si="218"/>
        <v>0</v>
      </c>
      <c r="BJ105" s="35">
        <f t="shared" si="218"/>
        <v>0</v>
      </c>
      <c r="BK105" s="35">
        <f t="shared" si="218"/>
        <v>0</v>
      </c>
      <c r="BL105" s="35">
        <f t="shared" si="218"/>
        <v>0</v>
      </c>
      <c r="BM105" s="35">
        <f t="shared" si="218"/>
        <v>0</v>
      </c>
      <c r="BN105" s="35">
        <f t="shared" si="218"/>
        <v>0</v>
      </c>
      <c r="BO105" s="35">
        <f t="shared" si="218"/>
        <v>0</v>
      </c>
      <c r="BP105" s="35">
        <f t="shared" si="218"/>
        <v>0</v>
      </c>
      <c r="BQ105" s="35">
        <f t="shared" si="218"/>
        <v>0</v>
      </c>
      <c r="BR105" s="35">
        <f t="shared" si="218"/>
        <v>0</v>
      </c>
      <c r="BS105" s="35">
        <f t="shared" si="218"/>
        <v>0</v>
      </c>
    </row>
    <row r="106" spans="6:71" hidden="1" outlineLevel="1">
      <c r="F106" t="s">
        <v>168</v>
      </c>
      <c r="L106" s="22" t="s">
        <v>54</v>
      </c>
      <c r="O106" s="22">
        <v>36</v>
      </c>
      <c r="P106" s="39"/>
      <c r="Q106" s="45"/>
      <c r="R106" s="35">
        <f t="shared" ref="R106:AV106" si="219">IF($O106=R$2,R$40,IF(R$2&gt;$O106,Q106-Q107,0))</f>
        <v>0</v>
      </c>
      <c r="S106" s="35">
        <f t="shared" si="219"/>
        <v>0</v>
      </c>
      <c r="T106" s="35">
        <f t="shared" si="219"/>
        <v>0</v>
      </c>
      <c r="U106" s="35">
        <f t="shared" si="219"/>
        <v>0</v>
      </c>
      <c r="V106" s="35">
        <f t="shared" si="219"/>
        <v>0</v>
      </c>
      <c r="W106" s="35">
        <f t="shared" si="219"/>
        <v>0</v>
      </c>
      <c r="X106" s="35">
        <f t="shared" si="219"/>
        <v>0</v>
      </c>
      <c r="Y106" s="35">
        <f t="shared" si="219"/>
        <v>0</v>
      </c>
      <c r="Z106" s="35">
        <f t="shared" si="219"/>
        <v>0</v>
      </c>
      <c r="AA106" s="35">
        <f t="shared" si="219"/>
        <v>0</v>
      </c>
      <c r="AB106" s="35">
        <f t="shared" si="219"/>
        <v>0</v>
      </c>
      <c r="AC106" s="35">
        <f t="shared" si="219"/>
        <v>0</v>
      </c>
      <c r="AD106" s="35">
        <f t="shared" si="219"/>
        <v>0</v>
      </c>
      <c r="AE106" s="35">
        <f t="shared" si="219"/>
        <v>0</v>
      </c>
      <c r="AF106" s="35">
        <f t="shared" si="219"/>
        <v>0</v>
      </c>
      <c r="AG106" s="35">
        <f t="shared" si="219"/>
        <v>0</v>
      </c>
      <c r="AH106" s="35">
        <f t="shared" si="219"/>
        <v>0</v>
      </c>
      <c r="AI106" s="35">
        <f t="shared" si="219"/>
        <v>0</v>
      </c>
      <c r="AJ106" s="35">
        <f t="shared" si="219"/>
        <v>0</v>
      </c>
      <c r="AK106" s="35">
        <f t="shared" si="219"/>
        <v>0</v>
      </c>
      <c r="AL106" s="35">
        <f t="shared" si="219"/>
        <v>0</v>
      </c>
      <c r="AM106" s="35">
        <f t="shared" si="219"/>
        <v>0</v>
      </c>
      <c r="AN106" s="35">
        <f t="shared" si="219"/>
        <v>0</v>
      </c>
      <c r="AO106" s="35">
        <f t="shared" si="219"/>
        <v>0</v>
      </c>
      <c r="AP106" s="35">
        <f t="shared" si="219"/>
        <v>0</v>
      </c>
      <c r="AQ106" s="35">
        <f t="shared" si="219"/>
        <v>0</v>
      </c>
      <c r="AR106" s="35">
        <f t="shared" si="219"/>
        <v>0</v>
      </c>
      <c r="AS106" s="35">
        <f t="shared" si="219"/>
        <v>0</v>
      </c>
      <c r="AT106" s="35">
        <f t="shared" si="219"/>
        <v>0</v>
      </c>
      <c r="AU106" s="35">
        <f t="shared" si="219"/>
        <v>0</v>
      </c>
      <c r="AV106" s="35">
        <f t="shared" si="219"/>
        <v>0</v>
      </c>
      <c r="AW106" s="35">
        <f t="shared" ref="AW106:BS106" si="220">IF($O106=AW$2,AW$40,IF(AW$2&gt;$O106,AV106-AV107,0))</f>
        <v>0</v>
      </c>
      <c r="AX106" s="35">
        <f t="shared" si="220"/>
        <v>0</v>
      </c>
      <c r="AY106" s="35">
        <f t="shared" si="220"/>
        <v>0</v>
      </c>
      <c r="AZ106" s="35">
        <f t="shared" si="220"/>
        <v>0</v>
      </c>
      <c r="BA106" s="35">
        <f t="shared" si="220"/>
        <v>0</v>
      </c>
      <c r="BB106" s="35">
        <f t="shared" si="220"/>
        <v>0</v>
      </c>
      <c r="BC106" s="35">
        <f t="shared" si="220"/>
        <v>0</v>
      </c>
      <c r="BD106" s="35">
        <f t="shared" si="220"/>
        <v>0</v>
      </c>
      <c r="BE106" s="35">
        <f t="shared" si="220"/>
        <v>0</v>
      </c>
      <c r="BF106" s="35">
        <f t="shared" si="220"/>
        <v>0</v>
      </c>
      <c r="BG106" s="35">
        <f t="shared" si="220"/>
        <v>0</v>
      </c>
      <c r="BH106" s="35">
        <f t="shared" si="220"/>
        <v>0</v>
      </c>
      <c r="BI106" s="35">
        <f t="shared" si="220"/>
        <v>0</v>
      </c>
      <c r="BJ106" s="35">
        <f t="shared" si="220"/>
        <v>0</v>
      </c>
      <c r="BK106" s="35">
        <f t="shared" si="220"/>
        <v>0</v>
      </c>
      <c r="BL106" s="35">
        <f t="shared" si="220"/>
        <v>0</v>
      </c>
      <c r="BM106" s="35">
        <f t="shared" si="220"/>
        <v>0</v>
      </c>
      <c r="BN106" s="35">
        <f t="shared" si="220"/>
        <v>0</v>
      </c>
      <c r="BO106" s="35">
        <f t="shared" si="220"/>
        <v>0</v>
      </c>
      <c r="BP106" s="35">
        <f t="shared" si="220"/>
        <v>0</v>
      </c>
      <c r="BQ106" s="35">
        <f t="shared" si="220"/>
        <v>0</v>
      </c>
      <c r="BR106" s="35">
        <f t="shared" si="220"/>
        <v>0</v>
      </c>
      <c r="BS106" s="35">
        <f t="shared" si="220"/>
        <v>0</v>
      </c>
    </row>
    <row r="107" spans="6:71" hidden="1" outlineLevel="1">
      <c r="F107" t="s">
        <v>169</v>
      </c>
      <c r="L107" s="22" t="s">
        <v>170</v>
      </c>
      <c r="O107" s="22">
        <v>36</v>
      </c>
      <c r="P107" s="39"/>
      <c r="Q107" s="45"/>
      <c r="R107" s="35">
        <f t="shared" ref="R107:AW107" si="221">IF(R$2&gt;=$O107,IF(R106-HLOOKUP($O107,$R$2:$BS$33,30,FALSE)/HLOOKUP($O107,$R$2:$BS$33,31,FALSE)&lt;=0,R106,HLOOKUP($O107,$R$2:$BS$33,30,FALSE)/HLOOKUP($O107,$R$2:$BS$33,31,FALSE)),0)</f>
        <v>0</v>
      </c>
      <c r="S107" s="35">
        <f t="shared" si="221"/>
        <v>0</v>
      </c>
      <c r="T107" s="35">
        <f t="shared" si="221"/>
        <v>0</v>
      </c>
      <c r="U107" s="35">
        <f t="shared" si="221"/>
        <v>0</v>
      </c>
      <c r="V107" s="35">
        <f t="shared" si="221"/>
        <v>0</v>
      </c>
      <c r="W107" s="35">
        <f t="shared" si="221"/>
        <v>0</v>
      </c>
      <c r="X107" s="35">
        <f t="shared" si="221"/>
        <v>0</v>
      </c>
      <c r="Y107" s="35">
        <f t="shared" si="221"/>
        <v>0</v>
      </c>
      <c r="Z107" s="35">
        <f t="shared" si="221"/>
        <v>0</v>
      </c>
      <c r="AA107" s="35">
        <f t="shared" si="221"/>
        <v>0</v>
      </c>
      <c r="AB107" s="35">
        <f t="shared" si="221"/>
        <v>0</v>
      </c>
      <c r="AC107" s="35">
        <f t="shared" si="221"/>
        <v>0</v>
      </c>
      <c r="AD107" s="35">
        <f t="shared" si="221"/>
        <v>0</v>
      </c>
      <c r="AE107" s="35">
        <f t="shared" si="221"/>
        <v>0</v>
      </c>
      <c r="AF107" s="35">
        <f t="shared" si="221"/>
        <v>0</v>
      </c>
      <c r="AG107" s="35">
        <f t="shared" si="221"/>
        <v>0</v>
      </c>
      <c r="AH107" s="35">
        <f t="shared" si="221"/>
        <v>0</v>
      </c>
      <c r="AI107" s="35">
        <f t="shared" si="221"/>
        <v>0</v>
      </c>
      <c r="AJ107" s="35">
        <f t="shared" si="221"/>
        <v>0</v>
      </c>
      <c r="AK107" s="35">
        <f t="shared" si="221"/>
        <v>0</v>
      </c>
      <c r="AL107" s="35">
        <f t="shared" si="221"/>
        <v>0</v>
      </c>
      <c r="AM107" s="35">
        <f t="shared" si="221"/>
        <v>0</v>
      </c>
      <c r="AN107" s="35">
        <f t="shared" si="221"/>
        <v>0</v>
      </c>
      <c r="AO107" s="35">
        <f t="shared" si="221"/>
        <v>0</v>
      </c>
      <c r="AP107" s="35">
        <f t="shared" si="221"/>
        <v>0</v>
      </c>
      <c r="AQ107" s="35">
        <f t="shared" si="221"/>
        <v>0</v>
      </c>
      <c r="AR107" s="35">
        <f t="shared" si="221"/>
        <v>0</v>
      </c>
      <c r="AS107" s="35">
        <f t="shared" si="221"/>
        <v>0</v>
      </c>
      <c r="AT107" s="35">
        <f t="shared" si="221"/>
        <v>0</v>
      </c>
      <c r="AU107" s="35">
        <f t="shared" si="221"/>
        <v>0</v>
      </c>
      <c r="AV107" s="35">
        <f t="shared" si="221"/>
        <v>0</v>
      </c>
      <c r="AW107" s="35">
        <f t="shared" si="221"/>
        <v>0</v>
      </c>
      <c r="AX107" s="35">
        <f t="shared" ref="AX107:BS107" si="222">IF(AX$2&gt;=$O107,IF(AX106-HLOOKUP($O107,$R$2:$BS$33,30,FALSE)/HLOOKUP($O107,$R$2:$BS$33,31,FALSE)&lt;=0,AX106,HLOOKUP($O107,$R$2:$BS$33,30,FALSE)/HLOOKUP($O107,$R$2:$BS$33,31,FALSE)),0)</f>
        <v>0</v>
      </c>
      <c r="AY107" s="35">
        <f t="shared" si="222"/>
        <v>0</v>
      </c>
      <c r="AZ107" s="35">
        <f t="shared" si="222"/>
        <v>0</v>
      </c>
      <c r="BA107" s="35">
        <f t="shared" si="222"/>
        <v>0</v>
      </c>
      <c r="BB107" s="35">
        <f t="shared" si="222"/>
        <v>0</v>
      </c>
      <c r="BC107" s="35">
        <f t="shared" si="222"/>
        <v>0</v>
      </c>
      <c r="BD107" s="35">
        <f t="shared" si="222"/>
        <v>0</v>
      </c>
      <c r="BE107" s="35">
        <f t="shared" si="222"/>
        <v>0</v>
      </c>
      <c r="BF107" s="35">
        <f t="shared" si="222"/>
        <v>0</v>
      </c>
      <c r="BG107" s="35">
        <f t="shared" si="222"/>
        <v>0</v>
      </c>
      <c r="BH107" s="35">
        <f t="shared" si="222"/>
        <v>0</v>
      </c>
      <c r="BI107" s="35">
        <f t="shared" si="222"/>
        <v>0</v>
      </c>
      <c r="BJ107" s="35">
        <f t="shared" si="222"/>
        <v>0</v>
      </c>
      <c r="BK107" s="35">
        <f t="shared" si="222"/>
        <v>0</v>
      </c>
      <c r="BL107" s="35">
        <f t="shared" si="222"/>
        <v>0</v>
      </c>
      <c r="BM107" s="35">
        <f t="shared" si="222"/>
        <v>0</v>
      </c>
      <c r="BN107" s="35">
        <f t="shared" si="222"/>
        <v>0</v>
      </c>
      <c r="BO107" s="35">
        <f t="shared" si="222"/>
        <v>0</v>
      </c>
      <c r="BP107" s="35">
        <f t="shared" si="222"/>
        <v>0</v>
      </c>
      <c r="BQ107" s="35">
        <f t="shared" si="222"/>
        <v>0</v>
      </c>
      <c r="BR107" s="35">
        <f t="shared" si="222"/>
        <v>0</v>
      </c>
      <c r="BS107" s="35">
        <f t="shared" si="222"/>
        <v>0</v>
      </c>
    </row>
    <row r="108" spans="6:71" hidden="1" outlineLevel="1">
      <c r="F108" t="s">
        <v>168</v>
      </c>
      <c r="L108" s="22" t="s">
        <v>54</v>
      </c>
      <c r="O108" s="22">
        <v>37</v>
      </c>
      <c r="P108" s="39"/>
      <c r="Q108" s="45"/>
      <c r="R108" s="35">
        <f t="shared" ref="R108:AV108" si="223">IF($O108=R$2,R$40,IF(R$2&gt;$O108,Q108-Q109,0))</f>
        <v>0</v>
      </c>
      <c r="S108" s="35">
        <f t="shared" si="223"/>
        <v>0</v>
      </c>
      <c r="T108" s="35">
        <f t="shared" si="223"/>
        <v>0</v>
      </c>
      <c r="U108" s="35">
        <f t="shared" si="223"/>
        <v>0</v>
      </c>
      <c r="V108" s="35">
        <f t="shared" si="223"/>
        <v>0</v>
      </c>
      <c r="W108" s="35">
        <f t="shared" si="223"/>
        <v>0</v>
      </c>
      <c r="X108" s="35">
        <f t="shared" si="223"/>
        <v>0</v>
      </c>
      <c r="Y108" s="35">
        <f t="shared" si="223"/>
        <v>0</v>
      </c>
      <c r="Z108" s="35">
        <f t="shared" si="223"/>
        <v>0</v>
      </c>
      <c r="AA108" s="35">
        <f t="shared" si="223"/>
        <v>0</v>
      </c>
      <c r="AB108" s="35">
        <f t="shared" si="223"/>
        <v>0</v>
      </c>
      <c r="AC108" s="35">
        <f t="shared" si="223"/>
        <v>0</v>
      </c>
      <c r="AD108" s="35">
        <f t="shared" si="223"/>
        <v>0</v>
      </c>
      <c r="AE108" s="35">
        <f t="shared" si="223"/>
        <v>0</v>
      </c>
      <c r="AF108" s="35">
        <f t="shared" si="223"/>
        <v>0</v>
      </c>
      <c r="AG108" s="35">
        <f t="shared" si="223"/>
        <v>0</v>
      </c>
      <c r="AH108" s="35">
        <f t="shared" si="223"/>
        <v>0</v>
      </c>
      <c r="AI108" s="35">
        <f t="shared" si="223"/>
        <v>0</v>
      </c>
      <c r="AJ108" s="35">
        <f t="shared" si="223"/>
        <v>0</v>
      </c>
      <c r="AK108" s="35">
        <f t="shared" si="223"/>
        <v>0</v>
      </c>
      <c r="AL108" s="35">
        <f t="shared" si="223"/>
        <v>0</v>
      </c>
      <c r="AM108" s="35">
        <f t="shared" si="223"/>
        <v>0</v>
      </c>
      <c r="AN108" s="35">
        <f t="shared" si="223"/>
        <v>0</v>
      </c>
      <c r="AO108" s="35">
        <f t="shared" si="223"/>
        <v>0</v>
      </c>
      <c r="AP108" s="35">
        <f t="shared" si="223"/>
        <v>0</v>
      </c>
      <c r="AQ108" s="35">
        <f t="shared" si="223"/>
        <v>0</v>
      </c>
      <c r="AR108" s="35">
        <f t="shared" si="223"/>
        <v>0</v>
      </c>
      <c r="AS108" s="35">
        <f t="shared" si="223"/>
        <v>0</v>
      </c>
      <c r="AT108" s="35">
        <f t="shared" si="223"/>
        <v>0</v>
      </c>
      <c r="AU108" s="35">
        <f t="shared" si="223"/>
        <v>0</v>
      </c>
      <c r="AV108" s="35">
        <f t="shared" si="223"/>
        <v>0</v>
      </c>
      <c r="AW108" s="35">
        <f t="shared" ref="AW108:BS108" si="224">IF($O108=AW$2,AW$40,IF(AW$2&gt;$O108,AV108-AV109,0))</f>
        <v>0</v>
      </c>
      <c r="AX108" s="35">
        <f t="shared" si="224"/>
        <v>0</v>
      </c>
      <c r="AY108" s="35">
        <f t="shared" si="224"/>
        <v>0</v>
      </c>
      <c r="AZ108" s="35">
        <f t="shared" si="224"/>
        <v>0</v>
      </c>
      <c r="BA108" s="35">
        <f t="shared" si="224"/>
        <v>0</v>
      </c>
      <c r="BB108" s="35">
        <f t="shared" si="224"/>
        <v>0</v>
      </c>
      <c r="BC108" s="35">
        <f t="shared" si="224"/>
        <v>0</v>
      </c>
      <c r="BD108" s="35">
        <f t="shared" si="224"/>
        <v>0</v>
      </c>
      <c r="BE108" s="35">
        <f t="shared" si="224"/>
        <v>0</v>
      </c>
      <c r="BF108" s="35">
        <f t="shared" si="224"/>
        <v>0</v>
      </c>
      <c r="BG108" s="35">
        <f t="shared" si="224"/>
        <v>0</v>
      </c>
      <c r="BH108" s="35">
        <f t="shared" si="224"/>
        <v>0</v>
      </c>
      <c r="BI108" s="35">
        <f t="shared" si="224"/>
        <v>0</v>
      </c>
      <c r="BJ108" s="35">
        <f t="shared" si="224"/>
        <v>0</v>
      </c>
      <c r="BK108" s="35">
        <f t="shared" si="224"/>
        <v>0</v>
      </c>
      <c r="BL108" s="35">
        <f t="shared" si="224"/>
        <v>0</v>
      </c>
      <c r="BM108" s="35">
        <f t="shared" si="224"/>
        <v>0</v>
      </c>
      <c r="BN108" s="35">
        <f t="shared" si="224"/>
        <v>0</v>
      </c>
      <c r="BO108" s="35">
        <f t="shared" si="224"/>
        <v>0</v>
      </c>
      <c r="BP108" s="35">
        <f t="shared" si="224"/>
        <v>0</v>
      </c>
      <c r="BQ108" s="35">
        <f t="shared" si="224"/>
        <v>0</v>
      </c>
      <c r="BR108" s="35">
        <f t="shared" si="224"/>
        <v>0</v>
      </c>
      <c r="BS108" s="35">
        <f t="shared" si="224"/>
        <v>0</v>
      </c>
    </row>
    <row r="109" spans="6:71" hidden="1" outlineLevel="1">
      <c r="F109" t="s">
        <v>169</v>
      </c>
      <c r="L109" s="22" t="s">
        <v>170</v>
      </c>
      <c r="O109" s="22">
        <v>37</v>
      </c>
      <c r="P109" s="39"/>
      <c r="Q109" s="45"/>
      <c r="R109" s="35">
        <f t="shared" ref="R109:AW109" si="225">IF(R$2&gt;=$O109,IF(R108-HLOOKUP($O109,$R$2:$BS$33,30,FALSE)/HLOOKUP($O109,$R$2:$BS$33,31,FALSE)&lt;=0,R108,HLOOKUP($O109,$R$2:$BS$33,30,FALSE)/HLOOKUP($O109,$R$2:$BS$33,31,FALSE)),0)</f>
        <v>0</v>
      </c>
      <c r="S109" s="35">
        <f t="shared" si="225"/>
        <v>0</v>
      </c>
      <c r="T109" s="35">
        <f t="shared" si="225"/>
        <v>0</v>
      </c>
      <c r="U109" s="35">
        <f t="shared" si="225"/>
        <v>0</v>
      </c>
      <c r="V109" s="35">
        <f t="shared" si="225"/>
        <v>0</v>
      </c>
      <c r="W109" s="35">
        <f t="shared" si="225"/>
        <v>0</v>
      </c>
      <c r="X109" s="35">
        <f t="shared" si="225"/>
        <v>0</v>
      </c>
      <c r="Y109" s="35">
        <f t="shared" si="225"/>
        <v>0</v>
      </c>
      <c r="Z109" s="35">
        <f t="shared" si="225"/>
        <v>0</v>
      </c>
      <c r="AA109" s="35">
        <f t="shared" si="225"/>
        <v>0</v>
      </c>
      <c r="AB109" s="35">
        <f t="shared" si="225"/>
        <v>0</v>
      </c>
      <c r="AC109" s="35">
        <f t="shared" si="225"/>
        <v>0</v>
      </c>
      <c r="AD109" s="35">
        <f t="shared" si="225"/>
        <v>0</v>
      </c>
      <c r="AE109" s="35">
        <f t="shared" si="225"/>
        <v>0</v>
      </c>
      <c r="AF109" s="35">
        <f t="shared" si="225"/>
        <v>0</v>
      </c>
      <c r="AG109" s="35">
        <f t="shared" si="225"/>
        <v>0</v>
      </c>
      <c r="AH109" s="35">
        <f t="shared" si="225"/>
        <v>0</v>
      </c>
      <c r="AI109" s="35">
        <f t="shared" si="225"/>
        <v>0</v>
      </c>
      <c r="AJ109" s="35">
        <f t="shared" si="225"/>
        <v>0</v>
      </c>
      <c r="AK109" s="35">
        <f t="shared" si="225"/>
        <v>0</v>
      </c>
      <c r="AL109" s="35">
        <f t="shared" si="225"/>
        <v>0</v>
      </c>
      <c r="AM109" s="35">
        <f t="shared" si="225"/>
        <v>0</v>
      </c>
      <c r="AN109" s="35">
        <f t="shared" si="225"/>
        <v>0</v>
      </c>
      <c r="AO109" s="35">
        <f t="shared" si="225"/>
        <v>0</v>
      </c>
      <c r="AP109" s="35">
        <f t="shared" si="225"/>
        <v>0</v>
      </c>
      <c r="AQ109" s="35">
        <f t="shared" si="225"/>
        <v>0</v>
      </c>
      <c r="AR109" s="35">
        <f t="shared" si="225"/>
        <v>0</v>
      </c>
      <c r="AS109" s="35">
        <f t="shared" si="225"/>
        <v>0</v>
      </c>
      <c r="AT109" s="35">
        <f t="shared" si="225"/>
        <v>0</v>
      </c>
      <c r="AU109" s="35">
        <f t="shared" si="225"/>
        <v>0</v>
      </c>
      <c r="AV109" s="35">
        <f t="shared" si="225"/>
        <v>0</v>
      </c>
      <c r="AW109" s="35">
        <f t="shared" si="225"/>
        <v>0</v>
      </c>
      <c r="AX109" s="35">
        <f t="shared" ref="AX109:BS109" si="226">IF(AX$2&gt;=$O109,IF(AX108-HLOOKUP($O109,$R$2:$BS$33,30,FALSE)/HLOOKUP($O109,$R$2:$BS$33,31,FALSE)&lt;=0,AX108,HLOOKUP($O109,$R$2:$BS$33,30,FALSE)/HLOOKUP($O109,$R$2:$BS$33,31,FALSE)),0)</f>
        <v>0</v>
      </c>
      <c r="AY109" s="35">
        <f t="shared" si="226"/>
        <v>0</v>
      </c>
      <c r="AZ109" s="35">
        <f t="shared" si="226"/>
        <v>0</v>
      </c>
      <c r="BA109" s="35">
        <f t="shared" si="226"/>
        <v>0</v>
      </c>
      <c r="BB109" s="35">
        <f t="shared" si="226"/>
        <v>0</v>
      </c>
      <c r="BC109" s="35">
        <f t="shared" si="226"/>
        <v>0</v>
      </c>
      <c r="BD109" s="35">
        <f t="shared" si="226"/>
        <v>0</v>
      </c>
      <c r="BE109" s="35">
        <f t="shared" si="226"/>
        <v>0</v>
      </c>
      <c r="BF109" s="35">
        <f t="shared" si="226"/>
        <v>0</v>
      </c>
      <c r="BG109" s="35">
        <f t="shared" si="226"/>
        <v>0</v>
      </c>
      <c r="BH109" s="35">
        <f t="shared" si="226"/>
        <v>0</v>
      </c>
      <c r="BI109" s="35">
        <f t="shared" si="226"/>
        <v>0</v>
      </c>
      <c r="BJ109" s="35">
        <f t="shared" si="226"/>
        <v>0</v>
      </c>
      <c r="BK109" s="35">
        <f t="shared" si="226"/>
        <v>0</v>
      </c>
      <c r="BL109" s="35">
        <f t="shared" si="226"/>
        <v>0</v>
      </c>
      <c r="BM109" s="35">
        <f t="shared" si="226"/>
        <v>0</v>
      </c>
      <c r="BN109" s="35">
        <f t="shared" si="226"/>
        <v>0</v>
      </c>
      <c r="BO109" s="35">
        <f t="shared" si="226"/>
        <v>0</v>
      </c>
      <c r="BP109" s="35">
        <f t="shared" si="226"/>
        <v>0</v>
      </c>
      <c r="BQ109" s="35">
        <f t="shared" si="226"/>
        <v>0</v>
      </c>
      <c r="BR109" s="35">
        <f t="shared" si="226"/>
        <v>0</v>
      </c>
      <c r="BS109" s="35">
        <f t="shared" si="226"/>
        <v>0</v>
      </c>
    </row>
    <row r="110" spans="6:71" hidden="1" outlineLevel="1">
      <c r="F110" t="s">
        <v>168</v>
      </c>
      <c r="L110" s="22" t="s">
        <v>54</v>
      </c>
      <c r="O110" s="22">
        <v>38</v>
      </c>
      <c r="P110" s="39"/>
      <c r="Q110" s="45"/>
      <c r="R110" s="35">
        <f t="shared" ref="R110:AV110" si="227">IF($O110=R$2,R$40,IF(R$2&gt;$O110,Q110-Q111,0))</f>
        <v>0</v>
      </c>
      <c r="S110" s="35">
        <f t="shared" si="227"/>
        <v>0</v>
      </c>
      <c r="T110" s="35">
        <f t="shared" si="227"/>
        <v>0</v>
      </c>
      <c r="U110" s="35">
        <f t="shared" si="227"/>
        <v>0</v>
      </c>
      <c r="V110" s="35">
        <f t="shared" si="227"/>
        <v>0</v>
      </c>
      <c r="W110" s="35">
        <f t="shared" si="227"/>
        <v>0</v>
      </c>
      <c r="X110" s="35">
        <f t="shared" si="227"/>
        <v>0</v>
      </c>
      <c r="Y110" s="35">
        <f t="shared" si="227"/>
        <v>0</v>
      </c>
      <c r="Z110" s="35">
        <f t="shared" si="227"/>
        <v>0</v>
      </c>
      <c r="AA110" s="35">
        <f t="shared" si="227"/>
        <v>0</v>
      </c>
      <c r="AB110" s="35">
        <f t="shared" si="227"/>
        <v>0</v>
      </c>
      <c r="AC110" s="35">
        <f t="shared" si="227"/>
        <v>0</v>
      </c>
      <c r="AD110" s="35">
        <f t="shared" si="227"/>
        <v>0</v>
      </c>
      <c r="AE110" s="35">
        <f t="shared" si="227"/>
        <v>0</v>
      </c>
      <c r="AF110" s="35">
        <f t="shared" si="227"/>
        <v>0</v>
      </c>
      <c r="AG110" s="35">
        <f t="shared" si="227"/>
        <v>0</v>
      </c>
      <c r="AH110" s="35">
        <f t="shared" si="227"/>
        <v>0</v>
      </c>
      <c r="AI110" s="35">
        <f t="shared" si="227"/>
        <v>0</v>
      </c>
      <c r="AJ110" s="35">
        <f t="shared" si="227"/>
        <v>0</v>
      </c>
      <c r="AK110" s="35">
        <f t="shared" si="227"/>
        <v>0</v>
      </c>
      <c r="AL110" s="35">
        <f t="shared" si="227"/>
        <v>0</v>
      </c>
      <c r="AM110" s="35">
        <f t="shared" si="227"/>
        <v>0</v>
      </c>
      <c r="AN110" s="35">
        <f t="shared" si="227"/>
        <v>0</v>
      </c>
      <c r="AO110" s="35">
        <f t="shared" si="227"/>
        <v>0</v>
      </c>
      <c r="AP110" s="35">
        <f t="shared" si="227"/>
        <v>0</v>
      </c>
      <c r="AQ110" s="35">
        <f t="shared" si="227"/>
        <v>0</v>
      </c>
      <c r="AR110" s="35">
        <f t="shared" si="227"/>
        <v>0</v>
      </c>
      <c r="AS110" s="35">
        <f t="shared" si="227"/>
        <v>0</v>
      </c>
      <c r="AT110" s="35">
        <f t="shared" si="227"/>
        <v>0</v>
      </c>
      <c r="AU110" s="35">
        <f t="shared" si="227"/>
        <v>0</v>
      </c>
      <c r="AV110" s="35">
        <f t="shared" si="227"/>
        <v>0</v>
      </c>
      <c r="AW110" s="35">
        <f t="shared" ref="AW110:BS110" si="228">IF($O110=AW$2,AW$40,IF(AW$2&gt;$O110,AV110-AV111,0))</f>
        <v>0</v>
      </c>
      <c r="AX110" s="35">
        <f t="shared" si="228"/>
        <v>0</v>
      </c>
      <c r="AY110" s="35">
        <f t="shared" si="228"/>
        <v>0</v>
      </c>
      <c r="AZ110" s="35">
        <f t="shared" si="228"/>
        <v>0</v>
      </c>
      <c r="BA110" s="35">
        <f t="shared" si="228"/>
        <v>0</v>
      </c>
      <c r="BB110" s="35">
        <f t="shared" si="228"/>
        <v>0</v>
      </c>
      <c r="BC110" s="35">
        <f t="shared" si="228"/>
        <v>0</v>
      </c>
      <c r="BD110" s="35">
        <f t="shared" si="228"/>
        <v>0</v>
      </c>
      <c r="BE110" s="35">
        <f t="shared" si="228"/>
        <v>0</v>
      </c>
      <c r="BF110" s="35">
        <f t="shared" si="228"/>
        <v>0</v>
      </c>
      <c r="BG110" s="35">
        <f t="shared" si="228"/>
        <v>0</v>
      </c>
      <c r="BH110" s="35">
        <f t="shared" si="228"/>
        <v>0</v>
      </c>
      <c r="BI110" s="35">
        <f t="shared" si="228"/>
        <v>0</v>
      </c>
      <c r="BJ110" s="35">
        <f t="shared" si="228"/>
        <v>0</v>
      </c>
      <c r="BK110" s="35">
        <f t="shared" si="228"/>
        <v>0</v>
      </c>
      <c r="BL110" s="35">
        <f t="shared" si="228"/>
        <v>0</v>
      </c>
      <c r="BM110" s="35">
        <f t="shared" si="228"/>
        <v>0</v>
      </c>
      <c r="BN110" s="35">
        <f t="shared" si="228"/>
        <v>0</v>
      </c>
      <c r="BO110" s="35">
        <f t="shared" si="228"/>
        <v>0</v>
      </c>
      <c r="BP110" s="35">
        <f t="shared" si="228"/>
        <v>0</v>
      </c>
      <c r="BQ110" s="35">
        <f t="shared" si="228"/>
        <v>0</v>
      </c>
      <c r="BR110" s="35">
        <f t="shared" si="228"/>
        <v>0</v>
      </c>
      <c r="BS110" s="35">
        <f t="shared" si="228"/>
        <v>0</v>
      </c>
    </row>
    <row r="111" spans="6:71" hidden="1" outlineLevel="1">
      <c r="F111" t="s">
        <v>169</v>
      </c>
      <c r="L111" s="22" t="s">
        <v>170</v>
      </c>
      <c r="O111" s="22">
        <v>38</v>
      </c>
      <c r="P111" s="39"/>
      <c r="Q111" s="45"/>
      <c r="R111" s="35">
        <f t="shared" ref="R111:AW111" si="229">IF(R$2&gt;=$O111,IF(R110-HLOOKUP($O111,$R$2:$BS$33,30,FALSE)/HLOOKUP($O111,$R$2:$BS$33,31,FALSE)&lt;=0,R110,HLOOKUP($O111,$R$2:$BS$33,30,FALSE)/HLOOKUP($O111,$R$2:$BS$33,31,FALSE)),0)</f>
        <v>0</v>
      </c>
      <c r="S111" s="35">
        <f t="shared" si="229"/>
        <v>0</v>
      </c>
      <c r="T111" s="35">
        <f t="shared" si="229"/>
        <v>0</v>
      </c>
      <c r="U111" s="35">
        <f t="shared" si="229"/>
        <v>0</v>
      </c>
      <c r="V111" s="35">
        <f t="shared" si="229"/>
        <v>0</v>
      </c>
      <c r="W111" s="35">
        <f t="shared" si="229"/>
        <v>0</v>
      </c>
      <c r="X111" s="35">
        <f t="shared" si="229"/>
        <v>0</v>
      </c>
      <c r="Y111" s="35">
        <f t="shared" si="229"/>
        <v>0</v>
      </c>
      <c r="Z111" s="35">
        <f t="shared" si="229"/>
        <v>0</v>
      </c>
      <c r="AA111" s="35">
        <f t="shared" si="229"/>
        <v>0</v>
      </c>
      <c r="AB111" s="35">
        <f t="shared" si="229"/>
        <v>0</v>
      </c>
      <c r="AC111" s="35">
        <f t="shared" si="229"/>
        <v>0</v>
      </c>
      <c r="AD111" s="35">
        <f t="shared" si="229"/>
        <v>0</v>
      </c>
      <c r="AE111" s="35">
        <f t="shared" si="229"/>
        <v>0</v>
      </c>
      <c r="AF111" s="35">
        <f t="shared" si="229"/>
        <v>0</v>
      </c>
      <c r="AG111" s="35">
        <f t="shared" si="229"/>
        <v>0</v>
      </c>
      <c r="AH111" s="35">
        <f t="shared" si="229"/>
        <v>0</v>
      </c>
      <c r="AI111" s="35">
        <f t="shared" si="229"/>
        <v>0</v>
      </c>
      <c r="AJ111" s="35">
        <f t="shared" si="229"/>
        <v>0</v>
      </c>
      <c r="AK111" s="35">
        <f t="shared" si="229"/>
        <v>0</v>
      </c>
      <c r="AL111" s="35">
        <f t="shared" si="229"/>
        <v>0</v>
      </c>
      <c r="AM111" s="35">
        <f t="shared" si="229"/>
        <v>0</v>
      </c>
      <c r="AN111" s="35">
        <f t="shared" si="229"/>
        <v>0</v>
      </c>
      <c r="AO111" s="35">
        <f t="shared" si="229"/>
        <v>0</v>
      </c>
      <c r="AP111" s="35">
        <f t="shared" si="229"/>
        <v>0</v>
      </c>
      <c r="AQ111" s="35">
        <f t="shared" si="229"/>
        <v>0</v>
      </c>
      <c r="AR111" s="35">
        <f t="shared" si="229"/>
        <v>0</v>
      </c>
      <c r="AS111" s="35">
        <f t="shared" si="229"/>
        <v>0</v>
      </c>
      <c r="AT111" s="35">
        <f t="shared" si="229"/>
        <v>0</v>
      </c>
      <c r="AU111" s="35">
        <f t="shared" si="229"/>
        <v>0</v>
      </c>
      <c r="AV111" s="35">
        <f t="shared" si="229"/>
        <v>0</v>
      </c>
      <c r="AW111" s="35">
        <f t="shared" si="229"/>
        <v>0</v>
      </c>
      <c r="AX111" s="35">
        <f t="shared" ref="AX111:BS111" si="230">IF(AX$2&gt;=$O111,IF(AX110-HLOOKUP($O111,$R$2:$BS$33,30,FALSE)/HLOOKUP($O111,$R$2:$BS$33,31,FALSE)&lt;=0,AX110,HLOOKUP($O111,$R$2:$BS$33,30,FALSE)/HLOOKUP($O111,$R$2:$BS$33,31,FALSE)),0)</f>
        <v>0</v>
      </c>
      <c r="AY111" s="35">
        <f t="shared" si="230"/>
        <v>0</v>
      </c>
      <c r="AZ111" s="35">
        <f t="shared" si="230"/>
        <v>0</v>
      </c>
      <c r="BA111" s="35">
        <f t="shared" si="230"/>
        <v>0</v>
      </c>
      <c r="BB111" s="35">
        <f t="shared" si="230"/>
        <v>0</v>
      </c>
      <c r="BC111" s="35">
        <f t="shared" si="230"/>
        <v>0</v>
      </c>
      <c r="BD111" s="35">
        <f t="shared" si="230"/>
        <v>0</v>
      </c>
      <c r="BE111" s="35">
        <f t="shared" si="230"/>
        <v>0</v>
      </c>
      <c r="BF111" s="35">
        <f t="shared" si="230"/>
        <v>0</v>
      </c>
      <c r="BG111" s="35">
        <f t="shared" si="230"/>
        <v>0</v>
      </c>
      <c r="BH111" s="35">
        <f t="shared" si="230"/>
        <v>0</v>
      </c>
      <c r="BI111" s="35">
        <f t="shared" si="230"/>
        <v>0</v>
      </c>
      <c r="BJ111" s="35">
        <f t="shared" si="230"/>
        <v>0</v>
      </c>
      <c r="BK111" s="35">
        <f t="shared" si="230"/>
        <v>0</v>
      </c>
      <c r="BL111" s="35">
        <f t="shared" si="230"/>
        <v>0</v>
      </c>
      <c r="BM111" s="35">
        <f t="shared" si="230"/>
        <v>0</v>
      </c>
      <c r="BN111" s="35">
        <f t="shared" si="230"/>
        <v>0</v>
      </c>
      <c r="BO111" s="35">
        <f t="shared" si="230"/>
        <v>0</v>
      </c>
      <c r="BP111" s="35">
        <f t="shared" si="230"/>
        <v>0</v>
      </c>
      <c r="BQ111" s="35">
        <f t="shared" si="230"/>
        <v>0</v>
      </c>
      <c r="BR111" s="35">
        <f t="shared" si="230"/>
        <v>0</v>
      </c>
      <c r="BS111" s="35">
        <f t="shared" si="230"/>
        <v>0</v>
      </c>
    </row>
    <row r="112" spans="6:71" hidden="1" outlineLevel="1">
      <c r="F112" t="s">
        <v>168</v>
      </c>
      <c r="L112" s="22" t="s">
        <v>54</v>
      </c>
      <c r="O112" s="22">
        <v>39</v>
      </c>
      <c r="P112" s="39"/>
      <c r="Q112" s="45"/>
      <c r="R112" s="35">
        <f t="shared" ref="R112:AV112" si="231">IF($O112=R$2,R$40,IF(R$2&gt;$O112,Q112-Q113,0))</f>
        <v>0</v>
      </c>
      <c r="S112" s="35">
        <f t="shared" si="231"/>
        <v>0</v>
      </c>
      <c r="T112" s="35">
        <f t="shared" si="231"/>
        <v>0</v>
      </c>
      <c r="U112" s="35">
        <f t="shared" si="231"/>
        <v>0</v>
      </c>
      <c r="V112" s="35">
        <f t="shared" si="231"/>
        <v>0</v>
      </c>
      <c r="W112" s="35">
        <f t="shared" si="231"/>
        <v>0</v>
      </c>
      <c r="X112" s="35">
        <f t="shared" si="231"/>
        <v>0</v>
      </c>
      <c r="Y112" s="35">
        <f t="shared" si="231"/>
        <v>0</v>
      </c>
      <c r="Z112" s="35">
        <f t="shared" si="231"/>
        <v>0</v>
      </c>
      <c r="AA112" s="35">
        <f t="shared" si="231"/>
        <v>0</v>
      </c>
      <c r="AB112" s="35">
        <f t="shared" si="231"/>
        <v>0</v>
      </c>
      <c r="AC112" s="35">
        <f t="shared" si="231"/>
        <v>0</v>
      </c>
      <c r="AD112" s="35">
        <f t="shared" si="231"/>
        <v>0</v>
      </c>
      <c r="AE112" s="35">
        <f t="shared" si="231"/>
        <v>0</v>
      </c>
      <c r="AF112" s="35">
        <f t="shared" si="231"/>
        <v>0</v>
      </c>
      <c r="AG112" s="35">
        <f t="shared" si="231"/>
        <v>0</v>
      </c>
      <c r="AH112" s="35">
        <f t="shared" si="231"/>
        <v>0</v>
      </c>
      <c r="AI112" s="35">
        <f t="shared" si="231"/>
        <v>0</v>
      </c>
      <c r="AJ112" s="35">
        <f t="shared" si="231"/>
        <v>0</v>
      </c>
      <c r="AK112" s="35">
        <f t="shared" si="231"/>
        <v>0</v>
      </c>
      <c r="AL112" s="35">
        <f t="shared" si="231"/>
        <v>0</v>
      </c>
      <c r="AM112" s="35">
        <f t="shared" si="231"/>
        <v>0</v>
      </c>
      <c r="AN112" s="35">
        <f t="shared" si="231"/>
        <v>0</v>
      </c>
      <c r="AO112" s="35">
        <f t="shared" si="231"/>
        <v>0</v>
      </c>
      <c r="AP112" s="35">
        <f t="shared" si="231"/>
        <v>0</v>
      </c>
      <c r="AQ112" s="35">
        <f t="shared" si="231"/>
        <v>0</v>
      </c>
      <c r="AR112" s="35">
        <f t="shared" si="231"/>
        <v>0</v>
      </c>
      <c r="AS112" s="35">
        <f t="shared" si="231"/>
        <v>0</v>
      </c>
      <c r="AT112" s="35">
        <f t="shared" si="231"/>
        <v>0</v>
      </c>
      <c r="AU112" s="35">
        <f t="shared" si="231"/>
        <v>0</v>
      </c>
      <c r="AV112" s="35">
        <f t="shared" si="231"/>
        <v>0</v>
      </c>
      <c r="AW112" s="35">
        <f t="shared" ref="AW112:BS112" si="232">IF($O112=AW$2,AW$40,IF(AW$2&gt;$O112,AV112-AV113,0))</f>
        <v>0</v>
      </c>
      <c r="AX112" s="35">
        <f t="shared" si="232"/>
        <v>0</v>
      </c>
      <c r="AY112" s="35">
        <f t="shared" si="232"/>
        <v>0</v>
      </c>
      <c r="AZ112" s="35">
        <f t="shared" si="232"/>
        <v>0</v>
      </c>
      <c r="BA112" s="35">
        <f t="shared" si="232"/>
        <v>0</v>
      </c>
      <c r="BB112" s="35">
        <f t="shared" si="232"/>
        <v>0</v>
      </c>
      <c r="BC112" s="35">
        <f t="shared" si="232"/>
        <v>0</v>
      </c>
      <c r="BD112" s="35">
        <f t="shared" si="232"/>
        <v>0</v>
      </c>
      <c r="BE112" s="35">
        <f t="shared" si="232"/>
        <v>0</v>
      </c>
      <c r="BF112" s="35">
        <f t="shared" si="232"/>
        <v>0</v>
      </c>
      <c r="BG112" s="35">
        <f t="shared" si="232"/>
        <v>0</v>
      </c>
      <c r="BH112" s="35">
        <f t="shared" si="232"/>
        <v>0</v>
      </c>
      <c r="BI112" s="35">
        <f t="shared" si="232"/>
        <v>0</v>
      </c>
      <c r="BJ112" s="35">
        <f t="shared" si="232"/>
        <v>0</v>
      </c>
      <c r="BK112" s="35">
        <f t="shared" si="232"/>
        <v>0</v>
      </c>
      <c r="BL112" s="35">
        <f t="shared" si="232"/>
        <v>0</v>
      </c>
      <c r="BM112" s="35">
        <f t="shared" si="232"/>
        <v>0</v>
      </c>
      <c r="BN112" s="35">
        <f t="shared" si="232"/>
        <v>0</v>
      </c>
      <c r="BO112" s="35">
        <f t="shared" si="232"/>
        <v>0</v>
      </c>
      <c r="BP112" s="35">
        <f t="shared" si="232"/>
        <v>0</v>
      </c>
      <c r="BQ112" s="35">
        <f t="shared" si="232"/>
        <v>0</v>
      </c>
      <c r="BR112" s="35">
        <f t="shared" si="232"/>
        <v>0</v>
      </c>
      <c r="BS112" s="35">
        <f t="shared" si="232"/>
        <v>0</v>
      </c>
    </row>
    <row r="113" spans="6:71" ht="15" hidden="1" customHeight="1" outlineLevel="1">
      <c r="F113" t="s">
        <v>169</v>
      </c>
      <c r="L113" s="22" t="s">
        <v>170</v>
      </c>
      <c r="O113" s="22">
        <v>39</v>
      </c>
      <c r="P113" s="39"/>
      <c r="Q113" s="45"/>
      <c r="R113" s="35">
        <f t="shared" ref="R113:AW113" si="233">IF(R$2&gt;=$O113,IF(R112-HLOOKUP($O113,$R$2:$BS$33,30,FALSE)/HLOOKUP($O113,$R$2:$BS$33,31,FALSE)&lt;=0,R112,HLOOKUP($O113,$R$2:$BS$33,30,FALSE)/HLOOKUP($O113,$R$2:$BS$33,31,FALSE)),0)</f>
        <v>0</v>
      </c>
      <c r="S113" s="35">
        <f t="shared" si="233"/>
        <v>0</v>
      </c>
      <c r="T113" s="35">
        <f t="shared" si="233"/>
        <v>0</v>
      </c>
      <c r="U113" s="35">
        <f t="shared" si="233"/>
        <v>0</v>
      </c>
      <c r="V113" s="35">
        <f t="shared" si="233"/>
        <v>0</v>
      </c>
      <c r="W113" s="35">
        <f t="shared" si="233"/>
        <v>0</v>
      </c>
      <c r="X113" s="35">
        <f t="shared" si="233"/>
        <v>0</v>
      </c>
      <c r="Y113" s="35">
        <f t="shared" si="233"/>
        <v>0</v>
      </c>
      <c r="Z113" s="35">
        <f t="shared" si="233"/>
        <v>0</v>
      </c>
      <c r="AA113" s="35">
        <f t="shared" si="233"/>
        <v>0</v>
      </c>
      <c r="AB113" s="35">
        <f t="shared" si="233"/>
        <v>0</v>
      </c>
      <c r="AC113" s="35">
        <f t="shared" si="233"/>
        <v>0</v>
      </c>
      <c r="AD113" s="35">
        <f t="shared" si="233"/>
        <v>0</v>
      </c>
      <c r="AE113" s="35">
        <f t="shared" si="233"/>
        <v>0</v>
      </c>
      <c r="AF113" s="35">
        <f t="shared" si="233"/>
        <v>0</v>
      </c>
      <c r="AG113" s="35">
        <f t="shared" si="233"/>
        <v>0</v>
      </c>
      <c r="AH113" s="35">
        <f t="shared" si="233"/>
        <v>0</v>
      </c>
      <c r="AI113" s="35">
        <f t="shared" si="233"/>
        <v>0</v>
      </c>
      <c r="AJ113" s="35">
        <f t="shared" si="233"/>
        <v>0</v>
      </c>
      <c r="AK113" s="35">
        <f t="shared" si="233"/>
        <v>0</v>
      </c>
      <c r="AL113" s="35">
        <f t="shared" si="233"/>
        <v>0</v>
      </c>
      <c r="AM113" s="35">
        <f t="shared" si="233"/>
        <v>0</v>
      </c>
      <c r="AN113" s="35">
        <f t="shared" si="233"/>
        <v>0</v>
      </c>
      <c r="AO113" s="35">
        <f t="shared" si="233"/>
        <v>0</v>
      </c>
      <c r="AP113" s="35">
        <f t="shared" si="233"/>
        <v>0</v>
      </c>
      <c r="AQ113" s="35">
        <f t="shared" si="233"/>
        <v>0</v>
      </c>
      <c r="AR113" s="35">
        <f t="shared" si="233"/>
        <v>0</v>
      </c>
      <c r="AS113" s="35">
        <f t="shared" si="233"/>
        <v>0</v>
      </c>
      <c r="AT113" s="35">
        <f t="shared" si="233"/>
        <v>0</v>
      </c>
      <c r="AU113" s="35">
        <f t="shared" si="233"/>
        <v>0</v>
      </c>
      <c r="AV113" s="35">
        <f t="shared" si="233"/>
        <v>0</v>
      </c>
      <c r="AW113" s="35">
        <f t="shared" si="233"/>
        <v>0</v>
      </c>
      <c r="AX113" s="35">
        <f t="shared" ref="AX113:BS113" si="234">IF(AX$2&gt;=$O113,IF(AX112-HLOOKUP($O113,$R$2:$BS$33,30,FALSE)/HLOOKUP($O113,$R$2:$BS$33,31,FALSE)&lt;=0,AX112,HLOOKUP($O113,$R$2:$BS$33,30,FALSE)/HLOOKUP($O113,$R$2:$BS$33,31,FALSE)),0)</f>
        <v>0</v>
      </c>
      <c r="AY113" s="35">
        <f t="shared" si="234"/>
        <v>0</v>
      </c>
      <c r="AZ113" s="35">
        <f t="shared" si="234"/>
        <v>0</v>
      </c>
      <c r="BA113" s="35">
        <f t="shared" si="234"/>
        <v>0</v>
      </c>
      <c r="BB113" s="35">
        <f t="shared" si="234"/>
        <v>0</v>
      </c>
      <c r="BC113" s="35">
        <f t="shared" si="234"/>
        <v>0</v>
      </c>
      <c r="BD113" s="35">
        <f t="shared" si="234"/>
        <v>0</v>
      </c>
      <c r="BE113" s="35">
        <f t="shared" si="234"/>
        <v>0</v>
      </c>
      <c r="BF113" s="35">
        <f t="shared" si="234"/>
        <v>0</v>
      </c>
      <c r="BG113" s="35">
        <f t="shared" si="234"/>
        <v>0</v>
      </c>
      <c r="BH113" s="35">
        <f t="shared" si="234"/>
        <v>0</v>
      </c>
      <c r="BI113" s="35">
        <f t="shared" si="234"/>
        <v>0</v>
      </c>
      <c r="BJ113" s="35">
        <f t="shared" si="234"/>
        <v>0</v>
      </c>
      <c r="BK113" s="35">
        <f t="shared" si="234"/>
        <v>0</v>
      </c>
      <c r="BL113" s="35">
        <f t="shared" si="234"/>
        <v>0</v>
      </c>
      <c r="BM113" s="35">
        <f t="shared" si="234"/>
        <v>0</v>
      </c>
      <c r="BN113" s="35">
        <f t="shared" si="234"/>
        <v>0</v>
      </c>
      <c r="BO113" s="35">
        <f t="shared" si="234"/>
        <v>0</v>
      </c>
      <c r="BP113" s="35">
        <f t="shared" si="234"/>
        <v>0</v>
      </c>
      <c r="BQ113" s="35">
        <f t="shared" si="234"/>
        <v>0</v>
      </c>
      <c r="BR113" s="35">
        <f t="shared" si="234"/>
        <v>0</v>
      </c>
      <c r="BS113" s="35">
        <f t="shared" si="234"/>
        <v>0</v>
      </c>
    </row>
    <row r="114" spans="6:71" ht="15" hidden="1" customHeight="1" outlineLevel="1">
      <c r="F114" t="s">
        <v>168</v>
      </c>
      <c r="L114" s="22" t="s">
        <v>54</v>
      </c>
      <c r="O114" s="22">
        <v>40</v>
      </c>
      <c r="P114" s="39"/>
      <c r="Q114" s="45"/>
      <c r="R114" s="35">
        <f t="shared" ref="R114:AV114" si="235">IF($O114=R$2,R$40,IF(R$2&gt;$O114,Q114-Q115,0))</f>
        <v>0</v>
      </c>
      <c r="S114" s="35">
        <f t="shared" si="235"/>
        <v>0</v>
      </c>
      <c r="T114" s="35">
        <f t="shared" si="235"/>
        <v>0</v>
      </c>
      <c r="U114" s="35">
        <f t="shared" si="235"/>
        <v>0</v>
      </c>
      <c r="V114" s="35">
        <f t="shared" si="235"/>
        <v>0</v>
      </c>
      <c r="W114" s="35">
        <f t="shared" si="235"/>
        <v>0</v>
      </c>
      <c r="X114" s="35">
        <f t="shared" si="235"/>
        <v>0</v>
      </c>
      <c r="Y114" s="35">
        <f t="shared" si="235"/>
        <v>0</v>
      </c>
      <c r="Z114" s="35">
        <f t="shared" si="235"/>
        <v>0</v>
      </c>
      <c r="AA114" s="35">
        <f t="shared" si="235"/>
        <v>0</v>
      </c>
      <c r="AB114" s="35">
        <f t="shared" si="235"/>
        <v>0</v>
      </c>
      <c r="AC114" s="35">
        <f t="shared" si="235"/>
        <v>0</v>
      </c>
      <c r="AD114" s="35">
        <f t="shared" si="235"/>
        <v>0</v>
      </c>
      <c r="AE114" s="35">
        <f t="shared" si="235"/>
        <v>0</v>
      </c>
      <c r="AF114" s="35">
        <f t="shared" si="235"/>
        <v>0</v>
      </c>
      <c r="AG114" s="35">
        <f t="shared" si="235"/>
        <v>0</v>
      </c>
      <c r="AH114" s="35">
        <f t="shared" si="235"/>
        <v>0</v>
      </c>
      <c r="AI114" s="35">
        <f t="shared" si="235"/>
        <v>0</v>
      </c>
      <c r="AJ114" s="35">
        <f t="shared" si="235"/>
        <v>0</v>
      </c>
      <c r="AK114" s="35">
        <f t="shared" si="235"/>
        <v>0</v>
      </c>
      <c r="AL114" s="35">
        <f t="shared" si="235"/>
        <v>0</v>
      </c>
      <c r="AM114" s="35">
        <f t="shared" si="235"/>
        <v>0</v>
      </c>
      <c r="AN114" s="35">
        <f t="shared" si="235"/>
        <v>0</v>
      </c>
      <c r="AO114" s="35">
        <f t="shared" si="235"/>
        <v>0</v>
      </c>
      <c r="AP114" s="35">
        <f t="shared" si="235"/>
        <v>0</v>
      </c>
      <c r="AQ114" s="35">
        <f t="shared" si="235"/>
        <v>0</v>
      </c>
      <c r="AR114" s="35">
        <f t="shared" si="235"/>
        <v>0</v>
      </c>
      <c r="AS114" s="35">
        <f t="shared" si="235"/>
        <v>0</v>
      </c>
      <c r="AT114" s="35">
        <f t="shared" si="235"/>
        <v>0</v>
      </c>
      <c r="AU114" s="35">
        <f t="shared" si="235"/>
        <v>0</v>
      </c>
      <c r="AV114" s="35">
        <f t="shared" si="235"/>
        <v>0</v>
      </c>
      <c r="AW114" s="35">
        <f t="shared" ref="AW114:BS114" si="236">IF($O114=AW$2,AW$40,IF(AW$2&gt;$O114,AV114-AV115,0))</f>
        <v>0</v>
      </c>
      <c r="AX114" s="35">
        <f t="shared" si="236"/>
        <v>0</v>
      </c>
      <c r="AY114" s="35">
        <f t="shared" si="236"/>
        <v>0</v>
      </c>
      <c r="AZ114" s="35">
        <f t="shared" si="236"/>
        <v>0</v>
      </c>
      <c r="BA114" s="35">
        <f t="shared" si="236"/>
        <v>0</v>
      </c>
      <c r="BB114" s="35">
        <f t="shared" si="236"/>
        <v>0</v>
      </c>
      <c r="BC114" s="35">
        <f t="shared" si="236"/>
        <v>0</v>
      </c>
      <c r="BD114" s="35">
        <f t="shared" si="236"/>
        <v>0</v>
      </c>
      <c r="BE114" s="35">
        <f t="shared" si="236"/>
        <v>0</v>
      </c>
      <c r="BF114" s="35">
        <f t="shared" si="236"/>
        <v>0</v>
      </c>
      <c r="BG114" s="35">
        <f t="shared" si="236"/>
        <v>0</v>
      </c>
      <c r="BH114" s="35">
        <f t="shared" si="236"/>
        <v>0</v>
      </c>
      <c r="BI114" s="35">
        <f t="shared" si="236"/>
        <v>0</v>
      </c>
      <c r="BJ114" s="35">
        <f t="shared" si="236"/>
        <v>0</v>
      </c>
      <c r="BK114" s="35">
        <f t="shared" si="236"/>
        <v>0</v>
      </c>
      <c r="BL114" s="35">
        <f t="shared" si="236"/>
        <v>0</v>
      </c>
      <c r="BM114" s="35">
        <f t="shared" si="236"/>
        <v>0</v>
      </c>
      <c r="BN114" s="35">
        <f t="shared" si="236"/>
        <v>0</v>
      </c>
      <c r="BO114" s="35">
        <f t="shared" si="236"/>
        <v>0</v>
      </c>
      <c r="BP114" s="35">
        <f t="shared" si="236"/>
        <v>0</v>
      </c>
      <c r="BQ114" s="35">
        <f t="shared" si="236"/>
        <v>0</v>
      </c>
      <c r="BR114" s="35">
        <f t="shared" si="236"/>
        <v>0</v>
      </c>
      <c r="BS114" s="35">
        <f t="shared" si="236"/>
        <v>0</v>
      </c>
    </row>
    <row r="115" spans="6:71" hidden="1" outlineLevel="1">
      <c r="F115" t="s">
        <v>169</v>
      </c>
      <c r="L115" s="22" t="s">
        <v>170</v>
      </c>
      <c r="O115" s="22">
        <v>40</v>
      </c>
      <c r="P115" s="39"/>
      <c r="Q115" s="45"/>
      <c r="R115" s="35">
        <f t="shared" ref="R115:AW115" si="237">IF(R$2&gt;=$O115,IF(R114-HLOOKUP($O115,$R$2:$BS$33,30,FALSE)/HLOOKUP($O115,$R$2:$BS$33,31,FALSE)&lt;=0,R114,HLOOKUP($O115,$R$2:$BS$33,30,FALSE)/HLOOKUP($O115,$R$2:$BS$33,31,FALSE)),0)</f>
        <v>0</v>
      </c>
      <c r="S115" s="35">
        <f t="shared" si="237"/>
        <v>0</v>
      </c>
      <c r="T115" s="35">
        <f t="shared" si="237"/>
        <v>0</v>
      </c>
      <c r="U115" s="35">
        <f t="shared" si="237"/>
        <v>0</v>
      </c>
      <c r="V115" s="35">
        <f t="shared" si="237"/>
        <v>0</v>
      </c>
      <c r="W115" s="35">
        <f t="shared" si="237"/>
        <v>0</v>
      </c>
      <c r="X115" s="35">
        <f t="shared" si="237"/>
        <v>0</v>
      </c>
      <c r="Y115" s="35">
        <f t="shared" si="237"/>
        <v>0</v>
      </c>
      <c r="Z115" s="35">
        <f t="shared" si="237"/>
        <v>0</v>
      </c>
      <c r="AA115" s="35">
        <f t="shared" si="237"/>
        <v>0</v>
      </c>
      <c r="AB115" s="35">
        <f t="shared" si="237"/>
        <v>0</v>
      </c>
      <c r="AC115" s="35">
        <f t="shared" si="237"/>
        <v>0</v>
      </c>
      <c r="AD115" s="35">
        <f t="shared" si="237"/>
        <v>0</v>
      </c>
      <c r="AE115" s="35">
        <f t="shared" si="237"/>
        <v>0</v>
      </c>
      <c r="AF115" s="35">
        <f t="shared" si="237"/>
        <v>0</v>
      </c>
      <c r="AG115" s="35">
        <f t="shared" si="237"/>
        <v>0</v>
      </c>
      <c r="AH115" s="35">
        <f t="shared" si="237"/>
        <v>0</v>
      </c>
      <c r="AI115" s="35">
        <f t="shared" si="237"/>
        <v>0</v>
      </c>
      <c r="AJ115" s="35">
        <f t="shared" si="237"/>
        <v>0</v>
      </c>
      <c r="AK115" s="35">
        <f t="shared" si="237"/>
        <v>0</v>
      </c>
      <c r="AL115" s="35">
        <f t="shared" si="237"/>
        <v>0</v>
      </c>
      <c r="AM115" s="35">
        <f t="shared" si="237"/>
        <v>0</v>
      </c>
      <c r="AN115" s="35">
        <f t="shared" si="237"/>
        <v>0</v>
      </c>
      <c r="AO115" s="35">
        <f t="shared" si="237"/>
        <v>0</v>
      </c>
      <c r="AP115" s="35">
        <f t="shared" si="237"/>
        <v>0</v>
      </c>
      <c r="AQ115" s="35">
        <f t="shared" si="237"/>
        <v>0</v>
      </c>
      <c r="AR115" s="35">
        <f t="shared" si="237"/>
        <v>0</v>
      </c>
      <c r="AS115" s="35">
        <f t="shared" si="237"/>
        <v>0</v>
      </c>
      <c r="AT115" s="35">
        <f t="shared" si="237"/>
        <v>0</v>
      </c>
      <c r="AU115" s="35">
        <f t="shared" si="237"/>
        <v>0</v>
      </c>
      <c r="AV115" s="35">
        <f t="shared" si="237"/>
        <v>0</v>
      </c>
      <c r="AW115" s="35">
        <f t="shared" si="237"/>
        <v>0</v>
      </c>
      <c r="AX115" s="35">
        <f t="shared" ref="AX115:BS115" si="238">IF(AX$2&gt;=$O115,IF(AX114-HLOOKUP($O115,$R$2:$BS$33,30,FALSE)/HLOOKUP($O115,$R$2:$BS$33,31,FALSE)&lt;=0,AX114,HLOOKUP($O115,$R$2:$BS$33,30,FALSE)/HLOOKUP($O115,$R$2:$BS$33,31,FALSE)),0)</f>
        <v>0</v>
      </c>
      <c r="AY115" s="35">
        <f t="shared" si="238"/>
        <v>0</v>
      </c>
      <c r="AZ115" s="35">
        <f t="shared" si="238"/>
        <v>0</v>
      </c>
      <c r="BA115" s="35">
        <f t="shared" si="238"/>
        <v>0</v>
      </c>
      <c r="BB115" s="35">
        <f t="shared" si="238"/>
        <v>0</v>
      </c>
      <c r="BC115" s="35">
        <f t="shared" si="238"/>
        <v>0</v>
      </c>
      <c r="BD115" s="35">
        <f t="shared" si="238"/>
        <v>0</v>
      </c>
      <c r="BE115" s="35">
        <f t="shared" si="238"/>
        <v>0</v>
      </c>
      <c r="BF115" s="35">
        <f t="shared" si="238"/>
        <v>0</v>
      </c>
      <c r="BG115" s="35">
        <f t="shared" si="238"/>
        <v>0</v>
      </c>
      <c r="BH115" s="35">
        <f t="shared" si="238"/>
        <v>0</v>
      </c>
      <c r="BI115" s="35">
        <f t="shared" si="238"/>
        <v>0</v>
      </c>
      <c r="BJ115" s="35">
        <f t="shared" si="238"/>
        <v>0</v>
      </c>
      <c r="BK115" s="35">
        <f t="shared" si="238"/>
        <v>0</v>
      </c>
      <c r="BL115" s="35">
        <f t="shared" si="238"/>
        <v>0</v>
      </c>
      <c r="BM115" s="35">
        <f t="shared" si="238"/>
        <v>0</v>
      </c>
      <c r="BN115" s="35">
        <f t="shared" si="238"/>
        <v>0</v>
      </c>
      <c r="BO115" s="35">
        <f t="shared" si="238"/>
        <v>0</v>
      </c>
      <c r="BP115" s="35">
        <f t="shared" si="238"/>
        <v>0</v>
      </c>
      <c r="BQ115" s="35">
        <f t="shared" si="238"/>
        <v>0</v>
      </c>
      <c r="BR115" s="35">
        <f t="shared" si="238"/>
        <v>0</v>
      </c>
      <c r="BS115" s="35">
        <f t="shared" si="238"/>
        <v>0</v>
      </c>
    </row>
    <row r="116" spans="6:71" hidden="1" outlineLevel="1">
      <c r="F116" t="s">
        <v>168</v>
      </c>
      <c r="L116" s="22" t="s">
        <v>54</v>
      </c>
      <c r="O116" s="22">
        <v>41</v>
      </c>
      <c r="P116" s="39"/>
      <c r="Q116" s="45"/>
      <c r="R116" s="35">
        <f t="shared" ref="R116:AV116" si="239">IF($O116=R$2,R$40,IF(R$2&gt;$O116,Q116-Q117,0))</f>
        <v>0</v>
      </c>
      <c r="S116" s="35">
        <f t="shared" si="239"/>
        <v>0</v>
      </c>
      <c r="T116" s="35">
        <f t="shared" si="239"/>
        <v>0</v>
      </c>
      <c r="U116" s="35">
        <f t="shared" si="239"/>
        <v>0</v>
      </c>
      <c r="V116" s="35">
        <f t="shared" si="239"/>
        <v>0</v>
      </c>
      <c r="W116" s="35">
        <f t="shared" si="239"/>
        <v>0</v>
      </c>
      <c r="X116" s="35">
        <f t="shared" si="239"/>
        <v>0</v>
      </c>
      <c r="Y116" s="35">
        <f t="shared" si="239"/>
        <v>0</v>
      </c>
      <c r="Z116" s="35">
        <f t="shared" si="239"/>
        <v>0</v>
      </c>
      <c r="AA116" s="35">
        <f t="shared" si="239"/>
        <v>0</v>
      </c>
      <c r="AB116" s="35">
        <f t="shared" si="239"/>
        <v>0</v>
      </c>
      <c r="AC116" s="35">
        <f t="shared" si="239"/>
        <v>0</v>
      </c>
      <c r="AD116" s="35">
        <f t="shared" si="239"/>
        <v>0</v>
      </c>
      <c r="AE116" s="35">
        <f t="shared" si="239"/>
        <v>0</v>
      </c>
      <c r="AF116" s="35">
        <f t="shared" si="239"/>
        <v>0</v>
      </c>
      <c r="AG116" s="35">
        <f t="shared" si="239"/>
        <v>0</v>
      </c>
      <c r="AH116" s="35">
        <f t="shared" si="239"/>
        <v>0</v>
      </c>
      <c r="AI116" s="35">
        <f t="shared" si="239"/>
        <v>0</v>
      </c>
      <c r="AJ116" s="35">
        <f t="shared" si="239"/>
        <v>0</v>
      </c>
      <c r="AK116" s="35">
        <f t="shared" si="239"/>
        <v>0</v>
      </c>
      <c r="AL116" s="35">
        <f t="shared" si="239"/>
        <v>0</v>
      </c>
      <c r="AM116" s="35">
        <f t="shared" si="239"/>
        <v>0</v>
      </c>
      <c r="AN116" s="35">
        <f t="shared" si="239"/>
        <v>0</v>
      </c>
      <c r="AO116" s="35">
        <f t="shared" si="239"/>
        <v>0</v>
      </c>
      <c r="AP116" s="35">
        <f t="shared" si="239"/>
        <v>0</v>
      </c>
      <c r="AQ116" s="35">
        <f t="shared" si="239"/>
        <v>0</v>
      </c>
      <c r="AR116" s="35">
        <f t="shared" si="239"/>
        <v>0</v>
      </c>
      <c r="AS116" s="35">
        <f t="shared" si="239"/>
        <v>0</v>
      </c>
      <c r="AT116" s="35">
        <f t="shared" si="239"/>
        <v>0</v>
      </c>
      <c r="AU116" s="35">
        <f t="shared" si="239"/>
        <v>0</v>
      </c>
      <c r="AV116" s="35">
        <f t="shared" si="239"/>
        <v>0</v>
      </c>
      <c r="AW116" s="35">
        <f t="shared" ref="AW116:BS116" si="240">IF($O116=AW$2,AW$40,IF(AW$2&gt;$O116,AV116-AV117,0))</f>
        <v>0</v>
      </c>
      <c r="AX116" s="35">
        <f t="shared" si="240"/>
        <v>0</v>
      </c>
      <c r="AY116" s="35">
        <f t="shared" si="240"/>
        <v>0</v>
      </c>
      <c r="AZ116" s="35">
        <f t="shared" si="240"/>
        <v>0</v>
      </c>
      <c r="BA116" s="35">
        <f t="shared" si="240"/>
        <v>0</v>
      </c>
      <c r="BB116" s="35">
        <f t="shared" si="240"/>
        <v>0</v>
      </c>
      <c r="BC116" s="35">
        <f t="shared" si="240"/>
        <v>0</v>
      </c>
      <c r="BD116" s="35">
        <f t="shared" si="240"/>
        <v>0</v>
      </c>
      <c r="BE116" s="35">
        <f t="shared" si="240"/>
        <v>0</v>
      </c>
      <c r="BF116" s="35">
        <f t="shared" si="240"/>
        <v>0</v>
      </c>
      <c r="BG116" s="35">
        <f t="shared" si="240"/>
        <v>0</v>
      </c>
      <c r="BH116" s="35">
        <f t="shared" si="240"/>
        <v>0</v>
      </c>
      <c r="BI116" s="35">
        <f t="shared" si="240"/>
        <v>0</v>
      </c>
      <c r="BJ116" s="35">
        <f t="shared" si="240"/>
        <v>0</v>
      </c>
      <c r="BK116" s="35">
        <f t="shared" si="240"/>
        <v>0</v>
      </c>
      <c r="BL116" s="35">
        <f t="shared" si="240"/>
        <v>0</v>
      </c>
      <c r="BM116" s="35">
        <f t="shared" si="240"/>
        <v>0</v>
      </c>
      <c r="BN116" s="35">
        <f t="shared" si="240"/>
        <v>0</v>
      </c>
      <c r="BO116" s="35">
        <f t="shared" si="240"/>
        <v>0</v>
      </c>
      <c r="BP116" s="35">
        <f t="shared" si="240"/>
        <v>0</v>
      </c>
      <c r="BQ116" s="35">
        <f t="shared" si="240"/>
        <v>0</v>
      </c>
      <c r="BR116" s="35">
        <f t="shared" si="240"/>
        <v>0</v>
      </c>
      <c r="BS116" s="35">
        <f t="shared" si="240"/>
        <v>0</v>
      </c>
    </row>
    <row r="117" spans="6:71" hidden="1" outlineLevel="1">
      <c r="F117" t="s">
        <v>169</v>
      </c>
      <c r="L117" s="22" t="s">
        <v>170</v>
      </c>
      <c r="O117" s="22">
        <v>41</v>
      </c>
      <c r="P117" s="39"/>
      <c r="Q117" s="45"/>
      <c r="R117" s="35">
        <f t="shared" ref="R117:AW117" si="241">IF(R$2&gt;=$O117,IF(R116-HLOOKUP($O117,$R$2:$BS$33,30,FALSE)/HLOOKUP($O117,$R$2:$BS$33,31,FALSE)&lt;=0,R116,HLOOKUP($O117,$R$2:$BS$33,30,FALSE)/HLOOKUP($O117,$R$2:$BS$33,31,FALSE)),0)</f>
        <v>0</v>
      </c>
      <c r="S117" s="35">
        <f t="shared" si="241"/>
        <v>0</v>
      </c>
      <c r="T117" s="35">
        <f t="shared" si="241"/>
        <v>0</v>
      </c>
      <c r="U117" s="35">
        <f t="shared" si="241"/>
        <v>0</v>
      </c>
      <c r="V117" s="35">
        <f t="shared" si="241"/>
        <v>0</v>
      </c>
      <c r="W117" s="35">
        <f t="shared" si="241"/>
        <v>0</v>
      </c>
      <c r="X117" s="35">
        <f t="shared" si="241"/>
        <v>0</v>
      </c>
      <c r="Y117" s="35">
        <f t="shared" si="241"/>
        <v>0</v>
      </c>
      <c r="Z117" s="35">
        <f t="shared" si="241"/>
        <v>0</v>
      </c>
      <c r="AA117" s="35">
        <f t="shared" si="241"/>
        <v>0</v>
      </c>
      <c r="AB117" s="35">
        <f t="shared" si="241"/>
        <v>0</v>
      </c>
      <c r="AC117" s="35">
        <f t="shared" si="241"/>
        <v>0</v>
      </c>
      <c r="AD117" s="35">
        <f t="shared" si="241"/>
        <v>0</v>
      </c>
      <c r="AE117" s="35">
        <f t="shared" si="241"/>
        <v>0</v>
      </c>
      <c r="AF117" s="35">
        <f t="shared" si="241"/>
        <v>0</v>
      </c>
      <c r="AG117" s="35">
        <f t="shared" si="241"/>
        <v>0</v>
      </c>
      <c r="AH117" s="35">
        <f t="shared" si="241"/>
        <v>0</v>
      </c>
      <c r="AI117" s="35">
        <f t="shared" si="241"/>
        <v>0</v>
      </c>
      <c r="AJ117" s="35">
        <f t="shared" si="241"/>
        <v>0</v>
      </c>
      <c r="AK117" s="35">
        <f t="shared" si="241"/>
        <v>0</v>
      </c>
      <c r="AL117" s="35">
        <f t="shared" si="241"/>
        <v>0</v>
      </c>
      <c r="AM117" s="35">
        <f t="shared" si="241"/>
        <v>0</v>
      </c>
      <c r="AN117" s="35">
        <f t="shared" si="241"/>
        <v>0</v>
      </c>
      <c r="AO117" s="35">
        <f t="shared" si="241"/>
        <v>0</v>
      </c>
      <c r="AP117" s="35">
        <f t="shared" si="241"/>
        <v>0</v>
      </c>
      <c r="AQ117" s="35">
        <f t="shared" si="241"/>
        <v>0</v>
      </c>
      <c r="AR117" s="35">
        <f t="shared" si="241"/>
        <v>0</v>
      </c>
      <c r="AS117" s="35">
        <f t="shared" si="241"/>
        <v>0</v>
      </c>
      <c r="AT117" s="35">
        <f t="shared" si="241"/>
        <v>0</v>
      </c>
      <c r="AU117" s="35">
        <f t="shared" si="241"/>
        <v>0</v>
      </c>
      <c r="AV117" s="35">
        <f t="shared" si="241"/>
        <v>0</v>
      </c>
      <c r="AW117" s="35">
        <f t="shared" si="241"/>
        <v>0</v>
      </c>
      <c r="AX117" s="35">
        <f t="shared" ref="AX117:BS117" si="242">IF(AX$2&gt;=$O117,IF(AX116-HLOOKUP($O117,$R$2:$BS$33,30,FALSE)/HLOOKUP($O117,$R$2:$BS$33,31,FALSE)&lt;=0,AX116,HLOOKUP($O117,$R$2:$BS$33,30,FALSE)/HLOOKUP($O117,$R$2:$BS$33,31,FALSE)),0)</f>
        <v>0</v>
      </c>
      <c r="AY117" s="35">
        <f t="shared" si="242"/>
        <v>0</v>
      </c>
      <c r="AZ117" s="35">
        <f t="shared" si="242"/>
        <v>0</v>
      </c>
      <c r="BA117" s="35">
        <f t="shared" si="242"/>
        <v>0</v>
      </c>
      <c r="BB117" s="35">
        <f t="shared" si="242"/>
        <v>0</v>
      </c>
      <c r="BC117" s="35">
        <f t="shared" si="242"/>
        <v>0</v>
      </c>
      <c r="BD117" s="35">
        <f t="shared" si="242"/>
        <v>0</v>
      </c>
      <c r="BE117" s="35">
        <f t="shared" si="242"/>
        <v>0</v>
      </c>
      <c r="BF117" s="35">
        <f t="shared" si="242"/>
        <v>0</v>
      </c>
      <c r="BG117" s="35">
        <f t="shared" si="242"/>
        <v>0</v>
      </c>
      <c r="BH117" s="35">
        <f t="shared" si="242"/>
        <v>0</v>
      </c>
      <c r="BI117" s="35">
        <f t="shared" si="242"/>
        <v>0</v>
      </c>
      <c r="BJ117" s="35">
        <f t="shared" si="242"/>
        <v>0</v>
      </c>
      <c r="BK117" s="35">
        <f t="shared" si="242"/>
        <v>0</v>
      </c>
      <c r="BL117" s="35">
        <f t="shared" si="242"/>
        <v>0</v>
      </c>
      <c r="BM117" s="35">
        <f t="shared" si="242"/>
        <v>0</v>
      </c>
      <c r="BN117" s="35">
        <f t="shared" si="242"/>
        <v>0</v>
      </c>
      <c r="BO117" s="35">
        <f t="shared" si="242"/>
        <v>0</v>
      </c>
      <c r="BP117" s="35">
        <f t="shared" si="242"/>
        <v>0</v>
      </c>
      <c r="BQ117" s="35">
        <f t="shared" si="242"/>
        <v>0</v>
      </c>
      <c r="BR117" s="35">
        <f t="shared" si="242"/>
        <v>0</v>
      </c>
      <c r="BS117" s="35">
        <f t="shared" si="242"/>
        <v>0</v>
      </c>
    </row>
    <row r="118" spans="6:71" hidden="1" outlineLevel="1">
      <c r="F118" t="s">
        <v>168</v>
      </c>
      <c r="L118" s="22" t="s">
        <v>54</v>
      </c>
      <c r="O118" s="22">
        <v>42</v>
      </c>
      <c r="P118" s="39"/>
      <c r="Q118" s="45"/>
      <c r="R118" s="35">
        <f t="shared" ref="R118:AV118" si="243">IF($O118=R$2,R$40,IF(R$2&gt;$O118,Q118-Q119,0))</f>
        <v>0</v>
      </c>
      <c r="S118" s="35">
        <f t="shared" si="243"/>
        <v>0</v>
      </c>
      <c r="T118" s="35">
        <f t="shared" si="243"/>
        <v>0</v>
      </c>
      <c r="U118" s="35">
        <f t="shared" si="243"/>
        <v>0</v>
      </c>
      <c r="V118" s="35">
        <f t="shared" si="243"/>
        <v>0</v>
      </c>
      <c r="W118" s="35">
        <f t="shared" si="243"/>
        <v>0</v>
      </c>
      <c r="X118" s="35">
        <f t="shared" si="243"/>
        <v>0</v>
      </c>
      <c r="Y118" s="35">
        <f t="shared" si="243"/>
        <v>0</v>
      </c>
      <c r="Z118" s="35">
        <f t="shared" si="243"/>
        <v>0</v>
      </c>
      <c r="AA118" s="35">
        <f t="shared" si="243"/>
        <v>0</v>
      </c>
      <c r="AB118" s="35">
        <f t="shared" si="243"/>
        <v>0</v>
      </c>
      <c r="AC118" s="35">
        <f t="shared" si="243"/>
        <v>0</v>
      </c>
      <c r="AD118" s="35">
        <f t="shared" si="243"/>
        <v>0</v>
      </c>
      <c r="AE118" s="35">
        <f t="shared" si="243"/>
        <v>0</v>
      </c>
      <c r="AF118" s="35">
        <f t="shared" si="243"/>
        <v>0</v>
      </c>
      <c r="AG118" s="35">
        <f t="shared" si="243"/>
        <v>0</v>
      </c>
      <c r="AH118" s="35">
        <f t="shared" si="243"/>
        <v>0</v>
      </c>
      <c r="AI118" s="35">
        <f t="shared" si="243"/>
        <v>0</v>
      </c>
      <c r="AJ118" s="35">
        <f t="shared" si="243"/>
        <v>0</v>
      </c>
      <c r="AK118" s="35">
        <f t="shared" si="243"/>
        <v>0</v>
      </c>
      <c r="AL118" s="35">
        <f t="shared" si="243"/>
        <v>0</v>
      </c>
      <c r="AM118" s="35">
        <f t="shared" si="243"/>
        <v>0</v>
      </c>
      <c r="AN118" s="35">
        <f t="shared" si="243"/>
        <v>0</v>
      </c>
      <c r="AO118" s="35">
        <f t="shared" si="243"/>
        <v>0</v>
      </c>
      <c r="AP118" s="35">
        <f t="shared" si="243"/>
        <v>0</v>
      </c>
      <c r="AQ118" s="35">
        <f t="shared" si="243"/>
        <v>0</v>
      </c>
      <c r="AR118" s="35">
        <f t="shared" si="243"/>
        <v>0</v>
      </c>
      <c r="AS118" s="35">
        <f t="shared" si="243"/>
        <v>0</v>
      </c>
      <c r="AT118" s="35">
        <f t="shared" si="243"/>
        <v>0</v>
      </c>
      <c r="AU118" s="35">
        <f t="shared" si="243"/>
        <v>0</v>
      </c>
      <c r="AV118" s="35">
        <f t="shared" si="243"/>
        <v>0</v>
      </c>
      <c r="AW118" s="35">
        <f t="shared" ref="AW118:BS118" si="244">IF($O118=AW$2,AW$40,IF(AW$2&gt;$O118,AV118-AV119,0))</f>
        <v>0</v>
      </c>
      <c r="AX118" s="35">
        <f t="shared" si="244"/>
        <v>0</v>
      </c>
      <c r="AY118" s="35">
        <f t="shared" si="244"/>
        <v>0</v>
      </c>
      <c r="AZ118" s="35">
        <f t="shared" si="244"/>
        <v>0</v>
      </c>
      <c r="BA118" s="35">
        <f t="shared" si="244"/>
        <v>0</v>
      </c>
      <c r="BB118" s="35">
        <f t="shared" si="244"/>
        <v>0</v>
      </c>
      <c r="BC118" s="35">
        <f t="shared" si="244"/>
        <v>0</v>
      </c>
      <c r="BD118" s="35">
        <f t="shared" si="244"/>
        <v>0</v>
      </c>
      <c r="BE118" s="35">
        <f t="shared" si="244"/>
        <v>0</v>
      </c>
      <c r="BF118" s="35">
        <f t="shared" si="244"/>
        <v>0</v>
      </c>
      <c r="BG118" s="35">
        <f t="shared" si="244"/>
        <v>0</v>
      </c>
      <c r="BH118" s="35">
        <f t="shared" si="244"/>
        <v>0</v>
      </c>
      <c r="BI118" s="35">
        <f t="shared" si="244"/>
        <v>0</v>
      </c>
      <c r="BJ118" s="35">
        <f t="shared" si="244"/>
        <v>0</v>
      </c>
      <c r="BK118" s="35">
        <f t="shared" si="244"/>
        <v>0</v>
      </c>
      <c r="BL118" s="35">
        <f t="shared" si="244"/>
        <v>0</v>
      </c>
      <c r="BM118" s="35">
        <f t="shared" si="244"/>
        <v>0</v>
      </c>
      <c r="BN118" s="35">
        <f t="shared" si="244"/>
        <v>0</v>
      </c>
      <c r="BO118" s="35">
        <f t="shared" si="244"/>
        <v>0</v>
      </c>
      <c r="BP118" s="35">
        <f t="shared" si="244"/>
        <v>0</v>
      </c>
      <c r="BQ118" s="35">
        <f t="shared" si="244"/>
        <v>0</v>
      </c>
      <c r="BR118" s="35">
        <f t="shared" si="244"/>
        <v>0</v>
      </c>
      <c r="BS118" s="35">
        <f t="shared" si="244"/>
        <v>0</v>
      </c>
    </row>
    <row r="119" spans="6:71" hidden="1" outlineLevel="1">
      <c r="F119" t="s">
        <v>169</v>
      </c>
      <c r="L119" s="22" t="s">
        <v>170</v>
      </c>
      <c r="O119" s="22">
        <v>42</v>
      </c>
      <c r="P119" s="39"/>
      <c r="Q119" s="45"/>
      <c r="R119" s="35">
        <f t="shared" ref="R119:AW119" si="245">IF(R$2&gt;=$O119,IF(R118-HLOOKUP($O119,$R$2:$BS$33,30,FALSE)/HLOOKUP($O119,$R$2:$BS$33,31,FALSE)&lt;=0,R118,HLOOKUP($O119,$R$2:$BS$33,30,FALSE)/HLOOKUP($O119,$R$2:$BS$33,31,FALSE)),0)</f>
        <v>0</v>
      </c>
      <c r="S119" s="35">
        <f t="shared" si="245"/>
        <v>0</v>
      </c>
      <c r="T119" s="35">
        <f t="shared" si="245"/>
        <v>0</v>
      </c>
      <c r="U119" s="35">
        <f t="shared" si="245"/>
        <v>0</v>
      </c>
      <c r="V119" s="35">
        <f t="shared" si="245"/>
        <v>0</v>
      </c>
      <c r="W119" s="35">
        <f t="shared" si="245"/>
        <v>0</v>
      </c>
      <c r="X119" s="35">
        <f t="shared" si="245"/>
        <v>0</v>
      </c>
      <c r="Y119" s="35">
        <f t="shared" si="245"/>
        <v>0</v>
      </c>
      <c r="Z119" s="35">
        <f t="shared" si="245"/>
        <v>0</v>
      </c>
      <c r="AA119" s="35">
        <f t="shared" si="245"/>
        <v>0</v>
      </c>
      <c r="AB119" s="35">
        <f t="shared" si="245"/>
        <v>0</v>
      </c>
      <c r="AC119" s="35">
        <f t="shared" si="245"/>
        <v>0</v>
      </c>
      <c r="AD119" s="35">
        <f t="shared" si="245"/>
        <v>0</v>
      </c>
      <c r="AE119" s="35">
        <f t="shared" si="245"/>
        <v>0</v>
      </c>
      <c r="AF119" s="35">
        <f t="shared" si="245"/>
        <v>0</v>
      </c>
      <c r="AG119" s="35">
        <f t="shared" si="245"/>
        <v>0</v>
      </c>
      <c r="AH119" s="35">
        <f t="shared" si="245"/>
        <v>0</v>
      </c>
      <c r="AI119" s="35">
        <f t="shared" si="245"/>
        <v>0</v>
      </c>
      <c r="AJ119" s="35">
        <f t="shared" si="245"/>
        <v>0</v>
      </c>
      <c r="AK119" s="35">
        <f t="shared" si="245"/>
        <v>0</v>
      </c>
      <c r="AL119" s="35">
        <f t="shared" si="245"/>
        <v>0</v>
      </c>
      <c r="AM119" s="35">
        <f t="shared" si="245"/>
        <v>0</v>
      </c>
      <c r="AN119" s="35">
        <f t="shared" si="245"/>
        <v>0</v>
      </c>
      <c r="AO119" s="35">
        <f t="shared" si="245"/>
        <v>0</v>
      </c>
      <c r="AP119" s="35">
        <f t="shared" si="245"/>
        <v>0</v>
      </c>
      <c r="AQ119" s="35">
        <f t="shared" si="245"/>
        <v>0</v>
      </c>
      <c r="AR119" s="35">
        <f t="shared" si="245"/>
        <v>0</v>
      </c>
      <c r="AS119" s="35">
        <f t="shared" si="245"/>
        <v>0</v>
      </c>
      <c r="AT119" s="35">
        <f t="shared" si="245"/>
        <v>0</v>
      </c>
      <c r="AU119" s="35">
        <f t="shared" si="245"/>
        <v>0</v>
      </c>
      <c r="AV119" s="35">
        <f t="shared" si="245"/>
        <v>0</v>
      </c>
      <c r="AW119" s="35">
        <f t="shared" si="245"/>
        <v>0</v>
      </c>
      <c r="AX119" s="35">
        <f t="shared" ref="AX119:BS119" si="246">IF(AX$2&gt;=$O119,IF(AX118-HLOOKUP($O119,$R$2:$BS$33,30,FALSE)/HLOOKUP($O119,$R$2:$BS$33,31,FALSE)&lt;=0,AX118,HLOOKUP($O119,$R$2:$BS$33,30,FALSE)/HLOOKUP($O119,$R$2:$BS$33,31,FALSE)),0)</f>
        <v>0</v>
      </c>
      <c r="AY119" s="35">
        <f t="shared" si="246"/>
        <v>0</v>
      </c>
      <c r="AZ119" s="35">
        <f t="shared" si="246"/>
        <v>0</v>
      </c>
      <c r="BA119" s="35">
        <f t="shared" si="246"/>
        <v>0</v>
      </c>
      <c r="BB119" s="35">
        <f t="shared" si="246"/>
        <v>0</v>
      </c>
      <c r="BC119" s="35">
        <f t="shared" si="246"/>
        <v>0</v>
      </c>
      <c r="BD119" s="35">
        <f t="shared" si="246"/>
        <v>0</v>
      </c>
      <c r="BE119" s="35">
        <f t="shared" si="246"/>
        <v>0</v>
      </c>
      <c r="BF119" s="35">
        <f t="shared" si="246"/>
        <v>0</v>
      </c>
      <c r="BG119" s="35">
        <f t="shared" si="246"/>
        <v>0</v>
      </c>
      <c r="BH119" s="35">
        <f t="shared" si="246"/>
        <v>0</v>
      </c>
      <c r="BI119" s="35">
        <f t="shared" si="246"/>
        <v>0</v>
      </c>
      <c r="BJ119" s="35">
        <f t="shared" si="246"/>
        <v>0</v>
      </c>
      <c r="BK119" s="35">
        <f t="shared" si="246"/>
        <v>0</v>
      </c>
      <c r="BL119" s="35">
        <f t="shared" si="246"/>
        <v>0</v>
      </c>
      <c r="BM119" s="35">
        <f t="shared" si="246"/>
        <v>0</v>
      </c>
      <c r="BN119" s="35">
        <f t="shared" si="246"/>
        <v>0</v>
      </c>
      <c r="BO119" s="35">
        <f t="shared" si="246"/>
        <v>0</v>
      </c>
      <c r="BP119" s="35">
        <f t="shared" si="246"/>
        <v>0</v>
      </c>
      <c r="BQ119" s="35">
        <f t="shared" si="246"/>
        <v>0</v>
      </c>
      <c r="BR119" s="35">
        <f t="shared" si="246"/>
        <v>0</v>
      </c>
      <c r="BS119" s="35">
        <f t="shared" si="246"/>
        <v>0</v>
      </c>
    </row>
    <row r="120" spans="6:71" hidden="1" outlineLevel="1">
      <c r="F120" t="s">
        <v>168</v>
      </c>
      <c r="L120" s="22" t="s">
        <v>54</v>
      </c>
      <c r="O120" s="22">
        <v>43</v>
      </c>
      <c r="P120" s="39"/>
      <c r="Q120" s="45"/>
      <c r="R120" s="35">
        <f t="shared" ref="R120:AV120" si="247">IF($O120=R$2,R$40,IF(R$2&gt;$O120,Q120-Q121,0))</f>
        <v>0</v>
      </c>
      <c r="S120" s="35">
        <f t="shared" si="247"/>
        <v>0</v>
      </c>
      <c r="T120" s="35">
        <f t="shared" si="247"/>
        <v>0</v>
      </c>
      <c r="U120" s="35">
        <f t="shared" si="247"/>
        <v>0</v>
      </c>
      <c r="V120" s="35">
        <f t="shared" si="247"/>
        <v>0</v>
      </c>
      <c r="W120" s="35">
        <f t="shared" si="247"/>
        <v>0</v>
      </c>
      <c r="X120" s="35">
        <f t="shared" si="247"/>
        <v>0</v>
      </c>
      <c r="Y120" s="35">
        <f t="shared" si="247"/>
        <v>0</v>
      </c>
      <c r="Z120" s="35">
        <f t="shared" si="247"/>
        <v>0</v>
      </c>
      <c r="AA120" s="35">
        <f t="shared" si="247"/>
        <v>0</v>
      </c>
      <c r="AB120" s="35">
        <f t="shared" si="247"/>
        <v>0</v>
      </c>
      <c r="AC120" s="35">
        <f t="shared" si="247"/>
        <v>0</v>
      </c>
      <c r="AD120" s="35">
        <f t="shared" si="247"/>
        <v>0</v>
      </c>
      <c r="AE120" s="35">
        <f t="shared" si="247"/>
        <v>0</v>
      </c>
      <c r="AF120" s="35">
        <f t="shared" si="247"/>
        <v>0</v>
      </c>
      <c r="AG120" s="35">
        <f t="shared" si="247"/>
        <v>0</v>
      </c>
      <c r="AH120" s="35">
        <f t="shared" si="247"/>
        <v>0</v>
      </c>
      <c r="AI120" s="35">
        <f t="shared" si="247"/>
        <v>0</v>
      </c>
      <c r="AJ120" s="35">
        <f t="shared" si="247"/>
        <v>0</v>
      </c>
      <c r="AK120" s="35">
        <f t="shared" si="247"/>
        <v>0</v>
      </c>
      <c r="AL120" s="35">
        <f t="shared" si="247"/>
        <v>0</v>
      </c>
      <c r="AM120" s="35">
        <f t="shared" si="247"/>
        <v>0</v>
      </c>
      <c r="AN120" s="35">
        <f t="shared" si="247"/>
        <v>0</v>
      </c>
      <c r="AO120" s="35">
        <f t="shared" si="247"/>
        <v>0</v>
      </c>
      <c r="AP120" s="35">
        <f t="shared" si="247"/>
        <v>0</v>
      </c>
      <c r="AQ120" s="35">
        <f t="shared" si="247"/>
        <v>0</v>
      </c>
      <c r="AR120" s="35">
        <f t="shared" si="247"/>
        <v>0</v>
      </c>
      <c r="AS120" s="35">
        <f t="shared" si="247"/>
        <v>0</v>
      </c>
      <c r="AT120" s="35">
        <f t="shared" si="247"/>
        <v>0</v>
      </c>
      <c r="AU120" s="35">
        <f t="shared" si="247"/>
        <v>0</v>
      </c>
      <c r="AV120" s="35">
        <f t="shared" si="247"/>
        <v>0</v>
      </c>
      <c r="AW120" s="35">
        <f t="shared" ref="AW120:BS120" si="248">IF($O120=AW$2,AW$40,IF(AW$2&gt;$O120,AV120-AV121,0))</f>
        <v>0</v>
      </c>
      <c r="AX120" s="35">
        <f t="shared" si="248"/>
        <v>0</v>
      </c>
      <c r="AY120" s="35">
        <f t="shared" si="248"/>
        <v>0</v>
      </c>
      <c r="AZ120" s="35">
        <f t="shared" si="248"/>
        <v>0</v>
      </c>
      <c r="BA120" s="35">
        <f t="shared" si="248"/>
        <v>0</v>
      </c>
      <c r="BB120" s="35">
        <f t="shared" si="248"/>
        <v>0</v>
      </c>
      <c r="BC120" s="35">
        <f t="shared" si="248"/>
        <v>0</v>
      </c>
      <c r="BD120" s="35">
        <f t="shared" si="248"/>
        <v>0</v>
      </c>
      <c r="BE120" s="35">
        <f t="shared" si="248"/>
        <v>0</v>
      </c>
      <c r="BF120" s="35">
        <f t="shared" si="248"/>
        <v>0</v>
      </c>
      <c r="BG120" s="35">
        <f t="shared" si="248"/>
        <v>0</v>
      </c>
      <c r="BH120" s="35">
        <f t="shared" si="248"/>
        <v>0</v>
      </c>
      <c r="BI120" s="35">
        <f t="shared" si="248"/>
        <v>0</v>
      </c>
      <c r="BJ120" s="35">
        <f t="shared" si="248"/>
        <v>0</v>
      </c>
      <c r="BK120" s="35">
        <f t="shared" si="248"/>
        <v>0</v>
      </c>
      <c r="BL120" s="35">
        <f t="shared" si="248"/>
        <v>0</v>
      </c>
      <c r="BM120" s="35">
        <f t="shared" si="248"/>
        <v>0</v>
      </c>
      <c r="BN120" s="35">
        <f t="shared" si="248"/>
        <v>0</v>
      </c>
      <c r="BO120" s="35">
        <f t="shared" si="248"/>
        <v>0</v>
      </c>
      <c r="BP120" s="35">
        <f t="shared" si="248"/>
        <v>0</v>
      </c>
      <c r="BQ120" s="35">
        <f t="shared" si="248"/>
        <v>0</v>
      </c>
      <c r="BR120" s="35">
        <f t="shared" si="248"/>
        <v>0</v>
      </c>
      <c r="BS120" s="35">
        <f t="shared" si="248"/>
        <v>0</v>
      </c>
    </row>
    <row r="121" spans="6:71" hidden="1" outlineLevel="1">
      <c r="F121" t="s">
        <v>169</v>
      </c>
      <c r="L121" s="22" t="s">
        <v>170</v>
      </c>
      <c r="O121" s="22">
        <v>43</v>
      </c>
      <c r="P121" s="39"/>
      <c r="Q121" s="45"/>
      <c r="R121" s="35">
        <f t="shared" ref="R121:AW121" si="249">IF(R$2&gt;=$O121,IF(R120-HLOOKUP($O121,$R$2:$BS$33,30,FALSE)/HLOOKUP($O121,$R$2:$BS$33,31,FALSE)&lt;=0,R120,HLOOKUP($O121,$R$2:$BS$33,30,FALSE)/HLOOKUP($O121,$R$2:$BS$33,31,FALSE)),0)</f>
        <v>0</v>
      </c>
      <c r="S121" s="35">
        <f t="shared" si="249"/>
        <v>0</v>
      </c>
      <c r="T121" s="35">
        <f t="shared" si="249"/>
        <v>0</v>
      </c>
      <c r="U121" s="35">
        <f t="shared" si="249"/>
        <v>0</v>
      </c>
      <c r="V121" s="35">
        <f t="shared" si="249"/>
        <v>0</v>
      </c>
      <c r="W121" s="35">
        <f t="shared" si="249"/>
        <v>0</v>
      </c>
      <c r="X121" s="35">
        <f t="shared" si="249"/>
        <v>0</v>
      </c>
      <c r="Y121" s="35">
        <f t="shared" si="249"/>
        <v>0</v>
      </c>
      <c r="Z121" s="35">
        <f t="shared" si="249"/>
        <v>0</v>
      </c>
      <c r="AA121" s="35">
        <f t="shared" si="249"/>
        <v>0</v>
      </c>
      <c r="AB121" s="35">
        <f t="shared" si="249"/>
        <v>0</v>
      </c>
      <c r="AC121" s="35">
        <f t="shared" si="249"/>
        <v>0</v>
      </c>
      <c r="AD121" s="35">
        <f t="shared" si="249"/>
        <v>0</v>
      </c>
      <c r="AE121" s="35">
        <f t="shared" si="249"/>
        <v>0</v>
      </c>
      <c r="AF121" s="35">
        <f t="shared" si="249"/>
        <v>0</v>
      </c>
      <c r="AG121" s="35">
        <f t="shared" si="249"/>
        <v>0</v>
      </c>
      <c r="AH121" s="35">
        <f t="shared" si="249"/>
        <v>0</v>
      </c>
      <c r="AI121" s="35">
        <f t="shared" si="249"/>
        <v>0</v>
      </c>
      <c r="AJ121" s="35">
        <f t="shared" si="249"/>
        <v>0</v>
      </c>
      <c r="AK121" s="35">
        <f t="shared" si="249"/>
        <v>0</v>
      </c>
      <c r="AL121" s="35">
        <f t="shared" si="249"/>
        <v>0</v>
      </c>
      <c r="AM121" s="35">
        <f t="shared" si="249"/>
        <v>0</v>
      </c>
      <c r="AN121" s="35">
        <f t="shared" si="249"/>
        <v>0</v>
      </c>
      <c r="AO121" s="35">
        <f t="shared" si="249"/>
        <v>0</v>
      </c>
      <c r="AP121" s="35">
        <f t="shared" si="249"/>
        <v>0</v>
      </c>
      <c r="AQ121" s="35">
        <f t="shared" si="249"/>
        <v>0</v>
      </c>
      <c r="AR121" s="35">
        <f t="shared" si="249"/>
        <v>0</v>
      </c>
      <c r="AS121" s="35">
        <f t="shared" si="249"/>
        <v>0</v>
      </c>
      <c r="AT121" s="35">
        <f t="shared" si="249"/>
        <v>0</v>
      </c>
      <c r="AU121" s="35">
        <f t="shared" si="249"/>
        <v>0</v>
      </c>
      <c r="AV121" s="35">
        <f t="shared" si="249"/>
        <v>0</v>
      </c>
      <c r="AW121" s="35">
        <f t="shared" si="249"/>
        <v>0</v>
      </c>
      <c r="AX121" s="35">
        <f t="shared" ref="AX121:BS121" si="250">IF(AX$2&gt;=$O121,IF(AX120-HLOOKUP($O121,$R$2:$BS$33,30,FALSE)/HLOOKUP($O121,$R$2:$BS$33,31,FALSE)&lt;=0,AX120,HLOOKUP($O121,$R$2:$BS$33,30,FALSE)/HLOOKUP($O121,$R$2:$BS$33,31,FALSE)),0)</f>
        <v>0</v>
      </c>
      <c r="AY121" s="35">
        <f t="shared" si="250"/>
        <v>0</v>
      </c>
      <c r="AZ121" s="35">
        <f t="shared" si="250"/>
        <v>0</v>
      </c>
      <c r="BA121" s="35">
        <f t="shared" si="250"/>
        <v>0</v>
      </c>
      <c r="BB121" s="35">
        <f t="shared" si="250"/>
        <v>0</v>
      </c>
      <c r="BC121" s="35">
        <f t="shared" si="250"/>
        <v>0</v>
      </c>
      <c r="BD121" s="35">
        <f t="shared" si="250"/>
        <v>0</v>
      </c>
      <c r="BE121" s="35">
        <f t="shared" si="250"/>
        <v>0</v>
      </c>
      <c r="BF121" s="35">
        <f t="shared" si="250"/>
        <v>0</v>
      </c>
      <c r="BG121" s="35">
        <f t="shared" si="250"/>
        <v>0</v>
      </c>
      <c r="BH121" s="35">
        <f t="shared" si="250"/>
        <v>0</v>
      </c>
      <c r="BI121" s="35">
        <f t="shared" si="250"/>
        <v>0</v>
      </c>
      <c r="BJ121" s="35">
        <f t="shared" si="250"/>
        <v>0</v>
      </c>
      <c r="BK121" s="35">
        <f t="shared" si="250"/>
        <v>0</v>
      </c>
      <c r="BL121" s="35">
        <f t="shared" si="250"/>
        <v>0</v>
      </c>
      <c r="BM121" s="35">
        <f t="shared" si="250"/>
        <v>0</v>
      </c>
      <c r="BN121" s="35">
        <f t="shared" si="250"/>
        <v>0</v>
      </c>
      <c r="BO121" s="35">
        <f t="shared" si="250"/>
        <v>0</v>
      </c>
      <c r="BP121" s="35">
        <f t="shared" si="250"/>
        <v>0</v>
      </c>
      <c r="BQ121" s="35">
        <f t="shared" si="250"/>
        <v>0</v>
      </c>
      <c r="BR121" s="35">
        <f t="shared" si="250"/>
        <v>0</v>
      </c>
      <c r="BS121" s="35">
        <f t="shared" si="250"/>
        <v>0</v>
      </c>
    </row>
    <row r="122" spans="6:71" hidden="1" outlineLevel="1">
      <c r="F122" t="s">
        <v>168</v>
      </c>
      <c r="L122" s="22" t="s">
        <v>54</v>
      </c>
      <c r="O122" s="22">
        <v>44</v>
      </c>
      <c r="P122" s="39"/>
      <c r="Q122" s="45"/>
      <c r="R122" s="35">
        <f t="shared" ref="R122:AV122" si="251">IF($O122=R$2,R$40,IF(R$2&gt;$O122,Q122-Q123,0))</f>
        <v>0</v>
      </c>
      <c r="S122" s="35">
        <f t="shared" si="251"/>
        <v>0</v>
      </c>
      <c r="T122" s="35">
        <f t="shared" si="251"/>
        <v>0</v>
      </c>
      <c r="U122" s="35">
        <f t="shared" si="251"/>
        <v>0</v>
      </c>
      <c r="V122" s="35">
        <f t="shared" si="251"/>
        <v>0</v>
      </c>
      <c r="W122" s="35">
        <f t="shared" si="251"/>
        <v>0</v>
      </c>
      <c r="X122" s="35">
        <f t="shared" si="251"/>
        <v>0</v>
      </c>
      <c r="Y122" s="35">
        <f t="shared" si="251"/>
        <v>0</v>
      </c>
      <c r="Z122" s="35">
        <f t="shared" si="251"/>
        <v>0</v>
      </c>
      <c r="AA122" s="35">
        <f t="shared" si="251"/>
        <v>0</v>
      </c>
      <c r="AB122" s="35">
        <f t="shared" si="251"/>
        <v>0</v>
      </c>
      <c r="AC122" s="35">
        <f t="shared" si="251"/>
        <v>0</v>
      </c>
      <c r="AD122" s="35">
        <f t="shared" si="251"/>
        <v>0</v>
      </c>
      <c r="AE122" s="35">
        <f t="shared" si="251"/>
        <v>0</v>
      </c>
      <c r="AF122" s="35">
        <f t="shared" si="251"/>
        <v>0</v>
      </c>
      <c r="AG122" s="35">
        <f t="shared" si="251"/>
        <v>0</v>
      </c>
      <c r="AH122" s="35">
        <f t="shared" si="251"/>
        <v>0</v>
      </c>
      <c r="AI122" s="35">
        <f t="shared" si="251"/>
        <v>0</v>
      </c>
      <c r="AJ122" s="35">
        <f t="shared" si="251"/>
        <v>0</v>
      </c>
      <c r="AK122" s="35">
        <f t="shared" si="251"/>
        <v>0</v>
      </c>
      <c r="AL122" s="35">
        <f t="shared" si="251"/>
        <v>0</v>
      </c>
      <c r="AM122" s="35">
        <f t="shared" si="251"/>
        <v>0</v>
      </c>
      <c r="AN122" s="35">
        <f t="shared" si="251"/>
        <v>0</v>
      </c>
      <c r="AO122" s="35">
        <f t="shared" si="251"/>
        <v>0</v>
      </c>
      <c r="AP122" s="35">
        <f t="shared" si="251"/>
        <v>0</v>
      </c>
      <c r="AQ122" s="35">
        <f t="shared" si="251"/>
        <v>0</v>
      </c>
      <c r="AR122" s="35">
        <f t="shared" si="251"/>
        <v>0</v>
      </c>
      <c r="AS122" s="35">
        <f t="shared" si="251"/>
        <v>0</v>
      </c>
      <c r="AT122" s="35">
        <f t="shared" si="251"/>
        <v>0</v>
      </c>
      <c r="AU122" s="35">
        <f t="shared" si="251"/>
        <v>0</v>
      </c>
      <c r="AV122" s="35">
        <f t="shared" si="251"/>
        <v>0</v>
      </c>
      <c r="AW122" s="35">
        <f t="shared" ref="AW122:BS122" si="252">IF($O122=AW$2,AW$40,IF(AW$2&gt;$O122,AV122-AV123,0))</f>
        <v>0</v>
      </c>
      <c r="AX122" s="35">
        <f t="shared" si="252"/>
        <v>0</v>
      </c>
      <c r="AY122" s="35">
        <f t="shared" si="252"/>
        <v>0</v>
      </c>
      <c r="AZ122" s="35">
        <f t="shared" si="252"/>
        <v>0</v>
      </c>
      <c r="BA122" s="35">
        <f t="shared" si="252"/>
        <v>0</v>
      </c>
      <c r="BB122" s="35">
        <f t="shared" si="252"/>
        <v>0</v>
      </c>
      <c r="BC122" s="35">
        <f t="shared" si="252"/>
        <v>0</v>
      </c>
      <c r="BD122" s="35">
        <f t="shared" si="252"/>
        <v>0</v>
      </c>
      <c r="BE122" s="35">
        <f t="shared" si="252"/>
        <v>0</v>
      </c>
      <c r="BF122" s="35">
        <f t="shared" si="252"/>
        <v>0</v>
      </c>
      <c r="BG122" s="35">
        <f t="shared" si="252"/>
        <v>0</v>
      </c>
      <c r="BH122" s="35">
        <f t="shared" si="252"/>
        <v>0</v>
      </c>
      <c r="BI122" s="35">
        <f t="shared" si="252"/>
        <v>0</v>
      </c>
      <c r="BJ122" s="35">
        <f t="shared" si="252"/>
        <v>0</v>
      </c>
      <c r="BK122" s="35">
        <f t="shared" si="252"/>
        <v>0</v>
      </c>
      <c r="BL122" s="35">
        <f t="shared" si="252"/>
        <v>0</v>
      </c>
      <c r="BM122" s="35">
        <f t="shared" si="252"/>
        <v>0</v>
      </c>
      <c r="BN122" s="35">
        <f t="shared" si="252"/>
        <v>0</v>
      </c>
      <c r="BO122" s="35">
        <f t="shared" si="252"/>
        <v>0</v>
      </c>
      <c r="BP122" s="35">
        <f t="shared" si="252"/>
        <v>0</v>
      </c>
      <c r="BQ122" s="35">
        <f t="shared" si="252"/>
        <v>0</v>
      </c>
      <c r="BR122" s="35">
        <f t="shared" si="252"/>
        <v>0</v>
      </c>
      <c r="BS122" s="35">
        <f t="shared" si="252"/>
        <v>0</v>
      </c>
    </row>
    <row r="123" spans="6:71" hidden="1" outlineLevel="1">
      <c r="F123" t="s">
        <v>169</v>
      </c>
      <c r="L123" s="22" t="s">
        <v>170</v>
      </c>
      <c r="O123" s="22">
        <v>44</v>
      </c>
      <c r="P123" s="39"/>
      <c r="Q123" s="45"/>
      <c r="R123" s="35">
        <f t="shared" ref="R123:AW123" si="253">IF(R$2&gt;=$O123,IF(R122-HLOOKUP($O123,$R$2:$BS$33,30,FALSE)/HLOOKUP($O123,$R$2:$BS$33,31,FALSE)&lt;=0,R122,HLOOKUP($O123,$R$2:$BS$33,30,FALSE)/HLOOKUP($O123,$R$2:$BS$33,31,FALSE)),0)</f>
        <v>0</v>
      </c>
      <c r="S123" s="35">
        <f t="shared" si="253"/>
        <v>0</v>
      </c>
      <c r="T123" s="35">
        <f t="shared" si="253"/>
        <v>0</v>
      </c>
      <c r="U123" s="35">
        <f t="shared" si="253"/>
        <v>0</v>
      </c>
      <c r="V123" s="35">
        <f t="shared" si="253"/>
        <v>0</v>
      </c>
      <c r="W123" s="35">
        <f t="shared" si="253"/>
        <v>0</v>
      </c>
      <c r="X123" s="35">
        <f t="shared" si="253"/>
        <v>0</v>
      </c>
      <c r="Y123" s="35">
        <f t="shared" si="253"/>
        <v>0</v>
      </c>
      <c r="Z123" s="35">
        <f t="shared" si="253"/>
        <v>0</v>
      </c>
      <c r="AA123" s="35">
        <f t="shared" si="253"/>
        <v>0</v>
      </c>
      <c r="AB123" s="35">
        <f t="shared" si="253"/>
        <v>0</v>
      </c>
      <c r="AC123" s="35">
        <f t="shared" si="253"/>
        <v>0</v>
      </c>
      <c r="AD123" s="35">
        <f t="shared" si="253"/>
        <v>0</v>
      </c>
      <c r="AE123" s="35">
        <f t="shared" si="253"/>
        <v>0</v>
      </c>
      <c r="AF123" s="35">
        <f t="shared" si="253"/>
        <v>0</v>
      </c>
      <c r="AG123" s="35">
        <f t="shared" si="253"/>
        <v>0</v>
      </c>
      <c r="AH123" s="35">
        <f t="shared" si="253"/>
        <v>0</v>
      </c>
      <c r="AI123" s="35">
        <f t="shared" si="253"/>
        <v>0</v>
      </c>
      <c r="AJ123" s="35">
        <f t="shared" si="253"/>
        <v>0</v>
      </c>
      <c r="AK123" s="35">
        <f t="shared" si="253"/>
        <v>0</v>
      </c>
      <c r="AL123" s="35">
        <f t="shared" si="253"/>
        <v>0</v>
      </c>
      <c r="AM123" s="35">
        <f t="shared" si="253"/>
        <v>0</v>
      </c>
      <c r="AN123" s="35">
        <f t="shared" si="253"/>
        <v>0</v>
      </c>
      <c r="AO123" s="35">
        <f t="shared" si="253"/>
        <v>0</v>
      </c>
      <c r="AP123" s="35">
        <f t="shared" si="253"/>
        <v>0</v>
      </c>
      <c r="AQ123" s="35">
        <f t="shared" si="253"/>
        <v>0</v>
      </c>
      <c r="AR123" s="35">
        <f t="shared" si="253"/>
        <v>0</v>
      </c>
      <c r="AS123" s="35">
        <f t="shared" si="253"/>
        <v>0</v>
      </c>
      <c r="AT123" s="35">
        <f t="shared" si="253"/>
        <v>0</v>
      </c>
      <c r="AU123" s="35">
        <f t="shared" si="253"/>
        <v>0</v>
      </c>
      <c r="AV123" s="35">
        <f t="shared" si="253"/>
        <v>0</v>
      </c>
      <c r="AW123" s="35">
        <f t="shared" si="253"/>
        <v>0</v>
      </c>
      <c r="AX123" s="35">
        <f t="shared" ref="AX123:BS123" si="254">IF(AX$2&gt;=$O123,IF(AX122-HLOOKUP($O123,$R$2:$BS$33,30,FALSE)/HLOOKUP($O123,$R$2:$BS$33,31,FALSE)&lt;=0,AX122,HLOOKUP($O123,$R$2:$BS$33,30,FALSE)/HLOOKUP($O123,$R$2:$BS$33,31,FALSE)),0)</f>
        <v>0</v>
      </c>
      <c r="AY123" s="35">
        <f t="shared" si="254"/>
        <v>0</v>
      </c>
      <c r="AZ123" s="35">
        <f t="shared" si="254"/>
        <v>0</v>
      </c>
      <c r="BA123" s="35">
        <f t="shared" si="254"/>
        <v>0</v>
      </c>
      <c r="BB123" s="35">
        <f t="shared" si="254"/>
        <v>0</v>
      </c>
      <c r="BC123" s="35">
        <f t="shared" si="254"/>
        <v>0</v>
      </c>
      <c r="BD123" s="35">
        <f t="shared" si="254"/>
        <v>0</v>
      </c>
      <c r="BE123" s="35">
        <f t="shared" si="254"/>
        <v>0</v>
      </c>
      <c r="BF123" s="35">
        <f t="shared" si="254"/>
        <v>0</v>
      </c>
      <c r="BG123" s="35">
        <f t="shared" si="254"/>
        <v>0</v>
      </c>
      <c r="BH123" s="35">
        <f t="shared" si="254"/>
        <v>0</v>
      </c>
      <c r="BI123" s="35">
        <f t="shared" si="254"/>
        <v>0</v>
      </c>
      <c r="BJ123" s="35">
        <f t="shared" si="254"/>
        <v>0</v>
      </c>
      <c r="BK123" s="35">
        <f t="shared" si="254"/>
        <v>0</v>
      </c>
      <c r="BL123" s="35">
        <f t="shared" si="254"/>
        <v>0</v>
      </c>
      <c r="BM123" s="35">
        <f t="shared" si="254"/>
        <v>0</v>
      </c>
      <c r="BN123" s="35">
        <f t="shared" si="254"/>
        <v>0</v>
      </c>
      <c r="BO123" s="35">
        <f t="shared" si="254"/>
        <v>0</v>
      </c>
      <c r="BP123" s="35">
        <f t="shared" si="254"/>
        <v>0</v>
      </c>
      <c r="BQ123" s="35">
        <f t="shared" si="254"/>
        <v>0</v>
      </c>
      <c r="BR123" s="35">
        <f t="shared" si="254"/>
        <v>0</v>
      </c>
      <c r="BS123" s="35">
        <f t="shared" si="254"/>
        <v>0</v>
      </c>
    </row>
    <row r="124" spans="6:71" hidden="1" outlineLevel="1">
      <c r="F124" t="s">
        <v>168</v>
      </c>
      <c r="L124" s="22" t="s">
        <v>54</v>
      </c>
      <c r="O124" s="22">
        <v>45</v>
      </c>
      <c r="P124" s="39"/>
      <c r="Q124" s="45"/>
      <c r="R124" s="35">
        <f t="shared" ref="R124:AV124" si="255">IF($O124=R$2,R$40,IF(R$2&gt;$O124,Q124-Q125,0))</f>
        <v>0</v>
      </c>
      <c r="S124" s="35">
        <f t="shared" si="255"/>
        <v>0</v>
      </c>
      <c r="T124" s="35">
        <f t="shared" si="255"/>
        <v>0</v>
      </c>
      <c r="U124" s="35">
        <f t="shared" si="255"/>
        <v>0</v>
      </c>
      <c r="V124" s="35">
        <f t="shared" si="255"/>
        <v>0</v>
      </c>
      <c r="W124" s="35">
        <f t="shared" si="255"/>
        <v>0</v>
      </c>
      <c r="X124" s="35">
        <f t="shared" si="255"/>
        <v>0</v>
      </c>
      <c r="Y124" s="35">
        <f t="shared" si="255"/>
        <v>0</v>
      </c>
      <c r="Z124" s="35">
        <f t="shared" si="255"/>
        <v>0</v>
      </c>
      <c r="AA124" s="35">
        <f t="shared" si="255"/>
        <v>0</v>
      </c>
      <c r="AB124" s="35">
        <f t="shared" si="255"/>
        <v>0</v>
      </c>
      <c r="AC124" s="35">
        <f t="shared" si="255"/>
        <v>0</v>
      </c>
      <c r="AD124" s="35">
        <f t="shared" si="255"/>
        <v>0</v>
      </c>
      <c r="AE124" s="35">
        <f t="shared" si="255"/>
        <v>0</v>
      </c>
      <c r="AF124" s="35">
        <f t="shared" si="255"/>
        <v>0</v>
      </c>
      <c r="AG124" s="35">
        <f t="shared" si="255"/>
        <v>0</v>
      </c>
      <c r="AH124" s="35">
        <f t="shared" si="255"/>
        <v>0</v>
      </c>
      <c r="AI124" s="35">
        <f t="shared" si="255"/>
        <v>0</v>
      </c>
      <c r="AJ124" s="35">
        <f t="shared" si="255"/>
        <v>0</v>
      </c>
      <c r="AK124" s="35">
        <f t="shared" si="255"/>
        <v>0</v>
      </c>
      <c r="AL124" s="35">
        <f t="shared" si="255"/>
        <v>0</v>
      </c>
      <c r="AM124" s="35">
        <f t="shared" si="255"/>
        <v>0</v>
      </c>
      <c r="AN124" s="35">
        <f t="shared" si="255"/>
        <v>0</v>
      </c>
      <c r="AO124" s="35">
        <f t="shared" si="255"/>
        <v>0</v>
      </c>
      <c r="AP124" s="35">
        <f t="shared" si="255"/>
        <v>0</v>
      </c>
      <c r="AQ124" s="35">
        <f t="shared" si="255"/>
        <v>0</v>
      </c>
      <c r="AR124" s="35">
        <f t="shared" si="255"/>
        <v>0</v>
      </c>
      <c r="AS124" s="35">
        <f t="shared" si="255"/>
        <v>0</v>
      </c>
      <c r="AT124" s="35">
        <f t="shared" si="255"/>
        <v>0</v>
      </c>
      <c r="AU124" s="35">
        <f t="shared" si="255"/>
        <v>0</v>
      </c>
      <c r="AV124" s="35">
        <f t="shared" si="255"/>
        <v>0</v>
      </c>
      <c r="AW124" s="35">
        <f t="shared" ref="AW124:BS124" si="256">IF($O124=AW$2,AW$40,IF(AW$2&gt;$O124,AV124-AV125,0))</f>
        <v>0</v>
      </c>
      <c r="AX124" s="35">
        <f t="shared" si="256"/>
        <v>0</v>
      </c>
      <c r="AY124" s="35">
        <f t="shared" si="256"/>
        <v>0</v>
      </c>
      <c r="AZ124" s="35">
        <f t="shared" si="256"/>
        <v>0</v>
      </c>
      <c r="BA124" s="35">
        <f t="shared" si="256"/>
        <v>0</v>
      </c>
      <c r="BB124" s="35">
        <f t="shared" si="256"/>
        <v>0</v>
      </c>
      <c r="BC124" s="35">
        <f t="shared" si="256"/>
        <v>0</v>
      </c>
      <c r="BD124" s="35">
        <f t="shared" si="256"/>
        <v>0</v>
      </c>
      <c r="BE124" s="35">
        <f t="shared" si="256"/>
        <v>0</v>
      </c>
      <c r="BF124" s="35">
        <f t="shared" si="256"/>
        <v>0</v>
      </c>
      <c r="BG124" s="35">
        <f t="shared" si="256"/>
        <v>0</v>
      </c>
      <c r="BH124" s="35">
        <f t="shared" si="256"/>
        <v>0</v>
      </c>
      <c r="BI124" s="35">
        <f t="shared" si="256"/>
        <v>0</v>
      </c>
      <c r="BJ124" s="35">
        <f t="shared" si="256"/>
        <v>0</v>
      </c>
      <c r="BK124" s="35">
        <f t="shared" si="256"/>
        <v>0</v>
      </c>
      <c r="BL124" s="35">
        <f t="shared" si="256"/>
        <v>0</v>
      </c>
      <c r="BM124" s="35">
        <f t="shared" si="256"/>
        <v>0</v>
      </c>
      <c r="BN124" s="35">
        <f t="shared" si="256"/>
        <v>0</v>
      </c>
      <c r="BO124" s="35">
        <f t="shared" si="256"/>
        <v>0</v>
      </c>
      <c r="BP124" s="35">
        <f t="shared" si="256"/>
        <v>0</v>
      </c>
      <c r="BQ124" s="35">
        <f t="shared" si="256"/>
        <v>0</v>
      </c>
      <c r="BR124" s="35">
        <f t="shared" si="256"/>
        <v>0</v>
      </c>
      <c r="BS124" s="35">
        <f t="shared" si="256"/>
        <v>0</v>
      </c>
    </row>
    <row r="125" spans="6:71" hidden="1" outlineLevel="1">
      <c r="F125" t="s">
        <v>169</v>
      </c>
      <c r="L125" s="22" t="s">
        <v>170</v>
      </c>
      <c r="O125" s="22">
        <v>45</v>
      </c>
      <c r="P125" s="39"/>
      <c r="Q125" s="45"/>
      <c r="R125" s="35">
        <f t="shared" ref="R125:AW125" si="257">IF(R$2&gt;=$O125,IF(R124-HLOOKUP($O125,$R$2:$BS$33,30,FALSE)/HLOOKUP($O125,$R$2:$BS$33,31,FALSE)&lt;=0,R124,HLOOKUP($O125,$R$2:$BS$33,30,FALSE)/HLOOKUP($O125,$R$2:$BS$33,31,FALSE)),0)</f>
        <v>0</v>
      </c>
      <c r="S125" s="35">
        <f t="shared" si="257"/>
        <v>0</v>
      </c>
      <c r="T125" s="35">
        <f t="shared" si="257"/>
        <v>0</v>
      </c>
      <c r="U125" s="35">
        <f t="shared" si="257"/>
        <v>0</v>
      </c>
      <c r="V125" s="35">
        <f t="shared" si="257"/>
        <v>0</v>
      </c>
      <c r="W125" s="35">
        <f t="shared" si="257"/>
        <v>0</v>
      </c>
      <c r="X125" s="35">
        <f t="shared" si="257"/>
        <v>0</v>
      </c>
      <c r="Y125" s="35">
        <f t="shared" si="257"/>
        <v>0</v>
      </c>
      <c r="Z125" s="35">
        <f t="shared" si="257"/>
        <v>0</v>
      </c>
      <c r="AA125" s="35">
        <f t="shared" si="257"/>
        <v>0</v>
      </c>
      <c r="AB125" s="35">
        <f t="shared" si="257"/>
        <v>0</v>
      </c>
      <c r="AC125" s="35">
        <f t="shared" si="257"/>
        <v>0</v>
      </c>
      <c r="AD125" s="35">
        <f t="shared" si="257"/>
        <v>0</v>
      </c>
      <c r="AE125" s="35">
        <f t="shared" si="257"/>
        <v>0</v>
      </c>
      <c r="AF125" s="35">
        <f t="shared" si="257"/>
        <v>0</v>
      </c>
      <c r="AG125" s="35">
        <f t="shared" si="257"/>
        <v>0</v>
      </c>
      <c r="AH125" s="35">
        <f t="shared" si="257"/>
        <v>0</v>
      </c>
      <c r="AI125" s="35">
        <f t="shared" si="257"/>
        <v>0</v>
      </c>
      <c r="AJ125" s="35">
        <f t="shared" si="257"/>
        <v>0</v>
      </c>
      <c r="AK125" s="35">
        <f t="shared" si="257"/>
        <v>0</v>
      </c>
      <c r="AL125" s="35">
        <f t="shared" si="257"/>
        <v>0</v>
      </c>
      <c r="AM125" s="35">
        <f t="shared" si="257"/>
        <v>0</v>
      </c>
      <c r="AN125" s="35">
        <f t="shared" si="257"/>
        <v>0</v>
      </c>
      <c r="AO125" s="35">
        <f t="shared" si="257"/>
        <v>0</v>
      </c>
      <c r="AP125" s="35">
        <f t="shared" si="257"/>
        <v>0</v>
      </c>
      <c r="AQ125" s="35">
        <f t="shared" si="257"/>
        <v>0</v>
      </c>
      <c r="AR125" s="35">
        <f t="shared" si="257"/>
        <v>0</v>
      </c>
      <c r="AS125" s="35">
        <f t="shared" si="257"/>
        <v>0</v>
      </c>
      <c r="AT125" s="35">
        <f t="shared" si="257"/>
        <v>0</v>
      </c>
      <c r="AU125" s="35">
        <f t="shared" si="257"/>
        <v>0</v>
      </c>
      <c r="AV125" s="35">
        <f t="shared" si="257"/>
        <v>0</v>
      </c>
      <c r="AW125" s="35">
        <f t="shared" si="257"/>
        <v>0</v>
      </c>
      <c r="AX125" s="35">
        <f t="shared" ref="AX125:BS125" si="258">IF(AX$2&gt;=$O125,IF(AX124-HLOOKUP($O125,$R$2:$BS$33,30,FALSE)/HLOOKUP($O125,$R$2:$BS$33,31,FALSE)&lt;=0,AX124,HLOOKUP($O125,$R$2:$BS$33,30,FALSE)/HLOOKUP($O125,$R$2:$BS$33,31,FALSE)),0)</f>
        <v>0</v>
      </c>
      <c r="AY125" s="35">
        <f t="shared" si="258"/>
        <v>0</v>
      </c>
      <c r="AZ125" s="35">
        <f t="shared" si="258"/>
        <v>0</v>
      </c>
      <c r="BA125" s="35">
        <f t="shared" si="258"/>
        <v>0</v>
      </c>
      <c r="BB125" s="35">
        <f t="shared" si="258"/>
        <v>0</v>
      </c>
      <c r="BC125" s="35">
        <f t="shared" si="258"/>
        <v>0</v>
      </c>
      <c r="BD125" s="35">
        <f t="shared" si="258"/>
        <v>0</v>
      </c>
      <c r="BE125" s="35">
        <f t="shared" si="258"/>
        <v>0</v>
      </c>
      <c r="BF125" s="35">
        <f t="shared" si="258"/>
        <v>0</v>
      </c>
      <c r="BG125" s="35">
        <f t="shared" si="258"/>
        <v>0</v>
      </c>
      <c r="BH125" s="35">
        <f t="shared" si="258"/>
        <v>0</v>
      </c>
      <c r="BI125" s="35">
        <f t="shared" si="258"/>
        <v>0</v>
      </c>
      <c r="BJ125" s="35">
        <f t="shared" si="258"/>
        <v>0</v>
      </c>
      <c r="BK125" s="35">
        <f t="shared" si="258"/>
        <v>0</v>
      </c>
      <c r="BL125" s="35">
        <f t="shared" si="258"/>
        <v>0</v>
      </c>
      <c r="BM125" s="35">
        <f t="shared" si="258"/>
        <v>0</v>
      </c>
      <c r="BN125" s="35">
        <f t="shared" si="258"/>
        <v>0</v>
      </c>
      <c r="BO125" s="35">
        <f t="shared" si="258"/>
        <v>0</v>
      </c>
      <c r="BP125" s="35">
        <f t="shared" si="258"/>
        <v>0</v>
      </c>
      <c r="BQ125" s="35">
        <f t="shared" si="258"/>
        <v>0</v>
      </c>
      <c r="BR125" s="35">
        <f t="shared" si="258"/>
        <v>0</v>
      </c>
      <c r="BS125" s="35">
        <f t="shared" si="258"/>
        <v>0</v>
      </c>
    </row>
    <row r="126" spans="6:71" hidden="1" outlineLevel="1">
      <c r="F126" t="s">
        <v>168</v>
      </c>
      <c r="L126" s="22" t="s">
        <v>54</v>
      </c>
      <c r="O126" s="22">
        <v>46</v>
      </c>
      <c r="P126" s="39"/>
      <c r="Q126" s="45"/>
      <c r="R126" s="35">
        <f t="shared" ref="R126:AV126" si="259">IF($O126=R$2,R$40,IF(R$2&gt;$O126,Q126-Q127,0))</f>
        <v>0</v>
      </c>
      <c r="S126" s="35">
        <f t="shared" si="259"/>
        <v>0</v>
      </c>
      <c r="T126" s="35">
        <f t="shared" si="259"/>
        <v>0</v>
      </c>
      <c r="U126" s="35">
        <f t="shared" si="259"/>
        <v>0</v>
      </c>
      <c r="V126" s="35">
        <f t="shared" si="259"/>
        <v>0</v>
      </c>
      <c r="W126" s="35">
        <f t="shared" si="259"/>
        <v>0</v>
      </c>
      <c r="X126" s="35">
        <f t="shared" si="259"/>
        <v>0</v>
      </c>
      <c r="Y126" s="35">
        <f t="shared" si="259"/>
        <v>0</v>
      </c>
      <c r="Z126" s="35">
        <f t="shared" si="259"/>
        <v>0</v>
      </c>
      <c r="AA126" s="35">
        <f t="shared" si="259"/>
        <v>0</v>
      </c>
      <c r="AB126" s="35">
        <f t="shared" si="259"/>
        <v>0</v>
      </c>
      <c r="AC126" s="35">
        <f t="shared" si="259"/>
        <v>0</v>
      </c>
      <c r="AD126" s="35">
        <f t="shared" si="259"/>
        <v>0</v>
      </c>
      <c r="AE126" s="35">
        <f t="shared" si="259"/>
        <v>0</v>
      </c>
      <c r="AF126" s="35">
        <f t="shared" si="259"/>
        <v>0</v>
      </c>
      <c r="AG126" s="35">
        <f t="shared" si="259"/>
        <v>0</v>
      </c>
      <c r="AH126" s="35">
        <f t="shared" si="259"/>
        <v>0</v>
      </c>
      <c r="AI126" s="35">
        <f t="shared" si="259"/>
        <v>0</v>
      </c>
      <c r="AJ126" s="35">
        <f t="shared" si="259"/>
        <v>0</v>
      </c>
      <c r="AK126" s="35">
        <f t="shared" si="259"/>
        <v>0</v>
      </c>
      <c r="AL126" s="35">
        <f t="shared" si="259"/>
        <v>0</v>
      </c>
      <c r="AM126" s="35">
        <f t="shared" si="259"/>
        <v>0</v>
      </c>
      <c r="AN126" s="35">
        <f t="shared" si="259"/>
        <v>0</v>
      </c>
      <c r="AO126" s="35">
        <f t="shared" si="259"/>
        <v>0</v>
      </c>
      <c r="AP126" s="35">
        <f t="shared" si="259"/>
        <v>0</v>
      </c>
      <c r="AQ126" s="35">
        <f t="shared" si="259"/>
        <v>0</v>
      </c>
      <c r="AR126" s="35">
        <f t="shared" si="259"/>
        <v>0</v>
      </c>
      <c r="AS126" s="35">
        <f t="shared" si="259"/>
        <v>0</v>
      </c>
      <c r="AT126" s="35">
        <f t="shared" si="259"/>
        <v>0</v>
      </c>
      <c r="AU126" s="35">
        <f t="shared" si="259"/>
        <v>0</v>
      </c>
      <c r="AV126" s="35">
        <f t="shared" si="259"/>
        <v>0</v>
      </c>
      <c r="AW126" s="35">
        <f t="shared" ref="AW126:BS126" si="260">IF($O126=AW$2,AW$40,IF(AW$2&gt;$O126,AV126-AV127,0))</f>
        <v>0</v>
      </c>
      <c r="AX126" s="35">
        <f t="shared" si="260"/>
        <v>0</v>
      </c>
      <c r="AY126" s="35">
        <f t="shared" si="260"/>
        <v>0</v>
      </c>
      <c r="AZ126" s="35">
        <f t="shared" si="260"/>
        <v>0</v>
      </c>
      <c r="BA126" s="35">
        <f t="shared" si="260"/>
        <v>0</v>
      </c>
      <c r="BB126" s="35">
        <f t="shared" si="260"/>
        <v>0</v>
      </c>
      <c r="BC126" s="35">
        <f t="shared" si="260"/>
        <v>0</v>
      </c>
      <c r="BD126" s="35">
        <f t="shared" si="260"/>
        <v>0</v>
      </c>
      <c r="BE126" s="35">
        <f t="shared" si="260"/>
        <v>0</v>
      </c>
      <c r="BF126" s="35">
        <f t="shared" si="260"/>
        <v>0</v>
      </c>
      <c r="BG126" s="35">
        <f t="shared" si="260"/>
        <v>0</v>
      </c>
      <c r="BH126" s="35">
        <f t="shared" si="260"/>
        <v>0</v>
      </c>
      <c r="BI126" s="35">
        <f t="shared" si="260"/>
        <v>0</v>
      </c>
      <c r="BJ126" s="35">
        <f t="shared" si="260"/>
        <v>0</v>
      </c>
      <c r="BK126" s="35">
        <f t="shared" si="260"/>
        <v>0</v>
      </c>
      <c r="BL126" s="35">
        <f t="shared" si="260"/>
        <v>0</v>
      </c>
      <c r="BM126" s="35">
        <f t="shared" si="260"/>
        <v>0</v>
      </c>
      <c r="BN126" s="35">
        <f t="shared" si="260"/>
        <v>0</v>
      </c>
      <c r="BO126" s="35">
        <f t="shared" si="260"/>
        <v>0</v>
      </c>
      <c r="BP126" s="35">
        <f t="shared" si="260"/>
        <v>0</v>
      </c>
      <c r="BQ126" s="35">
        <f t="shared" si="260"/>
        <v>0</v>
      </c>
      <c r="BR126" s="35">
        <f t="shared" si="260"/>
        <v>0</v>
      </c>
      <c r="BS126" s="35">
        <f t="shared" si="260"/>
        <v>0</v>
      </c>
    </row>
    <row r="127" spans="6:71" hidden="1" outlineLevel="1">
      <c r="F127" t="s">
        <v>169</v>
      </c>
      <c r="L127" s="22" t="s">
        <v>170</v>
      </c>
      <c r="O127" s="22">
        <v>46</v>
      </c>
      <c r="P127" s="39"/>
      <c r="Q127" s="45"/>
      <c r="R127" s="35">
        <f t="shared" ref="R127:AW127" si="261">IF(R$2&gt;=$O127,IF(R126-HLOOKUP($O127,$R$2:$BS$33,30,FALSE)/HLOOKUP($O127,$R$2:$BS$33,31,FALSE)&lt;=0,R126,HLOOKUP($O127,$R$2:$BS$33,30,FALSE)/HLOOKUP($O127,$R$2:$BS$33,31,FALSE)),0)</f>
        <v>0</v>
      </c>
      <c r="S127" s="35">
        <f t="shared" si="261"/>
        <v>0</v>
      </c>
      <c r="T127" s="35">
        <f t="shared" si="261"/>
        <v>0</v>
      </c>
      <c r="U127" s="35">
        <f t="shared" si="261"/>
        <v>0</v>
      </c>
      <c r="V127" s="35">
        <f t="shared" si="261"/>
        <v>0</v>
      </c>
      <c r="W127" s="35">
        <f t="shared" si="261"/>
        <v>0</v>
      </c>
      <c r="X127" s="35">
        <f t="shared" si="261"/>
        <v>0</v>
      </c>
      <c r="Y127" s="35">
        <f t="shared" si="261"/>
        <v>0</v>
      </c>
      <c r="Z127" s="35">
        <f t="shared" si="261"/>
        <v>0</v>
      </c>
      <c r="AA127" s="35">
        <f t="shared" si="261"/>
        <v>0</v>
      </c>
      <c r="AB127" s="35">
        <f t="shared" si="261"/>
        <v>0</v>
      </c>
      <c r="AC127" s="35">
        <f t="shared" si="261"/>
        <v>0</v>
      </c>
      <c r="AD127" s="35">
        <f t="shared" si="261"/>
        <v>0</v>
      </c>
      <c r="AE127" s="35">
        <f t="shared" si="261"/>
        <v>0</v>
      </c>
      <c r="AF127" s="35">
        <f t="shared" si="261"/>
        <v>0</v>
      </c>
      <c r="AG127" s="35">
        <f t="shared" si="261"/>
        <v>0</v>
      </c>
      <c r="AH127" s="35">
        <f t="shared" si="261"/>
        <v>0</v>
      </c>
      <c r="AI127" s="35">
        <f t="shared" si="261"/>
        <v>0</v>
      </c>
      <c r="AJ127" s="35">
        <f t="shared" si="261"/>
        <v>0</v>
      </c>
      <c r="AK127" s="35">
        <f t="shared" si="261"/>
        <v>0</v>
      </c>
      <c r="AL127" s="35">
        <f t="shared" si="261"/>
        <v>0</v>
      </c>
      <c r="AM127" s="35">
        <f t="shared" si="261"/>
        <v>0</v>
      </c>
      <c r="AN127" s="35">
        <f t="shared" si="261"/>
        <v>0</v>
      </c>
      <c r="AO127" s="35">
        <f t="shared" si="261"/>
        <v>0</v>
      </c>
      <c r="AP127" s="35">
        <f t="shared" si="261"/>
        <v>0</v>
      </c>
      <c r="AQ127" s="35">
        <f t="shared" si="261"/>
        <v>0</v>
      </c>
      <c r="AR127" s="35">
        <f t="shared" si="261"/>
        <v>0</v>
      </c>
      <c r="AS127" s="35">
        <f t="shared" si="261"/>
        <v>0</v>
      </c>
      <c r="AT127" s="35">
        <f t="shared" si="261"/>
        <v>0</v>
      </c>
      <c r="AU127" s="35">
        <f t="shared" si="261"/>
        <v>0</v>
      </c>
      <c r="AV127" s="35">
        <f t="shared" si="261"/>
        <v>0</v>
      </c>
      <c r="AW127" s="35">
        <f t="shared" si="261"/>
        <v>0</v>
      </c>
      <c r="AX127" s="35">
        <f t="shared" ref="AX127:BS127" si="262">IF(AX$2&gt;=$O127,IF(AX126-HLOOKUP($O127,$R$2:$BS$33,30,FALSE)/HLOOKUP($O127,$R$2:$BS$33,31,FALSE)&lt;=0,AX126,HLOOKUP($O127,$R$2:$BS$33,30,FALSE)/HLOOKUP($O127,$R$2:$BS$33,31,FALSE)),0)</f>
        <v>0</v>
      </c>
      <c r="AY127" s="35">
        <f t="shared" si="262"/>
        <v>0</v>
      </c>
      <c r="AZ127" s="35">
        <f t="shared" si="262"/>
        <v>0</v>
      </c>
      <c r="BA127" s="35">
        <f t="shared" si="262"/>
        <v>0</v>
      </c>
      <c r="BB127" s="35">
        <f t="shared" si="262"/>
        <v>0</v>
      </c>
      <c r="BC127" s="35">
        <f t="shared" si="262"/>
        <v>0</v>
      </c>
      <c r="BD127" s="35">
        <f t="shared" si="262"/>
        <v>0</v>
      </c>
      <c r="BE127" s="35">
        <f t="shared" si="262"/>
        <v>0</v>
      </c>
      <c r="BF127" s="35">
        <f t="shared" si="262"/>
        <v>0</v>
      </c>
      <c r="BG127" s="35">
        <f t="shared" si="262"/>
        <v>0</v>
      </c>
      <c r="BH127" s="35">
        <f t="shared" si="262"/>
        <v>0</v>
      </c>
      <c r="BI127" s="35">
        <f t="shared" si="262"/>
        <v>0</v>
      </c>
      <c r="BJ127" s="35">
        <f t="shared" si="262"/>
        <v>0</v>
      </c>
      <c r="BK127" s="35">
        <f t="shared" si="262"/>
        <v>0</v>
      </c>
      <c r="BL127" s="35">
        <f t="shared" si="262"/>
        <v>0</v>
      </c>
      <c r="BM127" s="35">
        <f t="shared" si="262"/>
        <v>0</v>
      </c>
      <c r="BN127" s="35">
        <f t="shared" si="262"/>
        <v>0</v>
      </c>
      <c r="BO127" s="35">
        <f t="shared" si="262"/>
        <v>0</v>
      </c>
      <c r="BP127" s="35">
        <f t="shared" si="262"/>
        <v>0</v>
      </c>
      <c r="BQ127" s="35">
        <f t="shared" si="262"/>
        <v>0</v>
      </c>
      <c r="BR127" s="35">
        <f t="shared" si="262"/>
        <v>0</v>
      </c>
      <c r="BS127" s="35">
        <f t="shared" si="262"/>
        <v>0</v>
      </c>
    </row>
    <row r="128" spans="6:71" hidden="1" outlineLevel="1">
      <c r="F128" t="s">
        <v>168</v>
      </c>
      <c r="L128" s="22" t="s">
        <v>54</v>
      </c>
      <c r="O128" s="22">
        <v>47</v>
      </c>
      <c r="P128" s="39"/>
      <c r="Q128" s="45"/>
      <c r="R128" s="35">
        <f t="shared" ref="R128:AV128" si="263">IF($O128=R$2,R$40,IF(R$2&gt;$O128,Q128-Q129,0))</f>
        <v>0</v>
      </c>
      <c r="S128" s="35">
        <f t="shared" si="263"/>
        <v>0</v>
      </c>
      <c r="T128" s="35">
        <f t="shared" si="263"/>
        <v>0</v>
      </c>
      <c r="U128" s="35">
        <f t="shared" si="263"/>
        <v>0</v>
      </c>
      <c r="V128" s="35">
        <f t="shared" si="263"/>
        <v>0</v>
      </c>
      <c r="W128" s="35">
        <f t="shared" si="263"/>
        <v>0</v>
      </c>
      <c r="X128" s="35">
        <f t="shared" si="263"/>
        <v>0</v>
      </c>
      <c r="Y128" s="35">
        <f t="shared" si="263"/>
        <v>0</v>
      </c>
      <c r="Z128" s="35">
        <f t="shared" si="263"/>
        <v>0</v>
      </c>
      <c r="AA128" s="35">
        <f t="shared" si="263"/>
        <v>0</v>
      </c>
      <c r="AB128" s="35">
        <f t="shared" si="263"/>
        <v>0</v>
      </c>
      <c r="AC128" s="35">
        <f t="shared" si="263"/>
        <v>0</v>
      </c>
      <c r="AD128" s="35">
        <f t="shared" si="263"/>
        <v>0</v>
      </c>
      <c r="AE128" s="35">
        <f t="shared" si="263"/>
        <v>0</v>
      </c>
      <c r="AF128" s="35">
        <f t="shared" si="263"/>
        <v>0</v>
      </c>
      <c r="AG128" s="35">
        <f t="shared" si="263"/>
        <v>0</v>
      </c>
      <c r="AH128" s="35">
        <f t="shared" si="263"/>
        <v>0</v>
      </c>
      <c r="AI128" s="35">
        <f t="shared" si="263"/>
        <v>0</v>
      </c>
      <c r="AJ128" s="35">
        <f t="shared" si="263"/>
        <v>0</v>
      </c>
      <c r="AK128" s="35">
        <f t="shared" si="263"/>
        <v>0</v>
      </c>
      <c r="AL128" s="35">
        <f t="shared" si="263"/>
        <v>0</v>
      </c>
      <c r="AM128" s="35">
        <f t="shared" si="263"/>
        <v>0</v>
      </c>
      <c r="AN128" s="35">
        <f t="shared" si="263"/>
        <v>0</v>
      </c>
      <c r="AO128" s="35">
        <f t="shared" si="263"/>
        <v>0</v>
      </c>
      <c r="AP128" s="35">
        <f t="shared" si="263"/>
        <v>0</v>
      </c>
      <c r="AQ128" s="35">
        <f t="shared" si="263"/>
        <v>0</v>
      </c>
      <c r="AR128" s="35">
        <f t="shared" si="263"/>
        <v>0</v>
      </c>
      <c r="AS128" s="35">
        <f t="shared" si="263"/>
        <v>0</v>
      </c>
      <c r="AT128" s="35">
        <f t="shared" si="263"/>
        <v>0</v>
      </c>
      <c r="AU128" s="35">
        <f t="shared" si="263"/>
        <v>0</v>
      </c>
      <c r="AV128" s="35">
        <f t="shared" si="263"/>
        <v>0</v>
      </c>
      <c r="AW128" s="35">
        <f t="shared" ref="AW128:BS128" si="264">IF($O128=AW$2,AW$40,IF(AW$2&gt;$O128,AV128-AV129,0))</f>
        <v>0</v>
      </c>
      <c r="AX128" s="35">
        <f t="shared" si="264"/>
        <v>0</v>
      </c>
      <c r="AY128" s="35">
        <f t="shared" si="264"/>
        <v>0</v>
      </c>
      <c r="AZ128" s="35">
        <f t="shared" si="264"/>
        <v>0</v>
      </c>
      <c r="BA128" s="35">
        <f t="shared" si="264"/>
        <v>0</v>
      </c>
      <c r="BB128" s="35">
        <f t="shared" si="264"/>
        <v>0</v>
      </c>
      <c r="BC128" s="35">
        <f t="shared" si="264"/>
        <v>0</v>
      </c>
      <c r="BD128" s="35">
        <f t="shared" si="264"/>
        <v>0</v>
      </c>
      <c r="BE128" s="35">
        <f t="shared" si="264"/>
        <v>0</v>
      </c>
      <c r="BF128" s="35">
        <f t="shared" si="264"/>
        <v>0</v>
      </c>
      <c r="BG128" s="35">
        <f t="shared" si="264"/>
        <v>0</v>
      </c>
      <c r="BH128" s="35">
        <f t="shared" si="264"/>
        <v>0</v>
      </c>
      <c r="BI128" s="35">
        <f t="shared" si="264"/>
        <v>0</v>
      </c>
      <c r="BJ128" s="35">
        <f t="shared" si="264"/>
        <v>0</v>
      </c>
      <c r="BK128" s="35">
        <f t="shared" si="264"/>
        <v>0</v>
      </c>
      <c r="BL128" s="35">
        <f t="shared" si="264"/>
        <v>0</v>
      </c>
      <c r="BM128" s="35">
        <f t="shared" si="264"/>
        <v>0</v>
      </c>
      <c r="BN128" s="35">
        <f t="shared" si="264"/>
        <v>0</v>
      </c>
      <c r="BO128" s="35">
        <f t="shared" si="264"/>
        <v>0</v>
      </c>
      <c r="BP128" s="35">
        <f t="shared" si="264"/>
        <v>0</v>
      </c>
      <c r="BQ128" s="35">
        <f t="shared" si="264"/>
        <v>0</v>
      </c>
      <c r="BR128" s="35">
        <f t="shared" si="264"/>
        <v>0</v>
      </c>
      <c r="BS128" s="35">
        <f t="shared" si="264"/>
        <v>0</v>
      </c>
    </row>
    <row r="129" spans="6:71" hidden="1" outlineLevel="1">
      <c r="F129" t="s">
        <v>169</v>
      </c>
      <c r="L129" s="22" t="s">
        <v>170</v>
      </c>
      <c r="O129" s="22">
        <v>47</v>
      </c>
      <c r="P129" s="39"/>
      <c r="Q129" s="45"/>
      <c r="R129" s="35">
        <f t="shared" ref="R129:AW129" si="265">IF(R$2&gt;=$O129,IF(R128-HLOOKUP($O129,$R$2:$BS$33,30,FALSE)/HLOOKUP($O129,$R$2:$BS$33,31,FALSE)&lt;=0,R128,HLOOKUP($O129,$R$2:$BS$33,30,FALSE)/HLOOKUP($O129,$R$2:$BS$33,31,FALSE)),0)</f>
        <v>0</v>
      </c>
      <c r="S129" s="35">
        <f t="shared" si="265"/>
        <v>0</v>
      </c>
      <c r="T129" s="35">
        <f t="shared" si="265"/>
        <v>0</v>
      </c>
      <c r="U129" s="35">
        <f t="shared" si="265"/>
        <v>0</v>
      </c>
      <c r="V129" s="35">
        <f t="shared" si="265"/>
        <v>0</v>
      </c>
      <c r="W129" s="35">
        <f t="shared" si="265"/>
        <v>0</v>
      </c>
      <c r="X129" s="35">
        <f t="shared" si="265"/>
        <v>0</v>
      </c>
      <c r="Y129" s="35">
        <f t="shared" si="265"/>
        <v>0</v>
      </c>
      <c r="Z129" s="35">
        <f t="shared" si="265"/>
        <v>0</v>
      </c>
      <c r="AA129" s="35">
        <f t="shared" si="265"/>
        <v>0</v>
      </c>
      <c r="AB129" s="35">
        <f t="shared" si="265"/>
        <v>0</v>
      </c>
      <c r="AC129" s="35">
        <f t="shared" si="265"/>
        <v>0</v>
      </c>
      <c r="AD129" s="35">
        <f t="shared" si="265"/>
        <v>0</v>
      </c>
      <c r="AE129" s="35">
        <f t="shared" si="265"/>
        <v>0</v>
      </c>
      <c r="AF129" s="35">
        <f t="shared" si="265"/>
        <v>0</v>
      </c>
      <c r="AG129" s="35">
        <f t="shared" si="265"/>
        <v>0</v>
      </c>
      <c r="AH129" s="35">
        <f t="shared" si="265"/>
        <v>0</v>
      </c>
      <c r="AI129" s="35">
        <f t="shared" si="265"/>
        <v>0</v>
      </c>
      <c r="AJ129" s="35">
        <f t="shared" si="265"/>
        <v>0</v>
      </c>
      <c r="AK129" s="35">
        <f t="shared" si="265"/>
        <v>0</v>
      </c>
      <c r="AL129" s="35">
        <f t="shared" si="265"/>
        <v>0</v>
      </c>
      <c r="AM129" s="35">
        <f t="shared" si="265"/>
        <v>0</v>
      </c>
      <c r="AN129" s="35">
        <f t="shared" si="265"/>
        <v>0</v>
      </c>
      <c r="AO129" s="35">
        <f t="shared" si="265"/>
        <v>0</v>
      </c>
      <c r="AP129" s="35">
        <f t="shared" si="265"/>
        <v>0</v>
      </c>
      <c r="AQ129" s="35">
        <f t="shared" si="265"/>
        <v>0</v>
      </c>
      <c r="AR129" s="35">
        <f t="shared" si="265"/>
        <v>0</v>
      </c>
      <c r="AS129" s="35">
        <f t="shared" si="265"/>
        <v>0</v>
      </c>
      <c r="AT129" s="35">
        <f t="shared" si="265"/>
        <v>0</v>
      </c>
      <c r="AU129" s="35">
        <f t="shared" si="265"/>
        <v>0</v>
      </c>
      <c r="AV129" s="35">
        <f t="shared" si="265"/>
        <v>0</v>
      </c>
      <c r="AW129" s="35">
        <f t="shared" si="265"/>
        <v>0</v>
      </c>
      <c r="AX129" s="35">
        <f t="shared" ref="AX129:BS129" si="266">IF(AX$2&gt;=$O129,IF(AX128-HLOOKUP($O129,$R$2:$BS$33,30,FALSE)/HLOOKUP($O129,$R$2:$BS$33,31,FALSE)&lt;=0,AX128,HLOOKUP($O129,$R$2:$BS$33,30,FALSE)/HLOOKUP($O129,$R$2:$BS$33,31,FALSE)),0)</f>
        <v>0</v>
      </c>
      <c r="AY129" s="35">
        <f t="shared" si="266"/>
        <v>0</v>
      </c>
      <c r="AZ129" s="35">
        <f t="shared" si="266"/>
        <v>0</v>
      </c>
      <c r="BA129" s="35">
        <f t="shared" si="266"/>
        <v>0</v>
      </c>
      <c r="BB129" s="35">
        <f t="shared" si="266"/>
        <v>0</v>
      </c>
      <c r="BC129" s="35">
        <f t="shared" si="266"/>
        <v>0</v>
      </c>
      <c r="BD129" s="35">
        <f t="shared" si="266"/>
        <v>0</v>
      </c>
      <c r="BE129" s="35">
        <f t="shared" si="266"/>
        <v>0</v>
      </c>
      <c r="BF129" s="35">
        <f t="shared" si="266"/>
        <v>0</v>
      </c>
      <c r="BG129" s="35">
        <f t="shared" si="266"/>
        <v>0</v>
      </c>
      <c r="BH129" s="35">
        <f t="shared" si="266"/>
        <v>0</v>
      </c>
      <c r="BI129" s="35">
        <f t="shared" si="266"/>
        <v>0</v>
      </c>
      <c r="BJ129" s="35">
        <f t="shared" si="266"/>
        <v>0</v>
      </c>
      <c r="BK129" s="35">
        <f t="shared" si="266"/>
        <v>0</v>
      </c>
      <c r="BL129" s="35">
        <f t="shared" si="266"/>
        <v>0</v>
      </c>
      <c r="BM129" s="35">
        <f t="shared" si="266"/>
        <v>0</v>
      </c>
      <c r="BN129" s="35">
        <f t="shared" si="266"/>
        <v>0</v>
      </c>
      <c r="BO129" s="35">
        <f t="shared" si="266"/>
        <v>0</v>
      </c>
      <c r="BP129" s="35">
        <f t="shared" si="266"/>
        <v>0</v>
      </c>
      <c r="BQ129" s="35">
        <f t="shared" si="266"/>
        <v>0</v>
      </c>
      <c r="BR129" s="35">
        <f t="shared" si="266"/>
        <v>0</v>
      </c>
      <c r="BS129" s="35">
        <f t="shared" si="266"/>
        <v>0</v>
      </c>
    </row>
    <row r="130" spans="6:71" hidden="1" outlineLevel="1">
      <c r="F130" t="s">
        <v>168</v>
      </c>
      <c r="L130" s="22" t="s">
        <v>54</v>
      </c>
      <c r="O130" s="22">
        <v>48</v>
      </c>
      <c r="P130" s="39"/>
      <c r="Q130" s="45"/>
      <c r="R130" s="35">
        <f t="shared" ref="R130:AV130" si="267">IF($O130=R$2,R$40,IF(R$2&gt;$O130,Q130-Q131,0))</f>
        <v>0</v>
      </c>
      <c r="S130" s="35">
        <f t="shared" si="267"/>
        <v>0</v>
      </c>
      <c r="T130" s="35">
        <f t="shared" si="267"/>
        <v>0</v>
      </c>
      <c r="U130" s="35">
        <f t="shared" si="267"/>
        <v>0</v>
      </c>
      <c r="V130" s="35">
        <f t="shared" si="267"/>
        <v>0</v>
      </c>
      <c r="W130" s="35">
        <f t="shared" si="267"/>
        <v>0</v>
      </c>
      <c r="X130" s="35">
        <f t="shared" si="267"/>
        <v>0</v>
      </c>
      <c r="Y130" s="35">
        <f t="shared" si="267"/>
        <v>0</v>
      </c>
      <c r="Z130" s="35">
        <f t="shared" si="267"/>
        <v>0</v>
      </c>
      <c r="AA130" s="35">
        <f t="shared" si="267"/>
        <v>0</v>
      </c>
      <c r="AB130" s="35">
        <f t="shared" si="267"/>
        <v>0</v>
      </c>
      <c r="AC130" s="35">
        <f t="shared" si="267"/>
        <v>0</v>
      </c>
      <c r="AD130" s="35">
        <f t="shared" si="267"/>
        <v>0</v>
      </c>
      <c r="AE130" s="35">
        <f t="shared" si="267"/>
        <v>0</v>
      </c>
      <c r="AF130" s="35">
        <f t="shared" si="267"/>
        <v>0</v>
      </c>
      <c r="AG130" s="35">
        <f t="shared" si="267"/>
        <v>0</v>
      </c>
      <c r="AH130" s="35">
        <f t="shared" si="267"/>
        <v>0</v>
      </c>
      <c r="AI130" s="35">
        <f t="shared" si="267"/>
        <v>0</v>
      </c>
      <c r="AJ130" s="35">
        <f t="shared" si="267"/>
        <v>0</v>
      </c>
      <c r="AK130" s="35">
        <f t="shared" si="267"/>
        <v>0</v>
      </c>
      <c r="AL130" s="35">
        <f t="shared" si="267"/>
        <v>0</v>
      </c>
      <c r="AM130" s="35">
        <f t="shared" si="267"/>
        <v>0</v>
      </c>
      <c r="AN130" s="35">
        <f t="shared" si="267"/>
        <v>0</v>
      </c>
      <c r="AO130" s="35">
        <f t="shared" si="267"/>
        <v>0</v>
      </c>
      <c r="AP130" s="35">
        <f t="shared" si="267"/>
        <v>0</v>
      </c>
      <c r="AQ130" s="35">
        <f t="shared" si="267"/>
        <v>0</v>
      </c>
      <c r="AR130" s="35">
        <f t="shared" si="267"/>
        <v>0</v>
      </c>
      <c r="AS130" s="35">
        <f t="shared" si="267"/>
        <v>0</v>
      </c>
      <c r="AT130" s="35">
        <f t="shared" si="267"/>
        <v>0</v>
      </c>
      <c r="AU130" s="35">
        <f t="shared" si="267"/>
        <v>0</v>
      </c>
      <c r="AV130" s="35">
        <f t="shared" si="267"/>
        <v>0</v>
      </c>
      <c r="AW130" s="35">
        <f t="shared" ref="AW130:BS130" si="268">IF($O130=AW$2,AW$40,IF(AW$2&gt;$O130,AV130-AV131,0))</f>
        <v>0</v>
      </c>
      <c r="AX130" s="35">
        <f t="shared" si="268"/>
        <v>0</v>
      </c>
      <c r="AY130" s="35">
        <f t="shared" si="268"/>
        <v>0</v>
      </c>
      <c r="AZ130" s="35">
        <f t="shared" si="268"/>
        <v>0</v>
      </c>
      <c r="BA130" s="35">
        <f t="shared" si="268"/>
        <v>0</v>
      </c>
      <c r="BB130" s="35">
        <f t="shared" si="268"/>
        <v>0</v>
      </c>
      <c r="BC130" s="35">
        <f t="shared" si="268"/>
        <v>0</v>
      </c>
      <c r="BD130" s="35">
        <f t="shared" si="268"/>
        <v>0</v>
      </c>
      <c r="BE130" s="35">
        <f t="shared" si="268"/>
        <v>0</v>
      </c>
      <c r="BF130" s="35">
        <f t="shared" si="268"/>
        <v>0</v>
      </c>
      <c r="BG130" s="35">
        <f t="shared" si="268"/>
        <v>0</v>
      </c>
      <c r="BH130" s="35">
        <f t="shared" si="268"/>
        <v>0</v>
      </c>
      <c r="BI130" s="35">
        <f t="shared" si="268"/>
        <v>0</v>
      </c>
      <c r="BJ130" s="35">
        <f t="shared" si="268"/>
        <v>0</v>
      </c>
      <c r="BK130" s="35">
        <f t="shared" si="268"/>
        <v>0</v>
      </c>
      <c r="BL130" s="35">
        <f t="shared" si="268"/>
        <v>0</v>
      </c>
      <c r="BM130" s="35">
        <f t="shared" si="268"/>
        <v>0</v>
      </c>
      <c r="BN130" s="35">
        <f t="shared" si="268"/>
        <v>0</v>
      </c>
      <c r="BO130" s="35">
        <f t="shared" si="268"/>
        <v>0</v>
      </c>
      <c r="BP130" s="35">
        <f t="shared" si="268"/>
        <v>0</v>
      </c>
      <c r="BQ130" s="35">
        <f t="shared" si="268"/>
        <v>0</v>
      </c>
      <c r="BR130" s="35">
        <f t="shared" si="268"/>
        <v>0</v>
      </c>
      <c r="BS130" s="35">
        <f t="shared" si="268"/>
        <v>0</v>
      </c>
    </row>
    <row r="131" spans="6:71" hidden="1" outlineLevel="1">
      <c r="F131" t="s">
        <v>169</v>
      </c>
      <c r="L131" s="22" t="s">
        <v>170</v>
      </c>
      <c r="O131" s="22">
        <v>48</v>
      </c>
      <c r="P131" s="39"/>
      <c r="Q131" s="45"/>
      <c r="R131" s="35">
        <f t="shared" ref="R131:AW131" si="269">IF(R$2&gt;=$O131,IF(R130-HLOOKUP($O131,$R$2:$BS$33,30,FALSE)/HLOOKUP($O131,$R$2:$BS$33,31,FALSE)&lt;=0,R130,HLOOKUP($O131,$R$2:$BS$33,30,FALSE)/HLOOKUP($O131,$R$2:$BS$33,31,FALSE)),0)</f>
        <v>0</v>
      </c>
      <c r="S131" s="35">
        <f t="shared" si="269"/>
        <v>0</v>
      </c>
      <c r="T131" s="35">
        <f t="shared" si="269"/>
        <v>0</v>
      </c>
      <c r="U131" s="35">
        <f t="shared" si="269"/>
        <v>0</v>
      </c>
      <c r="V131" s="35">
        <f t="shared" si="269"/>
        <v>0</v>
      </c>
      <c r="W131" s="35">
        <f t="shared" si="269"/>
        <v>0</v>
      </c>
      <c r="X131" s="35">
        <f t="shared" si="269"/>
        <v>0</v>
      </c>
      <c r="Y131" s="35">
        <f t="shared" si="269"/>
        <v>0</v>
      </c>
      <c r="Z131" s="35">
        <f t="shared" si="269"/>
        <v>0</v>
      </c>
      <c r="AA131" s="35">
        <f t="shared" si="269"/>
        <v>0</v>
      </c>
      <c r="AB131" s="35">
        <f t="shared" si="269"/>
        <v>0</v>
      </c>
      <c r="AC131" s="35">
        <f t="shared" si="269"/>
        <v>0</v>
      </c>
      <c r="AD131" s="35">
        <f t="shared" si="269"/>
        <v>0</v>
      </c>
      <c r="AE131" s="35">
        <f t="shared" si="269"/>
        <v>0</v>
      </c>
      <c r="AF131" s="35">
        <f t="shared" si="269"/>
        <v>0</v>
      </c>
      <c r="AG131" s="35">
        <f t="shared" si="269"/>
        <v>0</v>
      </c>
      <c r="AH131" s="35">
        <f t="shared" si="269"/>
        <v>0</v>
      </c>
      <c r="AI131" s="35">
        <f t="shared" si="269"/>
        <v>0</v>
      </c>
      <c r="AJ131" s="35">
        <f t="shared" si="269"/>
        <v>0</v>
      </c>
      <c r="AK131" s="35">
        <f t="shared" si="269"/>
        <v>0</v>
      </c>
      <c r="AL131" s="35">
        <f t="shared" si="269"/>
        <v>0</v>
      </c>
      <c r="AM131" s="35">
        <f t="shared" si="269"/>
        <v>0</v>
      </c>
      <c r="AN131" s="35">
        <f t="shared" si="269"/>
        <v>0</v>
      </c>
      <c r="AO131" s="35">
        <f t="shared" si="269"/>
        <v>0</v>
      </c>
      <c r="AP131" s="35">
        <f t="shared" si="269"/>
        <v>0</v>
      </c>
      <c r="AQ131" s="35">
        <f t="shared" si="269"/>
        <v>0</v>
      </c>
      <c r="AR131" s="35">
        <f t="shared" si="269"/>
        <v>0</v>
      </c>
      <c r="AS131" s="35">
        <f t="shared" si="269"/>
        <v>0</v>
      </c>
      <c r="AT131" s="35">
        <f t="shared" si="269"/>
        <v>0</v>
      </c>
      <c r="AU131" s="35">
        <f t="shared" si="269"/>
        <v>0</v>
      </c>
      <c r="AV131" s="35">
        <f t="shared" si="269"/>
        <v>0</v>
      </c>
      <c r="AW131" s="35">
        <f t="shared" si="269"/>
        <v>0</v>
      </c>
      <c r="AX131" s="35">
        <f t="shared" ref="AX131:BS131" si="270">IF(AX$2&gt;=$O131,IF(AX130-HLOOKUP($O131,$R$2:$BS$33,30,FALSE)/HLOOKUP($O131,$R$2:$BS$33,31,FALSE)&lt;=0,AX130,HLOOKUP($O131,$R$2:$BS$33,30,FALSE)/HLOOKUP($O131,$R$2:$BS$33,31,FALSE)),0)</f>
        <v>0</v>
      </c>
      <c r="AY131" s="35">
        <f t="shared" si="270"/>
        <v>0</v>
      </c>
      <c r="AZ131" s="35">
        <f t="shared" si="270"/>
        <v>0</v>
      </c>
      <c r="BA131" s="35">
        <f t="shared" si="270"/>
        <v>0</v>
      </c>
      <c r="BB131" s="35">
        <f t="shared" si="270"/>
        <v>0</v>
      </c>
      <c r="BC131" s="35">
        <f t="shared" si="270"/>
        <v>0</v>
      </c>
      <c r="BD131" s="35">
        <f t="shared" si="270"/>
        <v>0</v>
      </c>
      <c r="BE131" s="35">
        <f t="shared" si="270"/>
        <v>0</v>
      </c>
      <c r="BF131" s="35">
        <f t="shared" si="270"/>
        <v>0</v>
      </c>
      <c r="BG131" s="35">
        <f t="shared" si="270"/>
        <v>0</v>
      </c>
      <c r="BH131" s="35">
        <f t="shared" si="270"/>
        <v>0</v>
      </c>
      <c r="BI131" s="35">
        <f t="shared" si="270"/>
        <v>0</v>
      </c>
      <c r="BJ131" s="35">
        <f t="shared" si="270"/>
        <v>0</v>
      </c>
      <c r="BK131" s="35">
        <f t="shared" si="270"/>
        <v>0</v>
      </c>
      <c r="BL131" s="35">
        <f t="shared" si="270"/>
        <v>0</v>
      </c>
      <c r="BM131" s="35">
        <f t="shared" si="270"/>
        <v>0</v>
      </c>
      <c r="BN131" s="35">
        <f t="shared" si="270"/>
        <v>0</v>
      </c>
      <c r="BO131" s="35">
        <f t="shared" si="270"/>
        <v>0</v>
      </c>
      <c r="BP131" s="35">
        <f t="shared" si="270"/>
        <v>0</v>
      </c>
      <c r="BQ131" s="35">
        <f t="shared" si="270"/>
        <v>0</v>
      </c>
      <c r="BR131" s="35">
        <f t="shared" si="270"/>
        <v>0</v>
      </c>
      <c r="BS131" s="35">
        <f t="shared" si="270"/>
        <v>0</v>
      </c>
    </row>
    <row r="132" spans="6:71" hidden="1" outlineLevel="1">
      <c r="F132" t="s">
        <v>168</v>
      </c>
      <c r="L132" s="22" t="s">
        <v>54</v>
      </c>
      <c r="O132" s="22">
        <v>49</v>
      </c>
      <c r="P132" s="39"/>
      <c r="Q132" s="45"/>
      <c r="R132" s="35">
        <f t="shared" ref="R132:AV132" si="271">IF($O132=R$2,R$40,IF(R$2&gt;$O132,Q132-Q133,0))</f>
        <v>0</v>
      </c>
      <c r="S132" s="35">
        <f t="shared" si="271"/>
        <v>0</v>
      </c>
      <c r="T132" s="35">
        <f t="shared" si="271"/>
        <v>0</v>
      </c>
      <c r="U132" s="35">
        <f t="shared" si="271"/>
        <v>0</v>
      </c>
      <c r="V132" s="35">
        <f t="shared" si="271"/>
        <v>0</v>
      </c>
      <c r="W132" s="35">
        <f t="shared" si="271"/>
        <v>0</v>
      </c>
      <c r="X132" s="35">
        <f t="shared" si="271"/>
        <v>0</v>
      </c>
      <c r="Y132" s="35">
        <f t="shared" si="271"/>
        <v>0</v>
      </c>
      <c r="Z132" s="35">
        <f t="shared" si="271"/>
        <v>0</v>
      </c>
      <c r="AA132" s="35">
        <f t="shared" si="271"/>
        <v>0</v>
      </c>
      <c r="AB132" s="35">
        <f t="shared" si="271"/>
        <v>0</v>
      </c>
      <c r="AC132" s="35">
        <f t="shared" si="271"/>
        <v>0</v>
      </c>
      <c r="AD132" s="35">
        <f t="shared" si="271"/>
        <v>0</v>
      </c>
      <c r="AE132" s="35">
        <f t="shared" si="271"/>
        <v>0</v>
      </c>
      <c r="AF132" s="35">
        <f t="shared" si="271"/>
        <v>0</v>
      </c>
      <c r="AG132" s="35">
        <f t="shared" si="271"/>
        <v>0</v>
      </c>
      <c r="AH132" s="35">
        <f t="shared" si="271"/>
        <v>0</v>
      </c>
      <c r="AI132" s="35">
        <f t="shared" si="271"/>
        <v>0</v>
      </c>
      <c r="AJ132" s="35">
        <f t="shared" si="271"/>
        <v>0</v>
      </c>
      <c r="AK132" s="35">
        <f t="shared" si="271"/>
        <v>0</v>
      </c>
      <c r="AL132" s="35">
        <f t="shared" si="271"/>
        <v>0</v>
      </c>
      <c r="AM132" s="35">
        <f t="shared" si="271"/>
        <v>0</v>
      </c>
      <c r="AN132" s="35">
        <f t="shared" si="271"/>
        <v>0</v>
      </c>
      <c r="AO132" s="35">
        <f t="shared" si="271"/>
        <v>0</v>
      </c>
      <c r="AP132" s="35">
        <f t="shared" si="271"/>
        <v>0</v>
      </c>
      <c r="AQ132" s="35">
        <f t="shared" si="271"/>
        <v>0</v>
      </c>
      <c r="AR132" s="35">
        <f t="shared" si="271"/>
        <v>0</v>
      </c>
      <c r="AS132" s="35">
        <f t="shared" si="271"/>
        <v>0</v>
      </c>
      <c r="AT132" s="35">
        <f t="shared" si="271"/>
        <v>0</v>
      </c>
      <c r="AU132" s="35">
        <f t="shared" si="271"/>
        <v>0</v>
      </c>
      <c r="AV132" s="35">
        <f t="shared" si="271"/>
        <v>0</v>
      </c>
      <c r="AW132" s="35">
        <f t="shared" ref="AW132:BS132" si="272">IF($O132=AW$2,AW$40,IF(AW$2&gt;$O132,AV132-AV133,0))</f>
        <v>0</v>
      </c>
      <c r="AX132" s="35">
        <f t="shared" si="272"/>
        <v>0</v>
      </c>
      <c r="AY132" s="35">
        <f t="shared" si="272"/>
        <v>0</v>
      </c>
      <c r="AZ132" s="35">
        <f t="shared" si="272"/>
        <v>0</v>
      </c>
      <c r="BA132" s="35">
        <f t="shared" si="272"/>
        <v>0</v>
      </c>
      <c r="BB132" s="35">
        <f t="shared" si="272"/>
        <v>0</v>
      </c>
      <c r="BC132" s="35">
        <f t="shared" si="272"/>
        <v>0</v>
      </c>
      <c r="BD132" s="35">
        <f t="shared" si="272"/>
        <v>0</v>
      </c>
      <c r="BE132" s="35">
        <f t="shared" si="272"/>
        <v>0</v>
      </c>
      <c r="BF132" s="35">
        <f t="shared" si="272"/>
        <v>0</v>
      </c>
      <c r="BG132" s="35">
        <f t="shared" si="272"/>
        <v>0</v>
      </c>
      <c r="BH132" s="35">
        <f t="shared" si="272"/>
        <v>0</v>
      </c>
      <c r="BI132" s="35">
        <f t="shared" si="272"/>
        <v>0</v>
      </c>
      <c r="BJ132" s="35">
        <f t="shared" si="272"/>
        <v>0</v>
      </c>
      <c r="BK132" s="35">
        <f t="shared" si="272"/>
        <v>0</v>
      </c>
      <c r="BL132" s="35">
        <f t="shared" si="272"/>
        <v>0</v>
      </c>
      <c r="BM132" s="35">
        <f t="shared" si="272"/>
        <v>0</v>
      </c>
      <c r="BN132" s="35">
        <f t="shared" si="272"/>
        <v>0</v>
      </c>
      <c r="BO132" s="35">
        <f t="shared" si="272"/>
        <v>0</v>
      </c>
      <c r="BP132" s="35">
        <f t="shared" si="272"/>
        <v>0</v>
      </c>
      <c r="BQ132" s="35">
        <f t="shared" si="272"/>
        <v>0</v>
      </c>
      <c r="BR132" s="35">
        <f t="shared" si="272"/>
        <v>0</v>
      </c>
      <c r="BS132" s="35">
        <f t="shared" si="272"/>
        <v>0</v>
      </c>
    </row>
    <row r="133" spans="6:71" hidden="1" outlineLevel="1">
      <c r="F133" t="s">
        <v>169</v>
      </c>
      <c r="L133" s="22" t="s">
        <v>170</v>
      </c>
      <c r="O133" s="22">
        <v>49</v>
      </c>
      <c r="P133" s="39"/>
      <c r="Q133" s="45"/>
      <c r="R133" s="35">
        <f t="shared" ref="R133:AW133" si="273">IF(R$2&gt;=$O133,IF(R132-HLOOKUP($O133,$R$2:$BS$33,30,FALSE)/HLOOKUP($O133,$R$2:$BS$33,31,FALSE)&lt;=0,R132,HLOOKUP($O133,$R$2:$BS$33,30,FALSE)/HLOOKUP($O133,$R$2:$BS$33,31,FALSE)),0)</f>
        <v>0</v>
      </c>
      <c r="S133" s="35">
        <f t="shared" si="273"/>
        <v>0</v>
      </c>
      <c r="T133" s="35">
        <f t="shared" si="273"/>
        <v>0</v>
      </c>
      <c r="U133" s="35">
        <f t="shared" si="273"/>
        <v>0</v>
      </c>
      <c r="V133" s="35">
        <f t="shared" si="273"/>
        <v>0</v>
      </c>
      <c r="W133" s="35">
        <f t="shared" si="273"/>
        <v>0</v>
      </c>
      <c r="X133" s="35">
        <f t="shared" si="273"/>
        <v>0</v>
      </c>
      <c r="Y133" s="35">
        <f t="shared" si="273"/>
        <v>0</v>
      </c>
      <c r="Z133" s="35">
        <f t="shared" si="273"/>
        <v>0</v>
      </c>
      <c r="AA133" s="35">
        <f t="shared" si="273"/>
        <v>0</v>
      </c>
      <c r="AB133" s="35">
        <f t="shared" si="273"/>
        <v>0</v>
      </c>
      <c r="AC133" s="35">
        <f t="shared" si="273"/>
        <v>0</v>
      </c>
      <c r="AD133" s="35">
        <f t="shared" si="273"/>
        <v>0</v>
      </c>
      <c r="AE133" s="35">
        <f t="shared" si="273"/>
        <v>0</v>
      </c>
      <c r="AF133" s="35">
        <f t="shared" si="273"/>
        <v>0</v>
      </c>
      <c r="AG133" s="35">
        <f t="shared" si="273"/>
        <v>0</v>
      </c>
      <c r="AH133" s="35">
        <f t="shared" si="273"/>
        <v>0</v>
      </c>
      <c r="AI133" s="35">
        <f t="shared" si="273"/>
        <v>0</v>
      </c>
      <c r="AJ133" s="35">
        <f t="shared" si="273"/>
        <v>0</v>
      </c>
      <c r="AK133" s="35">
        <f t="shared" si="273"/>
        <v>0</v>
      </c>
      <c r="AL133" s="35">
        <f t="shared" si="273"/>
        <v>0</v>
      </c>
      <c r="AM133" s="35">
        <f t="shared" si="273"/>
        <v>0</v>
      </c>
      <c r="AN133" s="35">
        <f t="shared" si="273"/>
        <v>0</v>
      </c>
      <c r="AO133" s="35">
        <f t="shared" si="273"/>
        <v>0</v>
      </c>
      <c r="AP133" s="35">
        <f t="shared" si="273"/>
        <v>0</v>
      </c>
      <c r="AQ133" s="35">
        <f t="shared" si="273"/>
        <v>0</v>
      </c>
      <c r="AR133" s="35">
        <f t="shared" si="273"/>
        <v>0</v>
      </c>
      <c r="AS133" s="35">
        <f t="shared" si="273"/>
        <v>0</v>
      </c>
      <c r="AT133" s="35">
        <f t="shared" si="273"/>
        <v>0</v>
      </c>
      <c r="AU133" s="35">
        <f t="shared" si="273"/>
        <v>0</v>
      </c>
      <c r="AV133" s="35">
        <f t="shared" si="273"/>
        <v>0</v>
      </c>
      <c r="AW133" s="35">
        <f t="shared" si="273"/>
        <v>0</v>
      </c>
      <c r="AX133" s="35">
        <f t="shared" ref="AX133:BS133" si="274">IF(AX$2&gt;=$O133,IF(AX132-HLOOKUP($O133,$R$2:$BS$33,30,FALSE)/HLOOKUP($O133,$R$2:$BS$33,31,FALSE)&lt;=0,AX132,HLOOKUP($O133,$R$2:$BS$33,30,FALSE)/HLOOKUP($O133,$R$2:$BS$33,31,FALSE)),0)</f>
        <v>0</v>
      </c>
      <c r="AY133" s="35">
        <f t="shared" si="274"/>
        <v>0</v>
      </c>
      <c r="AZ133" s="35">
        <f t="shared" si="274"/>
        <v>0</v>
      </c>
      <c r="BA133" s="35">
        <f t="shared" si="274"/>
        <v>0</v>
      </c>
      <c r="BB133" s="35">
        <f t="shared" si="274"/>
        <v>0</v>
      </c>
      <c r="BC133" s="35">
        <f t="shared" si="274"/>
        <v>0</v>
      </c>
      <c r="BD133" s="35">
        <f t="shared" si="274"/>
        <v>0</v>
      </c>
      <c r="BE133" s="35">
        <f t="shared" si="274"/>
        <v>0</v>
      </c>
      <c r="BF133" s="35">
        <f t="shared" si="274"/>
        <v>0</v>
      </c>
      <c r="BG133" s="35">
        <f t="shared" si="274"/>
        <v>0</v>
      </c>
      <c r="BH133" s="35">
        <f t="shared" si="274"/>
        <v>0</v>
      </c>
      <c r="BI133" s="35">
        <f t="shared" si="274"/>
        <v>0</v>
      </c>
      <c r="BJ133" s="35">
        <f t="shared" si="274"/>
        <v>0</v>
      </c>
      <c r="BK133" s="35">
        <f t="shared" si="274"/>
        <v>0</v>
      </c>
      <c r="BL133" s="35">
        <f t="shared" si="274"/>
        <v>0</v>
      </c>
      <c r="BM133" s="35">
        <f t="shared" si="274"/>
        <v>0</v>
      </c>
      <c r="BN133" s="35">
        <f t="shared" si="274"/>
        <v>0</v>
      </c>
      <c r="BO133" s="35">
        <f t="shared" si="274"/>
        <v>0</v>
      </c>
      <c r="BP133" s="35">
        <f t="shared" si="274"/>
        <v>0</v>
      </c>
      <c r="BQ133" s="35">
        <f t="shared" si="274"/>
        <v>0</v>
      </c>
      <c r="BR133" s="35">
        <f t="shared" si="274"/>
        <v>0</v>
      </c>
      <c r="BS133" s="35">
        <f t="shared" si="274"/>
        <v>0</v>
      </c>
    </row>
    <row r="134" spans="6:71" hidden="1" outlineLevel="1">
      <c r="F134" t="s">
        <v>168</v>
      </c>
      <c r="L134" s="22" t="s">
        <v>54</v>
      </c>
      <c r="O134" s="22">
        <v>50</v>
      </c>
      <c r="P134" s="39"/>
      <c r="Q134" s="45"/>
      <c r="R134" s="35">
        <f t="shared" ref="R134:AV134" si="275">IF($O134=R$2,R$40,IF(R$2&gt;$O134,Q134-Q135,0))</f>
        <v>0</v>
      </c>
      <c r="S134" s="35">
        <f t="shared" si="275"/>
        <v>0</v>
      </c>
      <c r="T134" s="35">
        <f t="shared" si="275"/>
        <v>0</v>
      </c>
      <c r="U134" s="35">
        <f t="shared" si="275"/>
        <v>0</v>
      </c>
      <c r="V134" s="35">
        <f t="shared" si="275"/>
        <v>0</v>
      </c>
      <c r="W134" s="35">
        <f t="shared" si="275"/>
        <v>0</v>
      </c>
      <c r="X134" s="35">
        <f t="shared" si="275"/>
        <v>0</v>
      </c>
      <c r="Y134" s="35">
        <f t="shared" si="275"/>
        <v>0</v>
      </c>
      <c r="Z134" s="35">
        <f t="shared" si="275"/>
        <v>0</v>
      </c>
      <c r="AA134" s="35">
        <f t="shared" si="275"/>
        <v>0</v>
      </c>
      <c r="AB134" s="35">
        <f t="shared" si="275"/>
        <v>0</v>
      </c>
      <c r="AC134" s="35">
        <f t="shared" si="275"/>
        <v>0</v>
      </c>
      <c r="AD134" s="35">
        <f t="shared" si="275"/>
        <v>0</v>
      </c>
      <c r="AE134" s="35">
        <f t="shared" si="275"/>
        <v>0</v>
      </c>
      <c r="AF134" s="35">
        <f t="shared" si="275"/>
        <v>0</v>
      </c>
      <c r="AG134" s="35">
        <f t="shared" si="275"/>
        <v>0</v>
      </c>
      <c r="AH134" s="35">
        <f t="shared" si="275"/>
        <v>0</v>
      </c>
      <c r="AI134" s="35">
        <f t="shared" si="275"/>
        <v>0</v>
      </c>
      <c r="AJ134" s="35">
        <f t="shared" si="275"/>
        <v>0</v>
      </c>
      <c r="AK134" s="35">
        <f t="shared" si="275"/>
        <v>0</v>
      </c>
      <c r="AL134" s="35">
        <f t="shared" si="275"/>
        <v>0</v>
      </c>
      <c r="AM134" s="35">
        <f t="shared" si="275"/>
        <v>0</v>
      </c>
      <c r="AN134" s="35">
        <f t="shared" si="275"/>
        <v>0</v>
      </c>
      <c r="AO134" s="35">
        <f t="shared" si="275"/>
        <v>0</v>
      </c>
      <c r="AP134" s="35">
        <f t="shared" si="275"/>
        <v>0</v>
      </c>
      <c r="AQ134" s="35">
        <f t="shared" si="275"/>
        <v>0</v>
      </c>
      <c r="AR134" s="35">
        <f t="shared" si="275"/>
        <v>0</v>
      </c>
      <c r="AS134" s="35">
        <f t="shared" si="275"/>
        <v>0</v>
      </c>
      <c r="AT134" s="35">
        <f t="shared" si="275"/>
        <v>0</v>
      </c>
      <c r="AU134" s="35">
        <f t="shared" si="275"/>
        <v>0</v>
      </c>
      <c r="AV134" s="35">
        <f t="shared" si="275"/>
        <v>0</v>
      </c>
      <c r="AW134" s="35">
        <f t="shared" ref="AW134:BS134" si="276">IF($O134=AW$2,AW$40,IF(AW$2&gt;$O134,AV134-AV135,0))</f>
        <v>0</v>
      </c>
      <c r="AX134" s="35">
        <f t="shared" si="276"/>
        <v>0</v>
      </c>
      <c r="AY134" s="35">
        <f t="shared" si="276"/>
        <v>0</v>
      </c>
      <c r="AZ134" s="35">
        <f t="shared" si="276"/>
        <v>0</v>
      </c>
      <c r="BA134" s="35">
        <f t="shared" si="276"/>
        <v>0</v>
      </c>
      <c r="BB134" s="35">
        <f t="shared" si="276"/>
        <v>0</v>
      </c>
      <c r="BC134" s="35">
        <f t="shared" si="276"/>
        <v>0</v>
      </c>
      <c r="BD134" s="35">
        <f t="shared" si="276"/>
        <v>0</v>
      </c>
      <c r="BE134" s="35">
        <f t="shared" si="276"/>
        <v>0</v>
      </c>
      <c r="BF134" s="35">
        <f t="shared" si="276"/>
        <v>0</v>
      </c>
      <c r="BG134" s="35">
        <f t="shared" si="276"/>
        <v>0</v>
      </c>
      <c r="BH134" s="35">
        <f t="shared" si="276"/>
        <v>0</v>
      </c>
      <c r="BI134" s="35">
        <f t="shared" si="276"/>
        <v>0</v>
      </c>
      <c r="BJ134" s="35">
        <f t="shared" si="276"/>
        <v>0</v>
      </c>
      <c r="BK134" s="35">
        <f t="shared" si="276"/>
        <v>0</v>
      </c>
      <c r="BL134" s="35">
        <f t="shared" si="276"/>
        <v>0</v>
      </c>
      <c r="BM134" s="35">
        <f t="shared" si="276"/>
        <v>0</v>
      </c>
      <c r="BN134" s="35">
        <f t="shared" si="276"/>
        <v>0</v>
      </c>
      <c r="BO134" s="35">
        <f t="shared" si="276"/>
        <v>0</v>
      </c>
      <c r="BP134" s="35">
        <f t="shared" si="276"/>
        <v>0</v>
      </c>
      <c r="BQ134" s="35">
        <f t="shared" si="276"/>
        <v>0</v>
      </c>
      <c r="BR134" s="35">
        <f t="shared" si="276"/>
        <v>0</v>
      </c>
      <c r="BS134" s="35">
        <f t="shared" si="276"/>
        <v>0</v>
      </c>
    </row>
    <row r="135" spans="6:71" hidden="1" outlineLevel="1">
      <c r="F135" t="s">
        <v>169</v>
      </c>
      <c r="L135" s="22" t="s">
        <v>170</v>
      </c>
      <c r="O135" s="22">
        <v>50</v>
      </c>
      <c r="P135" s="39"/>
      <c r="Q135" s="45"/>
      <c r="R135" s="35">
        <f t="shared" ref="R135:AW135" si="277">IF(R$2&gt;=$O135,IF(R134-HLOOKUP($O135,$R$2:$BS$33,30,FALSE)/HLOOKUP($O135,$R$2:$BS$33,31,FALSE)&lt;=0,R134,HLOOKUP($O135,$R$2:$BS$33,30,FALSE)/HLOOKUP($O135,$R$2:$BS$33,31,FALSE)),0)</f>
        <v>0</v>
      </c>
      <c r="S135" s="35">
        <f t="shared" si="277"/>
        <v>0</v>
      </c>
      <c r="T135" s="35">
        <f t="shared" si="277"/>
        <v>0</v>
      </c>
      <c r="U135" s="35">
        <f t="shared" si="277"/>
        <v>0</v>
      </c>
      <c r="V135" s="35">
        <f t="shared" si="277"/>
        <v>0</v>
      </c>
      <c r="W135" s="35">
        <f t="shared" si="277"/>
        <v>0</v>
      </c>
      <c r="X135" s="35">
        <f t="shared" si="277"/>
        <v>0</v>
      </c>
      <c r="Y135" s="35">
        <f t="shared" si="277"/>
        <v>0</v>
      </c>
      <c r="Z135" s="35">
        <f t="shared" si="277"/>
        <v>0</v>
      </c>
      <c r="AA135" s="35">
        <f t="shared" si="277"/>
        <v>0</v>
      </c>
      <c r="AB135" s="35">
        <f t="shared" si="277"/>
        <v>0</v>
      </c>
      <c r="AC135" s="35">
        <f t="shared" si="277"/>
        <v>0</v>
      </c>
      <c r="AD135" s="35">
        <f t="shared" si="277"/>
        <v>0</v>
      </c>
      <c r="AE135" s="35">
        <f t="shared" si="277"/>
        <v>0</v>
      </c>
      <c r="AF135" s="35">
        <f t="shared" si="277"/>
        <v>0</v>
      </c>
      <c r="AG135" s="35">
        <f t="shared" si="277"/>
        <v>0</v>
      </c>
      <c r="AH135" s="35">
        <f t="shared" si="277"/>
        <v>0</v>
      </c>
      <c r="AI135" s="35">
        <f t="shared" si="277"/>
        <v>0</v>
      </c>
      <c r="AJ135" s="35">
        <f t="shared" si="277"/>
        <v>0</v>
      </c>
      <c r="AK135" s="35">
        <f t="shared" si="277"/>
        <v>0</v>
      </c>
      <c r="AL135" s="35">
        <f t="shared" si="277"/>
        <v>0</v>
      </c>
      <c r="AM135" s="35">
        <f t="shared" si="277"/>
        <v>0</v>
      </c>
      <c r="AN135" s="35">
        <f t="shared" si="277"/>
        <v>0</v>
      </c>
      <c r="AO135" s="35">
        <f t="shared" si="277"/>
        <v>0</v>
      </c>
      <c r="AP135" s="35">
        <f t="shared" si="277"/>
        <v>0</v>
      </c>
      <c r="AQ135" s="35">
        <f t="shared" si="277"/>
        <v>0</v>
      </c>
      <c r="AR135" s="35">
        <f t="shared" si="277"/>
        <v>0</v>
      </c>
      <c r="AS135" s="35">
        <f t="shared" si="277"/>
        <v>0</v>
      </c>
      <c r="AT135" s="35">
        <f t="shared" si="277"/>
        <v>0</v>
      </c>
      <c r="AU135" s="35">
        <f t="shared" si="277"/>
        <v>0</v>
      </c>
      <c r="AV135" s="35">
        <f t="shared" si="277"/>
        <v>0</v>
      </c>
      <c r="AW135" s="35">
        <f t="shared" si="277"/>
        <v>0</v>
      </c>
      <c r="AX135" s="35">
        <f t="shared" ref="AX135:BS135" si="278">IF(AX$2&gt;=$O135,IF(AX134-HLOOKUP($O135,$R$2:$BS$33,30,FALSE)/HLOOKUP($O135,$R$2:$BS$33,31,FALSE)&lt;=0,AX134,HLOOKUP($O135,$R$2:$BS$33,30,FALSE)/HLOOKUP($O135,$R$2:$BS$33,31,FALSE)),0)</f>
        <v>0</v>
      </c>
      <c r="AY135" s="35">
        <f t="shared" si="278"/>
        <v>0</v>
      </c>
      <c r="AZ135" s="35">
        <f t="shared" si="278"/>
        <v>0</v>
      </c>
      <c r="BA135" s="35">
        <f t="shared" si="278"/>
        <v>0</v>
      </c>
      <c r="BB135" s="35">
        <f t="shared" si="278"/>
        <v>0</v>
      </c>
      <c r="BC135" s="35">
        <f t="shared" si="278"/>
        <v>0</v>
      </c>
      <c r="BD135" s="35">
        <f t="shared" si="278"/>
        <v>0</v>
      </c>
      <c r="BE135" s="35">
        <f t="shared" si="278"/>
        <v>0</v>
      </c>
      <c r="BF135" s="35">
        <f t="shared" si="278"/>
        <v>0</v>
      </c>
      <c r="BG135" s="35">
        <f t="shared" si="278"/>
        <v>0</v>
      </c>
      <c r="BH135" s="35">
        <f t="shared" si="278"/>
        <v>0</v>
      </c>
      <c r="BI135" s="35">
        <f t="shared" si="278"/>
        <v>0</v>
      </c>
      <c r="BJ135" s="35">
        <f t="shared" si="278"/>
        <v>0</v>
      </c>
      <c r="BK135" s="35">
        <f t="shared" si="278"/>
        <v>0</v>
      </c>
      <c r="BL135" s="35">
        <f t="shared" si="278"/>
        <v>0</v>
      </c>
      <c r="BM135" s="35">
        <f t="shared" si="278"/>
        <v>0</v>
      </c>
      <c r="BN135" s="35">
        <f t="shared" si="278"/>
        <v>0</v>
      </c>
      <c r="BO135" s="35">
        <f t="shared" si="278"/>
        <v>0</v>
      </c>
      <c r="BP135" s="35">
        <f t="shared" si="278"/>
        <v>0</v>
      </c>
      <c r="BQ135" s="35">
        <f t="shared" si="278"/>
        <v>0</v>
      </c>
      <c r="BR135" s="35">
        <f t="shared" si="278"/>
        <v>0</v>
      </c>
      <c r="BS135" s="35">
        <f t="shared" si="278"/>
        <v>0</v>
      </c>
    </row>
    <row r="136" spans="6:71" hidden="1" outlineLevel="1">
      <c r="F136" t="s">
        <v>168</v>
      </c>
      <c r="L136" s="22" t="s">
        <v>54</v>
      </c>
      <c r="O136" s="22">
        <v>51</v>
      </c>
      <c r="P136" s="39"/>
      <c r="Q136" s="45"/>
      <c r="R136" s="35">
        <f t="shared" ref="R136:AV136" si="279">IF($O136=R$2,R$40,IF(R$2&gt;$O136,Q136-Q137,0))</f>
        <v>0</v>
      </c>
      <c r="S136" s="35">
        <f t="shared" si="279"/>
        <v>0</v>
      </c>
      <c r="T136" s="35">
        <f t="shared" si="279"/>
        <v>0</v>
      </c>
      <c r="U136" s="35">
        <f t="shared" si="279"/>
        <v>0</v>
      </c>
      <c r="V136" s="35">
        <f t="shared" si="279"/>
        <v>0</v>
      </c>
      <c r="W136" s="35">
        <f t="shared" si="279"/>
        <v>0</v>
      </c>
      <c r="X136" s="35">
        <f t="shared" si="279"/>
        <v>0</v>
      </c>
      <c r="Y136" s="35">
        <f t="shared" si="279"/>
        <v>0</v>
      </c>
      <c r="Z136" s="35">
        <f t="shared" si="279"/>
        <v>0</v>
      </c>
      <c r="AA136" s="35">
        <f t="shared" si="279"/>
        <v>0</v>
      </c>
      <c r="AB136" s="35">
        <f t="shared" si="279"/>
        <v>0</v>
      </c>
      <c r="AC136" s="35">
        <f t="shared" si="279"/>
        <v>0</v>
      </c>
      <c r="AD136" s="35">
        <f t="shared" si="279"/>
        <v>0</v>
      </c>
      <c r="AE136" s="35">
        <f t="shared" si="279"/>
        <v>0</v>
      </c>
      <c r="AF136" s="35">
        <f t="shared" si="279"/>
        <v>0</v>
      </c>
      <c r="AG136" s="35">
        <f t="shared" si="279"/>
        <v>0</v>
      </c>
      <c r="AH136" s="35">
        <f t="shared" si="279"/>
        <v>0</v>
      </c>
      <c r="AI136" s="35">
        <f t="shared" si="279"/>
        <v>0</v>
      </c>
      <c r="AJ136" s="35">
        <f t="shared" si="279"/>
        <v>0</v>
      </c>
      <c r="AK136" s="35">
        <f t="shared" si="279"/>
        <v>0</v>
      </c>
      <c r="AL136" s="35">
        <f t="shared" si="279"/>
        <v>0</v>
      </c>
      <c r="AM136" s="35">
        <f t="shared" si="279"/>
        <v>0</v>
      </c>
      <c r="AN136" s="35">
        <f t="shared" si="279"/>
        <v>0</v>
      </c>
      <c r="AO136" s="35">
        <f t="shared" si="279"/>
        <v>0</v>
      </c>
      <c r="AP136" s="35">
        <f t="shared" si="279"/>
        <v>0</v>
      </c>
      <c r="AQ136" s="35">
        <f t="shared" si="279"/>
        <v>0</v>
      </c>
      <c r="AR136" s="35">
        <f t="shared" si="279"/>
        <v>0</v>
      </c>
      <c r="AS136" s="35">
        <f t="shared" si="279"/>
        <v>0</v>
      </c>
      <c r="AT136" s="35">
        <f t="shared" si="279"/>
        <v>0</v>
      </c>
      <c r="AU136" s="35">
        <f t="shared" si="279"/>
        <v>0</v>
      </c>
      <c r="AV136" s="35">
        <f t="shared" si="279"/>
        <v>0</v>
      </c>
      <c r="AW136" s="35">
        <f t="shared" ref="AW136:BS136" si="280">IF($O136=AW$2,AW$40,IF(AW$2&gt;$O136,AV136-AV137,0))</f>
        <v>0</v>
      </c>
      <c r="AX136" s="35">
        <f t="shared" si="280"/>
        <v>0</v>
      </c>
      <c r="AY136" s="35">
        <f t="shared" si="280"/>
        <v>0</v>
      </c>
      <c r="AZ136" s="35">
        <f t="shared" si="280"/>
        <v>0</v>
      </c>
      <c r="BA136" s="35">
        <f t="shared" si="280"/>
        <v>0</v>
      </c>
      <c r="BB136" s="35">
        <f t="shared" si="280"/>
        <v>0</v>
      </c>
      <c r="BC136" s="35">
        <f t="shared" si="280"/>
        <v>0</v>
      </c>
      <c r="BD136" s="35">
        <f t="shared" si="280"/>
        <v>0</v>
      </c>
      <c r="BE136" s="35">
        <f t="shared" si="280"/>
        <v>0</v>
      </c>
      <c r="BF136" s="35">
        <f t="shared" si="280"/>
        <v>0</v>
      </c>
      <c r="BG136" s="35">
        <f t="shared" si="280"/>
        <v>0</v>
      </c>
      <c r="BH136" s="35">
        <f t="shared" si="280"/>
        <v>0</v>
      </c>
      <c r="BI136" s="35">
        <f t="shared" si="280"/>
        <v>0</v>
      </c>
      <c r="BJ136" s="35">
        <f t="shared" si="280"/>
        <v>0</v>
      </c>
      <c r="BK136" s="35">
        <f t="shared" si="280"/>
        <v>0</v>
      </c>
      <c r="BL136" s="35">
        <f t="shared" si="280"/>
        <v>0</v>
      </c>
      <c r="BM136" s="35">
        <f t="shared" si="280"/>
        <v>0</v>
      </c>
      <c r="BN136" s="35">
        <f t="shared" si="280"/>
        <v>0</v>
      </c>
      <c r="BO136" s="35">
        <f t="shared" si="280"/>
        <v>0</v>
      </c>
      <c r="BP136" s="35">
        <f t="shared" si="280"/>
        <v>0</v>
      </c>
      <c r="BQ136" s="35">
        <f t="shared" si="280"/>
        <v>0</v>
      </c>
      <c r="BR136" s="35">
        <f t="shared" si="280"/>
        <v>0</v>
      </c>
      <c r="BS136" s="35">
        <f t="shared" si="280"/>
        <v>0</v>
      </c>
    </row>
    <row r="137" spans="6:71" hidden="1" outlineLevel="1">
      <c r="F137" t="s">
        <v>169</v>
      </c>
      <c r="L137" s="22" t="s">
        <v>170</v>
      </c>
      <c r="O137" s="22">
        <v>51</v>
      </c>
      <c r="P137" s="39"/>
      <c r="Q137" s="45"/>
      <c r="R137" s="35">
        <f t="shared" ref="R137:AW137" si="281">IF(R$2&gt;=$O137,IF(R136-HLOOKUP($O137,$R$2:$BS$33,30,FALSE)/HLOOKUP($O137,$R$2:$BS$33,31,FALSE)&lt;=0,R136,HLOOKUP($O137,$R$2:$BS$33,30,FALSE)/HLOOKUP($O137,$R$2:$BS$33,31,FALSE)),0)</f>
        <v>0</v>
      </c>
      <c r="S137" s="35">
        <f t="shared" si="281"/>
        <v>0</v>
      </c>
      <c r="T137" s="35">
        <f t="shared" si="281"/>
        <v>0</v>
      </c>
      <c r="U137" s="35">
        <f t="shared" si="281"/>
        <v>0</v>
      </c>
      <c r="V137" s="35">
        <f t="shared" si="281"/>
        <v>0</v>
      </c>
      <c r="W137" s="35">
        <f t="shared" si="281"/>
        <v>0</v>
      </c>
      <c r="X137" s="35">
        <f t="shared" si="281"/>
        <v>0</v>
      </c>
      <c r="Y137" s="35">
        <f t="shared" si="281"/>
        <v>0</v>
      </c>
      <c r="Z137" s="35">
        <f t="shared" si="281"/>
        <v>0</v>
      </c>
      <c r="AA137" s="35">
        <f t="shared" si="281"/>
        <v>0</v>
      </c>
      <c r="AB137" s="35">
        <f t="shared" si="281"/>
        <v>0</v>
      </c>
      <c r="AC137" s="35">
        <f t="shared" si="281"/>
        <v>0</v>
      </c>
      <c r="AD137" s="35">
        <f t="shared" si="281"/>
        <v>0</v>
      </c>
      <c r="AE137" s="35">
        <f t="shared" si="281"/>
        <v>0</v>
      </c>
      <c r="AF137" s="35">
        <f t="shared" si="281"/>
        <v>0</v>
      </c>
      <c r="AG137" s="35">
        <f t="shared" si="281"/>
        <v>0</v>
      </c>
      <c r="AH137" s="35">
        <f t="shared" si="281"/>
        <v>0</v>
      </c>
      <c r="AI137" s="35">
        <f t="shared" si="281"/>
        <v>0</v>
      </c>
      <c r="AJ137" s="35">
        <f t="shared" si="281"/>
        <v>0</v>
      </c>
      <c r="AK137" s="35">
        <f t="shared" si="281"/>
        <v>0</v>
      </c>
      <c r="AL137" s="35">
        <f t="shared" si="281"/>
        <v>0</v>
      </c>
      <c r="AM137" s="35">
        <f t="shared" si="281"/>
        <v>0</v>
      </c>
      <c r="AN137" s="35">
        <f t="shared" si="281"/>
        <v>0</v>
      </c>
      <c r="AO137" s="35">
        <f t="shared" si="281"/>
        <v>0</v>
      </c>
      <c r="AP137" s="35">
        <f t="shared" si="281"/>
        <v>0</v>
      </c>
      <c r="AQ137" s="35">
        <f t="shared" si="281"/>
        <v>0</v>
      </c>
      <c r="AR137" s="35">
        <f t="shared" si="281"/>
        <v>0</v>
      </c>
      <c r="AS137" s="35">
        <f t="shared" si="281"/>
        <v>0</v>
      </c>
      <c r="AT137" s="35">
        <f t="shared" si="281"/>
        <v>0</v>
      </c>
      <c r="AU137" s="35">
        <f t="shared" si="281"/>
        <v>0</v>
      </c>
      <c r="AV137" s="35">
        <f t="shared" si="281"/>
        <v>0</v>
      </c>
      <c r="AW137" s="35">
        <f t="shared" si="281"/>
        <v>0</v>
      </c>
      <c r="AX137" s="35">
        <f t="shared" ref="AX137:BS137" si="282">IF(AX$2&gt;=$O137,IF(AX136-HLOOKUP($O137,$R$2:$BS$33,30,FALSE)/HLOOKUP($O137,$R$2:$BS$33,31,FALSE)&lt;=0,AX136,HLOOKUP($O137,$R$2:$BS$33,30,FALSE)/HLOOKUP($O137,$R$2:$BS$33,31,FALSE)),0)</f>
        <v>0</v>
      </c>
      <c r="AY137" s="35">
        <f t="shared" si="282"/>
        <v>0</v>
      </c>
      <c r="AZ137" s="35">
        <f t="shared" si="282"/>
        <v>0</v>
      </c>
      <c r="BA137" s="35">
        <f t="shared" si="282"/>
        <v>0</v>
      </c>
      <c r="BB137" s="35">
        <f t="shared" si="282"/>
        <v>0</v>
      </c>
      <c r="BC137" s="35">
        <f t="shared" si="282"/>
        <v>0</v>
      </c>
      <c r="BD137" s="35">
        <f t="shared" si="282"/>
        <v>0</v>
      </c>
      <c r="BE137" s="35">
        <f t="shared" si="282"/>
        <v>0</v>
      </c>
      <c r="BF137" s="35">
        <f t="shared" si="282"/>
        <v>0</v>
      </c>
      <c r="BG137" s="35">
        <f t="shared" si="282"/>
        <v>0</v>
      </c>
      <c r="BH137" s="35">
        <f t="shared" si="282"/>
        <v>0</v>
      </c>
      <c r="BI137" s="35">
        <f t="shared" si="282"/>
        <v>0</v>
      </c>
      <c r="BJ137" s="35">
        <f t="shared" si="282"/>
        <v>0</v>
      </c>
      <c r="BK137" s="35">
        <f t="shared" si="282"/>
        <v>0</v>
      </c>
      <c r="BL137" s="35">
        <f t="shared" si="282"/>
        <v>0</v>
      </c>
      <c r="BM137" s="35">
        <f t="shared" si="282"/>
        <v>0</v>
      </c>
      <c r="BN137" s="35">
        <f t="shared" si="282"/>
        <v>0</v>
      </c>
      <c r="BO137" s="35">
        <f t="shared" si="282"/>
        <v>0</v>
      </c>
      <c r="BP137" s="35">
        <f t="shared" si="282"/>
        <v>0</v>
      </c>
      <c r="BQ137" s="35">
        <f t="shared" si="282"/>
        <v>0</v>
      </c>
      <c r="BR137" s="35">
        <f t="shared" si="282"/>
        <v>0</v>
      </c>
      <c r="BS137" s="35">
        <f t="shared" si="282"/>
        <v>0</v>
      </c>
    </row>
    <row r="138" spans="6:71" hidden="1" outlineLevel="1">
      <c r="F138" t="s">
        <v>168</v>
      </c>
      <c r="L138" s="22" t="s">
        <v>54</v>
      </c>
      <c r="O138" s="22">
        <v>52</v>
      </c>
      <c r="P138" s="39"/>
      <c r="Q138" s="45"/>
      <c r="R138" s="35">
        <f t="shared" ref="R138:AV138" si="283">IF($O138=R$2,R$40,IF(R$2&gt;$O138,Q138-Q139,0))</f>
        <v>0</v>
      </c>
      <c r="S138" s="35">
        <f t="shared" si="283"/>
        <v>0</v>
      </c>
      <c r="T138" s="35">
        <f t="shared" si="283"/>
        <v>0</v>
      </c>
      <c r="U138" s="35">
        <f t="shared" si="283"/>
        <v>0</v>
      </c>
      <c r="V138" s="35">
        <f t="shared" si="283"/>
        <v>0</v>
      </c>
      <c r="W138" s="35">
        <f t="shared" si="283"/>
        <v>0</v>
      </c>
      <c r="X138" s="35">
        <f t="shared" si="283"/>
        <v>0</v>
      </c>
      <c r="Y138" s="35">
        <f t="shared" si="283"/>
        <v>0</v>
      </c>
      <c r="Z138" s="35">
        <f t="shared" si="283"/>
        <v>0</v>
      </c>
      <c r="AA138" s="35">
        <f t="shared" si="283"/>
        <v>0</v>
      </c>
      <c r="AB138" s="35">
        <f t="shared" si="283"/>
        <v>0</v>
      </c>
      <c r="AC138" s="35">
        <f t="shared" si="283"/>
        <v>0</v>
      </c>
      <c r="AD138" s="35">
        <f t="shared" si="283"/>
        <v>0</v>
      </c>
      <c r="AE138" s="35">
        <f t="shared" si="283"/>
        <v>0</v>
      </c>
      <c r="AF138" s="35">
        <f t="shared" si="283"/>
        <v>0</v>
      </c>
      <c r="AG138" s="35">
        <f t="shared" si="283"/>
        <v>0</v>
      </c>
      <c r="AH138" s="35">
        <f t="shared" si="283"/>
        <v>0</v>
      </c>
      <c r="AI138" s="35">
        <f t="shared" si="283"/>
        <v>0</v>
      </c>
      <c r="AJ138" s="35">
        <f t="shared" si="283"/>
        <v>0</v>
      </c>
      <c r="AK138" s="35">
        <f t="shared" si="283"/>
        <v>0</v>
      </c>
      <c r="AL138" s="35">
        <f t="shared" si="283"/>
        <v>0</v>
      </c>
      <c r="AM138" s="35">
        <f t="shared" si="283"/>
        <v>0</v>
      </c>
      <c r="AN138" s="35">
        <f t="shared" si="283"/>
        <v>0</v>
      </c>
      <c r="AO138" s="35">
        <f t="shared" si="283"/>
        <v>0</v>
      </c>
      <c r="AP138" s="35">
        <f t="shared" si="283"/>
        <v>0</v>
      </c>
      <c r="AQ138" s="35">
        <f t="shared" si="283"/>
        <v>0</v>
      </c>
      <c r="AR138" s="35">
        <f t="shared" si="283"/>
        <v>0</v>
      </c>
      <c r="AS138" s="35">
        <f t="shared" si="283"/>
        <v>0</v>
      </c>
      <c r="AT138" s="35">
        <f t="shared" si="283"/>
        <v>0</v>
      </c>
      <c r="AU138" s="35">
        <f t="shared" si="283"/>
        <v>0</v>
      </c>
      <c r="AV138" s="35">
        <f t="shared" si="283"/>
        <v>0</v>
      </c>
      <c r="AW138" s="35">
        <f t="shared" ref="AW138:BS138" si="284">IF($O138=AW$2,AW$40,IF(AW$2&gt;$O138,AV138-AV139,0))</f>
        <v>0</v>
      </c>
      <c r="AX138" s="35">
        <f t="shared" si="284"/>
        <v>0</v>
      </c>
      <c r="AY138" s="35">
        <f t="shared" si="284"/>
        <v>0</v>
      </c>
      <c r="AZ138" s="35">
        <f t="shared" si="284"/>
        <v>0</v>
      </c>
      <c r="BA138" s="35">
        <f t="shared" si="284"/>
        <v>0</v>
      </c>
      <c r="BB138" s="35">
        <f t="shared" si="284"/>
        <v>0</v>
      </c>
      <c r="BC138" s="35">
        <f t="shared" si="284"/>
        <v>0</v>
      </c>
      <c r="BD138" s="35">
        <f t="shared" si="284"/>
        <v>0</v>
      </c>
      <c r="BE138" s="35">
        <f t="shared" si="284"/>
        <v>0</v>
      </c>
      <c r="BF138" s="35">
        <f t="shared" si="284"/>
        <v>0</v>
      </c>
      <c r="BG138" s="35">
        <f t="shared" si="284"/>
        <v>0</v>
      </c>
      <c r="BH138" s="35">
        <f t="shared" si="284"/>
        <v>0</v>
      </c>
      <c r="BI138" s="35">
        <f t="shared" si="284"/>
        <v>0</v>
      </c>
      <c r="BJ138" s="35">
        <f t="shared" si="284"/>
        <v>0</v>
      </c>
      <c r="BK138" s="35">
        <f t="shared" si="284"/>
        <v>0</v>
      </c>
      <c r="BL138" s="35">
        <f t="shared" si="284"/>
        <v>0</v>
      </c>
      <c r="BM138" s="35">
        <f t="shared" si="284"/>
        <v>0</v>
      </c>
      <c r="BN138" s="35">
        <f t="shared" si="284"/>
        <v>0</v>
      </c>
      <c r="BO138" s="35">
        <f t="shared" si="284"/>
        <v>0</v>
      </c>
      <c r="BP138" s="35">
        <f t="shared" si="284"/>
        <v>0</v>
      </c>
      <c r="BQ138" s="35">
        <f t="shared" si="284"/>
        <v>0</v>
      </c>
      <c r="BR138" s="35">
        <f t="shared" si="284"/>
        <v>0</v>
      </c>
      <c r="BS138" s="35">
        <f t="shared" si="284"/>
        <v>0</v>
      </c>
    </row>
    <row r="139" spans="6:71" hidden="1" outlineLevel="1">
      <c r="F139" t="s">
        <v>169</v>
      </c>
      <c r="L139" s="22" t="s">
        <v>170</v>
      </c>
      <c r="O139" s="22">
        <v>52</v>
      </c>
      <c r="P139" s="39"/>
      <c r="Q139" s="45"/>
      <c r="R139" s="35">
        <f t="shared" ref="R139:AW139" si="285">IF(R$2&gt;=$O139,IF(R138-HLOOKUP($O139,$R$2:$BS$33,30,FALSE)/HLOOKUP($O139,$R$2:$BS$33,31,FALSE)&lt;=0,R138,HLOOKUP($O139,$R$2:$BS$33,30,FALSE)/HLOOKUP($O139,$R$2:$BS$33,31,FALSE)),0)</f>
        <v>0</v>
      </c>
      <c r="S139" s="35">
        <f t="shared" si="285"/>
        <v>0</v>
      </c>
      <c r="T139" s="35">
        <f t="shared" si="285"/>
        <v>0</v>
      </c>
      <c r="U139" s="35">
        <f t="shared" si="285"/>
        <v>0</v>
      </c>
      <c r="V139" s="35">
        <f t="shared" si="285"/>
        <v>0</v>
      </c>
      <c r="W139" s="35">
        <f t="shared" si="285"/>
        <v>0</v>
      </c>
      <c r="X139" s="35">
        <f t="shared" si="285"/>
        <v>0</v>
      </c>
      <c r="Y139" s="35">
        <f t="shared" si="285"/>
        <v>0</v>
      </c>
      <c r="Z139" s="35">
        <f t="shared" si="285"/>
        <v>0</v>
      </c>
      <c r="AA139" s="35">
        <f t="shared" si="285"/>
        <v>0</v>
      </c>
      <c r="AB139" s="35">
        <f t="shared" si="285"/>
        <v>0</v>
      </c>
      <c r="AC139" s="35">
        <f t="shared" si="285"/>
        <v>0</v>
      </c>
      <c r="AD139" s="35">
        <f t="shared" si="285"/>
        <v>0</v>
      </c>
      <c r="AE139" s="35">
        <f t="shared" si="285"/>
        <v>0</v>
      </c>
      <c r="AF139" s="35">
        <f t="shared" si="285"/>
        <v>0</v>
      </c>
      <c r="AG139" s="35">
        <f t="shared" si="285"/>
        <v>0</v>
      </c>
      <c r="AH139" s="35">
        <f t="shared" si="285"/>
        <v>0</v>
      </c>
      <c r="AI139" s="35">
        <f t="shared" si="285"/>
        <v>0</v>
      </c>
      <c r="AJ139" s="35">
        <f t="shared" si="285"/>
        <v>0</v>
      </c>
      <c r="AK139" s="35">
        <f t="shared" si="285"/>
        <v>0</v>
      </c>
      <c r="AL139" s="35">
        <f t="shared" si="285"/>
        <v>0</v>
      </c>
      <c r="AM139" s="35">
        <f t="shared" si="285"/>
        <v>0</v>
      </c>
      <c r="AN139" s="35">
        <f t="shared" si="285"/>
        <v>0</v>
      </c>
      <c r="AO139" s="35">
        <f t="shared" si="285"/>
        <v>0</v>
      </c>
      <c r="AP139" s="35">
        <f t="shared" si="285"/>
        <v>0</v>
      </c>
      <c r="AQ139" s="35">
        <f t="shared" si="285"/>
        <v>0</v>
      </c>
      <c r="AR139" s="35">
        <f t="shared" si="285"/>
        <v>0</v>
      </c>
      <c r="AS139" s="35">
        <f t="shared" si="285"/>
        <v>0</v>
      </c>
      <c r="AT139" s="35">
        <f t="shared" si="285"/>
        <v>0</v>
      </c>
      <c r="AU139" s="35">
        <f t="shared" si="285"/>
        <v>0</v>
      </c>
      <c r="AV139" s="35">
        <f t="shared" si="285"/>
        <v>0</v>
      </c>
      <c r="AW139" s="35">
        <f t="shared" si="285"/>
        <v>0</v>
      </c>
      <c r="AX139" s="35">
        <f t="shared" ref="AX139:BS139" si="286">IF(AX$2&gt;=$O139,IF(AX138-HLOOKUP($O139,$R$2:$BS$33,30,FALSE)/HLOOKUP($O139,$R$2:$BS$33,31,FALSE)&lt;=0,AX138,HLOOKUP($O139,$R$2:$BS$33,30,FALSE)/HLOOKUP($O139,$R$2:$BS$33,31,FALSE)),0)</f>
        <v>0</v>
      </c>
      <c r="AY139" s="35">
        <f t="shared" si="286"/>
        <v>0</v>
      </c>
      <c r="AZ139" s="35">
        <f t="shared" si="286"/>
        <v>0</v>
      </c>
      <c r="BA139" s="35">
        <f t="shared" si="286"/>
        <v>0</v>
      </c>
      <c r="BB139" s="35">
        <f t="shared" si="286"/>
        <v>0</v>
      </c>
      <c r="BC139" s="35">
        <f t="shared" si="286"/>
        <v>0</v>
      </c>
      <c r="BD139" s="35">
        <f t="shared" si="286"/>
        <v>0</v>
      </c>
      <c r="BE139" s="35">
        <f t="shared" si="286"/>
        <v>0</v>
      </c>
      <c r="BF139" s="35">
        <f t="shared" si="286"/>
        <v>0</v>
      </c>
      <c r="BG139" s="35">
        <f t="shared" si="286"/>
        <v>0</v>
      </c>
      <c r="BH139" s="35">
        <f t="shared" si="286"/>
        <v>0</v>
      </c>
      <c r="BI139" s="35">
        <f t="shared" si="286"/>
        <v>0</v>
      </c>
      <c r="BJ139" s="35">
        <f t="shared" si="286"/>
        <v>0</v>
      </c>
      <c r="BK139" s="35">
        <f t="shared" si="286"/>
        <v>0</v>
      </c>
      <c r="BL139" s="35">
        <f t="shared" si="286"/>
        <v>0</v>
      </c>
      <c r="BM139" s="35">
        <f t="shared" si="286"/>
        <v>0</v>
      </c>
      <c r="BN139" s="35">
        <f t="shared" si="286"/>
        <v>0</v>
      </c>
      <c r="BO139" s="35">
        <f t="shared" si="286"/>
        <v>0</v>
      </c>
      <c r="BP139" s="35">
        <f t="shared" si="286"/>
        <v>0</v>
      </c>
      <c r="BQ139" s="35">
        <f t="shared" si="286"/>
        <v>0</v>
      </c>
      <c r="BR139" s="35">
        <f t="shared" si="286"/>
        <v>0</v>
      </c>
      <c r="BS139" s="35">
        <f t="shared" si="286"/>
        <v>0</v>
      </c>
    </row>
    <row r="140" spans="6:71" hidden="1" outlineLevel="1">
      <c r="F140" t="s">
        <v>168</v>
      </c>
      <c r="L140" s="22" t="s">
        <v>54</v>
      </c>
      <c r="O140" s="22">
        <v>53</v>
      </c>
      <c r="P140" s="39"/>
      <c r="Q140" s="45"/>
      <c r="R140" s="35">
        <f t="shared" ref="R140:AV140" si="287">IF($O140=R$2,R$40,IF(R$2&gt;$O140,Q140-Q141,0))</f>
        <v>0</v>
      </c>
      <c r="S140" s="35">
        <f t="shared" si="287"/>
        <v>0</v>
      </c>
      <c r="T140" s="35">
        <f t="shared" si="287"/>
        <v>0</v>
      </c>
      <c r="U140" s="35">
        <f t="shared" si="287"/>
        <v>0</v>
      </c>
      <c r="V140" s="35">
        <f t="shared" si="287"/>
        <v>0</v>
      </c>
      <c r="W140" s="35">
        <f t="shared" si="287"/>
        <v>0</v>
      </c>
      <c r="X140" s="35">
        <f t="shared" si="287"/>
        <v>0</v>
      </c>
      <c r="Y140" s="35">
        <f t="shared" si="287"/>
        <v>0</v>
      </c>
      <c r="Z140" s="35">
        <f t="shared" si="287"/>
        <v>0</v>
      </c>
      <c r="AA140" s="35">
        <f t="shared" si="287"/>
        <v>0</v>
      </c>
      <c r="AB140" s="35">
        <f t="shared" si="287"/>
        <v>0</v>
      </c>
      <c r="AC140" s="35">
        <f t="shared" si="287"/>
        <v>0</v>
      </c>
      <c r="AD140" s="35">
        <f t="shared" si="287"/>
        <v>0</v>
      </c>
      <c r="AE140" s="35">
        <f t="shared" si="287"/>
        <v>0</v>
      </c>
      <c r="AF140" s="35">
        <f t="shared" si="287"/>
        <v>0</v>
      </c>
      <c r="AG140" s="35">
        <f t="shared" si="287"/>
        <v>0</v>
      </c>
      <c r="AH140" s="35">
        <f t="shared" si="287"/>
        <v>0</v>
      </c>
      <c r="AI140" s="35">
        <f t="shared" si="287"/>
        <v>0</v>
      </c>
      <c r="AJ140" s="35">
        <f t="shared" si="287"/>
        <v>0</v>
      </c>
      <c r="AK140" s="35">
        <f t="shared" si="287"/>
        <v>0</v>
      </c>
      <c r="AL140" s="35">
        <f t="shared" si="287"/>
        <v>0</v>
      </c>
      <c r="AM140" s="35">
        <f t="shared" si="287"/>
        <v>0</v>
      </c>
      <c r="AN140" s="35">
        <f t="shared" si="287"/>
        <v>0</v>
      </c>
      <c r="AO140" s="35">
        <f t="shared" si="287"/>
        <v>0</v>
      </c>
      <c r="AP140" s="35">
        <f t="shared" si="287"/>
        <v>0</v>
      </c>
      <c r="AQ140" s="35">
        <f t="shared" si="287"/>
        <v>0</v>
      </c>
      <c r="AR140" s="35">
        <f t="shared" si="287"/>
        <v>0</v>
      </c>
      <c r="AS140" s="35">
        <f t="shared" si="287"/>
        <v>0</v>
      </c>
      <c r="AT140" s="35">
        <f t="shared" si="287"/>
        <v>0</v>
      </c>
      <c r="AU140" s="35">
        <f t="shared" si="287"/>
        <v>0</v>
      </c>
      <c r="AV140" s="35">
        <f t="shared" si="287"/>
        <v>0</v>
      </c>
      <c r="AW140" s="35">
        <f t="shared" ref="AW140:BS140" si="288">IF($O140=AW$2,AW$40,IF(AW$2&gt;$O140,AV140-AV141,0))</f>
        <v>0</v>
      </c>
      <c r="AX140" s="35">
        <f t="shared" si="288"/>
        <v>0</v>
      </c>
      <c r="AY140" s="35">
        <f t="shared" si="288"/>
        <v>0</v>
      </c>
      <c r="AZ140" s="35">
        <f t="shared" si="288"/>
        <v>0</v>
      </c>
      <c r="BA140" s="35">
        <f t="shared" si="288"/>
        <v>0</v>
      </c>
      <c r="BB140" s="35">
        <f t="shared" si="288"/>
        <v>0</v>
      </c>
      <c r="BC140" s="35">
        <f t="shared" si="288"/>
        <v>0</v>
      </c>
      <c r="BD140" s="35">
        <f t="shared" si="288"/>
        <v>0</v>
      </c>
      <c r="BE140" s="35">
        <f t="shared" si="288"/>
        <v>0</v>
      </c>
      <c r="BF140" s="35">
        <f t="shared" si="288"/>
        <v>0</v>
      </c>
      <c r="BG140" s="35">
        <f t="shared" si="288"/>
        <v>0</v>
      </c>
      <c r="BH140" s="35">
        <f t="shared" si="288"/>
        <v>0</v>
      </c>
      <c r="BI140" s="35">
        <f t="shared" si="288"/>
        <v>0</v>
      </c>
      <c r="BJ140" s="35">
        <f t="shared" si="288"/>
        <v>0</v>
      </c>
      <c r="BK140" s="35">
        <f t="shared" si="288"/>
        <v>0</v>
      </c>
      <c r="BL140" s="35">
        <f t="shared" si="288"/>
        <v>0</v>
      </c>
      <c r="BM140" s="35">
        <f t="shared" si="288"/>
        <v>0</v>
      </c>
      <c r="BN140" s="35">
        <f t="shared" si="288"/>
        <v>0</v>
      </c>
      <c r="BO140" s="35">
        <f t="shared" si="288"/>
        <v>0</v>
      </c>
      <c r="BP140" s="35">
        <f t="shared" si="288"/>
        <v>0</v>
      </c>
      <c r="BQ140" s="35">
        <f t="shared" si="288"/>
        <v>0</v>
      </c>
      <c r="BR140" s="35">
        <f t="shared" si="288"/>
        <v>0</v>
      </c>
      <c r="BS140" s="35">
        <f t="shared" si="288"/>
        <v>0</v>
      </c>
    </row>
    <row r="141" spans="6:71" hidden="1" outlineLevel="1">
      <c r="F141" t="s">
        <v>169</v>
      </c>
      <c r="L141" s="22" t="s">
        <v>170</v>
      </c>
      <c r="O141" s="22">
        <v>53</v>
      </c>
      <c r="P141" s="39"/>
      <c r="Q141" s="45"/>
      <c r="R141" s="35">
        <f t="shared" ref="R141:AW141" si="289">IF(R$2&gt;=$O141,IF(R140-HLOOKUP($O141,$R$2:$BS$33,30,FALSE)/HLOOKUP($O141,$R$2:$BS$33,31,FALSE)&lt;=0,R140,HLOOKUP($O141,$R$2:$BS$33,30,FALSE)/HLOOKUP($O141,$R$2:$BS$33,31,FALSE)),0)</f>
        <v>0</v>
      </c>
      <c r="S141" s="35">
        <f t="shared" si="289"/>
        <v>0</v>
      </c>
      <c r="T141" s="35">
        <f t="shared" si="289"/>
        <v>0</v>
      </c>
      <c r="U141" s="35">
        <f t="shared" si="289"/>
        <v>0</v>
      </c>
      <c r="V141" s="35">
        <f t="shared" si="289"/>
        <v>0</v>
      </c>
      <c r="W141" s="35">
        <f t="shared" si="289"/>
        <v>0</v>
      </c>
      <c r="X141" s="35">
        <f t="shared" si="289"/>
        <v>0</v>
      </c>
      <c r="Y141" s="35">
        <f t="shared" si="289"/>
        <v>0</v>
      </c>
      <c r="Z141" s="35">
        <f t="shared" si="289"/>
        <v>0</v>
      </c>
      <c r="AA141" s="35">
        <f t="shared" si="289"/>
        <v>0</v>
      </c>
      <c r="AB141" s="35">
        <f t="shared" si="289"/>
        <v>0</v>
      </c>
      <c r="AC141" s="35">
        <f t="shared" si="289"/>
        <v>0</v>
      </c>
      <c r="AD141" s="35">
        <f t="shared" si="289"/>
        <v>0</v>
      </c>
      <c r="AE141" s="35">
        <f t="shared" si="289"/>
        <v>0</v>
      </c>
      <c r="AF141" s="35">
        <f t="shared" si="289"/>
        <v>0</v>
      </c>
      <c r="AG141" s="35">
        <f t="shared" si="289"/>
        <v>0</v>
      </c>
      <c r="AH141" s="35">
        <f t="shared" si="289"/>
        <v>0</v>
      </c>
      <c r="AI141" s="35">
        <f t="shared" si="289"/>
        <v>0</v>
      </c>
      <c r="AJ141" s="35">
        <f t="shared" si="289"/>
        <v>0</v>
      </c>
      <c r="AK141" s="35">
        <f t="shared" si="289"/>
        <v>0</v>
      </c>
      <c r="AL141" s="35">
        <f t="shared" si="289"/>
        <v>0</v>
      </c>
      <c r="AM141" s="35">
        <f t="shared" si="289"/>
        <v>0</v>
      </c>
      <c r="AN141" s="35">
        <f t="shared" si="289"/>
        <v>0</v>
      </c>
      <c r="AO141" s="35">
        <f t="shared" si="289"/>
        <v>0</v>
      </c>
      <c r="AP141" s="35">
        <f t="shared" si="289"/>
        <v>0</v>
      </c>
      <c r="AQ141" s="35">
        <f t="shared" si="289"/>
        <v>0</v>
      </c>
      <c r="AR141" s="35">
        <f t="shared" si="289"/>
        <v>0</v>
      </c>
      <c r="AS141" s="35">
        <f t="shared" si="289"/>
        <v>0</v>
      </c>
      <c r="AT141" s="35">
        <f t="shared" si="289"/>
        <v>0</v>
      </c>
      <c r="AU141" s="35">
        <f t="shared" si="289"/>
        <v>0</v>
      </c>
      <c r="AV141" s="35">
        <f t="shared" si="289"/>
        <v>0</v>
      </c>
      <c r="AW141" s="35">
        <f t="shared" si="289"/>
        <v>0</v>
      </c>
      <c r="AX141" s="35">
        <f t="shared" ref="AX141:BS141" si="290">IF(AX$2&gt;=$O141,IF(AX140-HLOOKUP($O141,$R$2:$BS$33,30,FALSE)/HLOOKUP($O141,$R$2:$BS$33,31,FALSE)&lt;=0,AX140,HLOOKUP($O141,$R$2:$BS$33,30,FALSE)/HLOOKUP($O141,$R$2:$BS$33,31,FALSE)),0)</f>
        <v>0</v>
      </c>
      <c r="AY141" s="35">
        <f t="shared" si="290"/>
        <v>0</v>
      </c>
      <c r="AZ141" s="35">
        <f t="shared" si="290"/>
        <v>0</v>
      </c>
      <c r="BA141" s="35">
        <f t="shared" si="290"/>
        <v>0</v>
      </c>
      <c r="BB141" s="35">
        <f t="shared" si="290"/>
        <v>0</v>
      </c>
      <c r="BC141" s="35">
        <f t="shared" si="290"/>
        <v>0</v>
      </c>
      <c r="BD141" s="35">
        <f t="shared" si="290"/>
        <v>0</v>
      </c>
      <c r="BE141" s="35">
        <f t="shared" si="290"/>
        <v>0</v>
      </c>
      <c r="BF141" s="35">
        <f t="shared" si="290"/>
        <v>0</v>
      </c>
      <c r="BG141" s="35">
        <f t="shared" si="290"/>
        <v>0</v>
      </c>
      <c r="BH141" s="35">
        <f t="shared" si="290"/>
        <v>0</v>
      </c>
      <c r="BI141" s="35">
        <f t="shared" si="290"/>
        <v>0</v>
      </c>
      <c r="BJ141" s="35">
        <f t="shared" si="290"/>
        <v>0</v>
      </c>
      <c r="BK141" s="35">
        <f t="shared" si="290"/>
        <v>0</v>
      </c>
      <c r="BL141" s="35">
        <f t="shared" si="290"/>
        <v>0</v>
      </c>
      <c r="BM141" s="35">
        <f t="shared" si="290"/>
        <v>0</v>
      </c>
      <c r="BN141" s="35">
        <f t="shared" si="290"/>
        <v>0</v>
      </c>
      <c r="BO141" s="35">
        <f t="shared" si="290"/>
        <v>0</v>
      </c>
      <c r="BP141" s="35">
        <f t="shared" si="290"/>
        <v>0</v>
      </c>
      <c r="BQ141" s="35">
        <f t="shared" si="290"/>
        <v>0</v>
      </c>
      <c r="BR141" s="35">
        <f t="shared" si="290"/>
        <v>0</v>
      </c>
      <c r="BS141" s="35">
        <f t="shared" si="290"/>
        <v>0</v>
      </c>
    </row>
    <row r="142" spans="6:71" hidden="1" outlineLevel="1">
      <c r="F142" t="s">
        <v>168</v>
      </c>
      <c r="L142" s="22" t="s">
        <v>54</v>
      </c>
      <c r="O142" s="22">
        <v>54</v>
      </c>
      <c r="P142" s="39"/>
      <c r="Q142" s="45"/>
      <c r="R142" s="35">
        <f t="shared" ref="R142:AV142" si="291">IF($O142=R$2,R$40,IF(R$2&gt;$O142,Q142-Q143,0))</f>
        <v>0</v>
      </c>
      <c r="S142" s="35">
        <f t="shared" si="291"/>
        <v>0</v>
      </c>
      <c r="T142" s="35">
        <f t="shared" si="291"/>
        <v>0</v>
      </c>
      <c r="U142" s="35">
        <f t="shared" si="291"/>
        <v>0</v>
      </c>
      <c r="V142" s="35">
        <f t="shared" si="291"/>
        <v>0</v>
      </c>
      <c r="W142" s="35">
        <f t="shared" si="291"/>
        <v>0</v>
      </c>
      <c r="X142" s="35">
        <f t="shared" si="291"/>
        <v>0</v>
      </c>
      <c r="Y142" s="35">
        <f t="shared" si="291"/>
        <v>0</v>
      </c>
      <c r="Z142" s="35">
        <f t="shared" si="291"/>
        <v>0</v>
      </c>
      <c r="AA142" s="35">
        <f t="shared" si="291"/>
        <v>0</v>
      </c>
      <c r="AB142" s="35">
        <f t="shared" si="291"/>
        <v>0</v>
      </c>
      <c r="AC142" s="35">
        <f t="shared" si="291"/>
        <v>0</v>
      </c>
      <c r="AD142" s="35">
        <f t="shared" si="291"/>
        <v>0</v>
      </c>
      <c r="AE142" s="35">
        <f t="shared" si="291"/>
        <v>0</v>
      </c>
      <c r="AF142" s="35">
        <f t="shared" si="291"/>
        <v>0</v>
      </c>
      <c r="AG142" s="35">
        <f t="shared" si="291"/>
        <v>0</v>
      </c>
      <c r="AH142" s="35">
        <f t="shared" si="291"/>
        <v>0</v>
      </c>
      <c r="AI142" s="35">
        <f t="shared" si="291"/>
        <v>0</v>
      </c>
      <c r="AJ142" s="35">
        <f t="shared" si="291"/>
        <v>0</v>
      </c>
      <c r="AK142" s="35">
        <f t="shared" si="291"/>
        <v>0</v>
      </c>
      <c r="AL142" s="35">
        <f t="shared" si="291"/>
        <v>0</v>
      </c>
      <c r="AM142" s="35">
        <f t="shared" si="291"/>
        <v>0</v>
      </c>
      <c r="AN142" s="35">
        <f t="shared" si="291"/>
        <v>0</v>
      </c>
      <c r="AO142" s="35">
        <f t="shared" si="291"/>
        <v>0</v>
      </c>
      <c r="AP142" s="35">
        <f t="shared" si="291"/>
        <v>0</v>
      </c>
      <c r="AQ142" s="35">
        <f t="shared" si="291"/>
        <v>0</v>
      </c>
      <c r="AR142" s="35">
        <f t="shared" si="291"/>
        <v>0</v>
      </c>
      <c r="AS142" s="35">
        <f t="shared" si="291"/>
        <v>0</v>
      </c>
      <c r="AT142" s="35">
        <f t="shared" si="291"/>
        <v>0</v>
      </c>
      <c r="AU142" s="35">
        <f t="shared" si="291"/>
        <v>0</v>
      </c>
      <c r="AV142" s="35">
        <f t="shared" si="291"/>
        <v>0</v>
      </c>
      <c r="AW142" s="35">
        <f t="shared" ref="AW142:BS142" si="292">IF($O142=AW$2,AW$40,IF(AW$2&gt;$O142,AV142-AV143,0))</f>
        <v>0</v>
      </c>
      <c r="AX142" s="35">
        <f t="shared" si="292"/>
        <v>0</v>
      </c>
      <c r="AY142" s="35">
        <f t="shared" si="292"/>
        <v>0</v>
      </c>
      <c r="AZ142" s="35">
        <f t="shared" si="292"/>
        <v>0</v>
      </c>
      <c r="BA142" s="35">
        <f t="shared" si="292"/>
        <v>0</v>
      </c>
      <c r="BB142" s="35">
        <f t="shared" si="292"/>
        <v>0</v>
      </c>
      <c r="BC142" s="35">
        <f t="shared" si="292"/>
        <v>0</v>
      </c>
      <c r="BD142" s="35">
        <f t="shared" si="292"/>
        <v>0</v>
      </c>
      <c r="BE142" s="35">
        <f t="shared" si="292"/>
        <v>0</v>
      </c>
      <c r="BF142" s="35">
        <f t="shared" si="292"/>
        <v>0</v>
      </c>
      <c r="BG142" s="35">
        <f t="shared" si="292"/>
        <v>0</v>
      </c>
      <c r="BH142" s="35">
        <f t="shared" si="292"/>
        <v>0</v>
      </c>
      <c r="BI142" s="35">
        <f t="shared" si="292"/>
        <v>0</v>
      </c>
      <c r="BJ142" s="35">
        <f t="shared" si="292"/>
        <v>0</v>
      </c>
      <c r="BK142" s="35">
        <f t="shared" si="292"/>
        <v>0</v>
      </c>
      <c r="BL142" s="35">
        <f t="shared" si="292"/>
        <v>0</v>
      </c>
      <c r="BM142" s="35">
        <f t="shared" si="292"/>
        <v>0</v>
      </c>
      <c r="BN142" s="35">
        <f t="shared" si="292"/>
        <v>0</v>
      </c>
      <c r="BO142" s="35">
        <f t="shared" si="292"/>
        <v>0</v>
      </c>
      <c r="BP142" s="35">
        <f t="shared" si="292"/>
        <v>0</v>
      </c>
      <c r="BQ142" s="35">
        <f t="shared" si="292"/>
        <v>0</v>
      </c>
      <c r="BR142" s="35">
        <f t="shared" si="292"/>
        <v>0</v>
      </c>
      <c r="BS142" s="35">
        <f t="shared" si="292"/>
        <v>0</v>
      </c>
    </row>
    <row r="143" spans="6:71" hidden="1" outlineLevel="1">
      <c r="F143" t="s">
        <v>169</v>
      </c>
      <c r="L143" s="22" t="s">
        <v>170</v>
      </c>
      <c r="O143" s="22">
        <v>54</v>
      </c>
      <c r="P143" s="39"/>
      <c r="Q143" s="45"/>
      <c r="R143" s="35">
        <f t="shared" ref="R143:AW143" si="293">IF(R$2&gt;=$O143,IF(R142-HLOOKUP($O143,$R$2:$BS$33,30,FALSE)/HLOOKUP($O143,$R$2:$BS$33,31,FALSE)&lt;=0,R142,HLOOKUP($O143,$R$2:$BS$33,30,FALSE)/HLOOKUP($O143,$R$2:$BS$33,31,FALSE)),0)</f>
        <v>0</v>
      </c>
      <c r="S143" s="35">
        <f t="shared" si="293"/>
        <v>0</v>
      </c>
      <c r="T143" s="35">
        <f t="shared" si="293"/>
        <v>0</v>
      </c>
      <c r="U143" s="35">
        <f t="shared" si="293"/>
        <v>0</v>
      </c>
      <c r="V143" s="35">
        <f t="shared" si="293"/>
        <v>0</v>
      </c>
      <c r="W143" s="35">
        <f t="shared" si="293"/>
        <v>0</v>
      </c>
      <c r="X143" s="35">
        <f t="shared" si="293"/>
        <v>0</v>
      </c>
      <c r="Y143" s="35">
        <f t="shared" si="293"/>
        <v>0</v>
      </c>
      <c r="Z143" s="35">
        <f t="shared" si="293"/>
        <v>0</v>
      </c>
      <c r="AA143" s="35">
        <f t="shared" si="293"/>
        <v>0</v>
      </c>
      <c r="AB143" s="35">
        <f t="shared" si="293"/>
        <v>0</v>
      </c>
      <c r="AC143" s="35">
        <f t="shared" si="293"/>
        <v>0</v>
      </c>
      <c r="AD143" s="35">
        <f t="shared" si="293"/>
        <v>0</v>
      </c>
      <c r="AE143" s="35">
        <f t="shared" si="293"/>
        <v>0</v>
      </c>
      <c r="AF143" s="35">
        <f t="shared" si="293"/>
        <v>0</v>
      </c>
      <c r="AG143" s="35">
        <f t="shared" si="293"/>
        <v>0</v>
      </c>
      <c r="AH143" s="35">
        <f t="shared" si="293"/>
        <v>0</v>
      </c>
      <c r="AI143" s="35">
        <f t="shared" si="293"/>
        <v>0</v>
      </c>
      <c r="AJ143" s="35">
        <f t="shared" si="293"/>
        <v>0</v>
      </c>
      <c r="AK143" s="35">
        <f t="shared" si="293"/>
        <v>0</v>
      </c>
      <c r="AL143" s="35">
        <f t="shared" si="293"/>
        <v>0</v>
      </c>
      <c r="AM143" s="35">
        <f t="shared" si="293"/>
        <v>0</v>
      </c>
      <c r="AN143" s="35">
        <f t="shared" si="293"/>
        <v>0</v>
      </c>
      <c r="AO143" s="35">
        <f t="shared" si="293"/>
        <v>0</v>
      </c>
      <c r="AP143" s="35">
        <f t="shared" si="293"/>
        <v>0</v>
      </c>
      <c r="AQ143" s="35">
        <f t="shared" si="293"/>
        <v>0</v>
      </c>
      <c r="AR143" s="35">
        <f t="shared" si="293"/>
        <v>0</v>
      </c>
      <c r="AS143" s="35">
        <f t="shared" si="293"/>
        <v>0</v>
      </c>
      <c r="AT143" s="35">
        <f t="shared" si="293"/>
        <v>0</v>
      </c>
      <c r="AU143" s="35">
        <f t="shared" si="293"/>
        <v>0</v>
      </c>
      <c r="AV143" s="35">
        <f t="shared" si="293"/>
        <v>0</v>
      </c>
      <c r="AW143" s="35">
        <f t="shared" si="293"/>
        <v>0</v>
      </c>
      <c r="AX143" s="35">
        <f t="shared" ref="AX143:BS143" si="294">IF(AX$2&gt;=$O143,IF(AX142-HLOOKUP($O143,$R$2:$BS$33,30,FALSE)/HLOOKUP($O143,$R$2:$BS$33,31,FALSE)&lt;=0,AX142,HLOOKUP($O143,$R$2:$BS$33,30,FALSE)/HLOOKUP($O143,$R$2:$BS$33,31,FALSE)),0)</f>
        <v>0</v>
      </c>
      <c r="AY143" s="35">
        <f t="shared" si="294"/>
        <v>0</v>
      </c>
      <c r="AZ143" s="35">
        <f t="shared" si="294"/>
        <v>0</v>
      </c>
      <c r="BA143" s="35">
        <f t="shared" si="294"/>
        <v>0</v>
      </c>
      <c r="BB143" s="35">
        <f t="shared" si="294"/>
        <v>0</v>
      </c>
      <c r="BC143" s="35">
        <f t="shared" si="294"/>
        <v>0</v>
      </c>
      <c r="BD143" s="35">
        <f t="shared" si="294"/>
        <v>0</v>
      </c>
      <c r="BE143" s="35">
        <f t="shared" si="294"/>
        <v>0</v>
      </c>
      <c r="BF143" s="35">
        <f t="shared" si="294"/>
        <v>0</v>
      </c>
      <c r="BG143" s="35">
        <f t="shared" si="294"/>
        <v>0</v>
      </c>
      <c r="BH143" s="35">
        <f t="shared" si="294"/>
        <v>0</v>
      </c>
      <c r="BI143" s="35">
        <f t="shared" si="294"/>
        <v>0</v>
      </c>
      <c r="BJ143" s="35">
        <f t="shared" si="294"/>
        <v>0</v>
      </c>
      <c r="BK143" s="35">
        <f t="shared" si="294"/>
        <v>0</v>
      </c>
      <c r="BL143" s="35">
        <f t="shared" si="294"/>
        <v>0</v>
      </c>
      <c r="BM143" s="35">
        <f t="shared" si="294"/>
        <v>0</v>
      </c>
      <c r="BN143" s="35">
        <f t="shared" si="294"/>
        <v>0</v>
      </c>
      <c r="BO143" s="35">
        <f t="shared" si="294"/>
        <v>0</v>
      </c>
      <c r="BP143" s="35">
        <f t="shared" si="294"/>
        <v>0</v>
      </c>
      <c r="BQ143" s="35">
        <f t="shared" si="294"/>
        <v>0</v>
      </c>
      <c r="BR143" s="35">
        <f t="shared" si="294"/>
        <v>0</v>
      </c>
      <c r="BS143" s="35">
        <f t="shared" si="294"/>
        <v>0</v>
      </c>
    </row>
    <row r="144" spans="6:71" hidden="1" outlineLevel="1">
      <c r="F144" t="s">
        <v>168</v>
      </c>
      <c r="L144" s="22" t="s">
        <v>54</v>
      </c>
      <c r="O144" s="22">
        <v>55</v>
      </c>
      <c r="P144" s="39"/>
      <c r="Q144" s="45"/>
      <c r="R144" s="35">
        <f t="shared" ref="R144:AV144" si="295">IF($O144=R$2,R$40,IF(R$2&gt;$O144,Q144-Q145,0))</f>
        <v>0</v>
      </c>
      <c r="S144" s="35">
        <f t="shared" si="295"/>
        <v>0</v>
      </c>
      <c r="T144" s="35">
        <f t="shared" si="295"/>
        <v>0</v>
      </c>
      <c r="U144" s="35">
        <f t="shared" si="295"/>
        <v>0</v>
      </c>
      <c r="V144" s="35">
        <f t="shared" si="295"/>
        <v>0</v>
      </c>
      <c r="W144" s="35">
        <f t="shared" si="295"/>
        <v>0</v>
      </c>
      <c r="X144" s="35">
        <f t="shared" si="295"/>
        <v>0</v>
      </c>
      <c r="Y144" s="35">
        <f t="shared" si="295"/>
        <v>0</v>
      </c>
      <c r="Z144" s="35">
        <f t="shared" si="295"/>
        <v>0</v>
      </c>
      <c r="AA144" s="35">
        <f t="shared" si="295"/>
        <v>0</v>
      </c>
      <c r="AB144" s="35">
        <f t="shared" si="295"/>
        <v>0</v>
      </c>
      <c r="AC144" s="35">
        <f t="shared" si="295"/>
        <v>0</v>
      </c>
      <c r="AD144" s="35">
        <f t="shared" si="295"/>
        <v>0</v>
      </c>
      <c r="AE144" s="35">
        <f t="shared" si="295"/>
        <v>0</v>
      </c>
      <c r="AF144" s="35">
        <f t="shared" si="295"/>
        <v>0</v>
      </c>
      <c r="AG144" s="35">
        <f t="shared" si="295"/>
        <v>0</v>
      </c>
      <c r="AH144" s="35">
        <f t="shared" si="295"/>
        <v>0</v>
      </c>
      <c r="AI144" s="35">
        <f t="shared" si="295"/>
        <v>0</v>
      </c>
      <c r="AJ144" s="35">
        <f t="shared" si="295"/>
        <v>0</v>
      </c>
      <c r="AK144" s="35">
        <f t="shared" si="295"/>
        <v>0</v>
      </c>
      <c r="AL144" s="35">
        <f t="shared" si="295"/>
        <v>0</v>
      </c>
      <c r="AM144" s="35">
        <f t="shared" si="295"/>
        <v>0</v>
      </c>
      <c r="AN144" s="35">
        <f t="shared" si="295"/>
        <v>0</v>
      </c>
      <c r="AO144" s="35">
        <f t="shared" si="295"/>
        <v>0</v>
      </c>
      <c r="AP144" s="35">
        <f t="shared" si="295"/>
        <v>0</v>
      </c>
      <c r="AQ144" s="35">
        <f t="shared" si="295"/>
        <v>0</v>
      </c>
      <c r="AR144" s="35">
        <f t="shared" si="295"/>
        <v>0</v>
      </c>
      <c r="AS144" s="35">
        <f t="shared" si="295"/>
        <v>0</v>
      </c>
      <c r="AT144" s="35">
        <f t="shared" si="295"/>
        <v>0</v>
      </c>
      <c r="AU144" s="35">
        <f t="shared" si="295"/>
        <v>0</v>
      </c>
      <c r="AV144" s="35">
        <f t="shared" si="295"/>
        <v>0</v>
      </c>
      <c r="AW144" s="35">
        <f t="shared" ref="AW144:BS144" si="296">IF($O144=AW$2,AW$40,IF(AW$2&gt;$O144,AV144-AV145,0))</f>
        <v>0</v>
      </c>
      <c r="AX144" s="35">
        <f t="shared" si="296"/>
        <v>0</v>
      </c>
      <c r="AY144" s="35">
        <f t="shared" si="296"/>
        <v>0</v>
      </c>
      <c r="AZ144" s="35">
        <f t="shared" si="296"/>
        <v>0</v>
      </c>
      <c r="BA144" s="35">
        <f t="shared" si="296"/>
        <v>0</v>
      </c>
      <c r="BB144" s="35">
        <f t="shared" si="296"/>
        <v>0</v>
      </c>
      <c r="BC144" s="35">
        <f t="shared" si="296"/>
        <v>0</v>
      </c>
      <c r="BD144" s="35">
        <f t="shared" si="296"/>
        <v>0</v>
      </c>
      <c r="BE144" s="35">
        <f t="shared" si="296"/>
        <v>0</v>
      </c>
      <c r="BF144" s="35">
        <f t="shared" si="296"/>
        <v>0</v>
      </c>
      <c r="BG144" s="35">
        <f t="shared" si="296"/>
        <v>0</v>
      </c>
      <c r="BH144" s="35">
        <f t="shared" si="296"/>
        <v>0</v>
      </c>
      <c r="BI144" s="35">
        <f t="shared" si="296"/>
        <v>0</v>
      </c>
      <c r="BJ144" s="35">
        <f t="shared" si="296"/>
        <v>0</v>
      </c>
      <c r="BK144" s="35">
        <f t="shared" si="296"/>
        <v>0</v>
      </c>
      <c r="BL144" s="35">
        <f t="shared" si="296"/>
        <v>0</v>
      </c>
      <c r="BM144" s="35">
        <f t="shared" si="296"/>
        <v>0</v>
      </c>
      <c r="BN144" s="35">
        <f t="shared" si="296"/>
        <v>0</v>
      </c>
      <c r="BO144" s="35">
        <f t="shared" si="296"/>
        <v>0</v>
      </c>
      <c r="BP144" s="35">
        <f t="shared" si="296"/>
        <v>0</v>
      </c>
      <c r="BQ144" s="35">
        <f t="shared" si="296"/>
        <v>0</v>
      </c>
      <c r="BR144" s="35">
        <f t="shared" si="296"/>
        <v>0</v>
      </c>
      <c r="BS144" s="35">
        <f t="shared" si="296"/>
        <v>0</v>
      </c>
    </row>
    <row r="145" spans="1:71" hidden="1" outlineLevel="1">
      <c r="F145" t="s">
        <v>169</v>
      </c>
      <c r="L145" s="22" t="s">
        <v>170</v>
      </c>
      <c r="O145" s="22">
        <v>55</v>
      </c>
      <c r="P145" s="39"/>
      <c r="Q145" s="45"/>
      <c r="R145" s="35">
        <f t="shared" ref="R145:AW145" si="297">IF(R$2&gt;=$O145,IF(R144-HLOOKUP($O145,$R$2:$BS$33,30,FALSE)/HLOOKUP($O145,$R$2:$BS$33,31,FALSE)&lt;=0,R144,HLOOKUP($O145,$R$2:$BS$33,30,FALSE)/HLOOKUP($O145,$R$2:$BS$33,31,FALSE)),0)</f>
        <v>0</v>
      </c>
      <c r="S145" s="35">
        <f t="shared" si="297"/>
        <v>0</v>
      </c>
      <c r="T145" s="35">
        <f t="shared" si="297"/>
        <v>0</v>
      </c>
      <c r="U145" s="35">
        <f t="shared" si="297"/>
        <v>0</v>
      </c>
      <c r="V145" s="35">
        <f t="shared" si="297"/>
        <v>0</v>
      </c>
      <c r="W145" s="35">
        <f t="shared" si="297"/>
        <v>0</v>
      </c>
      <c r="X145" s="35">
        <f t="shared" si="297"/>
        <v>0</v>
      </c>
      <c r="Y145" s="35">
        <f t="shared" si="297"/>
        <v>0</v>
      </c>
      <c r="Z145" s="35">
        <f t="shared" si="297"/>
        <v>0</v>
      </c>
      <c r="AA145" s="35">
        <f t="shared" si="297"/>
        <v>0</v>
      </c>
      <c r="AB145" s="35">
        <f t="shared" si="297"/>
        <v>0</v>
      </c>
      <c r="AC145" s="35">
        <f t="shared" si="297"/>
        <v>0</v>
      </c>
      <c r="AD145" s="35">
        <f t="shared" si="297"/>
        <v>0</v>
      </c>
      <c r="AE145" s="35">
        <f t="shared" si="297"/>
        <v>0</v>
      </c>
      <c r="AF145" s="35">
        <f t="shared" si="297"/>
        <v>0</v>
      </c>
      <c r="AG145" s="35">
        <f t="shared" si="297"/>
        <v>0</v>
      </c>
      <c r="AH145" s="35">
        <f t="shared" si="297"/>
        <v>0</v>
      </c>
      <c r="AI145" s="35">
        <f t="shared" si="297"/>
        <v>0</v>
      </c>
      <c r="AJ145" s="35">
        <f t="shared" si="297"/>
        <v>0</v>
      </c>
      <c r="AK145" s="35">
        <f t="shared" si="297"/>
        <v>0</v>
      </c>
      <c r="AL145" s="35">
        <f t="shared" si="297"/>
        <v>0</v>
      </c>
      <c r="AM145" s="35">
        <f t="shared" si="297"/>
        <v>0</v>
      </c>
      <c r="AN145" s="35">
        <f t="shared" si="297"/>
        <v>0</v>
      </c>
      <c r="AO145" s="35">
        <f t="shared" si="297"/>
        <v>0</v>
      </c>
      <c r="AP145" s="35">
        <f t="shared" si="297"/>
        <v>0</v>
      </c>
      <c r="AQ145" s="35">
        <f t="shared" si="297"/>
        <v>0</v>
      </c>
      <c r="AR145" s="35">
        <f t="shared" si="297"/>
        <v>0</v>
      </c>
      <c r="AS145" s="35">
        <f t="shared" si="297"/>
        <v>0</v>
      </c>
      <c r="AT145" s="35">
        <f t="shared" si="297"/>
        <v>0</v>
      </c>
      <c r="AU145" s="35">
        <f t="shared" si="297"/>
        <v>0</v>
      </c>
      <c r="AV145" s="35">
        <f t="shared" si="297"/>
        <v>0</v>
      </c>
      <c r="AW145" s="35">
        <f t="shared" si="297"/>
        <v>0</v>
      </c>
      <c r="AX145" s="35">
        <f t="shared" ref="AX145:BS145" si="298">IF(AX$2&gt;=$O145,IF(AX144-HLOOKUP($O145,$R$2:$BS$33,30,FALSE)/HLOOKUP($O145,$R$2:$BS$33,31,FALSE)&lt;=0,AX144,HLOOKUP($O145,$R$2:$BS$33,30,FALSE)/HLOOKUP($O145,$R$2:$BS$33,31,FALSE)),0)</f>
        <v>0</v>
      </c>
      <c r="AY145" s="35">
        <f t="shared" si="298"/>
        <v>0</v>
      </c>
      <c r="AZ145" s="35">
        <f t="shared" si="298"/>
        <v>0</v>
      </c>
      <c r="BA145" s="35">
        <f t="shared" si="298"/>
        <v>0</v>
      </c>
      <c r="BB145" s="35">
        <f t="shared" si="298"/>
        <v>0</v>
      </c>
      <c r="BC145" s="35">
        <f t="shared" si="298"/>
        <v>0</v>
      </c>
      <c r="BD145" s="35">
        <f t="shared" si="298"/>
        <v>0</v>
      </c>
      <c r="BE145" s="35">
        <f t="shared" si="298"/>
        <v>0</v>
      </c>
      <c r="BF145" s="35">
        <f t="shared" si="298"/>
        <v>0</v>
      </c>
      <c r="BG145" s="35">
        <f t="shared" si="298"/>
        <v>0</v>
      </c>
      <c r="BH145" s="35">
        <f t="shared" si="298"/>
        <v>0</v>
      </c>
      <c r="BI145" s="35">
        <f t="shared" si="298"/>
        <v>0</v>
      </c>
      <c r="BJ145" s="35">
        <f t="shared" si="298"/>
        <v>0</v>
      </c>
      <c r="BK145" s="35">
        <f t="shared" si="298"/>
        <v>0</v>
      </c>
      <c r="BL145" s="35">
        <f t="shared" si="298"/>
        <v>0</v>
      </c>
      <c r="BM145" s="35">
        <f t="shared" si="298"/>
        <v>0</v>
      </c>
      <c r="BN145" s="35">
        <f t="shared" si="298"/>
        <v>0</v>
      </c>
      <c r="BO145" s="35">
        <f t="shared" si="298"/>
        <v>0</v>
      </c>
      <c r="BP145" s="35">
        <f t="shared" si="298"/>
        <v>0</v>
      </c>
      <c r="BQ145" s="35">
        <f t="shared" si="298"/>
        <v>0</v>
      </c>
      <c r="BR145" s="35">
        <f t="shared" si="298"/>
        <v>0</v>
      </c>
      <c r="BS145" s="35">
        <f t="shared" si="298"/>
        <v>0</v>
      </c>
    </row>
    <row r="146" spans="1:71" s="45" customFormat="1" collapsed="1">
      <c r="A146"/>
      <c r="B146"/>
      <c r="C146"/>
      <c r="D146"/>
      <c r="E146"/>
      <c r="F146"/>
      <c r="G146"/>
      <c r="H146"/>
      <c r="I146"/>
      <c r="J146"/>
      <c r="K146"/>
      <c r="L146" s="22"/>
      <c r="M146"/>
      <c r="N146"/>
      <c r="O146" s="22"/>
      <c r="P146" s="39"/>
    </row>
    <row r="147" spans="1:71">
      <c r="F147" t="s">
        <v>171</v>
      </c>
      <c r="L147" s="22" t="s">
        <v>170</v>
      </c>
      <c r="O147" s="22"/>
      <c r="P147" s="39"/>
      <c r="Q147" s="45"/>
      <c r="R147" s="35">
        <f>SUMIF($L$43:$L$145,$L$147,R43:R145)</f>
        <v>0</v>
      </c>
      <c r="S147" s="35">
        <f>SUMIF($L$43:$L$145,$L$147,S43:S145)</f>
        <v>0</v>
      </c>
      <c r="T147" s="35">
        <f t="shared" ref="T147:BS147" si="299">SUMIF($L$43:$L$145,$L$147,T43:T145)</f>
        <v>0</v>
      </c>
      <c r="U147" s="35">
        <f t="shared" si="299"/>
        <v>0</v>
      </c>
      <c r="V147" s="35">
        <f t="shared" si="299"/>
        <v>0</v>
      </c>
      <c r="W147" s="35">
        <f t="shared" si="299"/>
        <v>0</v>
      </c>
      <c r="X147" s="35">
        <f t="shared" si="299"/>
        <v>0</v>
      </c>
      <c r="Y147" s="35">
        <f t="shared" si="299"/>
        <v>0</v>
      </c>
      <c r="Z147" s="35">
        <f t="shared" si="299"/>
        <v>0</v>
      </c>
      <c r="AA147" s="35">
        <f t="shared" si="299"/>
        <v>0</v>
      </c>
      <c r="AB147" s="35">
        <f t="shared" si="299"/>
        <v>0</v>
      </c>
      <c r="AC147" s="35">
        <f t="shared" si="299"/>
        <v>0</v>
      </c>
      <c r="AD147" s="35">
        <f t="shared" si="299"/>
        <v>0</v>
      </c>
      <c r="AE147" s="35">
        <f t="shared" si="299"/>
        <v>0</v>
      </c>
      <c r="AF147" s="35">
        <f t="shared" si="299"/>
        <v>0</v>
      </c>
      <c r="AG147" s="35">
        <f t="shared" si="299"/>
        <v>0</v>
      </c>
      <c r="AH147" s="35">
        <f t="shared" si="299"/>
        <v>0</v>
      </c>
      <c r="AI147" s="35">
        <f t="shared" si="299"/>
        <v>0</v>
      </c>
      <c r="AJ147" s="35">
        <f t="shared" si="299"/>
        <v>0</v>
      </c>
      <c r="AK147" s="35">
        <f t="shared" si="299"/>
        <v>0</v>
      </c>
      <c r="AL147" s="35">
        <f t="shared" si="299"/>
        <v>0</v>
      </c>
      <c r="AM147" s="35">
        <f t="shared" si="299"/>
        <v>0</v>
      </c>
      <c r="AN147" s="35">
        <f t="shared" si="299"/>
        <v>0</v>
      </c>
      <c r="AO147" s="35">
        <f t="shared" si="299"/>
        <v>0</v>
      </c>
      <c r="AP147" s="35">
        <f t="shared" si="299"/>
        <v>0</v>
      </c>
      <c r="AQ147" s="35">
        <f t="shared" si="299"/>
        <v>0</v>
      </c>
      <c r="AR147" s="35">
        <f t="shared" si="299"/>
        <v>0</v>
      </c>
      <c r="AS147" s="35">
        <f t="shared" si="299"/>
        <v>0</v>
      </c>
      <c r="AT147" s="35">
        <f t="shared" si="299"/>
        <v>0</v>
      </c>
      <c r="AU147" s="35">
        <f t="shared" si="299"/>
        <v>0</v>
      </c>
      <c r="AV147" s="35">
        <f t="shared" si="299"/>
        <v>0</v>
      </c>
      <c r="AW147" s="35">
        <f t="shared" si="299"/>
        <v>0</v>
      </c>
      <c r="AX147" s="35">
        <f t="shared" si="299"/>
        <v>0</v>
      </c>
      <c r="AY147" s="35">
        <f t="shared" si="299"/>
        <v>0</v>
      </c>
      <c r="AZ147" s="35">
        <f t="shared" si="299"/>
        <v>0</v>
      </c>
      <c r="BA147" s="35">
        <f t="shared" si="299"/>
        <v>0</v>
      </c>
      <c r="BB147" s="35">
        <f t="shared" si="299"/>
        <v>0</v>
      </c>
      <c r="BC147" s="35">
        <f t="shared" si="299"/>
        <v>0</v>
      </c>
      <c r="BD147" s="35">
        <f t="shared" si="299"/>
        <v>0</v>
      </c>
      <c r="BE147" s="35">
        <f t="shared" si="299"/>
        <v>0</v>
      </c>
      <c r="BF147" s="35">
        <f t="shared" si="299"/>
        <v>0</v>
      </c>
      <c r="BG147" s="35">
        <f t="shared" si="299"/>
        <v>0</v>
      </c>
      <c r="BH147" s="35">
        <f t="shared" si="299"/>
        <v>0</v>
      </c>
      <c r="BI147" s="35">
        <f t="shared" si="299"/>
        <v>0</v>
      </c>
      <c r="BJ147" s="35">
        <f t="shared" si="299"/>
        <v>0</v>
      </c>
      <c r="BK147" s="35">
        <f t="shared" si="299"/>
        <v>0</v>
      </c>
      <c r="BL147" s="35">
        <f t="shared" si="299"/>
        <v>0</v>
      </c>
      <c r="BM147" s="35">
        <f t="shared" si="299"/>
        <v>0</v>
      </c>
      <c r="BN147" s="35">
        <f t="shared" si="299"/>
        <v>0</v>
      </c>
      <c r="BO147" s="35">
        <f t="shared" si="299"/>
        <v>0</v>
      </c>
      <c r="BP147" s="35">
        <f t="shared" si="299"/>
        <v>0</v>
      </c>
      <c r="BQ147" s="35">
        <f t="shared" si="299"/>
        <v>0</v>
      </c>
      <c r="BR147" s="35">
        <f t="shared" si="299"/>
        <v>0</v>
      </c>
      <c r="BS147" s="35">
        <f t="shared" si="299"/>
        <v>0</v>
      </c>
    </row>
    <row r="148" spans="1:71">
      <c r="F148" t="s">
        <v>172</v>
      </c>
      <c r="L148" s="22" t="s">
        <v>54</v>
      </c>
      <c r="O148" s="22"/>
      <c r="P148" s="39"/>
      <c r="Q148" s="45"/>
      <c r="R148" s="35">
        <f>SUMIF($L$43:$L$145,$L$148,R43:R145)</f>
        <v>0</v>
      </c>
      <c r="S148" s="35">
        <f>SUMIF($L$43:$L$145,$L$148,S43:S145)</f>
        <v>0</v>
      </c>
      <c r="T148" s="35">
        <f t="shared" ref="T148:BS148" si="300">SUMIF($L$43:$L$145,$L$148,T43:T145)</f>
        <v>0</v>
      </c>
      <c r="U148" s="35">
        <f t="shared" si="300"/>
        <v>0</v>
      </c>
      <c r="V148" s="35">
        <f t="shared" si="300"/>
        <v>0</v>
      </c>
      <c r="W148" s="35">
        <f t="shared" si="300"/>
        <v>0</v>
      </c>
      <c r="X148" s="35">
        <f t="shared" si="300"/>
        <v>0</v>
      </c>
      <c r="Y148" s="35">
        <f t="shared" si="300"/>
        <v>0</v>
      </c>
      <c r="Z148" s="35">
        <f t="shared" si="300"/>
        <v>0</v>
      </c>
      <c r="AA148" s="35">
        <f t="shared" si="300"/>
        <v>0</v>
      </c>
      <c r="AB148" s="35">
        <f t="shared" si="300"/>
        <v>0</v>
      </c>
      <c r="AC148" s="35">
        <f t="shared" si="300"/>
        <v>0</v>
      </c>
      <c r="AD148" s="35">
        <f t="shared" si="300"/>
        <v>0</v>
      </c>
      <c r="AE148" s="35">
        <f t="shared" si="300"/>
        <v>0</v>
      </c>
      <c r="AF148" s="35">
        <f t="shared" si="300"/>
        <v>0</v>
      </c>
      <c r="AG148" s="35">
        <f t="shared" si="300"/>
        <v>0</v>
      </c>
      <c r="AH148" s="35">
        <f t="shared" si="300"/>
        <v>0</v>
      </c>
      <c r="AI148" s="35">
        <f t="shared" si="300"/>
        <v>0</v>
      </c>
      <c r="AJ148" s="35">
        <f t="shared" si="300"/>
        <v>0</v>
      </c>
      <c r="AK148" s="35">
        <f t="shared" si="300"/>
        <v>0</v>
      </c>
      <c r="AL148" s="35">
        <f t="shared" si="300"/>
        <v>0</v>
      </c>
      <c r="AM148" s="35">
        <f t="shared" si="300"/>
        <v>0</v>
      </c>
      <c r="AN148" s="35">
        <f t="shared" si="300"/>
        <v>0</v>
      </c>
      <c r="AO148" s="35">
        <f t="shared" si="300"/>
        <v>0</v>
      </c>
      <c r="AP148" s="35">
        <f t="shared" si="300"/>
        <v>0</v>
      </c>
      <c r="AQ148" s="35">
        <f t="shared" si="300"/>
        <v>0</v>
      </c>
      <c r="AR148" s="35">
        <f t="shared" si="300"/>
        <v>0</v>
      </c>
      <c r="AS148" s="35">
        <f t="shared" si="300"/>
        <v>0</v>
      </c>
      <c r="AT148" s="35">
        <f t="shared" si="300"/>
        <v>0</v>
      </c>
      <c r="AU148" s="35">
        <f t="shared" si="300"/>
        <v>0</v>
      </c>
      <c r="AV148" s="35">
        <f t="shared" si="300"/>
        <v>0</v>
      </c>
      <c r="AW148" s="35">
        <f t="shared" si="300"/>
        <v>0</v>
      </c>
      <c r="AX148" s="35">
        <f t="shared" si="300"/>
        <v>0</v>
      </c>
      <c r="AY148" s="35">
        <f t="shared" si="300"/>
        <v>0</v>
      </c>
      <c r="AZ148" s="35">
        <f t="shared" si="300"/>
        <v>0</v>
      </c>
      <c r="BA148" s="35">
        <f t="shared" si="300"/>
        <v>0</v>
      </c>
      <c r="BB148" s="35">
        <f t="shared" si="300"/>
        <v>0</v>
      </c>
      <c r="BC148" s="35">
        <f t="shared" si="300"/>
        <v>0</v>
      </c>
      <c r="BD148" s="35">
        <f t="shared" si="300"/>
        <v>0</v>
      </c>
      <c r="BE148" s="35">
        <f t="shared" si="300"/>
        <v>0</v>
      </c>
      <c r="BF148" s="35">
        <f t="shared" si="300"/>
        <v>0</v>
      </c>
      <c r="BG148" s="35">
        <f t="shared" si="300"/>
        <v>0</v>
      </c>
      <c r="BH148" s="35">
        <f t="shared" si="300"/>
        <v>0</v>
      </c>
      <c r="BI148" s="35">
        <f t="shared" si="300"/>
        <v>0</v>
      </c>
      <c r="BJ148" s="35">
        <f t="shared" si="300"/>
        <v>0</v>
      </c>
      <c r="BK148" s="35">
        <f t="shared" si="300"/>
        <v>0</v>
      </c>
      <c r="BL148" s="35">
        <f t="shared" si="300"/>
        <v>0</v>
      </c>
      <c r="BM148" s="35">
        <f t="shared" si="300"/>
        <v>0</v>
      </c>
      <c r="BN148" s="35">
        <f t="shared" si="300"/>
        <v>0</v>
      </c>
      <c r="BO148" s="35">
        <f t="shared" si="300"/>
        <v>0</v>
      </c>
      <c r="BP148" s="35">
        <f t="shared" si="300"/>
        <v>0</v>
      </c>
      <c r="BQ148" s="35">
        <f t="shared" si="300"/>
        <v>0</v>
      </c>
      <c r="BR148" s="35">
        <f t="shared" si="300"/>
        <v>0</v>
      </c>
      <c r="BS148" s="35">
        <f t="shared" si="300"/>
        <v>0</v>
      </c>
    </row>
    <row r="149" spans="1:71">
      <c r="F149" t="s">
        <v>47</v>
      </c>
      <c r="K149" s="47" t="s">
        <v>173</v>
      </c>
      <c r="L149" s="47" t="s">
        <v>174</v>
      </c>
      <c r="M149" s="44"/>
      <c r="N149" s="39"/>
      <c r="Q149" s="36">
        <v>4941.4537974171153</v>
      </c>
      <c r="R149" s="35">
        <f>R39+R40-R41-R147</f>
        <v>5016.092171289527</v>
      </c>
      <c r="S149" s="35">
        <f>S39+S40-S41-S147</f>
        <v>5037.1574765467149</v>
      </c>
      <c r="T149" s="35">
        <f>T39+T40-T41-T147</f>
        <v>5023.7083958284184</v>
      </c>
      <c r="U149" s="35">
        <f t="shared" ref="U149:AV149" si="301">U39+U40-U41-U147</f>
        <v>5007.0868181534943</v>
      </c>
      <c r="V149" s="35">
        <f>V39+V40-V41-V147</f>
        <v>4765.0331476247102</v>
      </c>
      <c r="W149" s="35">
        <f>W39+W40-W41-W147</f>
        <v>4536.6761249660667</v>
      </c>
      <c r="X149" s="35">
        <f t="shared" si="301"/>
        <v>4320.5019276677849</v>
      </c>
      <c r="Y149" s="35">
        <f t="shared" si="301"/>
        <v>4122.917209265107</v>
      </c>
      <c r="Z149" s="35">
        <f t="shared" si="301"/>
        <v>3941.1588366697638</v>
      </c>
      <c r="AA149" s="35">
        <f t="shared" si="301"/>
        <v>3772.0290471120188</v>
      </c>
      <c r="AB149" s="35">
        <f t="shared" si="301"/>
        <v>3606.4362153848219</v>
      </c>
      <c r="AC149" s="35">
        <f t="shared" si="301"/>
        <v>3443.3017261929249</v>
      </c>
      <c r="AD149" s="35">
        <f t="shared" si="301"/>
        <v>3281.3109445374994</v>
      </c>
      <c r="AE149" s="35">
        <f t="shared" si="301"/>
        <v>3120.3718722939266</v>
      </c>
      <c r="AF149" s="35">
        <f>AF39+AF40-AF41-AF147</f>
        <v>2960.1822532108768</v>
      </c>
      <c r="AG149" s="35">
        <f t="shared" si="301"/>
        <v>2799.8403997556684</v>
      </c>
      <c r="AH149" s="35">
        <f t="shared" si="301"/>
        <v>2639.1603421269488</v>
      </c>
      <c r="AI149" s="35">
        <f t="shared" si="301"/>
        <v>2521.1481196483414</v>
      </c>
      <c r="AJ149" s="35">
        <f t="shared" si="301"/>
        <v>2435.6515091859969</v>
      </c>
      <c r="AK149" s="35">
        <f t="shared" si="301"/>
        <v>2350.6203993316499</v>
      </c>
      <c r="AL149" s="35">
        <f>AL39+AL40-AL41-AL147</f>
        <v>2265.4065747363866</v>
      </c>
      <c r="AM149" s="35">
        <f t="shared" si="301"/>
        <v>2180.0735081230705</v>
      </c>
      <c r="AN149" s="35">
        <f t="shared" si="301"/>
        <v>2095.1402874204696</v>
      </c>
      <c r="AO149" s="35">
        <f t="shared" si="301"/>
        <v>2010.620596129854</v>
      </c>
      <c r="AP149" s="35">
        <f t="shared" si="301"/>
        <v>1926.1397007725834</v>
      </c>
      <c r="AQ149" s="35">
        <f t="shared" si="301"/>
        <v>1841.6588054153128</v>
      </c>
      <c r="AR149" s="35">
        <f t="shared" si="301"/>
        <v>1757.1779100580422</v>
      </c>
      <c r="AS149" s="35">
        <f t="shared" si="301"/>
        <v>1672.6970147007717</v>
      </c>
      <c r="AT149" s="35">
        <f t="shared" si="301"/>
        <v>1588.2161193435011</v>
      </c>
      <c r="AU149" s="35">
        <f t="shared" si="301"/>
        <v>1503.7352239862305</v>
      </c>
      <c r="AV149" s="35">
        <f t="shared" si="301"/>
        <v>1419.2543286289599</v>
      </c>
      <c r="AW149" s="35">
        <f t="shared" ref="AW149:BS149" si="302">AW39+AW40-AW41-AW147</f>
        <v>1334.7734332716893</v>
      </c>
      <c r="AX149" s="35">
        <f t="shared" si="302"/>
        <v>1250.2925379144187</v>
      </c>
      <c r="AY149" s="35">
        <f t="shared" si="302"/>
        <v>1165.8116425571482</v>
      </c>
      <c r="AZ149" s="35">
        <f t="shared" si="302"/>
        <v>1081.5785082135453</v>
      </c>
      <c r="BA149" s="35">
        <f t="shared" si="302"/>
        <v>998.1630407237808</v>
      </c>
      <c r="BB149" s="35">
        <f t="shared" si="302"/>
        <v>916.11607184196839</v>
      </c>
      <c r="BC149" s="35">
        <f t="shared" si="302"/>
        <v>835.49740567452523</v>
      </c>
      <c r="BD149" s="35">
        <f t="shared" si="302"/>
        <v>755.5092482419559</v>
      </c>
      <c r="BE149" s="35">
        <f t="shared" si="302"/>
        <v>678.1032544089777</v>
      </c>
      <c r="BF149" s="35">
        <f t="shared" si="302"/>
        <v>606.15387861934482</v>
      </c>
      <c r="BG149" s="35">
        <f t="shared" si="302"/>
        <v>540.23384410554274</v>
      </c>
      <c r="BH149" s="35">
        <f t="shared" si="302"/>
        <v>481.38891928466171</v>
      </c>
      <c r="BI149" s="35">
        <f t="shared" si="302"/>
        <v>429.91873865094851</v>
      </c>
      <c r="BJ149" s="35">
        <f t="shared" si="302"/>
        <v>385.23271754283843</v>
      </c>
      <c r="BK149" s="35">
        <f t="shared" si="302"/>
        <v>347.19310657985397</v>
      </c>
      <c r="BL149" s="35">
        <f t="shared" si="302"/>
        <v>316.08509539636407</v>
      </c>
      <c r="BM149" s="35">
        <f t="shared" si="302"/>
        <v>290.79244150741249</v>
      </c>
      <c r="BN149" s="35">
        <f t="shared" si="302"/>
        <v>269.88305188459799</v>
      </c>
      <c r="BO149" s="35">
        <f t="shared" si="302"/>
        <v>252.89924701381136</v>
      </c>
      <c r="BP149" s="35">
        <f t="shared" si="302"/>
        <v>239.34617352670233</v>
      </c>
      <c r="BQ149" s="35">
        <f t="shared" si="302"/>
        <v>229.32492865060522</v>
      </c>
      <c r="BR149" s="35">
        <f t="shared" si="302"/>
        <v>222.57921692948401</v>
      </c>
      <c r="BS149" s="35">
        <f t="shared" si="302"/>
        <v>219.11899276901252</v>
      </c>
    </row>
    <row r="150" spans="1:71">
      <c r="N150" s="39"/>
      <c r="O150" s="44"/>
    </row>
    <row r="151" spans="1:71" ht="15.75" thickBot="1">
      <c r="C151" s="28" t="s">
        <v>175</v>
      </c>
      <c r="D151" s="28"/>
      <c r="E151" s="28"/>
      <c r="F151" s="29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</row>
    <row r="153" spans="1:71">
      <c r="F153" t="s">
        <v>165</v>
      </c>
      <c r="P153" s="31"/>
      <c r="R153" s="35">
        <f>R39*R8</f>
        <v>5040.2828733654578</v>
      </c>
      <c r="S153" s="35">
        <f t="shared" ref="S153:AV153" si="303">S39*S8</f>
        <v>5218.7422950096234</v>
      </c>
      <c r="T153" s="35">
        <f t="shared" si="303"/>
        <v>5345.471811371186</v>
      </c>
      <c r="U153" s="35">
        <f t="shared" si="303"/>
        <v>5437.8235301066898</v>
      </c>
      <c r="V153" s="35">
        <f t="shared" si="303"/>
        <v>5528.2284358790421</v>
      </c>
      <c r="W153" s="35">
        <f t="shared" si="303"/>
        <v>5366.2012574021965</v>
      </c>
      <c r="X153" s="35">
        <f t="shared" si="303"/>
        <v>5211.2148435151948</v>
      </c>
      <c r="Y153" s="35">
        <f t="shared" si="303"/>
        <v>5062.1566141903331</v>
      </c>
      <c r="Z153" s="35">
        <f t="shared" si="303"/>
        <v>4927.2677178377671</v>
      </c>
      <c r="AA153" s="35">
        <f t="shared" si="303"/>
        <v>4804.2506302134716</v>
      </c>
      <c r="AB153" s="35">
        <f t="shared" si="303"/>
        <v>4690.0440076974464</v>
      </c>
      <c r="AC153" s="35">
        <f t="shared" si="303"/>
        <v>4573.833137775001</v>
      </c>
      <c r="AD153" s="35">
        <f t="shared" si="303"/>
        <v>4454.2779436561696</v>
      </c>
      <c r="AE153" s="35">
        <f t="shared" si="303"/>
        <v>4329.6201063230055</v>
      </c>
      <c r="AF153" s="35">
        <f t="shared" si="303"/>
        <v>4199.6097067175806</v>
      </c>
      <c r="AG153" s="35">
        <f t="shared" si="303"/>
        <v>4063.6958816708116</v>
      </c>
      <c r="AH153" s="35">
        <f t="shared" si="303"/>
        <v>3920.4524948661633</v>
      </c>
      <c r="AI153" s="35">
        <f t="shared" si="303"/>
        <v>3769.3708553949286</v>
      </c>
      <c r="AJ153" s="35">
        <f t="shared" si="303"/>
        <v>3672.8367483011552</v>
      </c>
      <c r="AK153" s="35">
        <f t="shared" si="303"/>
        <v>3619.2500175856821</v>
      </c>
      <c r="AL153" s="35">
        <f t="shared" si="303"/>
        <v>3562.7562265468755</v>
      </c>
      <c r="AM153" s="35">
        <f t="shared" si="303"/>
        <v>3502.2725105844743</v>
      </c>
      <c r="AN153" s="35">
        <f t="shared" si="303"/>
        <v>3437.7563108424297</v>
      </c>
      <c r="AO153" s="35">
        <f t="shared" si="303"/>
        <v>3369.9016811633151</v>
      </c>
      <c r="AP153" s="35">
        <f t="shared" si="303"/>
        <v>3298.6362026048887</v>
      </c>
      <c r="AQ153" s="35">
        <f t="shared" si="303"/>
        <v>3223.2370660492829</v>
      </c>
      <c r="AR153" s="35">
        <f t="shared" si="303"/>
        <v>3143.5025095504111</v>
      </c>
      <c r="AS153" s="35">
        <f t="shared" si="303"/>
        <v>3059.289275965165</v>
      </c>
      <c r="AT153" s="35">
        <f t="shared" si="303"/>
        <v>2970.4501120326881</v>
      </c>
      <c r="AU153" s="35">
        <f t="shared" si="303"/>
        <v>2876.833665832527</v>
      </c>
      <c r="AV153" s="35">
        <f t="shared" si="303"/>
        <v>2778.2843817395456</v>
      </c>
      <c r="AW153" s="35">
        <f t="shared" ref="AW153:BS153" si="304">AW39*AW8</f>
        <v>2674.6423928165127</v>
      </c>
      <c r="AX153" s="35">
        <f t="shared" si="304"/>
        <v>2565.743410583862</v>
      </c>
      <c r="AY153" s="35">
        <f t="shared" si="304"/>
        <v>2451.4186121047787</v>
      </c>
      <c r="AZ153" s="35">
        <f t="shared" si="304"/>
        <v>2331.4945243222987</v>
      </c>
      <c r="BA153" s="35">
        <f t="shared" si="304"/>
        <v>2206.2983101397244</v>
      </c>
      <c r="BB153" s="35">
        <f t="shared" si="304"/>
        <v>2076.8629568119695</v>
      </c>
      <c r="BC153" s="35">
        <f t="shared" si="304"/>
        <v>1944.272032970109</v>
      </c>
      <c r="BD153" s="35">
        <f t="shared" si="304"/>
        <v>1808.6386378202567</v>
      </c>
      <c r="BE153" s="35">
        <f t="shared" si="304"/>
        <v>1668.1943863460795</v>
      </c>
      <c r="BF153" s="35">
        <f t="shared" si="304"/>
        <v>1527.2244593965636</v>
      </c>
      <c r="BG153" s="35">
        <f t="shared" si="304"/>
        <v>1392.4836432178151</v>
      </c>
      <c r="BH153" s="35">
        <f t="shared" si="304"/>
        <v>1265.8701929054296</v>
      </c>
      <c r="BI153" s="35">
        <f t="shared" si="304"/>
        <v>1150.5450992780222</v>
      </c>
      <c r="BJ153" s="35">
        <f t="shared" si="304"/>
        <v>1048.079204958065</v>
      </c>
      <c r="BK153" s="35">
        <f t="shared" si="304"/>
        <v>957.92402449110364</v>
      </c>
      <c r="BL153" s="35">
        <f t="shared" si="304"/>
        <v>880.60098439439969</v>
      </c>
      <c r="BM153" s="35">
        <f t="shared" si="304"/>
        <v>817.73438959769578</v>
      </c>
      <c r="BN153" s="35">
        <f t="shared" si="304"/>
        <v>767.3465240259203</v>
      </c>
      <c r="BO153" s="35">
        <f t="shared" si="304"/>
        <v>726.41399170243517</v>
      </c>
      <c r="BP153" s="35">
        <f t="shared" si="304"/>
        <v>694.31459754058596</v>
      </c>
      <c r="BQ153" s="35">
        <f t="shared" si="304"/>
        <v>670.24783580599581</v>
      </c>
      <c r="BR153" s="35">
        <f t="shared" si="304"/>
        <v>655.02876255270655</v>
      </c>
      <c r="BS153" s="35">
        <f t="shared" si="304"/>
        <v>648.47596679098876</v>
      </c>
    </row>
    <row r="154" spans="1:71">
      <c r="F154" t="s">
        <v>176</v>
      </c>
      <c r="O154" s="31"/>
      <c r="R154" s="35">
        <f>R40*R8</f>
        <v>330.61619342661379</v>
      </c>
      <c r="S154" s="35">
        <f t="shared" ref="S154:AV154" si="305">S40*S8</f>
        <v>279.57166763011531</v>
      </c>
      <c r="T154" s="35">
        <f t="shared" si="305"/>
        <v>251.17333362923029</v>
      </c>
      <c r="U154" s="35">
        <f t="shared" si="305"/>
        <v>251.41057884535505</v>
      </c>
      <c r="V154" s="35">
        <f t="shared" si="305"/>
        <v>0</v>
      </c>
      <c r="W154" s="35">
        <f t="shared" si="305"/>
        <v>0</v>
      </c>
      <c r="X154" s="35">
        <f t="shared" si="305"/>
        <v>0</v>
      </c>
      <c r="Y154" s="35">
        <f t="shared" si="305"/>
        <v>0</v>
      </c>
      <c r="Z154" s="35">
        <f t="shared" si="305"/>
        <v>0</v>
      </c>
      <c r="AA154" s="35">
        <f t="shared" si="305"/>
        <v>0</v>
      </c>
      <c r="AB154" s="35">
        <f t="shared" si="305"/>
        <v>0</v>
      </c>
      <c r="AC154" s="35">
        <f t="shared" si="305"/>
        <v>0</v>
      </c>
      <c r="AD154" s="35">
        <f t="shared" si="305"/>
        <v>0</v>
      </c>
      <c r="AE154" s="35">
        <f t="shared" si="305"/>
        <v>0</v>
      </c>
      <c r="AF154" s="35">
        <f t="shared" si="305"/>
        <v>0</v>
      </c>
      <c r="AG154" s="35">
        <f t="shared" si="305"/>
        <v>0</v>
      </c>
      <c r="AH154" s="35">
        <f t="shared" si="305"/>
        <v>0</v>
      </c>
      <c r="AI154" s="35">
        <f t="shared" si="305"/>
        <v>0</v>
      </c>
      <c r="AJ154" s="35">
        <f t="shared" si="305"/>
        <v>0</v>
      </c>
      <c r="AK154" s="35">
        <f t="shared" si="305"/>
        <v>0</v>
      </c>
      <c r="AL154" s="35">
        <f t="shared" si="305"/>
        <v>0</v>
      </c>
      <c r="AM154" s="35">
        <f t="shared" si="305"/>
        <v>0</v>
      </c>
      <c r="AN154" s="35">
        <f t="shared" si="305"/>
        <v>0</v>
      </c>
      <c r="AO154" s="35">
        <f t="shared" si="305"/>
        <v>0</v>
      </c>
      <c r="AP154" s="35">
        <f t="shared" si="305"/>
        <v>0</v>
      </c>
      <c r="AQ154" s="35">
        <f t="shared" si="305"/>
        <v>0</v>
      </c>
      <c r="AR154" s="35">
        <f t="shared" si="305"/>
        <v>0</v>
      </c>
      <c r="AS154" s="35">
        <f t="shared" si="305"/>
        <v>0</v>
      </c>
      <c r="AT154" s="35">
        <f t="shared" si="305"/>
        <v>0</v>
      </c>
      <c r="AU154" s="35">
        <f t="shared" si="305"/>
        <v>0</v>
      </c>
      <c r="AV154" s="35">
        <f t="shared" si="305"/>
        <v>0</v>
      </c>
      <c r="AW154" s="35">
        <f t="shared" ref="AW154:BS154" si="306">AW40*AW8</f>
        <v>0</v>
      </c>
      <c r="AX154" s="35">
        <f t="shared" si="306"/>
        <v>0</v>
      </c>
      <c r="AY154" s="35">
        <f t="shared" si="306"/>
        <v>0</v>
      </c>
      <c r="AZ154" s="35">
        <f t="shared" si="306"/>
        <v>0</v>
      </c>
      <c r="BA154" s="35">
        <f t="shared" si="306"/>
        <v>0</v>
      </c>
      <c r="BB154" s="35">
        <f t="shared" si="306"/>
        <v>0</v>
      </c>
      <c r="BC154" s="35">
        <f t="shared" si="306"/>
        <v>0</v>
      </c>
      <c r="BD154" s="35">
        <f t="shared" si="306"/>
        <v>0</v>
      </c>
      <c r="BE154" s="35">
        <f t="shared" si="306"/>
        <v>0</v>
      </c>
      <c r="BF154" s="35">
        <f t="shared" si="306"/>
        <v>0</v>
      </c>
      <c r="BG154" s="35">
        <f t="shared" si="306"/>
        <v>0</v>
      </c>
      <c r="BH154" s="35">
        <f t="shared" si="306"/>
        <v>0</v>
      </c>
      <c r="BI154" s="35">
        <f t="shared" si="306"/>
        <v>0</v>
      </c>
      <c r="BJ154" s="35">
        <f t="shared" si="306"/>
        <v>0</v>
      </c>
      <c r="BK154" s="35">
        <f t="shared" si="306"/>
        <v>0</v>
      </c>
      <c r="BL154" s="35">
        <f t="shared" si="306"/>
        <v>0</v>
      </c>
      <c r="BM154" s="35">
        <f t="shared" si="306"/>
        <v>0</v>
      </c>
      <c r="BN154" s="35">
        <f t="shared" si="306"/>
        <v>0</v>
      </c>
      <c r="BO154" s="35">
        <f t="shared" si="306"/>
        <v>0</v>
      </c>
      <c r="BP154" s="35">
        <f t="shared" si="306"/>
        <v>0</v>
      </c>
      <c r="BQ154" s="35">
        <f t="shared" si="306"/>
        <v>0</v>
      </c>
      <c r="BR154" s="35">
        <f t="shared" si="306"/>
        <v>0</v>
      </c>
      <c r="BS154" s="35">
        <f t="shared" si="306"/>
        <v>0</v>
      </c>
    </row>
    <row r="155" spans="1:71">
      <c r="F155" t="s">
        <v>177</v>
      </c>
      <c r="O155" s="31"/>
      <c r="P155" s="31"/>
      <c r="R155" s="35">
        <f>Q158*$O$8</f>
        <v>98.829075948342307</v>
      </c>
      <c r="S155" s="35">
        <f>R158*$O$8</f>
        <v>102.32828029430635</v>
      </c>
      <c r="T155" s="35">
        <f>S158*$O$8</f>
        <v>104.81317277198404</v>
      </c>
      <c r="U155" s="35">
        <f t="shared" ref="U155:BS155" si="307">T158*$O$8</f>
        <v>106.62399078640568</v>
      </c>
      <c r="V155" s="35">
        <f t="shared" si="307"/>
        <v>108.39663599762828</v>
      </c>
      <c r="W155" s="35">
        <f t="shared" si="307"/>
        <v>105.21963249808229</v>
      </c>
      <c r="X155" s="35">
        <f t="shared" si="307"/>
        <v>102.18068320618029</v>
      </c>
      <c r="Y155" s="35">
        <f t="shared" si="307"/>
        <v>99.257972827261426</v>
      </c>
      <c r="Z155" s="35">
        <f t="shared" si="307"/>
        <v>96.613092506622891</v>
      </c>
      <c r="AA155" s="35">
        <f>Z158*$O$8</f>
        <v>94.200992749283742</v>
      </c>
      <c r="AB155" s="35">
        <f t="shared" si="307"/>
        <v>91.961647209753849</v>
      </c>
      <c r="AC155" s="35">
        <f t="shared" si="307"/>
        <v>89.683002701470613</v>
      </c>
      <c r="AD155" s="35">
        <f t="shared" si="307"/>
        <v>87.33878320894452</v>
      </c>
      <c r="AE155" s="35">
        <f t="shared" si="307"/>
        <v>84.894511888686381</v>
      </c>
      <c r="AF155" s="35">
        <f t="shared" si="307"/>
        <v>82.345288367011378</v>
      </c>
      <c r="AG155" s="35">
        <f t="shared" si="307"/>
        <v>79.680311405310036</v>
      </c>
      <c r="AH155" s="35">
        <f t="shared" si="307"/>
        <v>76.871617546395356</v>
      </c>
      <c r="AI155" s="35">
        <f t="shared" si="307"/>
        <v>73.909232458724077</v>
      </c>
      <c r="AJ155" s="35">
        <f t="shared" si="307"/>
        <v>72.01640682943443</v>
      </c>
      <c r="AK155" s="35">
        <f>AJ158*$O$8</f>
        <v>70.965686619327101</v>
      </c>
      <c r="AL155" s="35">
        <f t="shared" si="307"/>
        <v>69.85796522640932</v>
      </c>
      <c r="AM155" s="35">
        <f t="shared" si="307"/>
        <v>68.672010011460287</v>
      </c>
      <c r="AN155" s="35">
        <f t="shared" si="307"/>
        <v>67.406986487106465</v>
      </c>
      <c r="AO155" s="35">
        <f t="shared" si="307"/>
        <v>66.076503552221851</v>
      </c>
      <c r="AP155" s="35">
        <f t="shared" si="307"/>
        <v>64.679141227546836</v>
      </c>
      <c r="AQ155" s="35">
        <f t="shared" si="307"/>
        <v>63.200726785280061</v>
      </c>
      <c r="AR155" s="35">
        <f t="shared" si="307"/>
        <v>61.637304108831586</v>
      </c>
      <c r="AS155" s="35">
        <f t="shared" si="307"/>
        <v>59.986064234611078</v>
      </c>
      <c r="AT155" s="35">
        <f t="shared" si="307"/>
        <v>58.244119843778208</v>
      </c>
      <c r="AU155" s="35">
        <f t="shared" si="307"/>
        <v>56.408503251618171</v>
      </c>
      <c r="AV155" s="35">
        <f t="shared" si="307"/>
        <v>54.476164347834228</v>
      </c>
      <c r="AW155" s="35">
        <f t="shared" si="307"/>
        <v>52.44396848659828</v>
      </c>
      <c r="AX155" s="35">
        <f t="shared" si="307"/>
        <v>50.308694325173768</v>
      </c>
      <c r="AY155" s="35">
        <f t="shared" si="307"/>
        <v>48.067031609897626</v>
      </c>
      <c r="AZ155" s="35">
        <f t="shared" si="307"/>
        <v>45.715578908280371</v>
      </c>
      <c r="BA155" s="35">
        <f t="shared" si="307"/>
        <v>43.260751179210281</v>
      </c>
      <c r="BB155" s="35">
        <f t="shared" si="307"/>
        <v>40.72280307474449</v>
      </c>
      <c r="BC155" s="35">
        <f t="shared" si="307"/>
        <v>38.122981038629582</v>
      </c>
      <c r="BD155" s="35">
        <f t="shared" si="307"/>
        <v>35.463502702357971</v>
      </c>
      <c r="BE155" s="35">
        <f t="shared" si="307"/>
        <v>32.709693849923127</v>
      </c>
      <c r="BF155" s="35">
        <f t="shared" si="307"/>
        <v>29.945577635226737</v>
      </c>
      <c r="BG155" s="35">
        <f t="shared" si="307"/>
        <v>27.303600847408145</v>
      </c>
      <c r="BH155" s="35">
        <f t="shared" si="307"/>
        <v>24.820984174616264</v>
      </c>
      <c r="BI155" s="35">
        <f t="shared" si="307"/>
        <v>22.559707828980827</v>
      </c>
      <c r="BJ155" s="35">
        <f t="shared" si="307"/>
        <v>20.550572646236571</v>
      </c>
      <c r="BK155" s="35">
        <f t="shared" si="307"/>
        <v>18.782824009629486</v>
      </c>
      <c r="BL155" s="35">
        <f t="shared" si="307"/>
        <v>17.266685968517642</v>
      </c>
      <c r="BM155" s="35">
        <f t="shared" si="307"/>
        <v>16.034007639170508</v>
      </c>
      <c r="BN155" s="35">
        <f t="shared" si="307"/>
        <v>15.046010275018043</v>
      </c>
      <c r="BO155" s="35">
        <f t="shared" si="307"/>
        <v>14.243411602008536</v>
      </c>
      <c r="BP155" s="35">
        <f t="shared" si="307"/>
        <v>13.614011716482079</v>
      </c>
      <c r="BQ155" s="35">
        <f t="shared" si="307"/>
        <v>13.142114427568547</v>
      </c>
      <c r="BR155" s="35">
        <f t="shared" si="307"/>
        <v>12.843701226523658</v>
      </c>
      <c r="BS155" s="35">
        <f t="shared" si="307"/>
        <v>12.715215035117428</v>
      </c>
    </row>
    <row r="156" spans="1:71">
      <c r="F156" t="s">
        <v>178</v>
      </c>
      <c r="R156" s="35">
        <f>(R41*R8)+(R147*R8)</f>
        <v>254.48505207675413</v>
      </c>
      <c r="S156" s="35">
        <f t="shared" ref="S156:BS156" si="308">(S41*S8)+(S147*S8)</f>
        <v>257.65532404053744</v>
      </c>
      <c r="T156" s="35">
        <f>(T41*T8)+(T147*T8)</f>
        <v>265.44560568013276</v>
      </c>
      <c r="U156" s="35">
        <f t="shared" si="308"/>
        <v>269.40230907063142</v>
      </c>
      <c r="V156" s="35">
        <f t="shared" si="308"/>
        <v>267.24681097492828</v>
      </c>
      <c r="W156" s="35">
        <f t="shared" si="308"/>
        <v>257.16709709318252</v>
      </c>
      <c r="X156" s="35">
        <f t="shared" si="308"/>
        <v>248.31620215212419</v>
      </c>
      <c r="Y156" s="35">
        <f t="shared" si="308"/>
        <v>231.50198885918897</v>
      </c>
      <c r="Z156" s="35">
        <f t="shared" si="308"/>
        <v>217.21808037357997</v>
      </c>
      <c r="AA156" s="35">
        <f t="shared" si="308"/>
        <v>206.16826972577874</v>
      </c>
      <c r="AB156" s="35">
        <f t="shared" si="308"/>
        <v>205.89387262391543</v>
      </c>
      <c r="AC156" s="35">
        <f t="shared" si="308"/>
        <v>206.8939773277759</v>
      </c>
      <c r="AD156" s="35">
        <f t="shared" si="308"/>
        <v>209.55234922185193</v>
      </c>
      <c r="AE156" s="35">
        <f t="shared" si="308"/>
        <v>212.35568797243553</v>
      </c>
      <c r="AF156" s="35">
        <f t="shared" si="308"/>
        <v>215.59413645207962</v>
      </c>
      <c r="AG156" s="35">
        <f t="shared" si="308"/>
        <v>220.11500435104412</v>
      </c>
      <c r="AH156" s="35">
        <f t="shared" si="308"/>
        <v>224.99087192995924</v>
      </c>
      <c r="AI156" s="35">
        <f t="shared" si="308"/>
        <v>168.55051392320729</v>
      </c>
      <c r="AJ156" s="35">
        <f t="shared" si="308"/>
        <v>124.55241733480055</v>
      </c>
      <c r="AK156" s="35">
        <f t="shared" si="308"/>
        <v>126.35175626521675</v>
      </c>
      <c r="AL156" s="35">
        <f t="shared" si="308"/>
        <v>129.15572597386171</v>
      </c>
      <c r="AM156" s="35">
        <f t="shared" si="308"/>
        <v>131.92318622915042</v>
      </c>
      <c r="AN156" s="35">
        <f t="shared" si="308"/>
        <v>133.93113323133718</v>
      </c>
      <c r="AO156" s="35">
        <f t="shared" si="308"/>
        <v>135.94461978597303</v>
      </c>
      <c r="AP156" s="35">
        <f t="shared" si="308"/>
        <v>138.59986334088583</v>
      </c>
      <c r="AQ156" s="35">
        <f t="shared" si="308"/>
        <v>141.37186060770352</v>
      </c>
      <c r="AR156" s="35">
        <f t="shared" si="308"/>
        <v>144.19929781985761</v>
      </c>
      <c r="AS156" s="35">
        <f t="shared" si="308"/>
        <v>147.08328377625477</v>
      </c>
      <c r="AT156" s="35">
        <f t="shared" si="308"/>
        <v>150.02494945177986</v>
      </c>
      <c r="AU156" s="35">
        <f t="shared" si="308"/>
        <v>153.02544844081547</v>
      </c>
      <c r="AV156" s="35">
        <f t="shared" si="308"/>
        <v>156.08595740963179</v>
      </c>
      <c r="AW156" s="35">
        <f t="shared" si="308"/>
        <v>159.20767655782444</v>
      </c>
      <c r="AX156" s="35">
        <f t="shared" si="308"/>
        <v>162.39183008898092</v>
      </c>
      <c r="AY156" s="35">
        <f t="shared" si="308"/>
        <v>165.63966669076055</v>
      </c>
      <c r="AZ156" s="35">
        <f t="shared" si="308"/>
        <v>168.45696536178448</v>
      </c>
      <c r="BA156" s="35">
        <f t="shared" si="308"/>
        <v>170.15815640249963</v>
      </c>
      <c r="BB156" s="35">
        <f t="shared" si="308"/>
        <v>170.71390488049045</v>
      </c>
      <c r="BC156" s="35">
        <f t="shared" si="308"/>
        <v>171.09689785221011</v>
      </c>
      <c r="BD156" s="35">
        <f t="shared" si="308"/>
        <v>173.15394532410036</v>
      </c>
      <c r="BE156" s="35">
        <f t="shared" si="308"/>
        <v>170.91550458474259</v>
      </c>
      <c r="BF156" s="35">
        <f t="shared" si="308"/>
        <v>162.04441702615662</v>
      </c>
      <c r="BG156" s="35">
        <f t="shared" si="308"/>
        <v>151.43443448700174</v>
      </c>
      <c r="BH156" s="35">
        <f t="shared" si="308"/>
        <v>137.88480145638835</v>
      </c>
      <c r="BI156" s="35">
        <f t="shared" si="308"/>
        <v>123.01646696619373</v>
      </c>
      <c r="BJ156" s="35">
        <f t="shared" si="308"/>
        <v>108.93800447659086</v>
      </c>
      <c r="BK156" s="35">
        <f t="shared" si="308"/>
        <v>94.589726065221569</v>
      </c>
      <c r="BL156" s="35">
        <f t="shared" si="308"/>
        <v>78.900602435874319</v>
      </c>
      <c r="BM156" s="35">
        <f t="shared" si="308"/>
        <v>65.433875846793569</v>
      </c>
      <c r="BN156" s="35">
        <f t="shared" si="308"/>
        <v>55.175943925493605</v>
      </c>
      <c r="BO156" s="35">
        <f t="shared" si="308"/>
        <v>45.713405878331315</v>
      </c>
      <c r="BP156" s="35">
        <f t="shared" si="308"/>
        <v>37.208876162158717</v>
      </c>
      <c r="BQ156" s="35">
        <f t="shared" si="308"/>
        <v>28.062774479812955</v>
      </c>
      <c r="BR156" s="35">
        <f t="shared" si="308"/>
        <v>19.268010796835146</v>
      </c>
      <c r="BS156" s="35">
        <f t="shared" si="308"/>
        <v>10.081229679616399</v>
      </c>
    </row>
    <row r="157" spans="1:71">
      <c r="F157" t="s">
        <v>179</v>
      </c>
      <c r="R157" s="35">
        <f>R156-R155</f>
        <v>155.65597612841182</v>
      </c>
      <c r="S157" s="35">
        <f t="shared" ref="S157:BS157" si="309">S156-S155</f>
        <v>155.32704374623108</v>
      </c>
      <c r="T157" s="35">
        <f t="shared" si="309"/>
        <v>160.6324329081487</v>
      </c>
      <c r="U157" s="35">
        <f t="shared" si="309"/>
        <v>162.77831828422575</v>
      </c>
      <c r="V157" s="35">
        <f t="shared" si="309"/>
        <v>158.85017497730001</v>
      </c>
      <c r="W157" s="35">
        <f t="shared" si="309"/>
        <v>151.94746459510023</v>
      </c>
      <c r="X157" s="35">
        <f t="shared" si="309"/>
        <v>146.13551894594389</v>
      </c>
      <c r="Y157" s="35">
        <f t="shared" si="309"/>
        <v>132.24401603192754</v>
      </c>
      <c r="Z157" s="35">
        <f t="shared" si="309"/>
        <v>120.60498786695707</v>
      </c>
      <c r="AA157" s="35">
        <f>AA156-AA155</f>
        <v>111.967276976495</v>
      </c>
      <c r="AB157" s="35">
        <f t="shared" si="309"/>
        <v>113.93222541416158</v>
      </c>
      <c r="AC157" s="35">
        <f t="shared" si="309"/>
        <v>117.21097462630529</v>
      </c>
      <c r="AD157" s="35">
        <f t="shared" si="309"/>
        <v>122.21356601290741</v>
      </c>
      <c r="AE157" s="35">
        <f t="shared" si="309"/>
        <v>127.46117608374915</v>
      </c>
      <c r="AF157" s="35">
        <f t="shared" si="309"/>
        <v>133.24884808506823</v>
      </c>
      <c r="AG157" s="35">
        <f t="shared" si="309"/>
        <v>140.43469294573407</v>
      </c>
      <c r="AH157" s="35">
        <f t="shared" si="309"/>
        <v>148.11925438356388</v>
      </c>
      <c r="AI157" s="35">
        <f t="shared" si="309"/>
        <v>94.641281464483214</v>
      </c>
      <c r="AJ157" s="35">
        <f t="shared" si="309"/>
        <v>52.536010505366121</v>
      </c>
      <c r="AK157" s="35">
        <f t="shared" si="309"/>
        <v>55.386069645889648</v>
      </c>
      <c r="AL157" s="35">
        <f t="shared" si="309"/>
        <v>59.297760747452386</v>
      </c>
      <c r="AM157" s="35">
        <f t="shared" si="309"/>
        <v>63.25117621769013</v>
      </c>
      <c r="AN157" s="35">
        <f t="shared" si="309"/>
        <v>66.52414674423072</v>
      </c>
      <c r="AO157" s="35">
        <f t="shared" si="309"/>
        <v>69.868116233751181</v>
      </c>
      <c r="AP157" s="35">
        <f t="shared" si="309"/>
        <v>73.920722113338996</v>
      </c>
      <c r="AQ157" s="35">
        <f t="shared" si="309"/>
        <v>78.171133822423457</v>
      </c>
      <c r="AR157" s="35">
        <f t="shared" si="309"/>
        <v>82.56199371102602</v>
      </c>
      <c r="AS157" s="35">
        <f t="shared" si="309"/>
        <v>87.097219541643696</v>
      </c>
      <c r="AT157" s="35">
        <f t="shared" si="309"/>
        <v>91.780829608001653</v>
      </c>
      <c r="AU157" s="35">
        <f t="shared" si="309"/>
        <v>96.616945189197295</v>
      </c>
      <c r="AV157" s="35">
        <f t="shared" si="309"/>
        <v>101.60979306179756</v>
      </c>
      <c r="AW157" s="35">
        <f t="shared" si="309"/>
        <v>106.76370807122616</v>
      </c>
      <c r="AX157" s="35">
        <f t="shared" si="309"/>
        <v>112.08313576380715</v>
      </c>
      <c r="AY157" s="35">
        <f t="shared" si="309"/>
        <v>117.57263508086292</v>
      </c>
      <c r="AZ157" s="35">
        <f t="shared" si="309"/>
        <v>122.74138645350411</v>
      </c>
      <c r="BA157" s="35">
        <f t="shared" si="309"/>
        <v>126.89740522328935</v>
      </c>
      <c r="BB157" s="35">
        <f t="shared" si="309"/>
        <v>129.99110180574596</v>
      </c>
      <c r="BC157" s="35">
        <f t="shared" si="309"/>
        <v>132.97391681358053</v>
      </c>
      <c r="BD157" s="35">
        <f t="shared" si="309"/>
        <v>137.69044262174239</v>
      </c>
      <c r="BE157" s="35">
        <f t="shared" si="309"/>
        <v>138.20581073481947</v>
      </c>
      <c r="BF157" s="35">
        <f t="shared" si="309"/>
        <v>132.0988393909299</v>
      </c>
      <c r="BG157" s="35">
        <f t="shared" si="309"/>
        <v>124.13083363959359</v>
      </c>
      <c r="BH157" s="35">
        <f t="shared" si="309"/>
        <v>113.06381728177209</v>
      </c>
      <c r="BI157" s="35">
        <f t="shared" si="309"/>
        <v>100.45675913721291</v>
      </c>
      <c r="BJ157" s="35">
        <f t="shared" si="309"/>
        <v>88.387431830354288</v>
      </c>
      <c r="BK157" s="35">
        <f t="shared" si="309"/>
        <v>75.806902055592076</v>
      </c>
      <c r="BL157" s="35">
        <f t="shared" si="309"/>
        <v>61.633916467356677</v>
      </c>
      <c r="BM157" s="35">
        <f t="shared" si="309"/>
        <v>49.399868207623058</v>
      </c>
      <c r="BN157" s="35">
        <f t="shared" si="309"/>
        <v>40.129933650475564</v>
      </c>
      <c r="BO157" s="35">
        <f t="shared" si="309"/>
        <v>31.46999427632278</v>
      </c>
      <c r="BP157" s="35">
        <f t="shared" si="309"/>
        <v>23.594864445676638</v>
      </c>
      <c r="BQ157" s="35">
        <f t="shared" si="309"/>
        <v>14.920660052244408</v>
      </c>
      <c r="BR157" s="35">
        <f t="shared" si="309"/>
        <v>6.4243095703114879</v>
      </c>
      <c r="BS157" s="35">
        <f t="shared" si="309"/>
        <v>-2.6339853555010286</v>
      </c>
    </row>
    <row r="158" spans="1:71">
      <c r="F158" t="s">
        <v>47</v>
      </c>
      <c r="Q158" s="35">
        <f t="shared" ref="Q158:AU158" si="310">Q149*Q8</f>
        <v>4941.4537974171153</v>
      </c>
      <c r="R158" s="35">
        <f>R149*R8</f>
        <v>5116.4140147153175</v>
      </c>
      <c r="S158" s="35">
        <f>S149*S8</f>
        <v>5240.6586385992023</v>
      </c>
      <c r="T158" s="35">
        <f t="shared" si="310"/>
        <v>5331.1995393202842</v>
      </c>
      <c r="U158" s="35">
        <f t="shared" si="310"/>
        <v>5419.8317998814136</v>
      </c>
      <c r="V158" s="35">
        <f t="shared" si="310"/>
        <v>5260.9816249041141</v>
      </c>
      <c r="W158" s="35">
        <f t="shared" si="310"/>
        <v>5109.0341603090146</v>
      </c>
      <c r="X158" s="35">
        <f t="shared" si="310"/>
        <v>4962.898641363071</v>
      </c>
      <c r="Y158" s="35">
        <f t="shared" si="310"/>
        <v>4830.6546253311444</v>
      </c>
      <c r="Z158" s="35">
        <f t="shared" si="310"/>
        <v>4710.0496374641871</v>
      </c>
      <c r="AA158" s="35">
        <f t="shared" si="310"/>
        <v>4598.0823604876923</v>
      </c>
      <c r="AB158" s="35">
        <f t="shared" si="310"/>
        <v>4484.1501350735307</v>
      </c>
      <c r="AC158" s="35">
        <f t="shared" si="310"/>
        <v>4366.9391604472257</v>
      </c>
      <c r="AD158" s="35">
        <f t="shared" si="310"/>
        <v>4244.7255944343187</v>
      </c>
      <c r="AE158" s="35">
        <f t="shared" si="310"/>
        <v>4117.264418350569</v>
      </c>
      <c r="AF158" s="35">
        <f t="shared" si="310"/>
        <v>3984.0155702655015</v>
      </c>
      <c r="AG158" s="35">
        <f t="shared" si="310"/>
        <v>3843.5808773197678</v>
      </c>
      <c r="AH158" s="35">
        <f t="shared" si="310"/>
        <v>3695.4616229362041</v>
      </c>
      <c r="AI158" s="35">
        <f t="shared" si="310"/>
        <v>3600.8203414717213</v>
      </c>
      <c r="AJ158" s="35">
        <f t="shared" si="310"/>
        <v>3548.2843309663549</v>
      </c>
      <c r="AK158" s="35">
        <f t="shared" si="310"/>
        <v>3492.8982613204657</v>
      </c>
      <c r="AL158" s="35">
        <f t="shared" si="310"/>
        <v>3433.600500573014</v>
      </c>
      <c r="AM158" s="35">
        <f t="shared" si="310"/>
        <v>3370.3493243553235</v>
      </c>
      <c r="AN158" s="35">
        <f t="shared" si="310"/>
        <v>3303.8251776110928</v>
      </c>
      <c r="AO158" s="35">
        <f t="shared" si="310"/>
        <v>3233.9570613773417</v>
      </c>
      <c r="AP158" s="35">
        <f t="shared" si="310"/>
        <v>3160.0363392640029</v>
      </c>
      <c r="AQ158" s="35">
        <f t="shared" si="310"/>
        <v>3081.8652054415793</v>
      </c>
      <c r="AR158" s="35">
        <f t="shared" si="310"/>
        <v>2999.3032117305538</v>
      </c>
      <c r="AS158" s="35">
        <f t="shared" si="310"/>
        <v>2912.2059921889104</v>
      </c>
      <c r="AT158" s="35">
        <f t="shared" si="310"/>
        <v>2820.4251625809084</v>
      </c>
      <c r="AU158" s="35">
        <f t="shared" si="310"/>
        <v>2723.8082173917114</v>
      </c>
      <c r="AV158" s="35">
        <f t="shared" ref="AV158:BS158" si="311">AV149*AV8</f>
        <v>2622.1984243299139</v>
      </c>
      <c r="AW158" s="35">
        <f t="shared" si="311"/>
        <v>2515.4347162586882</v>
      </c>
      <c r="AX158" s="35">
        <f t="shared" si="311"/>
        <v>2403.3515804948811</v>
      </c>
      <c r="AY158" s="35">
        <f t="shared" si="311"/>
        <v>2285.7789454140184</v>
      </c>
      <c r="AZ158" s="35">
        <f t="shared" si="311"/>
        <v>2163.0375589605142</v>
      </c>
      <c r="BA158" s="35">
        <f t="shared" si="311"/>
        <v>2036.1401537372246</v>
      </c>
      <c r="BB158" s="35">
        <f t="shared" si="311"/>
        <v>1906.1490519314791</v>
      </c>
      <c r="BC158" s="35">
        <f t="shared" si="311"/>
        <v>1773.1751351178987</v>
      </c>
      <c r="BD158" s="35">
        <f t="shared" si="311"/>
        <v>1635.4846924961564</v>
      </c>
      <c r="BE158" s="35">
        <f t="shared" si="311"/>
        <v>1497.2788817613368</v>
      </c>
      <c r="BF158" s="35">
        <f t="shared" si="311"/>
        <v>1365.1800423704071</v>
      </c>
      <c r="BG158" s="35">
        <f t="shared" si="311"/>
        <v>1241.0492087308132</v>
      </c>
      <c r="BH158" s="35">
        <f t="shared" si="311"/>
        <v>1127.9853914490413</v>
      </c>
      <c r="BI158" s="35">
        <f t="shared" si="311"/>
        <v>1027.5286323118285</v>
      </c>
      <c r="BJ158" s="35">
        <f t="shared" si="311"/>
        <v>939.14120048147424</v>
      </c>
      <c r="BK158" s="35">
        <f t="shared" si="311"/>
        <v>863.33429842588203</v>
      </c>
      <c r="BL158" s="35">
        <f t="shared" si="311"/>
        <v>801.70038195852533</v>
      </c>
      <c r="BM158" s="35">
        <f t="shared" si="311"/>
        <v>752.30051375090216</v>
      </c>
      <c r="BN158" s="35">
        <f t="shared" si="311"/>
        <v>712.17058010042672</v>
      </c>
      <c r="BO158" s="35">
        <f t="shared" si="311"/>
        <v>680.70058582410388</v>
      </c>
      <c r="BP158" s="35">
        <f t="shared" si="311"/>
        <v>657.10572137842735</v>
      </c>
      <c r="BQ158" s="35">
        <f t="shared" si="311"/>
        <v>642.1850613261829</v>
      </c>
      <c r="BR158" s="35">
        <f t="shared" si="311"/>
        <v>635.76075175587141</v>
      </c>
      <c r="BS158" s="35">
        <f t="shared" si="311"/>
        <v>638.39473711137248</v>
      </c>
    </row>
    <row r="160" spans="1:71" ht="15.75" thickBot="1">
      <c r="C160" s="28" t="s">
        <v>180</v>
      </c>
      <c r="D160" s="28"/>
      <c r="E160" s="28"/>
      <c r="F160" s="29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</row>
    <row r="162" spans="3:71">
      <c r="F162" t="s">
        <v>181</v>
      </c>
      <c r="Q162" s="39"/>
      <c r="R162" s="35">
        <f>Q158*$O$13</f>
        <v>2964.8722784502693</v>
      </c>
      <c r="S162" s="35">
        <f>R158*$O$13</f>
        <v>3069.8484088291902</v>
      </c>
      <c r="T162" s="35">
        <f t="shared" ref="T162:BS162" si="312">S158*$O$13</f>
        <v>3144.3951831595214</v>
      </c>
      <c r="U162" s="35">
        <f t="shared" si="312"/>
        <v>3198.7197235921703</v>
      </c>
      <c r="V162" s="35">
        <f t="shared" si="312"/>
        <v>3251.8990799288481</v>
      </c>
      <c r="W162" s="35">
        <f t="shared" si="312"/>
        <v>3156.5889749424682</v>
      </c>
      <c r="X162" s="35">
        <f t="shared" si="312"/>
        <v>3065.4204961854089</v>
      </c>
      <c r="Y162" s="35">
        <f t="shared" si="312"/>
        <v>2977.7391848178427</v>
      </c>
      <c r="Z162" s="35">
        <f t="shared" si="312"/>
        <v>2898.3927751986866</v>
      </c>
      <c r="AA162" s="35">
        <f t="shared" si="312"/>
        <v>2826.0297824785121</v>
      </c>
      <c r="AB162" s="35">
        <f t="shared" si="312"/>
        <v>2758.8494162926154</v>
      </c>
      <c r="AC162" s="35">
        <f t="shared" si="312"/>
        <v>2690.4900810441181</v>
      </c>
      <c r="AD162" s="35">
        <f t="shared" si="312"/>
        <v>2620.1634962683352</v>
      </c>
      <c r="AE162" s="35">
        <f t="shared" si="312"/>
        <v>2546.8353566605911</v>
      </c>
      <c r="AF162" s="35">
        <f t="shared" si="312"/>
        <v>2470.3586510103414</v>
      </c>
      <c r="AG162" s="35">
        <f t="shared" si="312"/>
        <v>2390.4093421593006</v>
      </c>
      <c r="AH162" s="35">
        <f t="shared" si="312"/>
        <v>2306.1485263918607</v>
      </c>
      <c r="AI162" s="35">
        <f t="shared" si="312"/>
        <v>2217.2769737617223</v>
      </c>
      <c r="AJ162" s="35">
        <f t="shared" si="312"/>
        <v>2160.4922048830326</v>
      </c>
      <c r="AK162" s="35">
        <f t="shared" si="312"/>
        <v>2128.9705985798128</v>
      </c>
      <c r="AL162" s="35">
        <f t="shared" si="312"/>
        <v>2095.7389567922792</v>
      </c>
      <c r="AM162" s="35">
        <f t="shared" si="312"/>
        <v>2060.1603003438081</v>
      </c>
      <c r="AN162" s="35">
        <f t="shared" si="312"/>
        <v>2022.209594613194</v>
      </c>
      <c r="AO162" s="35">
        <f t="shared" si="312"/>
        <v>1982.2951065666557</v>
      </c>
      <c r="AP162" s="35">
        <f t="shared" si="312"/>
        <v>1940.374236826405</v>
      </c>
      <c r="AQ162" s="35">
        <f t="shared" si="312"/>
        <v>1896.0218035584016</v>
      </c>
      <c r="AR162" s="35">
        <f t="shared" si="312"/>
        <v>1849.1191232649476</v>
      </c>
      <c r="AS162" s="35">
        <f t="shared" si="312"/>
        <v>1799.5819270383322</v>
      </c>
      <c r="AT162" s="35">
        <f t="shared" si="312"/>
        <v>1747.3235953133462</v>
      </c>
      <c r="AU162" s="35">
        <f t="shared" si="312"/>
        <v>1692.2550975485449</v>
      </c>
      <c r="AV162" s="35">
        <f t="shared" si="312"/>
        <v>1634.2849304350268</v>
      </c>
      <c r="AW162" s="35">
        <f t="shared" si="312"/>
        <v>1573.3190545979483</v>
      </c>
      <c r="AX162" s="35">
        <f t="shared" si="312"/>
        <v>1509.2608297552129</v>
      </c>
      <c r="AY162" s="35">
        <f t="shared" si="312"/>
        <v>1442.0109482969285</v>
      </c>
      <c r="AZ162" s="35">
        <f t="shared" si="312"/>
        <v>1371.4673672484109</v>
      </c>
      <c r="BA162" s="35">
        <f t="shared" si="312"/>
        <v>1297.8225353763085</v>
      </c>
      <c r="BB162" s="35">
        <f t="shared" si="312"/>
        <v>1221.6840922423348</v>
      </c>
      <c r="BC162" s="35">
        <f t="shared" si="312"/>
        <v>1143.6894311588874</v>
      </c>
      <c r="BD162" s="35">
        <f t="shared" si="312"/>
        <v>1063.9050810707392</v>
      </c>
      <c r="BE162" s="35">
        <f t="shared" si="312"/>
        <v>981.29081549769376</v>
      </c>
      <c r="BF162" s="35">
        <f t="shared" si="312"/>
        <v>898.36732905680208</v>
      </c>
      <c r="BG162" s="35">
        <f t="shared" si="312"/>
        <v>819.10802542224428</v>
      </c>
      <c r="BH162" s="35">
        <f t="shared" si="312"/>
        <v>744.62952523848787</v>
      </c>
      <c r="BI162" s="35">
        <f t="shared" si="312"/>
        <v>676.79123486942478</v>
      </c>
      <c r="BJ162" s="35">
        <f t="shared" si="312"/>
        <v>616.51717938709703</v>
      </c>
      <c r="BK162" s="35">
        <f t="shared" si="312"/>
        <v>563.48472028888455</v>
      </c>
      <c r="BL162" s="35">
        <f t="shared" si="312"/>
        <v>518.00057905552922</v>
      </c>
      <c r="BM162" s="35">
        <f t="shared" si="312"/>
        <v>481.02022917511516</v>
      </c>
      <c r="BN162" s="35">
        <f t="shared" si="312"/>
        <v>451.3803082505413</v>
      </c>
      <c r="BO162" s="35">
        <f t="shared" si="312"/>
        <v>427.30234806025601</v>
      </c>
      <c r="BP162" s="35">
        <f t="shared" si="312"/>
        <v>408.4203514944623</v>
      </c>
      <c r="BQ162" s="35">
        <f t="shared" si="312"/>
        <v>394.26343282705642</v>
      </c>
      <c r="BR162" s="35">
        <f t="shared" si="312"/>
        <v>385.31103679570975</v>
      </c>
      <c r="BS162" s="35">
        <f t="shared" si="312"/>
        <v>381.45645105352281</v>
      </c>
    </row>
    <row r="163" spans="3:71">
      <c r="F163" t="s">
        <v>182</v>
      </c>
      <c r="Q163" s="39"/>
      <c r="R163" s="35">
        <f>Q158*$O$14</f>
        <v>1976.5815189668463</v>
      </c>
      <c r="S163" s="35">
        <f>R158*$O$14</f>
        <v>2046.5656058861271</v>
      </c>
      <c r="T163" s="35">
        <f t="shared" ref="T163:BS163" si="313">S158*$O$14</f>
        <v>2096.2634554396809</v>
      </c>
      <c r="U163" s="35">
        <f t="shared" si="313"/>
        <v>2132.4798157281139</v>
      </c>
      <c r="V163" s="35">
        <f t="shared" si="313"/>
        <v>2167.9327199525655</v>
      </c>
      <c r="W163" s="35">
        <f t="shared" si="313"/>
        <v>2104.3926499616459</v>
      </c>
      <c r="X163" s="35">
        <f t="shared" si="313"/>
        <v>2043.613664123606</v>
      </c>
      <c r="Y163" s="35">
        <f t="shared" si="313"/>
        <v>1985.1594565452285</v>
      </c>
      <c r="Z163" s="35">
        <f t="shared" si="313"/>
        <v>1932.2618501324578</v>
      </c>
      <c r="AA163" s="35">
        <f t="shared" si="313"/>
        <v>1884.019854985675</v>
      </c>
      <c r="AB163" s="35">
        <f t="shared" si="313"/>
        <v>1839.2329441950769</v>
      </c>
      <c r="AC163" s="35">
        <f t="shared" si="313"/>
        <v>1793.6600540294123</v>
      </c>
      <c r="AD163" s="35">
        <f t="shared" si="313"/>
        <v>1746.7756641788903</v>
      </c>
      <c r="AE163" s="35">
        <f t="shared" si="313"/>
        <v>1697.8902377737277</v>
      </c>
      <c r="AF163" s="35">
        <f t="shared" si="313"/>
        <v>1646.9057673402276</v>
      </c>
      <c r="AG163" s="35">
        <f t="shared" si="313"/>
        <v>1593.6062281062007</v>
      </c>
      <c r="AH163" s="35">
        <f t="shared" si="313"/>
        <v>1537.4323509279072</v>
      </c>
      <c r="AI163" s="35">
        <f t="shared" si="313"/>
        <v>1478.1846491744818</v>
      </c>
      <c r="AJ163" s="35">
        <f t="shared" si="313"/>
        <v>1440.3281365886887</v>
      </c>
      <c r="AK163" s="35">
        <f t="shared" si="313"/>
        <v>1419.3137323865421</v>
      </c>
      <c r="AL163" s="35">
        <f t="shared" si="313"/>
        <v>1397.1593045281863</v>
      </c>
      <c r="AM163" s="35">
        <f t="shared" si="313"/>
        <v>1373.4402002292056</v>
      </c>
      <c r="AN163" s="35">
        <f t="shared" si="313"/>
        <v>1348.1397297421295</v>
      </c>
      <c r="AO163" s="35">
        <f t="shared" si="313"/>
        <v>1321.5300710444371</v>
      </c>
      <c r="AP163" s="35">
        <f t="shared" si="313"/>
        <v>1293.5828245509367</v>
      </c>
      <c r="AQ163" s="35">
        <f t="shared" si="313"/>
        <v>1264.0145357056012</v>
      </c>
      <c r="AR163" s="35">
        <f t="shared" si="313"/>
        <v>1232.7460821766317</v>
      </c>
      <c r="AS163" s="35">
        <f t="shared" si="313"/>
        <v>1199.7212846922216</v>
      </c>
      <c r="AT163" s="35">
        <f t="shared" si="313"/>
        <v>1164.8823968755642</v>
      </c>
      <c r="AU163" s="35">
        <f t="shared" si="313"/>
        <v>1128.1700650323635</v>
      </c>
      <c r="AV163" s="35">
        <f t="shared" si="313"/>
        <v>1089.5232869566846</v>
      </c>
      <c r="AW163" s="35">
        <f t="shared" si="313"/>
        <v>1048.8793697319657</v>
      </c>
      <c r="AX163" s="35">
        <f t="shared" si="313"/>
        <v>1006.1738865034754</v>
      </c>
      <c r="AY163" s="35">
        <f t="shared" si="313"/>
        <v>961.34063219795246</v>
      </c>
      <c r="AZ163" s="35">
        <f t="shared" si="313"/>
        <v>914.31157816560744</v>
      </c>
      <c r="BA163" s="35">
        <f t="shared" si="313"/>
        <v>865.21502358420571</v>
      </c>
      <c r="BB163" s="35">
        <f t="shared" si="313"/>
        <v>814.45606149488992</v>
      </c>
      <c r="BC163" s="35">
        <f t="shared" si="313"/>
        <v>762.45962077259173</v>
      </c>
      <c r="BD163" s="35">
        <f t="shared" si="313"/>
        <v>709.27005404715953</v>
      </c>
      <c r="BE163" s="35">
        <f t="shared" si="313"/>
        <v>654.19387699846266</v>
      </c>
      <c r="BF163" s="35">
        <f t="shared" si="313"/>
        <v>598.91155270453476</v>
      </c>
      <c r="BG163" s="35">
        <f t="shared" si="313"/>
        <v>546.07201694816285</v>
      </c>
      <c r="BH163" s="35">
        <f t="shared" si="313"/>
        <v>496.4196834923253</v>
      </c>
      <c r="BI163" s="35">
        <f t="shared" si="313"/>
        <v>451.19415657961656</v>
      </c>
      <c r="BJ163" s="35">
        <f t="shared" si="313"/>
        <v>411.01145292473143</v>
      </c>
      <c r="BK163" s="35">
        <f t="shared" si="313"/>
        <v>375.6564801925897</v>
      </c>
      <c r="BL163" s="35">
        <f t="shared" si="313"/>
        <v>345.33371937035281</v>
      </c>
      <c r="BM163" s="35">
        <f t="shared" si="313"/>
        <v>320.68015278341016</v>
      </c>
      <c r="BN163" s="35">
        <f t="shared" si="313"/>
        <v>300.92020550036085</v>
      </c>
      <c r="BO163" s="35">
        <f t="shared" si="313"/>
        <v>284.86823204017071</v>
      </c>
      <c r="BP163" s="35">
        <f t="shared" si="313"/>
        <v>272.28023432964159</v>
      </c>
      <c r="BQ163" s="35">
        <f t="shared" si="313"/>
        <v>262.84228855137093</v>
      </c>
      <c r="BR163" s="35">
        <f t="shared" si="313"/>
        <v>256.87402453047315</v>
      </c>
      <c r="BS163" s="35">
        <f t="shared" si="313"/>
        <v>254.30430070234857</v>
      </c>
    </row>
    <row r="164" spans="3:71"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</row>
    <row r="165" spans="3:71">
      <c r="F165" t="s">
        <v>142</v>
      </c>
      <c r="Q165" s="39"/>
      <c r="R165" s="35">
        <f>R162*R10</f>
        <v>128.47139446767616</v>
      </c>
      <c r="S165" s="35">
        <f>S162*S10</f>
        <v>123.51414311918863</v>
      </c>
      <c r="T165" s="35">
        <f t="shared" ref="T165:AV165" si="314">T162*T10</f>
        <v>116.7766739582588</v>
      </c>
      <c r="U165" s="35">
        <f>U162*U10</f>
        <v>108.88913204960423</v>
      </c>
      <c r="V165" s="35">
        <f t="shared" si="314"/>
        <v>110.69943568819714</v>
      </c>
      <c r="W165" s="35">
        <f t="shared" si="314"/>
        <v>107.45493929453714</v>
      </c>
      <c r="X165" s="35">
        <f t="shared" si="314"/>
        <v>104.35142995956151</v>
      </c>
      <c r="Y165" s="35">
        <f t="shared" si="314"/>
        <v>101.36662894015133</v>
      </c>
      <c r="Z165" s="35">
        <f t="shared" si="314"/>
        <v>98.665560256028044</v>
      </c>
      <c r="AA165" s="35">
        <f t="shared" si="314"/>
        <v>96.202217371780947</v>
      </c>
      <c r="AB165" s="35">
        <f t="shared" si="314"/>
        <v>93.915298730299639</v>
      </c>
      <c r="AC165" s="35">
        <f t="shared" si="314"/>
        <v>91.588246244957901</v>
      </c>
      <c r="AD165" s="35">
        <f t="shared" si="314"/>
        <v>89.194225687368004</v>
      </c>
      <c r="AE165" s="35">
        <f t="shared" si="314"/>
        <v>86.698027781121723</v>
      </c>
      <c r="AF165" s="35">
        <f t="shared" si="314"/>
        <v>84.094648048021213</v>
      </c>
      <c r="AG165" s="35">
        <f t="shared" si="314"/>
        <v>81.373055785796012</v>
      </c>
      <c r="AH165" s="35">
        <f t="shared" si="314"/>
        <v>78.504693476013998</v>
      </c>
      <c r="AI165" s="35">
        <f t="shared" si="314"/>
        <v>75.479374890449066</v>
      </c>
      <c r="AJ165" s="35">
        <f>AJ162*AJ10</f>
        <v>73.546337697089058</v>
      </c>
      <c r="AK165" s="35">
        <f t="shared" si="314"/>
        <v>72.473295777895089</v>
      </c>
      <c r="AL165" s="35">
        <f t="shared" si="314"/>
        <v>71.342041731427955</v>
      </c>
      <c r="AM165" s="35">
        <f t="shared" si="314"/>
        <v>70.13089184805699</v>
      </c>
      <c r="AN165" s="35">
        <f t="shared" si="314"/>
        <v>68.838993912392965</v>
      </c>
      <c r="AO165" s="35">
        <f t="shared" si="314"/>
        <v>67.480245933463763</v>
      </c>
      <c r="AP165" s="35">
        <f t="shared" si="314"/>
        <v>66.053197765687983</v>
      </c>
      <c r="AQ165" s="35">
        <f t="shared" si="314"/>
        <v>64.543375593016563</v>
      </c>
      <c r="AR165" s="35">
        <f t="shared" si="314"/>
        <v>62.946739254332002</v>
      </c>
      <c r="AS165" s="35">
        <f t="shared" si="314"/>
        <v>61.260420111862864</v>
      </c>
      <c r="AT165" s="35">
        <f t="shared" si="314"/>
        <v>59.481469507993218</v>
      </c>
      <c r="AU165" s="35">
        <f t="shared" si="314"/>
        <v>57.606856711924031</v>
      </c>
      <c r="AV165" s="35">
        <f t="shared" si="314"/>
        <v>55.633466816208895</v>
      </c>
      <c r="AW165" s="35">
        <f t="shared" ref="AW165:BS165" si="315">AW162*AW10</f>
        <v>53.558098581980374</v>
      </c>
      <c r="AX165" s="35">
        <f t="shared" si="315"/>
        <v>51.377462231656239</v>
      </c>
      <c r="AY165" s="35">
        <f t="shared" si="315"/>
        <v>49.088177187886338</v>
      </c>
      <c r="AZ165" s="35">
        <f t="shared" si="315"/>
        <v>46.686769757472987</v>
      </c>
      <c r="BA165" s="35">
        <f t="shared" si="315"/>
        <v>44.179791179966742</v>
      </c>
      <c r="BB165" s="35">
        <f t="shared" si="315"/>
        <v>41.587926401280811</v>
      </c>
      <c r="BC165" s="35">
        <f t="shared" si="315"/>
        <v>38.932873228837728</v>
      </c>
      <c r="BD165" s="35">
        <f t="shared" si="315"/>
        <v>36.216896405934357</v>
      </c>
      <c r="BE165" s="35">
        <f t="shared" si="315"/>
        <v>33.404585090624082</v>
      </c>
      <c r="BF165" s="35">
        <f t="shared" si="315"/>
        <v>30.58174744139869</v>
      </c>
      <c r="BG165" s="35">
        <f t="shared" si="315"/>
        <v>27.88364397332397</v>
      </c>
      <c r="BH165" s="35">
        <f t="shared" si="315"/>
        <v>25.348286098249474</v>
      </c>
      <c r="BI165" s="35">
        <f t="shared" si="315"/>
        <v>23.038970748256617</v>
      </c>
      <c r="BJ165" s="35">
        <f t="shared" si="315"/>
        <v>20.987153098159446</v>
      </c>
      <c r="BK165" s="35">
        <f t="shared" si="315"/>
        <v>19.181850057987006</v>
      </c>
      <c r="BL165" s="35">
        <f t="shared" si="315"/>
        <v>17.633502878835046</v>
      </c>
      <c r="BM165" s="35">
        <f t="shared" si="315"/>
        <v>16.374637285932486</v>
      </c>
      <c r="BN165" s="35">
        <f t="shared" si="315"/>
        <v>15.365650709305728</v>
      </c>
      <c r="BO165" s="35">
        <f t="shared" si="315"/>
        <v>14.5460014704844</v>
      </c>
      <c r="BP165" s="35">
        <f t="shared" si="315"/>
        <v>13.903230488629216</v>
      </c>
      <c r="BQ165" s="35">
        <f t="shared" si="315"/>
        <v>13.421308119869906</v>
      </c>
      <c r="BR165" s="35">
        <f t="shared" si="315"/>
        <v>13.11655536944045</v>
      </c>
      <c r="BS165" s="35">
        <f t="shared" si="315"/>
        <v>12.985339591833601</v>
      </c>
    </row>
    <row r="166" spans="3:71">
      <c r="F166" t="s">
        <v>143</v>
      </c>
      <c r="Q166" s="39"/>
      <c r="R166" s="35">
        <f>R163*R11</f>
        <v>101.16061501977468</v>
      </c>
      <c r="S166" s="35">
        <f>S163*S11</f>
        <v>104.74237130273958</v>
      </c>
      <c r="T166" s="35">
        <f t="shared" ref="T166:AV166" si="316">T163*T11</f>
        <v>107.28588644631211</v>
      </c>
      <c r="U166" s="35">
        <f>U163*U11</f>
        <v>109.13942461076414</v>
      </c>
      <c r="V166" s="35">
        <f t="shared" si="316"/>
        <v>110.95388941333769</v>
      </c>
      <c r="W166" s="35">
        <f t="shared" si="316"/>
        <v>107.70193522020088</v>
      </c>
      <c r="X166" s="35">
        <f t="shared" si="316"/>
        <v>104.59129215860428</v>
      </c>
      <c r="Y166" s="35">
        <f t="shared" si="316"/>
        <v>101.59963027550972</v>
      </c>
      <c r="Z166" s="35">
        <f t="shared" si="316"/>
        <v>98.892352914853788</v>
      </c>
      <c r="AA166" s="35">
        <f t="shared" si="316"/>
        <v>96.423347790602506</v>
      </c>
      <c r="AB166" s="35">
        <f t="shared" si="316"/>
        <v>94.131172437885027</v>
      </c>
      <c r="AC166" s="35">
        <f t="shared" si="316"/>
        <v>91.798770989652823</v>
      </c>
      <c r="AD166" s="35">
        <f t="shared" si="316"/>
        <v>89.399247536360221</v>
      </c>
      <c r="AE166" s="35">
        <f t="shared" si="316"/>
        <v>86.897311869555509</v>
      </c>
      <c r="AF166" s="35">
        <f t="shared" si="316"/>
        <v>84.287948007747133</v>
      </c>
      <c r="AG166" s="35">
        <f t="shared" si="316"/>
        <v>81.560099893492236</v>
      </c>
      <c r="AH166" s="35">
        <f t="shared" si="316"/>
        <v>78.685144366046188</v>
      </c>
      <c r="AI166" s="35">
        <f t="shared" si="316"/>
        <v>75.652871783118513</v>
      </c>
      <c r="AJ166" s="35">
        <f t="shared" si="316"/>
        <v>73.715391310426256</v>
      </c>
      <c r="AK166" s="35">
        <f t="shared" si="316"/>
        <v>72.639882897054846</v>
      </c>
      <c r="AL166" s="35">
        <f t="shared" si="316"/>
        <v>71.506028550013326</v>
      </c>
      <c r="AM166" s="35">
        <f t="shared" si="316"/>
        <v>70.29209471749563</v>
      </c>
      <c r="AN166" s="35">
        <f t="shared" si="316"/>
        <v>68.997227225210224</v>
      </c>
      <c r="AO166" s="35">
        <f t="shared" si="316"/>
        <v>67.635356028148806</v>
      </c>
      <c r="AP166" s="35">
        <f t="shared" si="316"/>
        <v>66.205027647425354</v>
      </c>
      <c r="AQ166" s="35">
        <f t="shared" si="316"/>
        <v>64.6917349974769</v>
      </c>
      <c r="AR166" s="35">
        <f t="shared" si="316"/>
        <v>63.091428630471519</v>
      </c>
      <c r="AS166" s="35">
        <f t="shared" si="316"/>
        <v>61.401233314786964</v>
      </c>
      <c r="AT166" s="35">
        <f t="shared" si="316"/>
        <v>59.618193615022818</v>
      </c>
      <c r="AU166" s="35">
        <f t="shared" si="316"/>
        <v>57.73927183394219</v>
      </c>
      <c r="AV166" s="35">
        <f t="shared" si="316"/>
        <v>55.76134590417233</v>
      </c>
      <c r="AW166" s="35">
        <f t="shared" ref="AW166:BS166" si="317">AW163*AW11</f>
        <v>53.681207228478101</v>
      </c>
      <c r="AX166" s="35">
        <f t="shared" si="317"/>
        <v>51.495558467394439</v>
      </c>
      <c r="AY166" s="35">
        <f t="shared" si="317"/>
        <v>49.201011272976025</v>
      </c>
      <c r="AZ166" s="35">
        <f t="shared" si="317"/>
        <v>46.794083967393931</v>
      </c>
      <c r="BA166" s="35">
        <f t="shared" si="317"/>
        <v>44.281342848878069</v>
      </c>
      <c r="BB166" s="35">
        <f t="shared" si="317"/>
        <v>41.683520409758756</v>
      </c>
      <c r="BC166" s="35">
        <f t="shared" si="317"/>
        <v>39.022364332039118</v>
      </c>
      <c r="BD166" s="35">
        <f t="shared" si="317"/>
        <v>36.300144564754973</v>
      </c>
      <c r="BE166" s="35">
        <f t="shared" si="317"/>
        <v>33.48136887059772</v>
      </c>
      <c r="BF166" s="35">
        <f t="shared" si="317"/>
        <v>30.652042646693982</v>
      </c>
      <c r="BG166" s="35">
        <f t="shared" si="317"/>
        <v>27.947737317932269</v>
      </c>
      <c r="BH166" s="35">
        <f t="shared" si="317"/>
        <v>25.406551669194194</v>
      </c>
      <c r="BI166" s="35">
        <f t="shared" si="317"/>
        <v>23.091928126890533</v>
      </c>
      <c r="BJ166" s="35">
        <f t="shared" si="317"/>
        <v>21.035394168700819</v>
      </c>
      <c r="BK166" s="35">
        <f t="shared" si="317"/>
        <v>19.225941458923248</v>
      </c>
      <c r="BL166" s="35">
        <f t="shared" si="317"/>
        <v>17.674035248913572</v>
      </c>
      <c r="BM166" s="35">
        <f t="shared" si="317"/>
        <v>16.41227602753338</v>
      </c>
      <c r="BN166" s="35">
        <f t="shared" si="317"/>
        <v>15.400970194340914</v>
      </c>
      <c r="BO166" s="35">
        <f t="shared" si="317"/>
        <v>14.579436909762444</v>
      </c>
      <c r="BP166" s="35">
        <f t="shared" si="317"/>
        <v>13.935188454515199</v>
      </c>
      <c r="BQ166" s="35">
        <f t="shared" si="317"/>
        <v>13.452158338989182</v>
      </c>
      <c r="BR166" s="35">
        <f t="shared" si="317"/>
        <v>13.146705083881347</v>
      </c>
      <c r="BS166" s="35">
        <f t="shared" si="317"/>
        <v>13.015187693685405</v>
      </c>
    </row>
    <row r="167" spans="3:71"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</row>
    <row r="168" spans="3:71">
      <c r="F168" t="s">
        <v>183</v>
      </c>
      <c r="Q168" s="39"/>
      <c r="R168" s="30">
        <v>253.234550091247</v>
      </c>
      <c r="S168" s="30">
        <v>262.21270668937308</v>
      </c>
      <c r="T168" s="30">
        <v>272.11458687106636</v>
      </c>
      <c r="U168" s="30">
        <v>283.36043371424535</v>
      </c>
      <c r="V168" s="35">
        <f>U168*(1+$O$8-Controls!$F$20)</f>
        <v>287.61084021995907</v>
      </c>
      <c r="W168" s="35">
        <f>V168*(1+$O$8-Controls!$F$20)</f>
        <v>291.92500282325847</v>
      </c>
      <c r="X168" s="35">
        <f>W168*(1+$O$8-Controls!$F$20)</f>
        <v>296.30387786560738</v>
      </c>
      <c r="Y168" s="35">
        <f>X168*(1+$O$8-Controls!$F$20)</f>
        <v>300.74843603359153</v>
      </c>
      <c r="Z168" s="35">
        <f>Y168*(1+$O$8-Controls!$F$20)</f>
        <v>305.25966257409544</v>
      </c>
      <c r="AA168" s="35">
        <f>Z168*(1+$O$8-Controls!$F$20)</f>
        <v>309.83855751270693</v>
      </c>
      <c r="AB168" s="35">
        <f>AA168*(1+$O$8-Controls!$F$20)</f>
        <v>314.48613587539757</v>
      </c>
      <c r="AC168" s="35">
        <f>AB168*(1+$O$8-Controls!$F$20)</f>
        <v>319.20342791352857</v>
      </c>
      <c r="AD168" s="35">
        <f>AC168*(1+$O$8-Controls!$F$20)</f>
        <v>323.99147933223156</v>
      </c>
      <c r="AE168" s="35">
        <f>AD168*(1+$O$8-Controls!$F$20)</f>
        <v>328.85135152221505</v>
      </c>
      <c r="AF168" s="35">
        <f>AE168*(1+$O$8-Controls!$F$20)</f>
        <v>333.78412179504829</v>
      </c>
      <c r="AG168" s="35">
        <f>AF168*(1+$O$8-Controls!$F$20)</f>
        <v>338.79088362197405</v>
      </c>
      <c r="AH168" s="35">
        <f>AG168*(1+$O$8-Controls!$F$20)</f>
        <v>343.87274687630372</v>
      </c>
      <c r="AI168" s="35">
        <f>AH168*(1+$O$8-Controls!$F$20)</f>
        <v>349.0308380794483</v>
      </c>
      <c r="AJ168" s="35">
        <f>AI168*(1+$O$8-Controls!$F$20)</f>
        <v>354.26630065064006</v>
      </c>
      <c r="AK168" s="35">
        <f>AJ168*(1+$O$8-Controls!$F$20)</f>
        <v>359.58029516039971</v>
      </c>
      <c r="AL168" s="35">
        <f>AK168*(1+$O$8-Controls!$F$20)</f>
        <v>364.97399958780574</v>
      </c>
      <c r="AM168" s="35">
        <f>AL168*(1+$O$8-Controls!$F$20)</f>
        <v>370.44860958162286</v>
      </c>
      <c r="AN168" s="35">
        <f>AM168*(1+$O$8-Controls!$F$20)</f>
        <v>376.00533872534726</v>
      </c>
      <c r="AO168" s="35">
        <f>AN168*(1+$O$8-Controls!$F$20)</f>
        <v>381.6454188062275</v>
      </c>
      <c r="AP168" s="35">
        <f>AO168*(1+$O$8-Controls!$F$20)</f>
        <v>387.37010008832095</v>
      </c>
      <c r="AQ168" s="35">
        <f>AP168*(1+$O$8-Controls!$F$20)</f>
        <v>393.18065158964583</v>
      </c>
      <c r="AR168" s="35">
        <f>AQ168*(1+$O$8-Controls!$F$20)</f>
        <v>399.07836136349056</v>
      </c>
      <c r="AS168" s="35">
        <f>AR168*(1+$O$8-Controls!$F$20)</f>
        <v>405.06453678394297</v>
      </c>
      <c r="AT168" s="35">
        <f>AS168*(1+$O$8-Controls!$F$20)</f>
        <v>411.14050483570219</v>
      </c>
      <c r="AU168" s="35">
        <f>AT168*(1+$O$8-Controls!$F$20)</f>
        <v>417.30761240823779</v>
      </c>
      <c r="AV168" s="35">
        <f>AU168*(1+$O$8-Controls!$F$20)</f>
        <v>423.56722659436139</v>
      </c>
      <c r="AW168" s="35">
        <f>AV168*(1+$O$8-Controls!$F$20)</f>
        <v>429.92073499327688</v>
      </c>
      <c r="AX168" s="35">
        <f>AW168*(1+$O$8-Controls!$F$20)</f>
        <v>436.3695460181761</v>
      </c>
      <c r="AY168" s="35">
        <f>AX168*(1+$O$8-Controls!$F$20)</f>
        <v>442.91508920844876</v>
      </c>
      <c r="AZ168" s="35">
        <f>AY168*(1+$O$8-Controls!$F$20)</f>
        <v>449.55881554657554</v>
      </c>
      <c r="BA168" s="35">
        <f>AZ168*(1+$O$8-Controls!$F$20)</f>
        <v>456.30219777977425</v>
      </c>
      <c r="BB168" s="35">
        <f>BA168*(1+$O$8-Controls!$F$20)</f>
        <v>463.14673074647089</v>
      </c>
      <c r="BC168" s="35">
        <f>BB168*(1+$O$8-Controls!$F$20)</f>
        <v>470.09393170766799</v>
      </c>
      <c r="BD168" s="35">
        <f>BC168*(1+$O$8-Controls!$F$20)</f>
        <v>477.14534068328305</v>
      </c>
      <c r="BE168" s="35">
        <f>BD168*(1+$O$8-Controls!$F$20)</f>
        <v>484.30252079353238</v>
      </c>
      <c r="BF168" s="35">
        <f>BE168*(1+$O$8-Controls!$F$20)</f>
        <v>491.56705860543542</v>
      </c>
      <c r="BG168" s="35">
        <f>BF168*(1+$O$8-Controls!$F$20)</f>
        <v>498.94056448451704</v>
      </c>
      <c r="BH168" s="35">
        <f>BG168*(1+$O$8-Controls!$F$20)</f>
        <v>506.42467295178488</v>
      </c>
      <c r="BI168" s="35">
        <f>BH168*(1+$O$8-Controls!$F$20)</f>
        <v>514.02104304606178</v>
      </c>
      <c r="BJ168" s="35">
        <f>BI168*(1+$O$8-Controls!$F$20)</f>
        <v>521.7313586917528</v>
      </c>
      <c r="BK168" s="35">
        <f>BJ168*(1+$O$8-Controls!$F$20)</f>
        <v>529.55732907212916</v>
      </c>
      <c r="BL168" s="35">
        <f>BK168*(1+$O$8-Controls!$F$20)</f>
        <v>537.50068900821111</v>
      </c>
      <c r="BM168" s="35">
        <f>BL168*(1+$O$8-Controls!$F$20)</f>
        <v>545.5631993433343</v>
      </c>
      <c r="BN168" s="35">
        <f>BM168*(1+$O$8-Controls!$F$20)</f>
        <v>553.74664733348436</v>
      </c>
      <c r="BO168" s="35">
        <f>BN168*(1+$O$8-Controls!$F$20)</f>
        <v>562.05284704348674</v>
      </c>
      <c r="BP168" s="35">
        <f>BO168*(1+$O$8-Controls!$F$20)</f>
        <v>570.48363974913912</v>
      </c>
      <c r="BQ168" s="35">
        <f>BP168*(1+$O$8-Controls!$F$20)</f>
        <v>579.04089434537627</v>
      </c>
      <c r="BR168" s="35">
        <f>BQ168*(1+$O$8-Controls!$F$20)</f>
        <v>587.72650776055696</v>
      </c>
      <c r="BS168" s="35">
        <f>BR168*(1+$O$8-Controls!$F$20)</f>
        <v>596.54240537696535</v>
      </c>
    </row>
    <row r="169" spans="3:71">
      <c r="F169" t="s">
        <v>179</v>
      </c>
      <c r="Q169" s="39"/>
      <c r="R169" s="35">
        <f>R157</f>
        <v>155.65597612841182</v>
      </c>
      <c r="S169" s="35">
        <f>S157</f>
        <v>155.32704374623108</v>
      </c>
      <c r="T169" s="35">
        <f t="shared" ref="T169:BS169" si="318">T157</f>
        <v>160.6324329081487</v>
      </c>
      <c r="U169" s="35">
        <f t="shared" si="318"/>
        <v>162.77831828422575</v>
      </c>
      <c r="V169" s="35">
        <f t="shared" si="318"/>
        <v>158.85017497730001</v>
      </c>
      <c r="W169" s="35">
        <f t="shared" si="318"/>
        <v>151.94746459510023</v>
      </c>
      <c r="X169" s="35">
        <f t="shared" si="318"/>
        <v>146.13551894594389</v>
      </c>
      <c r="Y169" s="35">
        <f t="shared" si="318"/>
        <v>132.24401603192754</v>
      </c>
      <c r="Z169" s="35">
        <f t="shared" si="318"/>
        <v>120.60498786695707</v>
      </c>
      <c r="AA169" s="35">
        <f t="shared" si="318"/>
        <v>111.967276976495</v>
      </c>
      <c r="AB169" s="35">
        <f t="shared" si="318"/>
        <v>113.93222541416158</v>
      </c>
      <c r="AC169" s="35">
        <f t="shared" si="318"/>
        <v>117.21097462630529</v>
      </c>
      <c r="AD169" s="35">
        <f t="shared" si="318"/>
        <v>122.21356601290741</v>
      </c>
      <c r="AE169" s="35">
        <f t="shared" si="318"/>
        <v>127.46117608374915</v>
      </c>
      <c r="AF169" s="35">
        <f t="shared" si="318"/>
        <v>133.24884808506823</v>
      </c>
      <c r="AG169" s="35">
        <f t="shared" si="318"/>
        <v>140.43469294573407</v>
      </c>
      <c r="AH169" s="35">
        <f t="shared" si="318"/>
        <v>148.11925438356388</v>
      </c>
      <c r="AI169" s="35">
        <f t="shared" si="318"/>
        <v>94.641281464483214</v>
      </c>
      <c r="AJ169" s="35">
        <f t="shared" si="318"/>
        <v>52.536010505366121</v>
      </c>
      <c r="AK169" s="35">
        <f t="shared" si="318"/>
        <v>55.386069645889648</v>
      </c>
      <c r="AL169" s="35">
        <f t="shared" si="318"/>
        <v>59.297760747452386</v>
      </c>
      <c r="AM169" s="35">
        <f t="shared" si="318"/>
        <v>63.25117621769013</v>
      </c>
      <c r="AN169" s="35">
        <f t="shared" si="318"/>
        <v>66.52414674423072</v>
      </c>
      <c r="AO169" s="35">
        <f t="shared" si="318"/>
        <v>69.868116233751181</v>
      </c>
      <c r="AP169" s="35">
        <f t="shared" si="318"/>
        <v>73.920722113338996</v>
      </c>
      <c r="AQ169" s="35">
        <f t="shared" si="318"/>
        <v>78.171133822423457</v>
      </c>
      <c r="AR169" s="35">
        <f t="shared" si="318"/>
        <v>82.56199371102602</v>
      </c>
      <c r="AS169" s="35">
        <f t="shared" si="318"/>
        <v>87.097219541643696</v>
      </c>
      <c r="AT169" s="35">
        <f t="shared" si="318"/>
        <v>91.780829608001653</v>
      </c>
      <c r="AU169" s="35">
        <f t="shared" si="318"/>
        <v>96.616945189197295</v>
      </c>
      <c r="AV169" s="35">
        <f t="shared" si="318"/>
        <v>101.60979306179756</v>
      </c>
      <c r="AW169" s="35">
        <f t="shared" si="318"/>
        <v>106.76370807122616</v>
      </c>
      <c r="AX169" s="35">
        <f t="shared" si="318"/>
        <v>112.08313576380715</v>
      </c>
      <c r="AY169" s="35">
        <f t="shared" si="318"/>
        <v>117.57263508086292</v>
      </c>
      <c r="AZ169" s="35">
        <f t="shared" si="318"/>
        <v>122.74138645350411</v>
      </c>
      <c r="BA169" s="35">
        <f t="shared" si="318"/>
        <v>126.89740522328935</v>
      </c>
      <c r="BB169" s="35">
        <f t="shared" si="318"/>
        <v>129.99110180574596</v>
      </c>
      <c r="BC169" s="35">
        <f t="shared" si="318"/>
        <v>132.97391681358053</v>
      </c>
      <c r="BD169" s="35">
        <f t="shared" si="318"/>
        <v>137.69044262174239</v>
      </c>
      <c r="BE169" s="35">
        <f t="shared" si="318"/>
        <v>138.20581073481947</v>
      </c>
      <c r="BF169" s="35">
        <f t="shared" si="318"/>
        <v>132.0988393909299</v>
      </c>
      <c r="BG169" s="35">
        <f t="shared" si="318"/>
        <v>124.13083363959359</v>
      </c>
      <c r="BH169" s="35">
        <f t="shared" si="318"/>
        <v>113.06381728177209</v>
      </c>
      <c r="BI169" s="35">
        <f t="shared" si="318"/>
        <v>100.45675913721291</v>
      </c>
      <c r="BJ169" s="35">
        <f t="shared" si="318"/>
        <v>88.387431830354288</v>
      </c>
      <c r="BK169" s="35">
        <f t="shared" si="318"/>
        <v>75.806902055592076</v>
      </c>
      <c r="BL169" s="35">
        <f t="shared" si="318"/>
        <v>61.633916467356677</v>
      </c>
      <c r="BM169" s="35">
        <f t="shared" si="318"/>
        <v>49.399868207623058</v>
      </c>
      <c r="BN169" s="35">
        <f t="shared" si="318"/>
        <v>40.129933650475564</v>
      </c>
      <c r="BO169" s="35">
        <f t="shared" si="318"/>
        <v>31.46999427632278</v>
      </c>
      <c r="BP169" s="35">
        <f t="shared" si="318"/>
        <v>23.594864445676638</v>
      </c>
      <c r="BQ169" s="35">
        <f t="shared" si="318"/>
        <v>14.920660052244408</v>
      </c>
      <c r="BR169" s="35">
        <f t="shared" si="318"/>
        <v>6.4243095703114879</v>
      </c>
      <c r="BS169" s="35">
        <f t="shared" si="318"/>
        <v>-2.6339853555010286</v>
      </c>
    </row>
    <row r="170" spans="3:71"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3:71">
      <c r="F171" t="s">
        <v>184</v>
      </c>
      <c r="Q171" s="39"/>
      <c r="R171" s="35">
        <f>R309</f>
        <v>0</v>
      </c>
      <c r="S171" s="35">
        <f t="shared" ref="S171:AI171" si="319">S309</f>
        <v>0</v>
      </c>
      <c r="T171" s="35">
        <f t="shared" si="319"/>
        <v>0</v>
      </c>
      <c r="U171" s="35">
        <f t="shared" si="319"/>
        <v>0</v>
      </c>
      <c r="V171" s="35">
        <f t="shared" si="319"/>
        <v>0</v>
      </c>
      <c r="W171" s="35">
        <f t="shared" si="319"/>
        <v>0</v>
      </c>
      <c r="X171" s="35">
        <f t="shared" si="319"/>
        <v>0</v>
      </c>
      <c r="Y171" s="35">
        <f t="shared" si="319"/>
        <v>0</v>
      </c>
      <c r="Z171" s="35">
        <f t="shared" si="319"/>
        <v>26.312602862433518</v>
      </c>
      <c r="AA171" s="35">
        <f t="shared" si="319"/>
        <v>32.862504984078306</v>
      </c>
      <c r="AB171" s="35">
        <f t="shared" si="319"/>
        <v>33.355819954721959</v>
      </c>
      <c r="AC171" s="35">
        <f t="shared" si="319"/>
        <v>34.354526680755626</v>
      </c>
      <c r="AD171" s="35">
        <f t="shared" si="319"/>
        <v>35.866885400701939</v>
      </c>
      <c r="AE171" s="35">
        <f t="shared" si="319"/>
        <v>37.095040656214429</v>
      </c>
      <c r="AF171" s="35">
        <f t="shared" si="319"/>
        <v>38.391046549585745</v>
      </c>
      <c r="AG171" s="35">
        <f t="shared" si="319"/>
        <v>40.135893929406734</v>
      </c>
      <c r="AH171" s="35">
        <f t="shared" si="319"/>
        <v>41.970854258143909</v>
      </c>
      <c r="AI171" s="35">
        <f t="shared" si="319"/>
        <v>22.785598621229212</v>
      </c>
      <c r="AJ171" s="35">
        <f>AJ309</f>
        <v>7.8645653895526566</v>
      </c>
      <c r="AK171" s="35">
        <f t="shared" ref="AK171:BS171" si="320">AK309</f>
        <v>8.6357958353110398</v>
      </c>
      <c r="AL171" s="35">
        <f t="shared" si="320"/>
        <v>9.7435950213708509</v>
      </c>
      <c r="AM171" s="35">
        <f t="shared" si="320"/>
        <v>10.831353489826563</v>
      </c>
      <c r="AN171" s="35">
        <f t="shared" si="320"/>
        <v>11.651625386404229</v>
      </c>
      <c r="AO171" s="35">
        <f t="shared" si="320"/>
        <v>12.411657136408161</v>
      </c>
      <c r="AP171" s="35">
        <f t="shared" si="320"/>
        <v>13.500324227489704</v>
      </c>
      <c r="AQ171" s="35">
        <f t="shared" si="320"/>
        <v>14.562216784130426</v>
      </c>
      <c r="AR171" s="35">
        <f t="shared" si="320"/>
        <v>15.636955417460941</v>
      </c>
      <c r="AS171" s="35">
        <f t="shared" si="320"/>
        <v>16.725138320112311</v>
      </c>
      <c r="AT171" s="35">
        <f t="shared" si="320"/>
        <v>17.827360015635445</v>
      </c>
      <c r="AU171" s="35">
        <f t="shared" si="320"/>
        <v>18.944211963947243</v>
      </c>
      <c r="AV171" s="35">
        <f t="shared" si="320"/>
        <v>20.076283148655385</v>
      </c>
      <c r="AW171" s="35">
        <f t="shared" si="320"/>
        <v>21.224160647230867</v>
      </c>
      <c r="AX171" s="35">
        <f t="shared" si="320"/>
        <v>22.388430184959162</v>
      </c>
      <c r="AY171" s="35">
        <f t="shared" si="320"/>
        <v>27.31371924322341</v>
      </c>
      <c r="AZ171" s="35">
        <f t="shared" si="320"/>
        <v>51.828184825190199</v>
      </c>
      <c r="BA171" s="35">
        <f t="shared" si="320"/>
        <v>56.326416420215047</v>
      </c>
      <c r="BB171" s="35">
        <f t="shared" si="320"/>
        <v>57.064904249789635</v>
      </c>
      <c r="BC171" s="35">
        <f t="shared" si="320"/>
        <v>57.247326333636572</v>
      </c>
      <c r="BD171" s="35">
        <f t="shared" si="320"/>
        <v>57.999719429650384</v>
      </c>
      <c r="BE171" s="35">
        <f t="shared" si="320"/>
        <v>57.276411951599947</v>
      </c>
      <c r="BF171" s="35">
        <f t="shared" si="320"/>
        <v>54.30690754004403</v>
      </c>
      <c r="BG171" s="35">
        <f t="shared" si="320"/>
        <v>50.729164656004549</v>
      </c>
      <c r="BH171" s="35">
        <f t="shared" si="320"/>
        <v>46.131619032365222</v>
      </c>
      <c r="BI171" s="35">
        <f t="shared" si="320"/>
        <v>41.09694858035374</v>
      </c>
      <c r="BJ171" s="35">
        <f t="shared" si="320"/>
        <v>36.350726775825784</v>
      </c>
      <c r="BK171" s="35">
        <f t="shared" si="320"/>
        <v>29.796193811988427</v>
      </c>
      <c r="BL171" s="35">
        <f t="shared" si="320"/>
        <v>24.542484392207637</v>
      </c>
      <c r="BM171" s="35">
        <f t="shared" si="320"/>
        <v>21.380877148857966</v>
      </c>
      <c r="BN171" s="35">
        <f t="shared" si="320"/>
        <v>18.171180606737522</v>
      </c>
      <c r="BO171" s="35">
        <f t="shared" si="320"/>
        <v>14.971168131820235</v>
      </c>
      <c r="BP171" s="35">
        <f t="shared" si="320"/>
        <v>9.1974251667903779</v>
      </c>
      <c r="BQ171" s="35">
        <f t="shared" si="320"/>
        <v>5.8626029414460241</v>
      </c>
      <c r="BR171" s="35">
        <f t="shared" si="320"/>
        <v>3.5542333835105118</v>
      </c>
      <c r="BS171" s="35">
        <f t="shared" si="320"/>
        <v>0.54403227352496619</v>
      </c>
    </row>
    <row r="172" spans="3:71">
      <c r="F172" t="s">
        <v>147</v>
      </c>
      <c r="Q172" s="39"/>
      <c r="R172" s="35">
        <f>R171*$O$17</f>
        <v>0</v>
      </c>
      <c r="S172" s="35">
        <f t="shared" ref="S172:BS172" si="321">S171*$O$17</f>
        <v>0</v>
      </c>
      <c r="T172" s="35">
        <f t="shared" si="321"/>
        <v>0</v>
      </c>
      <c r="U172" s="35">
        <f t="shared" si="321"/>
        <v>0</v>
      </c>
      <c r="V172" s="35">
        <f t="shared" si="321"/>
        <v>0</v>
      </c>
      <c r="W172" s="35">
        <f t="shared" si="321"/>
        <v>0</v>
      </c>
      <c r="X172" s="35">
        <f t="shared" si="321"/>
        <v>0</v>
      </c>
      <c r="Y172" s="35">
        <f t="shared" si="321"/>
        <v>0</v>
      </c>
      <c r="Z172" s="35">
        <f t="shared" si="321"/>
        <v>15.392872674523607</v>
      </c>
      <c r="AA172" s="35">
        <f t="shared" si="321"/>
        <v>19.224565415685809</v>
      </c>
      <c r="AB172" s="35">
        <f t="shared" si="321"/>
        <v>19.513154673512343</v>
      </c>
      <c r="AC172" s="35">
        <f t="shared" si="321"/>
        <v>20.097398108242039</v>
      </c>
      <c r="AD172" s="35">
        <f t="shared" si="321"/>
        <v>20.982127959410633</v>
      </c>
      <c r="AE172" s="35">
        <f t="shared" si="321"/>
        <v>21.70059878388544</v>
      </c>
      <c r="AF172" s="35">
        <f t="shared" si="321"/>
        <v>22.458762231507659</v>
      </c>
      <c r="AG172" s="35">
        <f t="shared" si="321"/>
        <v>23.479497948702939</v>
      </c>
      <c r="AH172" s="35">
        <f t="shared" si="321"/>
        <v>24.552949741014185</v>
      </c>
      <c r="AI172" s="35">
        <f t="shared" si="321"/>
        <v>13.329575193419089</v>
      </c>
      <c r="AJ172" s="35">
        <f t="shared" si="321"/>
        <v>4.6007707528883035</v>
      </c>
      <c r="AK172" s="35">
        <f t="shared" si="321"/>
        <v>5.0519405636569577</v>
      </c>
      <c r="AL172" s="35">
        <f t="shared" si="321"/>
        <v>5.7000030875019476</v>
      </c>
      <c r="AM172" s="35">
        <f t="shared" si="321"/>
        <v>6.3363417915485387</v>
      </c>
      <c r="AN172" s="35">
        <f t="shared" si="321"/>
        <v>6.8162008510464736</v>
      </c>
      <c r="AO172" s="35">
        <f t="shared" si="321"/>
        <v>7.2608194247987736</v>
      </c>
      <c r="AP172" s="35">
        <f t="shared" si="321"/>
        <v>7.8976896730814765</v>
      </c>
      <c r="AQ172" s="35">
        <f t="shared" si="321"/>
        <v>8.5188968187162981</v>
      </c>
      <c r="AR172" s="35">
        <f t="shared" si="321"/>
        <v>9.1476189192146506</v>
      </c>
      <c r="AS172" s="35">
        <f t="shared" si="321"/>
        <v>9.7842059172657017</v>
      </c>
      <c r="AT172" s="35">
        <f t="shared" si="321"/>
        <v>10.429005609146735</v>
      </c>
      <c r="AU172" s="35">
        <f t="shared" si="321"/>
        <v>11.082363998909136</v>
      </c>
      <c r="AV172" s="35">
        <f t="shared" si="321"/>
        <v>11.744625641963399</v>
      </c>
      <c r="AW172" s="35">
        <f t="shared" si="321"/>
        <v>12.416133978630057</v>
      </c>
      <c r="AX172" s="35">
        <f t="shared" si="321"/>
        <v>13.097231658201109</v>
      </c>
      <c r="AY172" s="35">
        <f t="shared" si="321"/>
        <v>15.978525757285693</v>
      </c>
      <c r="AZ172" s="35">
        <f t="shared" si="321"/>
        <v>30.319488122736264</v>
      </c>
      <c r="BA172" s="35">
        <f t="shared" si="321"/>
        <v>32.950953605825802</v>
      </c>
      <c r="BB172" s="35">
        <f t="shared" si="321"/>
        <v>33.382968986126933</v>
      </c>
      <c r="BC172" s="35">
        <f t="shared" si="321"/>
        <v>33.489685905177396</v>
      </c>
      <c r="BD172" s="35">
        <f t="shared" si="321"/>
        <v>33.929835866345471</v>
      </c>
      <c r="BE172" s="35">
        <f t="shared" si="321"/>
        <v>33.506700991685967</v>
      </c>
      <c r="BF172" s="35">
        <f t="shared" si="321"/>
        <v>31.769540910925755</v>
      </c>
      <c r="BG172" s="35">
        <f t="shared" si="321"/>
        <v>29.676561323762659</v>
      </c>
      <c r="BH172" s="35">
        <f t="shared" si="321"/>
        <v>26.986997133933652</v>
      </c>
      <c r="BI172" s="35">
        <f t="shared" si="321"/>
        <v>24.041714919506937</v>
      </c>
      <c r="BJ172" s="35">
        <f t="shared" si="321"/>
        <v>21.265175163858082</v>
      </c>
      <c r="BK172" s="35">
        <f t="shared" si="321"/>
        <v>17.430773380013228</v>
      </c>
      <c r="BL172" s="35">
        <f t="shared" si="321"/>
        <v>14.357353369441467</v>
      </c>
      <c r="BM172" s="35">
        <f t="shared" si="321"/>
        <v>12.507813132081909</v>
      </c>
      <c r="BN172" s="35">
        <f t="shared" si="321"/>
        <v>10.630140654941449</v>
      </c>
      <c r="BO172" s="35">
        <f t="shared" si="321"/>
        <v>8.7581333571148363</v>
      </c>
      <c r="BP172" s="35">
        <f t="shared" si="321"/>
        <v>5.3804937225723704</v>
      </c>
      <c r="BQ172" s="35">
        <f t="shared" si="321"/>
        <v>3.429622720745924</v>
      </c>
      <c r="BR172" s="35">
        <f t="shared" si="321"/>
        <v>2.0792265293536492</v>
      </c>
      <c r="BS172" s="35">
        <f t="shared" si="321"/>
        <v>0.31825888001210523</v>
      </c>
    </row>
    <row r="173" spans="3:71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>
      <c r="F174" t="s">
        <v>185</v>
      </c>
      <c r="Q174" s="39"/>
      <c r="R174" s="35">
        <f>R165+R166+R168+R169+R171-R172+R320</f>
        <v>691.37662994468576</v>
      </c>
      <c r="S174" s="35">
        <f t="shared" ref="S174:BS174" si="322">S165+S166+S168+S169+S171-S172+S320</f>
        <v>677.90470116362508</v>
      </c>
      <c r="T174" s="35">
        <f t="shared" si="322"/>
        <v>668.95262827427075</v>
      </c>
      <c r="U174" s="35">
        <f t="shared" si="322"/>
        <v>674.18882426572895</v>
      </c>
      <c r="V174" s="35">
        <f t="shared" si="322"/>
        <v>668.11434029879388</v>
      </c>
      <c r="W174" s="35">
        <f t="shared" si="322"/>
        <v>659.0293419330967</v>
      </c>
      <c r="X174" s="35">
        <f t="shared" si="322"/>
        <v>651.38211892971708</v>
      </c>
      <c r="Y174" s="35">
        <f t="shared" si="322"/>
        <v>635.95871128118017</v>
      </c>
      <c r="Z174" s="35">
        <f>Z165+Z166+Z168+Z169+Z171-Z172+Z320</f>
        <v>634.34229379984436</v>
      </c>
      <c r="AA174" s="35">
        <f t="shared" si="322"/>
        <v>628.06933921997791</v>
      </c>
      <c r="AB174" s="35">
        <f t="shared" si="322"/>
        <v>630.30749773895343</v>
      </c>
      <c r="AC174" s="35">
        <f t="shared" si="322"/>
        <v>634.0585483469581</v>
      </c>
      <c r="AD174" s="35">
        <f t="shared" si="322"/>
        <v>639.68327601015847</v>
      </c>
      <c r="AE174" s="35">
        <f t="shared" si="322"/>
        <v>645.30230912897048</v>
      </c>
      <c r="AF174" s="35">
        <f t="shared" si="322"/>
        <v>651.34785025396297</v>
      </c>
      <c r="AG174" s="35">
        <f t="shared" si="322"/>
        <v>658.81512822770014</v>
      </c>
      <c r="AH174" s="35">
        <f t="shared" si="322"/>
        <v>666.59974361905756</v>
      </c>
      <c r="AI174" s="35">
        <f t="shared" si="322"/>
        <v>604.26038964530926</v>
      </c>
      <c r="AJ174" s="35">
        <f t="shared" si="322"/>
        <v>557.327834800186</v>
      </c>
      <c r="AK174" s="35">
        <f t="shared" si="322"/>
        <v>563.66339875289327</v>
      </c>
      <c r="AL174" s="35">
        <f t="shared" si="322"/>
        <v>571.16342255056827</v>
      </c>
      <c r="AM174" s="35">
        <f t="shared" si="322"/>
        <v>578.61778406314363</v>
      </c>
      <c r="AN174" s="35">
        <f t="shared" si="322"/>
        <v>585.201131142539</v>
      </c>
      <c r="AO174" s="35">
        <f t="shared" si="322"/>
        <v>591.77997471320066</v>
      </c>
      <c r="AP174" s="35">
        <f t="shared" si="322"/>
        <v>599.15168216918164</v>
      </c>
      <c r="AQ174" s="35">
        <f t="shared" si="322"/>
        <v>606.63021596797694</v>
      </c>
      <c r="AR174" s="35">
        <f t="shared" si="322"/>
        <v>614.16785945756646</v>
      </c>
      <c r="AS174" s="35">
        <f t="shared" si="322"/>
        <v>621.76434215508311</v>
      </c>
      <c r="AT174" s="35">
        <f t="shared" si="322"/>
        <v>629.41935197320856</v>
      </c>
      <c r="AU174" s="35">
        <f t="shared" si="322"/>
        <v>637.13253410833943</v>
      </c>
      <c r="AV174" s="35">
        <f t="shared" si="322"/>
        <v>644.90348988323217</v>
      </c>
      <c r="AW174" s="35">
        <f t="shared" si="322"/>
        <v>652.73177554356221</v>
      </c>
      <c r="AX174" s="35">
        <f t="shared" si="322"/>
        <v>660.61690100779197</v>
      </c>
      <c r="AY174" s="35">
        <f t="shared" si="322"/>
        <v>670.1121062361118</v>
      </c>
      <c r="AZ174" s="35">
        <f t="shared" si="322"/>
        <v>687.28975242740046</v>
      </c>
      <c r="BA174" s="35">
        <f t="shared" si="322"/>
        <v>695.03619984629768</v>
      </c>
      <c r="BB174" s="35">
        <f t="shared" si="322"/>
        <v>700.09121462691917</v>
      </c>
      <c r="BC174" s="35">
        <f t="shared" si="322"/>
        <v>704.7807265105846</v>
      </c>
      <c r="BD174" s="35">
        <f t="shared" si="322"/>
        <v>711.42270783901972</v>
      </c>
      <c r="BE174" s="35">
        <f t="shared" si="322"/>
        <v>713.16399644948763</v>
      </c>
      <c r="BF174" s="35">
        <f t="shared" si="322"/>
        <v>707.43705471357623</v>
      </c>
      <c r="BG174" s="35">
        <f t="shared" si="322"/>
        <v>699.95538274760861</v>
      </c>
      <c r="BH174" s="35">
        <f t="shared" si="322"/>
        <v>689.38794989943233</v>
      </c>
      <c r="BI174" s="35">
        <f t="shared" si="322"/>
        <v>677.6639347192687</v>
      </c>
      <c r="BJ174" s="35">
        <f t="shared" si="322"/>
        <v>667.22688940093508</v>
      </c>
      <c r="BK174" s="35">
        <f t="shared" si="322"/>
        <v>656.13744307660681</v>
      </c>
      <c r="BL174" s="35">
        <f t="shared" si="322"/>
        <v>644.62727462608245</v>
      </c>
      <c r="BM174" s="35">
        <f t="shared" si="322"/>
        <v>636.62304488119935</v>
      </c>
      <c r="BN174" s="35">
        <f t="shared" si="322"/>
        <v>632.1842418394026</v>
      </c>
      <c r="BO174" s="35">
        <f t="shared" si="322"/>
        <v>628.86131447476168</v>
      </c>
      <c r="BP174" s="35">
        <f t="shared" si="322"/>
        <v>625.7338545821782</v>
      </c>
      <c r="BQ174" s="35">
        <f t="shared" si="322"/>
        <v>623.26800107717986</v>
      </c>
      <c r="BR174" s="35">
        <f t="shared" si="322"/>
        <v>621.88908463834719</v>
      </c>
      <c r="BS174" s="35">
        <f t="shared" si="322"/>
        <v>620.13472070049613</v>
      </c>
    </row>
    <row r="175" spans="3:71"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</row>
    <row r="176" spans="3:71" ht="15" thickBot="1">
      <c r="C176" s="28" t="s">
        <v>186</v>
      </c>
      <c r="D176" s="28"/>
      <c r="E176" s="28"/>
      <c r="F176" s="29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</row>
    <row r="177" spans="6:71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>
      <c r="F178" s="38" t="s">
        <v>187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6:71"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6:71">
      <c r="F180" t="s">
        <v>188</v>
      </c>
      <c r="L180" s="22"/>
      <c r="Q180" s="39"/>
      <c r="R180" s="35">
        <f>Q185</f>
        <v>3843.44</v>
      </c>
      <c r="S180" s="35">
        <f t="shared" ref="S180:AV180" si="323">R185</f>
        <v>3823.0888570730126</v>
      </c>
      <c r="T180" s="35">
        <f t="shared" si="323"/>
        <v>3736.7714660822703</v>
      </c>
      <c r="U180" s="35">
        <f t="shared" si="323"/>
        <v>3663.9344385382128</v>
      </c>
      <c r="V180" s="35">
        <f t="shared" si="323"/>
        <v>3601.8755298922997</v>
      </c>
      <c r="W180" s="35">
        <f t="shared" si="323"/>
        <v>3420.0099369395152</v>
      </c>
      <c r="X180" s="35">
        <f t="shared" si="323"/>
        <v>3255.4448332542984</v>
      </c>
      <c r="Y180" s="35">
        <f t="shared" si="323"/>
        <v>3103.009177722422</v>
      </c>
      <c r="Z180" s="35">
        <f t="shared" si="323"/>
        <v>2969.6490313302779</v>
      </c>
      <c r="AA180" s="35">
        <f t="shared" si="323"/>
        <v>2849.3472599002075</v>
      </c>
      <c r="AB180" s="35">
        <f t="shared" si="323"/>
        <v>2736.8603788449786</v>
      </c>
      <c r="AC180" s="35">
        <f t="shared" si="323"/>
        <v>2626.1403822274624</v>
      </c>
      <c r="AD180" s="35">
        <f t="shared" si="323"/>
        <v>2517.3885969748426</v>
      </c>
      <c r="AE180" s="35">
        <f t="shared" si="323"/>
        <v>2410.4473106532901</v>
      </c>
      <c r="AF180" s="35">
        <f t="shared" si="323"/>
        <v>2304.3445163483711</v>
      </c>
      <c r="AG180" s="35">
        <f t="shared" si="323"/>
        <v>2198.8455911027636</v>
      </c>
      <c r="AH180" s="35">
        <f t="shared" si="323"/>
        <v>2093.9807153808561</v>
      </c>
      <c r="AI180" s="35">
        <f t="shared" si="323"/>
        <v>1989.6612596412626</v>
      </c>
      <c r="AJ180" s="35">
        <f t="shared" si="323"/>
        <v>1885.8630783699482</v>
      </c>
      <c r="AK180" s="35">
        <f t="shared" si="323"/>
        <v>1782.5630998826671</v>
      </c>
      <c r="AL180" s="35">
        <f t="shared" si="323"/>
        <v>1679.739278185772</v>
      </c>
      <c r="AM180" s="35">
        <f t="shared" si="323"/>
        <v>1577.3705470256737</v>
      </c>
      <c r="AN180" s="35">
        <f t="shared" si="323"/>
        <v>1475.4367760249652</v>
      </c>
      <c r="AO180" s="35">
        <f t="shared" si="323"/>
        <v>1373.9187288081805</v>
      </c>
      <c r="AP180" s="35">
        <f t="shared" si="323"/>
        <v>1272.636609289365</v>
      </c>
      <c r="AQ180" s="35">
        <f t="shared" si="323"/>
        <v>1171.9093057324912</v>
      </c>
      <c r="AR180" s="35">
        <f t="shared" si="323"/>
        <v>1071.5438395609449</v>
      </c>
      <c r="AS180" s="35">
        <f t="shared" si="323"/>
        <v>971.52426544607079</v>
      </c>
      <c r="AT180" s="35">
        <f t="shared" si="323"/>
        <v>871.8353412538346</v>
      </c>
      <c r="AU180" s="35">
        <f t="shared" si="323"/>
        <v>772.46249700977285</v>
      </c>
      <c r="AV180" s="35">
        <f t="shared" si="323"/>
        <v>673.39180523475272</v>
      </c>
      <c r="AW180" s="35">
        <f t="shared" ref="AW180:BS180" si="324">AV185</f>
        <v>574.60995259094227</v>
      </c>
      <c r="AX180" s="35">
        <f t="shared" si="324"/>
        <v>476.10421278007345</v>
      </c>
      <c r="AY180" s="35">
        <f t="shared" si="324"/>
        <v>377.86242063864438</v>
      </c>
      <c r="AZ180" s="35">
        <f t="shared" si="324"/>
        <v>290.79931160961246</v>
      </c>
      <c r="BA180" s="35">
        <f t="shared" si="324"/>
        <v>272.51576057022783</v>
      </c>
      <c r="BB180" s="35">
        <f t="shared" si="324"/>
        <v>265.71627108438798</v>
      </c>
      <c r="BC180" s="35">
        <f t="shared" si="324"/>
        <v>260.57606110451928</v>
      </c>
      <c r="BD180" s="35">
        <f t="shared" si="324"/>
        <v>255.64656064256241</v>
      </c>
      <c r="BE180" s="35">
        <f t="shared" si="324"/>
        <v>250.91848799159479</v>
      </c>
      <c r="BF180" s="35">
        <f t="shared" si="324"/>
        <v>246.38297059826348</v>
      </c>
      <c r="BG180" s="35">
        <f t="shared" si="324"/>
        <v>242.11774706500145</v>
      </c>
      <c r="BH180" s="35">
        <f t="shared" si="324"/>
        <v>238.08378829524895</v>
      </c>
      <c r="BI180" s="35">
        <f t="shared" si="324"/>
        <v>234.24086088706849</v>
      </c>
      <c r="BJ180" s="35">
        <f t="shared" si="324"/>
        <v>230.62676856329733</v>
      </c>
      <c r="BK180" s="35">
        <f t="shared" si="324"/>
        <v>227.28748020502707</v>
      </c>
      <c r="BL180" s="35">
        <f t="shared" si="324"/>
        <v>219.209862298498</v>
      </c>
      <c r="BM180" s="35">
        <f t="shared" si="324"/>
        <v>211.52506086682047</v>
      </c>
      <c r="BN180" s="35">
        <f t="shared" si="324"/>
        <v>208.10944311108122</v>
      </c>
      <c r="BO180" s="35">
        <f t="shared" si="324"/>
        <v>205.60810133692718</v>
      </c>
      <c r="BP180" s="35">
        <f t="shared" si="324"/>
        <v>203.24952914887078</v>
      </c>
      <c r="BQ180" s="35">
        <f t="shared" si="324"/>
        <v>192.56062869376217</v>
      </c>
      <c r="BR180" s="35">
        <f t="shared" si="324"/>
        <v>181.29683988664846</v>
      </c>
      <c r="BS180" s="35">
        <f t="shared" si="324"/>
        <v>172.09826299000042</v>
      </c>
    </row>
    <row r="181" spans="6:71">
      <c r="F181" t="s">
        <v>189</v>
      </c>
      <c r="K181" s="47" t="s">
        <v>352</v>
      </c>
      <c r="L181" s="22" t="s">
        <v>190</v>
      </c>
      <c r="Q181" s="39"/>
      <c r="R181" s="30">
        <v>376.31458665772777</v>
      </c>
      <c r="S181" s="30">
        <v>392.01156453413427</v>
      </c>
      <c r="T181" s="30">
        <v>351.06897220422576</v>
      </c>
      <c r="U181" s="30">
        <v>341.53099143796197</v>
      </c>
      <c r="V181" s="30">
        <v>181.86559295278445</v>
      </c>
      <c r="W181" s="30">
        <v>164.56510368521666</v>
      </c>
      <c r="X181" s="30">
        <v>152.43565553187619</v>
      </c>
      <c r="Y181" s="30">
        <v>133.36014639214406</v>
      </c>
      <c r="Z181" s="30">
        <v>120.30177143007019</v>
      </c>
      <c r="AA181" s="30">
        <v>112.48688105522899</v>
      </c>
      <c r="AB181" s="30">
        <v>110.71999661751634</v>
      </c>
      <c r="AC181" s="30">
        <v>108.75178525261961</v>
      </c>
      <c r="AD181" s="30">
        <v>106.94128632155247</v>
      </c>
      <c r="AE181" s="30">
        <v>106.10279430491889</v>
      </c>
      <c r="AF181" s="30">
        <v>105.49892524560759</v>
      </c>
      <c r="AG181" s="30">
        <v>104.86487572190767</v>
      </c>
      <c r="AH181" s="30">
        <v>104.31945573959352</v>
      </c>
      <c r="AI181" s="30">
        <v>103.7981812713145</v>
      </c>
      <c r="AJ181" s="30">
        <v>103.29997848728122</v>
      </c>
      <c r="AK181" s="30">
        <v>102.82382169689511</v>
      </c>
      <c r="AL181" s="30">
        <v>102.36873116009838</v>
      </c>
      <c r="AM181" s="30">
        <v>101.93377100070856</v>
      </c>
      <c r="AN181" s="30">
        <v>101.51804721678468</v>
      </c>
      <c r="AO181" s="30">
        <v>101.28211951881553</v>
      </c>
      <c r="AP181" s="30">
        <v>100.72730355687366</v>
      </c>
      <c r="AQ181" s="30">
        <v>100.36546617154644</v>
      </c>
      <c r="AR181" s="30">
        <v>100.01957411487409</v>
      </c>
      <c r="AS181" s="30">
        <v>99.688924192236186</v>
      </c>
      <c r="AT181" s="30">
        <v>99.37284424406171</v>
      </c>
      <c r="AU181" s="30">
        <v>99.070691775020094</v>
      </c>
      <c r="AV181" s="30">
        <v>98.781852643810495</v>
      </c>
      <c r="AW181" s="30">
        <v>98.505739810868803</v>
      </c>
      <c r="AX181" s="30">
        <v>98.241792141429102</v>
      </c>
      <c r="AY181" s="30">
        <v>87.063109029031892</v>
      </c>
      <c r="AZ181" s="30">
        <v>18.28355103938463</v>
      </c>
      <c r="BA181" s="30">
        <v>6.7994894858398389</v>
      </c>
      <c r="BB181" s="30">
        <v>5.1402099798686915</v>
      </c>
      <c r="BC181" s="30">
        <v>4.9295004619568896</v>
      </c>
      <c r="BD181" s="30">
        <v>4.7280726509676088</v>
      </c>
      <c r="BE181" s="30">
        <v>4.535517393331304</v>
      </c>
      <c r="BF181" s="30">
        <v>4.2652235332620343</v>
      </c>
      <c r="BG181" s="30">
        <v>4.0339587697524975</v>
      </c>
      <c r="BH181" s="30">
        <v>3.842927408180469</v>
      </c>
      <c r="BI181" s="30">
        <v>3.6140923237711715</v>
      </c>
      <c r="BJ181" s="30">
        <v>3.3392883582702604</v>
      </c>
      <c r="BK181" s="30">
        <v>8.077617906529067</v>
      </c>
      <c r="BL181" s="30">
        <v>7.6848014316775171</v>
      </c>
      <c r="BM181" s="30">
        <v>3.4156177557392571</v>
      </c>
      <c r="BN181" s="30">
        <v>2.5013417741540525</v>
      </c>
      <c r="BO181" s="30">
        <v>2.358572188056387</v>
      </c>
      <c r="BP181" s="30">
        <v>10.688900455108607</v>
      </c>
      <c r="BQ181" s="30">
        <v>11.263788807113704</v>
      </c>
      <c r="BR181" s="30">
        <v>9.1985768966480297</v>
      </c>
      <c r="BS181" s="30">
        <v>8.7935348199472045</v>
      </c>
    </row>
    <row r="182" spans="6:71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>
      <c r="F183" t="s">
        <v>191</v>
      </c>
      <c r="K183" s="47" t="s">
        <v>352</v>
      </c>
      <c r="Q183" s="39"/>
      <c r="R183" s="30">
        <v>355.96344373074027</v>
      </c>
      <c r="S183" s="30">
        <v>305.6941735433918</v>
      </c>
      <c r="T183" s="30">
        <v>278.23194466016821</v>
      </c>
      <c r="U183" s="30">
        <v>279.47208279204864</v>
      </c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6:71"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6:71">
      <c r="F185" t="s">
        <v>192</v>
      </c>
      <c r="K185" s="47" t="s">
        <v>288</v>
      </c>
      <c r="Q185" s="36">
        <v>3843.44</v>
      </c>
      <c r="R185" s="35">
        <f>R180-R181+R183</f>
        <v>3823.0888570730126</v>
      </c>
      <c r="S185" s="35">
        <f t="shared" ref="S185:AV185" si="325">S180-S181+S183</f>
        <v>3736.7714660822703</v>
      </c>
      <c r="T185" s="35">
        <f t="shared" si="325"/>
        <v>3663.9344385382128</v>
      </c>
      <c r="U185" s="35">
        <f t="shared" si="325"/>
        <v>3601.8755298922997</v>
      </c>
      <c r="V185" s="35">
        <f t="shared" si="325"/>
        <v>3420.0099369395152</v>
      </c>
      <c r="W185" s="35">
        <f t="shared" si="325"/>
        <v>3255.4448332542984</v>
      </c>
      <c r="X185" s="35">
        <f t="shared" si="325"/>
        <v>3103.009177722422</v>
      </c>
      <c r="Y185" s="35">
        <f t="shared" si="325"/>
        <v>2969.6490313302779</v>
      </c>
      <c r="Z185" s="35">
        <f t="shared" si="325"/>
        <v>2849.3472599002075</v>
      </c>
      <c r="AA185" s="35">
        <f t="shared" si="325"/>
        <v>2736.8603788449786</v>
      </c>
      <c r="AB185" s="35">
        <f t="shared" si="325"/>
        <v>2626.1403822274624</v>
      </c>
      <c r="AC185" s="35">
        <f t="shared" si="325"/>
        <v>2517.3885969748426</v>
      </c>
      <c r="AD185" s="35">
        <f t="shared" si="325"/>
        <v>2410.4473106532901</v>
      </c>
      <c r="AE185" s="35">
        <f t="shared" si="325"/>
        <v>2304.3445163483711</v>
      </c>
      <c r="AF185" s="35">
        <f t="shared" si="325"/>
        <v>2198.8455911027636</v>
      </c>
      <c r="AG185" s="35">
        <f t="shared" si="325"/>
        <v>2093.9807153808561</v>
      </c>
      <c r="AH185" s="35">
        <f t="shared" si="325"/>
        <v>1989.6612596412626</v>
      </c>
      <c r="AI185" s="35">
        <f t="shared" si="325"/>
        <v>1885.8630783699482</v>
      </c>
      <c r="AJ185" s="35">
        <f t="shared" si="325"/>
        <v>1782.5630998826671</v>
      </c>
      <c r="AK185" s="35">
        <f t="shared" si="325"/>
        <v>1679.739278185772</v>
      </c>
      <c r="AL185" s="35">
        <f t="shared" si="325"/>
        <v>1577.3705470256737</v>
      </c>
      <c r="AM185" s="35">
        <f t="shared" si="325"/>
        <v>1475.4367760249652</v>
      </c>
      <c r="AN185" s="35">
        <f t="shared" si="325"/>
        <v>1373.9187288081805</v>
      </c>
      <c r="AO185" s="35">
        <f t="shared" si="325"/>
        <v>1272.636609289365</v>
      </c>
      <c r="AP185" s="35">
        <f t="shared" si="325"/>
        <v>1171.9093057324912</v>
      </c>
      <c r="AQ185" s="35">
        <f t="shared" si="325"/>
        <v>1071.5438395609449</v>
      </c>
      <c r="AR185" s="35">
        <f t="shared" si="325"/>
        <v>971.52426544607079</v>
      </c>
      <c r="AS185" s="35">
        <f t="shared" si="325"/>
        <v>871.8353412538346</v>
      </c>
      <c r="AT185" s="35">
        <f t="shared" si="325"/>
        <v>772.46249700977285</v>
      </c>
      <c r="AU185" s="35">
        <f t="shared" si="325"/>
        <v>673.39180523475272</v>
      </c>
      <c r="AV185" s="35">
        <f t="shared" si="325"/>
        <v>574.60995259094227</v>
      </c>
      <c r="AW185" s="35">
        <f t="shared" ref="AW185:BS185" si="326">AW180-AW181+AW183</f>
        <v>476.10421278007345</v>
      </c>
      <c r="AX185" s="35">
        <f t="shared" si="326"/>
        <v>377.86242063864438</v>
      </c>
      <c r="AY185" s="35">
        <f t="shared" si="326"/>
        <v>290.79931160961246</v>
      </c>
      <c r="AZ185" s="35">
        <f t="shared" si="326"/>
        <v>272.51576057022783</v>
      </c>
      <c r="BA185" s="35">
        <f t="shared" si="326"/>
        <v>265.71627108438798</v>
      </c>
      <c r="BB185" s="35">
        <f t="shared" si="326"/>
        <v>260.57606110451928</v>
      </c>
      <c r="BC185" s="35">
        <f t="shared" si="326"/>
        <v>255.64656064256241</v>
      </c>
      <c r="BD185" s="35">
        <f t="shared" si="326"/>
        <v>250.91848799159479</v>
      </c>
      <c r="BE185" s="35">
        <f t="shared" si="326"/>
        <v>246.38297059826348</v>
      </c>
      <c r="BF185" s="35">
        <f t="shared" si="326"/>
        <v>242.11774706500145</v>
      </c>
      <c r="BG185" s="35">
        <f t="shared" si="326"/>
        <v>238.08378829524895</v>
      </c>
      <c r="BH185" s="35">
        <f t="shared" si="326"/>
        <v>234.24086088706849</v>
      </c>
      <c r="BI185" s="35">
        <f t="shared" si="326"/>
        <v>230.62676856329733</v>
      </c>
      <c r="BJ185" s="35">
        <f t="shared" si="326"/>
        <v>227.28748020502707</v>
      </c>
      <c r="BK185" s="35">
        <f t="shared" si="326"/>
        <v>219.209862298498</v>
      </c>
      <c r="BL185" s="35">
        <f t="shared" si="326"/>
        <v>211.52506086682047</v>
      </c>
      <c r="BM185" s="35">
        <f t="shared" si="326"/>
        <v>208.10944311108122</v>
      </c>
      <c r="BN185" s="35">
        <f t="shared" si="326"/>
        <v>205.60810133692718</v>
      </c>
      <c r="BO185" s="35">
        <f t="shared" si="326"/>
        <v>203.24952914887078</v>
      </c>
      <c r="BP185" s="35">
        <f t="shared" si="326"/>
        <v>192.56062869376217</v>
      </c>
      <c r="BQ185" s="35">
        <f t="shared" si="326"/>
        <v>181.29683988664846</v>
      </c>
      <c r="BR185" s="35">
        <f t="shared" si="326"/>
        <v>172.09826299000042</v>
      </c>
      <c r="BS185" s="35">
        <f t="shared" si="326"/>
        <v>163.30472817005321</v>
      </c>
    </row>
    <row r="186" spans="6:71"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</row>
    <row r="187" spans="6:71">
      <c r="F187" t="s">
        <v>193</v>
      </c>
      <c r="R187" s="39"/>
      <c r="S187" s="39"/>
      <c r="T187" s="39"/>
      <c r="U187" s="39"/>
      <c r="V187" s="35">
        <f>V40*V8</f>
        <v>0</v>
      </c>
      <c r="W187" s="35">
        <f t="shared" ref="W187:BS187" si="327">W40*W8</f>
        <v>0</v>
      </c>
      <c r="X187" s="35">
        <f t="shared" si="327"/>
        <v>0</v>
      </c>
      <c r="Y187" s="35">
        <f t="shared" si="327"/>
        <v>0</v>
      </c>
      <c r="Z187" s="35">
        <f t="shared" si="327"/>
        <v>0</v>
      </c>
      <c r="AA187" s="35">
        <f t="shared" si="327"/>
        <v>0</v>
      </c>
      <c r="AB187" s="35">
        <f t="shared" si="327"/>
        <v>0</v>
      </c>
      <c r="AC187" s="35">
        <f t="shared" si="327"/>
        <v>0</v>
      </c>
      <c r="AD187" s="35">
        <f t="shared" si="327"/>
        <v>0</v>
      </c>
      <c r="AE187" s="35">
        <f t="shared" si="327"/>
        <v>0</v>
      </c>
      <c r="AF187" s="35">
        <f t="shared" si="327"/>
        <v>0</v>
      </c>
      <c r="AG187" s="35">
        <f t="shared" si="327"/>
        <v>0</v>
      </c>
      <c r="AH187" s="35">
        <f t="shared" si="327"/>
        <v>0</v>
      </c>
      <c r="AI187" s="35">
        <f t="shared" si="327"/>
        <v>0</v>
      </c>
      <c r="AJ187" s="35">
        <f t="shared" si="327"/>
        <v>0</v>
      </c>
      <c r="AK187" s="35">
        <f t="shared" si="327"/>
        <v>0</v>
      </c>
      <c r="AL187" s="35">
        <f t="shared" si="327"/>
        <v>0</v>
      </c>
      <c r="AM187" s="35">
        <f t="shared" si="327"/>
        <v>0</v>
      </c>
      <c r="AN187" s="35">
        <f t="shared" si="327"/>
        <v>0</v>
      </c>
      <c r="AO187" s="35">
        <f t="shared" si="327"/>
        <v>0</v>
      </c>
      <c r="AP187" s="35">
        <f t="shared" si="327"/>
        <v>0</v>
      </c>
      <c r="AQ187" s="35">
        <f t="shared" si="327"/>
        <v>0</v>
      </c>
      <c r="AR187" s="35">
        <f t="shared" si="327"/>
        <v>0</v>
      </c>
      <c r="AS187" s="35">
        <f t="shared" si="327"/>
        <v>0</v>
      </c>
      <c r="AT187" s="35">
        <f t="shared" si="327"/>
        <v>0</v>
      </c>
      <c r="AU187" s="35">
        <f t="shared" si="327"/>
        <v>0</v>
      </c>
      <c r="AV187" s="35">
        <f t="shared" si="327"/>
        <v>0</v>
      </c>
      <c r="AW187" s="35">
        <f t="shared" si="327"/>
        <v>0</v>
      </c>
      <c r="AX187" s="35">
        <f t="shared" si="327"/>
        <v>0</v>
      </c>
      <c r="AY187" s="35">
        <f t="shared" si="327"/>
        <v>0</v>
      </c>
      <c r="AZ187" s="35">
        <f t="shared" si="327"/>
        <v>0</v>
      </c>
      <c r="BA187" s="35">
        <f t="shared" si="327"/>
        <v>0</v>
      </c>
      <c r="BB187" s="35">
        <f t="shared" si="327"/>
        <v>0</v>
      </c>
      <c r="BC187" s="35">
        <f t="shared" si="327"/>
        <v>0</v>
      </c>
      <c r="BD187" s="35">
        <f t="shared" si="327"/>
        <v>0</v>
      </c>
      <c r="BE187" s="35">
        <f t="shared" si="327"/>
        <v>0</v>
      </c>
      <c r="BF187" s="35">
        <f t="shared" si="327"/>
        <v>0</v>
      </c>
      <c r="BG187" s="35">
        <f t="shared" si="327"/>
        <v>0</v>
      </c>
      <c r="BH187" s="35">
        <f t="shared" si="327"/>
        <v>0</v>
      </c>
      <c r="BI187" s="35">
        <f t="shared" si="327"/>
        <v>0</v>
      </c>
      <c r="BJ187" s="35">
        <f t="shared" si="327"/>
        <v>0</v>
      </c>
      <c r="BK187" s="35">
        <f t="shared" si="327"/>
        <v>0</v>
      </c>
      <c r="BL187" s="35">
        <f t="shared" si="327"/>
        <v>0</v>
      </c>
      <c r="BM187" s="35">
        <f t="shared" si="327"/>
        <v>0</v>
      </c>
      <c r="BN187" s="35">
        <f t="shared" si="327"/>
        <v>0</v>
      </c>
      <c r="BO187" s="35">
        <f t="shared" si="327"/>
        <v>0</v>
      </c>
      <c r="BP187" s="35">
        <f t="shared" si="327"/>
        <v>0</v>
      </c>
      <c r="BQ187" s="35">
        <f t="shared" si="327"/>
        <v>0</v>
      </c>
      <c r="BR187" s="35">
        <f t="shared" si="327"/>
        <v>0</v>
      </c>
      <c r="BS187" s="35">
        <f t="shared" si="327"/>
        <v>0</v>
      </c>
    </row>
    <row r="188" spans="6:71"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6:71">
      <c r="F189" s="38" t="s">
        <v>194</v>
      </c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6:71" hidden="1" outlineLevel="1">
      <c r="F190" t="s">
        <v>195</v>
      </c>
      <c r="L190" s="22" t="s">
        <v>196</v>
      </c>
      <c r="O190" s="22">
        <v>5</v>
      </c>
      <c r="R190" s="35">
        <f>IF($O190=R$2,R$187,IF(R$2&gt;$O190,Q190-Q191,0))</f>
        <v>0</v>
      </c>
      <c r="S190" s="35">
        <f>IF($O190=S$2,S$187,IF(S$2&gt;$O190,R190-R191,0))</f>
        <v>0</v>
      </c>
      <c r="T190" s="35">
        <f>IF($O190=T$2,T$187,IF(T$2&gt;$O190,S190-S191,0))</f>
        <v>0</v>
      </c>
      <c r="U190" s="35">
        <f t="shared" ref="U190" si="328">IF($O190=U$2,U$187,IF(U$2&gt;$O190,T190-T191,0))</f>
        <v>0</v>
      </c>
      <c r="V190" s="35">
        <f t="shared" ref="V190" si="329">IF($O190=V$2,V$187,IF(V$2&gt;$O190,U190-U191,0))</f>
        <v>0</v>
      </c>
      <c r="W190" s="35">
        <f t="shared" ref="W190" si="330">IF($O190=W$2,W$187,IF(W$2&gt;$O190,V190-V191,0))</f>
        <v>0</v>
      </c>
      <c r="X190" s="35">
        <f t="shared" ref="X190" si="331">IF($O190=X$2,X$187,IF(X$2&gt;$O190,W190-W191,0))</f>
        <v>0</v>
      </c>
      <c r="Y190" s="35">
        <f t="shared" ref="Y190" si="332">IF($O190=Y$2,Y$187,IF(Y$2&gt;$O190,X190-X191,0))</f>
        <v>0</v>
      </c>
      <c r="Z190" s="35">
        <f t="shared" ref="Z190" si="333">IF($O190=Z$2,Z$187,IF(Z$2&gt;$O190,Y190-Y191,0))</f>
        <v>0</v>
      </c>
      <c r="AA190" s="35">
        <f t="shared" ref="AA190" si="334">IF($O190=AA$2,AA$187,IF(AA$2&gt;$O190,Z190-Z191,0))</f>
        <v>0</v>
      </c>
      <c r="AB190" s="35">
        <f t="shared" ref="AB190" si="335">IF($O190=AB$2,AB$187,IF(AB$2&gt;$O190,AA190-AA191,0))</f>
        <v>0</v>
      </c>
      <c r="AC190" s="35">
        <f t="shared" ref="AC190" si="336">IF($O190=AC$2,AC$187,IF(AC$2&gt;$O190,AB190-AB191,0))</f>
        <v>0</v>
      </c>
      <c r="AD190" s="35">
        <f t="shared" ref="AD190" si="337">IF($O190=AD$2,AD$187,IF(AD$2&gt;$O190,AC190-AC191,0))</f>
        <v>0</v>
      </c>
      <c r="AE190" s="35">
        <f t="shared" ref="AE190" si="338">IF($O190=AE$2,AE$187,IF(AE$2&gt;$O190,AD190-AD191,0))</f>
        <v>0</v>
      </c>
      <c r="AF190" s="35">
        <f t="shared" ref="AF190" si="339">IF($O190=AF$2,AF$187,IF(AF$2&gt;$O190,AE190-AE191,0))</f>
        <v>0</v>
      </c>
      <c r="AG190" s="35">
        <f t="shared" ref="AG190" si="340">IF($O190=AG$2,AG$187,IF(AG$2&gt;$O190,AF190-AF191,0))</f>
        <v>0</v>
      </c>
      <c r="AH190" s="35">
        <f t="shared" ref="AH190" si="341">IF($O190=AH$2,AH$187,IF(AH$2&gt;$O190,AG190-AG191,0))</f>
        <v>0</v>
      </c>
      <c r="AI190" s="35">
        <f t="shared" ref="AI190" si="342">IF($O190=AI$2,AI$187,IF(AI$2&gt;$O190,AH190-AH191,0))</f>
        <v>0</v>
      </c>
      <c r="AJ190" s="35">
        <f t="shared" ref="AJ190" si="343">IF($O190=AJ$2,AJ$187,IF(AJ$2&gt;$O190,AI190-AI191,0))</f>
        <v>0</v>
      </c>
      <c r="AK190" s="35">
        <f t="shared" ref="AK190" si="344">IF($O190=AK$2,AK$187,IF(AK$2&gt;$O190,AJ190-AJ191,0))</f>
        <v>0</v>
      </c>
      <c r="AL190" s="35">
        <f t="shared" ref="AL190" si="345">IF($O190=AL$2,AL$187,IF(AL$2&gt;$O190,AK190-AK191,0))</f>
        <v>0</v>
      </c>
      <c r="AM190" s="35">
        <f t="shared" ref="AM190" si="346">IF($O190=AM$2,AM$187,IF(AM$2&gt;$O190,AL190-AL191,0))</f>
        <v>0</v>
      </c>
      <c r="AN190" s="35">
        <f t="shared" ref="AN190" si="347">IF($O190=AN$2,AN$187,IF(AN$2&gt;$O190,AM190-AM191,0))</f>
        <v>0</v>
      </c>
      <c r="AO190" s="35">
        <f t="shared" ref="AO190" si="348">IF($O190=AO$2,AO$187,IF(AO$2&gt;$O190,AN190-AN191,0))</f>
        <v>0</v>
      </c>
      <c r="AP190" s="35">
        <f t="shared" ref="AP190" si="349">IF($O190=AP$2,AP$187,IF(AP$2&gt;$O190,AO190-AO191,0))</f>
        <v>0</v>
      </c>
      <c r="AQ190" s="35">
        <f t="shared" ref="AQ190" si="350">IF($O190=AQ$2,AQ$187,IF(AQ$2&gt;$O190,AP190-AP191,0))</f>
        <v>0</v>
      </c>
      <c r="AR190" s="35">
        <f t="shared" ref="AR190" si="351">IF($O190=AR$2,AR$187,IF(AR$2&gt;$O190,AQ190-AQ191,0))</f>
        <v>0</v>
      </c>
      <c r="AS190" s="35">
        <f t="shared" ref="AS190" si="352">IF($O190=AS$2,AS$187,IF(AS$2&gt;$O190,AR190-AR191,0))</f>
        <v>0</v>
      </c>
      <c r="AT190" s="35">
        <f t="shared" ref="AT190" si="353">IF($O190=AT$2,AT$187,IF(AT$2&gt;$O190,AS190-AS191,0))</f>
        <v>0</v>
      </c>
      <c r="AU190" s="35">
        <f t="shared" ref="AU190" si="354">IF($O190=AU$2,AU$187,IF(AU$2&gt;$O190,AT190-AT191,0))</f>
        <v>0</v>
      </c>
      <c r="AV190" s="35">
        <f t="shared" ref="AV190" si="355">IF($O190=AV$2,AV$187,IF(AV$2&gt;$O190,AU190-AU191,0))</f>
        <v>0</v>
      </c>
      <c r="AW190" s="35">
        <f t="shared" ref="AW190" si="356">IF($O190=AW$2,AW$187,IF(AW$2&gt;$O190,AV190-AV191,0))</f>
        <v>0</v>
      </c>
      <c r="AX190" s="35">
        <f t="shared" ref="AX190" si="357">IF($O190=AX$2,AX$187,IF(AX$2&gt;$O190,AW190-AW191,0))</f>
        <v>0</v>
      </c>
      <c r="AY190" s="35">
        <f t="shared" ref="AY190" si="358">IF($O190=AY$2,AY$187,IF(AY$2&gt;$O190,AX190-AX191,0))</f>
        <v>0</v>
      </c>
      <c r="AZ190" s="35">
        <f t="shared" ref="AZ190" si="359">IF($O190=AZ$2,AZ$187,IF(AZ$2&gt;$O190,AY190-AY191,0))</f>
        <v>0</v>
      </c>
      <c r="BA190" s="35">
        <f t="shared" ref="BA190" si="360">IF($O190=BA$2,BA$187,IF(BA$2&gt;$O190,AZ190-AZ191,0))</f>
        <v>0</v>
      </c>
      <c r="BB190" s="35">
        <f t="shared" ref="BB190" si="361">IF($O190=BB$2,BB$187,IF(BB$2&gt;$O190,BA190-BA191,0))</f>
        <v>0</v>
      </c>
      <c r="BC190" s="35">
        <f t="shared" ref="BC190" si="362">IF($O190=BC$2,BC$187,IF(BC$2&gt;$O190,BB190-BB191,0))</f>
        <v>0</v>
      </c>
      <c r="BD190" s="35">
        <f t="shared" ref="BD190" si="363">IF($O190=BD$2,BD$187,IF(BD$2&gt;$O190,BC190-BC191,0))</f>
        <v>0</v>
      </c>
      <c r="BE190" s="35">
        <f t="shared" ref="BE190" si="364">IF($O190=BE$2,BE$187,IF(BE$2&gt;$O190,BD190-BD191,0))</f>
        <v>0</v>
      </c>
      <c r="BF190" s="35">
        <f t="shared" ref="BF190" si="365">IF($O190=BF$2,BF$187,IF(BF$2&gt;$O190,BE190-BE191,0))</f>
        <v>0</v>
      </c>
      <c r="BG190" s="35">
        <f t="shared" ref="BG190" si="366">IF($O190=BG$2,BG$187,IF(BG$2&gt;$O190,BF190-BF191,0))</f>
        <v>0</v>
      </c>
      <c r="BH190" s="35">
        <f t="shared" ref="BH190" si="367">IF($O190=BH$2,BH$187,IF(BH$2&gt;$O190,BG190-BG191,0))</f>
        <v>0</v>
      </c>
      <c r="BI190" s="35">
        <f t="shared" ref="BI190" si="368">IF($O190=BI$2,BI$187,IF(BI$2&gt;$O190,BH190-BH191,0))</f>
        <v>0</v>
      </c>
      <c r="BJ190" s="35">
        <f t="shared" ref="BJ190" si="369">IF($O190=BJ$2,BJ$187,IF(BJ$2&gt;$O190,BI190-BI191,0))</f>
        <v>0</v>
      </c>
      <c r="BK190" s="35">
        <f t="shared" ref="BK190" si="370">IF($O190=BK$2,BK$187,IF(BK$2&gt;$O190,BJ190-BJ191,0))</f>
        <v>0</v>
      </c>
      <c r="BL190" s="35">
        <f t="shared" ref="BL190" si="371">IF($O190=BL$2,BL$187,IF(BL$2&gt;$O190,BK190-BK191,0))</f>
        <v>0</v>
      </c>
      <c r="BM190" s="35">
        <f t="shared" ref="BM190" si="372">IF($O190=BM$2,BM$187,IF(BM$2&gt;$O190,BL190-BL191,0))</f>
        <v>0</v>
      </c>
      <c r="BN190" s="35">
        <f t="shared" ref="BN190" si="373">IF($O190=BN$2,BN$187,IF(BN$2&gt;$O190,BM190-BM191,0))</f>
        <v>0</v>
      </c>
      <c r="BO190" s="35">
        <f t="shared" ref="BO190" si="374">IF($O190=BO$2,BO$187,IF(BO$2&gt;$O190,BN190-BN191,0))</f>
        <v>0</v>
      </c>
      <c r="BP190" s="35">
        <f t="shared" ref="BP190" si="375">IF($O190=BP$2,BP$187,IF(BP$2&gt;$O190,BO190-BO191,0))</f>
        <v>0</v>
      </c>
      <c r="BQ190" s="35">
        <f t="shared" ref="BQ190" si="376">IF($O190=BQ$2,BQ$187,IF(BQ$2&gt;$O190,BP190-BP191,0))</f>
        <v>0</v>
      </c>
      <c r="BR190" s="35">
        <f t="shared" ref="BR190" si="377">IF($O190=BR$2,BR$187,IF(BR$2&gt;$O190,BQ190-BQ191,0))</f>
        <v>0</v>
      </c>
      <c r="BS190" s="35">
        <f t="shared" ref="BS190" si="378">IF($O190=BS$2,BS$187,IF(BS$2&gt;$O190,BR190-BR191,0))</f>
        <v>0</v>
      </c>
    </row>
    <row r="191" spans="6:71" hidden="1" outlineLevel="1">
      <c r="F191" t="s">
        <v>197</v>
      </c>
      <c r="L191" s="22" t="s">
        <v>190</v>
      </c>
      <c r="O191" s="22">
        <v>5</v>
      </c>
      <c r="R191" s="35">
        <f t="shared" ref="R191:AW191" si="379">IF(R$2&gt;=$O191,IF(R190-(R190*HLOOKUP($O191,$R$2:$BS$34,32,FALSE))&lt;=0,R190,R190*HLOOKUP($O191,$R$2:$BS$34,32,FALSE)),0)</f>
        <v>0</v>
      </c>
      <c r="S191" s="35">
        <f t="shared" si="379"/>
        <v>0</v>
      </c>
      <c r="T191" s="35">
        <f t="shared" si="379"/>
        <v>0</v>
      </c>
      <c r="U191" s="35">
        <f t="shared" si="379"/>
        <v>0</v>
      </c>
      <c r="V191" s="35">
        <f t="shared" si="379"/>
        <v>0</v>
      </c>
      <c r="W191" s="35">
        <f t="shared" si="379"/>
        <v>0</v>
      </c>
      <c r="X191" s="35">
        <f t="shared" si="379"/>
        <v>0</v>
      </c>
      <c r="Y191" s="35">
        <f t="shared" si="379"/>
        <v>0</v>
      </c>
      <c r="Z191" s="35">
        <f t="shared" si="379"/>
        <v>0</v>
      </c>
      <c r="AA191" s="35">
        <f t="shared" si="379"/>
        <v>0</v>
      </c>
      <c r="AB191" s="35">
        <f t="shared" si="379"/>
        <v>0</v>
      </c>
      <c r="AC191" s="35">
        <f t="shared" si="379"/>
        <v>0</v>
      </c>
      <c r="AD191" s="35">
        <f t="shared" si="379"/>
        <v>0</v>
      </c>
      <c r="AE191" s="35">
        <f t="shared" si="379"/>
        <v>0</v>
      </c>
      <c r="AF191" s="35">
        <f t="shared" si="379"/>
        <v>0</v>
      </c>
      <c r="AG191" s="35">
        <f t="shared" si="379"/>
        <v>0</v>
      </c>
      <c r="AH191" s="35">
        <f t="shared" si="379"/>
        <v>0</v>
      </c>
      <c r="AI191" s="35">
        <f t="shared" si="379"/>
        <v>0</v>
      </c>
      <c r="AJ191" s="35">
        <f t="shared" si="379"/>
        <v>0</v>
      </c>
      <c r="AK191" s="35">
        <f t="shared" si="379"/>
        <v>0</v>
      </c>
      <c r="AL191" s="35">
        <f t="shared" si="379"/>
        <v>0</v>
      </c>
      <c r="AM191" s="35">
        <f t="shared" si="379"/>
        <v>0</v>
      </c>
      <c r="AN191" s="35">
        <f t="shared" si="379"/>
        <v>0</v>
      </c>
      <c r="AO191" s="35">
        <f t="shared" si="379"/>
        <v>0</v>
      </c>
      <c r="AP191" s="35">
        <f t="shared" si="379"/>
        <v>0</v>
      </c>
      <c r="AQ191" s="35">
        <f t="shared" si="379"/>
        <v>0</v>
      </c>
      <c r="AR191" s="35">
        <f t="shared" si="379"/>
        <v>0</v>
      </c>
      <c r="AS191" s="35">
        <f t="shared" si="379"/>
        <v>0</v>
      </c>
      <c r="AT191" s="35">
        <f t="shared" si="379"/>
        <v>0</v>
      </c>
      <c r="AU191" s="35">
        <f t="shared" si="379"/>
        <v>0</v>
      </c>
      <c r="AV191" s="35">
        <f t="shared" si="379"/>
        <v>0</v>
      </c>
      <c r="AW191" s="35">
        <f t="shared" si="379"/>
        <v>0</v>
      </c>
      <c r="AX191" s="35">
        <f t="shared" ref="AX191:BS191" si="380">IF(AX$2&gt;=$O191,IF(AX190-(AX190*HLOOKUP($O191,$R$2:$BS$34,32,FALSE))&lt;=0,AX190,AX190*HLOOKUP($O191,$R$2:$BS$34,32,FALSE)),0)</f>
        <v>0</v>
      </c>
      <c r="AY191" s="35">
        <f t="shared" si="380"/>
        <v>0</v>
      </c>
      <c r="AZ191" s="35">
        <f t="shared" si="380"/>
        <v>0</v>
      </c>
      <c r="BA191" s="35">
        <f t="shared" si="380"/>
        <v>0</v>
      </c>
      <c r="BB191" s="35">
        <f t="shared" si="380"/>
        <v>0</v>
      </c>
      <c r="BC191" s="35">
        <f t="shared" si="380"/>
        <v>0</v>
      </c>
      <c r="BD191" s="35">
        <f t="shared" si="380"/>
        <v>0</v>
      </c>
      <c r="BE191" s="35">
        <f t="shared" si="380"/>
        <v>0</v>
      </c>
      <c r="BF191" s="35">
        <f t="shared" si="380"/>
        <v>0</v>
      </c>
      <c r="BG191" s="35">
        <f t="shared" si="380"/>
        <v>0</v>
      </c>
      <c r="BH191" s="35">
        <f t="shared" si="380"/>
        <v>0</v>
      </c>
      <c r="BI191" s="35">
        <f t="shared" si="380"/>
        <v>0</v>
      </c>
      <c r="BJ191" s="35">
        <f t="shared" si="380"/>
        <v>0</v>
      </c>
      <c r="BK191" s="35">
        <f t="shared" si="380"/>
        <v>0</v>
      </c>
      <c r="BL191" s="35">
        <f t="shared" si="380"/>
        <v>0</v>
      </c>
      <c r="BM191" s="35">
        <f t="shared" si="380"/>
        <v>0</v>
      </c>
      <c r="BN191" s="35">
        <f t="shared" si="380"/>
        <v>0</v>
      </c>
      <c r="BO191" s="35">
        <f t="shared" si="380"/>
        <v>0</v>
      </c>
      <c r="BP191" s="35">
        <f t="shared" si="380"/>
        <v>0</v>
      </c>
      <c r="BQ191" s="35">
        <f t="shared" si="380"/>
        <v>0</v>
      </c>
      <c r="BR191" s="35">
        <f t="shared" si="380"/>
        <v>0</v>
      </c>
      <c r="BS191" s="35">
        <f t="shared" si="380"/>
        <v>0</v>
      </c>
    </row>
    <row r="192" spans="6:71" hidden="1" outlineLevel="1">
      <c r="F192" t="s">
        <v>195</v>
      </c>
      <c r="L192" s="22" t="s">
        <v>196</v>
      </c>
      <c r="O192" s="22">
        <v>6</v>
      </c>
      <c r="R192" s="35">
        <f t="shared" ref="R192:AV192" si="381">IF($O192=R$2,R$187,IF(R$2&gt;$O192,Q192-Q193,0))</f>
        <v>0</v>
      </c>
      <c r="S192" s="35">
        <f t="shared" si="381"/>
        <v>0</v>
      </c>
      <c r="T192" s="35">
        <f t="shared" si="381"/>
        <v>0</v>
      </c>
      <c r="U192" s="35">
        <f t="shared" si="381"/>
        <v>0</v>
      </c>
      <c r="V192" s="35">
        <f t="shared" si="381"/>
        <v>0</v>
      </c>
      <c r="W192" s="35">
        <f t="shared" si="381"/>
        <v>0</v>
      </c>
      <c r="X192" s="35">
        <f t="shared" si="381"/>
        <v>0</v>
      </c>
      <c r="Y192" s="35">
        <f t="shared" si="381"/>
        <v>0</v>
      </c>
      <c r="Z192" s="35">
        <f t="shared" si="381"/>
        <v>0</v>
      </c>
      <c r="AA192" s="35">
        <f t="shared" si="381"/>
        <v>0</v>
      </c>
      <c r="AB192" s="35">
        <f t="shared" si="381"/>
        <v>0</v>
      </c>
      <c r="AC192" s="35">
        <f t="shared" si="381"/>
        <v>0</v>
      </c>
      <c r="AD192" s="35">
        <f t="shared" si="381"/>
        <v>0</v>
      </c>
      <c r="AE192" s="35">
        <f t="shared" si="381"/>
        <v>0</v>
      </c>
      <c r="AF192" s="35">
        <f t="shared" si="381"/>
        <v>0</v>
      </c>
      <c r="AG192" s="35">
        <f t="shared" si="381"/>
        <v>0</v>
      </c>
      <c r="AH192" s="35">
        <f t="shared" si="381"/>
        <v>0</v>
      </c>
      <c r="AI192" s="35">
        <f t="shared" si="381"/>
        <v>0</v>
      </c>
      <c r="AJ192" s="35">
        <f t="shared" si="381"/>
        <v>0</v>
      </c>
      <c r="AK192" s="35">
        <f t="shared" si="381"/>
        <v>0</v>
      </c>
      <c r="AL192" s="35">
        <f t="shared" si="381"/>
        <v>0</v>
      </c>
      <c r="AM192" s="35">
        <f t="shared" si="381"/>
        <v>0</v>
      </c>
      <c r="AN192" s="35">
        <f t="shared" si="381"/>
        <v>0</v>
      </c>
      <c r="AO192" s="35">
        <f t="shared" si="381"/>
        <v>0</v>
      </c>
      <c r="AP192" s="35">
        <f t="shared" si="381"/>
        <v>0</v>
      </c>
      <c r="AQ192" s="35">
        <f t="shared" si="381"/>
        <v>0</v>
      </c>
      <c r="AR192" s="35">
        <f t="shared" si="381"/>
        <v>0</v>
      </c>
      <c r="AS192" s="35">
        <f t="shared" si="381"/>
        <v>0</v>
      </c>
      <c r="AT192" s="35">
        <f t="shared" si="381"/>
        <v>0</v>
      </c>
      <c r="AU192" s="35">
        <f t="shared" si="381"/>
        <v>0</v>
      </c>
      <c r="AV192" s="35">
        <f t="shared" si="381"/>
        <v>0</v>
      </c>
      <c r="AW192" s="35">
        <f t="shared" ref="AW192:BS192" si="382">IF($O192=AW$2,AW$187,IF(AW$2&gt;$O192,AV192-AV193,0))</f>
        <v>0</v>
      </c>
      <c r="AX192" s="35">
        <f t="shared" si="382"/>
        <v>0</v>
      </c>
      <c r="AY192" s="35">
        <f t="shared" si="382"/>
        <v>0</v>
      </c>
      <c r="AZ192" s="35">
        <f t="shared" si="382"/>
        <v>0</v>
      </c>
      <c r="BA192" s="35">
        <f t="shared" si="382"/>
        <v>0</v>
      </c>
      <c r="BB192" s="35">
        <f t="shared" si="382"/>
        <v>0</v>
      </c>
      <c r="BC192" s="35">
        <f t="shared" si="382"/>
        <v>0</v>
      </c>
      <c r="BD192" s="35">
        <f t="shared" si="382"/>
        <v>0</v>
      </c>
      <c r="BE192" s="35">
        <f t="shared" si="382"/>
        <v>0</v>
      </c>
      <c r="BF192" s="35">
        <f t="shared" si="382"/>
        <v>0</v>
      </c>
      <c r="BG192" s="35">
        <f t="shared" si="382"/>
        <v>0</v>
      </c>
      <c r="BH192" s="35">
        <f t="shared" si="382"/>
        <v>0</v>
      </c>
      <c r="BI192" s="35">
        <f t="shared" si="382"/>
        <v>0</v>
      </c>
      <c r="BJ192" s="35">
        <f t="shared" si="382"/>
        <v>0</v>
      </c>
      <c r="BK192" s="35">
        <f t="shared" si="382"/>
        <v>0</v>
      </c>
      <c r="BL192" s="35">
        <f t="shared" si="382"/>
        <v>0</v>
      </c>
      <c r="BM192" s="35">
        <f t="shared" si="382"/>
        <v>0</v>
      </c>
      <c r="BN192" s="35">
        <f t="shared" si="382"/>
        <v>0</v>
      </c>
      <c r="BO192" s="35">
        <f t="shared" si="382"/>
        <v>0</v>
      </c>
      <c r="BP192" s="35">
        <f t="shared" si="382"/>
        <v>0</v>
      </c>
      <c r="BQ192" s="35">
        <f t="shared" si="382"/>
        <v>0</v>
      </c>
      <c r="BR192" s="35">
        <f t="shared" si="382"/>
        <v>0</v>
      </c>
      <c r="BS192" s="35">
        <f t="shared" si="382"/>
        <v>0</v>
      </c>
    </row>
    <row r="193" spans="6:71" hidden="1" outlineLevel="1">
      <c r="F193" t="s">
        <v>197</v>
      </c>
      <c r="L193" s="22" t="s">
        <v>190</v>
      </c>
      <c r="O193" s="22">
        <v>6</v>
      </c>
      <c r="R193" s="35">
        <f t="shared" ref="R193:AW193" si="383">IF(R$2&gt;=$O193,IF(R192-(R192*HLOOKUP($O193,$R$2:$BS$34,32,FALSE))&lt;=0,R192,R192*HLOOKUP($O193,$R$2:$BS$34,32,FALSE)),0)</f>
        <v>0</v>
      </c>
      <c r="S193" s="35">
        <f t="shared" si="383"/>
        <v>0</v>
      </c>
      <c r="T193" s="35">
        <f t="shared" si="383"/>
        <v>0</v>
      </c>
      <c r="U193" s="35">
        <f t="shared" si="383"/>
        <v>0</v>
      </c>
      <c r="V193" s="35">
        <f t="shared" si="383"/>
        <v>0</v>
      </c>
      <c r="W193" s="35">
        <f t="shared" si="383"/>
        <v>0</v>
      </c>
      <c r="X193" s="35">
        <f t="shared" si="383"/>
        <v>0</v>
      </c>
      <c r="Y193" s="35">
        <f t="shared" si="383"/>
        <v>0</v>
      </c>
      <c r="Z193" s="35">
        <f t="shared" si="383"/>
        <v>0</v>
      </c>
      <c r="AA193" s="35">
        <f t="shared" si="383"/>
        <v>0</v>
      </c>
      <c r="AB193" s="35">
        <f t="shared" si="383"/>
        <v>0</v>
      </c>
      <c r="AC193" s="35">
        <f t="shared" si="383"/>
        <v>0</v>
      </c>
      <c r="AD193" s="35">
        <f t="shared" si="383"/>
        <v>0</v>
      </c>
      <c r="AE193" s="35">
        <f t="shared" si="383"/>
        <v>0</v>
      </c>
      <c r="AF193" s="35">
        <f t="shared" si="383"/>
        <v>0</v>
      </c>
      <c r="AG193" s="35">
        <f t="shared" si="383"/>
        <v>0</v>
      </c>
      <c r="AH193" s="35">
        <f t="shared" si="383"/>
        <v>0</v>
      </c>
      <c r="AI193" s="35">
        <f t="shared" si="383"/>
        <v>0</v>
      </c>
      <c r="AJ193" s="35">
        <f t="shared" si="383"/>
        <v>0</v>
      </c>
      <c r="AK193" s="35">
        <f t="shared" si="383"/>
        <v>0</v>
      </c>
      <c r="AL193" s="35">
        <f t="shared" si="383"/>
        <v>0</v>
      </c>
      <c r="AM193" s="35">
        <f t="shared" si="383"/>
        <v>0</v>
      </c>
      <c r="AN193" s="35">
        <f t="shared" si="383"/>
        <v>0</v>
      </c>
      <c r="AO193" s="35">
        <f t="shared" si="383"/>
        <v>0</v>
      </c>
      <c r="AP193" s="35">
        <f t="shared" si="383"/>
        <v>0</v>
      </c>
      <c r="AQ193" s="35">
        <f t="shared" si="383"/>
        <v>0</v>
      </c>
      <c r="AR193" s="35">
        <f t="shared" si="383"/>
        <v>0</v>
      </c>
      <c r="AS193" s="35">
        <f t="shared" si="383"/>
        <v>0</v>
      </c>
      <c r="AT193" s="35">
        <f t="shared" si="383"/>
        <v>0</v>
      </c>
      <c r="AU193" s="35">
        <f t="shared" si="383"/>
        <v>0</v>
      </c>
      <c r="AV193" s="35">
        <f t="shared" si="383"/>
        <v>0</v>
      </c>
      <c r="AW193" s="35">
        <f t="shared" si="383"/>
        <v>0</v>
      </c>
      <c r="AX193" s="35">
        <f t="shared" ref="AX193:BS193" si="384">IF(AX$2&gt;=$O193,IF(AX192-(AX192*HLOOKUP($O193,$R$2:$BS$34,32,FALSE))&lt;=0,AX192,AX192*HLOOKUP($O193,$R$2:$BS$34,32,FALSE)),0)</f>
        <v>0</v>
      </c>
      <c r="AY193" s="35">
        <f t="shared" si="384"/>
        <v>0</v>
      </c>
      <c r="AZ193" s="35">
        <f t="shared" si="384"/>
        <v>0</v>
      </c>
      <c r="BA193" s="35">
        <f t="shared" si="384"/>
        <v>0</v>
      </c>
      <c r="BB193" s="35">
        <f t="shared" si="384"/>
        <v>0</v>
      </c>
      <c r="BC193" s="35">
        <f t="shared" si="384"/>
        <v>0</v>
      </c>
      <c r="BD193" s="35">
        <f t="shared" si="384"/>
        <v>0</v>
      </c>
      <c r="BE193" s="35">
        <f t="shared" si="384"/>
        <v>0</v>
      </c>
      <c r="BF193" s="35">
        <f t="shared" si="384"/>
        <v>0</v>
      </c>
      <c r="BG193" s="35">
        <f t="shared" si="384"/>
        <v>0</v>
      </c>
      <c r="BH193" s="35">
        <f t="shared" si="384"/>
        <v>0</v>
      </c>
      <c r="BI193" s="35">
        <f t="shared" si="384"/>
        <v>0</v>
      </c>
      <c r="BJ193" s="35">
        <f t="shared" si="384"/>
        <v>0</v>
      </c>
      <c r="BK193" s="35">
        <f t="shared" si="384"/>
        <v>0</v>
      </c>
      <c r="BL193" s="35">
        <f t="shared" si="384"/>
        <v>0</v>
      </c>
      <c r="BM193" s="35">
        <f t="shared" si="384"/>
        <v>0</v>
      </c>
      <c r="BN193" s="35">
        <f t="shared" si="384"/>
        <v>0</v>
      </c>
      <c r="BO193" s="35">
        <f t="shared" si="384"/>
        <v>0</v>
      </c>
      <c r="BP193" s="35">
        <f t="shared" si="384"/>
        <v>0</v>
      </c>
      <c r="BQ193" s="35">
        <f t="shared" si="384"/>
        <v>0</v>
      </c>
      <c r="BR193" s="35">
        <f t="shared" si="384"/>
        <v>0</v>
      </c>
      <c r="BS193" s="35">
        <f t="shared" si="384"/>
        <v>0</v>
      </c>
    </row>
    <row r="194" spans="6:71" hidden="1" outlineLevel="1">
      <c r="F194" t="s">
        <v>195</v>
      </c>
      <c r="L194" s="22" t="s">
        <v>196</v>
      </c>
      <c r="O194" s="22">
        <v>7</v>
      </c>
      <c r="R194" s="35">
        <f t="shared" ref="R194:AV194" si="385">IF($O194=R$2,R$187,IF(R$2&gt;$O194,Q194-Q195,0))</f>
        <v>0</v>
      </c>
      <c r="S194" s="35">
        <f t="shared" si="385"/>
        <v>0</v>
      </c>
      <c r="T194" s="35">
        <f t="shared" si="385"/>
        <v>0</v>
      </c>
      <c r="U194" s="35">
        <f t="shared" si="385"/>
        <v>0</v>
      </c>
      <c r="V194" s="35">
        <f t="shared" si="385"/>
        <v>0</v>
      </c>
      <c r="W194" s="35">
        <f t="shared" si="385"/>
        <v>0</v>
      </c>
      <c r="X194" s="35">
        <f t="shared" si="385"/>
        <v>0</v>
      </c>
      <c r="Y194" s="35">
        <f t="shared" si="385"/>
        <v>0</v>
      </c>
      <c r="Z194" s="35">
        <f t="shared" si="385"/>
        <v>0</v>
      </c>
      <c r="AA194" s="35">
        <f t="shared" si="385"/>
        <v>0</v>
      </c>
      <c r="AB194" s="35">
        <f t="shared" si="385"/>
        <v>0</v>
      </c>
      <c r="AC194" s="35">
        <f t="shared" si="385"/>
        <v>0</v>
      </c>
      <c r="AD194" s="35">
        <f t="shared" si="385"/>
        <v>0</v>
      </c>
      <c r="AE194" s="35">
        <f t="shared" si="385"/>
        <v>0</v>
      </c>
      <c r="AF194" s="35">
        <f t="shared" si="385"/>
        <v>0</v>
      </c>
      <c r="AG194" s="35">
        <f t="shared" si="385"/>
        <v>0</v>
      </c>
      <c r="AH194" s="35">
        <f t="shared" si="385"/>
        <v>0</v>
      </c>
      <c r="AI194" s="35">
        <f t="shared" si="385"/>
        <v>0</v>
      </c>
      <c r="AJ194" s="35">
        <f t="shared" si="385"/>
        <v>0</v>
      </c>
      <c r="AK194" s="35">
        <f t="shared" si="385"/>
        <v>0</v>
      </c>
      <c r="AL194" s="35">
        <f t="shared" si="385"/>
        <v>0</v>
      </c>
      <c r="AM194" s="35">
        <f t="shared" si="385"/>
        <v>0</v>
      </c>
      <c r="AN194" s="35">
        <f t="shared" si="385"/>
        <v>0</v>
      </c>
      <c r="AO194" s="35">
        <f t="shared" si="385"/>
        <v>0</v>
      </c>
      <c r="AP194" s="35">
        <f t="shared" si="385"/>
        <v>0</v>
      </c>
      <c r="AQ194" s="35">
        <f t="shared" si="385"/>
        <v>0</v>
      </c>
      <c r="AR194" s="35">
        <f t="shared" si="385"/>
        <v>0</v>
      </c>
      <c r="AS194" s="35">
        <f t="shared" si="385"/>
        <v>0</v>
      </c>
      <c r="AT194" s="35">
        <f t="shared" si="385"/>
        <v>0</v>
      </c>
      <c r="AU194" s="35">
        <f t="shared" si="385"/>
        <v>0</v>
      </c>
      <c r="AV194" s="35">
        <f t="shared" si="385"/>
        <v>0</v>
      </c>
      <c r="AW194" s="35">
        <f t="shared" ref="AW194:BS194" si="386">IF($O194=AW$2,AW$187,IF(AW$2&gt;$O194,AV194-AV195,0))</f>
        <v>0</v>
      </c>
      <c r="AX194" s="35">
        <f t="shared" si="386"/>
        <v>0</v>
      </c>
      <c r="AY194" s="35">
        <f t="shared" si="386"/>
        <v>0</v>
      </c>
      <c r="AZ194" s="35">
        <f t="shared" si="386"/>
        <v>0</v>
      </c>
      <c r="BA194" s="35">
        <f t="shared" si="386"/>
        <v>0</v>
      </c>
      <c r="BB194" s="35">
        <f t="shared" si="386"/>
        <v>0</v>
      </c>
      <c r="BC194" s="35">
        <f t="shared" si="386"/>
        <v>0</v>
      </c>
      <c r="BD194" s="35">
        <f t="shared" si="386"/>
        <v>0</v>
      </c>
      <c r="BE194" s="35">
        <f t="shared" si="386"/>
        <v>0</v>
      </c>
      <c r="BF194" s="35">
        <f t="shared" si="386"/>
        <v>0</v>
      </c>
      <c r="BG194" s="35">
        <f t="shared" si="386"/>
        <v>0</v>
      </c>
      <c r="BH194" s="35">
        <f t="shared" si="386"/>
        <v>0</v>
      </c>
      <c r="BI194" s="35">
        <f t="shared" si="386"/>
        <v>0</v>
      </c>
      <c r="BJ194" s="35">
        <f t="shared" si="386"/>
        <v>0</v>
      </c>
      <c r="BK194" s="35">
        <f t="shared" si="386"/>
        <v>0</v>
      </c>
      <c r="BL194" s="35">
        <f t="shared" si="386"/>
        <v>0</v>
      </c>
      <c r="BM194" s="35">
        <f t="shared" si="386"/>
        <v>0</v>
      </c>
      <c r="BN194" s="35">
        <f t="shared" si="386"/>
        <v>0</v>
      </c>
      <c r="BO194" s="35">
        <f t="shared" si="386"/>
        <v>0</v>
      </c>
      <c r="BP194" s="35">
        <f t="shared" si="386"/>
        <v>0</v>
      </c>
      <c r="BQ194" s="35">
        <f t="shared" si="386"/>
        <v>0</v>
      </c>
      <c r="BR194" s="35">
        <f t="shared" si="386"/>
        <v>0</v>
      </c>
      <c r="BS194" s="35">
        <f t="shared" si="386"/>
        <v>0</v>
      </c>
    </row>
    <row r="195" spans="6:71" hidden="1" outlineLevel="1">
      <c r="F195" t="s">
        <v>197</v>
      </c>
      <c r="L195" s="22" t="s">
        <v>190</v>
      </c>
      <c r="O195" s="22">
        <v>7</v>
      </c>
      <c r="R195" s="35">
        <f t="shared" ref="R195:AW195" si="387">IF(R$2&gt;=$O195,IF(R194-(R194*HLOOKUP($O195,$R$2:$BS$34,32,FALSE))&lt;=0,R194,R194*HLOOKUP($O195,$R$2:$BS$34,32,FALSE)),0)</f>
        <v>0</v>
      </c>
      <c r="S195" s="35">
        <f t="shared" si="387"/>
        <v>0</v>
      </c>
      <c r="T195" s="35">
        <f t="shared" si="387"/>
        <v>0</v>
      </c>
      <c r="U195" s="35">
        <f t="shared" si="387"/>
        <v>0</v>
      </c>
      <c r="V195" s="35">
        <f t="shared" si="387"/>
        <v>0</v>
      </c>
      <c r="W195" s="35">
        <f t="shared" si="387"/>
        <v>0</v>
      </c>
      <c r="X195" s="35">
        <f t="shared" si="387"/>
        <v>0</v>
      </c>
      <c r="Y195" s="35">
        <f t="shared" si="387"/>
        <v>0</v>
      </c>
      <c r="Z195" s="35">
        <f t="shared" si="387"/>
        <v>0</v>
      </c>
      <c r="AA195" s="35">
        <f t="shared" si="387"/>
        <v>0</v>
      </c>
      <c r="AB195" s="35">
        <f t="shared" si="387"/>
        <v>0</v>
      </c>
      <c r="AC195" s="35">
        <f t="shared" si="387"/>
        <v>0</v>
      </c>
      <c r="AD195" s="35">
        <f t="shared" si="387"/>
        <v>0</v>
      </c>
      <c r="AE195" s="35">
        <f t="shared" si="387"/>
        <v>0</v>
      </c>
      <c r="AF195" s="35">
        <f t="shared" si="387"/>
        <v>0</v>
      </c>
      <c r="AG195" s="35">
        <f t="shared" si="387"/>
        <v>0</v>
      </c>
      <c r="AH195" s="35">
        <f t="shared" si="387"/>
        <v>0</v>
      </c>
      <c r="AI195" s="35">
        <f t="shared" si="387"/>
        <v>0</v>
      </c>
      <c r="AJ195" s="35">
        <f t="shared" si="387"/>
        <v>0</v>
      </c>
      <c r="AK195" s="35">
        <f t="shared" si="387"/>
        <v>0</v>
      </c>
      <c r="AL195" s="35">
        <f t="shared" si="387"/>
        <v>0</v>
      </c>
      <c r="AM195" s="35">
        <f t="shared" si="387"/>
        <v>0</v>
      </c>
      <c r="AN195" s="35">
        <f t="shared" si="387"/>
        <v>0</v>
      </c>
      <c r="AO195" s="35">
        <f t="shared" si="387"/>
        <v>0</v>
      </c>
      <c r="AP195" s="35">
        <f t="shared" si="387"/>
        <v>0</v>
      </c>
      <c r="AQ195" s="35">
        <f t="shared" si="387"/>
        <v>0</v>
      </c>
      <c r="AR195" s="35">
        <f t="shared" si="387"/>
        <v>0</v>
      </c>
      <c r="AS195" s="35">
        <f t="shared" si="387"/>
        <v>0</v>
      </c>
      <c r="AT195" s="35">
        <f t="shared" si="387"/>
        <v>0</v>
      </c>
      <c r="AU195" s="35">
        <f t="shared" si="387"/>
        <v>0</v>
      </c>
      <c r="AV195" s="35">
        <f t="shared" si="387"/>
        <v>0</v>
      </c>
      <c r="AW195" s="35">
        <f t="shared" si="387"/>
        <v>0</v>
      </c>
      <c r="AX195" s="35">
        <f t="shared" ref="AX195:BS195" si="388">IF(AX$2&gt;=$O195,IF(AX194-(AX194*HLOOKUP($O195,$R$2:$BS$34,32,FALSE))&lt;=0,AX194,AX194*HLOOKUP($O195,$R$2:$BS$34,32,FALSE)),0)</f>
        <v>0</v>
      </c>
      <c r="AY195" s="35">
        <f t="shared" si="388"/>
        <v>0</v>
      </c>
      <c r="AZ195" s="35">
        <f t="shared" si="388"/>
        <v>0</v>
      </c>
      <c r="BA195" s="35">
        <f t="shared" si="388"/>
        <v>0</v>
      </c>
      <c r="BB195" s="35">
        <f t="shared" si="388"/>
        <v>0</v>
      </c>
      <c r="BC195" s="35">
        <f t="shared" si="388"/>
        <v>0</v>
      </c>
      <c r="BD195" s="35">
        <f t="shared" si="388"/>
        <v>0</v>
      </c>
      <c r="BE195" s="35">
        <f t="shared" si="388"/>
        <v>0</v>
      </c>
      <c r="BF195" s="35">
        <f t="shared" si="388"/>
        <v>0</v>
      </c>
      <c r="BG195" s="35">
        <f t="shared" si="388"/>
        <v>0</v>
      </c>
      <c r="BH195" s="35">
        <f t="shared" si="388"/>
        <v>0</v>
      </c>
      <c r="BI195" s="35">
        <f t="shared" si="388"/>
        <v>0</v>
      </c>
      <c r="BJ195" s="35">
        <f t="shared" si="388"/>
        <v>0</v>
      </c>
      <c r="BK195" s="35">
        <f t="shared" si="388"/>
        <v>0</v>
      </c>
      <c r="BL195" s="35">
        <f t="shared" si="388"/>
        <v>0</v>
      </c>
      <c r="BM195" s="35">
        <f t="shared" si="388"/>
        <v>0</v>
      </c>
      <c r="BN195" s="35">
        <f t="shared" si="388"/>
        <v>0</v>
      </c>
      <c r="BO195" s="35">
        <f t="shared" si="388"/>
        <v>0</v>
      </c>
      <c r="BP195" s="35">
        <f t="shared" si="388"/>
        <v>0</v>
      </c>
      <c r="BQ195" s="35">
        <f t="shared" si="388"/>
        <v>0</v>
      </c>
      <c r="BR195" s="35">
        <f t="shared" si="388"/>
        <v>0</v>
      </c>
      <c r="BS195" s="35">
        <f t="shared" si="388"/>
        <v>0</v>
      </c>
    </row>
    <row r="196" spans="6:71" hidden="1" outlineLevel="1">
      <c r="F196" t="s">
        <v>195</v>
      </c>
      <c r="L196" s="22" t="s">
        <v>196</v>
      </c>
      <c r="O196" s="22">
        <v>8</v>
      </c>
      <c r="R196" s="35">
        <f t="shared" ref="R196:AV196" si="389">IF($O196=R$2,R$187,IF(R$2&gt;$O196,Q196-Q197,0))</f>
        <v>0</v>
      </c>
      <c r="S196" s="35">
        <f t="shared" si="389"/>
        <v>0</v>
      </c>
      <c r="T196" s="35">
        <f t="shared" si="389"/>
        <v>0</v>
      </c>
      <c r="U196" s="35">
        <f t="shared" si="389"/>
        <v>0</v>
      </c>
      <c r="V196" s="35">
        <f t="shared" si="389"/>
        <v>0</v>
      </c>
      <c r="W196" s="35">
        <f t="shared" si="389"/>
        <v>0</v>
      </c>
      <c r="X196" s="35">
        <f t="shared" si="389"/>
        <v>0</v>
      </c>
      <c r="Y196" s="35">
        <f t="shared" si="389"/>
        <v>0</v>
      </c>
      <c r="Z196" s="35">
        <f t="shared" si="389"/>
        <v>0</v>
      </c>
      <c r="AA196" s="35">
        <f t="shared" si="389"/>
        <v>0</v>
      </c>
      <c r="AB196" s="35">
        <f t="shared" si="389"/>
        <v>0</v>
      </c>
      <c r="AC196" s="35">
        <f t="shared" si="389"/>
        <v>0</v>
      </c>
      <c r="AD196" s="35">
        <f t="shared" si="389"/>
        <v>0</v>
      </c>
      <c r="AE196" s="35">
        <f t="shared" si="389"/>
        <v>0</v>
      </c>
      <c r="AF196" s="35">
        <f t="shared" si="389"/>
        <v>0</v>
      </c>
      <c r="AG196" s="35">
        <f t="shared" si="389"/>
        <v>0</v>
      </c>
      <c r="AH196" s="35">
        <f t="shared" si="389"/>
        <v>0</v>
      </c>
      <c r="AI196" s="35">
        <f t="shared" si="389"/>
        <v>0</v>
      </c>
      <c r="AJ196" s="35">
        <f t="shared" si="389"/>
        <v>0</v>
      </c>
      <c r="AK196" s="35">
        <f t="shared" si="389"/>
        <v>0</v>
      </c>
      <c r="AL196" s="35">
        <f t="shared" si="389"/>
        <v>0</v>
      </c>
      <c r="AM196" s="35">
        <f t="shared" si="389"/>
        <v>0</v>
      </c>
      <c r="AN196" s="35">
        <f t="shared" si="389"/>
        <v>0</v>
      </c>
      <c r="AO196" s="35">
        <f t="shared" si="389"/>
        <v>0</v>
      </c>
      <c r="AP196" s="35">
        <f t="shared" si="389"/>
        <v>0</v>
      </c>
      <c r="AQ196" s="35">
        <f t="shared" si="389"/>
        <v>0</v>
      </c>
      <c r="AR196" s="35">
        <f t="shared" si="389"/>
        <v>0</v>
      </c>
      <c r="AS196" s="35">
        <f t="shared" si="389"/>
        <v>0</v>
      </c>
      <c r="AT196" s="35">
        <f t="shared" si="389"/>
        <v>0</v>
      </c>
      <c r="AU196" s="35">
        <f t="shared" si="389"/>
        <v>0</v>
      </c>
      <c r="AV196" s="35">
        <f t="shared" si="389"/>
        <v>0</v>
      </c>
      <c r="AW196" s="35">
        <f t="shared" ref="AW196:BS196" si="390">IF($O196=AW$2,AW$187,IF(AW$2&gt;$O196,AV196-AV197,0))</f>
        <v>0</v>
      </c>
      <c r="AX196" s="35">
        <f t="shared" si="390"/>
        <v>0</v>
      </c>
      <c r="AY196" s="35">
        <f t="shared" si="390"/>
        <v>0</v>
      </c>
      <c r="AZ196" s="35">
        <f t="shared" si="390"/>
        <v>0</v>
      </c>
      <c r="BA196" s="35">
        <f t="shared" si="390"/>
        <v>0</v>
      </c>
      <c r="BB196" s="35">
        <f t="shared" si="390"/>
        <v>0</v>
      </c>
      <c r="BC196" s="35">
        <f t="shared" si="390"/>
        <v>0</v>
      </c>
      <c r="BD196" s="35">
        <f t="shared" si="390"/>
        <v>0</v>
      </c>
      <c r="BE196" s="35">
        <f t="shared" si="390"/>
        <v>0</v>
      </c>
      <c r="BF196" s="35">
        <f t="shared" si="390"/>
        <v>0</v>
      </c>
      <c r="BG196" s="35">
        <f t="shared" si="390"/>
        <v>0</v>
      </c>
      <c r="BH196" s="35">
        <f t="shared" si="390"/>
        <v>0</v>
      </c>
      <c r="BI196" s="35">
        <f t="shared" si="390"/>
        <v>0</v>
      </c>
      <c r="BJ196" s="35">
        <f t="shared" si="390"/>
        <v>0</v>
      </c>
      <c r="BK196" s="35">
        <f t="shared" si="390"/>
        <v>0</v>
      </c>
      <c r="BL196" s="35">
        <f t="shared" si="390"/>
        <v>0</v>
      </c>
      <c r="BM196" s="35">
        <f t="shared" si="390"/>
        <v>0</v>
      </c>
      <c r="BN196" s="35">
        <f t="shared" si="390"/>
        <v>0</v>
      </c>
      <c r="BO196" s="35">
        <f t="shared" si="390"/>
        <v>0</v>
      </c>
      <c r="BP196" s="35">
        <f t="shared" si="390"/>
        <v>0</v>
      </c>
      <c r="BQ196" s="35">
        <f t="shared" si="390"/>
        <v>0</v>
      </c>
      <c r="BR196" s="35">
        <f t="shared" si="390"/>
        <v>0</v>
      </c>
      <c r="BS196" s="35">
        <f t="shared" si="390"/>
        <v>0</v>
      </c>
    </row>
    <row r="197" spans="6:71" hidden="1" outlineLevel="1">
      <c r="F197" t="s">
        <v>197</v>
      </c>
      <c r="L197" s="22" t="s">
        <v>190</v>
      </c>
      <c r="O197" s="22">
        <v>8</v>
      </c>
      <c r="R197" s="35">
        <f t="shared" ref="R197:AW197" si="391">IF(R$2&gt;=$O197,IF(R196-(R196*HLOOKUP($O197,$R$2:$BS$34,32,FALSE))&lt;=0,R196,R196*HLOOKUP($O197,$R$2:$BS$34,32,FALSE)),0)</f>
        <v>0</v>
      </c>
      <c r="S197" s="35">
        <f t="shared" si="391"/>
        <v>0</v>
      </c>
      <c r="T197" s="35">
        <f t="shared" si="391"/>
        <v>0</v>
      </c>
      <c r="U197" s="35">
        <f t="shared" si="391"/>
        <v>0</v>
      </c>
      <c r="V197" s="35">
        <f t="shared" si="391"/>
        <v>0</v>
      </c>
      <c r="W197" s="35">
        <f t="shared" si="391"/>
        <v>0</v>
      </c>
      <c r="X197" s="35">
        <f t="shared" si="391"/>
        <v>0</v>
      </c>
      <c r="Y197" s="35">
        <f t="shared" si="391"/>
        <v>0</v>
      </c>
      <c r="Z197" s="35">
        <f t="shared" si="391"/>
        <v>0</v>
      </c>
      <c r="AA197" s="35">
        <f t="shared" si="391"/>
        <v>0</v>
      </c>
      <c r="AB197" s="35">
        <f t="shared" si="391"/>
        <v>0</v>
      </c>
      <c r="AC197" s="35">
        <f t="shared" si="391"/>
        <v>0</v>
      </c>
      <c r="AD197" s="35">
        <f t="shared" si="391"/>
        <v>0</v>
      </c>
      <c r="AE197" s="35">
        <f t="shared" si="391"/>
        <v>0</v>
      </c>
      <c r="AF197" s="35">
        <f t="shared" si="391"/>
        <v>0</v>
      </c>
      <c r="AG197" s="35">
        <f t="shared" si="391"/>
        <v>0</v>
      </c>
      <c r="AH197" s="35">
        <f t="shared" si="391"/>
        <v>0</v>
      </c>
      <c r="AI197" s="35">
        <f t="shared" si="391"/>
        <v>0</v>
      </c>
      <c r="AJ197" s="35">
        <f t="shared" si="391"/>
        <v>0</v>
      </c>
      <c r="AK197" s="35">
        <f t="shared" si="391"/>
        <v>0</v>
      </c>
      <c r="AL197" s="35">
        <f t="shared" si="391"/>
        <v>0</v>
      </c>
      <c r="AM197" s="35">
        <f t="shared" si="391"/>
        <v>0</v>
      </c>
      <c r="AN197" s="35">
        <f t="shared" si="391"/>
        <v>0</v>
      </c>
      <c r="AO197" s="35">
        <f t="shared" si="391"/>
        <v>0</v>
      </c>
      <c r="AP197" s="35">
        <f t="shared" si="391"/>
        <v>0</v>
      </c>
      <c r="AQ197" s="35">
        <f t="shared" si="391"/>
        <v>0</v>
      </c>
      <c r="AR197" s="35">
        <f t="shared" si="391"/>
        <v>0</v>
      </c>
      <c r="AS197" s="35">
        <f t="shared" si="391"/>
        <v>0</v>
      </c>
      <c r="AT197" s="35">
        <f t="shared" si="391"/>
        <v>0</v>
      </c>
      <c r="AU197" s="35">
        <f t="shared" si="391"/>
        <v>0</v>
      </c>
      <c r="AV197" s="35">
        <f t="shared" si="391"/>
        <v>0</v>
      </c>
      <c r="AW197" s="35">
        <f t="shared" si="391"/>
        <v>0</v>
      </c>
      <c r="AX197" s="35">
        <f t="shared" ref="AX197:BS197" si="392">IF(AX$2&gt;=$O197,IF(AX196-(AX196*HLOOKUP($O197,$R$2:$BS$34,32,FALSE))&lt;=0,AX196,AX196*HLOOKUP($O197,$R$2:$BS$34,32,FALSE)),0)</f>
        <v>0</v>
      </c>
      <c r="AY197" s="35">
        <f t="shared" si="392"/>
        <v>0</v>
      </c>
      <c r="AZ197" s="35">
        <f t="shared" si="392"/>
        <v>0</v>
      </c>
      <c r="BA197" s="35">
        <f t="shared" si="392"/>
        <v>0</v>
      </c>
      <c r="BB197" s="35">
        <f t="shared" si="392"/>
        <v>0</v>
      </c>
      <c r="BC197" s="35">
        <f t="shared" si="392"/>
        <v>0</v>
      </c>
      <c r="BD197" s="35">
        <f t="shared" si="392"/>
        <v>0</v>
      </c>
      <c r="BE197" s="35">
        <f t="shared" si="392"/>
        <v>0</v>
      </c>
      <c r="BF197" s="35">
        <f t="shared" si="392"/>
        <v>0</v>
      </c>
      <c r="BG197" s="35">
        <f t="shared" si="392"/>
        <v>0</v>
      </c>
      <c r="BH197" s="35">
        <f t="shared" si="392"/>
        <v>0</v>
      </c>
      <c r="BI197" s="35">
        <f t="shared" si="392"/>
        <v>0</v>
      </c>
      <c r="BJ197" s="35">
        <f t="shared" si="392"/>
        <v>0</v>
      </c>
      <c r="BK197" s="35">
        <f t="shared" si="392"/>
        <v>0</v>
      </c>
      <c r="BL197" s="35">
        <f t="shared" si="392"/>
        <v>0</v>
      </c>
      <c r="BM197" s="35">
        <f t="shared" si="392"/>
        <v>0</v>
      </c>
      <c r="BN197" s="35">
        <f t="shared" si="392"/>
        <v>0</v>
      </c>
      <c r="BO197" s="35">
        <f t="shared" si="392"/>
        <v>0</v>
      </c>
      <c r="BP197" s="35">
        <f t="shared" si="392"/>
        <v>0</v>
      </c>
      <c r="BQ197" s="35">
        <f t="shared" si="392"/>
        <v>0</v>
      </c>
      <c r="BR197" s="35">
        <f t="shared" si="392"/>
        <v>0</v>
      </c>
      <c r="BS197" s="35">
        <f t="shared" si="392"/>
        <v>0</v>
      </c>
    </row>
    <row r="198" spans="6:71" hidden="1" outlineLevel="1">
      <c r="F198" t="s">
        <v>195</v>
      </c>
      <c r="L198" s="22" t="s">
        <v>196</v>
      </c>
      <c r="O198" s="22">
        <v>9</v>
      </c>
      <c r="R198" s="35">
        <f t="shared" ref="R198:AV198" si="393">IF($O198=R$2,R$187,IF(R$2&gt;$O198,Q198-Q199,0))</f>
        <v>0</v>
      </c>
      <c r="S198" s="35">
        <f t="shared" si="393"/>
        <v>0</v>
      </c>
      <c r="T198" s="35">
        <f t="shared" si="393"/>
        <v>0</v>
      </c>
      <c r="U198" s="35">
        <f t="shared" si="393"/>
        <v>0</v>
      </c>
      <c r="V198" s="35">
        <f t="shared" si="393"/>
        <v>0</v>
      </c>
      <c r="W198" s="35">
        <f t="shared" si="393"/>
        <v>0</v>
      </c>
      <c r="X198" s="35">
        <f t="shared" si="393"/>
        <v>0</v>
      </c>
      <c r="Y198" s="35">
        <f t="shared" si="393"/>
        <v>0</v>
      </c>
      <c r="Z198" s="35">
        <f t="shared" si="393"/>
        <v>0</v>
      </c>
      <c r="AA198" s="35">
        <f t="shared" si="393"/>
        <v>0</v>
      </c>
      <c r="AB198" s="35">
        <f t="shared" si="393"/>
        <v>0</v>
      </c>
      <c r="AC198" s="35">
        <f t="shared" si="393"/>
        <v>0</v>
      </c>
      <c r="AD198" s="35">
        <f t="shared" si="393"/>
        <v>0</v>
      </c>
      <c r="AE198" s="35">
        <f t="shared" si="393"/>
        <v>0</v>
      </c>
      <c r="AF198" s="35">
        <f t="shared" si="393"/>
        <v>0</v>
      </c>
      <c r="AG198" s="35">
        <f t="shared" si="393"/>
        <v>0</v>
      </c>
      <c r="AH198" s="35">
        <f t="shared" si="393"/>
        <v>0</v>
      </c>
      <c r="AI198" s="35">
        <f t="shared" si="393"/>
        <v>0</v>
      </c>
      <c r="AJ198" s="35">
        <f t="shared" si="393"/>
        <v>0</v>
      </c>
      <c r="AK198" s="35">
        <f t="shared" si="393"/>
        <v>0</v>
      </c>
      <c r="AL198" s="35">
        <f t="shared" si="393"/>
        <v>0</v>
      </c>
      <c r="AM198" s="35">
        <f t="shared" si="393"/>
        <v>0</v>
      </c>
      <c r="AN198" s="35">
        <f t="shared" si="393"/>
        <v>0</v>
      </c>
      <c r="AO198" s="35">
        <f t="shared" si="393"/>
        <v>0</v>
      </c>
      <c r="AP198" s="35">
        <f t="shared" si="393"/>
        <v>0</v>
      </c>
      <c r="AQ198" s="35">
        <f t="shared" si="393"/>
        <v>0</v>
      </c>
      <c r="AR198" s="35">
        <f t="shared" si="393"/>
        <v>0</v>
      </c>
      <c r="AS198" s="35">
        <f t="shared" si="393"/>
        <v>0</v>
      </c>
      <c r="AT198" s="35">
        <f t="shared" si="393"/>
        <v>0</v>
      </c>
      <c r="AU198" s="35">
        <f t="shared" si="393"/>
        <v>0</v>
      </c>
      <c r="AV198" s="35">
        <f t="shared" si="393"/>
        <v>0</v>
      </c>
      <c r="AW198" s="35">
        <f t="shared" ref="AW198:BS198" si="394">IF($O198=AW$2,AW$187,IF(AW$2&gt;$O198,AV198-AV199,0))</f>
        <v>0</v>
      </c>
      <c r="AX198" s="35">
        <f t="shared" si="394"/>
        <v>0</v>
      </c>
      <c r="AY198" s="35">
        <f t="shared" si="394"/>
        <v>0</v>
      </c>
      <c r="AZ198" s="35">
        <f t="shared" si="394"/>
        <v>0</v>
      </c>
      <c r="BA198" s="35">
        <f t="shared" si="394"/>
        <v>0</v>
      </c>
      <c r="BB198" s="35">
        <f t="shared" si="394"/>
        <v>0</v>
      </c>
      <c r="BC198" s="35">
        <f t="shared" si="394"/>
        <v>0</v>
      </c>
      <c r="BD198" s="35">
        <f t="shared" si="394"/>
        <v>0</v>
      </c>
      <c r="BE198" s="35">
        <f t="shared" si="394"/>
        <v>0</v>
      </c>
      <c r="BF198" s="35">
        <f t="shared" si="394"/>
        <v>0</v>
      </c>
      <c r="BG198" s="35">
        <f t="shared" si="394"/>
        <v>0</v>
      </c>
      <c r="BH198" s="35">
        <f t="shared" si="394"/>
        <v>0</v>
      </c>
      <c r="BI198" s="35">
        <f t="shared" si="394"/>
        <v>0</v>
      </c>
      <c r="BJ198" s="35">
        <f t="shared" si="394"/>
        <v>0</v>
      </c>
      <c r="BK198" s="35">
        <f t="shared" si="394"/>
        <v>0</v>
      </c>
      <c r="BL198" s="35">
        <f t="shared" si="394"/>
        <v>0</v>
      </c>
      <c r="BM198" s="35">
        <f t="shared" si="394"/>
        <v>0</v>
      </c>
      <c r="BN198" s="35">
        <f t="shared" si="394"/>
        <v>0</v>
      </c>
      <c r="BO198" s="35">
        <f t="shared" si="394"/>
        <v>0</v>
      </c>
      <c r="BP198" s="35">
        <f t="shared" si="394"/>
        <v>0</v>
      </c>
      <c r="BQ198" s="35">
        <f t="shared" si="394"/>
        <v>0</v>
      </c>
      <c r="BR198" s="35">
        <f t="shared" si="394"/>
        <v>0</v>
      </c>
      <c r="BS198" s="35">
        <f t="shared" si="394"/>
        <v>0</v>
      </c>
    </row>
    <row r="199" spans="6:71" hidden="1" outlineLevel="1">
      <c r="F199" t="s">
        <v>197</v>
      </c>
      <c r="L199" s="22" t="s">
        <v>190</v>
      </c>
      <c r="O199" s="22">
        <v>9</v>
      </c>
      <c r="R199" s="35">
        <f t="shared" ref="R199:AW199" si="395">IF(R$2&gt;=$O199,IF(R198-(R198*HLOOKUP($O199,$R$2:$BS$34,32,FALSE))&lt;=0,R198,R198*HLOOKUP($O199,$R$2:$BS$34,32,FALSE)),0)</f>
        <v>0</v>
      </c>
      <c r="S199" s="35">
        <f t="shared" si="395"/>
        <v>0</v>
      </c>
      <c r="T199" s="35">
        <f t="shared" si="395"/>
        <v>0</v>
      </c>
      <c r="U199" s="35">
        <f t="shared" si="395"/>
        <v>0</v>
      </c>
      <c r="V199" s="35">
        <f t="shared" si="395"/>
        <v>0</v>
      </c>
      <c r="W199" s="35">
        <f t="shared" si="395"/>
        <v>0</v>
      </c>
      <c r="X199" s="35">
        <f t="shared" si="395"/>
        <v>0</v>
      </c>
      <c r="Y199" s="35">
        <f t="shared" si="395"/>
        <v>0</v>
      </c>
      <c r="Z199" s="35">
        <f t="shared" si="395"/>
        <v>0</v>
      </c>
      <c r="AA199" s="35">
        <f t="shared" si="395"/>
        <v>0</v>
      </c>
      <c r="AB199" s="35">
        <f t="shared" si="395"/>
        <v>0</v>
      </c>
      <c r="AC199" s="35">
        <f t="shared" si="395"/>
        <v>0</v>
      </c>
      <c r="AD199" s="35">
        <f t="shared" si="395"/>
        <v>0</v>
      </c>
      <c r="AE199" s="35">
        <f t="shared" si="395"/>
        <v>0</v>
      </c>
      <c r="AF199" s="35">
        <f t="shared" si="395"/>
        <v>0</v>
      </c>
      <c r="AG199" s="35">
        <f t="shared" si="395"/>
        <v>0</v>
      </c>
      <c r="AH199" s="35">
        <f t="shared" si="395"/>
        <v>0</v>
      </c>
      <c r="AI199" s="35">
        <f t="shared" si="395"/>
        <v>0</v>
      </c>
      <c r="AJ199" s="35">
        <f t="shared" si="395"/>
        <v>0</v>
      </c>
      <c r="AK199" s="35">
        <f t="shared" si="395"/>
        <v>0</v>
      </c>
      <c r="AL199" s="35">
        <f t="shared" si="395"/>
        <v>0</v>
      </c>
      <c r="AM199" s="35">
        <f t="shared" si="395"/>
        <v>0</v>
      </c>
      <c r="AN199" s="35">
        <f t="shared" si="395"/>
        <v>0</v>
      </c>
      <c r="AO199" s="35">
        <f t="shared" si="395"/>
        <v>0</v>
      </c>
      <c r="AP199" s="35">
        <f t="shared" si="395"/>
        <v>0</v>
      </c>
      <c r="AQ199" s="35">
        <f t="shared" si="395"/>
        <v>0</v>
      </c>
      <c r="AR199" s="35">
        <f t="shared" si="395"/>
        <v>0</v>
      </c>
      <c r="AS199" s="35">
        <f t="shared" si="395"/>
        <v>0</v>
      </c>
      <c r="AT199" s="35">
        <f t="shared" si="395"/>
        <v>0</v>
      </c>
      <c r="AU199" s="35">
        <f t="shared" si="395"/>
        <v>0</v>
      </c>
      <c r="AV199" s="35">
        <f t="shared" si="395"/>
        <v>0</v>
      </c>
      <c r="AW199" s="35">
        <f t="shared" si="395"/>
        <v>0</v>
      </c>
      <c r="AX199" s="35">
        <f t="shared" ref="AX199:BS199" si="396">IF(AX$2&gt;=$O199,IF(AX198-(AX198*HLOOKUP($O199,$R$2:$BS$34,32,FALSE))&lt;=0,AX198,AX198*HLOOKUP($O199,$R$2:$BS$34,32,FALSE)),0)</f>
        <v>0</v>
      </c>
      <c r="AY199" s="35">
        <f t="shared" si="396"/>
        <v>0</v>
      </c>
      <c r="AZ199" s="35">
        <f t="shared" si="396"/>
        <v>0</v>
      </c>
      <c r="BA199" s="35">
        <f t="shared" si="396"/>
        <v>0</v>
      </c>
      <c r="BB199" s="35">
        <f t="shared" si="396"/>
        <v>0</v>
      </c>
      <c r="BC199" s="35">
        <f t="shared" si="396"/>
        <v>0</v>
      </c>
      <c r="BD199" s="35">
        <f t="shared" si="396"/>
        <v>0</v>
      </c>
      <c r="BE199" s="35">
        <f t="shared" si="396"/>
        <v>0</v>
      </c>
      <c r="BF199" s="35">
        <f t="shared" si="396"/>
        <v>0</v>
      </c>
      <c r="BG199" s="35">
        <f t="shared" si="396"/>
        <v>0</v>
      </c>
      <c r="BH199" s="35">
        <f t="shared" si="396"/>
        <v>0</v>
      </c>
      <c r="BI199" s="35">
        <f t="shared" si="396"/>
        <v>0</v>
      </c>
      <c r="BJ199" s="35">
        <f t="shared" si="396"/>
        <v>0</v>
      </c>
      <c r="BK199" s="35">
        <f t="shared" si="396"/>
        <v>0</v>
      </c>
      <c r="BL199" s="35">
        <f t="shared" si="396"/>
        <v>0</v>
      </c>
      <c r="BM199" s="35">
        <f t="shared" si="396"/>
        <v>0</v>
      </c>
      <c r="BN199" s="35">
        <f t="shared" si="396"/>
        <v>0</v>
      </c>
      <c r="BO199" s="35">
        <f t="shared" si="396"/>
        <v>0</v>
      </c>
      <c r="BP199" s="35">
        <f t="shared" si="396"/>
        <v>0</v>
      </c>
      <c r="BQ199" s="35">
        <f t="shared" si="396"/>
        <v>0</v>
      </c>
      <c r="BR199" s="35">
        <f t="shared" si="396"/>
        <v>0</v>
      </c>
      <c r="BS199" s="35">
        <f t="shared" si="396"/>
        <v>0</v>
      </c>
    </row>
    <row r="200" spans="6:71" hidden="1" outlineLevel="1">
      <c r="F200" t="s">
        <v>195</v>
      </c>
      <c r="L200" s="22" t="s">
        <v>196</v>
      </c>
      <c r="O200" s="22">
        <v>10</v>
      </c>
      <c r="R200" s="35">
        <f t="shared" ref="R200:AV200" si="397">IF($O200=R$2,R$187,IF(R$2&gt;$O200,Q200-Q201,0))</f>
        <v>0</v>
      </c>
      <c r="S200" s="35">
        <f t="shared" si="397"/>
        <v>0</v>
      </c>
      <c r="T200" s="35">
        <f t="shared" si="397"/>
        <v>0</v>
      </c>
      <c r="U200" s="35">
        <f t="shared" si="397"/>
        <v>0</v>
      </c>
      <c r="V200" s="35">
        <f t="shared" si="397"/>
        <v>0</v>
      </c>
      <c r="W200" s="35">
        <f t="shared" si="397"/>
        <v>0</v>
      </c>
      <c r="X200" s="35">
        <f t="shared" si="397"/>
        <v>0</v>
      </c>
      <c r="Y200" s="35">
        <f t="shared" si="397"/>
        <v>0</v>
      </c>
      <c r="Z200" s="35">
        <f t="shared" si="397"/>
        <v>0</v>
      </c>
      <c r="AA200" s="35">
        <f t="shared" si="397"/>
        <v>0</v>
      </c>
      <c r="AB200" s="35">
        <f t="shared" si="397"/>
        <v>0</v>
      </c>
      <c r="AC200" s="35">
        <f t="shared" si="397"/>
        <v>0</v>
      </c>
      <c r="AD200" s="35">
        <f t="shared" si="397"/>
        <v>0</v>
      </c>
      <c r="AE200" s="35">
        <f t="shared" si="397"/>
        <v>0</v>
      </c>
      <c r="AF200" s="35">
        <f t="shared" si="397"/>
        <v>0</v>
      </c>
      <c r="AG200" s="35">
        <f t="shared" si="397"/>
        <v>0</v>
      </c>
      <c r="AH200" s="35">
        <f t="shared" si="397"/>
        <v>0</v>
      </c>
      <c r="AI200" s="35">
        <f t="shared" si="397"/>
        <v>0</v>
      </c>
      <c r="AJ200" s="35">
        <f t="shared" si="397"/>
        <v>0</v>
      </c>
      <c r="AK200" s="35">
        <f t="shared" si="397"/>
        <v>0</v>
      </c>
      <c r="AL200" s="35">
        <f t="shared" si="397"/>
        <v>0</v>
      </c>
      <c r="AM200" s="35">
        <f t="shared" si="397"/>
        <v>0</v>
      </c>
      <c r="AN200" s="35">
        <f t="shared" si="397"/>
        <v>0</v>
      </c>
      <c r="AO200" s="35">
        <f t="shared" si="397"/>
        <v>0</v>
      </c>
      <c r="AP200" s="35">
        <f t="shared" si="397"/>
        <v>0</v>
      </c>
      <c r="AQ200" s="35">
        <f t="shared" si="397"/>
        <v>0</v>
      </c>
      <c r="AR200" s="35">
        <f t="shared" si="397"/>
        <v>0</v>
      </c>
      <c r="AS200" s="35">
        <f t="shared" si="397"/>
        <v>0</v>
      </c>
      <c r="AT200" s="35">
        <f t="shared" si="397"/>
        <v>0</v>
      </c>
      <c r="AU200" s="35">
        <f t="shared" si="397"/>
        <v>0</v>
      </c>
      <c r="AV200" s="35">
        <f t="shared" si="397"/>
        <v>0</v>
      </c>
      <c r="AW200" s="35">
        <f t="shared" ref="AW200:BS200" si="398">IF($O200=AW$2,AW$187,IF(AW$2&gt;$O200,AV200-AV201,0))</f>
        <v>0</v>
      </c>
      <c r="AX200" s="35">
        <f t="shared" si="398"/>
        <v>0</v>
      </c>
      <c r="AY200" s="35">
        <f t="shared" si="398"/>
        <v>0</v>
      </c>
      <c r="AZ200" s="35">
        <f t="shared" si="398"/>
        <v>0</v>
      </c>
      <c r="BA200" s="35">
        <f t="shared" si="398"/>
        <v>0</v>
      </c>
      <c r="BB200" s="35">
        <f t="shared" si="398"/>
        <v>0</v>
      </c>
      <c r="BC200" s="35">
        <f t="shared" si="398"/>
        <v>0</v>
      </c>
      <c r="BD200" s="35">
        <f t="shared" si="398"/>
        <v>0</v>
      </c>
      <c r="BE200" s="35">
        <f t="shared" si="398"/>
        <v>0</v>
      </c>
      <c r="BF200" s="35">
        <f t="shared" si="398"/>
        <v>0</v>
      </c>
      <c r="BG200" s="35">
        <f t="shared" si="398"/>
        <v>0</v>
      </c>
      <c r="BH200" s="35">
        <f t="shared" si="398"/>
        <v>0</v>
      </c>
      <c r="BI200" s="35">
        <f t="shared" si="398"/>
        <v>0</v>
      </c>
      <c r="BJ200" s="35">
        <f t="shared" si="398"/>
        <v>0</v>
      </c>
      <c r="BK200" s="35">
        <f t="shared" si="398"/>
        <v>0</v>
      </c>
      <c r="BL200" s="35">
        <f t="shared" si="398"/>
        <v>0</v>
      </c>
      <c r="BM200" s="35">
        <f t="shared" si="398"/>
        <v>0</v>
      </c>
      <c r="BN200" s="35">
        <f t="shared" si="398"/>
        <v>0</v>
      </c>
      <c r="BO200" s="35">
        <f t="shared" si="398"/>
        <v>0</v>
      </c>
      <c r="BP200" s="35">
        <f t="shared" si="398"/>
        <v>0</v>
      </c>
      <c r="BQ200" s="35">
        <f t="shared" si="398"/>
        <v>0</v>
      </c>
      <c r="BR200" s="35">
        <f t="shared" si="398"/>
        <v>0</v>
      </c>
      <c r="BS200" s="35">
        <f t="shared" si="398"/>
        <v>0</v>
      </c>
    </row>
    <row r="201" spans="6:71" hidden="1" outlineLevel="1">
      <c r="F201" t="s">
        <v>197</v>
      </c>
      <c r="L201" s="22" t="s">
        <v>190</v>
      </c>
      <c r="O201" s="22">
        <v>10</v>
      </c>
      <c r="R201" s="35">
        <f t="shared" ref="R201:AW201" si="399">IF(R$2&gt;=$O201,IF(R200-(R200*HLOOKUP($O201,$R$2:$BS$34,32,FALSE))&lt;=0,R200,R200*HLOOKUP($O201,$R$2:$BS$34,32,FALSE)),0)</f>
        <v>0</v>
      </c>
      <c r="S201" s="35">
        <f t="shared" si="399"/>
        <v>0</v>
      </c>
      <c r="T201" s="35">
        <f t="shared" si="399"/>
        <v>0</v>
      </c>
      <c r="U201" s="35">
        <f t="shared" si="399"/>
        <v>0</v>
      </c>
      <c r="V201" s="35">
        <f t="shared" si="399"/>
        <v>0</v>
      </c>
      <c r="W201" s="35">
        <f t="shared" si="399"/>
        <v>0</v>
      </c>
      <c r="X201" s="35">
        <f t="shared" si="399"/>
        <v>0</v>
      </c>
      <c r="Y201" s="35">
        <f t="shared" si="399"/>
        <v>0</v>
      </c>
      <c r="Z201" s="35">
        <f t="shared" si="399"/>
        <v>0</v>
      </c>
      <c r="AA201" s="35">
        <f t="shared" si="399"/>
        <v>0</v>
      </c>
      <c r="AB201" s="35">
        <f t="shared" si="399"/>
        <v>0</v>
      </c>
      <c r="AC201" s="35">
        <f t="shared" si="399"/>
        <v>0</v>
      </c>
      <c r="AD201" s="35">
        <f t="shared" si="399"/>
        <v>0</v>
      </c>
      <c r="AE201" s="35">
        <f t="shared" si="399"/>
        <v>0</v>
      </c>
      <c r="AF201" s="35">
        <f t="shared" si="399"/>
        <v>0</v>
      </c>
      <c r="AG201" s="35">
        <f t="shared" si="399"/>
        <v>0</v>
      </c>
      <c r="AH201" s="35">
        <f t="shared" si="399"/>
        <v>0</v>
      </c>
      <c r="AI201" s="35">
        <f t="shared" si="399"/>
        <v>0</v>
      </c>
      <c r="AJ201" s="35">
        <f t="shared" si="399"/>
        <v>0</v>
      </c>
      <c r="AK201" s="35">
        <f t="shared" si="399"/>
        <v>0</v>
      </c>
      <c r="AL201" s="35">
        <f t="shared" si="399"/>
        <v>0</v>
      </c>
      <c r="AM201" s="35">
        <f t="shared" si="399"/>
        <v>0</v>
      </c>
      <c r="AN201" s="35">
        <f t="shared" si="399"/>
        <v>0</v>
      </c>
      <c r="AO201" s="35">
        <f t="shared" si="399"/>
        <v>0</v>
      </c>
      <c r="AP201" s="35">
        <f t="shared" si="399"/>
        <v>0</v>
      </c>
      <c r="AQ201" s="35">
        <f t="shared" si="399"/>
        <v>0</v>
      </c>
      <c r="AR201" s="35">
        <f t="shared" si="399"/>
        <v>0</v>
      </c>
      <c r="AS201" s="35">
        <f t="shared" si="399"/>
        <v>0</v>
      </c>
      <c r="AT201" s="35">
        <f t="shared" si="399"/>
        <v>0</v>
      </c>
      <c r="AU201" s="35">
        <f t="shared" si="399"/>
        <v>0</v>
      </c>
      <c r="AV201" s="35">
        <f t="shared" si="399"/>
        <v>0</v>
      </c>
      <c r="AW201" s="35">
        <f t="shared" si="399"/>
        <v>0</v>
      </c>
      <c r="AX201" s="35">
        <f t="shared" ref="AX201:BS201" si="400">IF(AX$2&gt;=$O201,IF(AX200-(AX200*HLOOKUP($O201,$R$2:$BS$34,32,FALSE))&lt;=0,AX200,AX200*HLOOKUP($O201,$R$2:$BS$34,32,FALSE)),0)</f>
        <v>0</v>
      </c>
      <c r="AY201" s="35">
        <f t="shared" si="400"/>
        <v>0</v>
      </c>
      <c r="AZ201" s="35">
        <f t="shared" si="400"/>
        <v>0</v>
      </c>
      <c r="BA201" s="35">
        <f t="shared" si="400"/>
        <v>0</v>
      </c>
      <c r="BB201" s="35">
        <f t="shared" si="400"/>
        <v>0</v>
      </c>
      <c r="BC201" s="35">
        <f t="shared" si="400"/>
        <v>0</v>
      </c>
      <c r="BD201" s="35">
        <f t="shared" si="400"/>
        <v>0</v>
      </c>
      <c r="BE201" s="35">
        <f t="shared" si="400"/>
        <v>0</v>
      </c>
      <c r="BF201" s="35">
        <f t="shared" si="400"/>
        <v>0</v>
      </c>
      <c r="BG201" s="35">
        <f t="shared" si="400"/>
        <v>0</v>
      </c>
      <c r="BH201" s="35">
        <f t="shared" si="400"/>
        <v>0</v>
      </c>
      <c r="BI201" s="35">
        <f t="shared" si="400"/>
        <v>0</v>
      </c>
      <c r="BJ201" s="35">
        <f t="shared" si="400"/>
        <v>0</v>
      </c>
      <c r="BK201" s="35">
        <f t="shared" si="400"/>
        <v>0</v>
      </c>
      <c r="BL201" s="35">
        <f t="shared" si="400"/>
        <v>0</v>
      </c>
      <c r="BM201" s="35">
        <f t="shared" si="400"/>
        <v>0</v>
      </c>
      <c r="BN201" s="35">
        <f t="shared" si="400"/>
        <v>0</v>
      </c>
      <c r="BO201" s="35">
        <f t="shared" si="400"/>
        <v>0</v>
      </c>
      <c r="BP201" s="35">
        <f t="shared" si="400"/>
        <v>0</v>
      </c>
      <c r="BQ201" s="35">
        <f t="shared" si="400"/>
        <v>0</v>
      </c>
      <c r="BR201" s="35">
        <f t="shared" si="400"/>
        <v>0</v>
      </c>
      <c r="BS201" s="35">
        <f t="shared" si="400"/>
        <v>0</v>
      </c>
    </row>
    <row r="202" spans="6:71" hidden="1" outlineLevel="1">
      <c r="F202" t="s">
        <v>195</v>
      </c>
      <c r="L202" s="22" t="s">
        <v>196</v>
      </c>
      <c r="O202" s="22">
        <v>11</v>
      </c>
      <c r="R202" s="35">
        <f t="shared" ref="R202:AV202" si="401">IF($O202=R$2,R$187,IF(R$2&gt;$O202,Q202-Q203,0))</f>
        <v>0</v>
      </c>
      <c r="S202" s="35">
        <f t="shared" si="401"/>
        <v>0</v>
      </c>
      <c r="T202" s="35">
        <f t="shared" si="401"/>
        <v>0</v>
      </c>
      <c r="U202" s="35">
        <f t="shared" si="401"/>
        <v>0</v>
      </c>
      <c r="V202" s="35">
        <f t="shared" si="401"/>
        <v>0</v>
      </c>
      <c r="W202" s="35">
        <f t="shared" si="401"/>
        <v>0</v>
      </c>
      <c r="X202" s="35">
        <f t="shared" si="401"/>
        <v>0</v>
      </c>
      <c r="Y202" s="35">
        <f t="shared" si="401"/>
        <v>0</v>
      </c>
      <c r="Z202" s="35">
        <f t="shared" si="401"/>
        <v>0</v>
      </c>
      <c r="AA202" s="35">
        <f t="shared" si="401"/>
        <v>0</v>
      </c>
      <c r="AB202" s="35">
        <f t="shared" si="401"/>
        <v>0</v>
      </c>
      <c r="AC202" s="35">
        <f t="shared" si="401"/>
        <v>0</v>
      </c>
      <c r="AD202" s="35">
        <f t="shared" si="401"/>
        <v>0</v>
      </c>
      <c r="AE202" s="35">
        <f t="shared" si="401"/>
        <v>0</v>
      </c>
      <c r="AF202" s="35">
        <f t="shared" si="401"/>
        <v>0</v>
      </c>
      <c r="AG202" s="35">
        <f t="shared" si="401"/>
        <v>0</v>
      </c>
      <c r="AH202" s="35">
        <f t="shared" si="401"/>
        <v>0</v>
      </c>
      <c r="AI202" s="35">
        <f t="shared" si="401"/>
        <v>0</v>
      </c>
      <c r="AJ202" s="35">
        <f t="shared" si="401"/>
        <v>0</v>
      </c>
      <c r="AK202" s="35">
        <f t="shared" si="401"/>
        <v>0</v>
      </c>
      <c r="AL202" s="35">
        <f t="shared" si="401"/>
        <v>0</v>
      </c>
      <c r="AM202" s="35">
        <f t="shared" si="401"/>
        <v>0</v>
      </c>
      <c r="AN202" s="35">
        <f t="shared" si="401"/>
        <v>0</v>
      </c>
      <c r="AO202" s="35">
        <f t="shared" si="401"/>
        <v>0</v>
      </c>
      <c r="AP202" s="35">
        <f t="shared" si="401"/>
        <v>0</v>
      </c>
      <c r="AQ202" s="35">
        <f t="shared" si="401"/>
        <v>0</v>
      </c>
      <c r="AR202" s="35">
        <f t="shared" si="401"/>
        <v>0</v>
      </c>
      <c r="AS202" s="35">
        <f t="shared" si="401"/>
        <v>0</v>
      </c>
      <c r="AT202" s="35">
        <f t="shared" si="401"/>
        <v>0</v>
      </c>
      <c r="AU202" s="35">
        <f t="shared" si="401"/>
        <v>0</v>
      </c>
      <c r="AV202" s="35">
        <f t="shared" si="401"/>
        <v>0</v>
      </c>
      <c r="AW202" s="35">
        <f t="shared" ref="AW202:BS202" si="402">IF($O202=AW$2,AW$187,IF(AW$2&gt;$O202,AV202-AV203,0))</f>
        <v>0</v>
      </c>
      <c r="AX202" s="35">
        <f t="shared" si="402"/>
        <v>0</v>
      </c>
      <c r="AY202" s="35">
        <f t="shared" si="402"/>
        <v>0</v>
      </c>
      <c r="AZ202" s="35">
        <f t="shared" si="402"/>
        <v>0</v>
      </c>
      <c r="BA202" s="35">
        <f t="shared" si="402"/>
        <v>0</v>
      </c>
      <c r="BB202" s="35">
        <f t="shared" si="402"/>
        <v>0</v>
      </c>
      <c r="BC202" s="35">
        <f t="shared" si="402"/>
        <v>0</v>
      </c>
      <c r="BD202" s="35">
        <f t="shared" si="402"/>
        <v>0</v>
      </c>
      <c r="BE202" s="35">
        <f t="shared" si="402"/>
        <v>0</v>
      </c>
      <c r="BF202" s="35">
        <f t="shared" si="402"/>
        <v>0</v>
      </c>
      <c r="BG202" s="35">
        <f t="shared" si="402"/>
        <v>0</v>
      </c>
      <c r="BH202" s="35">
        <f t="shared" si="402"/>
        <v>0</v>
      </c>
      <c r="BI202" s="35">
        <f t="shared" si="402"/>
        <v>0</v>
      </c>
      <c r="BJ202" s="35">
        <f t="shared" si="402"/>
        <v>0</v>
      </c>
      <c r="BK202" s="35">
        <f t="shared" si="402"/>
        <v>0</v>
      </c>
      <c r="BL202" s="35">
        <f t="shared" si="402"/>
        <v>0</v>
      </c>
      <c r="BM202" s="35">
        <f t="shared" si="402"/>
        <v>0</v>
      </c>
      <c r="BN202" s="35">
        <f t="shared" si="402"/>
        <v>0</v>
      </c>
      <c r="BO202" s="35">
        <f t="shared" si="402"/>
        <v>0</v>
      </c>
      <c r="BP202" s="35">
        <f t="shared" si="402"/>
        <v>0</v>
      </c>
      <c r="BQ202" s="35">
        <f t="shared" si="402"/>
        <v>0</v>
      </c>
      <c r="BR202" s="35">
        <f t="shared" si="402"/>
        <v>0</v>
      </c>
      <c r="BS202" s="35">
        <f t="shared" si="402"/>
        <v>0</v>
      </c>
    </row>
    <row r="203" spans="6:71" hidden="1" outlineLevel="1">
      <c r="F203" t="s">
        <v>197</v>
      </c>
      <c r="L203" s="22" t="s">
        <v>190</v>
      </c>
      <c r="O203" s="22">
        <v>11</v>
      </c>
      <c r="R203" s="35">
        <f t="shared" ref="R203:AW203" si="403">IF(R$2&gt;=$O203,IF(R202-(R202*HLOOKUP($O203,$R$2:$BS$34,32,FALSE))&lt;=0,R202,R202*HLOOKUP($O203,$R$2:$BS$34,32,FALSE)),0)</f>
        <v>0</v>
      </c>
      <c r="S203" s="35">
        <f t="shared" si="403"/>
        <v>0</v>
      </c>
      <c r="T203" s="35">
        <f t="shared" si="403"/>
        <v>0</v>
      </c>
      <c r="U203" s="35">
        <f t="shared" si="403"/>
        <v>0</v>
      </c>
      <c r="V203" s="35">
        <f t="shared" si="403"/>
        <v>0</v>
      </c>
      <c r="W203" s="35">
        <f t="shared" si="403"/>
        <v>0</v>
      </c>
      <c r="X203" s="35">
        <f t="shared" si="403"/>
        <v>0</v>
      </c>
      <c r="Y203" s="35">
        <f t="shared" si="403"/>
        <v>0</v>
      </c>
      <c r="Z203" s="35">
        <f t="shared" si="403"/>
        <v>0</v>
      </c>
      <c r="AA203" s="35">
        <f t="shared" si="403"/>
        <v>0</v>
      </c>
      <c r="AB203" s="35">
        <f t="shared" si="403"/>
        <v>0</v>
      </c>
      <c r="AC203" s="35">
        <f t="shared" si="403"/>
        <v>0</v>
      </c>
      <c r="AD203" s="35">
        <f t="shared" si="403"/>
        <v>0</v>
      </c>
      <c r="AE203" s="35">
        <f t="shared" si="403"/>
        <v>0</v>
      </c>
      <c r="AF203" s="35">
        <f t="shared" si="403"/>
        <v>0</v>
      </c>
      <c r="AG203" s="35">
        <f t="shared" si="403"/>
        <v>0</v>
      </c>
      <c r="AH203" s="35">
        <f t="shared" si="403"/>
        <v>0</v>
      </c>
      <c r="AI203" s="35">
        <f t="shared" si="403"/>
        <v>0</v>
      </c>
      <c r="AJ203" s="35">
        <f t="shared" si="403"/>
        <v>0</v>
      </c>
      <c r="AK203" s="35">
        <f t="shared" si="403"/>
        <v>0</v>
      </c>
      <c r="AL203" s="35">
        <f t="shared" si="403"/>
        <v>0</v>
      </c>
      <c r="AM203" s="35">
        <f t="shared" si="403"/>
        <v>0</v>
      </c>
      <c r="AN203" s="35">
        <f t="shared" si="403"/>
        <v>0</v>
      </c>
      <c r="AO203" s="35">
        <f t="shared" si="403"/>
        <v>0</v>
      </c>
      <c r="AP203" s="35">
        <f t="shared" si="403"/>
        <v>0</v>
      </c>
      <c r="AQ203" s="35">
        <f t="shared" si="403"/>
        <v>0</v>
      </c>
      <c r="AR203" s="35">
        <f t="shared" si="403"/>
        <v>0</v>
      </c>
      <c r="AS203" s="35">
        <f t="shared" si="403"/>
        <v>0</v>
      </c>
      <c r="AT203" s="35">
        <f t="shared" si="403"/>
        <v>0</v>
      </c>
      <c r="AU203" s="35">
        <f t="shared" si="403"/>
        <v>0</v>
      </c>
      <c r="AV203" s="35">
        <f t="shared" si="403"/>
        <v>0</v>
      </c>
      <c r="AW203" s="35">
        <f t="shared" si="403"/>
        <v>0</v>
      </c>
      <c r="AX203" s="35">
        <f t="shared" ref="AX203:BS203" si="404">IF(AX$2&gt;=$O203,IF(AX202-(AX202*HLOOKUP($O203,$R$2:$BS$34,32,FALSE))&lt;=0,AX202,AX202*HLOOKUP($O203,$R$2:$BS$34,32,FALSE)),0)</f>
        <v>0</v>
      </c>
      <c r="AY203" s="35">
        <f t="shared" si="404"/>
        <v>0</v>
      </c>
      <c r="AZ203" s="35">
        <f t="shared" si="404"/>
        <v>0</v>
      </c>
      <c r="BA203" s="35">
        <f t="shared" si="404"/>
        <v>0</v>
      </c>
      <c r="BB203" s="35">
        <f t="shared" si="404"/>
        <v>0</v>
      </c>
      <c r="BC203" s="35">
        <f t="shared" si="404"/>
        <v>0</v>
      </c>
      <c r="BD203" s="35">
        <f t="shared" si="404"/>
        <v>0</v>
      </c>
      <c r="BE203" s="35">
        <f t="shared" si="404"/>
        <v>0</v>
      </c>
      <c r="BF203" s="35">
        <f t="shared" si="404"/>
        <v>0</v>
      </c>
      <c r="BG203" s="35">
        <f t="shared" si="404"/>
        <v>0</v>
      </c>
      <c r="BH203" s="35">
        <f t="shared" si="404"/>
        <v>0</v>
      </c>
      <c r="BI203" s="35">
        <f t="shared" si="404"/>
        <v>0</v>
      </c>
      <c r="BJ203" s="35">
        <f t="shared" si="404"/>
        <v>0</v>
      </c>
      <c r="BK203" s="35">
        <f t="shared" si="404"/>
        <v>0</v>
      </c>
      <c r="BL203" s="35">
        <f t="shared" si="404"/>
        <v>0</v>
      </c>
      <c r="BM203" s="35">
        <f t="shared" si="404"/>
        <v>0</v>
      </c>
      <c r="BN203" s="35">
        <f t="shared" si="404"/>
        <v>0</v>
      </c>
      <c r="BO203" s="35">
        <f t="shared" si="404"/>
        <v>0</v>
      </c>
      <c r="BP203" s="35">
        <f t="shared" si="404"/>
        <v>0</v>
      </c>
      <c r="BQ203" s="35">
        <f t="shared" si="404"/>
        <v>0</v>
      </c>
      <c r="BR203" s="35">
        <f t="shared" si="404"/>
        <v>0</v>
      </c>
      <c r="BS203" s="35">
        <f t="shared" si="404"/>
        <v>0</v>
      </c>
    </row>
    <row r="204" spans="6:71" hidden="1" outlineLevel="1">
      <c r="F204" t="s">
        <v>195</v>
      </c>
      <c r="L204" s="22" t="s">
        <v>196</v>
      </c>
      <c r="O204" s="22">
        <v>12</v>
      </c>
      <c r="R204" s="35">
        <f t="shared" ref="R204:AV204" si="405">IF($O204=R$2,R$187,IF(R$2&gt;$O204,Q204-Q205,0))</f>
        <v>0</v>
      </c>
      <c r="S204" s="35">
        <f t="shared" si="405"/>
        <v>0</v>
      </c>
      <c r="T204" s="35">
        <f t="shared" si="405"/>
        <v>0</v>
      </c>
      <c r="U204" s="35">
        <f t="shared" si="405"/>
        <v>0</v>
      </c>
      <c r="V204" s="35">
        <f t="shared" si="405"/>
        <v>0</v>
      </c>
      <c r="W204" s="35">
        <f t="shared" si="405"/>
        <v>0</v>
      </c>
      <c r="X204" s="35">
        <f t="shared" si="405"/>
        <v>0</v>
      </c>
      <c r="Y204" s="35">
        <f t="shared" si="405"/>
        <v>0</v>
      </c>
      <c r="Z204" s="35">
        <f t="shared" si="405"/>
        <v>0</v>
      </c>
      <c r="AA204" s="35">
        <f t="shared" si="405"/>
        <v>0</v>
      </c>
      <c r="AB204" s="35">
        <f t="shared" si="405"/>
        <v>0</v>
      </c>
      <c r="AC204" s="35">
        <f t="shared" si="405"/>
        <v>0</v>
      </c>
      <c r="AD204" s="35">
        <f t="shared" si="405"/>
        <v>0</v>
      </c>
      <c r="AE204" s="35">
        <f t="shared" si="405"/>
        <v>0</v>
      </c>
      <c r="AF204" s="35">
        <f t="shared" si="405"/>
        <v>0</v>
      </c>
      <c r="AG204" s="35">
        <f t="shared" si="405"/>
        <v>0</v>
      </c>
      <c r="AH204" s="35">
        <f t="shared" si="405"/>
        <v>0</v>
      </c>
      <c r="AI204" s="35">
        <f t="shared" si="405"/>
        <v>0</v>
      </c>
      <c r="AJ204" s="35">
        <f t="shared" si="405"/>
        <v>0</v>
      </c>
      <c r="AK204" s="35">
        <f t="shared" si="405"/>
        <v>0</v>
      </c>
      <c r="AL204" s="35">
        <f t="shared" si="405"/>
        <v>0</v>
      </c>
      <c r="AM204" s="35">
        <f t="shared" si="405"/>
        <v>0</v>
      </c>
      <c r="AN204" s="35">
        <f t="shared" si="405"/>
        <v>0</v>
      </c>
      <c r="AO204" s="35">
        <f t="shared" si="405"/>
        <v>0</v>
      </c>
      <c r="AP204" s="35">
        <f t="shared" si="405"/>
        <v>0</v>
      </c>
      <c r="AQ204" s="35">
        <f t="shared" si="405"/>
        <v>0</v>
      </c>
      <c r="AR204" s="35">
        <f t="shared" si="405"/>
        <v>0</v>
      </c>
      <c r="AS204" s="35">
        <f t="shared" si="405"/>
        <v>0</v>
      </c>
      <c r="AT204" s="35">
        <f t="shared" si="405"/>
        <v>0</v>
      </c>
      <c r="AU204" s="35">
        <f t="shared" si="405"/>
        <v>0</v>
      </c>
      <c r="AV204" s="35">
        <f t="shared" si="405"/>
        <v>0</v>
      </c>
      <c r="AW204" s="35">
        <f t="shared" ref="AW204:BS204" si="406">IF($O204=AW$2,AW$187,IF(AW$2&gt;$O204,AV204-AV205,0))</f>
        <v>0</v>
      </c>
      <c r="AX204" s="35">
        <f t="shared" si="406"/>
        <v>0</v>
      </c>
      <c r="AY204" s="35">
        <f t="shared" si="406"/>
        <v>0</v>
      </c>
      <c r="AZ204" s="35">
        <f t="shared" si="406"/>
        <v>0</v>
      </c>
      <c r="BA204" s="35">
        <f t="shared" si="406"/>
        <v>0</v>
      </c>
      <c r="BB204" s="35">
        <f t="shared" si="406"/>
        <v>0</v>
      </c>
      <c r="BC204" s="35">
        <f t="shared" si="406"/>
        <v>0</v>
      </c>
      <c r="BD204" s="35">
        <f t="shared" si="406"/>
        <v>0</v>
      </c>
      <c r="BE204" s="35">
        <f t="shared" si="406"/>
        <v>0</v>
      </c>
      <c r="BF204" s="35">
        <f t="shared" si="406"/>
        <v>0</v>
      </c>
      <c r="BG204" s="35">
        <f t="shared" si="406"/>
        <v>0</v>
      </c>
      <c r="BH204" s="35">
        <f t="shared" si="406"/>
        <v>0</v>
      </c>
      <c r="BI204" s="35">
        <f t="shared" si="406"/>
        <v>0</v>
      </c>
      <c r="BJ204" s="35">
        <f t="shared" si="406"/>
        <v>0</v>
      </c>
      <c r="BK204" s="35">
        <f t="shared" si="406"/>
        <v>0</v>
      </c>
      <c r="BL204" s="35">
        <f t="shared" si="406"/>
        <v>0</v>
      </c>
      <c r="BM204" s="35">
        <f t="shared" si="406"/>
        <v>0</v>
      </c>
      <c r="BN204" s="35">
        <f t="shared" si="406"/>
        <v>0</v>
      </c>
      <c r="BO204" s="35">
        <f t="shared" si="406"/>
        <v>0</v>
      </c>
      <c r="BP204" s="35">
        <f t="shared" si="406"/>
        <v>0</v>
      </c>
      <c r="BQ204" s="35">
        <f t="shared" si="406"/>
        <v>0</v>
      </c>
      <c r="BR204" s="35">
        <f t="shared" si="406"/>
        <v>0</v>
      </c>
      <c r="BS204" s="35">
        <f t="shared" si="406"/>
        <v>0</v>
      </c>
    </row>
    <row r="205" spans="6:71" hidden="1" outlineLevel="1">
      <c r="F205" t="s">
        <v>197</v>
      </c>
      <c r="L205" s="22" t="s">
        <v>190</v>
      </c>
      <c r="O205" s="22">
        <v>12</v>
      </c>
      <c r="R205" s="35">
        <f t="shared" ref="R205:AW205" si="407">IF(R$2&gt;=$O205,IF(R204-(R204*HLOOKUP($O205,$R$2:$BS$34,32,FALSE))&lt;=0,R204,R204*HLOOKUP($O205,$R$2:$BS$34,32,FALSE)),0)</f>
        <v>0</v>
      </c>
      <c r="S205" s="35">
        <f t="shared" si="407"/>
        <v>0</v>
      </c>
      <c r="T205" s="35">
        <f t="shared" si="407"/>
        <v>0</v>
      </c>
      <c r="U205" s="35">
        <f t="shared" si="407"/>
        <v>0</v>
      </c>
      <c r="V205" s="35">
        <f t="shared" si="407"/>
        <v>0</v>
      </c>
      <c r="W205" s="35">
        <f t="shared" si="407"/>
        <v>0</v>
      </c>
      <c r="X205" s="35">
        <f t="shared" si="407"/>
        <v>0</v>
      </c>
      <c r="Y205" s="35">
        <f t="shared" si="407"/>
        <v>0</v>
      </c>
      <c r="Z205" s="35">
        <f t="shared" si="407"/>
        <v>0</v>
      </c>
      <c r="AA205" s="35">
        <f t="shared" si="407"/>
        <v>0</v>
      </c>
      <c r="AB205" s="35">
        <f t="shared" si="407"/>
        <v>0</v>
      </c>
      <c r="AC205" s="35">
        <f t="shared" si="407"/>
        <v>0</v>
      </c>
      <c r="AD205" s="35">
        <f t="shared" si="407"/>
        <v>0</v>
      </c>
      <c r="AE205" s="35">
        <f t="shared" si="407"/>
        <v>0</v>
      </c>
      <c r="AF205" s="35">
        <f t="shared" si="407"/>
        <v>0</v>
      </c>
      <c r="AG205" s="35">
        <f t="shared" si="407"/>
        <v>0</v>
      </c>
      <c r="AH205" s="35">
        <f t="shared" si="407"/>
        <v>0</v>
      </c>
      <c r="AI205" s="35">
        <f t="shared" si="407"/>
        <v>0</v>
      </c>
      <c r="AJ205" s="35">
        <f t="shared" si="407"/>
        <v>0</v>
      </c>
      <c r="AK205" s="35">
        <f t="shared" si="407"/>
        <v>0</v>
      </c>
      <c r="AL205" s="35">
        <f t="shared" si="407"/>
        <v>0</v>
      </c>
      <c r="AM205" s="35">
        <f t="shared" si="407"/>
        <v>0</v>
      </c>
      <c r="AN205" s="35">
        <f t="shared" si="407"/>
        <v>0</v>
      </c>
      <c r="AO205" s="35">
        <f t="shared" si="407"/>
        <v>0</v>
      </c>
      <c r="AP205" s="35">
        <f t="shared" si="407"/>
        <v>0</v>
      </c>
      <c r="AQ205" s="35">
        <f t="shared" si="407"/>
        <v>0</v>
      </c>
      <c r="AR205" s="35">
        <f t="shared" si="407"/>
        <v>0</v>
      </c>
      <c r="AS205" s="35">
        <f t="shared" si="407"/>
        <v>0</v>
      </c>
      <c r="AT205" s="35">
        <f t="shared" si="407"/>
        <v>0</v>
      </c>
      <c r="AU205" s="35">
        <f t="shared" si="407"/>
        <v>0</v>
      </c>
      <c r="AV205" s="35">
        <f t="shared" si="407"/>
        <v>0</v>
      </c>
      <c r="AW205" s="35">
        <f t="shared" si="407"/>
        <v>0</v>
      </c>
      <c r="AX205" s="35">
        <f t="shared" ref="AX205:BS205" si="408">IF(AX$2&gt;=$O205,IF(AX204-(AX204*HLOOKUP($O205,$R$2:$BS$34,32,FALSE))&lt;=0,AX204,AX204*HLOOKUP($O205,$R$2:$BS$34,32,FALSE)),0)</f>
        <v>0</v>
      </c>
      <c r="AY205" s="35">
        <f t="shared" si="408"/>
        <v>0</v>
      </c>
      <c r="AZ205" s="35">
        <f t="shared" si="408"/>
        <v>0</v>
      </c>
      <c r="BA205" s="35">
        <f t="shared" si="408"/>
        <v>0</v>
      </c>
      <c r="BB205" s="35">
        <f t="shared" si="408"/>
        <v>0</v>
      </c>
      <c r="BC205" s="35">
        <f t="shared" si="408"/>
        <v>0</v>
      </c>
      <c r="BD205" s="35">
        <f t="shared" si="408"/>
        <v>0</v>
      </c>
      <c r="BE205" s="35">
        <f t="shared" si="408"/>
        <v>0</v>
      </c>
      <c r="BF205" s="35">
        <f t="shared" si="408"/>
        <v>0</v>
      </c>
      <c r="BG205" s="35">
        <f t="shared" si="408"/>
        <v>0</v>
      </c>
      <c r="BH205" s="35">
        <f t="shared" si="408"/>
        <v>0</v>
      </c>
      <c r="BI205" s="35">
        <f t="shared" si="408"/>
        <v>0</v>
      </c>
      <c r="BJ205" s="35">
        <f t="shared" si="408"/>
        <v>0</v>
      </c>
      <c r="BK205" s="35">
        <f t="shared" si="408"/>
        <v>0</v>
      </c>
      <c r="BL205" s="35">
        <f t="shared" si="408"/>
        <v>0</v>
      </c>
      <c r="BM205" s="35">
        <f t="shared" si="408"/>
        <v>0</v>
      </c>
      <c r="BN205" s="35">
        <f t="shared" si="408"/>
        <v>0</v>
      </c>
      <c r="BO205" s="35">
        <f t="shared" si="408"/>
        <v>0</v>
      </c>
      <c r="BP205" s="35">
        <f t="shared" si="408"/>
        <v>0</v>
      </c>
      <c r="BQ205" s="35">
        <f t="shared" si="408"/>
        <v>0</v>
      </c>
      <c r="BR205" s="35">
        <f t="shared" si="408"/>
        <v>0</v>
      </c>
      <c r="BS205" s="35">
        <f t="shared" si="408"/>
        <v>0</v>
      </c>
    </row>
    <row r="206" spans="6:71" hidden="1" outlineLevel="1">
      <c r="F206" t="s">
        <v>195</v>
      </c>
      <c r="L206" s="22" t="s">
        <v>196</v>
      </c>
      <c r="O206" s="22">
        <v>13</v>
      </c>
      <c r="R206" s="35">
        <f t="shared" ref="R206:AV206" si="409">IF($O206=R$2,R$187,IF(R$2&gt;$O206,Q206-Q207,0))</f>
        <v>0</v>
      </c>
      <c r="S206" s="35">
        <f t="shared" si="409"/>
        <v>0</v>
      </c>
      <c r="T206" s="35">
        <f t="shared" si="409"/>
        <v>0</v>
      </c>
      <c r="U206" s="35">
        <f t="shared" si="409"/>
        <v>0</v>
      </c>
      <c r="V206" s="35">
        <f t="shared" si="409"/>
        <v>0</v>
      </c>
      <c r="W206" s="35">
        <f t="shared" si="409"/>
        <v>0</v>
      </c>
      <c r="X206" s="35">
        <f t="shared" si="409"/>
        <v>0</v>
      </c>
      <c r="Y206" s="35">
        <f t="shared" si="409"/>
        <v>0</v>
      </c>
      <c r="Z206" s="35">
        <f t="shared" si="409"/>
        <v>0</v>
      </c>
      <c r="AA206" s="35">
        <f t="shared" si="409"/>
        <v>0</v>
      </c>
      <c r="AB206" s="35">
        <f t="shared" si="409"/>
        <v>0</v>
      </c>
      <c r="AC206" s="35">
        <f t="shared" si="409"/>
        <v>0</v>
      </c>
      <c r="AD206" s="35">
        <f t="shared" si="409"/>
        <v>0</v>
      </c>
      <c r="AE206" s="35">
        <f t="shared" si="409"/>
        <v>0</v>
      </c>
      <c r="AF206" s="35">
        <f t="shared" si="409"/>
        <v>0</v>
      </c>
      <c r="AG206" s="35">
        <f t="shared" si="409"/>
        <v>0</v>
      </c>
      <c r="AH206" s="35">
        <f t="shared" si="409"/>
        <v>0</v>
      </c>
      <c r="AI206" s="35">
        <f t="shared" si="409"/>
        <v>0</v>
      </c>
      <c r="AJ206" s="35">
        <f t="shared" si="409"/>
        <v>0</v>
      </c>
      <c r="AK206" s="35">
        <f t="shared" si="409"/>
        <v>0</v>
      </c>
      <c r="AL206" s="35">
        <f t="shared" si="409"/>
        <v>0</v>
      </c>
      <c r="AM206" s="35">
        <f t="shared" si="409"/>
        <v>0</v>
      </c>
      <c r="AN206" s="35">
        <f t="shared" si="409"/>
        <v>0</v>
      </c>
      <c r="AO206" s="35">
        <f t="shared" si="409"/>
        <v>0</v>
      </c>
      <c r="AP206" s="35">
        <f t="shared" si="409"/>
        <v>0</v>
      </c>
      <c r="AQ206" s="35">
        <f t="shared" si="409"/>
        <v>0</v>
      </c>
      <c r="AR206" s="35">
        <f t="shared" si="409"/>
        <v>0</v>
      </c>
      <c r="AS206" s="35">
        <f t="shared" si="409"/>
        <v>0</v>
      </c>
      <c r="AT206" s="35">
        <f t="shared" si="409"/>
        <v>0</v>
      </c>
      <c r="AU206" s="35">
        <f t="shared" si="409"/>
        <v>0</v>
      </c>
      <c r="AV206" s="35">
        <f t="shared" si="409"/>
        <v>0</v>
      </c>
      <c r="AW206" s="35">
        <f t="shared" ref="AW206:BS206" si="410">IF($O206=AW$2,AW$187,IF(AW$2&gt;$O206,AV206-AV207,0))</f>
        <v>0</v>
      </c>
      <c r="AX206" s="35">
        <f t="shared" si="410"/>
        <v>0</v>
      </c>
      <c r="AY206" s="35">
        <f t="shared" si="410"/>
        <v>0</v>
      </c>
      <c r="AZ206" s="35">
        <f t="shared" si="410"/>
        <v>0</v>
      </c>
      <c r="BA206" s="35">
        <f t="shared" si="410"/>
        <v>0</v>
      </c>
      <c r="BB206" s="35">
        <f t="shared" si="410"/>
        <v>0</v>
      </c>
      <c r="BC206" s="35">
        <f t="shared" si="410"/>
        <v>0</v>
      </c>
      <c r="BD206" s="35">
        <f t="shared" si="410"/>
        <v>0</v>
      </c>
      <c r="BE206" s="35">
        <f t="shared" si="410"/>
        <v>0</v>
      </c>
      <c r="BF206" s="35">
        <f t="shared" si="410"/>
        <v>0</v>
      </c>
      <c r="BG206" s="35">
        <f t="shared" si="410"/>
        <v>0</v>
      </c>
      <c r="BH206" s="35">
        <f t="shared" si="410"/>
        <v>0</v>
      </c>
      <c r="BI206" s="35">
        <f t="shared" si="410"/>
        <v>0</v>
      </c>
      <c r="BJ206" s="35">
        <f t="shared" si="410"/>
        <v>0</v>
      </c>
      <c r="BK206" s="35">
        <f t="shared" si="410"/>
        <v>0</v>
      </c>
      <c r="BL206" s="35">
        <f t="shared" si="410"/>
        <v>0</v>
      </c>
      <c r="BM206" s="35">
        <f t="shared" si="410"/>
        <v>0</v>
      </c>
      <c r="BN206" s="35">
        <f t="shared" si="410"/>
        <v>0</v>
      </c>
      <c r="BO206" s="35">
        <f t="shared" si="410"/>
        <v>0</v>
      </c>
      <c r="BP206" s="35">
        <f t="shared" si="410"/>
        <v>0</v>
      </c>
      <c r="BQ206" s="35">
        <f t="shared" si="410"/>
        <v>0</v>
      </c>
      <c r="BR206" s="35">
        <f t="shared" si="410"/>
        <v>0</v>
      </c>
      <c r="BS206" s="35">
        <f t="shared" si="410"/>
        <v>0</v>
      </c>
    </row>
    <row r="207" spans="6:71" hidden="1" outlineLevel="1">
      <c r="F207" t="s">
        <v>197</v>
      </c>
      <c r="L207" s="22" t="s">
        <v>190</v>
      </c>
      <c r="O207" s="22">
        <v>13</v>
      </c>
      <c r="R207" s="35">
        <f t="shared" ref="R207:AW207" si="411">IF(R$2&gt;=$O207,IF(R206-(R206*HLOOKUP($O207,$R$2:$BS$34,32,FALSE))&lt;=0,R206,R206*HLOOKUP($O207,$R$2:$BS$34,32,FALSE)),0)</f>
        <v>0</v>
      </c>
      <c r="S207" s="35">
        <f t="shared" si="411"/>
        <v>0</v>
      </c>
      <c r="T207" s="35">
        <f t="shared" si="411"/>
        <v>0</v>
      </c>
      <c r="U207" s="35">
        <f t="shared" si="411"/>
        <v>0</v>
      </c>
      <c r="V207" s="35">
        <f t="shared" si="411"/>
        <v>0</v>
      </c>
      <c r="W207" s="35">
        <f t="shared" si="411"/>
        <v>0</v>
      </c>
      <c r="X207" s="35">
        <f t="shared" si="411"/>
        <v>0</v>
      </c>
      <c r="Y207" s="35">
        <f t="shared" si="411"/>
        <v>0</v>
      </c>
      <c r="Z207" s="35">
        <f t="shared" si="411"/>
        <v>0</v>
      </c>
      <c r="AA207" s="35">
        <f t="shared" si="411"/>
        <v>0</v>
      </c>
      <c r="AB207" s="35">
        <f t="shared" si="411"/>
        <v>0</v>
      </c>
      <c r="AC207" s="35">
        <f t="shared" si="411"/>
        <v>0</v>
      </c>
      <c r="AD207" s="35">
        <f t="shared" si="411"/>
        <v>0</v>
      </c>
      <c r="AE207" s="35">
        <f t="shared" si="411"/>
        <v>0</v>
      </c>
      <c r="AF207" s="35">
        <f t="shared" si="411"/>
        <v>0</v>
      </c>
      <c r="AG207" s="35">
        <f t="shared" si="411"/>
        <v>0</v>
      </c>
      <c r="AH207" s="35">
        <f t="shared" si="411"/>
        <v>0</v>
      </c>
      <c r="AI207" s="35">
        <f t="shared" si="411"/>
        <v>0</v>
      </c>
      <c r="AJ207" s="35">
        <f t="shared" si="411"/>
        <v>0</v>
      </c>
      <c r="AK207" s="35">
        <f t="shared" si="411"/>
        <v>0</v>
      </c>
      <c r="AL207" s="35">
        <f t="shared" si="411"/>
        <v>0</v>
      </c>
      <c r="AM207" s="35">
        <f t="shared" si="411"/>
        <v>0</v>
      </c>
      <c r="AN207" s="35">
        <f t="shared" si="411"/>
        <v>0</v>
      </c>
      <c r="AO207" s="35">
        <f t="shared" si="411"/>
        <v>0</v>
      </c>
      <c r="AP207" s="35">
        <f t="shared" si="411"/>
        <v>0</v>
      </c>
      <c r="AQ207" s="35">
        <f t="shared" si="411"/>
        <v>0</v>
      </c>
      <c r="AR207" s="35">
        <f t="shared" si="411"/>
        <v>0</v>
      </c>
      <c r="AS207" s="35">
        <f t="shared" si="411"/>
        <v>0</v>
      </c>
      <c r="AT207" s="35">
        <f t="shared" si="411"/>
        <v>0</v>
      </c>
      <c r="AU207" s="35">
        <f t="shared" si="411"/>
        <v>0</v>
      </c>
      <c r="AV207" s="35">
        <f t="shared" si="411"/>
        <v>0</v>
      </c>
      <c r="AW207" s="35">
        <f t="shared" si="411"/>
        <v>0</v>
      </c>
      <c r="AX207" s="35">
        <f t="shared" ref="AX207:BS207" si="412">IF(AX$2&gt;=$O207,IF(AX206-(AX206*HLOOKUP($O207,$R$2:$BS$34,32,FALSE))&lt;=0,AX206,AX206*HLOOKUP($O207,$R$2:$BS$34,32,FALSE)),0)</f>
        <v>0</v>
      </c>
      <c r="AY207" s="35">
        <f t="shared" si="412"/>
        <v>0</v>
      </c>
      <c r="AZ207" s="35">
        <f t="shared" si="412"/>
        <v>0</v>
      </c>
      <c r="BA207" s="35">
        <f t="shared" si="412"/>
        <v>0</v>
      </c>
      <c r="BB207" s="35">
        <f t="shared" si="412"/>
        <v>0</v>
      </c>
      <c r="BC207" s="35">
        <f t="shared" si="412"/>
        <v>0</v>
      </c>
      <c r="BD207" s="35">
        <f t="shared" si="412"/>
        <v>0</v>
      </c>
      <c r="BE207" s="35">
        <f t="shared" si="412"/>
        <v>0</v>
      </c>
      <c r="BF207" s="35">
        <f t="shared" si="412"/>
        <v>0</v>
      </c>
      <c r="BG207" s="35">
        <f t="shared" si="412"/>
        <v>0</v>
      </c>
      <c r="BH207" s="35">
        <f t="shared" si="412"/>
        <v>0</v>
      </c>
      <c r="BI207" s="35">
        <f t="shared" si="412"/>
        <v>0</v>
      </c>
      <c r="BJ207" s="35">
        <f t="shared" si="412"/>
        <v>0</v>
      </c>
      <c r="BK207" s="35">
        <f t="shared" si="412"/>
        <v>0</v>
      </c>
      <c r="BL207" s="35">
        <f t="shared" si="412"/>
        <v>0</v>
      </c>
      <c r="BM207" s="35">
        <f t="shared" si="412"/>
        <v>0</v>
      </c>
      <c r="BN207" s="35">
        <f t="shared" si="412"/>
        <v>0</v>
      </c>
      <c r="BO207" s="35">
        <f t="shared" si="412"/>
        <v>0</v>
      </c>
      <c r="BP207" s="35">
        <f t="shared" si="412"/>
        <v>0</v>
      </c>
      <c r="BQ207" s="35">
        <f t="shared" si="412"/>
        <v>0</v>
      </c>
      <c r="BR207" s="35">
        <f t="shared" si="412"/>
        <v>0</v>
      </c>
      <c r="BS207" s="35">
        <f t="shared" si="412"/>
        <v>0</v>
      </c>
    </row>
    <row r="208" spans="6:71" hidden="1" outlineLevel="1">
      <c r="F208" t="s">
        <v>195</v>
      </c>
      <c r="L208" s="22" t="s">
        <v>196</v>
      </c>
      <c r="O208" s="22">
        <v>14</v>
      </c>
      <c r="R208" s="35">
        <f t="shared" ref="R208:AV208" si="413">IF($O208=R$2,R$187,IF(R$2&gt;$O208,Q208-Q209,0))</f>
        <v>0</v>
      </c>
      <c r="S208" s="35">
        <f t="shared" si="413"/>
        <v>0</v>
      </c>
      <c r="T208" s="35">
        <f t="shared" si="413"/>
        <v>0</v>
      </c>
      <c r="U208" s="35">
        <f t="shared" si="413"/>
        <v>0</v>
      </c>
      <c r="V208" s="35">
        <f t="shared" si="413"/>
        <v>0</v>
      </c>
      <c r="W208" s="35">
        <f t="shared" si="413"/>
        <v>0</v>
      </c>
      <c r="X208" s="35">
        <f t="shared" si="413"/>
        <v>0</v>
      </c>
      <c r="Y208" s="35">
        <f t="shared" si="413"/>
        <v>0</v>
      </c>
      <c r="Z208" s="35">
        <f t="shared" si="413"/>
        <v>0</v>
      </c>
      <c r="AA208" s="35">
        <f t="shared" si="413"/>
        <v>0</v>
      </c>
      <c r="AB208" s="35">
        <f t="shared" si="413"/>
        <v>0</v>
      </c>
      <c r="AC208" s="35">
        <f t="shared" si="413"/>
        <v>0</v>
      </c>
      <c r="AD208" s="35">
        <f t="shared" si="413"/>
        <v>0</v>
      </c>
      <c r="AE208" s="35">
        <f t="shared" si="413"/>
        <v>0</v>
      </c>
      <c r="AF208" s="35">
        <f t="shared" si="413"/>
        <v>0</v>
      </c>
      <c r="AG208" s="35">
        <f t="shared" si="413"/>
        <v>0</v>
      </c>
      <c r="AH208" s="35">
        <f t="shared" si="413"/>
        <v>0</v>
      </c>
      <c r="AI208" s="35">
        <f t="shared" si="413"/>
        <v>0</v>
      </c>
      <c r="AJ208" s="35">
        <f t="shared" si="413"/>
        <v>0</v>
      </c>
      <c r="AK208" s="35">
        <f t="shared" si="413"/>
        <v>0</v>
      </c>
      <c r="AL208" s="35">
        <f t="shared" si="413"/>
        <v>0</v>
      </c>
      <c r="AM208" s="35">
        <f t="shared" si="413"/>
        <v>0</v>
      </c>
      <c r="AN208" s="35">
        <f t="shared" si="413"/>
        <v>0</v>
      </c>
      <c r="AO208" s="35">
        <f t="shared" si="413"/>
        <v>0</v>
      </c>
      <c r="AP208" s="35">
        <f t="shared" si="413"/>
        <v>0</v>
      </c>
      <c r="AQ208" s="35">
        <f t="shared" si="413"/>
        <v>0</v>
      </c>
      <c r="AR208" s="35">
        <f t="shared" si="413"/>
        <v>0</v>
      </c>
      <c r="AS208" s="35">
        <f t="shared" si="413"/>
        <v>0</v>
      </c>
      <c r="AT208" s="35">
        <f t="shared" si="413"/>
        <v>0</v>
      </c>
      <c r="AU208" s="35">
        <f t="shared" si="413"/>
        <v>0</v>
      </c>
      <c r="AV208" s="35">
        <f t="shared" si="413"/>
        <v>0</v>
      </c>
      <c r="AW208" s="35">
        <f t="shared" ref="AW208:BS208" si="414">IF($O208=AW$2,AW$187,IF(AW$2&gt;$O208,AV208-AV209,0))</f>
        <v>0</v>
      </c>
      <c r="AX208" s="35">
        <f t="shared" si="414"/>
        <v>0</v>
      </c>
      <c r="AY208" s="35">
        <f t="shared" si="414"/>
        <v>0</v>
      </c>
      <c r="AZ208" s="35">
        <f t="shared" si="414"/>
        <v>0</v>
      </c>
      <c r="BA208" s="35">
        <f t="shared" si="414"/>
        <v>0</v>
      </c>
      <c r="BB208" s="35">
        <f t="shared" si="414"/>
        <v>0</v>
      </c>
      <c r="BC208" s="35">
        <f t="shared" si="414"/>
        <v>0</v>
      </c>
      <c r="BD208" s="35">
        <f t="shared" si="414"/>
        <v>0</v>
      </c>
      <c r="BE208" s="35">
        <f t="shared" si="414"/>
        <v>0</v>
      </c>
      <c r="BF208" s="35">
        <f t="shared" si="414"/>
        <v>0</v>
      </c>
      <c r="BG208" s="35">
        <f t="shared" si="414"/>
        <v>0</v>
      </c>
      <c r="BH208" s="35">
        <f t="shared" si="414"/>
        <v>0</v>
      </c>
      <c r="BI208" s="35">
        <f t="shared" si="414"/>
        <v>0</v>
      </c>
      <c r="BJ208" s="35">
        <f t="shared" si="414"/>
        <v>0</v>
      </c>
      <c r="BK208" s="35">
        <f t="shared" si="414"/>
        <v>0</v>
      </c>
      <c r="BL208" s="35">
        <f t="shared" si="414"/>
        <v>0</v>
      </c>
      <c r="BM208" s="35">
        <f t="shared" si="414"/>
        <v>0</v>
      </c>
      <c r="BN208" s="35">
        <f t="shared" si="414"/>
        <v>0</v>
      </c>
      <c r="BO208" s="35">
        <f t="shared" si="414"/>
        <v>0</v>
      </c>
      <c r="BP208" s="35">
        <f t="shared" si="414"/>
        <v>0</v>
      </c>
      <c r="BQ208" s="35">
        <f t="shared" si="414"/>
        <v>0</v>
      </c>
      <c r="BR208" s="35">
        <f t="shared" si="414"/>
        <v>0</v>
      </c>
      <c r="BS208" s="35">
        <f t="shared" si="414"/>
        <v>0</v>
      </c>
    </row>
    <row r="209" spans="6:71" hidden="1" outlineLevel="1">
      <c r="F209" t="s">
        <v>197</v>
      </c>
      <c r="L209" s="22" t="s">
        <v>190</v>
      </c>
      <c r="O209" s="22">
        <v>14</v>
      </c>
      <c r="R209" s="35">
        <f t="shared" ref="R209:AW209" si="415">IF(R$2&gt;=$O209,IF(R208-(R208*HLOOKUP($O209,$R$2:$BS$34,32,FALSE))&lt;=0,R208,R208*HLOOKUP($O209,$R$2:$BS$34,32,FALSE)),0)</f>
        <v>0</v>
      </c>
      <c r="S209" s="35">
        <f t="shared" si="415"/>
        <v>0</v>
      </c>
      <c r="T209" s="35">
        <f t="shared" si="415"/>
        <v>0</v>
      </c>
      <c r="U209" s="35">
        <f t="shared" si="415"/>
        <v>0</v>
      </c>
      <c r="V209" s="35">
        <f t="shared" si="415"/>
        <v>0</v>
      </c>
      <c r="W209" s="35">
        <f t="shared" si="415"/>
        <v>0</v>
      </c>
      <c r="X209" s="35">
        <f t="shared" si="415"/>
        <v>0</v>
      </c>
      <c r="Y209" s="35">
        <f t="shared" si="415"/>
        <v>0</v>
      </c>
      <c r="Z209" s="35">
        <f t="shared" si="415"/>
        <v>0</v>
      </c>
      <c r="AA209" s="35">
        <f t="shared" si="415"/>
        <v>0</v>
      </c>
      <c r="AB209" s="35">
        <f t="shared" si="415"/>
        <v>0</v>
      </c>
      <c r="AC209" s="35">
        <f t="shared" si="415"/>
        <v>0</v>
      </c>
      <c r="AD209" s="35">
        <f t="shared" si="415"/>
        <v>0</v>
      </c>
      <c r="AE209" s="35">
        <f t="shared" si="415"/>
        <v>0</v>
      </c>
      <c r="AF209" s="35">
        <f t="shared" si="415"/>
        <v>0</v>
      </c>
      <c r="AG209" s="35">
        <f t="shared" si="415"/>
        <v>0</v>
      </c>
      <c r="AH209" s="35">
        <f t="shared" si="415"/>
        <v>0</v>
      </c>
      <c r="AI209" s="35">
        <f t="shared" si="415"/>
        <v>0</v>
      </c>
      <c r="AJ209" s="35">
        <f t="shared" si="415"/>
        <v>0</v>
      </c>
      <c r="AK209" s="35">
        <f t="shared" si="415"/>
        <v>0</v>
      </c>
      <c r="AL209" s="35">
        <f t="shared" si="415"/>
        <v>0</v>
      </c>
      <c r="AM209" s="35">
        <f t="shared" si="415"/>
        <v>0</v>
      </c>
      <c r="AN209" s="35">
        <f t="shared" si="415"/>
        <v>0</v>
      </c>
      <c r="AO209" s="35">
        <f t="shared" si="415"/>
        <v>0</v>
      </c>
      <c r="AP209" s="35">
        <f t="shared" si="415"/>
        <v>0</v>
      </c>
      <c r="AQ209" s="35">
        <f t="shared" si="415"/>
        <v>0</v>
      </c>
      <c r="AR209" s="35">
        <f t="shared" si="415"/>
        <v>0</v>
      </c>
      <c r="AS209" s="35">
        <f t="shared" si="415"/>
        <v>0</v>
      </c>
      <c r="AT209" s="35">
        <f t="shared" si="415"/>
        <v>0</v>
      </c>
      <c r="AU209" s="35">
        <f t="shared" si="415"/>
        <v>0</v>
      </c>
      <c r="AV209" s="35">
        <f t="shared" si="415"/>
        <v>0</v>
      </c>
      <c r="AW209" s="35">
        <f t="shared" si="415"/>
        <v>0</v>
      </c>
      <c r="AX209" s="35">
        <f t="shared" ref="AX209:BS209" si="416">IF(AX$2&gt;=$O209,IF(AX208-(AX208*HLOOKUP($O209,$R$2:$BS$34,32,FALSE))&lt;=0,AX208,AX208*HLOOKUP($O209,$R$2:$BS$34,32,FALSE)),0)</f>
        <v>0</v>
      </c>
      <c r="AY209" s="35">
        <f t="shared" si="416"/>
        <v>0</v>
      </c>
      <c r="AZ209" s="35">
        <f t="shared" si="416"/>
        <v>0</v>
      </c>
      <c r="BA209" s="35">
        <f t="shared" si="416"/>
        <v>0</v>
      </c>
      <c r="BB209" s="35">
        <f t="shared" si="416"/>
        <v>0</v>
      </c>
      <c r="BC209" s="35">
        <f t="shared" si="416"/>
        <v>0</v>
      </c>
      <c r="BD209" s="35">
        <f t="shared" si="416"/>
        <v>0</v>
      </c>
      <c r="BE209" s="35">
        <f t="shared" si="416"/>
        <v>0</v>
      </c>
      <c r="BF209" s="35">
        <f t="shared" si="416"/>
        <v>0</v>
      </c>
      <c r="BG209" s="35">
        <f t="shared" si="416"/>
        <v>0</v>
      </c>
      <c r="BH209" s="35">
        <f t="shared" si="416"/>
        <v>0</v>
      </c>
      <c r="BI209" s="35">
        <f t="shared" si="416"/>
        <v>0</v>
      </c>
      <c r="BJ209" s="35">
        <f t="shared" si="416"/>
        <v>0</v>
      </c>
      <c r="BK209" s="35">
        <f t="shared" si="416"/>
        <v>0</v>
      </c>
      <c r="BL209" s="35">
        <f t="shared" si="416"/>
        <v>0</v>
      </c>
      <c r="BM209" s="35">
        <f t="shared" si="416"/>
        <v>0</v>
      </c>
      <c r="BN209" s="35">
        <f t="shared" si="416"/>
        <v>0</v>
      </c>
      <c r="BO209" s="35">
        <f t="shared" si="416"/>
        <v>0</v>
      </c>
      <c r="BP209" s="35">
        <f t="shared" si="416"/>
        <v>0</v>
      </c>
      <c r="BQ209" s="35">
        <f t="shared" si="416"/>
        <v>0</v>
      </c>
      <c r="BR209" s="35">
        <f t="shared" si="416"/>
        <v>0</v>
      </c>
      <c r="BS209" s="35">
        <f t="shared" si="416"/>
        <v>0</v>
      </c>
    </row>
    <row r="210" spans="6:71" hidden="1" outlineLevel="1">
      <c r="F210" t="s">
        <v>195</v>
      </c>
      <c r="L210" s="22" t="s">
        <v>196</v>
      </c>
      <c r="O210" s="22">
        <v>15</v>
      </c>
      <c r="R210" s="35">
        <f t="shared" ref="R210:AV210" si="417">IF($O210=R$2,R$187,IF(R$2&gt;$O210,Q210-Q211,0))</f>
        <v>0</v>
      </c>
      <c r="S210" s="35">
        <f t="shared" si="417"/>
        <v>0</v>
      </c>
      <c r="T210" s="35">
        <f t="shared" si="417"/>
        <v>0</v>
      </c>
      <c r="U210" s="35">
        <f t="shared" si="417"/>
        <v>0</v>
      </c>
      <c r="V210" s="35">
        <f t="shared" si="417"/>
        <v>0</v>
      </c>
      <c r="W210" s="35">
        <f t="shared" si="417"/>
        <v>0</v>
      </c>
      <c r="X210" s="35">
        <f t="shared" si="417"/>
        <v>0</v>
      </c>
      <c r="Y210" s="35">
        <f t="shared" si="417"/>
        <v>0</v>
      </c>
      <c r="Z210" s="35">
        <f t="shared" si="417"/>
        <v>0</v>
      </c>
      <c r="AA210" s="35">
        <f t="shared" si="417"/>
        <v>0</v>
      </c>
      <c r="AB210" s="35">
        <f t="shared" si="417"/>
        <v>0</v>
      </c>
      <c r="AC210" s="35">
        <f t="shared" si="417"/>
        <v>0</v>
      </c>
      <c r="AD210" s="35">
        <f t="shared" si="417"/>
        <v>0</v>
      </c>
      <c r="AE210" s="35">
        <f t="shared" si="417"/>
        <v>0</v>
      </c>
      <c r="AF210" s="35">
        <f t="shared" si="417"/>
        <v>0</v>
      </c>
      <c r="AG210" s="35">
        <f t="shared" si="417"/>
        <v>0</v>
      </c>
      <c r="AH210" s="35">
        <f t="shared" si="417"/>
        <v>0</v>
      </c>
      <c r="AI210" s="35">
        <f t="shared" si="417"/>
        <v>0</v>
      </c>
      <c r="AJ210" s="35">
        <f t="shared" si="417"/>
        <v>0</v>
      </c>
      <c r="AK210" s="35">
        <f t="shared" si="417"/>
        <v>0</v>
      </c>
      <c r="AL210" s="35">
        <f t="shared" si="417"/>
        <v>0</v>
      </c>
      <c r="AM210" s="35">
        <f t="shared" si="417"/>
        <v>0</v>
      </c>
      <c r="AN210" s="35">
        <f t="shared" si="417"/>
        <v>0</v>
      </c>
      <c r="AO210" s="35">
        <f t="shared" si="417"/>
        <v>0</v>
      </c>
      <c r="AP210" s="35">
        <f t="shared" si="417"/>
        <v>0</v>
      </c>
      <c r="AQ210" s="35">
        <f t="shared" si="417"/>
        <v>0</v>
      </c>
      <c r="AR210" s="35">
        <f t="shared" si="417"/>
        <v>0</v>
      </c>
      <c r="AS210" s="35">
        <f t="shared" si="417"/>
        <v>0</v>
      </c>
      <c r="AT210" s="35">
        <f t="shared" si="417"/>
        <v>0</v>
      </c>
      <c r="AU210" s="35">
        <f t="shared" si="417"/>
        <v>0</v>
      </c>
      <c r="AV210" s="35">
        <f t="shared" si="417"/>
        <v>0</v>
      </c>
      <c r="AW210" s="35">
        <f t="shared" ref="AW210:BS210" si="418">IF($O210=AW$2,AW$187,IF(AW$2&gt;$O210,AV210-AV211,0))</f>
        <v>0</v>
      </c>
      <c r="AX210" s="35">
        <f t="shared" si="418"/>
        <v>0</v>
      </c>
      <c r="AY210" s="35">
        <f t="shared" si="418"/>
        <v>0</v>
      </c>
      <c r="AZ210" s="35">
        <f t="shared" si="418"/>
        <v>0</v>
      </c>
      <c r="BA210" s="35">
        <f t="shared" si="418"/>
        <v>0</v>
      </c>
      <c r="BB210" s="35">
        <f t="shared" si="418"/>
        <v>0</v>
      </c>
      <c r="BC210" s="35">
        <f t="shared" si="418"/>
        <v>0</v>
      </c>
      <c r="BD210" s="35">
        <f t="shared" si="418"/>
        <v>0</v>
      </c>
      <c r="BE210" s="35">
        <f t="shared" si="418"/>
        <v>0</v>
      </c>
      <c r="BF210" s="35">
        <f t="shared" si="418"/>
        <v>0</v>
      </c>
      <c r="BG210" s="35">
        <f t="shared" si="418"/>
        <v>0</v>
      </c>
      <c r="BH210" s="35">
        <f t="shared" si="418"/>
        <v>0</v>
      </c>
      <c r="BI210" s="35">
        <f t="shared" si="418"/>
        <v>0</v>
      </c>
      <c r="BJ210" s="35">
        <f t="shared" si="418"/>
        <v>0</v>
      </c>
      <c r="BK210" s="35">
        <f t="shared" si="418"/>
        <v>0</v>
      </c>
      <c r="BL210" s="35">
        <f t="shared" si="418"/>
        <v>0</v>
      </c>
      <c r="BM210" s="35">
        <f t="shared" si="418"/>
        <v>0</v>
      </c>
      <c r="BN210" s="35">
        <f t="shared" si="418"/>
        <v>0</v>
      </c>
      <c r="BO210" s="35">
        <f t="shared" si="418"/>
        <v>0</v>
      </c>
      <c r="BP210" s="35">
        <f t="shared" si="418"/>
        <v>0</v>
      </c>
      <c r="BQ210" s="35">
        <f t="shared" si="418"/>
        <v>0</v>
      </c>
      <c r="BR210" s="35">
        <f t="shared" si="418"/>
        <v>0</v>
      </c>
      <c r="BS210" s="35">
        <f t="shared" si="418"/>
        <v>0</v>
      </c>
    </row>
    <row r="211" spans="6:71" hidden="1" outlineLevel="1">
      <c r="F211" t="s">
        <v>197</v>
      </c>
      <c r="L211" s="22" t="s">
        <v>190</v>
      </c>
      <c r="O211" s="22">
        <v>15</v>
      </c>
      <c r="R211" s="35">
        <f t="shared" ref="R211:AW211" si="419">IF(R$2&gt;=$O211,IF(R210-(R210*HLOOKUP($O211,$R$2:$BS$34,32,FALSE))&lt;=0,R210,R210*HLOOKUP($O211,$R$2:$BS$34,32,FALSE)),0)</f>
        <v>0</v>
      </c>
      <c r="S211" s="35">
        <f t="shared" si="419"/>
        <v>0</v>
      </c>
      <c r="T211" s="35">
        <f t="shared" si="419"/>
        <v>0</v>
      </c>
      <c r="U211" s="35">
        <f t="shared" si="419"/>
        <v>0</v>
      </c>
      <c r="V211" s="35">
        <f t="shared" si="419"/>
        <v>0</v>
      </c>
      <c r="W211" s="35">
        <f t="shared" si="419"/>
        <v>0</v>
      </c>
      <c r="X211" s="35">
        <f t="shared" si="419"/>
        <v>0</v>
      </c>
      <c r="Y211" s="35">
        <f t="shared" si="419"/>
        <v>0</v>
      </c>
      <c r="Z211" s="35">
        <f t="shared" si="419"/>
        <v>0</v>
      </c>
      <c r="AA211" s="35">
        <f t="shared" si="419"/>
        <v>0</v>
      </c>
      <c r="AB211" s="35">
        <f t="shared" si="419"/>
        <v>0</v>
      </c>
      <c r="AC211" s="35">
        <f t="shared" si="419"/>
        <v>0</v>
      </c>
      <c r="AD211" s="35">
        <f t="shared" si="419"/>
        <v>0</v>
      </c>
      <c r="AE211" s="35">
        <f t="shared" si="419"/>
        <v>0</v>
      </c>
      <c r="AF211" s="35">
        <f t="shared" si="419"/>
        <v>0</v>
      </c>
      <c r="AG211" s="35">
        <f t="shared" si="419"/>
        <v>0</v>
      </c>
      <c r="AH211" s="35">
        <f t="shared" si="419"/>
        <v>0</v>
      </c>
      <c r="AI211" s="35">
        <f t="shared" si="419"/>
        <v>0</v>
      </c>
      <c r="AJ211" s="35">
        <f t="shared" si="419"/>
        <v>0</v>
      </c>
      <c r="AK211" s="35">
        <f t="shared" si="419"/>
        <v>0</v>
      </c>
      <c r="AL211" s="35">
        <f t="shared" si="419"/>
        <v>0</v>
      </c>
      <c r="AM211" s="35">
        <f t="shared" si="419"/>
        <v>0</v>
      </c>
      <c r="AN211" s="35">
        <f t="shared" si="419"/>
        <v>0</v>
      </c>
      <c r="AO211" s="35">
        <f t="shared" si="419"/>
        <v>0</v>
      </c>
      <c r="AP211" s="35">
        <f t="shared" si="419"/>
        <v>0</v>
      </c>
      <c r="AQ211" s="35">
        <f t="shared" si="419"/>
        <v>0</v>
      </c>
      <c r="AR211" s="35">
        <f t="shared" si="419"/>
        <v>0</v>
      </c>
      <c r="AS211" s="35">
        <f t="shared" si="419"/>
        <v>0</v>
      </c>
      <c r="AT211" s="35">
        <f t="shared" si="419"/>
        <v>0</v>
      </c>
      <c r="AU211" s="35">
        <f t="shared" si="419"/>
        <v>0</v>
      </c>
      <c r="AV211" s="35">
        <f t="shared" si="419"/>
        <v>0</v>
      </c>
      <c r="AW211" s="35">
        <f t="shared" si="419"/>
        <v>0</v>
      </c>
      <c r="AX211" s="35">
        <f t="shared" ref="AX211:BS211" si="420">IF(AX$2&gt;=$O211,IF(AX210-(AX210*HLOOKUP($O211,$R$2:$BS$34,32,FALSE))&lt;=0,AX210,AX210*HLOOKUP($O211,$R$2:$BS$34,32,FALSE)),0)</f>
        <v>0</v>
      </c>
      <c r="AY211" s="35">
        <f t="shared" si="420"/>
        <v>0</v>
      </c>
      <c r="AZ211" s="35">
        <f t="shared" si="420"/>
        <v>0</v>
      </c>
      <c r="BA211" s="35">
        <f t="shared" si="420"/>
        <v>0</v>
      </c>
      <c r="BB211" s="35">
        <f t="shared" si="420"/>
        <v>0</v>
      </c>
      <c r="BC211" s="35">
        <f t="shared" si="420"/>
        <v>0</v>
      </c>
      <c r="BD211" s="35">
        <f t="shared" si="420"/>
        <v>0</v>
      </c>
      <c r="BE211" s="35">
        <f t="shared" si="420"/>
        <v>0</v>
      </c>
      <c r="BF211" s="35">
        <f t="shared" si="420"/>
        <v>0</v>
      </c>
      <c r="BG211" s="35">
        <f t="shared" si="420"/>
        <v>0</v>
      </c>
      <c r="BH211" s="35">
        <f t="shared" si="420"/>
        <v>0</v>
      </c>
      <c r="BI211" s="35">
        <f t="shared" si="420"/>
        <v>0</v>
      </c>
      <c r="BJ211" s="35">
        <f t="shared" si="420"/>
        <v>0</v>
      </c>
      <c r="BK211" s="35">
        <f t="shared" si="420"/>
        <v>0</v>
      </c>
      <c r="BL211" s="35">
        <f t="shared" si="420"/>
        <v>0</v>
      </c>
      <c r="BM211" s="35">
        <f t="shared" si="420"/>
        <v>0</v>
      </c>
      <c r="BN211" s="35">
        <f t="shared" si="420"/>
        <v>0</v>
      </c>
      <c r="BO211" s="35">
        <f t="shared" si="420"/>
        <v>0</v>
      </c>
      <c r="BP211" s="35">
        <f t="shared" si="420"/>
        <v>0</v>
      </c>
      <c r="BQ211" s="35">
        <f t="shared" si="420"/>
        <v>0</v>
      </c>
      <c r="BR211" s="35">
        <f t="shared" si="420"/>
        <v>0</v>
      </c>
      <c r="BS211" s="35">
        <f t="shared" si="420"/>
        <v>0</v>
      </c>
    </row>
    <row r="212" spans="6:71" hidden="1" outlineLevel="1">
      <c r="F212" t="s">
        <v>195</v>
      </c>
      <c r="L212" s="22" t="s">
        <v>196</v>
      </c>
      <c r="O212" s="22">
        <v>16</v>
      </c>
      <c r="R212" s="35">
        <f t="shared" ref="R212:AV212" si="421">IF($O212=R$2,R$187,IF(R$2&gt;$O212,Q212-Q213,0))</f>
        <v>0</v>
      </c>
      <c r="S212" s="35">
        <f t="shared" si="421"/>
        <v>0</v>
      </c>
      <c r="T212" s="35">
        <f t="shared" si="421"/>
        <v>0</v>
      </c>
      <c r="U212" s="35">
        <f t="shared" si="421"/>
        <v>0</v>
      </c>
      <c r="V212" s="35">
        <f t="shared" si="421"/>
        <v>0</v>
      </c>
      <c r="W212" s="35">
        <f t="shared" si="421"/>
        <v>0</v>
      </c>
      <c r="X212" s="35">
        <f t="shared" si="421"/>
        <v>0</v>
      </c>
      <c r="Y212" s="35">
        <f t="shared" si="421"/>
        <v>0</v>
      </c>
      <c r="Z212" s="35">
        <f t="shared" si="421"/>
        <v>0</v>
      </c>
      <c r="AA212" s="35">
        <f t="shared" si="421"/>
        <v>0</v>
      </c>
      <c r="AB212" s="35">
        <f t="shared" si="421"/>
        <v>0</v>
      </c>
      <c r="AC212" s="35">
        <f t="shared" si="421"/>
        <v>0</v>
      </c>
      <c r="AD212" s="35">
        <f t="shared" si="421"/>
        <v>0</v>
      </c>
      <c r="AE212" s="35">
        <f t="shared" si="421"/>
        <v>0</v>
      </c>
      <c r="AF212" s="35">
        <f t="shared" si="421"/>
        <v>0</v>
      </c>
      <c r="AG212" s="35">
        <f t="shared" si="421"/>
        <v>0</v>
      </c>
      <c r="AH212" s="35">
        <f t="shared" si="421"/>
        <v>0</v>
      </c>
      <c r="AI212" s="35">
        <f t="shared" si="421"/>
        <v>0</v>
      </c>
      <c r="AJ212" s="35">
        <f t="shared" si="421"/>
        <v>0</v>
      </c>
      <c r="AK212" s="35">
        <f t="shared" si="421"/>
        <v>0</v>
      </c>
      <c r="AL212" s="35">
        <f t="shared" si="421"/>
        <v>0</v>
      </c>
      <c r="AM212" s="35">
        <f t="shared" si="421"/>
        <v>0</v>
      </c>
      <c r="AN212" s="35">
        <f t="shared" si="421"/>
        <v>0</v>
      </c>
      <c r="AO212" s="35">
        <f t="shared" si="421"/>
        <v>0</v>
      </c>
      <c r="AP212" s="35">
        <f t="shared" si="421"/>
        <v>0</v>
      </c>
      <c r="AQ212" s="35">
        <f t="shared" si="421"/>
        <v>0</v>
      </c>
      <c r="AR212" s="35">
        <f t="shared" si="421"/>
        <v>0</v>
      </c>
      <c r="AS212" s="35">
        <f t="shared" si="421"/>
        <v>0</v>
      </c>
      <c r="AT212" s="35">
        <f t="shared" si="421"/>
        <v>0</v>
      </c>
      <c r="AU212" s="35">
        <f t="shared" si="421"/>
        <v>0</v>
      </c>
      <c r="AV212" s="35">
        <f t="shared" si="421"/>
        <v>0</v>
      </c>
      <c r="AW212" s="35">
        <f t="shared" ref="AW212:BS212" si="422">IF($O212=AW$2,AW$187,IF(AW$2&gt;$O212,AV212-AV213,0))</f>
        <v>0</v>
      </c>
      <c r="AX212" s="35">
        <f t="shared" si="422"/>
        <v>0</v>
      </c>
      <c r="AY212" s="35">
        <f t="shared" si="422"/>
        <v>0</v>
      </c>
      <c r="AZ212" s="35">
        <f t="shared" si="422"/>
        <v>0</v>
      </c>
      <c r="BA212" s="35">
        <f t="shared" si="422"/>
        <v>0</v>
      </c>
      <c r="BB212" s="35">
        <f t="shared" si="422"/>
        <v>0</v>
      </c>
      <c r="BC212" s="35">
        <f t="shared" si="422"/>
        <v>0</v>
      </c>
      <c r="BD212" s="35">
        <f t="shared" si="422"/>
        <v>0</v>
      </c>
      <c r="BE212" s="35">
        <f t="shared" si="422"/>
        <v>0</v>
      </c>
      <c r="BF212" s="35">
        <f t="shared" si="422"/>
        <v>0</v>
      </c>
      <c r="BG212" s="35">
        <f t="shared" si="422"/>
        <v>0</v>
      </c>
      <c r="BH212" s="35">
        <f t="shared" si="422"/>
        <v>0</v>
      </c>
      <c r="BI212" s="35">
        <f t="shared" si="422"/>
        <v>0</v>
      </c>
      <c r="BJ212" s="35">
        <f t="shared" si="422"/>
        <v>0</v>
      </c>
      <c r="BK212" s="35">
        <f t="shared" si="422"/>
        <v>0</v>
      </c>
      <c r="BL212" s="35">
        <f t="shared" si="422"/>
        <v>0</v>
      </c>
      <c r="BM212" s="35">
        <f t="shared" si="422"/>
        <v>0</v>
      </c>
      <c r="BN212" s="35">
        <f t="shared" si="422"/>
        <v>0</v>
      </c>
      <c r="BO212" s="35">
        <f t="shared" si="422"/>
        <v>0</v>
      </c>
      <c r="BP212" s="35">
        <f t="shared" si="422"/>
        <v>0</v>
      </c>
      <c r="BQ212" s="35">
        <f t="shared" si="422"/>
        <v>0</v>
      </c>
      <c r="BR212" s="35">
        <f t="shared" si="422"/>
        <v>0</v>
      </c>
      <c r="BS212" s="35">
        <f t="shared" si="422"/>
        <v>0</v>
      </c>
    </row>
    <row r="213" spans="6:71" hidden="1" outlineLevel="1">
      <c r="F213" t="s">
        <v>197</v>
      </c>
      <c r="L213" s="22" t="s">
        <v>190</v>
      </c>
      <c r="O213" s="22">
        <v>16</v>
      </c>
      <c r="R213" s="35">
        <f t="shared" ref="R213:AW213" si="423">IF(R$2&gt;=$O213,IF(R212-(R212*HLOOKUP($O213,$R$2:$BS$34,32,FALSE))&lt;=0,R212,R212*HLOOKUP($O213,$R$2:$BS$34,32,FALSE)),0)</f>
        <v>0</v>
      </c>
      <c r="S213" s="35">
        <f t="shared" si="423"/>
        <v>0</v>
      </c>
      <c r="T213" s="35">
        <f t="shared" si="423"/>
        <v>0</v>
      </c>
      <c r="U213" s="35">
        <f t="shared" si="423"/>
        <v>0</v>
      </c>
      <c r="V213" s="35">
        <f t="shared" si="423"/>
        <v>0</v>
      </c>
      <c r="W213" s="35">
        <f t="shared" si="423"/>
        <v>0</v>
      </c>
      <c r="X213" s="35">
        <f t="shared" si="423"/>
        <v>0</v>
      </c>
      <c r="Y213" s="35">
        <f t="shared" si="423"/>
        <v>0</v>
      </c>
      <c r="Z213" s="35">
        <f t="shared" si="423"/>
        <v>0</v>
      </c>
      <c r="AA213" s="35">
        <f t="shared" si="423"/>
        <v>0</v>
      </c>
      <c r="AB213" s="35">
        <f t="shared" si="423"/>
        <v>0</v>
      </c>
      <c r="AC213" s="35">
        <f t="shared" si="423"/>
        <v>0</v>
      </c>
      <c r="AD213" s="35">
        <f t="shared" si="423"/>
        <v>0</v>
      </c>
      <c r="AE213" s="35">
        <f t="shared" si="423"/>
        <v>0</v>
      </c>
      <c r="AF213" s="35">
        <f t="shared" si="423"/>
        <v>0</v>
      </c>
      <c r="AG213" s="35">
        <f t="shared" si="423"/>
        <v>0</v>
      </c>
      <c r="AH213" s="35">
        <f t="shared" si="423"/>
        <v>0</v>
      </c>
      <c r="AI213" s="35">
        <f t="shared" si="423"/>
        <v>0</v>
      </c>
      <c r="AJ213" s="35">
        <f t="shared" si="423"/>
        <v>0</v>
      </c>
      <c r="AK213" s="35">
        <f t="shared" si="423"/>
        <v>0</v>
      </c>
      <c r="AL213" s="35">
        <f t="shared" si="423"/>
        <v>0</v>
      </c>
      <c r="AM213" s="35">
        <f t="shared" si="423"/>
        <v>0</v>
      </c>
      <c r="AN213" s="35">
        <f t="shared" si="423"/>
        <v>0</v>
      </c>
      <c r="AO213" s="35">
        <f t="shared" si="423"/>
        <v>0</v>
      </c>
      <c r="AP213" s="35">
        <f t="shared" si="423"/>
        <v>0</v>
      </c>
      <c r="AQ213" s="35">
        <f t="shared" si="423"/>
        <v>0</v>
      </c>
      <c r="AR213" s="35">
        <f t="shared" si="423"/>
        <v>0</v>
      </c>
      <c r="AS213" s="35">
        <f t="shared" si="423"/>
        <v>0</v>
      </c>
      <c r="AT213" s="35">
        <f t="shared" si="423"/>
        <v>0</v>
      </c>
      <c r="AU213" s="35">
        <f t="shared" si="423"/>
        <v>0</v>
      </c>
      <c r="AV213" s="35">
        <f t="shared" si="423"/>
        <v>0</v>
      </c>
      <c r="AW213" s="35">
        <f t="shared" si="423"/>
        <v>0</v>
      </c>
      <c r="AX213" s="35">
        <f t="shared" ref="AX213:BS213" si="424">IF(AX$2&gt;=$O213,IF(AX212-(AX212*HLOOKUP($O213,$R$2:$BS$34,32,FALSE))&lt;=0,AX212,AX212*HLOOKUP($O213,$R$2:$BS$34,32,FALSE)),0)</f>
        <v>0</v>
      </c>
      <c r="AY213" s="35">
        <f t="shared" si="424"/>
        <v>0</v>
      </c>
      <c r="AZ213" s="35">
        <f t="shared" si="424"/>
        <v>0</v>
      </c>
      <c r="BA213" s="35">
        <f t="shared" si="424"/>
        <v>0</v>
      </c>
      <c r="BB213" s="35">
        <f t="shared" si="424"/>
        <v>0</v>
      </c>
      <c r="BC213" s="35">
        <f t="shared" si="424"/>
        <v>0</v>
      </c>
      <c r="BD213" s="35">
        <f t="shared" si="424"/>
        <v>0</v>
      </c>
      <c r="BE213" s="35">
        <f t="shared" si="424"/>
        <v>0</v>
      </c>
      <c r="BF213" s="35">
        <f t="shared" si="424"/>
        <v>0</v>
      </c>
      <c r="BG213" s="35">
        <f t="shared" si="424"/>
        <v>0</v>
      </c>
      <c r="BH213" s="35">
        <f t="shared" si="424"/>
        <v>0</v>
      </c>
      <c r="BI213" s="35">
        <f t="shared" si="424"/>
        <v>0</v>
      </c>
      <c r="BJ213" s="35">
        <f t="shared" si="424"/>
        <v>0</v>
      </c>
      <c r="BK213" s="35">
        <f t="shared" si="424"/>
        <v>0</v>
      </c>
      <c r="BL213" s="35">
        <f t="shared" si="424"/>
        <v>0</v>
      </c>
      <c r="BM213" s="35">
        <f t="shared" si="424"/>
        <v>0</v>
      </c>
      <c r="BN213" s="35">
        <f t="shared" si="424"/>
        <v>0</v>
      </c>
      <c r="BO213" s="35">
        <f t="shared" si="424"/>
        <v>0</v>
      </c>
      <c r="BP213" s="35">
        <f t="shared" si="424"/>
        <v>0</v>
      </c>
      <c r="BQ213" s="35">
        <f t="shared" si="424"/>
        <v>0</v>
      </c>
      <c r="BR213" s="35">
        <f t="shared" si="424"/>
        <v>0</v>
      </c>
      <c r="BS213" s="35">
        <f t="shared" si="424"/>
        <v>0</v>
      </c>
    </row>
    <row r="214" spans="6:71" hidden="1" outlineLevel="1">
      <c r="F214" t="s">
        <v>195</v>
      </c>
      <c r="L214" s="22" t="s">
        <v>196</v>
      </c>
      <c r="O214" s="22">
        <v>17</v>
      </c>
      <c r="R214" s="35">
        <f t="shared" ref="R214:AV214" si="425">IF($O214=R$2,R$187,IF(R$2&gt;$O214,Q214-Q215,0))</f>
        <v>0</v>
      </c>
      <c r="S214" s="35">
        <f t="shared" si="425"/>
        <v>0</v>
      </c>
      <c r="T214" s="35">
        <f t="shared" si="425"/>
        <v>0</v>
      </c>
      <c r="U214" s="35">
        <f t="shared" si="425"/>
        <v>0</v>
      </c>
      <c r="V214" s="35">
        <f t="shared" si="425"/>
        <v>0</v>
      </c>
      <c r="W214" s="35">
        <f t="shared" si="425"/>
        <v>0</v>
      </c>
      <c r="X214" s="35">
        <f t="shared" si="425"/>
        <v>0</v>
      </c>
      <c r="Y214" s="35">
        <f t="shared" si="425"/>
        <v>0</v>
      </c>
      <c r="Z214" s="35">
        <f t="shared" si="425"/>
        <v>0</v>
      </c>
      <c r="AA214" s="35">
        <f t="shared" si="425"/>
        <v>0</v>
      </c>
      <c r="AB214" s="35">
        <f t="shared" si="425"/>
        <v>0</v>
      </c>
      <c r="AC214" s="35">
        <f t="shared" si="425"/>
        <v>0</v>
      </c>
      <c r="AD214" s="35">
        <f t="shared" si="425"/>
        <v>0</v>
      </c>
      <c r="AE214" s="35">
        <f t="shared" si="425"/>
        <v>0</v>
      </c>
      <c r="AF214" s="35">
        <f t="shared" si="425"/>
        <v>0</v>
      </c>
      <c r="AG214" s="35">
        <f t="shared" si="425"/>
        <v>0</v>
      </c>
      <c r="AH214" s="35">
        <f t="shared" si="425"/>
        <v>0</v>
      </c>
      <c r="AI214" s="35">
        <f t="shared" si="425"/>
        <v>0</v>
      </c>
      <c r="AJ214" s="35">
        <f t="shared" si="425"/>
        <v>0</v>
      </c>
      <c r="AK214" s="35">
        <f t="shared" si="425"/>
        <v>0</v>
      </c>
      <c r="AL214" s="35">
        <f t="shared" si="425"/>
        <v>0</v>
      </c>
      <c r="AM214" s="35">
        <f t="shared" si="425"/>
        <v>0</v>
      </c>
      <c r="AN214" s="35">
        <f t="shared" si="425"/>
        <v>0</v>
      </c>
      <c r="AO214" s="35">
        <f t="shared" si="425"/>
        <v>0</v>
      </c>
      <c r="AP214" s="35">
        <f t="shared" si="425"/>
        <v>0</v>
      </c>
      <c r="AQ214" s="35">
        <f t="shared" si="425"/>
        <v>0</v>
      </c>
      <c r="AR214" s="35">
        <f t="shared" si="425"/>
        <v>0</v>
      </c>
      <c r="AS214" s="35">
        <f t="shared" si="425"/>
        <v>0</v>
      </c>
      <c r="AT214" s="35">
        <f t="shared" si="425"/>
        <v>0</v>
      </c>
      <c r="AU214" s="35">
        <f t="shared" si="425"/>
        <v>0</v>
      </c>
      <c r="AV214" s="35">
        <f t="shared" si="425"/>
        <v>0</v>
      </c>
      <c r="AW214" s="35">
        <f t="shared" ref="AW214:BS214" si="426">IF($O214=AW$2,AW$187,IF(AW$2&gt;$O214,AV214-AV215,0))</f>
        <v>0</v>
      </c>
      <c r="AX214" s="35">
        <f t="shared" si="426"/>
        <v>0</v>
      </c>
      <c r="AY214" s="35">
        <f t="shared" si="426"/>
        <v>0</v>
      </c>
      <c r="AZ214" s="35">
        <f t="shared" si="426"/>
        <v>0</v>
      </c>
      <c r="BA214" s="35">
        <f t="shared" si="426"/>
        <v>0</v>
      </c>
      <c r="BB214" s="35">
        <f t="shared" si="426"/>
        <v>0</v>
      </c>
      <c r="BC214" s="35">
        <f t="shared" si="426"/>
        <v>0</v>
      </c>
      <c r="BD214" s="35">
        <f t="shared" si="426"/>
        <v>0</v>
      </c>
      <c r="BE214" s="35">
        <f t="shared" si="426"/>
        <v>0</v>
      </c>
      <c r="BF214" s="35">
        <f t="shared" si="426"/>
        <v>0</v>
      </c>
      <c r="BG214" s="35">
        <f t="shared" si="426"/>
        <v>0</v>
      </c>
      <c r="BH214" s="35">
        <f t="shared" si="426"/>
        <v>0</v>
      </c>
      <c r="BI214" s="35">
        <f t="shared" si="426"/>
        <v>0</v>
      </c>
      <c r="BJ214" s="35">
        <f t="shared" si="426"/>
        <v>0</v>
      </c>
      <c r="BK214" s="35">
        <f t="shared" si="426"/>
        <v>0</v>
      </c>
      <c r="BL214" s="35">
        <f t="shared" si="426"/>
        <v>0</v>
      </c>
      <c r="BM214" s="35">
        <f t="shared" si="426"/>
        <v>0</v>
      </c>
      <c r="BN214" s="35">
        <f t="shared" si="426"/>
        <v>0</v>
      </c>
      <c r="BO214" s="35">
        <f t="shared" si="426"/>
        <v>0</v>
      </c>
      <c r="BP214" s="35">
        <f t="shared" si="426"/>
        <v>0</v>
      </c>
      <c r="BQ214" s="35">
        <f t="shared" si="426"/>
        <v>0</v>
      </c>
      <c r="BR214" s="35">
        <f t="shared" si="426"/>
        <v>0</v>
      </c>
      <c r="BS214" s="35">
        <f t="shared" si="426"/>
        <v>0</v>
      </c>
    </row>
    <row r="215" spans="6:71" hidden="1" outlineLevel="1">
      <c r="F215" t="s">
        <v>197</v>
      </c>
      <c r="L215" s="22" t="s">
        <v>190</v>
      </c>
      <c r="O215" s="22">
        <v>17</v>
      </c>
      <c r="R215" s="35">
        <f t="shared" ref="R215:AW215" si="427">IF(R$2&gt;=$O215,IF(R214-(R214*HLOOKUP($O215,$R$2:$BS$34,32,FALSE))&lt;=0,R214,R214*HLOOKUP($O215,$R$2:$BS$34,32,FALSE)),0)</f>
        <v>0</v>
      </c>
      <c r="S215" s="35">
        <f t="shared" si="427"/>
        <v>0</v>
      </c>
      <c r="T215" s="35">
        <f t="shared" si="427"/>
        <v>0</v>
      </c>
      <c r="U215" s="35">
        <f t="shared" si="427"/>
        <v>0</v>
      </c>
      <c r="V215" s="35">
        <f t="shared" si="427"/>
        <v>0</v>
      </c>
      <c r="W215" s="35">
        <f t="shared" si="427"/>
        <v>0</v>
      </c>
      <c r="X215" s="35">
        <f t="shared" si="427"/>
        <v>0</v>
      </c>
      <c r="Y215" s="35">
        <f t="shared" si="427"/>
        <v>0</v>
      </c>
      <c r="Z215" s="35">
        <f t="shared" si="427"/>
        <v>0</v>
      </c>
      <c r="AA215" s="35">
        <f t="shared" si="427"/>
        <v>0</v>
      </c>
      <c r="AB215" s="35">
        <f t="shared" si="427"/>
        <v>0</v>
      </c>
      <c r="AC215" s="35">
        <f t="shared" si="427"/>
        <v>0</v>
      </c>
      <c r="AD215" s="35">
        <f t="shared" si="427"/>
        <v>0</v>
      </c>
      <c r="AE215" s="35">
        <f t="shared" si="427"/>
        <v>0</v>
      </c>
      <c r="AF215" s="35">
        <f t="shared" si="427"/>
        <v>0</v>
      </c>
      <c r="AG215" s="35">
        <f t="shared" si="427"/>
        <v>0</v>
      </c>
      <c r="AH215" s="35">
        <f t="shared" si="427"/>
        <v>0</v>
      </c>
      <c r="AI215" s="35">
        <f t="shared" si="427"/>
        <v>0</v>
      </c>
      <c r="AJ215" s="35">
        <f t="shared" si="427"/>
        <v>0</v>
      </c>
      <c r="AK215" s="35">
        <f t="shared" si="427"/>
        <v>0</v>
      </c>
      <c r="AL215" s="35">
        <f t="shared" si="427"/>
        <v>0</v>
      </c>
      <c r="AM215" s="35">
        <f t="shared" si="427"/>
        <v>0</v>
      </c>
      <c r="AN215" s="35">
        <f t="shared" si="427"/>
        <v>0</v>
      </c>
      <c r="AO215" s="35">
        <f t="shared" si="427"/>
        <v>0</v>
      </c>
      <c r="AP215" s="35">
        <f t="shared" si="427"/>
        <v>0</v>
      </c>
      <c r="AQ215" s="35">
        <f t="shared" si="427"/>
        <v>0</v>
      </c>
      <c r="AR215" s="35">
        <f t="shared" si="427"/>
        <v>0</v>
      </c>
      <c r="AS215" s="35">
        <f t="shared" si="427"/>
        <v>0</v>
      </c>
      <c r="AT215" s="35">
        <f t="shared" si="427"/>
        <v>0</v>
      </c>
      <c r="AU215" s="35">
        <f t="shared" si="427"/>
        <v>0</v>
      </c>
      <c r="AV215" s="35">
        <f t="shared" si="427"/>
        <v>0</v>
      </c>
      <c r="AW215" s="35">
        <f t="shared" si="427"/>
        <v>0</v>
      </c>
      <c r="AX215" s="35">
        <f t="shared" ref="AX215:BS215" si="428">IF(AX$2&gt;=$O215,IF(AX214-(AX214*HLOOKUP($O215,$R$2:$BS$34,32,FALSE))&lt;=0,AX214,AX214*HLOOKUP($O215,$R$2:$BS$34,32,FALSE)),0)</f>
        <v>0</v>
      </c>
      <c r="AY215" s="35">
        <f t="shared" si="428"/>
        <v>0</v>
      </c>
      <c r="AZ215" s="35">
        <f t="shared" si="428"/>
        <v>0</v>
      </c>
      <c r="BA215" s="35">
        <f t="shared" si="428"/>
        <v>0</v>
      </c>
      <c r="BB215" s="35">
        <f t="shared" si="428"/>
        <v>0</v>
      </c>
      <c r="BC215" s="35">
        <f t="shared" si="428"/>
        <v>0</v>
      </c>
      <c r="BD215" s="35">
        <f t="shared" si="428"/>
        <v>0</v>
      </c>
      <c r="BE215" s="35">
        <f t="shared" si="428"/>
        <v>0</v>
      </c>
      <c r="BF215" s="35">
        <f t="shared" si="428"/>
        <v>0</v>
      </c>
      <c r="BG215" s="35">
        <f t="shared" si="428"/>
        <v>0</v>
      </c>
      <c r="BH215" s="35">
        <f t="shared" si="428"/>
        <v>0</v>
      </c>
      <c r="BI215" s="35">
        <f t="shared" si="428"/>
        <v>0</v>
      </c>
      <c r="BJ215" s="35">
        <f t="shared" si="428"/>
        <v>0</v>
      </c>
      <c r="BK215" s="35">
        <f t="shared" si="428"/>
        <v>0</v>
      </c>
      <c r="BL215" s="35">
        <f t="shared" si="428"/>
        <v>0</v>
      </c>
      <c r="BM215" s="35">
        <f t="shared" si="428"/>
        <v>0</v>
      </c>
      <c r="BN215" s="35">
        <f t="shared" si="428"/>
        <v>0</v>
      </c>
      <c r="BO215" s="35">
        <f t="shared" si="428"/>
        <v>0</v>
      </c>
      <c r="BP215" s="35">
        <f t="shared" si="428"/>
        <v>0</v>
      </c>
      <c r="BQ215" s="35">
        <f t="shared" si="428"/>
        <v>0</v>
      </c>
      <c r="BR215" s="35">
        <f t="shared" si="428"/>
        <v>0</v>
      </c>
      <c r="BS215" s="35">
        <f t="shared" si="428"/>
        <v>0</v>
      </c>
    </row>
    <row r="216" spans="6:71" hidden="1" outlineLevel="1">
      <c r="F216" t="s">
        <v>195</v>
      </c>
      <c r="L216" s="22" t="s">
        <v>196</v>
      </c>
      <c r="O216" s="22">
        <v>18</v>
      </c>
      <c r="R216" s="35">
        <f t="shared" ref="R216:AV216" si="429">IF($O216=R$2,R$187,IF(R$2&gt;$O216,Q216-Q217,0))</f>
        <v>0</v>
      </c>
      <c r="S216" s="35">
        <f t="shared" si="429"/>
        <v>0</v>
      </c>
      <c r="T216" s="35">
        <f t="shared" si="429"/>
        <v>0</v>
      </c>
      <c r="U216" s="35">
        <f t="shared" si="429"/>
        <v>0</v>
      </c>
      <c r="V216" s="35">
        <f t="shared" si="429"/>
        <v>0</v>
      </c>
      <c r="W216" s="35">
        <f t="shared" si="429"/>
        <v>0</v>
      </c>
      <c r="X216" s="35">
        <f t="shared" si="429"/>
        <v>0</v>
      </c>
      <c r="Y216" s="35">
        <f t="shared" si="429"/>
        <v>0</v>
      </c>
      <c r="Z216" s="35">
        <f t="shared" si="429"/>
        <v>0</v>
      </c>
      <c r="AA216" s="35">
        <f t="shared" si="429"/>
        <v>0</v>
      </c>
      <c r="AB216" s="35">
        <f t="shared" si="429"/>
        <v>0</v>
      </c>
      <c r="AC216" s="35">
        <f t="shared" si="429"/>
        <v>0</v>
      </c>
      <c r="AD216" s="35">
        <f t="shared" si="429"/>
        <v>0</v>
      </c>
      <c r="AE216" s="35">
        <f t="shared" si="429"/>
        <v>0</v>
      </c>
      <c r="AF216" s="35">
        <f t="shared" si="429"/>
        <v>0</v>
      </c>
      <c r="AG216" s="35">
        <f t="shared" si="429"/>
        <v>0</v>
      </c>
      <c r="AH216" s="35">
        <f t="shared" si="429"/>
        <v>0</v>
      </c>
      <c r="AI216" s="35">
        <f t="shared" si="429"/>
        <v>0</v>
      </c>
      <c r="AJ216" s="35">
        <f t="shared" si="429"/>
        <v>0</v>
      </c>
      <c r="AK216" s="35">
        <f t="shared" si="429"/>
        <v>0</v>
      </c>
      <c r="AL216" s="35">
        <f t="shared" si="429"/>
        <v>0</v>
      </c>
      <c r="AM216" s="35">
        <f t="shared" si="429"/>
        <v>0</v>
      </c>
      <c r="AN216" s="35">
        <f t="shared" si="429"/>
        <v>0</v>
      </c>
      <c r="AO216" s="35">
        <f t="shared" si="429"/>
        <v>0</v>
      </c>
      <c r="AP216" s="35">
        <f t="shared" si="429"/>
        <v>0</v>
      </c>
      <c r="AQ216" s="35">
        <f t="shared" si="429"/>
        <v>0</v>
      </c>
      <c r="AR216" s="35">
        <f t="shared" si="429"/>
        <v>0</v>
      </c>
      <c r="AS216" s="35">
        <f t="shared" si="429"/>
        <v>0</v>
      </c>
      <c r="AT216" s="35">
        <f t="shared" si="429"/>
        <v>0</v>
      </c>
      <c r="AU216" s="35">
        <f t="shared" si="429"/>
        <v>0</v>
      </c>
      <c r="AV216" s="35">
        <f t="shared" si="429"/>
        <v>0</v>
      </c>
      <c r="AW216" s="35">
        <f t="shared" ref="AW216:BS216" si="430">IF($O216=AW$2,AW$187,IF(AW$2&gt;$O216,AV216-AV217,0))</f>
        <v>0</v>
      </c>
      <c r="AX216" s="35">
        <f t="shared" si="430"/>
        <v>0</v>
      </c>
      <c r="AY216" s="35">
        <f t="shared" si="430"/>
        <v>0</v>
      </c>
      <c r="AZ216" s="35">
        <f t="shared" si="430"/>
        <v>0</v>
      </c>
      <c r="BA216" s="35">
        <f t="shared" si="430"/>
        <v>0</v>
      </c>
      <c r="BB216" s="35">
        <f t="shared" si="430"/>
        <v>0</v>
      </c>
      <c r="BC216" s="35">
        <f t="shared" si="430"/>
        <v>0</v>
      </c>
      <c r="BD216" s="35">
        <f t="shared" si="430"/>
        <v>0</v>
      </c>
      <c r="BE216" s="35">
        <f t="shared" si="430"/>
        <v>0</v>
      </c>
      <c r="BF216" s="35">
        <f t="shared" si="430"/>
        <v>0</v>
      </c>
      <c r="BG216" s="35">
        <f t="shared" si="430"/>
        <v>0</v>
      </c>
      <c r="BH216" s="35">
        <f t="shared" si="430"/>
        <v>0</v>
      </c>
      <c r="BI216" s="35">
        <f t="shared" si="430"/>
        <v>0</v>
      </c>
      <c r="BJ216" s="35">
        <f t="shared" si="430"/>
        <v>0</v>
      </c>
      <c r="BK216" s="35">
        <f t="shared" si="430"/>
        <v>0</v>
      </c>
      <c r="BL216" s="35">
        <f t="shared" si="430"/>
        <v>0</v>
      </c>
      <c r="BM216" s="35">
        <f t="shared" si="430"/>
        <v>0</v>
      </c>
      <c r="BN216" s="35">
        <f t="shared" si="430"/>
        <v>0</v>
      </c>
      <c r="BO216" s="35">
        <f t="shared" si="430"/>
        <v>0</v>
      </c>
      <c r="BP216" s="35">
        <f t="shared" si="430"/>
        <v>0</v>
      </c>
      <c r="BQ216" s="35">
        <f t="shared" si="430"/>
        <v>0</v>
      </c>
      <c r="BR216" s="35">
        <f t="shared" si="430"/>
        <v>0</v>
      </c>
      <c r="BS216" s="35">
        <f t="shared" si="430"/>
        <v>0</v>
      </c>
    </row>
    <row r="217" spans="6:71" hidden="1" outlineLevel="1">
      <c r="F217" t="s">
        <v>197</v>
      </c>
      <c r="L217" s="22" t="s">
        <v>190</v>
      </c>
      <c r="O217" s="22">
        <v>18</v>
      </c>
      <c r="R217" s="35">
        <f t="shared" ref="R217:AW217" si="431">IF(R$2&gt;=$O217,IF(R216-(R216*HLOOKUP($O217,$R$2:$BS$34,32,FALSE))&lt;=0,R216,R216*HLOOKUP($O217,$R$2:$BS$34,32,FALSE)),0)</f>
        <v>0</v>
      </c>
      <c r="S217" s="35">
        <f t="shared" si="431"/>
        <v>0</v>
      </c>
      <c r="T217" s="35">
        <f t="shared" si="431"/>
        <v>0</v>
      </c>
      <c r="U217" s="35">
        <f t="shared" si="431"/>
        <v>0</v>
      </c>
      <c r="V217" s="35">
        <f t="shared" si="431"/>
        <v>0</v>
      </c>
      <c r="W217" s="35">
        <f t="shared" si="431"/>
        <v>0</v>
      </c>
      <c r="X217" s="35">
        <f t="shared" si="431"/>
        <v>0</v>
      </c>
      <c r="Y217" s="35">
        <f t="shared" si="431"/>
        <v>0</v>
      </c>
      <c r="Z217" s="35">
        <f t="shared" si="431"/>
        <v>0</v>
      </c>
      <c r="AA217" s="35">
        <f t="shared" si="431"/>
        <v>0</v>
      </c>
      <c r="AB217" s="35">
        <f t="shared" si="431"/>
        <v>0</v>
      </c>
      <c r="AC217" s="35">
        <f t="shared" si="431"/>
        <v>0</v>
      </c>
      <c r="AD217" s="35">
        <f t="shared" si="431"/>
        <v>0</v>
      </c>
      <c r="AE217" s="35">
        <f t="shared" si="431"/>
        <v>0</v>
      </c>
      <c r="AF217" s="35">
        <f t="shared" si="431"/>
        <v>0</v>
      </c>
      <c r="AG217" s="35">
        <f t="shared" si="431"/>
        <v>0</v>
      </c>
      <c r="AH217" s="35">
        <f t="shared" si="431"/>
        <v>0</v>
      </c>
      <c r="AI217" s="35">
        <f t="shared" si="431"/>
        <v>0</v>
      </c>
      <c r="AJ217" s="35">
        <f t="shared" si="431"/>
        <v>0</v>
      </c>
      <c r="AK217" s="35">
        <f t="shared" si="431"/>
        <v>0</v>
      </c>
      <c r="AL217" s="35">
        <f t="shared" si="431"/>
        <v>0</v>
      </c>
      <c r="AM217" s="35">
        <f t="shared" si="431"/>
        <v>0</v>
      </c>
      <c r="AN217" s="35">
        <f t="shared" si="431"/>
        <v>0</v>
      </c>
      <c r="AO217" s="35">
        <f t="shared" si="431"/>
        <v>0</v>
      </c>
      <c r="AP217" s="35">
        <f t="shared" si="431"/>
        <v>0</v>
      </c>
      <c r="AQ217" s="35">
        <f t="shared" si="431"/>
        <v>0</v>
      </c>
      <c r="AR217" s="35">
        <f t="shared" si="431"/>
        <v>0</v>
      </c>
      <c r="AS217" s="35">
        <f t="shared" si="431"/>
        <v>0</v>
      </c>
      <c r="AT217" s="35">
        <f t="shared" si="431"/>
        <v>0</v>
      </c>
      <c r="AU217" s="35">
        <f t="shared" si="431"/>
        <v>0</v>
      </c>
      <c r="AV217" s="35">
        <f t="shared" si="431"/>
        <v>0</v>
      </c>
      <c r="AW217" s="35">
        <f t="shared" si="431"/>
        <v>0</v>
      </c>
      <c r="AX217" s="35">
        <f t="shared" ref="AX217:BS217" si="432">IF(AX$2&gt;=$O217,IF(AX216-(AX216*HLOOKUP($O217,$R$2:$BS$34,32,FALSE))&lt;=0,AX216,AX216*HLOOKUP($O217,$R$2:$BS$34,32,FALSE)),0)</f>
        <v>0</v>
      </c>
      <c r="AY217" s="35">
        <f t="shared" si="432"/>
        <v>0</v>
      </c>
      <c r="AZ217" s="35">
        <f t="shared" si="432"/>
        <v>0</v>
      </c>
      <c r="BA217" s="35">
        <f t="shared" si="432"/>
        <v>0</v>
      </c>
      <c r="BB217" s="35">
        <f t="shared" si="432"/>
        <v>0</v>
      </c>
      <c r="BC217" s="35">
        <f t="shared" si="432"/>
        <v>0</v>
      </c>
      <c r="BD217" s="35">
        <f t="shared" si="432"/>
        <v>0</v>
      </c>
      <c r="BE217" s="35">
        <f t="shared" si="432"/>
        <v>0</v>
      </c>
      <c r="BF217" s="35">
        <f t="shared" si="432"/>
        <v>0</v>
      </c>
      <c r="BG217" s="35">
        <f t="shared" si="432"/>
        <v>0</v>
      </c>
      <c r="BH217" s="35">
        <f t="shared" si="432"/>
        <v>0</v>
      </c>
      <c r="BI217" s="35">
        <f t="shared" si="432"/>
        <v>0</v>
      </c>
      <c r="BJ217" s="35">
        <f t="shared" si="432"/>
        <v>0</v>
      </c>
      <c r="BK217" s="35">
        <f t="shared" si="432"/>
        <v>0</v>
      </c>
      <c r="BL217" s="35">
        <f t="shared" si="432"/>
        <v>0</v>
      </c>
      <c r="BM217" s="35">
        <f t="shared" si="432"/>
        <v>0</v>
      </c>
      <c r="BN217" s="35">
        <f t="shared" si="432"/>
        <v>0</v>
      </c>
      <c r="BO217" s="35">
        <f t="shared" si="432"/>
        <v>0</v>
      </c>
      <c r="BP217" s="35">
        <f t="shared" si="432"/>
        <v>0</v>
      </c>
      <c r="BQ217" s="35">
        <f t="shared" si="432"/>
        <v>0</v>
      </c>
      <c r="BR217" s="35">
        <f t="shared" si="432"/>
        <v>0</v>
      </c>
      <c r="BS217" s="35">
        <f t="shared" si="432"/>
        <v>0</v>
      </c>
    </row>
    <row r="218" spans="6:71" hidden="1" outlineLevel="1">
      <c r="F218" t="s">
        <v>195</v>
      </c>
      <c r="L218" s="22" t="s">
        <v>196</v>
      </c>
      <c r="O218" s="22">
        <v>19</v>
      </c>
      <c r="R218" s="35">
        <f t="shared" ref="R218:AV218" si="433">IF($O218=R$2,R$187,IF(R$2&gt;$O218,Q218-Q219,0))</f>
        <v>0</v>
      </c>
      <c r="S218" s="35">
        <f t="shared" si="433"/>
        <v>0</v>
      </c>
      <c r="T218" s="35">
        <f t="shared" si="433"/>
        <v>0</v>
      </c>
      <c r="U218" s="35">
        <f t="shared" si="433"/>
        <v>0</v>
      </c>
      <c r="V218" s="35">
        <f t="shared" si="433"/>
        <v>0</v>
      </c>
      <c r="W218" s="35">
        <f t="shared" si="433"/>
        <v>0</v>
      </c>
      <c r="X218" s="35">
        <f t="shared" si="433"/>
        <v>0</v>
      </c>
      <c r="Y218" s="35">
        <f t="shared" si="433"/>
        <v>0</v>
      </c>
      <c r="Z218" s="35">
        <f t="shared" si="433"/>
        <v>0</v>
      </c>
      <c r="AA218" s="35">
        <f t="shared" si="433"/>
        <v>0</v>
      </c>
      <c r="AB218" s="35">
        <f t="shared" si="433"/>
        <v>0</v>
      </c>
      <c r="AC218" s="35">
        <f t="shared" si="433"/>
        <v>0</v>
      </c>
      <c r="AD218" s="35">
        <f t="shared" si="433"/>
        <v>0</v>
      </c>
      <c r="AE218" s="35">
        <f t="shared" si="433"/>
        <v>0</v>
      </c>
      <c r="AF218" s="35">
        <f t="shared" si="433"/>
        <v>0</v>
      </c>
      <c r="AG218" s="35">
        <f t="shared" si="433"/>
        <v>0</v>
      </c>
      <c r="AH218" s="35">
        <f t="shared" si="433"/>
        <v>0</v>
      </c>
      <c r="AI218" s="35">
        <f t="shared" si="433"/>
        <v>0</v>
      </c>
      <c r="AJ218" s="35">
        <f t="shared" si="433"/>
        <v>0</v>
      </c>
      <c r="AK218" s="35">
        <f t="shared" si="433"/>
        <v>0</v>
      </c>
      <c r="AL218" s="35">
        <f t="shared" si="433"/>
        <v>0</v>
      </c>
      <c r="AM218" s="35">
        <f t="shared" si="433"/>
        <v>0</v>
      </c>
      <c r="AN218" s="35">
        <f t="shared" si="433"/>
        <v>0</v>
      </c>
      <c r="AO218" s="35">
        <f t="shared" si="433"/>
        <v>0</v>
      </c>
      <c r="AP218" s="35">
        <f t="shared" si="433"/>
        <v>0</v>
      </c>
      <c r="AQ218" s="35">
        <f t="shared" si="433"/>
        <v>0</v>
      </c>
      <c r="AR218" s="35">
        <f t="shared" si="433"/>
        <v>0</v>
      </c>
      <c r="AS218" s="35">
        <f t="shared" si="433"/>
        <v>0</v>
      </c>
      <c r="AT218" s="35">
        <f t="shared" si="433"/>
        <v>0</v>
      </c>
      <c r="AU218" s="35">
        <f t="shared" si="433"/>
        <v>0</v>
      </c>
      <c r="AV218" s="35">
        <f t="shared" si="433"/>
        <v>0</v>
      </c>
      <c r="AW218" s="35">
        <f t="shared" ref="AW218:BS218" si="434">IF($O218=AW$2,AW$187,IF(AW$2&gt;$O218,AV218-AV219,0))</f>
        <v>0</v>
      </c>
      <c r="AX218" s="35">
        <f t="shared" si="434"/>
        <v>0</v>
      </c>
      <c r="AY218" s="35">
        <f t="shared" si="434"/>
        <v>0</v>
      </c>
      <c r="AZ218" s="35">
        <f t="shared" si="434"/>
        <v>0</v>
      </c>
      <c r="BA218" s="35">
        <f t="shared" si="434"/>
        <v>0</v>
      </c>
      <c r="BB218" s="35">
        <f t="shared" si="434"/>
        <v>0</v>
      </c>
      <c r="BC218" s="35">
        <f t="shared" si="434"/>
        <v>0</v>
      </c>
      <c r="BD218" s="35">
        <f t="shared" si="434"/>
        <v>0</v>
      </c>
      <c r="BE218" s="35">
        <f t="shared" si="434"/>
        <v>0</v>
      </c>
      <c r="BF218" s="35">
        <f t="shared" si="434"/>
        <v>0</v>
      </c>
      <c r="BG218" s="35">
        <f t="shared" si="434"/>
        <v>0</v>
      </c>
      <c r="BH218" s="35">
        <f t="shared" si="434"/>
        <v>0</v>
      </c>
      <c r="BI218" s="35">
        <f t="shared" si="434"/>
        <v>0</v>
      </c>
      <c r="BJ218" s="35">
        <f t="shared" si="434"/>
        <v>0</v>
      </c>
      <c r="BK218" s="35">
        <f t="shared" si="434"/>
        <v>0</v>
      </c>
      <c r="BL218" s="35">
        <f t="shared" si="434"/>
        <v>0</v>
      </c>
      <c r="BM218" s="35">
        <f t="shared" si="434"/>
        <v>0</v>
      </c>
      <c r="BN218" s="35">
        <f t="shared" si="434"/>
        <v>0</v>
      </c>
      <c r="BO218" s="35">
        <f t="shared" si="434"/>
        <v>0</v>
      </c>
      <c r="BP218" s="35">
        <f t="shared" si="434"/>
        <v>0</v>
      </c>
      <c r="BQ218" s="35">
        <f t="shared" si="434"/>
        <v>0</v>
      </c>
      <c r="BR218" s="35">
        <f t="shared" si="434"/>
        <v>0</v>
      </c>
      <c r="BS218" s="35">
        <f t="shared" si="434"/>
        <v>0</v>
      </c>
    </row>
    <row r="219" spans="6:71" hidden="1" outlineLevel="1">
      <c r="F219" t="s">
        <v>197</v>
      </c>
      <c r="L219" s="22" t="s">
        <v>190</v>
      </c>
      <c r="O219" s="22">
        <v>19</v>
      </c>
      <c r="R219" s="35">
        <f t="shared" ref="R219:AW219" si="435">IF(R$2&gt;=$O219,IF(R218-(R218*HLOOKUP($O219,$R$2:$BS$34,32,FALSE))&lt;=0,R218,R218*HLOOKUP($O219,$R$2:$BS$34,32,FALSE)),0)</f>
        <v>0</v>
      </c>
      <c r="S219" s="35">
        <f t="shared" si="435"/>
        <v>0</v>
      </c>
      <c r="T219" s="35">
        <f t="shared" si="435"/>
        <v>0</v>
      </c>
      <c r="U219" s="35">
        <f t="shared" si="435"/>
        <v>0</v>
      </c>
      <c r="V219" s="35">
        <f t="shared" si="435"/>
        <v>0</v>
      </c>
      <c r="W219" s="35">
        <f t="shared" si="435"/>
        <v>0</v>
      </c>
      <c r="X219" s="35">
        <f t="shared" si="435"/>
        <v>0</v>
      </c>
      <c r="Y219" s="35">
        <f t="shared" si="435"/>
        <v>0</v>
      </c>
      <c r="Z219" s="35">
        <f t="shared" si="435"/>
        <v>0</v>
      </c>
      <c r="AA219" s="35">
        <f t="shared" si="435"/>
        <v>0</v>
      </c>
      <c r="AB219" s="35">
        <f t="shared" si="435"/>
        <v>0</v>
      </c>
      <c r="AC219" s="35">
        <f t="shared" si="435"/>
        <v>0</v>
      </c>
      <c r="AD219" s="35">
        <f t="shared" si="435"/>
        <v>0</v>
      </c>
      <c r="AE219" s="35">
        <f t="shared" si="435"/>
        <v>0</v>
      </c>
      <c r="AF219" s="35">
        <f t="shared" si="435"/>
        <v>0</v>
      </c>
      <c r="AG219" s="35">
        <f t="shared" si="435"/>
        <v>0</v>
      </c>
      <c r="AH219" s="35">
        <f t="shared" si="435"/>
        <v>0</v>
      </c>
      <c r="AI219" s="35">
        <f t="shared" si="435"/>
        <v>0</v>
      </c>
      <c r="AJ219" s="35">
        <f t="shared" si="435"/>
        <v>0</v>
      </c>
      <c r="AK219" s="35">
        <f t="shared" si="435"/>
        <v>0</v>
      </c>
      <c r="AL219" s="35">
        <f t="shared" si="435"/>
        <v>0</v>
      </c>
      <c r="AM219" s="35">
        <f t="shared" si="435"/>
        <v>0</v>
      </c>
      <c r="AN219" s="35">
        <f t="shared" si="435"/>
        <v>0</v>
      </c>
      <c r="AO219" s="35">
        <f t="shared" si="435"/>
        <v>0</v>
      </c>
      <c r="AP219" s="35">
        <f t="shared" si="435"/>
        <v>0</v>
      </c>
      <c r="AQ219" s="35">
        <f t="shared" si="435"/>
        <v>0</v>
      </c>
      <c r="AR219" s="35">
        <f t="shared" si="435"/>
        <v>0</v>
      </c>
      <c r="AS219" s="35">
        <f t="shared" si="435"/>
        <v>0</v>
      </c>
      <c r="AT219" s="35">
        <f t="shared" si="435"/>
        <v>0</v>
      </c>
      <c r="AU219" s="35">
        <f t="shared" si="435"/>
        <v>0</v>
      </c>
      <c r="AV219" s="35">
        <f t="shared" si="435"/>
        <v>0</v>
      </c>
      <c r="AW219" s="35">
        <f t="shared" si="435"/>
        <v>0</v>
      </c>
      <c r="AX219" s="35">
        <f t="shared" ref="AX219:BS219" si="436">IF(AX$2&gt;=$O219,IF(AX218-(AX218*HLOOKUP($O219,$R$2:$BS$34,32,FALSE))&lt;=0,AX218,AX218*HLOOKUP($O219,$R$2:$BS$34,32,FALSE)),0)</f>
        <v>0</v>
      </c>
      <c r="AY219" s="35">
        <f t="shared" si="436"/>
        <v>0</v>
      </c>
      <c r="AZ219" s="35">
        <f t="shared" si="436"/>
        <v>0</v>
      </c>
      <c r="BA219" s="35">
        <f t="shared" si="436"/>
        <v>0</v>
      </c>
      <c r="BB219" s="35">
        <f t="shared" si="436"/>
        <v>0</v>
      </c>
      <c r="BC219" s="35">
        <f t="shared" si="436"/>
        <v>0</v>
      </c>
      <c r="BD219" s="35">
        <f t="shared" si="436"/>
        <v>0</v>
      </c>
      <c r="BE219" s="35">
        <f t="shared" si="436"/>
        <v>0</v>
      </c>
      <c r="BF219" s="35">
        <f t="shared" si="436"/>
        <v>0</v>
      </c>
      <c r="BG219" s="35">
        <f t="shared" si="436"/>
        <v>0</v>
      </c>
      <c r="BH219" s="35">
        <f t="shared" si="436"/>
        <v>0</v>
      </c>
      <c r="BI219" s="35">
        <f t="shared" si="436"/>
        <v>0</v>
      </c>
      <c r="BJ219" s="35">
        <f t="shared" si="436"/>
        <v>0</v>
      </c>
      <c r="BK219" s="35">
        <f t="shared" si="436"/>
        <v>0</v>
      </c>
      <c r="BL219" s="35">
        <f t="shared" si="436"/>
        <v>0</v>
      </c>
      <c r="BM219" s="35">
        <f t="shared" si="436"/>
        <v>0</v>
      </c>
      <c r="BN219" s="35">
        <f t="shared" si="436"/>
        <v>0</v>
      </c>
      <c r="BO219" s="35">
        <f t="shared" si="436"/>
        <v>0</v>
      </c>
      <c r="BP219" s="35">
        <f t="shared" si="436"/>
        <v>0</v>
      </c>
      <c r="BQ219" s="35">
        <f t="shared" si="436"/>
        <v>0</v>
      </c>
      <c r="BR219" s="35">
        <f t="shared" si="436"/>
        <v>0</v>
      </c>
      <c r="BS219" s="35">
        <f t="shared" si="436"/>
        <v>0</v>
      </c>
    </row>
    <row r="220" spans="6:71" hidden="1" outlineLevel="1">
      <c r="F220" t="s">
        <v>195</v>
      </c>
      <c r="L220" s="22" t="s">
        <v>196</v>
      </c>
      <c r="O220" s="22">
        <v>20</v>
      </c>
      <c r="R220" s="35">
        <f t="shared" ref="R220:AV220" si="437">IF($O220=R$2,R$187,IF(R$2&gt;$O220,Q220-Q221,0))</f>
        <v>0</v>
      </c>
      <c r="S220" s="35">
        <f t="shared" si="437"/>
        <v>0</v>
      </c>
      <c r="T220" s="35">
        <f t="shared" si="437"/>
        <v>0</v>
      </c>
      <c r="U220" s="35">
        <f t="shared" si="437"/>
        <v>0</v>
      </c>
      <c r="V220" s="35">
        <f t="shared" si="437"/>
        <v>0</v>
      </c>
      <c r="W220" s="35">
        <f t="shared" si="437"/>
        <v>0</v>
      </c>
      <c r="X220" s="35">
        <f t="shared" si="437"/>
        <v>0</v>
      </c>
      <c r="Y220" s="35">
        <f t="shared" si="437"/>
        <v>0</v>
      </c>
      <c r="Z220" s="35">
        <f t="shared" si="437"/>
        <v>0</v>
      </c>
      <c r="AA220" s="35">
        <f t="shared" si="437"/>
        <v>0</v>
      </c>
      <c r="AB220" s="35">
        <f t="shared" si="437"/>
        <v>0</v>
      </c>
      <c r="AC220" s="35">
        <f t="shared" si="437"/>
        <v>0</v>
      </c>
      <c r="AD220" s="35">
        <f t="shared" si="437"/>
        <v>0</v>
      </c>
      <c r="AE220" s="35">
        <f t="shared" si="437"/>
        <v>0</v>
      </c>
      <c r="AF220" s="35">
        <f t="shared" si="437"/>
        <v>0</v>
      </c>
      <c r="AG220" s="35">
        <f t="shared" si="437"/>
        <v>0</v>
      </c>
      <c r="AH220" s="35">
        <f t="shared" si="437"/>
        <v>0</v>
      </c>
      <c r="AI220" s="35">
        <f t="shared" si="437"/>
        <v>0</v>
      </c>
      <c r="AJ220" s="35">
        <f t="shared" si="437"/>
        <v>0</v>
      </c>
      <c r="AK220" s="35">
        <f t="shared" si="437"/>
        <v>0</v>
      </c>
      <c r="AL220" s="35">
        <f t="shared" si="437"/>
        <v>0</v>
      </c>
      <c r="AM220" s="35">
        <f t="shared" si="437"/>
        <v>0</v>
      </c>
      <c r="AN220" s="35">
        <f t="shared" si="437"/>
        <v>0</v>
      </c>
      <c r="AO220" s="35">
        <f t="shared" si="437"/>
        <v>0</v>
      </c>
      <c r="AP220" s="35">
        <f t="shared" si="437"/>
        <v>0</v>
      </c>
      <c r="AQ220" s="35">
        <f t="shared" si="437"/>
        <v>0</v>
      </c>
      <c r="AR220" s="35">
        <f t="shared" si="437"/>
        <v>0</v>
      </c>
      <c r="AS220" s="35">
        <f t="shared" si="437"/>
        <v>0</v>
      </c>
      <c r="AT220" s="35">
        <f t="shared" si="437"/>
        <v>0</v>
      </c>
      <c r="AU220" s="35">
        <f t="shared" si="437"/>
        <v>0</v>
      </c>
      <c r="AV220" s="35">
        <f t="shared" si="437"/>
        <v>0</v>
      </c>
      <c r="AW220" s="35">
        <f t="shared" ref="AW220:BS220" si="438">IF($O220=AW$2,AW$187,IF(AW$2&gt;$O220,AV220-AV221,0))</f>
        <v>0</v>
      </c>
      <c r="AX220" s="35">
        <f t="shared" si="438"/>
        <v>0</v>
      </c>
      <c r="AY220" s="35">
        <f t="shared" si="438"/>
        <v>0</v>
      </c>
      <c r="AZ220" s="35">
        <f t="shared" si="438"/>
        <v>0</v>
      </c>
      <c r="BA220" s="35">
        <f t="shared" si="438"/>
        <v>0</v>
      </c>
      <c r="BB220" s="35">
        <f t="shared" si="438"/>
        <v>0</v>
      </c>
      <c r="BC220" s="35">
        <f t="shared" si="438"/>
        <v>0</v>
      </c>
      <c r="BD220" s="35">
        <f t="shared" si="438"/>
        <v>0</v>
      </c>
      <c r="BE220" s="35">
        <f t="shared" si="438"/>
        <v>0</v>
      </c>
      <c r="BF220" s="35">
        <f t="shared" si="438"/>
        <v>0</v>
      </c>
      <c r="BG220" s="35">
        <f t="shared" si="438"/>
        <v>0</v>
      </c>
      <c r="BH220" s="35">
        <f t="shared" si="438"/>
        <v>0</v>
      </c>
      <c r="BI220" s="35">
        <f t="shared" si="438"/>
        <v>0</v>
      </c>
      <c r="BJ220" s="35">
        <f t="shared" si="438"/>
        <v>0</v>
      </c>
      <c r="BK220" s="35">
        <f t="shared" si="438"/>
        <v>0</v>
      </c>
      <c r="BL220" s="35">
        <f t="shared" si="438"/>
        <v>0</v>
      </c>
      <c r="BM220" s="35">
        <f t="shared" si="438"/>
        <v>0</v>
      </c>
      <c r="BN220" s="35">
        <f t="shared" si="438"/>
        <v>0</v>
      </c>
      <c r="BO220" s="35">
        <f t="shared" si="438"/>
        <v>0</v>
      </c>
      <c r="BP220" s="35">
        <f t="shared" si="438"/>
        <v>0</v>
      </c>
      <c r="BQ220" s="35">
        <f t="shared" si="438"/>
        <v>0</v>
      </c>
      <c r="BR220" s="35">
        <f t="shared" si="438"/>
        <v>0</v>
      </c>
      <c r="BS220" s="35">
        <f t="shared" si="438"/>
        <v>0</v>
      </c>
    </row>
    <row r="221" spans="6:71" hidden="1" outlineLevel="1">
      <c r="F221" t="s">
        <v>197</v>
      </c>
      <c r="L221" s="22" t="s">
        <v>190</v>
      </c>
      <c r="O221" s="22">
        <v>20</v>
      </c>
      <c r="R221" s="35">
        <f t="shared" ref="R221:AW221" si="439">IF(R$2&gt;=$O221,IF(R220-(R220*HLOOKUP($O221,$R$2:$BS$34,32,FALSE))&lt;=0,R220,R220*HLOOKUP($O221,$R$2:$BS$34,32,FALSE)),0)</f>
        <v>0</v>
      </c>
      <c r="S221" s="35">
        <f t="shared" si="439"/>
        <v>0</v>
      </c>
      <c r="T221" s="35">
        <f t="shared" si="439"/>
        <v>0</v>
      </c>
      <c r="U221" s="35">
        <f t="shared" si="439"/>
        <v>0</v>
      </c>
      <c r="V221" s="35">
        <f t="shared" si="439"/>
        <v>0</v>
      </c>
      <c r="W221" s="35">
        <f t="shared" si="439"/>
        <v>0</v>
      </c>
      <c r="X221" s="35">
        <f t="shared" si="439"/>
        <v>0</v>
      </c>
      <c r="Y221" s="35">
        <f t="shared" si="439"/>
        <v>0</v>
      </c>
      <c r="Z221" s="35">
        <f t="shared" si="439"/>
        <v>0</v>
      </c>
      <c r="AA221" s="35">
        <f t="shared" si="439"/>
        <v>0</v>
      </c>
      <c r="AB221" s="35">
        <f t="shared" si="439"/>
        <v>0</v>
      </c>
      <c r="AC221" s="35">
        <f t="shared" si="439"/>
        <v>0</v>
      </c>
      <c r="AD221" s="35">
        <f t="shared" si="439"/>
        <v>0</v>
      </c>
      <c r="AE221" s="35">
        <f t="shared" si="439"/>
        <v>0</v>
      </c>
      <c r="AF221" s="35">
        <f t="shared" si="439"/>
        <v>0</v>
      </c>
      <c r="AG221" s="35">
        <f t="shared" si="439"/>
        <v>0</v>
      </c>
      <c r="AH221" s="35">
        <f t="shared" si="439"/>
        <v>0</v>
      </c>
      <c r="AI221" s="35">
        <f t="shared" si="439"/>
        <v>0</v>
      </c>
      <c r="AJ221" s="35">
        <f t="shared" si="439"/>
        <v>0</v>
      </c>
      <c r="AK221" s="35">
        <f t="shared" si="439"/>
        <v>0</v>
      </c>
      <c r="AL221" s="35">
        <f t="shared" si="439"/>
        <v>0</v>
      </c>
      <c r="AM221" s="35">
        <f t="shared" si="439"/>
        <v>0</v>
      </c>
      <c r="AN221" s="35">
        <f t="shared" si="439"/>
        <v>0</v>
      </c>
      <c r="AO221" s="35">
        <f t="shared" si="439"/>
        <v>0</v>
      </c>
      <c r="AP221" s="35">
        <f t="shared" si="439"/>
        <v>0</v>
      </c>
      <c r="AQ221" s="35">
        <f t="shared" si="439"/>
        <v>0</v>
      </c>
      <c r="AR221" s="35">
        <f t="shared" si="439"/>
        <v>0</v>
      </c>
      <c r="AS221" s="35">
        <f t="shared" si="439"/>
        <v>0</v>
      </c>
      <c r="AT221" s="35">
        <f t="shared" si="439"/>
        <v>0</v>
      </c>
      <c r="AU221" s="35">
        <f t="shared" si="439"/>
        <v>0</v>
      </c>
      <c r="AV221" s="35">
        <f t="shared" si="439"/>
        <v>0</v>
      </c>
      <c r="AW221" s="35">
        <f t="shared" si="439"/>
        <v>0</v>
      </c>
      <c r="AX221" s="35">
        <f t="shared" ref="AX221:BS221" si="440">IF(AX$2&gt;=$O221,IF(AX220-(AX220*HLOOKUP($O221,$R$2:$BS$34,32,FALSE))&lt;=0,AX220,AX220*HLOOKUP($O221,$R$2:$BS$34,32,FALSE)),0)</f>
        <v>0</v>
      </c>
      <c r="AY221" s="35">
        <f t="shared" si="440"/>
        <v>0</v>
      </c>
      <c r="AZ221" s="35">
        <f t="shared" si="440"/>
        <v>0</v>
      </c>
      <c r="BA221" s="35">
        <f t="shared" si="440"/>
        <v>0</v>
      </c>
      <c r="BB221" s="35">
        <f t="shared" si="440"/>
        <v>0</v>
      </c>
      <c r="BC221" s="35">
        <f t="shared" si="440"/>
        <v>0</v>
      </c>
      <c r="BD221" s="35">
        <f t="shared" si="440"/>
        <v>0</v>
      </c>
      <c r="BE221" s="35">
        <f t="shared" si="440"/>
        <v>0</v>
      </c>
      <c r="BF221" s="35">
        <f t="shared" si="440"/>
        <v>0</v>
      </c>
      <c r="BG221" s="35">
        <f t="shared" si="440"/>
        <v>0</v>
      </c>
      <c r="BH221" s="35">
        <f t="shared" si="440"/>
        <v>0</v>
      </c>
      <c r="BI221" s="35">
        <f t="shared" si="440"/>
        <v>0</v>
      </c>
      <c r="BJ221" s="35">
        <f t="shared" si="440"/>
        <v>0</v>
      </c>
      <c r="BK221" s="35">
        <f t="shared" si="440"/>
        <v>0</v>
      </c>
      <c r="BL221" s="35">
        <f t="shared" si="440"/>
        <v>0</v>
      </c>
      <c r="BM221" s="35">
        <f t="shared" si="440"/>
        <v>0</v>
      </c>
      <c r="BN221" s="35">
        <f t="shared" si="440"/>
        <v>0</v>
      </c>
      <c r="BO221" s="35">
        <f t="shared" si="440"/>
        <v>0</v>
      </c>
      <c r="BP221" s="35">
        <f t="shared" si="440"/>
        <v>0</v>
      </c>
      <c r="BQ221" s="35">
        <f t="shared" si="440"/>
        <v>0</v>
      </c>
      <c r="BR221" s="35">
        <f t="shared" si="440"/>
        <v>0</v>
      </c>
      <c r="BS221" s="35">
        <f t="shared" si="440"/>
        <v>0</v>
      </c>
    </row>
    <row r="222" spans="6:71" hidden="1" outlineLevel="1">
      <c r="F222" t="s">
        <v>195</v>
      </c>
      <c r="L222" s="22" t="s">
        <v>196</v>
      </c>
      <c r="O222" s="22">
        <v>21</v>
      </c>
      <c r="R222" s="35">
        <f t="shared" ref="R222:AV222" si="441">IF($O222=R$2,R$187,IF(R$2&gt;$O222,Q222-Q223,0))</f>
        <v>0</v>
      </c>
      <c r="S222" s="35">
        <f t="shared" si="441"/>
        <v>0</v>
      </c>
      <c r="T222" s="35">
        <f t="shared" si="441"/>
        <v>0</v>
      </c>
      <c r="U222" s="35">
        <f t="shared" si="441"/>
        <v>0</v>
      </c>
      <c r="V222" s="35">
        <f t="shared" si="441"/>
        <v>0</v>
      </c>
      <c r="W222" s="35">
        <f t="shared" si="441"/>
        <v>0</v>
      </c>
      <c r="X222" s="35">
        <f t="shared" si="441"/>
        <v>0</v>
      </c>
      <c r="Y222" s="35">
        <f t="shared" si="441"/>
        <v>0</v>
      </c>
      <c r="Z222" s="35">
        <f t="shared" si="441"/>
        <v>0</v>
      </c>
      <c r="AA222" s="35">
        <f t="shared" si="441"/>
        <v>0</v>
      </c>
      <c r="AB222" s="35">
        <f t="shared" si="441"/>
        <v>0</v>
      </c>
      <c r="AC222" s="35">
        <f t="shared" si="441"/>
        <v>0</v>
      </c>
      <c r="AD222" s="35">
        <f t="shared" si="441"/>
        <v>0</v>
      </c>
      <c r="AE222" s="35">
        <f t="shared" si="441"/>
        <v>0</v>
      </c>
      <c r="AF222" s="35">
        <f t="shared" si="441"/>
        <v>0</v>
      </c>
      <c r="AG222" s="35">
        <f t="shared" si="441"/>
        <v>0</v>
      </c>
      <c r="AH222" s="35">
        <f t="shared" si="441"/>
        <v>0</v>
      </c>
      <c r="AI222" s="35">
        <f t="shared" si="441"/>
        <v>0</v>
      </c>
      <c r="AJ222" s="35">
        <f t="shared" si="441"/>
        <v>0</v>
      </c>
      <c r="AK222" s="35">
        <f t="shared" si="441"/>
        <v>0</v>
      </c>
      <c r="AL222" s="35">
        <f t="shared" si="441"/>
        <v>0</v>
      </c>
      <c r="AM222" s="35">
        <f t="shared" si="441"/>
        <v>0</v>
      </c>
      <c r="AN222" s="35">
        <f t="shared" si="441"/>
        <v>0</v>
      </c>
      <c r="AO222" s="35">
        <f t="shared" si="441"/>
        <v>0</v>
      </c>
      <c r="AP222" s="35">
        <f t="shared" si="441"/>
        <v>0</v>
      </c>
      <c r="AQ222" s="35">
        <f t="shared" si="441"/>
        <v>0</v>
      </c>
      <c r="AR222" s="35">
        <f t="shared" si="441"/>
        <v>0</v>
      </c>
      <c r="AS222" s="35">
        <f t="shared" si="441"/>
        <v>0</v>
      </c>
      <c r="AT222" s="35">
        <f t="shared" si="441"/>
        <v>0</v>
      </c>
      <c r="AU222" s="35">
        <f t="shared" si="441"/>
        <v>0</v>
      </c>
      <c r="AV222" s="35">
        <f t="shared" si="441"/>
        <v>0</v>
      </c>
      <c r="AW222" s="35">
        <f t="shared" ref="AW222:BS222" si="442">IF($O222=AW$2,AW$187,IF(AW$2&gt;$O222,AV222-AV223,0))</f>
        <v>0</v>
      </c>
      <c r="AX222" s="35">
        <f t="shared" si="442"/>
        <v>0</v>
      </c>
      <c r="AY222" s="35">
        <f t="shared" si="442"/>
        <v>0</v>
      </c>
      <c r="AZ222" s="35">
        <f t="shared" si="442"/>
        <v>0</v>
      </c>
      <c r="BA222" s="35">
        <f t="shared" si="442"/>
        <v>0</v>
      </c>
      <c r="BB222" s="35">
        <f t="shared" si="442"/>
        <v>0</v>
      </c>
      <c r="BC222" s="35">
        <f t="shared" si="442"/>
        <v>0</v>
      </c>
      <c r="BD222" s="35">
        <f t="shared" si="442"/>
        <v>0</v>
      </c>
      <c r="BE222" s="35">
        <f t="shared" si="442"/>
        <v>0</v>
      </c>
      <c r="BF222" s="35">
        <f t="shared" si="442"/>
        <v>0</v>
      </c>
      <c r="BG222" s="35">
        <f t="shared" si="442"/>
        <v>0</v>
      </c>
      <c r="BH222" s="35">
        <f t="shared" si="442"/>
        <v>0</v>
      </c>
      <c r="BI222" s="35">
        <f t="shared" si="442"/>
        <v>0</v>
      </c>
      <c r="BJ222" s="35">
        <f t="shared" si="442"/>
        <v>0</v>
      </c>
      <c r="BK222" s="35">
        <f t="shared" si="442"/>
        <v>0</v>
      </c>
      <c r="BL222" s="35">
        <f t="shared" si="442"/>
        <v>0</v>
      </c>
      <c r="BM222" s="35">
        <f t="shared" si="442"/>
        <v>0</v>
      </c>
      <c r="BN222" s="35">
        <f t="shared" si="442"/>
        <v>0</v>
      </c>
      <c r="BO222" s="35">
        <f t="shared" si="442"/>
        <v>0</v>
      </c>
      <c r="BP222" s="35">
        <f t="shared" si="442"/>
        <v>0</v>
      </c>
      <c r="BQ222" s="35">
        <f t="shared" si="442"/>
        <v>0</v>
      </c>
      <c r="BR222" s="35">
        <f t="shared" si="442"/>
        <v>0</v>
      </c>
      <c r="BS222" s="35">
        <f t="shared" si="442"/>
        <v>0</v>
      </c>
    </row>
    <row r="223" spans="6:71" hidden="1" outlineLevel="1">
      <c r="F223" t="s">
        <v>197</v>
      </c>
      <c r="L223" s="22" t="s">
        <v>190</v>
      </c>
      <c r="O223" s="22">
        <v>21</v>
      </c>
      <c r="R223" s="35">
        <f t="shared" ref="R223:AW223" si="443">IF(R$2&gt;=$O223,IF(R222-(R222*HLOOKUP($O223,$R$2:$BS$34,32,FALSE))&lt;=0,R222,R222*HLOOKUP($O223,$R$2:$BS$34,32,FALSE)),0)</f>
        <v>0</v>
      </c>
      <c r="S223" s="35">
        <f t="shared" si="443"/>
        <v>0</v>
      </c>
      <c r="T223" s="35">
        <f t="shared" si="443"/>
        <v>0</v>
      </c>
      <c r="U223" s="35">
        <f t="shared" si="443"/>
        <v>0</v>
      </c>
      <c r="V223" s="35">
        <f t="shared" si="443"/>
        <v>0</v>
      </c>
      <c r="W223" s="35">
        <f t="shared" si="443"/>
        <v>0</v>
      </c>
      <c r="X223" s="35">
        <f t="shared" si="443"/>
        <v>0</v>
      </c>
      <c r="Y223" s="35">
        <f t="shared" si="443"/>
        <v>0</v>
      </c>
      <c r="Z223" s="35">
        <f t="shared" si="443"/>
        <v>0</v>
      </c>
      <c r="AA223" s="35">
        <f t="shared" si="443"/>
        <v>0</v>
      </c>
      <c r="AB223" s="35">
        <f t="shared" si="443"/>
        <v>0</v>
      </c>
      <c r="AC223" s="35">
        <f t="shared" si="443"/>
        <v>0</v>
      </c>
      <c r="AD223" s="35">
        <f t="shared" si="443"/>
        <v>0</v>
      </c>
      <c r="AE223" s="35">
        <f t="shared" si="443"/>
        <v>0</v>
      </c>
      <c r="AF223" s="35">
        <f t="shared" si="443"/>
        <v>0</v>
      </c>
      <c r="AG223" s="35">
        <f t="shared" si="443"/>
        <v>0</v>
      </c>
      <c r="AH223" s="35">
        <f t="shared" si="443"/>
        <v>0</v>
      </c>
      <c r="AI223" s="35">
        <f t="shared" si="443"/>
        <v>0</v>
      </c>
      <c r="AJ223" s="35">
        <f t="shared" si="443"/>
        <v>0</v>
      </c>
      <c r="AK223" s="35">
        <f t="shared" si="443"/>
        <v>0</v>
      </c>
      <c r="AL223" s="35">
        <f t="shared" si="443"/>
        <v>0</v>
      </c>
      <c r="AM223" s="35">
        <f t="shared" si="443"/>
        <v>0</v>
      </c>
      <c r="AN223" s="35">
        <f t="shared" si="443"/>
        <v>0</v>
      </c>
      <c r="AO223" s="35">
        <f t="shared" si="443"/>
        <v>0</v>
      </c>
      <c r="AP223" s="35">
        <f t="shared" si="443"/>
        <v>0</v>
      </c>
      <c r="AQ223" s="35">
        <f t="shared" si="443"/>
        <v>0</v>
      </c>
      <c r="AR223" s="35">
        <f t="shared" si="443"/>
        <v>0</v>
      </c>
      <c r="AS223" s="35">
        <f t="shared" si="443"/>
        <v>0</v>
      </c>
      <c r="AT223" s="35">
        <f t="shared" si="443"/>
        <v>0</v>
      </c>
      <c r="AU223" s="35">
        <f t="shared" si="443"/>
        <v>0</v>
      </c>
      <c r="AV223" s="35">
        <f t="shared" si="443"/>
        <v>0</v>
      </c>
      <c r="AW223" s="35">
        <f t="shared" si="443"/>
        <v>0</v>
      </c>
      <c r="AX223" s="35">
        <f t="shared" ref="AX223:BS223" si="444">IF(AX$2&gt;=$O223,IF(AX222-(AX222*HLOOKUP($O223,$R$2:$BS$34,32,FALSE))&lt;=0,AX222,AX222*HLOOKUP($O223,$R$2:$BS$34,32,FALSE)),0)</f>
        <v>0</v>
      </c>
      <c r="AY223" s="35">
        <f t="shared" si="444"/>
        <v>0</v>
      </c>
      <c r="AZ223" s="35">
        <f t="shared" si="444"/>
        <v>0</v>
      </c>
      <c r="BA223" s="35">
        <f t="shared" si="444"/>
        <v>0</v>
      </c>
      <c r="BB223" s="35">
        <f t="shared" si="444"/>
        <v>0</v>
      </c>
      <c r="BC223" s="35">
        <f t="shared" si="444"/>
        <v>0</v>
      </c>
      <c r="BD223" s="35">
        <f t="shared" si="444"/>
        <v>0</v>
      </c>
      <c r="BE223" s="35">
        <f t="shared" si="444"/>
        <v>0</v>
      </c>
      <c r="BF223" s="35">
        <f t="shared" si="444"/>
        <v>0</v>
      </c>
      <c r="BG223" s="35">
        <f t="shared" si="444"/>
        <v>0</v>
      </c>
      <c r="BH223" s="35">
        <f t="shared" si="444"/>
        <v>0</v>
      </c>
      <c r="BI223" s="35">
        <f t="shared" si="444"/>
        <v>0</v>
      </c>
      <c r="BJ223" s="35">
        <f t="shared" si="444"/>
        <v>0</v>
      </c>
      <c r="BK223" s="35">
        <f t="shared" si="444"/>
        <v>0</v>
      </c>
      <c r="BL223" s="35">
        <f t="shared" si="444"/>
        <v>0</v>
      </c>
      <c r="BM223" s="35">
        <f t="shared" si="444"/>
        <v>0</v>
      </c>
      <c r="BN223" s="35">
        <f t="shared" si="444"/>
        <v>0</v>
      </c>
      <c r="BO223" s="35">
        <f t="shared" si="444"/>
        <v>0</v>
      </c>
      <c r="BP223" s="35">
        <f t="shared" si="444"/>
        <v>0</v>
      </c>
      <c r="BQ223" s="35">
        <f t="shared" si="444"/>
        <v>0</v>
      </c>
      <c r="BR223" s="35">
        <f t="shared" si="444"/>
        <v>0</v>
      </c>
      <c r="BS223" s="35">
        <f t="shared" si="444"/>
        <v>0</v>
      </c>
    </row>
    <row r="224" spans="6:71" hidden="1" outlineLevel="1">
      <c r="F224" t="s">
        <v>195</v>
      </c>
      <c r="L224" s="22" t="s">
        <v>196</v>
      </c>
      <c r="O224" s="22">
        <v>22</v>
      </c>
      <c r="R224" s="35">
        <f t="shared" ref="R224:AV224" si="445">IF($O224=R$2,R$187,IF(R$2&gt;$O224,Q224-Q225,0))</f>
        <v>0</v>
      </c>
      <c r="S224" s="35">
        <f t="shared" si="445"/>
        <v>0</v>
      </c>
      <c r="T224" s="35">
        <f t="shared" si="445"/>
        <v>0</v>
      </c>
      <c r="U224" s="35">
        <f t="shared" si="445"/>
        <v>0</v>
      </c>
      <c r="V224" s="35">
        <f t="shared" si="445"/>
        <v>0</v>
      </c>
      <c r="W224" s="35">
        <f t="shared" si="445"/>
        <v>0</v>
      </c>
      <c r="X224" s="35">
        <f t="shared" si="445"/>
        <v>0</v>
      </c>
      <c r="Y224" s="35">
        <f t="shared" si="445"/>
        <v>0</v>
      </c>
      <c r="Z224" s="35">
        <f t="shared" si="445"/>
        <v>0</v>
      </c>
      <c r="AA224" s="35">
        <f t="shared" si="445"/>
        <v>0</v>
      </c>
      <c r="AB224" s="35">
        <f t="shared" si="445"/>
        <v>0</v>
      </c>
      <c r="AC224" s="35">
        <f t="shared" si="445"/>
        <v>0</v>
      </c>
      <c r="AD224" s="35">
        <f t="shared" si="445"/>
        <v>0</v>
      </c>
      <c r="AE224" s="35">
        <f t="shared" si="445"/>
        <v>0</v>
      </c>
      <c r="AF224" s="35">
        <f t="shared" si="445"/>
        <v>0</v>
      </c>
      <c r="AG224" s="35">
        <f t="shared" si="445"/>
        <v>0</v>
      </c>
      <c r="AH224" s="35">
        <f t="shared" si="445"/>
        <v>0</v>
      </c>
      <c r="AI224" s="35">
        <f t="shared" si="445"/>
        <v>0</v>
      </c>
      <c r="AJ224" s="35">
        <f t="shared" si="445"/>
        <v>0</v>
      </c>
      <c r="AK224" s="35">
        <f t="shared" si="445"/>
        <v>0</v>
      </c>
      <c r="AL224" s="35">
        <f t="shared" si="445"/>
        <v>0</v>
      </c>
      <c r="AM224" s="35">
        <f t="shared" si="445"/>
        <v>0</v>
      </c>
      <c r="AN224" s="35">
        <f t="shared" si="445"/>
        <v>0</v>
      </c>
      <c r="AO224" s="35">
        <f t="shared" si="445"/>
        <v>0</v>
      </c>
      <c r="AP224" s="35">
        <f t="shared" si="445"/>
        <v>0</v>
      </c>
      <c r="AQ224" s="35">
        <f t="shared" si="445"/>
        <v>0</v>
      </c>
      <c r="AR224" s="35">
        <f t="shared" si="445"/>
        <v>0</v>
      </c>
      <c r="AS224" s="35">
        <f t="shared" si="445"/>
        <v>0</v>
      </c>
      <c r="AT224" s="35">
        <f t="shared" si="445"/>
        <v>0</v>
      </c>
      <c r="AU224" s="35">
        <f t="shared" si="445"/>
        <v>0</v>
      </c>
      <c r="AV224" s="35">
        <f t="shared" si="445"/>
        <v>0</v>
      </c>
      <c r="AW224" s="35">
        <f t="shared" ref="AW224:BS224" si="446">IF($O224=AW$2,AW$187,IF(AW$2&gt;$O224,AV224-AV225,0))</f>
        <v>0</v>
      </c>
      <c r="AX224" s="35">
        <f t="shared" si="446"/>
        <v>0</v>
      </c>
      <c r="AY224" s="35">
        <f t="shared" si="446"/>
        <v>0</v>
      </c>
      <c r="AZ224" s="35">
        <f t="shared" si="446"/>
        <v>0</v>
      </c>
      <c r="BA224" s="35">
        <f t="shared" si="446"/>
        <v>0</v>
      </c>
      <c r="BB224" s="35">
        <f t="shared" si="446"/>
        <v>0</v>
      </c>
      <c r="BC224" s="35">
        <f t="shared" si="446"/>
        <v>0</v>
      </c>
      <c r="BD224" s="35">
        <f t="shared" si="446"/>
        <v>0</v>
      </c>
      <c r="BE224" s="35">
        <f t="shared" si="446"/>
        <v>0</v>
      </c>
      <c r="BF224" s="35">
        <f t="shared" si="446"/>
        <v>0</v>
      </c>
      <c r="BG224" s="35">
        <f t="shared" si="446"/>
        <v>0</v>
      </c>
      <c r="BH224" s="35">
        <f t="shared" si="446"/>
        <v>0</v>
      </c>
      <c r="BI224" s="35">
        <f t="shared" si="446"/>
        <v>0</v>
      </c>
      <c r="BJ224" s="35">
        <f t="shared" si="446"/>
        <v>0</v>
      </c>
      <c r="BK224" s="35">
        <f t="shared" si="446"/>
        <v>0</v>
      </c>
      <c r="BL224" s="35">
        <f t="shared" si="446"/>
        <v>0</v>
      </c>
      <c r="BM224" s="35">
        <f t="shared" si="446"/>
        <v>0</v>
      </c>
      <c r="BN224" s="35">
        <f t="shared" si="446"/>
        <v>0</v>
      </c>
      <c r="BO224" s="35">
        <f t="shared" si="446"/>
        <v>0</v>
      </c>
      <c r="BP224" s="35">
        <f t="shared" si="446"/>
        <v>0</v>
      </c>
      <c r="BQ224" s="35">
        <f t="shared" si="446"/>
        <v>0</v>
      </c>
      <c r="BR224" s="35">
        <f t="shared" si="446"/>
        <v>0</v>
      </c>
      <c r="BS224" s="35">
        <f t="shared" si="446"/>
        <v>0</v>
      </c>
    </row>
    <row r="225" spans="6:71" hidden="1" outlineLevel="1">
      <c r="F225" t="s">
        <v>197</v>
      </c>
      <c r="L225" s="22" t="s">
        <v>190</v>
      </c>
      <c r="O225" s="22">
        <v>22</v>
      </c>
      <c r="R225" s="35">
        <f t="shared" ref="R225:AW225" si="447">IF(R$2&gt;=$O225,IF(R224-(R224*HLOOKUP($O225,$R$2:$BS$34,32,FALSE))&lt;=0,R224,R224*HLOOKUP($O225,$R$2:$BS$34,32,FALSE)),0)</f>
        <v>0</v>
      </c>
      <c r="S225" s="35">
        <f t="shared" si="447"/>
        <v>0</v>
      </c>
      <c r="T225" s="35">
        <f t="shared" si="447"/>
        <v>0</v>
      </c>
      <c r="U225" s="35">
        <f t="shared" si="447"/>
        <v>0</v>
      </c>
      <c r="V225" s="35">
        <f t="shared" si="447"/>
        <v>0</v>
      </c>
      <c r="W225" s="35">
        <f t="shared" si="447"/>
        <v>0</v>
      </c>
      <c r="X225" s="35">
        <f t="shared" si="447"/>
        <v>0</v>
      </c>
      <c r="Y225" s="35">
        <f t="shared" si="447"/>
        <v>0</v>
      </c>
      <c r="Z225" s="35">
        <f t="shared" si="447"/>
        <v>0</v>
      </c>
      <c r="AA225" s="35">
        <f t="shared" si="447"/>
        <v>0</v>
      </c>
      <c r="AB225" s="35">
        <f t="shared" si="447"/>
        <v>0</v>
      </c>
      <c r="AC225" s="35">
        <f t="shared" si="447"/>
        <v>0</v>
      </c>
      <c r="AD225" s="35">
        <f t="shared" si="447"/>
        <v>0</v>
      </c>
      <c r="AE225" s="35">
        <f t="shared" si="447"/>
        <v>0</v>
      </c>
      <c r="AF225" s="35">
        <f t="shared" si="447"/>
        <v>0</v>
      </c>
      <c r="AG225" s="35">
        <f t="shared" si="447"/>
        <v>0</v>
      </c>
      <c r="AH225" s="35">
        <f t="shared" si="447"/>
        <v>0</v>
      </c>
      <c r="AI225" s="35">
        <f t="shared" si="447"/>
        <v>0</v>
      </c>
      <c r="AJ225" s="35">
        <f t="shared" si="447"/>
        <v>0</v>
      </c>
      <c r="AK225" s="35">
        <f t="shared" si="447"/>
        <v>0</v>
      </c>
      <c r="AL225" s="35">
        <f t="shared" si="447"/>
        <v>0</v>
      </c>
      <c r="AM225" s="35">
        <f t="shared" si="447"/>
        <v>0</v>
      </c>
      <c r="AN225" s="35">
        <f t="shared" si="447"/>
        <v>0</v>
      </c>
      <c r="AO225" s="35">
        <f t="shared" si="447"/>
        <v>0</v>
      </c>
      <c r="AP225" s="35">
        <f t="shared" si="447"/>
        <v>0</v>
      </c>
      <c r="AQ225" s="35">
        <f t="shared" si="447"/>
        <v>0</v>
      </c>
      <c r="AR225" s="35">
        <f t="shared" si="447"/>
        <v>0</v>
      </c>
      <c r="AS225" s="35">
        <f t="shared" si="447"/>
        <v>0</v>
      </c>
      <c r="AT225" s="35">
        <f t="shared" si="447"/>
        <v>0</v>
      </c>
      <c r="AU225" s="35">
        <f t="shared" si="447"/>
        <v>0</v>
      </c>
      <c r="AV225" s="35">
        <f t="shared" si="447"/>
        <v>0</v>
      </c>
      <c r="AW225" s="35">
        <f t="shared" si="447"/>
        <v>0</v>
      </c>
      <c r="AX225" s="35">
        <f t="shared" ref="AX225:BS225" si="448">IF(AX$2&gt;=$O225,IF(AX224-(AX224*HLOOKUP($O225,$R$2:$BS$34,32,FALSE))&lt;=0,AX224,AX224*HLOOKUP($O225,$R$2:$BS$34,32,FALSE)),0)</f>
        <v>0</v>
      </c>
      <c r="AY225" s="35">
        <f t="shared" si="448"/>
        <v>0</v>
      </c>
      <c r="AZ225" s="35">
        <f t="shared" si="448"/>
        <v>0</v>
      </c>
      <c r="BA225" s="35">
        <f t="shared" si="448"/>
        <v>0</v>
      </c>
      <c r="BB225" s="35">
        <f t="shared" si="448"/>
        <v>0</v>
      </c>
      <c r="BC225" s="35">
        <f t="shared" si="448"/>
        <v>0</v>
      </c>
      <c r="BD225" s="35">
        <f t="shared" si="448"/>
        <v>0</v>
      </c>
      <c r="BE225" s="35">
        <f t="shared" si="448"/>
        <v>0</v>
      </c>
      <c r="BF225" s="35">
        <f t="shared" si="448"/>
        <v>0</v>
      </c>
      <c r="BG225" s="35">
        <f t="shared" si="448"/>
        <v>0</v>
      </c>
      <c r="BH225" s="35">
        <f t="shared" si="448"/>
        <v>0</v>
      </c>
      <c r="BI225" s="35">
        <f t="shared" si="448"/>
        <v>0</v>
      </c>
      <c r="BJ225" s="35">
        <f t="shared" si="448"/>
        <v>0</v>
      </c>
      <c r="BK225" s="35">
        <f t="shared" si="448"/>
        <v>0</v>
      </c>
      <c r="BL225" s="35">
        <f t="shared" si="448"/>
        <v>0</v>
      </c>
      <c r="BM225" s="35">
        <f t="shared" si="448"/>
        <v>0</v>
      </c>
      <c r="BN225" s="35">
        <f t="shared" si="448"/>
        <v>0</v>
      </c>
      <c r="BO225" s="35">
        <f t="shared" si="448"/>
        <v>0</v>
      </c>
      <c r="BP225" s="35">
        <f t="shared" si="448"/>
        <v>0</v>
      </c>
      <c r="BQ225" s="35">
        <f t="shared" si="448"/>
        <v>0</v>
      </c>
      <c r="BR225" s="35">
        <f t="shared" si="448"/>
        <v>0</v>
      </c>
      <c r="BS225" s="35">
        <f t="shared" si="448"/>
        <v>0</v>
      </c>
    </row>
    <row r="226" spans="6:71" hidden="1" outlineLevel="1">
      <c r="F226" t="s">
        <v>195</v>
      </c>
      <c r="L226" s="22" t="s">
        <v>196</v>
      </c>
      <c r="O226" s="22">
        <v>23</v>
      </c>
      <c r="R226" s="35">
        <f t="shared" ref="R226:AV226" si="449">IF($O226=R$2,R$187,IF(R$2&gt;$O226,Q226-Q227,0))</f>
        <v>0</v>
      </c>
      <c r="S226" s="35">
        <f t="shared" si="449"/>
        <v>0</v>
      </c>
      <c r="T226" s="35">
        <f t="shared" si="449"/>
        <v>0</v>
      </c>
      <c r="U226" s="35">
        <f t="shared" si="449"/>
        <v>0</v>
      </c>
      <c r="V226" s="35">
        <f t="shared" si="449"/>
        <v>0</v>
      </c>
      <c r="W226" s="35">
        <f t="shared" si="449"/>
        <v>0</v>
      </c>
      <c r="X226" s="35">
        <f t="shared" si="449"/>
        <v>0</v>
      </c>
      <c r="Y226" s="35">
        <f t="shared" si="449"/>
        <v>0</v>
      </c>
      <c r="Z226" s="35">
        <f t="shared" si="449"/>
        <v>0</v>
      </c>
      <c r="AA226" s="35">
        <f t="shared" si="449"/>
        <v>0</v>
      </c>
      <c r="AB226" s="35">
        <f t="shared" si="449"/>
        <v>0</v>
      </c>
      <c r="AC226" s="35">
        <f t="shared" si="449"/>
        <v>0</v>
      </c>
      <c r="AD226" s="35">
        <f t="shared" si="449"/>
        <v>0</v>
      </c>
      <c r="AE226" s="35">
        <f t="shared" si="449"/>
        <v>0</v>
      </c>
      <c r="AF226" s="35">
        <f t="shared" si="449"/>
        <v>0</v>
      </c>
      <c r="AG226" s="35">
        <f t="shared" si="449"/>
        <v>0</v>
      </c>
      <c r="AH226" s="35">
        <f t="shared" si="449"/>
        <v>0</v>
      </c>
      <c r="AI226" s="35">
        <f t="shared" si="449"/>
        <v>0</v>
      </c>
      <c r="AJ226" s="35">
        <f t="shared" si="449"/>
        <v>0</v>
      </c>
      <c r="AK226" s="35">
        <f t="shared" si="449"/>
        <v>0</v>
      </c>
      <c r="AL226" s="35">
        <f t="shared" si="449"/>
        <v>0</v>
      </c>
      <c r="AM226" s="35">
        <f t="shared" si="449"/>
        <v>0</v>
      </c>
      <c r="AN226" s="35">
        <f t="shared" si="449"/>
        <v>0</v>
      </c>
      <c r="AO226" s="35">
        <f t="shared" si="449"/>
        <v>0</v>
      </c>
      <c r="AP226" s="35">
        <f t="shared" si="449"/>
        <v>0</v>
      </c>
      <c r="AQ226" s="35">
        <f t="shared" si="449"/>
        <v>0</v>
      </c>
      <c r="AR226" s="35">
        <f t="shared" si="449"/>
        <v>0</v>
      </c>
      <c r="AS226" s="35">
        <f t="shared" si="449"/>
        <v>0</v>
      </c>
      <c r="AT226" s="35">
        <f t="shared" si="449"/>
        <v>0</v>
      </c>
      <c r="AU226" s="35">
        <f t="shared" si="449"/>
        <v>0</v>
      </c>
      <c r="AV226" s="35">
        <f t="shared" si="449"/>
        <v>0</v>
      </c>
      <c r="AW226" s="35">
        <f t="shared" ref="AW226:BS226" si="450">IF($O226=AW$2,AW$187,IF(AW$2&gt;$O226,AV226-AV227,0))</f>
        <v>0</v>
      </c>
      <c r="AX226" s="35">
        <f t="shared" si="450"/>
        <v>0</v>
      </c>
      <c r="AY226" s="35">
        <f t="shared" si="450"/>
        <v>0</v>
      </c>
      <c r="AZ226" s="35">
        <f t="shared" si="450"/>
        <v>0</v>
      </c>
      <c r="BA226" s="35">
        <f t="shared" si="450"/>
        <v>0</v>
      </c>
      <c r="BB226" s="35">
        <f t="shared" si="450"/>
        <v>0</v>
      </c>
      <c r="BC226" s="35">
        <f t="shared" si="450"/>
        <v>0</v>
      </c>
      <c r="BD226" s="35">
        <f t="shared" si="450"/>
        <v>0</v>
      </c>
      <c r="BE226" s="35">
        <f t="shared" si="450"/>
        <v>0</v>
      </c>
      <c r="BF226" s="35">
        <f t="shared" si="450"/>
        <v>0</v>
      </c>
      <c r="BG226" s="35">
        <f t="shared" si="450"/>
        <v>0</v>
      </c>
      <c r="BH226" s="35">
        <f t="shared" si="450"/>
        <v>0</v>
      </c>
      <c r="BI226" s="35">
        <f t="shared" si="450"/>
        <v>0</v>
      </c>
      <c r="BJ226" s="35">
        <f t="shared" si="450"/>
        <v>0</v>
      </c>
      <c r="BK226" s="35">
        <f t="shared" si="450"/>
        <v>0</v>
      </c>
      <c r="BL226" s="35">
        <f t="shared" si="450"/>
        <v>0</v>
      </c>
      <c r="BM226" s="35">
        <f t="shared" si="450"/>
        <v>0</v>
      </c>
      <c r="BN226" s="35">
        <f t="shared" si="450"/>
        <v>0</v>
      </c>
      <c r="BO226" s="35">
        <f t="shared" si="450"/>
        <v>0</v>
      </c>
      <c r="BP226" s="35">
        <f t="shared" si="450"/>
        <v>0</v>
      </c>
      <c r="BQ226" s="35">
        <f t="shared" si="450"/>
        <v>0</v>
      </c>
      <c r="BR226" s="35">
        <f t="shared" si="450"/>
        <v>0</v>
      </c>
      <c r="BS226" s="35">
        <f t="shared" si="450"/>
        <v>0</v>
      </c>
    </row>
    <row r="227" spans="6:71" hidden="1" outlineLevel="1">
      <c r="F227" t="s">
        <v>197</v>
      </c>
      <c r="L227" s="22" t="s">
        <v>190</v>
      </c>
      <c r="O227" s="22">
        <v>23</v>
      </c>
      <c r="R227" s="35">
        <f t="shared" ref="R227:AW227" si="451">IF(R$2&gt;=$O227,IF(R226-(R226*HLOOKUP($O227,$R$2:$BS$34,32,FALSE))&lt;=0,R226,R226*HLOOKUP($O227,$R$2:$BS$34,32,FALSE)),0)</f>
        <v>0</v>
      </c>
      <c r="S227" s="35">
        <f t="shared" si="451"/>
        <v>0</v>
      </c>
      <c r="T227" s="35">
        <f t="shared" si="451"/>
        <v>0</v>
      </c>
      <c r="U227" s="35">
        <f t="shared" si="451"/>
        <v>0</v>
      </c>
      <c r="V227" s="35">
        <f t="shared" si="451"/>
        <v>0</v>
      </c>
      <c r="W227" s="35">
        <f t="shared" si="451"/>
        <v>0</v>
      </c>
      <c r="X227" s="35">
        <f t="shared" si="451"/>
        <v>0</v>
      </c>
      <c r="Y227" s="35">
        <f t="shared" si="451"/>
        <v>0</v>
      </c>
      <c r="Z227" s="35">
        <f t="shared" si="451"/>
        <v>0</v>
      </c>
      <c r="AA227" s="35">
        <f t="shared" si="451"/>
        <v>0</v>
      </c>
      <c r="AB227" s="35">
        <f t="shared" si="451"/>
        <v>0</v>
      </c>
      <c r="AC227" s="35">
        <f t="shared" si="451"/>
        <v>0</v>
      </c>
      <c r="AD227" s="35">
        <f t="shared" si="451"/>
        <v>0</v>
      </c>
      <c r="AE227" s="35">
        <f t="shared" si="451"/>
        <v>0</v>
      </c>
      <c r="AF227" s="35">
        <f t="shared" si="451"/>
        <v>0</v>
      </c>
      <c r="AG227" s="35">
        <f t="shared" si="451"/>
        <v>0</v>
      </c>
      <c r="AH227" s="35">
        <f t="shared" si="451"/>
        <v>0</v>
      </c>
      <c r="AI227" s="35">
        <f t="shared" si="451"/>
        <v>0</v>
      </c>
      <c r="AJ227" s="35">
        <f t="shared" si="451"/>
        <v>0</v>
      </c>
      <c r="AK227" s="35">
        <f t="shared" si="451"/>
        <v>0</v>
      </c>
      <c r="AL227" s="35">
        <f t="shared" si="451"/>
        <v>0</v>
      </c>
      <c r="AM227" s="35">
        <f t="shared" si="451"/>
        <v>0</v>
      </c>
      <c r="AN227" s="35">
        <f t="shared" si="451"/>
        <v>0</v>
      </c>
      <c r="AO227" s="35">
        <f t="shared" si="451"/>
        <v>0</v>
      </c>
      <c r="AP227" s="35">
        <f t="shared" si="451"/>
        <v>0</v>
      </c>
      <c r="AQ227" s="35">
        <f t="shared" si="451"/>
        <v>0</v>
      </c>
      <c r="AR227" s="35">
        <f t="shared" si="451"/>
        <v>0</v>
      </c>
      <c r="AS227" s="35">
        <f t="shared" si="451"/>
        <v>0</v>
      </c>
      <c r="AT227" s="35">
        <f t="shared" si="451"/>
        <v>0</v>
      </c>
      <c r="AU227" s="35">
        <f t="shared" si="451"/>
        <v>0</v>
      </c>
      <c r="AV227" s="35">
        <f t="shared" si="451"/>
        <v>0</v>
      </c>
      <c r="AW227" s="35">
        <f t="shared" si="451"/>
        <v>0</v>
      </c>
      <c r="AX227" s="35">
        <f t="shared" ref="AX227:BS227" si="452">IF(AX$2&gt;=$O227,IF(AX226-(AX226*HLOOKUP($O227,$R$2:$BS$34,32,FALSE))&lt;=0,AX226,AX226*HLOOKUP($O227,$R$2:$BS$34,32,FALSE)),0)</f>
        <v>0</v>
      </c>
      <c r="AY227" s="35">
        <f t="shared" si="452"/>
        <v>0</v>
      </c>
      <c r="AZ227" s="35">
        <f t="shared" si="452"/>
        <v>0</v>
      </c>
      <c r="BA227" s="35">
        <f t="shared" si="452"/>
        <v>0</v>
      </c>
      <c r="BB227" s="35">
        <f t="shared" si="452"/>
        <v>0</v>
      </c>
      <c r="BC227" s="35">
        <f t="shared" si="452"/>
        <v>0</v>
      </c>
      <c r="BD227" s="35">
        <f t="shared" si="452"/>
        <v>0</v>
      </c>
      <c r="BE227" s="35">
        <f t="shared" si="452"/>
        <v>0</v>
      </c>
      <c r="BF227" s="35">
        <f t="shared" si="452"/>
        <v>0</v>
      </c>
      <c r="BG227" s="35">
        <f t="shared" si="452"/>
        <v>0</v>
      </c>
      <c r="BH227" s="35">
        <f t="shared" si="452"/>
        <v>0</v>
      </c>
      <c r="BI227" s="35">
        <f t="shared" si="452"/>
        <v>0</v>
      </c>
      <c r="BJ227" s="35">
        <f t="shared" si="452"/>
        <v>0</v>
      </c>
      <c r="BK227" s="35">
        <f t="shared" si="452"/>
        <v>0</v>
      </c>
      <c r="BL227" s="35">
        <f t="shared" si="452"/>
        <v>0</v>
      </c>
      <c r="BM227" s="35">
        <f t="shared" si="452"/>
        <v>0</v>
      </c>
      <c r="BN227" s="35">
        <f t="shared" si="452"/>
        <v>0</v>
      </c>
      <c r="BO227" s="35">
        <f t="shared" si="452"/>
        <v>0</v>
      </c>
      <c r="BP227" s="35">
        <f t="shared" si="452"/>
        <v>0</v>
      </c>
      <c r="BQ227" s="35">
        <f t="shared" si="452"/>
        <v>0</v>
      </c>
      <c r="BR227" s="35">
        <f t="shared" si="452"/>
        <v>0</v>
      </c>
      <c r="BS227" s="35">
        <f t="shared" si="452"/>
        <v>0</v>
      </c>
    </row>
    <row r="228" spans="6:71" hidden="1" outlineLevel="1">
      <c r="F228" t="s">
        <v>195</v>
      </c>
      <c r="L228" s="22" t="s">
        <v>196</v>
      </c>
      <c r="O228" s="22">
        <v>24</v>
      </c>
      <c r="R228" s="35">
        <f t="shared" ref="R228:AV228" si="453">IF($O228=R$2,R$187,IF(R$2&gt;$O228,Q228-Q229,0))</f>
        <v>0</v>
      </c>
      <c r="S228" s="35">
        <f t="shared" si="453"/>
        <v>0</v>
      </c>
      <c r="T228" s="35">
        <f t="shared" si="453"/>
        <v>0</v>
      </c>
      <c r="U228" s="35">
        <f t="shared" si="453"/>
        <v>0</v>
      </c>
      <c r="V228" s="35">
        <f t="shared" si="453"/>
        <v>0</v>
      </c>
      <c r="W228" s="35">
        <f t="shared" si="453"/>
        <v>0</v>
      </c>
      <c r="X228" s="35">
        <f t="shared" si="453"/>
        <v>0</v>
      </c>
      <c r="Y228" s="35">
        <f t="shared" si="453"/>
        <v>0</v>
      </c>
      <c r="Z228" s="35">
        <f t="shared" si="453"/>
        <v>0</v>
      </c>
      <c r="AA228" s="35">
        <f t="shared" si="453"/>
        <v>0</v>
      </c>
      <c r="AB228" s="35">
        <f t="shared" si="453"/>
        <v>0</v>
      </c>
      <c r="AC228" s="35">
        <f t="shared" si="453"/>
        <v>0</v>
      </c>
      <c r="AD228" s="35">
        <f t="shared" si="453"/>
        <v>0</v>
      </c>
      <c r="AE228" s="35">
        <f t="shared" si="453"/>
        <v>0</v>
      </c>
      <c r="AF228" s="35">
        <f t="shared" si="453"/>
        <v>0</v>
      </c>
      <c r="AG228" s="35">
        <f t="shared" si="453"/>
        <v>0</v>
      </c>
      <c r="AH228" s="35">
        <f t="shared" si="453"/>
        <v>0</v>
      </c>
      <c r="AI228" s="35">
        <f t="shared" si="453"/>
        <v>0</v>
      </c>
      <c r="AJ228" s="35">
        <f t="shared" si="453"/>
        <v>0</v>
      </c>
      <c r="AK228" s="35">
        <f t="shared" si="453"/>
        <v>0</v>
      </c>
      <c r="AL228" s="35">
        <f t="shared" si="453"/>
        <v>0</v>
      </c>
      <c r="AM228" s="35">
        <f t="shared" si="453"/>
        <v>0</v>
      </c>
      <c r="AN228" s="35">
        <f t="shared" si="453"/>
        <v>0</v>
      </c>
      <c r="AO228" s="35">
        <f t="shared" si="453"/>
        <v>0</v>
      </c>
      <c r="AP228" s="35">
        <f t="shared" si="453"/>
        <v>0</v>
      </c>
      <c r="AQ228" s="35">
        <f t="shared" si="453"/>
        <v>0</v>
      </c>
      <c r="AR228" s="35">
        <f t="shared" si="453"/>
        <v>0</v>
      </c>
      <c r="AS228" s="35">
        <f t="shared" si="453"/>
        <v>0</v>
      </c>
      <c r="AT228" s="35">
        <f t="shared" si="453"/>
        <v>0</v>
      </c>
      <c r="AU228" s="35">
        <f t="shared" si="453"/>
        <v>0</v>
      </c>
      <c r="AV228" s="35">
        <f t="shared" si="453"/>
        <v>0</v>
      </c>
      <c r="AW228" s="35">
        <f t="shared" ref="AW228:BS228" si="454">IF($O228=AW$2,AW$187,IF(AW$2&gt;$O228,AV228-AV229,0))</f>
        <v>0</v>
      </c>
      <c r="AX228" s="35">
        <f t="shared" si="454"/>
        <v>0</v>
      </c>
      <c r="AY228" s="35">
        <f t="shared" si="454"/>
        <v>0</v>
      </c>
      <c r="AZ228" s="35">
        <f t="shared" si="454"/>
        <v>0</v>
      </c>
      <c r="BA228" s="35">
        <f t="shared" si="454"/>
        <v>0</v>
      </c>
      <c r="BB228" s="35">
        <f t="shared" si="454"/>
        <v>0</v>
      </c>
      <c r="BC228" s="35">
        <f t="shared" si="454"/>
        <v>0</v>
      </c>
      <c r="BD228" s="35">
        <f t="shared" si="454"/>
        <v>0</v>
      </c>
      <c r="BE228" s="35">
        <f t="shared" si="454"/>
        <v>0</v>
      </c>
      <c r="BF228" s="35">
        <f t="shared" si="454"/>
        <v>0</v>
      </c>
      <c r="BG228" s="35">
        <f t="shared" si="454"/>
        <v>0</v>
      </c>
      <c r="BH228" s="35">
        <f t="shared" si="454"/>
        <v>0</v>
      </c>
      <c r="BI228" s="35">
        <f t="shared" si="454"/>
        <v>0</v>
      </c>
      <c r="BJ228" s="35">
        <f t="shared" si="454"/>
        <v>0</v>
      </c>
      <c r="BK228" s="35">
        <f t="shared" si="454"/>
        <v>0</v>
      </c>
      <c r="BL228" s="35">
        <f t="shared" si="454"/>
        <v>0</v>
      </c>
      <c r="BM228" s="35">
        <f t="shared" si="454"/>
        <v>0</v>
      </c>
      <c r="BN228" s="35">
        <f t="shared" si="454"/>
        <v>0</v>
      </c>
      <c r="BO228" s="35">
        <f t="shared" si="454"/>
        <v>0</v>
      </c>
      <c r="BP228" s="35">
        <f t="shared" si="454"/>
        <v>0</v>
      </c>
      <c r="BQ228" s="35">
        <f t="shared" si="454"/>
        <v>0</v>
      </c>
      <c r="BR228" s="35">
        <f t="shared" si="454"/>
        <v>0</v>
      </c>
      <c r="BS228" s="35">
        <f t="shared" si="454"/>
        <v>0</v>
      </c>
    </row>
    <row r="229" spans="6:71" hidden="1" outlineLevel="1">
      <c r="F229" t="s">
        <v>197</v>
      </c>
      <c r="L229" s="22" t="s">
        <v>190</v>
      </c>
      <c r="O229" s="22">
        <v>24</v>
      </c>
      <c r="R229" s="35">
        <f t="shared" ref="R229:AW229" si="455">IF(R$2&gt;=$O229,IF(R228-(R228*HLOOKUP($O229,$R$2:$BS$34,32,FALSE))&lt;=0,R228,R228*HLOOKUP($O229,$R$2:$BS$34,32,FALSE)),0)</f>
        <v>0</v>
      </c>
      <c r="S229" s="35">
        <f t="shared" si="455"/>
        <v>0</v>
      </c>
      <c r="T229" s="35">
        <f t="shared" si="455"/>
        <v>0</v>
      </c>
      <c r="U229" s="35">
        <f t="shared" si="455"/>
        <v>0</v>
      </c>
      <c r="V229" s="35">
        <f t="shared" si="455"/>
        <v>0</v>
      </c>
      <c r="W229" s="35">
        <f t="shared" si="455"/>
        <v>0</v>
      </c>
      <c r="X229" s="35">
        <f t="shared" si="455"/>
        <v>0</v>
      </c>
      <c r="Y229" s="35">
        <f t="shared" si="455"/>
        <v>0</v>
      </c>
      <c r="Z229" s="35">
        <f t="shared" si="455"/>
        <v>0</v>
      </c>
      <c r="AA229" s="35">
        <f t="shared" si="455"/>
        <v>0</v>
      </c>
      <c r="AB229" s="35">
        <f t="shared" si="455"/>
        <v>0</v>
      </c>
      <c r="AC229" s="35">
        <f t="shared" si="455"/>
        <v>0</v>
      </c>
      <c r="AD229" s="35">
        <f t="shared" si="455"/>
        <v>0</v>
      </c>
      <c r="AE229" s="35">
        <f t="shared" si="455"/>
        <v>0</v>
      </c>
      <c r="AF229" s="35">
        <f t="shared" si="455"/>
        <v>0</v>
      </c>
      <c r="AG229" s="35">
        <f t="shared" si="455"/>
        <v>0</v>
      </c>
      <c r="AH229" s="35">
        <f t="shared" si="455"/>
        <v>0</v>
      </c>
      <c r="AI229" s="35">
        <f t="shared" si="455"/>
        <v>0</v>
      </c>
      <c r="AJ229" s="35">
        <f t="shared" si="455"/>
        <v>0</v>
      </c>
      <c r="AK229" s="35">
        <f t="shared" si="455"/>
        <v>0</v>
      </c>
      <c r="AL229" s="35">
        <f t="shared" si="455"/>
        <v>0</v>
      </c>
      <c r="AM229" s="35">
        <f t="shared" si="455"/>
        <v>0</v>
      </c>
      <c r="AN229" s="35">
        <f t="shared" si="455"/>
        <v>0</v>
      </c>
      <c r="AO229" s="35">
        <f t="shared" si="455"/>
        <v>0</v>
      </c>
      <c r="AP229" s="35">
        <f t="shared" si="455"/>
        <v>0</v>
      </c>
      <c r="AQ229" s="35">
        <f t="shared" si="455"/>
        <v>0</v>
      </c>
      <c r="AR229" s="35">
        <f t="shared" si="455"/>
        <v>0</v>
      </c>
      <c r="AS229" s="35">
        <f t="shared" si="455"/>
        <v>0</v>
      </c>
      <c r="AT229" s="35">
        <f t="shared" si="455"/>
        <v>0</v>
      </c>
      <c r="AU229" s="35">
        <f t="shared" si="455"/>
        <v>0</v>
      </c>
      <c r="AV229" s="35">
        <f t="shared" si="455"/>
        <v>0</v>
      </c>
      <c r="AW229" s="35">
        <f t="shared" si="455"/>
        <v>0</v>
      </c>
      <c r="AX229" s="35">
        <f t="shared" ref="AX229:BS229" si="456">IF(AX$2&gt;=$O229,IF(AX228-(AX228*HLOOKUP($O229,$R$2:$BS$34,32,FALSE))&lt;=0,AX228,AX228*HLOOKUP($O229,$R$2:$BS$34,32,FALSE)),0)</f>
        <v>0</v>
      </c>
      <c r="AY229" s="35">
        <f t="shared" si="456"/>
        <v>0</v>
      </c>
      <c r="AZ229" s="35">
        <f t="shared" si="456"/>
        <v>0</v>
      </c>
      <c r="BA229" s="35">
        <f t="shared" si="456"/>
        <v>0</v>
      </c>
      <c r="BB229" s="35">
        <f t="shared" si="456"/>
        <v>0</v>
      </c>
      <c r="BC229" s="35">
        <f t="shared" si="456"/>
        <v>0</v>
      </c>
      <c r="BD229" s="35">
        <f t="shared" si="456"/>
        <v>0</v>
      </c>
      <c r="BE229" s="35">
        <f t="shared" si="456"/>
        <v>0</v>
      </c>
      <c r="BF229" s="35">
        <f t="shared" si="456"/>
        <v>0</v>
      </c>
      <c r="BG229" s="35">
        <f t="shared" si="456"/>
        <v>0</v>
      </c>
      <c r="BH229" s="35">
        <f t="shared" si="456"/>
        <v>0</v>
      </c>
      <c r="BI229" s="35">
        <f t="shared" si="456"/>
        <v>0</v>
      </c>
      <c r="BJ229" s="35">
        <f t="shared" si="456"/>
        <v>0</v>
      </c>
      <c r="BK229" s="35">
        <f t="shared" si="456"/>
        <v>0</v>
      </c>
      <c r="BL229" s="35">
        <f t="shared" si="456"/>
        <v>0</v>
      </c>
      <c r="BM229" s="35">
        <f t="shared" si="456"/>
        <v>0</v>
      </c>
      <c r="BN229" s="35">
        <f t="shared" si="456"/>
        <v>0</v>
      </c>
      <c r="BO229" s="35">
        <f t="shared" si="456"/>
        <v>0</v>
      </c>
      <c r="BP229" s="35">
        <f t="shared" si="456"/>
        <v>0</v>
      </c>
      <c r="BQ229" s="35">
        <f t="shared" si="456"/>
        <v>0</v>
      </c>
      <c r="BR229" s="35">
        <f t="shared" si="456"/>
        <v>0</v>
      </c>
      <c r="BS229" s="35">
        <f t="shared" si="456"/>
        <v>0</v>
      </c>
    </row>
    <row r="230" spans="6:71" hidden="1" outlineLevel="1">
      <c r="F230" t="s">
        <v>195</v>
      </c>
      <c r="L230" s="22" t="s">
        <v>196</v>
      </c>
      <c r="O230" s="22">
        <v>25</v>
      </c>
      <c r="R230" s="35">
        <f t="shared" ref="R230:AV230" si="457">IF($O230=R$2,R$187,IF(R$2&gt;$O230,Q230-Q231,0))</f>
        <v>0</v>
      </c>
      <c r="S230" s="35">
        <f t="shared" si="457"/>
        <v>0</v>
      </c>
      <c r="T230" s="35">
        <f t="shared" si="457"/>
        <v>0</v>
      </c>
      <c r="U230" s="35">
        <f t="shared" si="457"/>
        <v>0</v>
      </c>
      <c r="V230" s="35">
        <f t="shared" si="457"/>
        <v>0</v>
      </c>
      <c r="W230" s="35">
        <f t="shared" si="457"/>
        <v>0</v>
      </c>
      <c r="X230" s="35">
        <f t="shared" si="457"/>
        <v>0</v>
      </c>
      <c r="Y230" s="35">
        <f t="shared" si="457"/>
        <v>0</v>
      </c>
      <c r="Z230" s="35">
        <f t="shared" si="457"/>
        <v>0</v>
      </c>
      <c r="AA230" s="35">
        <f t="shared" si="457"/>
        <v>0</v>
      </c>
      <c r="AB230" s="35">
        <f t="shared" si="457"/>
        <v>0</v>
      </c>
      <c r="AC230" s="35">
        <f t="shared" si="457"/>
        <v>0</v>
      </c>
      <c r="AD230" s="35">
        <f t="shared" si="457"/>
        <v>0</v>
      </c>
      <c r="AE230" s="35">
        <f t="shared" si="457"/>
        <v>0</v>
      </c>
      <c r="AF230" s="35">
        <f t="shared" si="457"/>
        <v>0</v>
      </c>
      <c r="AG230" s="35">
        <f t="shared" si="457"/>
        <v>0</v>
      </c>
      <c r="AH230" s="35">
        <f t="shared" si="457"/>
        <v>0</v>
      </c>
      <c r="AI230" s="35">
        <f t="shared" si="457"/>
        <v>0</v>
      </c>
      <c r="AJ230" s="35">
        <f t="shared" si="457"/>
        <v>0</v>
      </c>
      <c r="AK230" s="35">
        <f t="shared" si="457"/>
        <v>0</v>
      </c>
      <c r="AL230" s="35">
        <f t="shared" si="457"/>
        <v>0</v>
      </c>
      <c r="AM230" s="35">
        <f t="shared" si="457"/>
        <v>0</v>
      </c>
      <c r="AN230" s="35">
        <f t="shared" si="457"/>
        <v>0</v>
      </c>
      <c r="AO230" s="35">
        <f t="shared" si="457"/>
        <v>0</v>
      </c>
      <c r="AP230" s="35">
        <f t="shared" si="457"/>
        <v>0</v>
      </c>
      <c r="AQ230" s="35">
        <f t="shared" si="457"/>
        <v>0</v>
      </c>
      <c r="AR230" s="35">
        <f t="shared" si="457"/>
        <v>0</v>
      </c>
      <c r="AS230" s="35">
        <f t="shared" si="457"/>
        <v>0</v>
      </c>
      <c r="AT230" s="35">
        <f t="shared" si="457"/>
        <v>0</v>
      </c>
      <c r="AU230" s="35">
        <f t="shared" si="457"/>
        <v>0</v>
      </c>
      <c r="AV230" s="35">
        <f t="shared" si="457"/>
        <v>0</v>
      </c>
      <c r="AW230" s="35">
        <f t="shared" ref="AW230:BS230" si="458">IF($O230=AW$2,AW$187,IF(AW$2&gt;$O230,AV230-AV231,0))</f>
        <v>0</v>
      </c>
      <c r="AX230" s="35">
        <f t="shared" si="458"/>
        <v>0</v>
      </c>
      <c r="AY230" s="35">
        <f t="shared" si="458"/>
        <v>0</v>
      </c>
      <c r="AZ230" s="35">
        <f t="shared" si="458"/>
        <v>0</v>
      </c>
      <c r="BA230" s="35">
        <f t="shared" si="458"/>
        <v>0</v>
      </c>
      <c r="BB230" s="35">
        <f t="shared" si="458"/>
        <v>0</v>
      </c>
      <c r="BC230" s="35">
        <f t="shared" si="458"/>
        <v>0</v>
      </c>
      <c r="BD230" s="35">
        <f t="shared" si="458"/>
        <v>0</v>
      </c>
      <c r="BE230" s="35">
        <f t="shared" si="458"/>
        <v>0</v>
      </c>
      <c r="BF230" s="35">
        <f t="shared" si="458"/>
        <v>0</v>
      </c>
      <c r="BG230" s="35">
        <f t="shared" si="458"/>
        <v>0</v>
      </c>
      <c r="BH230" s="35">
        <f t="shared" si="458"/>
        <v>0</v>
      </c>
      <c r="BI230" s="35">
        <f t="shared" si="458"/>
        <v>0</v>
      </c>
      <c r="BJ230" s="35">
        <f t="shared" si="458"/>
        <v>0</v>
      </c>
      <c r="BK230" s="35">
        <f t="shared" si="458"/>
        <v>0</v>
      </c>
      <c r="BL230" s="35">
        <f t="shared" si="458"/>
        <v>0</v>
      </c>
      <c r="BM230" s="35">
        <f t="shared" si="458"/>
        <v>0</v>
      </c>
      <c r="BN230" s="35">
        <f t="shared" si="458"/>
        <v>0</v>
      </c>
      <c r="BO230" s="35">
        <f t="shared" si="458"/>
        <v>0</v>
      </c>
      <c r="BP230" s="35">
        <f t="shared" si="458"/>
        <v>0</v>
      </c>
      <c r="BQ230" s="35">
        <f t="shared" si="458"/>
        <v>0</v>
      </c>
      <c r="BR230" s="35">
        <f t="shared" si="458"/>
        <v>0</v>
      </c>
      <c r="BS230" s="35">
        <f t="shared" si="458"/>
        <v>0</v>
      </c>
    </row>
    <row r="231" spans="6:71" hidden="1" outlineLevel="1">
      <c r="F231" t="s">
        <v>197</v>
      </c>
      <c r="L231" s="22" t="s">
        <v>190</v>
      </c>
      <c r="O231" s="22">
        <v>25</v>
      </c>
      <c r="R231" s="35">
        <f t="shared" ref="R231:AW231" si="459">IF(R$2&gt;=$O231,IF(R230-(R230*HLOOKUP($O231,$R$2:$BS$34,32,FALSE))&lt;=0,R230,R230*HLOOKUP($O231,$R$2:$BS$34,32,FALSE)),0)</f>
        <v>0</v>
      </c>
      <c r="S231" s="35">
        <f t="shared" si="459"/>
        <v>0</v>
      </c>
      <c r="T231" s="35">
        <f t="shared" si="459"/>
        <v>0</v>
      </c>
      <c r="U231" s="35">
        <f t="shared" si="459"/>
        <v>0</v>
      </c>
      <c r="V231" s="35">
        <f t="shared" si="459"/>
        <v>0</v>
      </c>
      <c r="W231" s="35">
        <f t="shared" si="459"/>
        <v>0</v>
      </c>
      <c r="X231" s="35">
        <f t="shared" si="459"/>
        <v>0</v>
      </c>
      <c r="Y231" s="35">
        <f t="shared" si="459"/>
        <v>0</v>
      </c>
      <c r="Z231" s="35">
        <f t="shared" si="459"/>
        <v>0</v>
      </c>
      <c r="AA231" s="35">
        <f t="shared" si="459"/>
        <v>0</v>
      </c>
      <c r="AB231" s="35">
        <f t="shared" si="459"/>
        <v>0</v>
      </c>
      <c r="AC231" s="35">
        <f t="shared" si="459"/>
        <v>0</v>
      </c>
      <c r="AD231" s="35">
        <f t="shared" si="459"/>
        <v>0</v>
      </c>
      <c r="AE231" s="35">
        <f t="shared" si="459"/>
        <v>0</v>
      </c>
      <c r="AF231" s="35">
        <f t="shared" si="459"/>
        <v>0</v>
      </c>
      <c r="AG231" s="35">
        <f t="shared" si="459"/>
        <v>0</v>
      </c>
      <c r="AH231" s="35">
        <f t="shared" si="459"/>
        <v>0</v>
      </c>
      <c r="AI231" s="35">
        <f t="shared" si="459"/>
        <v>0</v>
      </c>
      <c r="AJ231" s="35">
        <f t="shared" si="459"/>
        <v>0</v>
      </c>
      <c r="AK231" s="35">
        <f t="shared" si="459"/>
        <v>0</v>
      </c>
      <c r="AL231" s="35">
        <f t="shared" si="459"/>
        <v>0</v>
      </c>
      <c r="AM231" s="35">
        <f t="shared" si="459"/>
        <v>0</v>
      </c>
      <c r="AN231" s="35">
        <f t="shared" si="459"/>
        <v>0</v>
      </c>
      <c r="AO231" s="35">
        <f t="shared" si="459"/>
        <v>0</v>
      </c>
      <c r="AP231" s="35">
        <f t="shared" si="459"/>
        <v>0</v>
      </c>
      <c r="AQ231" s="35">
        <f t="shared" si="459"/>
        <v>0</v>
      </c>
      <c r="AR231" s="35">
        <f t="shared" si="459"/>
        <v>0</v>
      </c>
      <c r="AS231" s="35">
        <f t="shared" si="459"/>
        <v>0</v>
      </c>
      <c r="AT231" s="35">
        <f t="shared" si="459"/>
        <v>0</v>
      </c>
      <c r="AU231" s="35">
        <f t="shared" si="459"/>
        <v>0</v>
      </c>
      <c r="AV231" s="35">
        <f t="shared" si="459"/>
        <v>0</v>
      </c>
      <c r="AW231" s="35">
        <f t="shared" si="459"/>
        <v>0</v>
      </c>
      <c r="AX231" s="35">
        <f t="shared" ref="AX231:BS231" si="460">IF(AX$2&gt;=$O231,IF(AX230-(AX230*HLOOKUP($O231,$R$2:$BS$34,32,FALSE))&lt;=0,AX230,AX230*HLOOKUP($O231,$R$2:$BS$34,32,FALSE)),0)</f>
        <v>0</v>
      </c>
      <c r="AY231" s="35">
        <f t="shared" si="460"/>
        <v>0</v>
      </c>
      <c r="AZ231" s="35">
        <f t="shared" si="460"/>
        <v>0</v>
      </c>
      <c r="BA231" s="35">
        <f t="shared" si="460"/>
        <v>0</v>
      </c>
      <c r="BB231" s="35">
        <f t="shared" si="460"/>
        <v>0</v>
      </c>
      <c r="BC231" s="35">
        <f t="shared" si="460"/>
        <v>0</v>
      </c>
      <c r="BD231" s="35">
        <f t="shared" si="460"/>
        <v>0</v>
      </c>
      <c r="BE231" s="35">
        <f t="shared" si="460"/>
        <v>0</v>
      </c>
      <c r="BF231" s="35">
        <f t="shared" si="460"/>
        <v>0</v>
      </c>
      <c r="BG231" s="35">
        <f t="shared" si="460"/>
        <v>0</v>
      </c>
      <c r="BH231" s="35">
        <f t="shared" si="460"/>
        <v>0</v>
      </c>
      <c r="BI231" s="35">
        <f t="shared" si="460"/>
        <v>0</v>
      </c>
      <c r="BJ231" s="35">
        <f t="shared" si="460"/>
        <v>0</v>
      </c>
      <c r="BK231" s="35">
        <f t="shared" si="460"/>
        <v>0</v>
      </c>
      <c r="BL231" s="35">
        <f t="shared" si="460"/>
        <v>0</v>
      </c>
      <c r="BM231" s="35">
        <f t="shared" si="460"/>
        <v>0</v>
      </c>
      <c r="BN231" s="35">
        <f t="shared" si="460"/>
        <v>0</v>
      </c>
      <c r="BO231" s="35">
        <f t="shared" si="460"/>
        <v>0</v>
      </c>
      <c r="BP231" s="35">
        <f t="shared" si="460"/>
        <v>0</v>
      </c>
      <c r="BQ231" s="35">
        <f t="shared" si="460"/>
        <v>0</v>
      </c>
      <c r="BR231" s="35">
        <f t="shared" si="460"/>
        <v>0</v>
      </c>
      <c r="BS231" s="35">
        <f t="shared" si="460"/>
        <v>0</v>
      </c>
    </row>
    <row r="232" spans="6:71" hidden="1" outlineLevel="1">
      <c r="F232" t="s">
        <v>195</v>
      </c>
      <c r="L232" s="22" t="s">
        <v>196</v>
      </c>
      <c r="O232" s="22">
        <v>26</v>
      </c>
      <c r="R232" s="35">
        <f t="shared" ref="R232:AV232" si="461">IF($O232=R$2,R$187,IF(R$2&gt;$O232,Q232-Q233,0))</f>
        <v>0</v>
      </c>
      <c r="S232" s="35">
        <f t="shared" si="461"/>
        <v>0</v>
      </c>
      <c r="T232" s="35">
        <f t="shared" si="461"/>
        <v>0</v>
      </c>
      <c r="U232" s="35">
        <f t="shared" si="461"/>
        <v>0</v>
      </c>
      <c r="V232" s="35">
        <f t="shared" si="461"/>
        <v>0</v>
      </c>
      <c r="W232" s="35">
        <f t="shared" si="461"/>
        <v>0</v>
      </c>
      <c r="X232" s="35">
        <f t="shared" si="461"/>
        <v>0</v>
      </c>
      <c r="Y232" s="35">
        <f t="shared" si="461"/>
        <v>0</v>
      </c>
      <c r="Z232" s="35">
        <f t="shared" si="461"/>
        <v>0</v>
      </c>
      <c r="AA232" s="35">
        <f t="shared" si="461"/>
        <v>0</v>
      </c>
      <c r="AB232" s="35">
        <f t="shared" si="461"/>
        <v>0</v>
      </c>
      <c r="AC232" s="35">
        <f t="shared" si="461"/>
        <v>0</v>
      </c>
      <c r="AD232" s="35">
        <f t="shared" si="461"/>
        <v>0</v>
      </c>
      <c r="AE232" s="35">
        <f t="shared" si="461"/>
        <v>0</v>
      </c>
      <c r="AF232" s="35">
        <f t="shared" si="461"/>
        <v>0</v>
      </c>
      <c r="AG232" s="35">
        <f t="shared" si="461"/>
        <v>0</v>
      </c>
      <c r="AH232" s="35">
        <f t="shared" si="461"/>
        <v>0</v>
      </c>
      <c r="AI232" s="35">
        <f t="shared" si="461"/>
        <v>0</v>
      </c>
      <c r="AJ232" s="35">
        <f t="shared" si="461"/>
        <v>0</v>
      </c>
      <c r="AK232" s="35">
        <f t="shared" si="461"/>
        <v>0</v>
      </c>
      <c r="AL232" s="35">
        <f t="shared" si="461"/>
        <v>0</v>
      </c>
      <c r="AM232" s="35">
        <f t="shared" si="461"/>
        <v>0</v>
      </c>
      <c r="AN232" s="35">
        <f t="shared" si="461"/>
        <v>0</v>
      </c>
      <c r="AO232" s="35">
        <f t="shared" si="461"/>
        <v>0</v>
      </c>
      <c r="AP232" s="35">
        <f t="shared" si="461"/>
        <v>0</v>
      </c>
      <c r="AQ232" s="35">
        <f t="shared" si="461"/>
        <v>0</v>
      </c>
      <c r="AR232" s="35">
        <f t="shared" si="461"/>
        <v>0</v>
      </c>
      <c r="AS232" s="35">
        <f t="shared" si="461"/>
        <v>0</v>
      </c>
      <c r="AT232" s="35">
        <f t="shared" si="461"/>
        <v>0</v>
      </c>
      <c r="AU232" s="35">
        <f t="shared" si="461"/>
        <v>0</v>
      </c>
      <c r="AV232" s="35">
        <f t="shared" si="461"/>
        <v>0</v>
      </c>
      <c r="AW232" s="35">
        <f t="shared" ref="AW232:BS232" si="462">IF($O232=AW$2,AW$187,IF(AW$2&gt;$O232,AV232-AV233,0))</f>
        <v>0</v>
      </c>
      <c r="AX232" s="35">
        <f t="shared" si="462"/>
        <v>0</v>
      </c>
      <c r="AY232" s="35">
        <f t="shared" si="462"/>
        <v>0</v>
      </c>
      <c r="AZ232" s="35">
        <f t="shared" si="462"/>
        <v>0</v>
      </c>
      <c r="BA232" s="35">
        <f t="shared" si="462"/>
        <v>0</v>
      </c>
      <c r="BB232" s="35">
        <f t="shared" si="462"/>
        <v>0</v>
      </c>
      <c r="BC232" s="35">
        <f t="shared" si="462"/>
        <v>0</v>
      </c>
      <c r="BD232" s="35">
        <f t="shared" si="462"/>
        <v>0</v>
      </c>
      <c r="BE232" s="35">
        <f t="shared" si="462"/>
        <v>0</v>
      </c>
      <c r="BF232" s="35">
        <f t="shared" si="462"/>
        <v>0</v>
      </c>
      <c r="BG232" s="35">
        <f t="shared" si="462"/>
        <v>0</v>
      </c>
      <c r="BH232" s="35">
        <f t="shared" si="462"/>
        <v>0</v>
      </c>
      <c r="BI232" s="35">
        <f t="shared" si="462"/>
        <v>0</v>
      </c>
      <c r="BJ232" s="35">
        <f t="shared" si="462"/>
        <v>0</v>
      </c>
      <c r="BK232" s="35">
        <f t="shared" si="462"/>
        <v>0</v>
      </c>
      <c r="BL232" s="35">
        <f t="shared" si="462"/>
        <v>0</v>
      </c>
      <c r="BM232" s="35">
        <f t="shared" si="462"/>
        <v>0</v>
      </c>
      <c r="BN232" s="35">
        <f t="shared" si="462"/>
        <v>0</v>
      </c>
      <c r="BO232" s="35">
        <f t="shared" si="462"/>
        <v>0</v>
      </c>
      <c r="BP232" s="35">
        <f t="shared" si="462"/>
        <v>0</v>
      </c>
      <c r="BQ232" s="35">
        <f t="shared" si="462"/>
        <v>0</v>
      </c>
      <c r="BR232" s="35">
        <f t="shared" si="462"/>
        <v>0</v>
      </c>
      <c r="BS232" s="35">
        <f t="shared" si="462"/>
        <v>0</v>
      </c>
    </row>
    <row r="233" spans="6:71" hidden="1" outlineLevel="1">
      <c r="F233" t="s">
        <v>197</v>
      </c>
      <c r="L233" s="22" t="s">
        <v>190</v>
      </c>
      <c r="O233" s="22">
        <v>26</v>
      </c>
      <c r="R233" s="35">
        <f t="shared" ref="R233:AW233" si="463">IF(R$2&gt;=$O233,IF(R232-(R232*HLOOKUP($O233,$R$2:$BS$34,32,FALSE))&lt;=0,R232,R232*HLOOKUP($O233,$R$2:$BS$34,32,FALSE)),0)</f>
        <v>0</v>
      </c>
      <c r="S233" s="35">
        <f t="shared" si="463"/>
        <v>0</v>
      </c>
      <c r="T233" s="35">
        <f t="shared" si="463"/>
        <v>0</v>
      </c>
      <c r="U233" s="35">
        <f t="shared" si="463"/>
        <v>0</v>
      </c>
      <c r="V233" s="35">
        <f t="shared" si="463"/>
        <v>0</v>
      </c>
      <c r="W233" s="35">
        <f t="shared" si="463"/>
        <v>0</v>
      </c>
      <c r="X233" s="35">
        <f t="shared" si="463"/>
        <v>0</v>
      </c>
      <c r="Y233" s="35">
        <f t="shared" si="463"/>
        <v>0</v>
      </c>
      <c r="Z233" s="35">
        <f t="shared" si="463"/>
        <v>0</v>
      </c>
      <c r="AA233" s="35">
        <f t="shared" si="463"/>
        <v>0</v>
      </c>
      <c r="AB233" s="35">
        <f t="shared" si="463"/>
        <v>0</v>
      </c>
      <c r="AC233" s="35">
        <f t="shared" si="463"/>
        <v>0</v>
      </c>
      <c r="AD233" s="35">
        <f t="shared" si="463"/>
        <v>0</v>
      </c>
      <c r="AE233" s="35">
        <f t="shared" si="463"/>
        <v>0</v>
      </c>
      <c r="AF233" s="35">
        <f t="shared" si="463"/>
        <v>0</v>
      </c>
      <c r="AG233" s="35">
        <f t="shared" si="463"/>
        <v>0</v>
      </c>
      <c r="AH233" s="35">
        <f t="shared" si="463"/>
        <v>0</v>
      </c>
      <c r="AI233" s="35">
        <f t="shared" si="463"/>
        <v>0</v>
      </c>
      <c r="AJ233" s="35">
        <f t="shared" si="463"/>
        <v>0</v>
      </c>
      <c r="AK233" s="35">
        <f t="shared" si="463"/>
        <v>0</v>
      </c>
      <c r="AL233" s="35">
        <f t="shared" si="463"/>
        <v>0</v>
      </c>
      <c r="AM233" s="35">
        <f t="shared" si="463"/>
        <v>0</v>
      </c>
      <c r="AN233" s="35">
        <f t="shared" si="463"/>
        <v>0</v>
      </c>
      <c r="AO233" s="35">
        <f t="shared" si="463"/>
        <v>0</v>
      </c>
      <c r="AP233" s="35">
        <f t="shared" si="463"/>
        <v>0</v>
      </c>
      <c r="AQ233" s="35">
        <f t="shared" si="463"/>
        <v>0</v>
      </c>
      <c r="AR233" s="35">
        <f t="shared" si="463"/>
        <v>0</v>
      </c>
      <c r="AS233" s="35">
        <f t="shared" si="463"/>
        <v>0</v>
      </c>
      <c r="AT233" s="35">
        <f t="shared" si="463"/>
        <v>0</v>
      </c>
      <c r="AU233" s="35">
        <f t="shared" si="463"/>
        <v>0</v>
      </c>
      <c r="AV233" s="35">
        <f t="shared" si="463"/>
        <v>0</v>
      </c>
      <c r="AW233" s="35">
        <f t="shared" si="463"/>
        <v>0</v>
      </c>
      <c r="AX233" s="35">
        <f t="shared" ref="AX233:BS233" si="464">IF(AX$2&gt;=$O233,IF(AX232-(AX232*HLOOKUP($O233,$R$2:$BS$34,32,FALSE))&lt;=0,AX232,AX232*HLOOKUP($O233,$R$2:$BS$34,32,FALSE)),0)</f>
        <v>0</v>
      </c>
      <c r="AY233" s="35">
        <f t="shared" si="464"/>
        <v>0</v>
      </c>
      <c r="AZ233" s="35">
        <f t="shared" si="464"/>
        <v>0</v>
      </c>
      <c r="BA233" s="35">
        <f t="shared" si="464"/>
        <v>0</v>
      </c>
      <c r="BB233" s="35">
        <f t="shared" si="464"/>
        <v>0</v>
      </c>
      <c r="BC233" s="35">
        <f t="shared" si="464"/>
        <v>0</v>
      </c>
      <c r="BD233" s="35">
        <f t="shared" si="464"/>
        <v>0</v>
      </c>
      <c r="BE233" s="35">
        <f t="shared" si="464"/>
        <v>0</v>
      </c>
      <c r="BF233" s="35">
        <f t="shared" si="464"/>
        <v>0</v>
      </c>
      <c r="BG233" s="35">
        <f t="shared" si="464"/>
        <v>0</v>
      </c>
      <c r="BH233" s="35">
        <f t="shared" si="464"/>
        <v>0</v>
      </c>
      <c r="BI233" s="35">
        <f t="shared" si="464"/>
        <v>0</v>
      </c>
      <c r="BJ233" s="35">
        <f t="shared" si="464"/>
        <v>0</v>
      </c>
      <c r="BK233" s="35">
        <f t="shared" si="464"/>
        <v>0</v>
      </c>
      <c r="BL233" s="35">
        <f t="shared" si="464"/>
        <v>0</v>
      </c>
      <c r="BM233" s="35">
        <f t="shared" si="464"/>
        <v>0</v>
      </c>
      <c r="BN233" s="35">
        <f t="shared" si="464"/>
        <v>0</v>
      </c>
      <c r="BO233" s="35">
        <f t="shared" si="464"/>
        <v>0</v>
      </c>
      <c r="BP233" s="35">
        <f t="shared" si="464"/>
        <v>0</v>
      </c>
      <c r="BQ233" s="35">
        <f t="shared" si="464"/>
        <v>0</v>
      </c>
      <c r="BR233" s="35">
        <f t="shared" si="464"/>
        <v>0</v>
      </c>
      <c r="BS233" s="35">
        <f t="shared" si="464"/>
        <v>0</v>
      </c>
    </row>
    <row r="234" spans="6:71" hidden="1" outlineLevel="1">
      <c r="F234" t="s">
        <v>195</v>
      </c>
      <c r="L234" s="22" t="s">
        <v>196</v>
      </c>
      <c r="O234" s="22">
        <v>27</v>
      </c>
      <c r="R234" s="35">
        <f t="shared" ref="R234:AV234" si="465">IF($O234=R$2,R$187,IF(R$2&gt;$O234,Q234-Q235,0))</f>
        <v>0</v>
      </c>
      <c r="S234" s="35">
        <f t="shared" si="465"/>
        <v>0</v>
      </c>
      <c r="T234" s="35">
        <f t="shared" si="465"/>
        <v>0</v>
      </c>
      <c r="U234" s="35">
        <f t="shared" si="465"/>
        <v>0</v>
      </c>
      <c r="V234" s="35">
        <f t="shared" si="465"/>
        <v>0</v>
      </c>
      <c r="W234" s="35">
        <f t="shared" si="465"/>
        <v>0</v>
      </c>
      <c r="X234" s="35">
        <f t="shared" si="465"/>
        <v>0</v>
      </c>
      <c r="Y234" s="35">
        <f t="shared" si="465"/>
        <v>0</v>
      </c>
      <c r="Z234" s="35">
        <f t="shared" si="465"/>
        <v>0</v>
      </c>
      <c r="AA234" s="35">
        <f t="shared" si="465"/>
        <v>0</v>
      </c>
      <c r="AB234" s="35">
        <f t="shared" si="465"/>
        <v>0</v>
      </c>
      <c r="AC234" s="35">
        <f t="shared" si="465"/>
        <v>0</v>
      </c>
      <c r="AD234" s="35">
        <f t="shared" si="465"/>
        <v>0</v>
      </c>
      <c r="AE234" s="35">
        <f t="shared" si="465"/>
        <v>0</v>
      </c>
      <c r="AF234" s="35">
        <f t="shared" si="465"/>
        <v>0</v>
      </c>
      <c r="AG234" s="35">
        <f t="shared" si="465"/>
        <v>0</v>
      </c>
      <c r="AH234" s="35">
        <f t="shared" si="465"/>
        <v>0</v>
      </c>
      <c r="AI234" s="35">
        <f t="shared" si="465"/>
        <v>0</v>
      </c>
      <c r="AJ234" s="35">
        <f t="shared" si="465"/>
        <v>0</v>
      </c>
      <c r="AK234" s="35">
        <f t="shared" si="465"/>
        <v>0</v>
      </c>
      <c r="AL234" s="35">
        <f t="shared" si="465"/>
        <v>0</v>
      </c>
      <c r="AM234" s="35">
        <f t="shared" si="465"/>
        <v>0</v>
      </c>
      <c r="AN234" s="35">
        <f t="shared" si="465"/>
        <v>0</v>
      </c>
      <c r="AO234" s="35">
        <f t="shared" si="465"/>
        <v>0</v>
      </c>
      <c r="AP234" s="35">
        <f t="shared" si="465"/>
        <v>0</v>
      </c>
      <c r="AQ234" s="35">
        <f t="shared" si="465"/>
        <v>0</v>
      </c>
      <c r="AR234" s="35">
        <f t="shared" si="465"/>
        <v>0</v>
      </c>
      <c r="AS234" s="35">
        <f t="shared" si="465"/>
        <v>0</v>
      </c>
      <c r="AT234" s="35">
        <f t="shared" si="465"/>
        <v>0</v>
      </c>
      <c r="AU234" s="35">
        <f t="shared" si="465"/>
        <v>0</v>
      </c>
      <c r="AV234" s="35">
        <f t="shared" si="465"/>
        <v>0</v>
      </c>
      <c r="AW234" s="35">
        <f t="shared" ref="AW234:BS234" si="466">IF($O234=AW$2,AW$187,IF(AW$2&gt;$O234,AV234-AV235,0))</f>
        <v>0</v>
      </c>
      <c r="AX234" s="35">
        <f t="shared" si="466"/>
        <v>0</v>
      </c>
      <c r="AY234" s="35">
        <f t="shared" si="466"/>
        <v>0</v>
      </c>
      <c r="AZ234" s="35">
        <f t="shared" si="466"/>
        <v>0</v>
      </c>
      <c r="BA234" s="35">
        <f t="shared" si="466"/>
        <v>0</v>
      </c>
      <c r="BB234" s="35">
        <f t="shared" si="466"/>
        <v>0</v>
      </c>
      <c r="BC234" s="35">
        <f t="shared" si="466"/>
        <v>0</v>
      </c>
      <c r="BD234" s="35">
        <f t="shared" si="466"/>
        <v>0</v>
      </c>
      <c r="BE234" s="35">
        <f t="shared" si="466"/>
        <v>0</v>
      </c>
      <c r="BF234" s="35">
        <f t="shared" si="466"/>
        <v>0</v>
      </c>
      <c r="BG234" s="35">
        <f t="shared" si="466"/>
        <v>0</v>
      </c>
      <c r="BH234" s="35">
        <f t="shared" si="466"/>
        <v>0</v>
      </c>
      <c r="BI234" s="35">
        <f t="shared" si="466"/>
        <v>0</v>
      </c>
      <c r="BJ234" s="35">
        <f t="shared" si="466"/>
        <v>0</v>
      </c>
      <c r="BK234" s="35">
        <f t="shared" si="466"/>
        <v>0</v>
      </c>
      <c r="BL234" s="35">
        <f t="shared" si="466"/>
        <v>0</v>
      </c>
      <c r="BM234" s="35">
        <f t="shared" si="466"/>
        <v>0</v>
      </c>
      <c r="BN234" s="35">
        <f t="shared" si="466"/>
        <v>0</v>
      </c>
      <c r="BO234" s="35">
        <f t="shared" si="466"/>
        <v>0</v>
      </c>
      <c r="BP234" s="35">
        <f t="shared" si="466"/>
        <v>0</v>
      </c>
      <c r="BQ234" s="35">
        <f t="shared" si="466"/>
        <v>0</v>
      </c>
      <c r="BR234" s="35">
        <f t="shared" si="466"/>
        <v>0</v>
      </c>
      <c r="BS234" s="35">
        <f t="shared" si="466"/>
        <v>0</v>
      </c>
    </row>
    <row r="235" spans="6:71" hidden="1" outlineLevel="1">
      <c r="F235" t="s">
        <v>197</v>
      </c>
      <c r="L235" s="22" t="s">
        <v>190</v>
      </c>
      <c r="O235" s="22">
        <v>27</v>
      </c>
      <c r="R235" s="35">
        <f t="shared" ref="R235:AW235" si="467">IF(R$2&gt;=$O235,IF(R234-(R234*HLOOKUP($O235,$R$2:$BS$34,32,FALSE))&lt;=0,R234,R234*HLOOKUP($O235,$R$2:$BS$34,32,FALSE)),0)</f>
        <v>0</v>
      </c>
      <c r="S235" s="35">
        <f t="shared" si="467"/>
        <v>0</v>
      </c>
      <c r="T235" s="35">
        <f t="shared" si="467"/>
        <v>0</v>
      </c>
      <c r="U235" s="35">
        <f t="shared" si="467"/>
        <v>0</v>
      </c>
      <c r="V235" s="35">
        <f t="shared" si="467"/>
        <v>0</v>
      </c>
      <c r="W235" s="35">
        <f t="shared" si="467"/>
        <v>0</v>
      </c>
      <c r="X235" s="35">
        <f t="shared" si="467"/>
        <v>0</v>
      </c>
      <c r="Y235" s="35">
        <f t="shared" si="467"/>
        <v>0</v>
      </c>
      <c r="Z235" s="35">
        <f t="shared" si="467"/>
        <v>0</v>
      </c>
      <c r="AA235" s="35">
        <f t="shared" si="467"/>
        <v>0</v>
      </c>
      <c r="AB235" s="35">
        <f t="shared" si="467"/>
        <v>0</v>
      </c>
      <c r="AC235" s="35">
        <f t="shared" si="467"/>
        <v>0</v>
      </c>
      <c r="AD235" s="35">
        <f t="shared" si="467"/>
        <v>0</v>
      </c>
      <c r="AE235" s="35">
        <f t="shared" si="467"/>
        <v>0</v>
      </c>
      <c r="AF235" s="35">
        <f t="shared" si="467"/>
        <v>0</v>
      </c>
      <c r="AG235" s="35">
        <f t="shared" si="467"/>
        <v>0</v>
      </c>
      <c r="AH235" s="35">
        <f t="shared" si="467"/>
        <v>0</v>
      </c>
      <c r="AI235" s="35">
        <f t="shared" si="467"/>
        <v>0</v>
      </c>
      <c r="AJ235" s="35">
        <f t="shared" si="467"/>
        <v>0</v>
      </c>
      <c r="AK235" s="35">
        <f t="shared" si="467"/>
        <v>0</v>
      </c>
      <c r="AL235" s="35">
        <f t="shared" si="467"/>
        <v>0</v>
      </c>
      <c r="AM235" s="35">
        <f t="shared" si="467"/>
        <v>0</v>
      </c>
      <c r="AN235" s="35">
        <f t="shared" si="467"/>
        <v>0</v>
      </c>
      <c r="AO235" s="35">
        <f t="shared" si="467"/>
        <v>0</v>
      </c>
      <c r="AP235" s="35">
        <f t="shared" si="467"/>
        <v>0</v>
      </c>
      <c r="AQ235" s="35">
        <f t="shared" si="467"/>
        <v>0</v>
      </c>
      <c r="AR235" s="35">
        <f t="shared" si="467"/>
        <v>0</v>
      </c>
      <c r="AS235" s="35">
        <f t="shared" si="467"/>
        <v>0</v>
      </c>
      <c r="AT235" s="35">
        <f t="shared" si="467"/>
        <v>0</v>
      </c>
      <c r="AU235" s="35">
        <f t="shared" si="467"/>
        <v>0</v>
      </c>
      <c r="AV235" s="35">
        <f t="shared" si="467"/>
        <v>0</v>
      </c>
      <c r="AW235" s="35">
        <f t="shared" si="467"/>
        <v>0</v>
      </c>
      <c r="AX235" s="35">
        <f t="shared" ref="AX235:BS235" si="468">IF(AX$2&gt;=$O235,IF(AX234-(AX234*HLOOKUP($O235,$R$2:$BS$34,32,FALSE))&lt;=0,AX234,AX234*HLOOKUP($O235,$R$2:$BS$34,32,FALSE)),0)</f>
        <v>0</v>
      </c>
      <c r="AY235" s="35">
        <f t="shared" si="468"/>
        <v>0</v>
      </c>
      <c r="AZ235" s="35">
        <f t="shared" si="468"/>
        <v>0</v>
      </c>
      <c r="BA235" s="35">
        <f t="shared" si="468"/>
        <v>0</v>
      </c>
      <c r="BB235" s="35">
        <f t="shared" si="468"/>
        <v>0</v>
      </c>
      <c r="BC235" s="35">
        <f t="shared" si="468"/>
        <v>0</v>
      </c>
      <c r="BD235" s="35">
        <f t="shared" si="468"/>
        <v>0</v>
      </c>
      <c r="BE235" s="35">
        <f t="shared" si="468"/>
        <v>0</v>
      </c>
      <c r="BF235" s="35">
        <f t="shared" si="468"/>
        <v>0</v>
      </c>
      <c r="BG235" s="35">
        <f t="shared" si="468"/>
        <v>0</v>
      </c>
      <c r="BH235" s="35">
        <f t="shared" si="468"/>
        <v>0</v>
      </c>
      <c r="BI235" s="35">
        <f t="shared" si="468"/>
        <v>0</v>
      </c>
      <c r="BJ235" s="35">
        <f t="shared" si="468"/>
        <v>0</v>
      </c>
      <c r="BK235" s="35">
        <f t="shared" si="468"/>
        <v>0</v>
      </c>
      <c r="BL235" s="35">
        <f t="shared" si="468"/>
        <v>0</v>
      </c>
      <c r="BM235" s="35">
        <f t="shared" si="468"/>
        <v>0</v>
      </c>
      <c r="BN235" s="35">
        <f t="shared" si="468"/>
        <v>0</v>
      </c>
      <c r="BO235" s="35">
        <f t="shared" si="468"/>
        <v>0</v>
      </c>
      <c r="BP235" s="35">
        <f t="shared" si="468"/>
        <v>0</v>
      </c>
      <c r="BQ235" s="35">
        <f t="shared" si="468"/>
        <v>0</v>
      </c>
      <c r="BR235" s="35">
        <f t="shared" si="468"/>
        <v>0</v>
      </c>
      <c r="BS235" s="35">
        <f t="shared" si="468"/>
        <v>0</v>
      </c>
    </row>
    <row r="236" spans="6:71" hidden="1" outlineLevel="1">
      <c r="F236" t="s">
        <v>195</v>
      </c>
      <c r="L236" s="22" t="s">
        <v>196</v>
      </c>
      <c r="O236" s="22">
        <v>28</v>
      </c>
      <c r="R236" s="35">
        <f t="shared" ref="R236:AV236" si="469">IF($O236=R$2,R$187,IF(R$2&gt;$O236,Q236-Q237,0))</f>
        <v>0</v>
      </c>
      <c r="S236" s="35">
        <f t="shared" si="469"/>
        <v>0</v>
      </c>
      <c r="T236" s="35">
        <f t="shared" si="469"/>
        <v>0</v>
      </c>
      <c r="U236" s="35">
        <f t="shared" si="469"/>
        <v>0</v>
      </c>
      <c r="V236" s="35">
        <f t="shared" si="469"/>
        <v>0</v>
      </c>
      <c r="W236" s="35">
        <f t="shared" si="469"/>
        <v>0</v>
      </c>
      <c r="X236" s="35">
        <f t="shared" si="469"/>
        <v>0</v>
      </c>
      <c r="Y236" s="35">
        <f t="shared" si="469"/>
        <v>0</v>
      </c>
      <c r="Z236" s="35">
        <f t="shared" si="469"/>
        <v>0</v>
      </c>
      <c r="AA236" s="35">
        <f t="shared" si="469"/>
        <v>0</v>
      </c>
      <c r="AB236" s="35">
        <f t="shared" si="469"/>
        <v>0</v>
      </c>
      <c r="AC236" s="35">
        <f t="shared" si="469"/>
        <v>0</v>
      </c>
      <c r="AD236" s="35">
        <f t="shared" si="469"/>
        <v>0</v>
      </c>
      <c r="AE236" s="35">
        <f t="shared" si="469"/>
        <v>0</v>
      </c>
      <c r="AF236" s="35">
        <f t="shared" si="469"/>
        <v>0</v>
      </c>
      <c r="AG236" s="35">
        <f t="shared" si="469"/>
        <v>0</v>
      </c>
      <c r="AH236" s="35">
        <f t="shared" si="469"/>
        <v>0</v>
      </c>
      <c r="AI236" s="35">
        <f t="shared" si="469"/>
        <v>0</v>
      </c>
      <c r="AJ236" s="35">
        <f t="shared" si="469"/>
        <v>0</v>
      </c>
      <c r="AK236" s="35">
        <f t="shared" si="469"/>
        <v>0</v>
      </c>
      <c r="AL236" s="35">
        <f t="shared" si="469"/>
        <v>0</v>
      </c>
      <c r="AM236" s="35">
        <f t="shared" si="469"/>
        <v>0</v>
      </c>
      <c r="AN236" s="35">
        <f t="shared" si="469"/>
        <v>0</v>
      </c>
      <c r="AO236" s="35">
        <f t="shared" si="469"/>
        <v>0</v>
      </c>
      <c r="AP236" s="35">
        <f t="shared" si="469"/>
        <v>0</v>
      </c>
      <c r="AQ236" s="35">
        <f t="shared" si="469"/>
        <v>0</v>
      </c>
      <c r="AR236" s="35">
        <f t="shared" si="469"/>
        <v>0</v>
      </c>
      <c r="AS236" s="35">
        <f t="shared" si="469"/>
        <v>0</v>
      </c>
      <c r="AT236" s="35">
        <f t="shared" si="469"/>
        <v>0</v>
      </c>
      <c r="AU236" s="35">
        <f t="shared" si="469"/>
        <v>0</v>
      </c>
      <c r="AV236" s="35">
        <f t="shared" si="469"/>
        <v>0</v>
      </c>
      <c r="AW236" s="35">
        <f t="shared" ref="AW236:BS236" si="470">IF($O236=AW$2,AW$187,IF(AW$2&gt;$O236,AV236-AV237,0))</f>
        <v>0</v>
      </c>
      <c r="AX236" s="35">
        <f t="shared" si="470"/>
        <v>0</v>
      </c>
      <c r="AY236" s="35">
        <f t="shared" si="470"/>
        <v>0</v>
      </c>
      <c r="AZ236" s="35">
        <f t="shared" si="470"/>
        <v>0</v>
      </c>
      <c r="BA236" s="35">
        <f t="shared" si="470"/>
        <v>0</v>
      </c>
      <c r="BB236" s="35">
        <f t="shared" si="470"/>
        <v>0</v>
      </c>
      <c r="BC236" s="35">
        <f t="shared" si="470"/>
        <v>0</v>
      </c>
      <c r="BD236" s="35">
        <f t="shared" si="470"/>
        <v>0</v>
      </c>
      <c r="BE236" s="35">
        <f t="shared" si="470"/>
        <v>0</v>
      </c>
      <c r="BF236" s="35">
        <f t="shared" si="470"/>
        <v>0</v>
      </c>
      <c r="BG236" s="35">
        <f t="shared" si="470"/>
        <v>0</v>
      </c>
      <c r="BH236" s="35">
        <f t="shared" si="470"/>
        <v>0</v>
      </c>
      <c r="BI236" s="35">
        <f t="shared" si="470"/>
        <v>0</v>
      </c>
      <c r="BJ236" s="35">
        <f t="shared" si="470"/>
        <v>0</v>
      </c>
      <c r="BK236" s="35">
        <f t="shared" si="470"/>
        <v>0</v>
      </c>
      <c r="BL236" s="35">
        <f t="shared" si="470"/>
        <v>0</v>
      </c>
      <c r="BM236" s="35">
        <f t="shared" si="470"/>
        <v>0</v>
      </c>
      <c r="BN236" s="35">
        <f t="shared" si="470"/>
        <v>0</v>
      </c>
      <c r="BO236" s="35">
        <f t="shared" si="470"/>
        <v>0</v>
      </c>
      <c r="BP236" s="35">
        <f t="shared" si="470"/>
        <v>0</v>
      </c>
      <c r="BQ236" s="35">
        <f t="shared" si="470"/>
        <v>0</v>
      </c>
      <c r="BR236" s="35">
        <f t="shared" si="470"/>
        <v>0</v>
      </c>
      <c r="BS236" s="35">
        <f t="shared" si="470"/>
        <v>0</v>
      </c>
    </row>
    <row r="237" spans="6:71" hidden="1" outlineLevel="1">
      <c r="F237" t="s">
        <v>197</v>
      </c>
      <c r="L237" s="22" t="s">
        <v>190</v>
      </c>
      <c r="O237" s="22">
        <v>28</v>
      </c>
      <c r="R237" s="35">
        <f t="shared" ref="R237:AW237" si="471">IF(R$2&gt;=$O237,IF(R236-(R236*HLOOKUP($O237,$R$2:$BS$34,32,FALSE))&lt;=0,R236,R236*HLOOKUP($O237,$R$2:$BS$34,32,FALSE)),0)</f>
        <v>0</v>
      </c>
      <c r="S237" s="35">
        <f t="shared" si="471"/>
        <v>0</v>
      </c>
      <c r="T237" s="35">
        <f t="shared" si="471"/>
        <v>0</v>
      </c>
      <c r="U237" s="35">
        <f t="shared" si="471"/>
        <v>0</v>
      </c>
      <c r="V237" s="35">
        <f t="shared" si="471"/>
        <v>0</v>
      </c>
      <c r="W237" s="35">
        <f t="shared" si="471"/>
        <v>0</v>
      </c>
      <c r="X237" s="35">
        <f t="shared" si="471"/>
        <v>0</v>
      </c>
      <c r="Y237" s="35">
        <f t="shared" si="471"/>
        <v>0</v>
      </c>
      <c r="Z237" s="35">
        <f t="shared" si="471"/>
        <v>0</v>
      </c>
      <c r="AA237" s="35">
        <f t="shared" si="471"/>
        <v>0</v>
      </c>
      <c r="AB237" s="35">
        <f t="shared" si="471"/>
        <v>0</v>
      </c>
      <c r="AC237" s="35">
        <f t="shared" si="471"/>
        <v>0</v>
      </c>
      <c r="AD237" s="35">
        <f t="shared" si="471"/>
        <v>0</v>
      </c>
      <c r="AE237" s="35">
        <f t="shared" si="471"/>
        <v>0</v>
      </c>
      <c r="AF237" s="35">
        <f t="shared" si="471"/>
        <v>0</v>
      </c>
      <c r="AG237" s="35">
        <f t="shared" si="471"/>
        <v>0</v>
      </c>
      <c r="AH237" s="35">
        <f t="shared" si="471"/>
        <v>0</v>
      </c>
      <c r="AI237" s="35">
        <f t="shared" si="471"/>
        <v>0</v>
      </c>
      <c r="AJ237" s="35">
        <f t="shared" si="471"/>
        <v>0</v>
      </c>
      <c r="AK237" s="35">
        <f t="shared" si="471"/>
        <v>0</v>
      </c>
      <c r="AL237" s="35">
        <f t="shared" si="471"/>
        <v>0</v>
      </c>
      <c r="AM237" s="35">
        <f t="shared" si="471"/>
        <v>0</v>
      </c>
      <c r="AN237" s="35">
        <f t="shared" si="471"/>
        <v>0</v>
      </c>
      <c r="AO237" s="35">
        <f t="shared" si="471"/>
        <v>0</v>
      </c>
      <c r="AP237" s="35">
        <f t="shared" si="471"/>
        <v>0</v>
      </c>
      <c r="AQ237" s="35">
        <f t="shared" si="471"/>
        <v>0</v>
      </c>
      <c r="AR237" s="35">
        <f t="shared" si="471"/>
        <v>0</v>
      </c>
      <c r="AS237" s="35">
        <f t="shared" si="471"/>
        <v>0</v>
      </c>
      <c r="AT237" s="35">
        <f t="shared" si="471"/>
        <v>0</v>
      </c>
      <c r="AU237" s="35">
        <f t="shared" si="471"/>
        <v>0</v>
      </c>
      <c r="AV237" s="35">
        <f t="shared" si="471"/>
        <v>0</v>
      </c>
      <c r="AW237" s="35">
        <f t="shared" si="471"/>
        <v>0</v>
      </c>
      <c r="AX237" s="35">
        <f t="shared" ref="AX237:BS237" si="472">IF(AX$2&gt;=$O237,IF(AX236-(AX236*HLOOKUP($O237,$R$2:$BS$34,32,FALSE))&lt;=0,AX236,AX236*HLOOKUP($O237,$R$2:$BS$34,32,FALSE)),0)</f>
        <v>0</v>
      </c>
      <c r="AY237" s="35">
        <f t="shared" si="472"/>
        <v>0</v>
      </c>
      <c r="AZ237" s="35">
        <f t="shared" si="472"/>
        <v>0</v>
      </c>
      <c r="BA237" s="35">
        <f t="shared" si="472"/>
        <v>0</v>
      </c>
      <c r="BB237" s="35">
        <f t="shared" si="472"/>
        <v>0</v>
      </c>
      <c r="BC237" s="35">
        <f t="shared" si="472"/>
        <v>0</v>
      </c>
      <c r="BD237" s="35">
        <f t="shared" si="472"/>
        <v>0</v>
      </c>
      <c r="BE237" s="35">
        <f t="shared" si="472"/>
        <v>0</v>
      </c>
      <c r="BF237" s="35">
        <f t="shared" si="472"/>
        <v>0</v>
      </c>
      <c r="BG237" s="35">
        <f t="shared" si="472"/>
        <v>0</v>
      </c>
      <c r="BH237" s="35">
        <f t="shared" si="472"/>
        <v>0</v>
      </c>
      <c r="BI237" s="35">
        <f t="shared" si="472"/>
        <v>0</v>
      </c>
      <c r="BJ237" s="35">
        <f t="shared" si="472"/>
        <v>0</v>
      </c>
      <c r="BK237" s="35">
        <f t="shared" si="472"/>
        <v>0</v>
      </c>
      <c r="BL237" s="35">
        <f t="shared" si="472"/>
        <v>0</v>
      </c>
      <c r="BM237" s="35">
        <f t="shared" si="472"/>
        <v>0</v>
      </c>
      <c r="BN237" s="35">
        <f t="shared" si="472"/>
        <v>0</v>
      </c>
      <c r="BO237" s="35">
        <f t="shared" si="472"/>
        <v>0</v>
      </c>
      <c r="BP237" s="35">
        <f t="shared" si="472"/>
        <v>0</v>
      </c>
      <c r="BQ237" s="35">
        <f t="shared" si="472"/>
        <v>0</v>
      </c>
      <c r="BR237" s="35">
        <f t="shared" si="472"/>
        <v>0</v>
      </c>
      <c r="BS237" s="35">
        <f t="shared" si="472"/>
        <v>0</v>
      </c>
    </row>
    <row r="238" spans="6:71" hidden="1" outlineLevel="1">
      <c r="F238" t="s">
        <v>195</v>
      </c>
      <c r="L238" s="22" t="s">
        <v>196</v>
      </c>
      <c r="O238" s="22">
        <v>29</v>
      </c>
      <c r="R238" s="35">
        <f t="shared" ref="R238:AV238" si="473">IF($O238=R$2,R$187,IF(R$2&gt;$O238,Q238-Q239,0))</f>
        <v>0</v>
      </c>
      <c r="S238" s="35">
        <f t="shared" si="473"/>
        <v>0</v>
      </c>
      <c r="T238" s="35">
        <f t="shared" si="473"/>
        <v>0</v>
      </c>
      <c r="U238" s="35">
        <f t="shared" si="473"/>
        <v>0</v>
      </c>
      <c r="V238" s="35">
        <f t="shared" si="473"/>
        <v>0</v>
      </c>
      <c r="W238" s="35">
        <f t="shared" si="473"/>
        <v>0</v>
      </c>
      <c r="X238" s="35">
        <f t="shared" si="473"/>
        <v>0</v>
      </c>
      <c r="Y238" s="35">
        <f t="shared" si="473"/>
        <v>0</v>
      </c>
      <c r="Z238" s="35">
        <f t="shared" si="473"/>
        <v>0</v>
      </c>
      <c r="AA238" s="35">
        <f t="shared" si="473"/>
        <v>0</v>
      </c>
      <c r="AB238" s="35">
        <f t="shared" si="473"/>
        <v>0</v>
      </c>
      <c r="AC238" s="35">
        <f t="shared" si="473"/>
        <v>0</v>
      </c>
      <c r="AD238" s="35">
        <f t="shared" si="473"/>
        <v>0</v>
      </c>
      <c r="AE238" s="35">
        <f t="shared" si="473"/>
        <v>0</v>
      </c>
      <c r="AF238" s="35">
        <f t="shared" si="473"/>
        <v>0</v>
      </c>
      <c r="AG238" s="35">
        <f t="shared" si="473"/>
        <v>0</v>
      </c>
      <c r="AH238" s="35">
        <f t="shared" si="473"/>
        <v>0</v>
      </c>
      <c r="AI238" s="35">
        <f t="shared" si="473"/>
        <v>0</v>
      </c>
      <c r="AJ238" s="35">
        <f t="shared" si="473"/>
        <v>0</v>
      </c>
      <c r="AK238" s="35">
        <f t="shared" si="473"/>
        <v>0</v>
      </c>
      <c r="AL238" s="35">
        <f t="shared" si="473"/>
        <v>0</v>
      </c>
      <c r="AM238" s="35">
        <f t="shared" si="473"/>
        <v>0</v>
      </c>
      <c r="AN238" s="35">
        <f t="shared" si="473"/>
        <v>0</v>
      </c>
      <c r="AO238" s="35">
        <f t="shared" si="473"/>
        <v>0</v>
      </c>
      <c r="AP238" s="35">
        <f t="shared" si="473"/>
        <v>0</v>
      </c>
      <c r="AQ238" s="35">
        <f t="shared" si="473"/>
        <v>0</v>
      </c>
      <c r="AR238" s="35">
        <f t="shared" si="473"/>
        <v>0</v>
      </c>
      <c r="AS238" s="35">
        <f t="shared" si="473"/>
        <v>0</v>
      </c>
      <c r="AT238" s="35">
        <f t="shared" si="473"/>
        <v>0</v>
      </c>
      <c r="AU238" s="35">
        <f t="shared" si="473"/>
        <v>0</v>
      </c>
      <c r="AV238" s="35">
        <f t="shared" si="473"/>
        <v>0</v>
      </c>
      <c r="AW238" s="35">
        <f t="shared" ref="AW238:BS238" si="474">IF($O238=AW$2,AW$187,IF(AW$2&gt;$O238,AV238-AV239,0))</f>
        <v>0</v>
      </c>
      <c r="AX238" s="35">
        <f t="shared" si="474"/>
        <v>0</v>
      </c>
      <c r="AY238" s="35">
        <f t="shared" si="474"/>
        <v>0</v>
      </c>
      <c r="AZ238" s="35">
        <f t="shared" si="474"/>
        <v>0</v>
      </c>
      <c r="BA238" s="35">
        <f t="shared" si="474"/>
        <v>0</v>
      </c>
      <c r="BB238" s="35">
        <f t="shared" si="474"/>
        <v>0</v>
      </c>
      <c r="BC238" s="35">
        <f t="shared" si="474"/>
        <v>0</v>
      </c>
      <c r="BD238" s="35">
        <f t="shared" si="474"/>
        <v>0</v>
      </c>
      <c r="BE238" s="35">
        <f t="shared" si="474"/>
        <v>0</v>
      </c>
      <c r="BF238" s="35">
        <f t="shared" si="474"/>
        <v>0</v>
      </c>
      <c r="BG238" s="35">
        <f t="shared" si="474"/>
        <v>0</v>
      </c>
      <c r="BH238" s="35">
        <f t="shared" si="474"/>
        <v>0</v>
      </c>
      <c r="BI238" s="35">
        <f t="shared" si="474"/>
        <v>0</v>
      </c>
      <c r="BJ238" s="35">
        <f t="shared" si="474"/>
        <v>0</v>
      </c>
      <c r="BK238" s="35">
        <f t="shared" si="474"/>
        <v>0</v>
      </c>
      <c r="BL238" s="35">
        <f t="shared" si="474"/>
        <v>0</v>
      </c>
      <c r="BM238" s="35">
        <f t="shared" si="474"/>
        <v>0</v>
      </c>
      <c r="BN238" s="35">
        <f t="shared" si="474"/>
        <v>0</v>
      </c>
      <c r="BO238" s="35">
        <f t="shared" si="474"/>
        <v>0</v>
      </c>
      <c r="BP238" s="35">
        <f t="shared" si="474"/>
        <v>0</v>
      </c>
      <c r="BQ238" s="35">
        <f t="shared" si="474"/>
        <v>0</v>
      </c>
      <c r="BR238" s="35">
        <f t="shared" si="474"/>
        <v>0</v>
      </c>
      <c r="BS238" s="35">
        <f t="shared" si="474"/>
        <v>0</v>
      </c>
    </row>
    <row r="239" spans="6:71" hidden="1" outlineLevel="1">
      <c r="F239" t="s">
        <v>197</v>
      </c>
      <c r="L239" s="22" t="s">
        <v>190</v>
      </c>
      <c r="O239" s="22">
        <v>29</v>
      </c>
      <c r="R239" s="35">
        <f t="shared" ref="R239:AW239" si="475">IF(R$2&gt;=$O239,IF(R238-(R238*HLOOKUP($O239,$R$2:$BS$34,32,FALSE))&lt;=0,R238,R238*HLOOKUP($O239,$R$2:$BS$34,32,FALSE)),0)</f>
        <v>0</v>
      </c>
      <c r="S239" s="35">
        <f t="shared" si="475"/>
        <v>0</v>
      </c>
      <c r="T239" s="35">
        <f t="shared" si="475"/>
        <v>0</v>
      </c>
      <c r="U239" s="35">
        <f t="shared" si="475"/>
        <v>0</v>
      </c>
      <c r="V239" s="35">
        <f t="shared" si="475"/>
        <v>0</v>
      </c>
      <c r="W239" s="35">
        <f t="shared" si="475"/>
        <v>0</v>
      </c>
      <c r="X239" s="35">
        <f t="shared" si="475"/>
        <v>0</v>
      </c>
      <c r="Y239" s="35">
        <f t="shared" si="475"/>
        <v>0</v>
      </c>
      <c r="Z239" s="35">
        <f t="shared" si="475"/>
        <v>0</v>
      </c>
      <c r="AA239" s="35">
        <f t="shared" si="475"/>
        <v>0</v>
      </c>
      <c r="AB239" s="35">
        <f t="shared" si="475"/>
        <v>0</v>
      </c>
      <c r="AC239" s="35">
        <f t="shared" si="475"/>
        <v>0</v>
      </c>
      <c r="AD239" s="35">
        <f t="shared" si="475"/>
        <v>0</v>
      </c>
      <c r="AE239" s="35">
        <f t="shared" si="475"/>
        <v>0</v>
      </c>
      <c r="AF239" s="35">
        <f t="shared" si="475"/>
        <v>0</v>
      </c>
      <c r="AG239" s="35">
        <f t="shared" si="475"/>
        <v>0</v>
      </c>
      <c r="AH239" s="35">
        <f t="shared" si="475"/>
        <v>0</v>
      </c>
      <c r="AI239" s="35">
        <f t="shared" si="475"/>
        <v>0</v>
      </c>
      <c r="AJ239" s="35">
        <f t="shared" si="475"/>
        <v>0</v>
      </c>
      <c r="AK239" s="35">
        <f t="shared" si="475"/>
        <v>0</v>
      </c>
      <c r="AL239" s="35">
        <f t="shared" si="475"/>
        <v>0</v>
      </c>
      <c r="AM239" s="35">
        <f t="shared" si="475"/>
        <v>0</v>
      </c>
      <c r="AN239" s="35">
        <f t="shared" si="475"/>
        <v>0</v>
      </c>
      <c r="AO239" s="35">
        <f t="shared" si="475"/>
        <v>0</v>
      </c>
      <c r="AP239" s="35">
        <f t="shared" si="475"/>
        <v>0</v>
      </c>
      <c r="AQ239" s="35">
        <f t="shared" si="475"/>
        <v>0</v>
      </c>
      <c r="AR239" s="35">
        <f t="shared" si="475"/>
        <v>0</v>
      </c>
      <c r="AS239" s="35">
        <f t="shared" si="475"/>
        <v>0</v>
      </c>
      <c r="AT239" s="35">
        <f t="shared" si="475"/>
        <v>0</v>
      </c>
      <c r="AU239" s="35">
        <f t="shared" si="475"/>
        <v>0</v>
      </c>
      <c r="AV239" s="35">
        <f t="shared" si="475"/>
        <v>0</v>
      </c>
      <c r="AW239" s="35">
        <f t="shared" si="475"/>
        <v>0</v>
      </c>
      <c r="AX239" s="35">
        <f t="shared" ref="AX239:BS239" si="476">IF(AX$2&gt;=$O239,IF(AX238-(AX238*HLOOKUP($O239,$R$2:$BS$34,32,FALSE))&lt;=0,AX238,AX238*HLOOKUP($O239,$R$2:$BS$34,32,FALSE)),0)</f>
        <v>0</v>
      </c>
      <c r="AY239" s="35">
        <f t="shared" si="476"/>
        <v>0</v>
      </c>
      <c r="AZ239" s="35">
        <f t="shared" si="476"/>
        <v>0</v>
      </c>
      <c r="BA239" s="35">
        <f t="shared" si="476"/>
        <v>0</v>
      </c>
      <c r="BB239" s="35">
        <f t="shared" si="476"/>
        <v>0</v>
      </c>
      <c r="BC239" s="35">
        <f t="shared" si="476"/>
        <v>0</v>
      </c>
      <c r="BD239" s="35">
        <f t="shared" si="476"/>
        <v>0</v>
      </c>
      <c r="BE239" s="35">
        <f t="shared" si="476"/>
        <v>0</v>
      </c>
      <c r="BF239" s="35">
        <f t="shared" si="476"/>
        <v>0</v>
      </c>
      <c r="BG239" s="35">
        <f t="shared" si="476"/>
        <v>0</v>
      </c>
      <c r="BH239" s="35">
        <f t="shared" si="476"/>
        <v>0</v>
      </c>
      <c r="BI239" s="35">
        <f t="shared" si="476"/>
        <v>0</v>
      </c>
      <c r="BJ239" s="35">
        <f t="shared" si="476"/>
        <v>0</v>
      </c>
      <c r="BK239" s="35">
        <f t="shared" si="476"/>
        <v>0</v>
      </c>
      <c r="BL239" s="35">
        <f t="shared" si="476"/>
        <v>0</v>
      </c>
      <c r="BM239" s="35">
        <f t="shared" si="476"/>
        <v>0</v>
      </c>
      <c r="BN239" s="35">
        <f t="shared" si="476"/>
        <v>0</v>
      </c>
      <c r="BO239" s="35">
        <f t="shared" si="476"/>
        <v>0</v>
      </c>
      <c r="BP239" s="35">
        <f t="shared" si="476"/>
        <v>0</v>
      </c>
      <c r="BQ239" s="35">
        <f t="shared" si="476"/>
        <v>0</v>
      </c>
      <c r="BR239" s="35">
        <f t="shared" si="476"/>
        <v>0</v>
      </c>
      <c r="BS239" s="35">
        <f t="shared" si="476"/>
        <v>0</v>
      </c>
    </row>
    <row r="240" spans="6:71" hidden="1" outlineLevel="1">
      <c r="F240" t="s">
        <v>195</v>
      </c>
      <c r="L240" s="22" t="s">
        <v>196</v>
      </c>
      <c r="O240" s="22">
        <v>30</v>
      </c>
      <c r="R240" s="35">
        <f t="shared" ref="R240:AV240" si="477">IF($O240=R$2,R$187,IF(R$2&gt;$O240,Q240-Q241,0))</f>
        <v>0</v>
      </c>
      <c r="S240" s="35">
        <f t="shared" si="477"/>
        <v>0</v>
      </c>
      <c r="T240" s="35">
        <f t="shared" si="477"/>
        <v>0</v>
      </c>
      <c r="U240" s="35">
        <f t="shared" si="477"/>
        <v>0</v>
      </c>
      <c r="V240" s="35">
        <f t="shared" si="477"/>
        <v>0</v>
      </c>
      <c r="W240" s="35">
        <f t="shared" si="477"/>
        <v>0</v>
      </c>
      <c r="X240" s="35">
        <f t="shared" si="477"/>
        <v>0</v>
      </c>
      <c r="Y240" s="35">
        <f t="shared" si="477"/>
        <v>0</v>
      </c>
      <c r="Z240" s="35">
        <f t="shared" si="477"/>
        <v>0</v>
      </c>
      <c r="AA240" s="35">
        <f t="shared" si="477"/>
        <v>0</v>
      </c>
      <c r="AB240" s="35">
        <f t="shared" si="477"/>
        <v>0</v>
      </c>
      <c r="AC240" s="35">
        <f t="shared" si="477"/>
        <v>0</v>
      </c>
      <c r="AD240" s="35">
        <f t="shared" si="477"/>
        <v>0</v>
      </c>
      <c r="AE240" s="35">
        <f t="shared" si="477"/>
        <v>0</v>
      </c>
      <c r="AF240" s="35">
        <f t="shared" si="477"/>
        <v>0</v>
      </c>
      <c r="AG240" s="35">
        <f t="shared" si="477"/>
        <v>0</v>
      </c>
      <c r="AH240" s="35">
        <f t="shared" si="477"/>
        <v>0</v>
      </c>
      <c r="AI240" s="35">
        <f t="shared" si="477"/>
        <v>0</v>
      </c>
      <c r="AJ240" s="35">
        <f t="shared" si="477"/>
        <v>0</v>
      </c>
      <c r="AK240" s="35">
        <f t="shared" si="477"/>
        <v>0</v>
      </c>
      <c r="AL240" s="35">
        <f t="shared" si="477"/>
        <v>0</v>
      </c>
      <c r="AM240" s="35">
        <f t="shared" si="477"/>
        <v>0</v>
      </c>
      <c r="AN240" s="35">
        <f t="shared" si="477"/>
        <v>0</v>
      </c>
      <c r="AO240" s="35">
        <f t="shared" si="477"/>
        <v>0</v>
      </c>
      <c r="AP240" s="35">
        <f t="shared" si="477"/>
        <v>0</v>
      </c>
      <c r="AQ240" s="35">
        <f t="shared" si="477"/>
        <v>0</v>
      </c>
      <c r="AR240" s="35">
        <f t="shared" si="477"/>
        <v>0</v>
      </c>
      <c r="AS240" s="35">
        <f t="shared" si="477"/>
        <v>0</v>
      </c>
      <c r="AT240" s="35">
        <f t="shared" si="477"/>
        <v>0</v>
      </c>
      <c r="AU240" s="35">
        <f t="shared" si="477"/>
        <v>0</v>
      </c>
      <c r="AV240" s="35">
        <f t="shared" si="477"/>
        <v>0</v>
      </c>
      <c r="AW240" s="35">
        <f t="shared" ref="AW240:BS240" si="478">IF($O240=AW$2,AW$187,IF(AW$2&gt;$O240,AV240-AV241,0))</f>
        <v>0</v>
      </c>
      <c r="AX240" s="35">
        <f t="shared" si="478"/>
        <v>0</v>
      </c>
      <c r="AY240" s="35">
        <f t="shared" si="478"/>
        <v>0</v>
      </c>
      <c r="AZ240" s="35">
        <f t="shared" si="478"/>
        <v>0</v>
      </c>
      <c r="BA240" s="35">
        <f t="shared" si="478"/>
        <v>0</v>
      </c>
      <c r="BB240" s="35">
        <f t="shared" si="478"/>
        <v>0</v>
      </c>
      <c r="BC240" s="35">
        <f t="shared" si="478"/>
        <v>0</v>
      </c>
      <c r="BD240" s="35">
        <f t="shared" si="478"/>
        <v>0</v>
      </c>
      <c r="BE240" s="35">
        <f t="shared" si="478"/>
        <v>0</v>
      </c>
      <c r="BF240" s="35">
        <f t="shared" si="478"/>
        <v>0</v>
      </c>
      <c r="BG240" s="35">
        <f t="shared" si="478"/>
        <v>0</v>
      </c>
      <c r="BH240" s="35">
        <f t="shared" si="478"/>
        <v>0</v>
      </c>
      <c r="BI240" s="35">
        <f t="shared" si="478"/>
        <v>0</v>
      </c>
      <c r="BJ240" s="35">
        <f t="shared" si="478"/>
        <v>0</v>
      </c>
      <c r="BK240" s="35">
        <f t="shared" si="478"/>
        <v>0</v>
      </c>
      <c r="BL240" s="35">
        <f t="shared" si="478"/>
        <v>0</v>
      </c>
      <c r="BM240" s="35">
        <f t="shared" si="478"/>
        <v>0</v>
      </c>
      <c r="BN240" s="35">
        <f t="shared" si="478"/>
        <v>0</v>
      </c>
      <c r="BO240" s="35">
        <f t="shared" si="478"/>
        <v>0</v>
      </c>
      <c r="BP240" s="35">
        <f t="shared" si="478"/>
        <v>0</v>
      </c>
      <c r="BQ240" s="35">
        <f t="shared" si="478"/>
        <v>0</v>
      </c>
      <c r="BR240" s="35">
        <f t="shared" si="478"/>
        <v>0</v>
      </c>
      <c r="BS240" s="35">
        <f t="shared" si="478"/>
        <v>0</v>
      </c>
    </row>
    <row r="241" spans="6:71" hidden="1" outlineLevel="1">
      <c r="F241" t="s">
        <v>197</v>
      </c>
      <c r="L241" s="22" t="s">
        <v>190</v>
      </c>
      <c r="O241" s="22">
        <v>30</v>
      </c>
      <c r="R241" s="35">
        <f t="shared" ref="R241:AW241" si="479">IF(R$2&gt;=$O241,IF(R240-(R240*HLOOKUP($O241,$R$2:$BS$34,32,FALSE))&lt;=0,R240,R240*HLOOKUP($O241,$R$2:$BS$34,32,FALSE)),0)</f>
        <v>0</v>
      </c>
      <c r="S241" s="35">
        <f t="shared" si="479"/>
        <v>0</v>
      </c>
      <c r="T241" s="35">
        <f t="shared" si="479"/>
        <v>0</v>
      </c>
      <c r="U241" s="35">
        <f t="shared" si="479"/>
        <v>0</v>
      </c>
      <c r="V241" s="35">
        <f t="shared" si="479"/>
        <v>0</v>
      </c>
      <c r="W241" s="35">
        <f t="shared" si="479"/>
        <v>0</v>
      </c>
      <c r="X241" s="35">
        <f t="shared" si="479"/>
        <v>0</v>
      </c>
      <c r="Y241" s="35">
        <f t="shared" si="479"/>
        <v>0</v>
      </c>
      <c r="Z241" s="35">
        <f t="shared" si="479"/>
        <v>0</v>
      </c>
      <c r="AA241" s="35">
        <f t="shared" si="479"/>
        <v>0</v>
      </c>
      <c r="AB241" s="35">
        <f t="shared" si="479"/>
        <v>0</v>
      </c>
      <c r="AC241" s="35">
        <f t="shared" si="479"/>
        <v>0</v>
      </c>
      <c r="AD241" s="35">
        <f t="shared" si="479"/>
        <v>0</v>
      </c>
      <c r="AE241" s="35">
        <f t="shared" si="479"/>
        <v>0</v>
      </c>
      <c r="AF241" s="35">
        <f t="shared" si="479"/>
        <v>0</v>
      </c>
      <c r="AG241" s="35">
        <f t="shared" si="479"/>
        <v>0</v>
      </c>
      <c r="AH241" s="35">
        <f t="shared" si="479"/>
        <v>0</v>
      </c>
      <c r="AI241" s="35">
        <f t="shared" si="479"/>
        <v>0</v>
      </c>
      <c r="AJ241" s="35">
        <f t="shared" si="479"/>
        <v>0</v>
      </c>
      <c r="AK241" s="35">
        <f t="shared" si="479"/>
        <v>0</v>
      </c>
      <c r="AL241" s="35">
        <f t="shared" si="479"/>
        <v>0</v>
      </c>
      <c r="AM241" s="35">
        <f t="shared" si="479"/>
        <v>0</v>
      </c>
      <c r="AN241" s="35">
        <f t="shared" si="479"/>
        <v>0</v>
      </c>
      <c r="AO241" s="35">
        <f t="shared" si="479"/>
        <v>0</v>
      </c>
      <c r="AP241" s="35">
        <f t="shared" si="479"/>
        <v>0</v>
      </c>
      <c r="AQ241" s="35">
        <f t="shared" si="479"/>
        <v>0</v>
      </c>
      <c r="AR241" s="35">
        <f t="shared" si="479"/>
        <v>0</v>
      </c>
      <c r="AS241" s="35">
        <f t="shared" si="479"/>
        <v>0</v>
      </c>
      <c r="AT241" s="35">
        <f t="shared" si="479"/>
        <v>0</v>
      </c>
      <c r="AU241" s="35">
        <f t="shared" si="479"/>
        <v>0</v>
      </c>
      <c r="AV241" s="35">
        <f t="shared" si="479"/>
        <v>0</v>
      </c>
      <c r="AW241" s="35">
        <f t="shared" si="479"/>
        <v>0</v>
      </c>
      <c r="AX241" s="35">
        <f t="shared" ref="AX241:BS241" si="480">IF(AX$2&gt;=$O241,IF(AX240-(AX240*HLOOKUP($O241,$R$2:$BS$34,32,FALSE))&lt;=0,AX240,AX240*HLOOKUP($O241,$R$2:$BS$34,32,FALSE)),0)</f>
        <v>0</v>
      </c>
      <c r="AY241" s="35">
        <f t="shared" si="480"/>
        <v>0</v>
      </c>
      <c r="AZ241" s="35">
        <f t="shared" si="480"/>
        <v>0</v>
      </c>
      <c r="BA241" s="35">
        <f t="shared" si="480"/>
        <v>0</v>
      </c>
      <c r="BB241" s="35">
        <f t="shared" si="480"/>
        <v>0</v>
      </c>
      <c r="BC241" s="35">
        <f t="shared" si="480"/>
        <v>0</v>
      </c>
      <c r="BD241" s="35">
        <f t="shared" si="480"/>
        <v>0</v>
      </c>
      <c r="BE241" s="35">
        <f t="shared" si="480"/>
        <v>0</v>
      </c>
      <c r="BF241" s="35">
        <f t="shared" si="480"/>
        <v>0</v>
      </c>
      <c r="BG241" s="35">
        <f t="shared" si="480"/>
        <v>0</v>
      </c>
      <c r="BH241" s="35">
        <f t="shared" si="480"/>
        <v>0</v>
      </c>
      <c r="BI241" s="35">
        <f t="shared" si="480"/>
        <v>0</v>
      </c>
      <c r="BJ241" s="35">
        <f t="shared" si="480"/>
        <v>0</v>
      </c>
      <c r="BK241" s="35">
        <f t="shared" si="480"/>
        <v>0</v>
      </c>
      <c r="BL241" s="35">
        <f t="shared" si="480"/>
        <v>0</v>
      </c>
      <c r="BM241" s="35">
        <f t="shared" si="480"/>
        <v>0</v>
      </c>
      <c r="BN241" s="35">
        <f t="shared" si="480"/>
        <v>0</v>
      </c>
      <c r="BO241" s="35">
        <f t="shared" si="480"/>
        <v>0</v>
      </c>
      <c r="BP241" s="35">
        <f t="shared" si="480"/>
        <v>0</v>
      </c>
      <c r="BQ241" s="35">
        <f t="shared" si="480"/>
        <v>0</v>
      </c>
      <c r="BR241" s="35">
        <f t="shared" si="480"/>
        <v>0</v>
      </c>
      <c r="BS241" s="35">
        <f t="shared" si="480"/>
        <v>0</v>
      </c>
    </row>
    <row r="242" spans="6:71" hidden="1" outlineLevel="1">
      <c r="F242" t="s">
        <v>195</v>
      </c>
      <c r="L242" s="22" t="s">
        <v>196</v>
      </c>
      <c r="O242" s="22">
        <v>31</v>
      </c>
      <c r="R242" s="35">
        <f t="shared" ref="R242:AV242" si="481">IF($O242=R$2,R$187,IF(R$2&gt;$O242,Q242-Q243,0))</f>
        <v>0</v>
      </c>
      <c r="S242" s="35">
        <f t="shared" si="481"/>
        <v>0</v>
      </c>
      <c r="T242" s="35">
        <f t="shared" si="481"/>
        <v>0</v>
      </c>
      <c r="U242" s="35">
        <f t="shared" si="481"/>
        <v>0</v>
      </c>
      <c r="V242" s="35">
        <f t="shared" si="481"/>
        <v>0</v>
      </c>
      <c r="W242" s="35">
        <f t="shared" si="481"/>
        <v>0</v>
      </c>
      <c r="X242" s="35">
        <f t="shared" si="481"/>
        <v>0</v>
      </c>
      <c r="Y242" s="35">
        <f t="shared" si="481"/>
        <v>0</v>
      </c>
      <c r="Z242" s="35">
        <f t="shared" si="481"/>
        <v>0</v>
      </c>
      <c r="AA242" s="35">
        <f t="shared" si="481"/>
        <v>0</v>
      </c>
      <c r="AB242" s="35">
        <f t="shared" si="481"/>
        <v>0</v>
      </c>
      <c r="AC242" s="35">
        <f t="shared" si="481"/>
        <v>0</v>
      </c>
      <c r="AD242" s="35">
        <f t="shared" si="481"/>
        <v>0</v>
      </c>
      <c r="AE242" s="35">
        <f t="shared" si="481"/>
        <v>0</v>
      </c>
      <c r="AF242" s="35">
        <f t="shared" si="481"/>
        <v>0</v>
      </c>
      <c r="AG242" s="35">
        <f t="shared" si="481"/>
        <v>0</v>
      </c>
      <c r="AH242" s="35">
        <f t="shared" si="481"/>
        <v>0</v>
      </c>
      <c r="AI242" s="35">
        <f t="shared" si="481"/>
        <v>0</v>
      </c>
      <c r="AJ242" s="35">
        <f t="shared" si="481"/>
        <v>0</v>
      </c>
      <c r="AK242" s="35">
        <f t="shared" si="481"/>
        <v>0</v>
      </c>
      <c r="AL242" s="35">
        <f t="shared" si="481"/>
        <v>0</v>
      </c>
      <c r="AM242" s="35">
        <f t="shared" si="481"/>
        <v>0</v>
      </c>
      <c r="AN242" s="35">
        <f t="shared" si="481"/>
        <v>0</v>
      </c>
      <c r="AO242" s="35">
        <f t="shared" si="481"/>
        <v>0</v>
      </c>
      <c r="AP242" s="35">
        <f t="shared" si="481"/>
        <v>0</v>
      </c>
      <c r="AQ242" s="35">
        <f t="shared" si="481"/>
        <v>0</v>
      </c>
      <c r="AR242" s="35">
        <f t="shared" si="481"/>
        <v>0</v>
      </c>
      <c r="AS242" s="35">
        <f t="shared" si="481"/>
        <v>0</v>
      </c>
      <c r="AT242" s="35">
        <f t="shared" si="481"/>
        <v>0</v>
      </c>
      <c r="AU242" s="35">
        <f t="shared" si="481"/>
        <v>0</v>
      </c>
      <c r="AV242" s="35">
        <f t="shared" si="481"/>
        <v>0</v>
      </c>
      <c r="AW242" s="35">
        <f t="shared" ref="AW242:BS242" si="482">IF($O242=AW$2,AW$187,IF(AW$2&gt;$O242,AV242-AV243,0))</f>
        <v>0</v>
      </c>
      <c r="AX242" s="35">
        <f t="shared" si="482"/>
        <v>0</v>
      </c>
      <c r="AY242" s="35">
        <f t="shared" si="482"/>
        <v>0</v>
      </c>
      <c r="AZ242" s="35">
        <f t="shared" si="482"/>
        <v>0</v>
      </c>
      <c r="BA242" s="35">
        <f t="shared" si="482"/>
        <v>0</v>
      </c>
      <c r="BB242" s="35">
        <f t="shared" si="482"/>
        <v>0</v>
      </c>
      <c r="BC242" s="35">
        <f t="shared" si="482"/>
        <v>0</v>
      </c>
      <c r="BD242" s="35">
        <f t="shared" si="482"/>
        <v>0</v>
      </c>
      <c r="BE242" s="35">
        <f t="shared" si="482"/>
        <v>0</v>
      </c>
      <c r="BF242" s="35">
        <f t="shared" si="482"/>
        <v>0</v>
      </c>
      <c r="BG242" s="35">
        <f t="shared" si="482"/>
        <v>0</v>
      </c>
      <c r="BH242" s="35">
        <f t="shared" si="482"/>
        <v>0</v>
      </c>
      <c r="BI242" s="35">
        <f t="shared" si="482"/>
        <v>0</v>
      </c>
      <c r="BJ242" s="35">
        <f t="shared" si="482"/>
        <v>0</v>
      </c>
      <c r="BK242" s="35">
        <f t="shared" si="482"/>
        <v>0</v>
      </c>
      <c r="BL242" s="35">
        <f t="shared" si="482"/>
        <v>0</v>
      </c>
      <c r="BM242" s="35">
        <f t="shared" si="482"/>
        <v>0</v>
      </c>
      <c r="BN242" s="35">
        <f t="shared" si="482"/>
        <v>0</v>
      </c>
      <c r="BO242" s="35">
        <f t="shared" si="482"/>
        <v>0</v>
      </c>
      <c r="BP242" s="35">
        <f t="shared" si="482"/>
        <v>0</v>
      </c>
      <c r="BQ242" s="35">
        <f t="shared" si="482"/>
        <v>0</v>
      </c>
      <c r="BR242" s="35">
        <f t="shared" si="482"/>
        <v>0</v>
      </c>
      <c r="BS242" s="35">
        <f t="shared" si="482"/>
        <v>0</v>
      </c>
    </row>
    <row r="243" spans="6:71" hidden="1" outlineLevel="1">
      <c r="F243" t="s">
        <v>197</v>
      </c>
      <c r="L243" s="22" t="s">
        <v>190</v>
      </c>
      <c r="O243" s="22">
        <v>31</v>
      </c>
      <c r="R243" s="35">
        <f t="shared" ref="R243:AW243" si="483">IF(R$2&gt;=$O243,IF(R242-(R242*HLOOKUP($O243,$R$2:$BS$34,32,FALSE))&lt;=0,R242,R242*HLOOKUP($O243,$R$2:$BS$34,32,FALSE)),0)</f>
        <v>0</v>
      </c>
      <c r="S243" s="35">
        <f t="shared" si="483"/>
        <v>0</v>
      </c>
      <c r="T243" s="35">
        <f t="shared" si="483"/>
        <v>0</v>
      </c>
      <c r="U243" s="35">
        <f t="shared" si="483"/>
        <v>0</v>
      </c>
      <c r="V243" s="35">
        <f t="shared" si="483"/>
        <v>0</v>
      </c>
      <c r="W243" s="35">
        <f t="shared" si="483"/>
        <v>0</v>
      </c>
      <c r="X243" s="35">
        <f t="shared" si="483"/>
        <v>0</v>
      </c>
      <c r="Y243" s="35">
        <f t="shared" si="483"/>
        <v>0</v>
      </c>
      <c r="Z243" s="35">
        <f t="shared" si="483"/>
        <v>0</v>
      </c>
      <c r="AA243" s="35">
        <f t="shared" si="483"/>
        <v>0</v>
      </c>
      <c r="AB243" s="35">
        <f t="shared" si="483"/>
        <v>0</v>
      </c>
      <c r="AC243" s="35">
        <f t="shared" si="483"/>
        <v>0</v>
      </c>
      <c r="AD243" s="35">
        <f t="shared" si="483"/>
        <v>0</v>
      </c>
      <c r="AE243" s="35">
        <f t="shared" si="483"/>
        <v>0</v>
      </c>
      <c r="AF243" s="35">
        <f t="shared" si="483"/>
        <v>0</v>
      </c>
      <c r="AG243" s="35">
        <f t="shared" si="483"/>
        <v>0</v>
      </c>
      <c r="AH243" s="35">
        <f t="shared" si="483"/>
        <v>0</v>
      </c>
      <c r="AI243" s="35">
        <f t="shared" si="483"/>
        <v>0</v>
      </c>
      <c r="AJ243" s="35">
        <f t="shared" si="483"/>
        <v>0</v>
      </c>
      <c r="AK243" s="35">
        <f t="shared" si="483"/>
        <v>0</v>
      </c>
      <c r="AL243" s="35">
        <f t="shared" si="483"/>
        <v>0</v>
      </c>
      <c r="AM243" s="35">
        <f t="shared" si="483"/>
        <v>0</v>
      </c>
      <c r="AN243" s="35">
        <f t="shared" si="483"/>
        <v>0</v>
      </c>
      <c r="AO243" s="35">
        <f t="shared" si="483"/>
        <v>0</v>
      </c>
      <c r="AP243" s="35">
        <f t="shared" si="483"/>
        <v>0</v>
      </c>
      <c r="AQ243" s="35">
        <f t="shared" si="483"/>
        <v>0</v>
      </c>
      <c r="AR243" s="35">
        <f t="shared" si="483"/>
        <v>0</v>
      </c>
      <c r="AS243" s="35">
        <f t="shared" si="483"/>
        <v>0</v>
      </c>
      <c r="AT243" s="35">
        <f t="shared" si="483"/>
        <v>0</v>
      </c>
      <c r="AU243" s="35">
        <f t="shared" si="483"/>
        <v>0</v>
      </c>
      <c r="AV243" s="35">
        <f t="shared" si="483"/>
        <v>0</v>
      </c>
      <c r="AW243" s="35">
        <f t="shared" si="483"/>
        <v>0</v>
      </c>
      <c r="AX243" s="35">
        <f t="shared" ref="AX243:BS243" si="484">IF(AX$2&gt;=$O243,IF(AX242-(AX242*HLOOKUP($O243,$R$2:$BS$34,32,FALSE))&lt;=0,AX242,AX242*HLOOKUP($O243,$R$2:$BS$34,32,FALSE)),0)</f>
        <v>0</v>
      </c>
      <c r="AY243" s="35">
        <f t="shared" si="484"/>
        <v>0</v>
      </c>
      <c r="AZ243" s="35">
        <f t="shared" si="484"/>
        <v>0</v>
      </c>
      <c r="BA243" s="35">
        <f t="shared" si="484"/>
        <v>0</v>
      </c>
      <c r="BB243" s="35">
        <f t="shared" si="484"/>
        <v>0</v>
      </c>
      <c r="BC243" s="35">
        <f t="shared" si="484"/>
        <v>0</v>
      </c>
      <c r="BD243" s="35">
        <f t="shared" si="484"/>
        <v>0</v>
      </c>
      <c r="BE243" s="35">
        <f t="shared" si="484"/>
        <v>0</v>
      </c>
      <c r="BF243" s="35">
        <f t="shared" si="484"/>
        <v>0</v>
      </c>
      <c r="BG243" s="35">
        <f t="shared" si="484"/>
        <v>0</v>
      </c>
      <c r="BH243" s="35">
        <f t="shared" si="484"/>
        <v>0</v>
      </c>
      <c r="BI243" s="35">
        <f t="shared" si="484"/>
        <v>0</v>
      </c>
      <c r="BJ243" s="35">
        <f t="shared" si="484"/>
        <v>0</v>
      </c>
      <c r="BK243" s="35">
        <f t="shared" si="484"/>
        <v>0</v>
      </c>
      <c r="BL243" s="35">
        <f t="shared" si="484"/>
        <v>0</v>
      </c>
      <c r="BM243" s="35">
        <f t="shared" si="484"/>
        <v>0</v>
      </c>
      <c r="BN243" s="35">
        <f t="shared" si="484"/>
        <v>0</v>
      </c>
      <c r="BO243" s="35">
        <f t="shared" si="484"/>
        <v>0</v>
      </c>
      <c r="BP243" s="35">
        <f t="shared" si="484"/>
        <v>0</v>
      </c>
      <c r="BQ243" s="35">
        <f t="shared" si="484"/>
        <v>0</v>
      </c>
      <c r="BR243" s="35">
        <f t="shared" si="484"/>
        <v>0</v>
      </c>
      <c r="BS243" s="35">
        <f t="shared" si="484"/>
        <v>0</v>
      </c>
    </row>
    <row r="244" spans="6:71" hidden="1" outlineLevel="1">
      <c r="F244" t="s">
        <v>195</v>
      </c>
      <c r="L244" s="22" t="s">
        <v>196</v>
      </c>
      <c r="O244" s="22">
        <v>32</v>
      </c>
      <c r="R244" s="35">
        <f t="shared" ref="R244:AV244" si="485">IF($O244=R$2,R$187,IF(R$2&gt;$O244,Q244-Q245,0))</f>
        <v>0</v>
      </c>
      <c r="S244" s="35">
        <f t="shared" si="485"/>
        <v>0</v>
      </c>
      <c r="T244" s="35">
        <f t="shared" si="485"/>
        <v>0</v>
      </c>
      <c r="U244" s="35">
        <f t="shared" si="485"/>
        <v>0</v>
      </c>
      <c r="V244" s="35">
        <f t="shared" si="485"/>
        <v>0</v>
      </c>
      <c r="W244" s="35">
        <f t="shared" si="485"/>
        <v>0</v>
      </c>
      <c r="X244" s="35">
        <f t="shared" si="485"/>
        <v>0</v>
      </c>
      <c r="Y244" s="35">
        <f t="shared" si="485"/>
        <v>0</v>
      </c>
      <c r="Z244" s="35">
        <f t="shared" si="485"/>
        <v>0</v>
      </c>
      <c r="AA244" s="35">
        <f t="shared" si="485"/>
        <v>0</v>
      </c>
      <c r="AB244" s="35">
        <f t="shared" si="485"/>
        <v>0</v>
      </c>
      <c r="AC244" s="35">
        <f t="shared" si="485"/>
        <v>0</v>
      </c>
      <c r="AD244" s="35">
        <f t="shared" si="485"/>
        <v>0</v>
      </c>
      <c r="AE244" s="35">
        <f t="shared" si="485"/>
        <v>0</v>
      </c>
      <c r="AF244" s="35">
        <f t="shared" si="485"/>
        <v>0</v>
      </c>
      <c r="AG244" s="35">
        <f t="shared" si="485"/>
        <v>0</v>
      </c>
      <c r="AH244" s="35">
        <f t="shared" si="485"/>
        <v>0</v>
      </c>
      <c r="AI244" s="35">
        <f t="shared" si="485"/>
        <v>0</v>
      </c>
      <c r="AJ244" s="35">
        <f t="shared" si="485"/>
        <v>0</v>
      </c>
      <c r="AK244" s="35">
        <f t="shared" si="485"/>
        <v>0</v>
      </c>
      <c r="AL244" s="35">
        <f t="shared" si="485"/>
        <v>0</v>
      </c>
      <c r="AM244" s="35">
        <f t="shared" si="485"/>
        <v>0</v>
      </c>
      <c r="AN244" s="35">
        <f t="shared" si="485"/>
        <v>0</v>
      </c>
      <c r="AO244" s="35">
        <f t="shared" si="485"/>
        <v>0</v>
      </c>
      <c r="AP244" s="35">
        <f t="shared" si="485"/>
        <v>0</v>
      </c>
      <c r="AQ244" s="35">
        <f t="shared" si="485"/>
        <v>0</v>
      </c>
      <c r="AR244" s="35">
        <f t="shared" si="485"/>
        <v>0</v>
      </c>
      <c r="AS244" s="35">
        <f t="shared" si="485"/>
        <v>0</v>
      </c>
      <c r="AT244" s="35">
        <f t="shared" si="485"/>
        <v>0</v>
      </c>
      <c r="AU244" s="35">
        <f t="shared" si="485"/>
        <v>0</v>
      </c>
      <c r="AV244" s="35">
        <f t="shared" si="485"/>
        <v>0</v>
      </c>
      <c r="AW244" s="35">
        <f t="shared" ref="AW244:BS244" si="486">IF($O244=AW$2,AW$187,IF(AW$2&gt;$O244,AV244-AV245,0))</f>
        <v>0</v>
      </c>
      <c r="AX244" s="35">
        <f t="shared" si="486"/>
        <v>0</v>
      </c>
      <c r="AY244" s="35">
        <f t="shared" si="486"/>
        <v>0</v>
      </c>
      <c r="AZ244" s="35">
        <f t="shared" si="486"/>
        <v>0</v>
      </c>
      <c r="BA244" s="35">
        <f t="shared" si="486"/>
        <v>0</v>
      </c>
      <c r="BB244" s="35">
        <f t="shared" si="486"/>
        <v>0</v>
      </c>
      <c r="BC244" s="35">
        <f t="shared" si="486"/>
        <v>0</v>
      </c>
      <c r="BD244" s="35">
        <f t="shared" si="486"/>
        <v>0</v>
      </c>
      <c r="BE244" s="35">
        <f t="shared" si="486"/>
        <v>0</v>
      </c>
      <c r="BF244" s="35">
        <f t="shared" si="486"/>
        <v>0</v>
      </c>
      <c r="BG244" s="35">
        <f t="shared" si="486"/>
        <v>0</v>
      </c>
      <c r="BH244" s="35">
        <f t="shared" si="486"/>
        <v>0</v>
      </c>
      <c r="BI244" s="35">
        <f t="shared" si="486"/>
        <v>0</v>
      </c>
      <c r="BJ244" s="35">
        <f t="shared" si="486"/>
        <v>0</v>
      </c>
      <c r="BK244" s="35">
        <f t="shared" si="486"/>
        <v>0</v>
      </c>
      <c r="BL244" s="35">
        <f t="shared" si="486"/>
        <v>0</v>
      </c>
      <c r="BM244" s="35">
        <f t="shared" si="486"/>
        <v>0</v>
      </c>
      <c r="BN244" s="35">
        <f t="shared" si="486"/>
        <v>0</v>
      </c>
      <c r="BO244" s="35">
        <f t="shared" si="486"/>
        <v>0</v>
      </c>
      <c r="BP244" s="35">
        <f t="shared" si="486"/>
        <v>0</v>
      </c>
      <c r="BQ244" s="35">
        <f t="shared" si="486"/>
        <v>0</v>
      </c>
      <c r="BR244" s="35">
        <f t="shared" si="486"/>
        <v>0</v>
      </c>
      <c r="BS244" s="35">
        <f t="shared" si="486"/>
        <v>0</v>
      </c>
    </row>
    <row r="245" spans="6:71" hidden="1" outlineLevel="1">
      <c r="F245" t="s">
        <v>197</v>
      </c>
      <c r="L245" s="22" t="s">
        <v>190</v>
      </c>
      <c r="O245" s="22">
        <v>32</v>
      </c>
      <c r="R245" s="35">
        <f t="shared" ref="R245:AW245" si="487">IF(R$2&gt;=$O245,IF(R244-(R244*HLOOKUP($O245,$R$2:$BS$34,32,FALSE))&lt;=0,R244,R244*HLOOKUP($O245,$R$2:$BS$34,32,FALSE)),0)</f>
        <v>0</v>
      </c>
      <c r="S245" s="35">
        <f t="shared" si="487"/>
        <v>0</v>
      </c>
      <c r="T245" s="35">
        <f t="shared" si="487"/>
        <v>0</v>
      </c>
      <c r="U245" s="35">
        <f t="shared" si="487"/>
        <v>0</v>
      </c>
      <c r="V245" s="35">
        <f t="shared" si="487"/>
        <v>0</v>
      </c>
      <c r="W245" s="35">
        <f t="shared" si="487"/>
        <v>0</v>
      </c>
      <c r="X245" s="35">
        <f t="shared" si="487"/>
        <v>0</v>
      </c>
      <c r="Y245" s="35">
        <f t="shared" si="487"/>
        <v>0</v>
      </c>
      <c r="Z245" s="35">
        <f t="shared" si="487"/>
        <v>0</v>
      </c>
      <c r="AA245" s="35">
        <f t="shared" si="487"/>
        <v>0</v>
      </c>
      <c r="AB245" s="35">
        <f t="shared" si="487"/>
        <v>0</v>
      </c>
      <c r="AC245" s="35">
        <f t="shared" si="487"/>
        <v>0</v>
      </c>
      <c r="AD245" s="35">
        <f t="shared" si="487"/>
        <v>0</v>
      </c>
      <c r="AE245" s="35">
        <f t="shared" si="487"/>
        <v>0</v>
      </c>
      <c r="AF245" s="35">
        <f t="shared" si="487"/>
        <v>0</v>
      </c>
      <c r="AG245" s="35">
        <f t="shared" si="487"/>
        <v>0</v>
      </c>
      <c r="AH245" s="35">
        <f t="shared" si="487"/>
        <v>0</v>
      </c>
      <c r="AI245" s="35">
        <f t="shared" si="487"/>
        <v>0</v>
      </c>
      <c r="AJ245" s="35">
        <f t="shared" si="487"/>
        <v>0</v>
      </c>
      <c r="AK245" s="35">
        <f t="shared" si="487"/>
        <v>0</v>
      </c>
      <c r="AL245" s="35">
        <f t="shared" si="487"/>
        <v>0</v>
      </c>
      <c r="AM245" s="35">
        <f t="shared" si="487"/>
        <v>0</v>
      </c>
      <c r="AN245" s="35">
        <f t="shared" si="487"/>
        <v>0</v>
      </c>
      <c r="AO245" s="35">
        <f t="shared" si="487"/>
        <v>0</v>
      </c>
      <c r="AP245" s="35">
        <f t="shared" si="487"/>
        <v>0</v>
      </c>
      <c r="AQ245" s="35">
        <f t="shared" si="487"/>
        <v>0</v>
      </c>
      <c r="AR245" s="35">
        <f t="shared" si="487"/>
        <v>0</v>
      </c>
      <c r="AS245" s="35">
        <f t="shared" si="487"/>
        <v>0</v>
      </c>
      <c r="AT245" s="35">
        <f t="shared" si="487"/>
        <v>0</v>
      </c>
      <c r="AU245" s="35">
        <f t="shared" si="487"/>
        <v>0</v>
      </c>
      <c r="AV245" s="35">
        <f t="shared" si="487"/>
        <v>0</v>
      </c>
      <c r="AW245" s="35">
        <f t="shared" si="487"/>
        <v>0</v>
      </c>
      <c r="AX245" s="35">
        <f t="shared" ref="AX245:BS245" si="488">IF(AX$2&gt;=$O245,IF(AX244-(AX244*HLOOKUP($O245,$R$2:$BS$34,32,FALSE))&lt;=0,AX244,AX244*HLOOKUP($O245,$R$2:$BS$34,32,FALSE)),0)</f>
        <v>0</v>
      </c>
      <c r="AY245" s="35">
        <f t="shared" si="488"/>
        <v>0</v>
      </c>
      <c r="AZ245" s="35">
        <f t="shared" si="488"/>
        <v>0</v>
      </c>
      <c r="BA245" s="35">
        <f t="shared" si="488"/>
        <v>0</v>
      </c>
      <c r="BB245" s="35">
        <f t="shared" si="488"/>
        <v>0</v>
      </c>
      <c r="BC245" s="35">
        <f t="shared" si="488"/>
        <v>0</v>
      </c>
      <c r="BD245" s="35">
        <f t="shared" si="488"/>
        <v>0</v>
      </c>
      <c r="BE245" s="35">
        <f t="shared" si="488"/>
        <v>0</v>
      </c>
      <c r="BF245" s="35">
        <f t="shared" si="488"/>
        <v>0</v>
      </c>
      <c r="BG245" s="35">
        <f t="shared" si="488"/>
        <v>0</v>
      </c>
      <c r="BH245" s="35">
        <f t="shared" si="488"/>
        <v>0</v>
      </c>
      <c r="BI245" s="35">
        <f t="shared" si="488"/>
        <v>0</v>
      </c>
      <c r="BJ245" s="35">
        <f t="shared" si="488"/>
        <v>0</v>
      </c>
      <c r="BK245" s="35">
        <f t="shared" si="488"/>
        <v>0</v>
      </c>
      <c r="BL245" s="35">
        <f t="shared" si="488"/>
        <v>0</v>
      </c>
      <c r="BM245" s="35">
        <f t="shared" si="488"/>
        <v>0</v>
      </c>
      <c r="BN245" s="35">
        <f t="shared" si="488"/>
        <v>0</v>
      </c>
      <c r="BO245" s="35">
        <f t="shared" si="488"/>
        <v>0</v>
      </c>
      <c r="BP245" s="35">
        <f t="shared" si="488"/>
        <v>0</v>
      </c>
      <c r="BQ245" s="35">
        <f t="shared" si="488"/>
        <v>0</v>
      </c>
      <c r="BR245" s="35">
        <f t="shared" si="488"/>
        <v>0</v>
      </c>
      <c r="BS245" s="35">
        <f t="shared" si="488"/>
        <v>0</v>
      </c>
    </row>
    <row r="246" spans="6:71" hidden="1" outlineLevel="1">
      <c r="F246" t="s">
        <v>195</v>
      </c>
      <c r="L246" s="22" t="s">
        <v>196</v>
      </c>
      <c r="O246" s="22">
        <v>33</v>
      </c>
      <c r="R246" s="35">
        <f t="shared" ref="R246:AV246" si="489">IF($O246=R$2,R$187,IF(R$2&gt;$O246,Q246-Q247,0))</f>
        <v>0</v>
      </c>
      <c r="S246" s="35">
        <f t="shared" si="489"/>
        <v>0</v>
      </c>
      <c r="T246" s="35">
        <f t="shared" si="489"/>
        <v>0</v>
      </c>
      <c r="U246" s="35">
        <f t="shared" si="489"/>
        <v>0</v>
      </c>
      <c r="V246" s="35">
        <f t="shared" si="489"/>
        <v>0</v>
      </c>
      <c r="W246" s="35">
        <f t="shared" si="489"/>
        <v>0</v>
      </c>
      <c r="X246" s="35">
        <f t="shared" si="489"/>
        <v>0</v>
      </c>
      <c r="Y246" s="35">
        <f t="shared" si="489"/>
        <v>0</v>
      </c>
      <c r="Z246" s="35">
        <f t="shared" si="489"/>
        <v>0</v>
      </c>
      <c r="AA246" s="35">
        <f t="shared" si="489"/>
        <v>0</v>
      </c>
      <c r="AB246" s="35">
        <f t="shared" si="489"/>
        <v>0</v>
      </c>
      <c r="AC246" s="35">
        <f t="shared" si="489"/>
        <v>0</v>
      </c>
      <c r="AD246" s="35">
        <f t="shared" si="489"/>
        <v>0</v>
      </c>
      <c r="AE246" s="35">
        <f t="shared" si="489"/>
        <v>0</v>
      </c>
      <c r="AF246" s="35">
        <f t="shared" si="489"/>
        <v>0</v>
      </c>
      <c r="AG246" s="35">
        <f t="shared" si="489"/>
        <v>0</v>
      </c>
      <c r="AH246" s="35">
        <f t="shared" si="489"/>
        <v>0</v>
      </c>
      <c r="AI246" s="35">
        <f t="shared" si="489"/>
        <v>0</v>
      </c>
      <c r="AJ246" s="35">
        <f t="shared" si="489"/>
        <v>0</v>
      </c>
      <c r="AK246" s="35">
        <f t="shared" si="489"/>
        <v>0</v>
      </c>
      <c r="AL246" s="35">
        <f t="shared" si="489"/>
        <v>0</v>
      </c>
      <c r="AM246" s="35">
        <f t="shared" si="489"/>
        <v>0</v>
      </c>
      <c r="AN246" s="35">
        <f t="shared" si="489"/>
        <v>0</v>
      </c>
      <c r="AO246" s="35">
        <f t="shared" si="489"/>
        <v>0</v>
      </c>
      <c r="AP246" s="35">
        <f t="shared" si="489"/>
        <v>0</v>
      </c>
      <c r="AQ246" s="35">
        <f t="shared" si="489"/>
        <v>0</v>
      </c>
      <c r="AR246" s="35">
        <f t="shared" si="489"/>
        <v>0</v>
      </c>
      <c r="AS246" s="35">
        <f t="shared" si="489"/>
        <v>0</v>
      </c>
      <c r="AT246" s="35">
        <f t="shared" si="489"/>
        <v>0</v>
      </c>
      <c r="AU246" s="35">
        <f t="shared" si="489"/>
        <v>0</v>
      </c>
      <c r="AV246" s="35">
        <f t="shared" si="489"/>
        <v>0</v>
      </c>
      <c r="AW246" s="35">
        <f t="shared" ref="AW246:BS246" si="490">IF($O246=AW$2,AW$187,IF(AW$2&gt;$O246,AV246-AV247,0))</f>
        <v>0</v>
      </c>
      <c r="AX246" s="35">
        <f t="shared" si="490"/>
        <v>0</v>
      </c>
      <c r="AY246" s="35">
        <f t="shared" si="490"/>
        <v>0</v>
      </c>
      <c r="AZ246" s="35">
        <f t="shared" si="490"/>
        <v>0</v>
      </c>
      <c r="BA246" s="35">
        <f t="shared" si="490"/>
        <v>0</v>
      </c>
      <c r="BB246" s="35">
        <f t="shared" si="490"/>
        <v>0</v>
      </c>
      <c r="BC246" s="35">
        <f t="shared" si="490"/>
        <v>0</v>
      </c>
      <c r="BD246" s="35">
        <f t="shared" si="490"/>
        <v>0</v>
      </c>
      <c r="BE246" s="35">
        <f t="shared" si="490"/>
        <v>0</v>
      </c>
      <c r="BF246" s="35">
        <f t="shared" si="490"/>
        <v>0</v>
      </c>
      <c r="BG246" s="35">
        <f t="shared" si="490"/>
        <v>0</v>
      </c>
      <c r="BH246" s="35">
        <f t="shared" si="490"/>
        <v>0</v>
      </c>
      <c r="BI246" s="35">
        <f t="shared" si="490"/>
        <v>0</v>
      </c>
      <c r="BJ246" s="35">
        <f t="shared" si="490"/>
        <v>0</v>
      </c>
      <c r="BK246" s="35">
        <f t="shared" si="490"/>
        <v>0</v>
      </c>
      <c r="BL246" s="35">
        <f t="shared" si="490"/>
        <v>0</v>
      </c>
      <c r="BM246" s="35">
        <f t="shared" si="490"/>
        <v>0</v>
      </c>
      <c r="BN246" s="35">
        <f t="shared" si="490"/>
        <v>0</v>
      </c>
      <c r="BO246" s="35">
        <f t="shared" si="490"/>
        <v>0</v>
      </c>
      <c r="BP246" s="35">
        <f t="shared" si="490"/>
        <v>0</v>
      </c>
      <c r="BQ246" s="35">
        <f t="shared" si="490"/>
        <v>0</v>
      </c>
      <c r="BR246" s="35">
        <f t="shared" si="490"/>
        <v>0</v>
      </c>
      <c r="BS246" s="35">
        <f t="shared" si="490"/>
        <v>0</v>
      </c>
    </row>
    <row r="247" spans="6:71" hidden="1" outlineLevel="1">
      <c r="F247" t="s">
        <v>197</v>
      </c>
      <c r="L247" s="22" t="s">
        <v>190</v>
      </c>
      <c r="O247" s="22">
        <v>33</v>
      </c>
      <c r="R247" s="35">
        <f t="shared" ref="R247:AW247" si="491">IF(R$2&gt;=$O247,IF(R246-(R246*HLOOKUP($O247,$R$2:$BS$34,32,FALSE))&lt;=0,R246,R246*HLOOKUP($O247,$R$2:$BS$34,32,FALSE)),0)</f>
        <v>0</v>
      </c>
      <c r="S247" s="35">
        <f t="shared" si="491"/>
        <v>0</v>
      </c>
      <c r="T247" s="35">
        <f t="shared" si="491"/>
        <v>0</v>
      </c>
      <c r="U247" s="35">
        <f t="shared" si="491"/>
        <v>0</v>
      </c>
      <c r="V247" s="35">
        <f t="shared" si="491"/>
        <v>0</v>
      </c>
      <c r="W247" s="35">
        <f t="shared" si="491"/>
        <v>0</v>
      </c>
      <c r="X247" s="35">
        <f t="shared" si="491"/>
        <v>0</v>
      </c>
      <c r="Y247" s="35">
        <f t="shared" si="491"/>
        <v>0</v>
      </c>
      <c r="Z247" s="35">
        <f t="shared" si="491"/>
        <v>0</v>
      </c>
      <c r="AA247" s="35">
        <f t="shared" si="491"/>
        <v>0</v>
      </c>
      <c r="AB247" s="35">
        <f t="shared" si="491"/>
        <v>0</v>
      </c>
      <c r="AC247" s="35">
        <f t="shared" si="491"/>
        <v>0</v>
      </c>
      <c r="AD247" s="35">
        <f t="shared" si="491"/>
        <v>0</v>
      </c>
      <c r="AE247" s="35">
        <f t="shared" si="491"/>
        <v>0</v>
      </c>
      <c r="AF247" s="35">
        <f t="shared" si="491"/>
        <v>0</v>
      </c>
      <c r="AG247" s="35">
        <f t="shared" si="491"/>
        <v>0</v>
      </c>
      <c r="AH247" s="35">
        <f t="shared" si="491"/>
        <v>0</v>
      </c>
      <c r="AI247" s="35">
        <f t="shared" si="491"/>
        <v>0</v>
      </c>
      <c r="AJ247" s="35">
        <f t="shared" si="491"/>
        <v>0</v>
      </c>
      <c r="AK247" s="35">
        <f t="shared" si="491"/>
        <v>0</v>
      </c>
      <c r="AL247" s="35">
        <f t="shared" si="491"/>
        <v>0</v>
      </c>
      <c r="AM247" s="35">
        <f t="shared" si="491"/>
        <v>0</v>
      </c>
      <c r="AN247" s="35">
        <f t="shared" si="491"/>
        <v>0</v>
      </c>
      <c r="AO247" s="35">
        <f t="shared" si="491"/>
        <v>0</v>
      </c>
      <c r="AP247" s="35">
        <f t="shared" si="491"/>
        <v>0</v>
      </c>
      <c r="AQ247" s="35">
        <f t="shared" si="491"/>
        <v>0</v>
      </c>
      <c r="AR247" s="35">
        <f t="shared" si="491"/>
        <v>0</v>
      </c>
      <c r="AS247" s="35">
        <f t="shared" si="491"/>
        <v>0</v>
      </c>
      <c r="AT247" s="35">
        <f t="shared" si="491"/>
        <v>0</v>
      </c>
      <c r="AU247" s="35">
        <f t="shared" si="491"/>
        <v>0</v>
      </c>
      <c r="AV247" s="35">
        <f t="shared" si="491"/>
        <v>0</v>
      </c>
      <c r="AW247" s="35">
        <f t="shared" si="491"/>
        <v>0</v>
      </c>
      <c r="AX247" s="35">
        <f t="shared" ref="AX247:BS247" si="492">IF(AX$2&gt;=$O247,IF(AX246-(AX246*HLOOKUP($O247,$R$2:$BS$34,32,FALSE))&lt;=0,AX246,AX246*HLOOKUP($O247,$R$2:$BS$34,32,FALSE)),0)</f>
        <v>0</v>
      </c>
      <c r="AY247" s="35">
        <f t="shared" si="492"/>
        <v>0</v>
      </c>
      <c r="AZ247" s="35">
        <f t="shared" si="492"/>
        <v>0</v>
      </c>
      <c r="BA247" s="35">
        <f t="shared" si="492"/>
        <v>0</v>
      </c>
      <c r="BB247" s="35">
        <f t="shared" si="492"/>
        <v>0</v>
      </c>
      <c r="BC247" s="35">
        <f t="shared" si="492"/>
        <v>0</v>
      </c>
      <c r="BD247" s="35">
        <f t="shared" si="492"/>
        <v>0</v>
      </c>
      <c r="BE247" s="35">
        <f t="shared" si="492"/>
        <v>0</v>
      </c>
      <c r="BF247" s="35">
        <f t="shared" si="492"/>
        <v>0</v>
      </c>
      <c r="BG247" s="35">
        <f t="shared" si="492"/>
        <v>0</v>
      </c>
      <c r="BH247" s="35">
        <f t="shared" si="492"/>
        <v>0</v>
      </c>
      <c r="BI247" s="35">
        <f t="shared" si="492"/>
        <v>0</v>
      </c>
      <c r="BJ247" s="35">
        <f t="shared" si="492"/>
        <v>0</v>
      </c>
      <c r="BK247" s="35">
        <f t="shared" si="492"/>
        <v>0</v>
      </c>
      <c r="BL247" s="35">
        <f t="shared" si="492"/>
        <v>0</v>
      </c>
      <c r="BM247" s="35">
        <f t="shared" si="492"/>
        <v>0</v>
      </c>
      <c r="BN247" s="35">
        <f t="shared" si="492"/>
        <v>0</v>
      </c>
      <c r="BO247" s="35">
        <f t="shared" si="492"/>
        <v>0</v>
      </c>
      <c r="BP247" s="35">
        <f t="shared" si="492"/>
        <v>0</v>
      </c>
      <c r="BQ247" s="35">
        <f t="shared" si="492"/>
        <v>0</v>
      </c>
      <c r="BR247" s="35">
        <f t="shared" si="492"/>
        <v>0</v>
      </c>
      <c r="BS247" s="35">
        <f t="shared" si="492"/>
        <v>0</v>
      </c>
    </row>
    <row r="248" spans="6:71" hidden="1" outlineLevel="1">
      <c r="F248" t="s">
        <v>195</v>
      </c>
      <c r="L248" s="22" t="s">
        <v>196</v>
      </c>
      <c r="O248" s="22">
        <v>34</v>
      </c>
      <c r="R248" s="35">
        <f t="shared" ref="R248:AV248" si="493">IF($O248=R$2,R$187,IF(R$2&gt;$O248,Q248-Q249,0))</f>
        <v>0</v>
      </c>
      <c r="S248" s="35">
        <f t="shared" si="493"/>
        <v>0</v>
      </c>
      <c r="T248" s="35">
        <f t="shared" si="493"/>
        <v>0</v>
      </c>
      <c r="U248" s="35">
        <f t="shared" si="493"/>
        <v>0</v>
      </c>
      <c r="V248" s="35">
        <f t="shared" si="493"/>
        <v>0</v>
      </c>
      <c r="W248" s="35">
        <f t="shared" si="493"/>
        <v>0</v>
      </c>
      <c r="X248" s="35">
        <f t="shared" si="493"/>
        <v>0</v>
      </c>
      <c r="Y248" s="35">
        <f t="shared" si="493"/>
        <v>0</v>
      </c>
      <c r="Z248" s="35">
        <f t="shared" si="493"/>
        <v>0</v>
      </c>
      <c r="AA248" s="35">
        <f t="shared" si="493"/>
        <v>0</v>
      </c>
      <c r="AB248" s="35">
        <f t="shared" si="493"/>
        <v>0</v>
      </c>
      <c r="AC248" s="35">
        <f t="shared" si="493"/>
        <v>0</v>
      </c>
      <c r="AD248" s="35">
        <f t="shared" si="493"/>
        <v>0</v>
      </c>
      <c r="AE248" s="35">
        <f t="shared" si="493"/>
        <v>0</v>
      </c>
      <c r="AF248" s="35">
        <f t="shared" si="493"/>
        <v>0</v>
      </c>
      <c r="AG248" s="35">
        <f t="shared" si="493"/>
        <v>0</v>
      </c>
      <c r="AH248" s="35">
        <f t="shared" si="493"/>
        <v>0</v>
      </c>
      <c r="AI248" s="35">
        <f t="shared" si="493"/>
        <v>0</v>
      </c>
      <c r="AJ248" s="35">
        <f t="shared" si="493"/>
        <v>0</v>
      </c>
      <c r="AK248" s="35">
        <f t="shared" si="493"/>
        <v>0</v>
      </c>
      <c r="AL248" s="35">
        <f t="shared" si="493"/>
        <v>0</v>
      </c>
      <c r="AM248" s="35">
        <f t="shared" si="493"/>
        <v>0</v>
      </c>
      <c r="AN248" s="35">
        <f t="shared" si="493"/>
        <v>0</v>
      </c>
      <c r="AO248" s="35">
        <f t="shared" si="493"/>
        <v>0</v>
      </c>
      <c r="AP248" s="35">
        <f t="shared" si="493"/>
        <v>0</v>
      </c>
      <c r="AQ248" s="35">
        <f t="shared" si="493"/>
        <v>0</v>
      </c>
      <c r="AR248" s="35">
        <f t="shared" si="493"/>
        <v>0</v>
      </c>
      <c r="AS248" s="35">
        <f t="shared" si="493"/>
        <v>0</v>
      </c>
      <c r="AT248" s="35">
        <f t="shared" si="493"/>
        <v>0</v>
      </c>
      <c r="AU248" s="35">
        <f t="shared" si="493"/>
        <v>0</v>
      </c>
      <c r="AV248" s="35">
        <f t="shared" si="493"/>
        <v>0</v>
      </c>
      <c r="AW248" s="35">
        <f t="shared" ref="AW248:BS248" si="494">IF($O248=AW$2,AW$187,IF(AW$2&gt;$O248,AV248-AV249,0))</f>
        <v>0</v>
      </c>
      <c r="AX248" s="35">
        <f t="shared" si="494"/>
        <v>0</v>
      </c>
      <c r="AY248" s="35">
        <f t="shared" si="494"/>
        <v>0</v>
      </c>
      <c r="AZ248" s="35">
        <f t="shared" si="494"/>
        <v>0</v>
      </c>
      <c r="BA248" s="35">
        <f t="shared" si="494"/>
        <v>0</v>
      </c>
      <c r="BB248" s="35">
        <f t="shared" si="494"/>
        <v>0</v>
      </c>
      <c r="BC248" s="35">
        <f t="shared" si="494"/>
        <v>0</v>
      </c>
      <c r="BD248" s="35">
        <f t="shared" si="494"/>
        <v>0</v>
      </c>
      <c r="BE248" s="35">
        <f t="shared" si="494"/>
        <v>0</v>
      </c>
      <c r="BF248" s="35">
        <f t="shared" si="494"/>
        <v>0</v>
      </c>
      <c r="BG248" s="35">
        <f t="shared" si="494"/>
        <v>0</v>
      </c>
      <c r="BH248" s="35">
        <f t="shared" si="494"/>
        <v>0</v>
      </c>
      <c r="BI248" s="35">
        <f t="shared" si="494"/>
        <v>0</v>
      </c>
      <c r="BJ248" s="35">
        <f t="shared" si="494"/>
        <v>0</v>
      </c>
      <c r="BK248" s="35">
        <f t="shared" si="494"/>
        <v>0</v>
      </c>
      <c r="BL248" s="35">
        <f t="shared" si="494"/>
        <v>0</v>
      </c>
      <c r="BM248" s="35">
        <f t="shared" si="494"/>
        <v>0</v>
      </c>
      <c r="BN248" s="35">
        <f t="shared" si="494"/>
        <v>0</v>
      </c>
      <c r="BO248" s="35">
        <f t="shared" si="494"/>
        <v>0</v>
      </c>
      <c r="BP248" s="35">
        <f t="shared" si="494"/>
        <v>0</v>
      </c>
      <c r="BQ248" s="35">
        <f t="shared" si="494"/>
        <v>0</v>
      </c>
      <c r="BR248" s="35">
        <f t="shared" si="494"/>
        <v>0</v>
      </c>
      <c r="BS248" s="35">
        <f t="shared" si="494"/>
        <v>0</v>
      </c>
    </row>
    <row r="249" spans="6:71" hidden="1" outlineLevel="1">
      <c r="F249" t="s">
        <v>197</v>
      </c>
      <c r="L249" s="22" t="s">
        <v>190</v>
      </c>
      <c r="O249" s="22">
        <v>34</v>
      </c>
      <c r="R249" s="35">
        <f t="shared" ref="R249:AW249" si="495">IF(R$2&gt;=$O249,IF(R248-(R248*HLOOKUP($O249,$R$2:$BS$34,32,FALSE))&lt;=0,R248,R248*HLOOKUP($O249,$R$2:$BS$34,32,FALSE)),0)</f>
        <v>0</v>
      </c>
      <c r="S249" s="35">
        <f t="shared" si="495"/>
        <v>0</v>
      </c>
      <c r="T249" s="35">
        <f t="shared" si="495"/>
        <v>0</v>
      </c>
      <c r="U249" s="35">
        <f t="shared" si="495"/>
        <v>0</v>
      </c>
      <c r="V249" s="35">
        <f t="shared" si="495"/>
        <v>0</v>
      </c>
      <c r="W249" s="35">
        <f t="shared" si="495"/>
        <v>0</v>
      </c>
      <c r="X249" s="35">
        <f t="shared" si="495"/>
        <v>0</v>
      </c>
      <c r="Y249" s="35">
        <f t="shared" si="495"/>
        <v>0</v>
      </c>
      <c r="Z249" s="35">
        <f t="shared" si="495"/>
        <v>0</v>
      </c>
      <c r="AA249" s="35">
        <f t="shared" si="495"/>
        <v>0</v>
      </c>
      <c r="AB249" s="35">
        <f t="shared" si="495"/>
        <v>0</v>
      </c>
      <c r="AC249" s="35">
        <f t="shared" si="495"/>
        <v>0</v>
      </c>
      <c r="AD249" s="35">
        <f t="shared" si="495"/>
        <v>0</v>
      </c>
      <c r="AE249" s="35">
        <f t="shared" si="495"/>
        <v>0</v>
      </c>
      <c r="AF249" s="35">
        <f t="shared" si="495"/>
        <v>0</v>
      </c>
      <c r="AG249" s="35">
        <f t="shared" si="495"/>
        <v>0</v>
      </c>
      <c r="AH249" s="35">
        <f t="shared" si="495"/>
        <v>0</v>
      </c>
      <c r="AI249" s="35">
        <f t="shared" si="495"/>
        <v>0</v>
      </c>
      <c r="AJ249" s="35">
        <f t="shared" si="495"/>
        <v>0</v>
      </c>
      <c r="AK249" s="35">
        <f t="shared" si="495"/>
        <v>0</v>
      </c>
      <c r="AL249" s="35">
        <f t="shared" si="495"/>
        <v>0</v>
      </c>
      <c r="AM249" s="35">
        <f t="shared" si="495"/>
        <v>0</v>
      </c>
      <c r="AN249" s="35">
        <f t="shared" si="495"/>
        <v>0</v>
      </c>
      <c r="AO249" s="35">
        <f t="shared" si="495"/>
        <v>0</v>
      </c>
      <c r="AP249" s="35">
        <f t="shared" si="495"/>
        <v>0</v>
      </c>
      <c r="AQ249" s="35">
        <f t="shared" si="495"/>
        <v>0</v>
      </c>
      <c r="AR249" s="35">
        <f t="shared" si="495"/>
        <v>0</v>
      </c>
      <c r="AS249" s="35">
        <f t="shared" si="495"/>
        <v>0</v>
      </c>
      <c r="AT249" s="35">
        <f t="shared" si="495"/>
        <v>0</v>
      </c>
      <c r="AU249" s="35">
        <f t="shared" si="495"/>
        <v>0</v>
      </c>
      <c r="AV249" s="35">
        <f t="shared" si="495"/>
        <v>0</v>
      </c>
      <c r="AW249" s="35">
        <f t="shared" si="495"/>
        <v>0</v>
      </c>
      <c r="AX249" s="35">
        <f t="shared" ref="AX249:BS249" si="496">IF(AX$2&gt;=$O249,IF(AX248-(AX248*HLOOKUP($O249,$R$2:$BS$34,32,FALSE))&lt;=0,AX248,AX248*HLOOKUP($O249,$R$2:$BS$34,32,FALSE)),0)</f>
        <v>0</v>
      </c>
      <c r="AY249" s="35">
        <f t="shared" si="496"/>
        <v>0</v>
      </c>
      <c r="AZ249" s="35">
        <f t="shared" si="496"/>
        <v>0</v>
      </c>
      <c r="BA249" s="35">
        <f t="shared" si="496"/>
        <v>0</v>
      </c>
      <c r="BB249" s="35">
        <f t="shared" si="496"/>
        <v>0</v>
      </c>
      <c r="BC249" s="35">
        <f t="shared" si="496"/>
        <v>0</v>
      </c>
      <c r="BD249" s="35">
        <f t="shared" si="496"/>
        <v>0</v>
      </c>
      <c r="BE249" s="35">
        <f t="shared" si="496"/>
        <v>0</v>
      </c>
      <c r="BF249" s="35">
        <f t="shared" si="496"/>
        <v>0</v>
      </c>
      <c r="BG249" s="35">
        <f t="shared" si="496"/>
        <v>0</v>
      </c>
      <c r="BH249" s="35">
        <f t="shared" si="496"/>
        <v>0</v>
      </c>
      <c r="BI249" s="35">
        <f t="shared" si="496"/>
        <v>0</v>
      </c>
      <c r="BJ249" s="35">
        <f t="shared" si="496"/>
        <v>0</v>
      </c>
      <c r="BK249" s="35">
        <f t="shared" si="496"/>
        <v>0</v>
      </c>
      <c r="BL249" s="35">
        <f t="shared" si="496"/>
        <v>0</v>
      </c>
      <c r="BM249" s="35">
        <f t="shared" si="496"/>
        <v>0</v>
      </c>
      <c r="BN249" s="35">
        <f t="shared" si="496"/>
        <v>0</v>
      </c>
      <c r="BO249" s="35">
        <f t="shared" si="496"/>
        <v>0</v>
      </c>
      <c r="BP249" s="35">
        <f t="shared" si="496"/>
        <v>0</v>
      </c>
      <c r="BQ249" s="35">
        <f t="shared" si="496"/>
        <v>0</v>
      </c>
      <c r="BR249" s="35">
        <f t="shared" si="496"/>
        <v>0</v>
      </c>
      <c r="BS249" s="35">
        <f t="shared" si="496"/>
        <v>0</v>
      </c>
    </row>
    <row r="250" spans="6:71" hidden="1" outlineLevel="1">
      <c r="F250" t="s">
        <v>195</v>
      </c>
      <c r="L250" s="22" t="s">
        <v>196</v>
      </c>
      <c r="O250" s="22">
        <v>35</v>
      </c>
      <c r="R250" s="35">
        <f t="shared" ref="R250:AV250" si="497">IF($O250=R$2,R$187,IF(R$2&gt;$O250,Q250-Q251,0))</f>
        <v>0</v>
      </c>
      <c r="S250" s="35">
        <f t="shared" si="497"/>
        <v>0</v>
      </c>
      <c r="T250" s="35">
        <f t="shared" si="497"/>
        <v>0</v>
      </c>
      <c r="U250" s="35">
        <f t="shared" si="497"/>
        <v>0</v>
      </c>
      <c r="V250" s="35">
        <f t="shared" si="497"/>
        <v>0</v>
      </c>
      <c r="W250" s="35">
        <f t="shared" si="497"/>
        <v>0</v>
      </c>
      <c r="X250" s="35">
        <f t="shared" si="497"/>
        <v>0</v>
      </c>
      <c r="Y250" s="35">
        <f t="shared" si="497"/>
        <v>0</v>
      </c>
      <c r="Z250" s="35">
        <f t="shared" si="497"/>
        <v>0</v>
      </c>
      <c r="AA250" s="35">
        <f t="shared" si="497"/>
        <v>0</v>
      </c>
      <c r="AB250" s="35">
        <f t="shared" si="497"/>
        <v>0</v>
      </c>
      <c r="AC250" s="35">
        <f t="shared" si="497"/>
        <v>0</v>
      </c>
      <c r="AD250" s="35">
        <f t="shared" si="497"/>
        <v>0</v>
      </c>
      <c r="AE250" s="35">
        <f t="shared" si="497"/>
        <v>0</v>
      </c>
      <c r="AF250" s="35">
        <f t="shared" si="497"/>
        <v>0</v>
      </c>
      <c r="AG250" s="35">
        <f t="shared" si="497"/>
        <v>0</v>
      </c>
      <c r="AH250" s="35">
        <f t="shared" si="497"/>
        <v>0</v>
      </c>
      <c r="AI250" s="35">
        <f t="shared" si="497"/>
        <v>0</v>
      </c>
      <c r="AJ250" s="35">
        <f t="shared" si="497"/>
        <v>0</v>
      </c>
      <c r="AK250" s="35">
        <f t="shared" si="497"/>
        <v>0</v>
      </c>
      <c r="AL250" s="35">
        <f t="shared" si="497"/>
        <v>0</v>
      </c>
      <c r="AM250" s="35">
        <f t="shared" si="497"/>
        <v>0</v>
      </c>
      <c r="AN250" s="35">
        <f t="shared" si="497"/>
        <v>0</v>
      </c>
      <c r="AO250" s="35">
        <f t="shared" si="497"/>
        <v>0</v>
      </c>
      <c r="AP250" s="35">
        <f t="shared" si="497"/>
        <v>0</v>
      </c>
      <c r="AQ250" s="35">
        <f t="shared" si="497"/>
        <v>0</v>
      </c>
      <c r="AR250" s="35">
        <f t="shared" si="497"/>
        <v>0</v>
      </c>
      <c r="AS250" s="35">
        <f t="shared" si="497"/>
        <v>0</v>
      </c>
      <c r="AT250" s="35">
        <f t="shared" si="497"/>
        <v>0</v>
      </c>
      <c r="AU250" s="35">
        <f t="shared" si="497"/>
        <v>0</v>
      </c>
      <c r="AV250" s="35">
        <f t="shared" si="497"/>
        <v>0</v>
      </c>
      <c r="AW250" s="35">
        <f t="shared" ref="AW250:BS250" si="498">IF($O250=AW$2,AW$187,IF(AW$2&gt;$O250,AV250-AV251,0))</f>
        <v>0</v>
      </c>
      <c r="AX250" s="35">
        <f t="shared" si="498"/>
        <v>0</v>
      </c>
      <c r="AY250" s="35">
        <f t="shared" si="498"/>
        <v>0</v>
      </c>
      <c r="AZ250" s="35">
        <f t="shared" si="498"/>
        <v>0</v>
      </c>
      <c r="BA250" s="35">
        <f t="shared" si="498"/>
        <v>0</v>
      </c>
      <c r="BB250" s="35">
        <f t="shared" si="498"/>
        <v>0</v>
      </c>
      <c r="BC250" s="35">
        <f t="shared" si="498"/>
        <v>0</v>
      </c>
      <c r="BD250" s="35">
        <f t="shared" si="498"/>
        <v>0</v>
      </c>
      <c r="BE250" s="35">
        <f t="shared" si="498"/>
        <v>0</v>
      </c>
      <c r="BF250" s="35">
        <f t="shared" si="498"/>
        <v>0</v>
      </c>
      <c r="BG250" s="35">
        <f t="shared" si="498"/>
        <v>0</v>
      </c>
      <c r="BH250" s="35">
        <f t="shared" si="498"/>
        <v>0</v>
      </c>
      <c r="BI250" s="35">
        <f t="shared" si="498"/>
        <v>0</v>
      </c>
      <c r="BJ250" s="35">
        <f t="shared" si="498"/>
        <v>0</v>
      </c>
      <c r="BK250" s="35">
        <f t="shared" si="498"/>
        <v>0</v>
      </c>
      <c r="BL250" s="35">
        <f t="shared" si="498"/>
        <v>0</v>
      </c>
      <c r="BM250" s="35">
        <f t="shared" si="498"/>
        <v>0</v>
      </c>
      <c r="BN250" s="35">
        <f t="shared" si="498"/>
        <v>0</v>
      </c>
      <c r="BO250" s="35">
        <f t="shared" si="498"/>
        <v>0</v>
      </c>
      <c r="BP250" s="35">
        <f t="shared" si="498"/>
        <v>0</v>
      </c>
      <c r="BQ250" s="35">
        <f t="shared" si="498"/>
        <v>0</v>
      </c>
      <c r="BR250" s="35">
        <f t="shared" si="498"/>
        <v>0</v>
      </c>
      <c r="BS250" s="35">
        <f t="shared" si="498"/>
        <v>0</v>
      </c>
    </row>
    <row r="251" spans="6:71" hidden="1" outlineLevel="1">
      <c r="F251" t="s">
        <v>197</v>
      </c>
      <c r="L251" s="22" t="s">
        <v>190</v>
      </c>
      <c r="O251" s="22">
        <v>35</v>
      </c>
      <c r="R251" s="35">
        <f t="shared" ref="R251:AW251" si="499">IF(R$2&gt;=$O251,IF(R250-(R250*HLOOKUP($O251,$R$2:$BS$34,32,FALSE))&lt;=0,R250,R250*HLOOKUP($O251,$R$2:$BS$34,32,FALSE)),0)</f>
        <v>0</v>
      </c>
      <c r="S251" s="35">
        <f t="shared" si="499"/>
        <v>0</v>
      </c>
      <c r="T251" s="35">
        <f t="shared" si="499"/>
        <v>0</v>
      </c>
      <c r="U251" s="35">
        <f t="shared" si="499"/>
        <v>0</v>
      </c>
      <c r="V251" s="35">
        <f t="shared" si="499"/>
        <v>0</v>
      </c>
      <c r="W251" s="35">
        <f t="shared" si="499"/>
        <v>0</v>
      </c>
      <c r="X251" s="35">
        <f t="shared" si="499"/>
        <v>0</v>
      </c>
      <c r="Y251" s="35">
        <f t="shared" si="499"/>
        <v>0</v>
      </c>
      <c r="Z251" s="35">
        <f t="shared" si="499"/>
        <v>0</v>
      </c>
      <c r="AA251" s="35">
        <f t="shared" si="499"/>
        <v>0</v>
      </c>
      <c r="AB251" s="35">
        <f t="shared" si="499"/>
        <v>0</v>
      </c>
      <c r="AC251" s="35">
        <f t="shared" si="499"/>
        <v>0</v>
      </c>
      <c r="AD251" s="35">
        <f t="shared" si="499"/>
        <v>0</v>
      </c>
      <c r="AE251" s="35">
        <f t="shared" si="499"/>
        <v>0</v>
      </c>
      <c r="AF251" s="35">
        <f t="shared" si="499"/>
        <v>0</v>
      </c>
      <c r="AG251" s="35">
        <f t="shared" si="499"/>
        <v>0</v>
      </c>
      <c r="AH251" s="35">
        <f t="shared" si="499"/>
        <v>0</v>
      </c>
      <c r="AI251" s="35">
        <f t="shared" si="499"/>
        <v>0</v>
      </c>
      <c r="AJ251" s="35">
        <f t="shared" si="499"/>
        <v>0</v>
      </c>
      <c r="AK251" s="35">
        <f t="shared" si="499"/>
        <v>0</v>
      </c>
      <c r="AL251" s="35">
        <f t="shared" si="499"/>
        <v>0</v>
      </c>
      <c r="AM251" s="35">
        <f t="shared" si="499"/>
        <v>0</v>
      </c>
      <c r="AN251" s="35">
        <f t="shared" si="499"/>
        <v>0</v>
      </c>
      <c r="AO251" s="35">
        <f t="shared" si="499"/>
        <v>0</v>
      </c>
      <c r="AP251" s="35">
        <f t="shared" si="499"/>
        <v>0</v>
      </c>
      <c r="AQ251" s="35">
        <f t="shared" si="499"/>
        <v>0</v>
      </c>
      <c r="AR251" s="35">
        <f t="shared" si="499"/>
        <v>0</v>
      </c>
      <c r="AS251" s="35">
        <f t="shared" si="499"/>
        <v>0</v>
      </c>
      <c r="AT251" s="35">
        <f t="shared" si="499"/>
        <v>0</v>
      </c>
      <c r="AU251" s="35">
        <f t="shared" si="499"/>
        <v>0</v>
      </c>
      <c r="AV251" s="35">
        <f t="shared" si="499"/>
        <v>0</v>
      </c>
      <c r="AW251" s="35">
        <f t="shared" si="499"/>
        <v>0</v>
      </c>
      <c r="AX251" s="35">
        <f t="shared" ref="AX251:BS251" si="500">IF(AX$2&gt;=$O251,IF(AX250-(AX250*HLOOKUP($O251,$R$2:$BS$34,32,FALSE))&lt;=0,AX250,AX250*HLOOKUP($O251,$R$2:$BS$34,32,FALSE)),0)</f>
        <v>0</v>
      </c>
      <c r="AY251" s="35">
        <f t="shared" si="500"/>
        <v>0</v>
      </c>
      <c r="AZ251" s="35">
        <f t="shared" si="500"/>
        <v>0</v>
      </c>
      <c r="BA251" s="35">
        <f t="shared" si="500"/>
        <v>0</v>
      </c>
      <c r="BB251" s="35">
        <f t="shared" si="500"/>
        <v>0</v>
      </c>
      <c r="BC251" s="35">
        <f t="shared" si="500"/>
        <v>0</v>
      </c>
      <c r="BD251" s="35">
        <f t="shared" si="500"/>
        <v>0</v>
      </c>
      <c r="BE251" s="35">
        <f t="shared" si="500"/>
        <v>0</v>
      </c>
      <c r="BF251" s="35">
        <f t="shared" si="500"/>
        <v>0</v>
      </c>
      <c r="BG251" s="35">
        <f t="shared" si="500"/>
        <v>0</v>
      </c>
      <c r="BH251" s="35">
        <f t="shared" si="500"/>
        <v>0</v>
      </c>
      <c r="BI251" s="35">
        <f t="shared" si="500"/>
        <v>0</v>
      </c>
      <c r="BJ251" s="35">
        <f t="shared" si="500"/>
        <v>0</v>
      </c>
      <c r="BK251" s="35">
        <f t="shared" si="500"/>
        <v>0</v>
      </c>
      <c r="BL251" s="35">
        <f t="shared" si="500"/>
        <v>0</v>
      </c>
      <c r="BM251" s="35">
        <f t="shared" si="500"/>
        <v>0</v>
      </c>
      <c r="BN251" s="35">
        <f t="shared" si="500"/>
        <v>0</v>
      </c>
      <c r="BO251" s="35">
        <f t="shared" si="500"/>
        <v>0</v>
      </c>
      <c r="BP251" s="35">
        <f t="shared" si="500"/>
        <v>0</v>
      </c>
      <c r="BQ251" s="35">
        <f t="shared" si="500"/>
        <v>0</v>
      </c>
      <c r="BR251" s="35">
        <f t="shared" si="500"/>
        <v>0</v>
      </c>
      <c r="BS251" s="35">
        <f t="shared" si="500"/>
        <v>0</v>
      </c>
    </row>
    <row r="252" spans="6:71" hidden="1" outlineLevel="1">
      <c r="F252" t="s">
        <v>195</v>
      </c>
      <c r="L252" s="22" t="s">
        <v>196</v>
      </c>
      <c r="O252" s="22">
        <v>36</v>
      </c>
      <c r="R252" s="35">
        <f t="shared" ref="R252:AV252" si="501">IF($O252=R$2,R$187,IF(R$2&gt;$O252,Q252-Q253,0))</f>
        <v>0</v>
      </c>
      <c r="S252" s="35">
        <f t="shared" si="501"/>
        <v>0</v>
      </c>
      <c r="T252" s="35">
        <f t="shared" si="501"/>
        <v>0</v>
      </c>
      <c r="U252" s="35">
        <f t="shared" si="501"/>
        <v>0</v>
      </c>
      <c r="V252" s="35">
        <f t="shared" si="501"/>
        <v>0</v>
      </c>
      <c r="W252" s="35">
        <f t="shared" si="501"/>
        <v>0</v>
      </c>
      <c r="X252" s="35">
        <f t="shared" si="501"/>
        <v>0</v>
      </c>
      <c r="Y252" s="35">
        <f t="shared" si="501"/>
        <v>0</v>
      </c>
      <c r="Z252" s="35">
        <f t="shared" si="501"/>
        <v>0</v>
      </c>
      <c r="AA252" s="35">
        <f t="shared" si="501"/>
        <v>0</v>
      </c>
      <c r="AB252" s="35">
        <f t="shared" si="501"/>
        <v>0</v>
      </c>
      <c r="AC252" s="35">
        <f t="shared" si="501"/>
        <v>0</v>
      </c>
      <c r="AD252" s="35">
        <f t="shared" si="501"/>
        <v>0</v>
      </c>
      <c r="AE252" s="35">
        <f t="shared" si="501"/>
        <v>0</v>
      </c>
      <c r="AF252" s="35">
        <f t="shared" si="501"/>
        <v>0</v>
      </c>
      <c r="AG252" s="35">
        <f t="shared" si="501"/>
        <v>0</v>
      </c>
      <c r="AH252" s="35">
        <f t="shared" si="501"/>
        <v>0</v>
      </c>
      <c r="AI252" s="35">
        <f t="shared" si="501"/>
        <v>0</v>
      </c>
      <c r="AJ252" s="35">
        <f t="shared" si="501"/>
        <v>0</v>
      </c>
      <c r="AK252" s="35">
        <f t="shared" si="501"/>
        <v>0</v>
      </c>
      <c r="AL252" s="35">
        <f t="shared" si="501"/>
        <v>0</v>
      </c>
      <c r="AM252" s="35">
        <f t="shared" si="501"/>
        <v>0</v>
      </c>
      <c r="AN252" s="35">
        <f t="shared" si="501"/>
        <v>0</v>
      </c>
      <c r="AO252" s="35">
        <f t="shared" si="501"/>
        <v>0</v>
      </c>
      <c r="AP252" s="35">
        <f t="shared" si="501"/>
        <v>0</v>
      </c>
      <c r="AQ252" s="35">
        <f t="shared" si="501"/>
        <v>0</v>
      </c>
      <c r="AR252" s="35">
        <f t="shared" si="501"/>
        <v>0</v>
      </c>
      <c r="AS252" s="35">
        <f t="shared" si="501"/>
        <v>0</v>
      </c>
      <c r="AT252" s="35">
        <f t="shared" si="501"/>
        <v>0</v>
      </c>
      <c r="AU252" s="35">
        <f t="shared" si="501"/>
        <v>0</v>
      </c>
      <c r="AV252" s="35">
        <f t="shared" si="501"/>
        <v>0</v>
      </c>
      <c r="AW252" s="35">
        <f t="shared" ref="AW252:BS252" si="502">IF($O252=AW$2,AW$187,IF(AW$2&gt;$O252,AV252-AV253,0))</f>
        <v>0</v>
      </c>
      <c r="AX252" s="35">
        <f t="shared" si="502"/>
        <v>0</v>
      </c>
      <c r="AY252" s="35">
        <f t="shared" si="502"/>
        <v>0</v>
      </c>
      <c r="AZ252" s="35">
        <f t="shared" si="502"/>
        <v>0</v>
      </c>
      <c r="BA252" s="35">
        <f t="shared" si="502"/>
        <v>0</v>
      </c>
      <c r="BB252" s="35">
        <f t="shared" si="502"/>
        <v>0</v>
      </c>
      <c r="BC252" s="35">
        <f t="shared" si="502"/>
        <v>0</v>
      </c>
      <c r="BD252" s="35">
        <f t="shared" si="502"/>
        <v>0</v>
      </c>
      <c r="BE252" s="35">
        <f t="shared" si="502"/>
        <v>0</v>
      </c>
      <c r="BF252" s="35">
        <f t="shared" si="502"/>
        <v>0</v>
      </c>
      <c r="BG252" s="35">
        <f t="shared" si="502"/>
        <v>0</v>
      </c>
      <c r="BH252" s="35">
        <f t="shared" si="502"/>
        <v>0</v>
      </c>
      <c r="BI252" s="35">
        <f t="shared" si="502"/>
        <v>0</v>
      </c>
      <c r="BJ252" s="35">
        <f t="shared" si="502"/>
        <v>0</v>
      </c>
      <c r="BK252" s="35">
        <f t="shared" si="502"/>
        <v>0</v>
      </c>
      <c r="BL252" s="35">
        <f t="shared" si="502"/>
        <v>0</v>
      </c>
      <c r="BM252" s="35">
        <f t="shared" si="502"/>
        <v>0</v>
      </c>
      <c r="BN252" s="35">
        <f t="shared" si="502"/>
        <v>0</v>
      </c>
      <c r="BO252" s="35">
        <f t="shared" si="502"/>
        <v>0</v>
      </c>
      <c r="BP252" s="35">
        <f t="shared" si="502"/>
        <v>0</v>
      </c>
      <c r="BQ252" s="35">
        <f t="shared" si="502"/>
        <v>0</v>
      </c>
      <c r="BR252" s="35">
        <f t="shared" si="502"/>
        <v>0</v>
      </c>
      <c r="BS252" s="35">
        <f t="shared" si="502"/>
        <v>0</v>
      </c>
    </row>
    <row r="253" spans="6:71" hidden="1" outlineLevel="1">
      <c r="F253" t="s">
        <v>197</v>
      </c>
      <c r="L253" s="22" t="s">
        <v>190</v>
      </c>
      <c r="O253" s="22">
        <v>36</v>
      </c>
      <c r="R253" s="35">
        <f t="shared" ref="R253:AW253" si="503">IF(R$2&gt;=$O253,IF(R252-(R252*HLOOKUP($O253,$R$2:$BS$34,32,FALSE))&lt;=0,R252,R252*HLOOKUP($O253,$R$2:$BS$34,32,FALSE)),0)</f>
        <v>0</v>
      </c>
      <c r="S253" s="35">
        <f t="shared" si="503"/>
        <v>0</v>
      </c>
      <c r="T253" s="35">
        <f t="shared" si="503"/>
        <v>0</v>
      </c>
      <c r="U253" s="35">
        <f t="shared" si="503"/>
        <v>0</v>
      </c>
      <c r="V253" s="35">
        <f t="shared" si="503"/>
        <v>0</v>
      </c>
      <c r="W253" s="35">
        <f t="shared" si="503"/>
        <v>0</v>
      </c>
      <c r="X253" s="35">
        <f t="shared" si="503"/>
        <v>0</v>
      </c>
      <c r="Y253" s="35">
        <f t="shared" si="503"/>
        <v>0</v>
      </c>
      <c r="Z253" s="35">
        <f t="shared" si="503"/>
        <v>0</v>
      </c>
      <c r="AA253" s="35">
        <f t="shared" si="503"/>
        <v>0</v>
      </c>
      <c r="AB253" s="35">
        <f t="shared" si="503"/>
        <v>0</v>
      </c>
      <c r="AC253" s="35">
        <f t="shared" si="503"/>
        <v>0</v>
      </c>
      <c r="AD253" s="35">
        <f t="shared" si="503"/>
        <v>0</v>
      </c>
      <c r="AE253" s="35">
        <f t="shared" si="503"/>
        <v>0</v>
      </c>
      <c r="AF253" s="35">
        <f t="shared" si="503"/>
        <v>0</v>
      </c>
      <c r="AG253" s="35">
        <f t="shared" si="503"/>
        <v>0</v>
      </c>
      <c r="AH253" s="35">
        <f t="shared" si="503"/>
        <v>0</v>
      </c>
      <c r="AI253" s="35">
        <f t="shared" si="503"/>
        <v>0</v>
      </c>
      <c r="AJ253" s="35">
        <f t="shared" si="503"/>
        <v>0</v>
      </c>
      <c r="AK253" s="35">
        <f t="shared" si="503"/>
        <v>0</v>
      </c>
      <c r="AL253" s="35">
        <f t="shared" si="503"/>
        <v>0</v>
      </c>
      <c r="AM253" s="35">
        <f t="shared" si="503"/>
        <v>0</v>
      </c>
      <c r="AN253" s="35">
        <f t="shared" si="503"/>
        <v>0</v>
      </c>
      <c r="AO253" s="35">
        <f t="shared" si="503"/>
        <v>0</v>
      </c>
      <c r="AP253" s="35">
        <f t="shared" si="503"/>
        <v>0</v>
      </c>
      <c r="AQ253" s="35">
        <f t="shared" si="503"/>
        <v>0</v>
      </c>
      <c r="AR253" s="35">
        <f t="shared" si="503"/>
        <v>0</v>
      </c>
      <c r="AS253" s="35">
        <f t="shared" si="503"/>
        <v>0</v>
      </c>
      <c r="AT253" s="35">
        <f t="shared" si="503"/>
        <v>0</v>
      </c>
      <c r="AU253" s="35">
        <f t="shared" si="503"/>
        <v>0</v>
      </c>
      <c r="AV253" s="35">
        <f t="shared" si="503"/>
        <v>0</v>
      </c>
      <c r="AW253" s="35">
        <f t="shared" si="503"/>
        <v>0</v>
      </c>
      <c r="AX253" s="35">
        <f t="shared" ref="AX253:BS253" si="504">IF(AX$2&gt;=$O253,IF(AX252-(AX252*HLOOKUP($O253,$R$2:$BS$34,32,FALSE))&lt;=0,AX252,AX252*HLOOKUP($O253,$R$2:$BS$34,32,FALSE)),0)</f>
        <v>0</v>
      </c>
      <c r="AY253" s="35">
        <f t="shared" si="504"/>
        <v>0</v>
      </c>
      <c r="AZ253" s="35">
        <f t="shared" si="504"/>
        <v>0</v>
      </c>
      <c r="BA253" s="35">
        <f t="shared" si="504"/>
        <v>0</v>
      </c>
      <c r="BB253" s="35">
        <f t="shared" si="504"/>
        <v>0</v>
      </c>
      <c r="BC253" s="35">
        <f t="shared" si="504"/>
        <v>0</v>
      </c>
      <c r="BD253" s="35">
        <f t="shared" si="504"/>
        <v>0</v>
      </c>
      <c r="BE253" s="35">
        <f t="shared" si="504"/>
        <v>0</v>
      </c>
      <c r="BF253" s="35">
        <f t="shared" si="504"/>
        <v>0</v>
      </c>
      <c r="BG253" s="35">
        <f t="shared" si="504"/>
        <v>0</v>
      </c>
      <c r="BH253" s="35">
        <f t="shared" si="504"/>
        <v>0</v>
      </c>
      <c r="BI253" s="35">
        <f t="shared" si="504"/>
        <v>0</v>
      </c>
      <c r="BJ253" s="35">
        <f t="shared" si="504"/>
        <v>0</v>
      </c>
      <c r="BK253" s="35">
        <f t="shared" si="504"/>
        <v>0</v>
      </c>
      <c r="BL253" s="35">
        <f t="shared" si="504"/>
        <v>0</v>
      </c>
      <c r="BM253" s="35">
        <f t="shared" si="504"/>
        <v>0</v>
      </c>
      <c r="BN253" s="35">
        <f t="shared" si="504"/>
        <v>0</v>
      </c>
      <c r="BO253" s="35">
        <f t="shared" si="504"/>
        <v>0</v>
      </c>
      <c r="BP253" s="35">
        <f t="shared" si="504"/>
        <v>0</v>
      </c>
      <c r="BQ253" s="35">
        <f t="shared" si="504"/>
        <v>0</v>
      </c>
      <c r="BR253" s="35">
        <f t="shared" si="504"/>
        <v>0</v>
      </c>
      <c r="BS253" s="35">
        <f t="shared" si="504"/>
        <v>0</v>
      </c>
    </row>
    <row r="254" spans="6:71" hidden="1" outlineLevel="1">
      <c r="F254" t="s">
        <v>195</v>
      </c>
      <c r="L254" s="22" t="s">
        <v>196</v>
      </c>
      <c r="O254" s="22">
        <v>37</v>
      </c>
      <c r="R254" s="35">
        <f t="shared" ref="R254:AV254" si="505">IF($O254=R$2,R$187,IF(R$2&gt;$O254,Q254-Q255,0))</f>
        <v>0</v>
      </c>
      <c r="S254" s="35">
        <f t="shared" si="505"/>
        <v>0</v>
      </c>
      <c r="T254" s="35">
        <f t="shared" si="505"/>
        <v>0</v>
      </c>
      <c r="U254" s="35">
        <f t="shared" si="505"/>
        <v>0</v>
      </c>
      <c r="V254" s="35">
        <f t="shared" si="505"/>
        <v>0</v>
      </c>
      <c r="W254" s="35">
        <f t="shared" si="505"/>
        <v>0</v>
      </c>
      <c r="X254" s="35">
        <f t="shared" si="505"/>
        <v>0</v>
      </c>
      <c r="Y254" s="35">
        <f t="shared" si="505"/>
        <v>0</v>
      </c>
      <c r="Z254" s="35">
        <f t="shared" si="505"/>
        <v>0</v>
      </c>
      <c r="AA254" s="35">
        <f t="shared" si="505"/>
        <v>0</v>
      </c>
      <c r="AB254" s="35">
        <f t="shared" si="505"/>
        <v>0</v>
      </c>
      <c r="AC254" s="35">
        <f t="shared" si="505"/>
        <v>0</v>
      </c>
      <c r="AD254" s="35">
        <f t="shared" si="505"/>
        <v>0</v>
      </c>
      <c r="AE254" s="35">
        <f t="shared" si="505"/>
        <v>0</v>
      </c>
      <c r="AF254" s="35">
        <f t="shared" si="505"/>
        <v>0</v>
      </c>
      <c r="AG254" s="35">
        <f t="shared" si="505"/>
        <v>0</v>
      </c>
      <c r="AH254" s="35">
        <f t="shared" si="505"/>
        <v>0</v>
      </c>
      <c r="AI254" s="35">
        <f t="shared" si="505"/>
        <v>0</v>
      </c>
      <c r="AJ254" s="35">
        <f t="shared" si="505"/>
        <v>0</v>
      </c>
      <c r="AK254" s="35">
        <f t="shared" si="505"/>
        <v>0</v>
      </c>
      <c r="AL254" s="35">
        <f t="shared" si="505"/>
        <v>0</v>
      </c>
      <c r="AM254" s="35">
        <f t="shared" si="505"/>
        <v>0</v>
      </c>
      <c r="AN254" s="35">
        <f t="shared" si="505"/>
        <v>0</v>
      </c>
      <c r="AO254" s="35">
        <f t="shared" si="505"/>
        <v>0</v>
      </c>
      <c r="AP254" s="35">
        <f t="shared" si="505"/>
        <v>0</v>
      </c>
      <c r="AQ254" s="35">
        <f t="shared" si="505"/>
        <v>0</v>
      </c>
      <c r="AR254" s="35">
        <f t="shared" si="505"/>
        <v>0</v>
      </c>
      <c r="AS254" s="35">
        <f t="shared" si="505"/>
        <v>0</v>
      </c>
      <c r="AT254" s="35">
        <f t="shared" si="505"/>
        <v>0</v>
      </c>
      <c r="AU254" s="35">
        <f t="shared" si="505"/>
        <v>0</v>
      </c>
      <c r="AV254" s="35">
        <f t="shared" si="505"/>
        <v>0</v>
      </c>
      <c r="AW254" s="35">
        <f t="shared" ref="AW254:BS254" si="506">IF($O254=AW$2,AW$187,IF(AW$2&gt;$O254,AV254-AV255,0))</f>
        <v>0</v>
      </c>
      <c r="AX254" s="35">
        <f t="shared" si="506"/>
        <v>0</v>
      </c>
      <c r="AY254" s="35">
        <f t="shared" si="506"/>
        <v>0</v>
      </c>
      <c r="AZ254" s="35">
        <f t="shared" si="506"/>
        <v>0</v>
      </c>
      <c r="BA254" s="35">
        <f t="shared" si="506"/>
        <v>0</v>
      </c>
      <c r="BB254" s="35">
        <f t="shared" si="506"/>
        <v>0</v>
      </c>
      <c r="BC254" s="35">
        <f t="shared" si="506"/>
        <v>0</v>
      </c>
      <c r="BD254" s="35">
        <f t="shared" si="506"/>
        <v>0</v>
      </c>
      <c r="BE254" s="35">
        <f t="shared" si="506"/>
        <v>0</v>
      </c>
      <c r="BF254" s="35">
        <f t="shared" si="506"/>
        <v>0</v>
      </c>
      <c r="BG254" s="35">
        <f t="shared" si="506"/>
        <v>0</v>
      </c>
      <c r="BH254" s="35">
        <f t="shared" si="506"/>
        <v>0</v>
      </c>
      <c r="BI254" s="35">
        <f t="shared" si="506"/>
        <v>0</v>
      </c>
      <c r="BJ254" s="35">
        <f t="shared" si="506"/>
        <v>0</v>
      </c>
      <c r="BK254" s="35">
        <f t="shared" si="506"/>
        <v>0</v>
      </c>
      <c r="BL254" s="35">
        <f t="shared" si="506"/>
        <v>0</v>
      </c>
      <c r="BM254" s="35">
        <f t="shared" si="506"/>
        <v>0</v>
      </c>
      <c r="BN254" s="35">
        <f t="shared" si="506"/>
        <v>0</v>
      </c>
      <c r="BO254" s="35">
        <f t="shared" si="506"/>
        <v>0</v>
      </c>
      <c r="BP254" s="35">
        <f t="shared" si="506"/>
        <v>0</v>
      </c>
      <c r="BQ254" s="35">
        <f t="shared" si="506"/>
        <v>0</v>
      </c>
      <c r="BR254" s="35">
        <f t="shared" si="506"/>
        <v>0</v>
      </c>
      <c r="BS254" s="35">
        <f t="shared" si="506"/>
        <v>0</v>
      </c>
    </row>
    <row r="255" spans="6:71" hidden="1" outlineLevel="1">
      <c r="F255" t="s">
        <v>197</v>
      </c>
      <c r="L255" s="22" t="s">
        <v>190</v>
      </c>
      <c r="O255" s="22">
        <v>37</v>
      </c>
      <c r="R255" s="35">
        <f t="shared" ref="R255:AW255" si="507">IF(R$2&gt;=$O255,IF(R254-(R254*HLOOKUP($O255,$R$2:$BS$34,32,FALSE))&lt;=0,R254,R254*HLOOKUP($O255,$R$2:$BS$34,32,FALSE)),0)</f>
        <v>0</v>
      </c>
      <c r="S255" s="35">
        <f t="shared" si="507"/>
        <v>0</v>
      </c>
      <c r="T255" s="35">
        <f t="shared" si="507"/>
        <v>0</v>
      </c>
      <c r="U255" s="35">
        <f t="shared" si="507"/>
        <v>0</v>
      </c>
      <c r="V255" s="35">
        <f t="shared" si="507"/>
        <v>0</v>
      </c>
      <c r="W255" s="35">
        <f t="shared" si="507"/>
        <v>0</v>
      </c>
      <c r="X255" s="35">
        <f t="shared" si="507"/>
        <v>0</v>
      </c>
      <c r="Y255" s="35">
        <f t="shared" si="507"/>
        <v>0</v>
      </c>
      <c r="Z255" s="35">
        <f t="shared" si="507"/>
        <v>0</v>
      </c>
      <c r="AA255" s="35">
        <f t="shared" si="507"/>
        <v>0</v>
      </c>
      <c r="AB255" s="35">
        <f t="shared" si="507"/>
        <v>0</v>
      </c>
      <c r="AC255" s="35">
        <f t="shared" si="507"/>
        <v>0</v>
      </c>
      <c r="AD255" s="35">
        <f t="shared" si="507"/>
        <v>0</v>
      </c>
      <c r="AE255" s="35">
        <f t="shared" si="507"/>
        <v>0</v>
      </c>
      <c r="AF255" s="35">
        <f t="shared" si="507"/>
        <v>0</v>
      </c>
      <c r="AG255" s="35">
        <f t="shared" si="507"/>
        <v>0</v>
      </c>
      <c r="AH255" s="35">
        <f t="shared" si="507"/>
        <v>0</v>
      </c>
      <c r="AI255" s="35">
        <f t="shared" si="507"/>
        <v>0</v>
      </c>
      <c r="AJ255" s="35">
        <f t="shared" si="507"/>
        <v>0</v>
      </c>
      <c r="AK255" s="35">
        <f t="shared" si="507"/>
        <v>0</v>
      </c>
      <c r="AL255" s="35">
        <f t="shared" si="507"/>
        <v>0</v>
      </c>
      <c r="AM255" s="35">
        <f t="shared" si="507"/>
        <v>0</v>
      </c>
      <c r="AN255" s="35">
        <f t="shared" si="507"/>
        <v>0</v>
      </c>
      <c r="AO255" s="35">
        <f t="shared" si="507"/>
        <v>0</v>
      </c>
      <c r="AP255" s="35">
        <f t="shared" si="507"/>
        <v>0</v>
      </c>
      <c r="AQ255" s="35">
        <f t="shared" si="507"/>
        <v>0</v>
      </c>
      <c r="AR255" s="35">
        <f t="shared" si="507"/>
        <v>0</v>
      </c>
      <c r="AS255" s="35">
        <f t="shared" si="507"/>
        <v>0</v>
      </c>
      <c r="AT255" s="35">
        <f t="shared" si="507"/>
        <v>0</v>
      </c>
      <c r="AU255" s="35">
        <f t="shared" si="507"/>
        <v>0</v>
      </c>
      <c r="AV255" s="35">
        <f t="shared" si="507"/>
        <v>0</v>
      </c>
      <c r="AW255" s="35">
        <f t="shared" si="507"/>
        <v>0</v>
      </c>
      <c r="AX255" s="35">
        <f t="shared" ref="AX255:BS255" si="508">IF(AX$2&gt;=$O255,IF(AX254-(AX254*HLOOKUP($O255,$R$2:$BS$34,32,FALSE))&lt;=0,AX254,AX254*HLOOKUP($O255,$R$2:$BS$34,32,FALSE)),0)</f>
        <v>0</v>
      </c>
      <c r="AY255" s="35">
        <f t="shared" si="508"/>
        <v>0</v>
      </c>
      <c r="AZ255" s="35">
        <f t="shared" si="508"/>
        <v>0</v>
      </c>
      <c r="BA255" s="35">
        <f t="shared" si="508"/>
        <v>0</v>
      </c>
      <c r="BB255" s="35">
        <f t="shared" si="508"/>
        <v>0</v>
      </c>
      <c r="BC255" s="35">
        <f t="shared" si="508"/>
        <v>0</v>
      </c>
      <c r="BD255" s="35">
        <f t="shared" si="508"/>
        <v>0</v>
      </c>
      <c r="BE255" s="35">
        <f t="shared" si="508"/>
        <v>0</v>
      </c>
      <c r="BF255" s="35">
        <f t="shared" si="508"/>
        <v>0</v>
      </c>
      <c r="BG255" s="35">
        <f t="shared" si="508"/>
        <v>0</v>
      </c>
      <c r="BH255" s="35">
        <f t="shared" si="508"/>
        <v>0</v>
      </c>
      <c r="BI255" s="35">
        <f t="shared" si="508"/>
        <v>0</v>
      </c>
      <c r="BJ255" s="35">
        <f t="shared" si="508"/>
        <v>0</v>
      </c>
      <c r="BK255" s="35">
        <f t="shared" si="508"/>
        <v>0</v>
      </c>
      <c r="BL255" s="35">
        <f t="shared" si="508"/>
        <v>0</v>
      </c>
      <c r="BM255" s="35">
        <f t="shared" si="508"/>
        <v>0</v>
      </c>
      <c r="BN255" s="35">
        <f t="shared" si="508"/>
        <v>0</v>
      </c>
      <c r="BO255" s="35">
        <f t="shared" si="508"/>
        <v>0</v>
      </c>
      <c r="BP255" s="35">
        <f t="shared" si="508"/>
        <v>0</v>
      </c>
      <c r="BQ255" s="35">
        <f t="shared" si="508"/>
        <v>0</v>
      </c>
      <c r="BR255" s="35">
        <f t="shared" si="508"/>
        <v>0</v>
      </c>
      <c r="BS255" s="35">
        <f t="shared" si="508"/>
        <v>0</v>
      </c>
    </row>
    <row r="256" spans="6:71" hidden="1" outlineLevel="1">
      <c r="F256" t="s">
        <v>195</v>
      </c>
      <c r="L256" s="22" t="s">
        <v>196</v>
      </c>
      <c r="O256" s="22">
        <v>38</v>
      </c>
      <c r="R256" s="35">
        <f t="shared" ref="R256:AV256" si="509">IF($O256=R$2,R$187,IF(R$2&gt;$O256,Q256-Q257,0))</f>
        <v>0</v>
      </c>
      <c r="S256" s="35">
        <f t="shared" si="509"/>
        <v>0</v>
      </c>
      <c r="T256" s="35">
        <f t="shared" si="509"/>
        <v>0</v>
      </c>
      <c r="U256" s="35">
        <f t="shared" si="509"/>
        <v>0</v>
      </c>
      <c r="V256" s="35">
        <f t="shared" si="509"/>
        <v>0</v>
      </c>
      <c r="W256" s="35">
        <f t="shared" si="509"/>
        <v>0</v>
      </c>
      <c r="X256" s="35">
        <f t="shared" si="509"/>
        <v>0</v>
      </c>
      <c r="Y256" s="35">
        <f t="shared" si="509"/>
        <v>0</v>
      </c>
      <c r="Z256" s="35">
        <f t="shared" si="509"/>
        <v>0</v>
      </c>
      <c r="AA256" s="35">
        <f t="shared" si="509"/>
        <v>0</v>
      </c>
      <c r="AB256" s="35">
        <f t="shared" si="509"/>
        <v>0</v>
      </c>
      <c r="AC256" s="35">
        <f t="shared" si="509"/>
        <v>0</v>
      </c>
      <c r="AD256" s="35">
        <f t="shared" si="509"/>
        <v>0</v>
      </c>
      <c r="AE256" s="35">
        <f t="shared" si="509"/>
        <v>0</v>
      </c>
      <c r="AF256" s="35">
        <f t="shared" si="509"/>
        <v>0</v>
      </c>
      <c r="AG256" s="35">
        <f t="shared" si="509"/>
        <v>0</v>
      </c>
      <c r="AH256" s="35">
        <f t="shared" si="509"/>
        <v>0</v>
      </c>
      <c r="AI256" s="35">
        <f t="shared" si="509"/>
        <v>0</v>
      </c>
      <c r="AJ256" s="35">
        <f t="shared" si="509"/>
        <v>0</v>
      </c>
      <c r="AK256" s="35">
        <f t="shared" si="509"/>
        <v>0</v>
      </c>
      <c r="AL256" s="35">
        <f t="shared" si="509"/>
        <v>0</v>
      </c>
      <c r="AM256" s="35">
        <f t="shared" si="509"/>
        <v>0</v>
      </c>
      <c r="AN256" s="35">
        <f t="shared" si="509"/>
        <v>0</v>
      </c>
      <c r="AO256" s="35">
        <f t="shared" si="509"/>
        <v>0</v>
      </c>
      <c r="AP256" s="35">
        <f t="shared" si="509"/>
        <v>0</v>
      </c>
      <c r="AQ256" s="35">
        <f t="shared" si="509"/>
        <v>0</v>
      </c>
      <c r="AR256" s="35">
        <f t="shared" si="509"/>
        <v>0</v>
      </c>
      <c r="AS256" s="35">
        <f t="shared" si="509"/>
        <v>0</v>
      </c>
      <c r="AT256" s="35">
        <f t="shared" si="509"/>
        <v>0</v>
      </c>
      <c r="AU256" s="35">
        <f t="shared" si="509"/>
        <v>0</v>
      </c>
      <c r="AV256" s="35">
        <f t="shared" si="509"/>
        <v>0</v>
      </c>
      <c r="AW256" s="35">
        <f t="shared" ref="AW256:BS256" si="510">IF($O256=AW$2,AW$187,IF(AW$2&gt;$O256,AV256-AV257,0))</f>
        <v>0</v>
      </c>
      <c r="AX256" s="35">
        <f t="shared" si="510"/>
        <v>0</v>
      </c>
      <c r="AY256" s="35">
        <f t="shared" si="510"/>
        <v>0</v>
      </c>
      <c r="AZ256" s="35">
        <f t="shared" si="510"/>
        <v>0</v>
      </c>
      <c r="BA256" s="35">
        <f t="shared" si="510"/>
        <v>0</v>
      </c>
      <c r="BB256" s="35">
        <f t="shared" si="510"/>
        <v>0</v>
      </c>
      <c r="BC256" s="35">
        <f t="shared" si="510"/>
        <v>0</v>
      </c>
      <c r="BD256" s="35">
        <f t="shared" si="510"/>
        <v>0</v>
      </c>
      <c r="BE256" s="35">
        <f t="shared" si="510"/>
        <v>0</v>
      </c>
      <c r="BF256" s="35">
        <f t="shared" si="510"/>
        <v>0</v>
      </c>
      <c r="BG256" s="35">
        <f t="shared" si="510"/>
        <v>0</v>
      </c>
      <c r="BH256" s="35">
        <f t="shared" si="510"/>
        <v>0</v>
      </c>
      <c r="BI256" s="35">
        <f t="shared" si="510"/>
        <v>0</v>
      </c>
      <c r="BJ256" s="35">
        <f t="shared" si="510"/>
        <v>0</v>
      </c>
      <c r="BK256" s="35">
        <f t="shared" si="510"/>
        <v>0</v>
      </c>
      <c r="BL256" s="35">
        <f t="shared" si="510"/>
        <v>0</v>
      </c>
      <c r="BM256" s="35">
        <f t="shared" si="510"/>
        <v>0</v>
      </c>
      <c r="BN256" s="35">
        <f t="shared" si="510"/>
        <v>0</v>
      </c>
      <c r="BO256" s="35">
        <f t="shared" si="510"/>
        <v>0</v>
      </c>
      <c r="BP256" s="35">
        <f t="shared" si="510"/>
        <v>0</v>
      </c>
      <c r="BQ256" s="35">
        <f t="shared" si="510"/>
        <v>0</v>
      </c>
      <c r="BR256" s="35">
        <f t="shared" si="510"/>
        <v>0</v>
      </c>
      <c r="BS256" s="35">
        <f t="shared" si="510"/>
        <v>0</v>
      </c>
    </row>
    <row r="257" spans="6:71" hidden="1" outlineLevel="1">
      <c r="F257" t="s">
        <v>197</v>
      </c>
      <c r="L257" s="22" t="s">
        <v>190</v>
      </c>
      <c r="O257" s="22">
        <v>38</v>
      </c>
      <c r="R257" s="35">
        <f t="shared" ref="R257:AW257" si="511">IF(R$2&gt;=$O257,IF(R256-(R256*HLOOKUP($O257,$R$2:$BS$34,32,FALSE))&lt;=0,R256,R256*HLOOKUP($O257,$R$2:$BS$34,32,FALSE)),0)</f>
        <v>0</v>
      </c>
      <c r="S257" s="35">
        <f t="shared" si="511"/>
        <v>0</v>
      </c>
      <c r="T257" s="35">
        <f t="shared" si="511"/>
        <v>0</v>
      </c>
      <c r="U257" s="35">
        <f t="shared" si="511"/>
        <v>0</v>
      </c>
      <c r="V257" s="35">
        <f t="shared" si="511"/>
        <v>0</v>
      </c>
      <c r="W257" s="35">
        <f t="shared" si="511"/>
        <v>0</v>
      </c>
      <c r="X257" s="35">
        <f t="shared" si="511"/>
        <v>0</v>
      </c>
      <c r="Y257" s="35">
        <f t="shared" si="511"/>
        <v>0</v>
      </c>
      <c r="Z257" s="35">
        <f t="shared" si="511"/>
        <v>0</v>
      </c>
      <c r="AA257" s="35">
        <f t="shared" si="511"/>
        <v>0</v>
      </c>
      <c r="AB257" s="35">
        <f t="shared" si="511"/>
        <v>0</v>
      </c>
      <c r="AC257" s="35">
        <f t="shared" si="511"/>
        <v>0</v>
      </c>
      <c r="AD257" s="35">
        <f t="shared" si="511"/>
        <v>0</v>
      </c>
      <c r="AE257" s="35">
        <f t="shared" si="511"/>
        <v>0</v>
      </c>
      <c r="AF257" s="35">
        <f t="shared" si="511"/>
        <v>0</v>
      </c>
      <c r="AG257" s="35">
        <f t="shared" si="511"/>
        <v>0</v>
      </c>
      <c r="AH257" s="35">
        <f t="shared" si="511"/>
        <v>0</v>
      </c>
      <c r="AI257" s="35">
        <f t="shared" si="511"/>
        <v>0</v>
      </c>
      <c r="AJ257" s="35">
        <f t="shared" si="511"/>
        <v>0</v>
      </c>
      <c r="AK257" s="35">
        <f t="shared" si="511"/>
        <v>0</v>
      </c>
      <c r="AL257" s="35">
        <f t="shared" si="511"/>
        <v>0</v>
      </c>
      <c r="AM257" s="35">
        <f t="shared" si="511"/>
        <v>0</v>
      </c>
      <c r="AN257" s="35">
        <f t="shared" si="511"/>
        <v>0</v>
      </c>
      <c r="AO257" s="35">
        <f t="shared" si="511"/>
        <v>0</v>
      </c>
      <c r="AP257" s="35">
        <f t="shared" si="511"/>
        <v>0</v>
      </c>
      <c r="AQ257" s="35">
        <f t="shared" si="511"/>
        <v>0</v>
      </c>
      <c r="AR257" s="35">
        <f t="shared" si="511"/>
        <v>0</v>
      </c>
      <c r="AS257" s="35">
        <f t="shared" si="511"/>
        <v>0</v>
      </c>
      <c r="AT257" s="35">
        <f t="shared" si="511"/>
        <v>0</v>
      </c>
      <c r="AU257" s="35">
        <f t="shared" si="511"/>
        <v>0</v>
      </c>
      <c r="AV257" s="35">
        <f t="shared" si="511"/>
        <v>0</v>
      </c>
      <c r="AW257" s="35">
        <f t="shared" si="511"/>
        <v>0</v>
      </c>
      <c r="AX257" s="35">
        <f t="shared" ref="AX257:BS257" si="512">IF(AX$2&gt;=$O257,IF(AX256-(AX256*HLOOKUP($O257,$R$2:$BS$34,32,FALSE))&lt;=0,AX256,AX256*HLOOKUP($O257,$R$2:$BS$34,32,FALSE)),0)</f>
        <v>0</v>
      </c>
      <c r="AY257" s="35">
        <f t="shared" si="512"/>
        <v>0</v>
      </c>
      <c r="AZ257" s="35">
        <f t="shared" si="512"/>
        <v>0</v>
      </c>
      <c r="BA257" s="35">
        <f t="shared" si="512"/>
        <v>0</v>
      </c>
      <c r="BB257" s="35">
        <f t="shared" si="512"/>
        <v>0</v>
      </c>
      <c r="BC257" s="35">
        <f t="shared" si="512"/>
        <v>0</v>
      </c>
      <c r="BD257" s="35">
        <f t="shared" si="512"/>
        <v>0</v>
      </c>
      <c r="BE257" s="35">
        <f t="shared" si="512"/>
        <v>0</v>
      </c>
      <c r="BF257" s="35">
        <f t="shared" si="512"/>
        <v>0</v>
      </c>
      <c r="BG257" s="35">
        <f t="shared" si="512"/>
        <v>0</v>
      </c>
      <c r="BH257" s="35">
        <f t="shared" si="512"/>
        <v>0</v>
      </c>
      <c r="BI257" s="35">
        <f t="shared" si="512"/>
        <v>0</v>
      </c>
      <c r="BJ257" s="35">
        <f t="shared" si="512"/>
        <v>0</v>
      </c>
      <c r="BK257" s="35">
        <f t="shared" si="512"/>
        <v>0</v>
      </c>
      <c r="BL257" s="35">
        <f t="shared" si="512"/>
        <v>0</v>
      </c>
      <c r="BM257" s="35">
        <f t="shared" si="512"/>
        <v>0</v>
      </c>
      <c r="BN257" s="35">
        <f t="shared" si="512"/>
        <v>0</v>
      </c>
      <c r="BO257" s="35">
        <f t="shared" si="512"/>
        <v>0</v>
      </c>
      <c r="BP257" s="35">
        <f t="shared" si="512"/>
        <v>0</v>
      </c>
      <c r="BQ257" s="35">
        <f t="shared" si="512"/>
        <v>0</v>
      </c>
      <c r="BR257" s="35">
        <f t="shared" si="512"/>
        <v>0</v>
      </c>
      <c r="BS257" s="35">
        <f t="shared" si="512"/>
        <v>0</v>
      </c>
    </row>
    <row r="258" spans="6:71" hidden="1" outlineLevel="1">
      <c r="F258" t="s">
        <v>195</v>
      </c>
      <c r="L258" s="22" t="s">
        <v>196</v>
      </c>
      <c r="O258" s="22">
        <v>39</v>
      </c>
      <c r="R258" s="35">
        <f t="shared" ref="R258:AV258" si="513">IF($O258=R$2,R$187,IF(R$2&gt;$O258,Q258-Q259,0))</f>
        <v>0</v>
      </c>
      <c r="S258" s="35">
        <f t="shared" si="513"/>
        <v>0</v>
      </c>
      <c r="T258" s="35">
        <f t="shared" si="513"/>
        <v>0</v>
      </c>
      <c r="U258" s="35">
        <f t="shared" si="513"/>
        <v>0</v>
      </c>
      <c r="V258" s="35">
        <f t="shared" si="513"/>
        <v>0</v>
      </c>
      <c r="W258" s="35">
        <f t="shared" si="513"/>
        <v>0</v>
      </c>
      <c r="X258" s="35">
        <f t="shared" si="513"/>
        <v>0</v>
      </c>
      <c r="Y258" s="35">
        <f t="shared" si="513"/>
        <v>0</v>
      </c>
      <c r="Z258" s="35">
        <f t="shared" si="513"/>
        <v>0</v>
      </c>
      <c r="AA258" s="35">
        <f t="shared" si="513"/>
        <v>0</v>
      </c>
      <c r="AB258" s="35">
        <f t="shared" si="513"/>
        <v>0</v>
      </c>
      <c r="AC258" s="35">
        <f t="shared" si="513"/>
        <v>0</v>
      </c>
      <c r="AD258" s="35">
        <f t="shared" si="513"/>
        <v>0</v>
      </c>
      <c r="AE258" s="35">
        <f t="shared" si="513"/>
        <v>0</v>
      </c>
      <c r="AF258" s="35">
        <f t="shared" si="513"/>
        <v>0</v>
      </c>
      <c r="AG258" s="35">
        <f t="shared" si="513"/>
        <v>0</v>
      </c>
      <c r="AH258" s="35">
        <f t="shared" si="513"/>
        <v>0</v>
      </c>
      <c r="AI258" s="35">
        <f t="shared" si="513"/>
        <v>0</v>
      </c>
      <c r="AJ258" s="35">
        <f t="shared" si="513"/>
        <v>0</v>
      </c>
      <c r="AK258" s="35">
        <f t="shared" si="513"/>
        <v>0</v>
      </c>
      <c r="AL258" s="35">
        <f t="shared" si="513"/>
        <v>0</v>
      </c>
      <c r="AM258" s="35">
        <f t="shared" si="513"/>
        <v>0</v>
      </c>
      <c r="AN258" s="35">
        <f t="shared" si="513"/>
        <v>0</v>
      </c>
      <c r="AO258" s="35">
        <f t="shared" si="513"/>
        <v>0</v>
      </c>
      <c r="AP258" s="35">
        <f t="shared" si="513"/>
        <v>0</v>
      </c>
      <c r="AQ258" s="35">
        <f t="shared" si="513"/>
        <v>0</v>
      </c>
      <c r="AR258" s="35">
        <f t="shared" si="513"/>
        <v>0</v>
      </c>
      <c r="AS258" s="35">
        <f t="shared" si="513"/>
        <v>0</v>
      </c>
      <c r="AT258" s="35">
        <f t="shared" si="513"/>
        <v>0</v>
      </c>
      <c r="AU258" s="35">
        <f t="shared" si="513"/>
        <v>0</v>
      </c>
      <c r="AV258" s="35">
        <f t="shared" si="513"/>
        <v>0</v>
      </c>
      <c r="AW258" s="35">
        <f t="shared" ref="AW258:BS258" si="514">IF($O258=AW$2,AW$187,IF(AW$2&gt;$O258,AV258-AV259,0))</f>
        <v>0</v>
      </c>
      <c r="AX258" s="35">
        <f t="shared" si="514"/>
        <v>0</v>
      </c>
      <c r="AY258" s="35">
        <f t="shared" si="514"/>
        <v>0</v>
      </c>
      <c r="AZ258" s="35">
        <f t="shared" si="514"/>
        <v>0</v>
      </c>
      <c r="BA258" s="35">
        <f t="shared" si="514"/>
        <v>0</v>
      </c>
      <c r="BB258" s="35">
        <f t="shared" si="514"/>
        <v>0</v>
      </c>
      <c r="BC258" s="35">
        <f t="shared" si="514"/>
        <v>0</v>
      </c>
      <c r="BD258" s="35">
        <f t="shared" si="514"/>
        <v>0</v>
      </c>
      <c r="BE258" s="35">
        <f t="shared" si="514"/>
        <v>0</v>
      </c>
      <c r="BF258" s="35">
        <f t="shared" si="514"/>
        <v>0</v>
      </c>
      <c r="BG258" s="35">
        <f t="shared" si="514"/>
        <v>0</v>
      </c>
      <c r="BH258" s="35">
        <f t="shared" si="514"/>
        <v>0</v>
      </c>
      <c r="BI258" s="35">
        <f t="shared" si="514"/>
        <v>0</v>
      </c>
      <c r="BJ258" s="35">
        <f t="shared" si="514"/>
        <v>0</v>
      </c>
      <c r="BK258" s="35">
        <f t="shared" si="514"/>
        <v>0</v>
      </c>
      <c r="BL258" s="35">
        <f t="shared" si="514"/>
        <v>0</v>
      </c>
      <c r="BM258" s="35">
        <f t="shared" si="514"/>
        <v>0</v>
      </c>
      <c r="BN258" s="35">
        <f t="shared" si="514"/>
        <v>0</v>
      </c>
      <c r="BO258" s="35">
        <f t="shared" si="514"/>
        <v>0</v>
      </c>
      <c r="BP258" s="35">
        <f t="shared" si="514"/>
        <v>0</v>
      </c>
      <c r="BQ258" s="35">
        <f t="shared" si="514"/>
        <v>0</v>
      </c>
      <c r="BR258" s="35">
        <f t="shared" si="514"/>
        <v>0</v>
      </c>
      <c r="BS258" s="35">
        <f t="shared" si="514"/>
        <v>0</v>
      </c>
    </row>
    <row r="259" spans="6:71" hidden="1" outlineLevel="1">
      <c r="F259" t="s">
        <v>197</v>
      </c>
      <c r="L259" s="22" t="s">
        <v>190</v>
      </c>
      <c r="O259" s="22">
        <v>39</v>
      </c>
      <c r="R259" s="35">
        <f t="shared" ref="R259:AW259" si="515">IF(R$2&gt;=$O259,IF(R258-(R258*HLOOKUP($O259,$R$2:$BS$34,32,FALSE))&lt;=0,R258,R258*HLOOKUP($O259,$R$2:$BS$34,32,FALSE)),0)</f>
        <v>0</v>
      </c>
      <c r="S259" s="35">
        <f t="shared" si="515"/>
        <v>0</v>
      </c>
      <c r="T259" s="35">
        <f t="shared" si="515"/>
        <v>0</v>
      </c>
      <c r="U259" s="35">
        <f t="shared" si="515"/>
        <v>0</v>
      </c>
      <c r="V259" s="35">
        <f t="shared" si="515"/>
        <v>0</v>
      </c>
      <c r="W259" s="35">
        <f t="shared" si="515"/>
        <v>0</v>
      </c>
      <c r="X259" s="35">
        <f t="shared" si="515"/>
        <v>0</v>
      </c>
      <c r="Y259" s="35">
        <f t="shared" si="515"/>
        <v>0</v>
      </c>
      <c r="Z259" s="35">
        <f t="shared" si="515"/>
        <v>0</v>
      </c>
      <c r="AA259" s="35">
        <f t="shared" si="515"/>
        <v>0</v>
      </c>
      <c r="AB259" s="35">
        <f t="shared" si="515"/>
        <v>0</v>
      </c>
      <c r="AC259" s="35">
        <f t="shared" si="515"/>
        <v>0</v>
      </c>
      <c r="AD259" s="35">
        <f t="shared" si="515"/>
        <v>0</v>
      </c>
      <c r="AE259" s="35">
        <f t="shared" si="515"/>
        <v>0</v>
      </c>
      <c r="AF259" s="35">
        <f t="shared" si="515"/>
        <v>0</v>
      </c>
      <c r="AG259" s="35">
        <f t="shared" si="515"/>
        <v>0</v>
      </c>
      <c r="AH259" s="35">
        <f t="shared" si="515"/>
        <v>0</v>
      </c>
      <c r="AI259" s="35">
        <f t="shared" si="515"/>
        <v>0</v>
      </c>
      <c r="AJ259" s="35">
        <f t="shared" si="515"/>
        <v>0</v>
      </c>
      <c r="AK259" s="35">
        <f t="shared" si="515"/>
        <v>0</v>
      </c>
      <c r="AL259" s="35">
        <f t="shared" si="515"/>
        <v>0</v>
      </c>
      <c r="AM259" s="35">
        <f t="shared" si="515"/>
        <v>0</v>
      </c>
      <c r="AN259" s="35">
        <f t="shared" si="515"/>
        <v>0</v>
      </c>
      <c r="AO259" s="35">
        <f t="shared" si="515"/>
        <v>0</v>
      </c>
      <c r="AP259" s="35">
        <f t="shared" si="515"/>
        <v>0</v>
      </c>
      <c r="AQ259" s="35">
        <f t="shared" si="515"/>
        <v>0</v>
      </c>
      <c r="AR259" s="35">
        <f t="shared" si="515"/>
        <v>0</v>
      </c>
      <c r="AS259" s="35">
        <f t="shared" si="515"/>
        <v>0</v>
      </c>
      <c r="AT259" s="35">
        <f t="shared" si="515"/>
        <v>0</v>
      </c>
      <c r="AU259" s="35">
        <f t="shared" si="515"/>
        <v>0</v>
      </c>
      <c r="AV259" s="35">
        <f t="shared" si="515"/>
        <v>0</v>
      </c>
      <c r="AW259" s="35">
        <f t="shared" si="515"/>
        <v>0</v>
      </c>
      <c r="AX259" s="35">
        <f t="shared" ref="AX259:BS259" si="516">IF(AX$2&gt;=$O259,IF(AX258-(AX258*HLOOKUP($O259,$R$2:$BS$34,32,FALSE))&lt;=0,AX258,AX258*HLOOKUP($O259,$R$2:$BS$34,32,FALSE)),0)</f>
        <v>0</v>
      </c>
      <c r="AY259" s="35">
        <f t="shared" si="516"/>
        <v>0</v>
      </c>
      <c r="AZ259" s="35">
        <f t="shared" si="516"/>
        <v>0</v>
      </c>
      <c r="BA259" s="35">
        <f t="shared" si="516"/>
        <v>0</v>
      </c>
      <c r="BB259" s="35">
        <f t="shared" si="516"/>
        <v>0</v>
      </c>
      <c r="BC259" s="35">
        <f t="shared" si="516"/>
        <v>0</v>
      </c>
      <c r="BD259" s="35">
        <f t="shared" si="516"/>
        <v>0</v>
      </c>
      <c r="BE259" s="35">
        <f t="shared" si="516"/>
        <v>0</v>
      </c>
      <c r="BF259" s="35">
        <f t="shared" si="516"/>
        <v>0</v>
      </c>
      <c r="BG259" s="35">
        <f t="shared" si="516"/>
        <v>0</v>
      </c>
      <c r="BH259" s="35">
        <f t="shared" si="516"/>
        <v>0</v>
      </c>
      <c r="BI259" s="35">
        <f t="shared" si="516"/>
        <v>0</v>
      </c>
      <c r="BJ259" s="35">
        <f t="shared" si="516"/>
        <v>0</v>
      </c>
      <c r="BK259" s="35">
        <f t="shared" si="516"/>
        <v>0</v>
      </c>
      <c r="BL259" s="35">
        <f t="shared" si="516"/>
        <v>0</v>
      </c>
      <c r="BM259" s="35">
        <f t="shared" si="516"/>
        <v>0</v>
      </c>
      <c r="BN259" s="35">
        <f t="shared" si="516"/>
        <v>0</v>
      </c>
      <c r="BO259" s="35">
        <f t="shared" si="516"/>
        <v>0</v>
      </c>
      <c r="BP259" s="35">
        <f t="shared" si="516"/>
        <v>0</v>
      </c>
      <c r="BQ259" s="35">
        <f t="shared" si="516"/>
        <v>0</v>
      </c>
      <c r="BR259" s="35">
        <f t="shared" si="516"/>
        <v>0</v>
      </c>
      <c r="BS259" s="35">
        <f t="shared" si="516"/>
        <v>0</v>
      </c>
    </row>
    <row r="260" spans="6:71" hidden="1" outlineLevel="1">
      <c r="F260" t="s">
        <v>195</v>
      </c>
      <c r="L260" s="22" t="s">
        <v>196</v>
      </c>
      <c r="O260" s="22">
        <v>40</v>
      </c>
      <c r="R260" s="35">
        <f t="shared" ref="R260:AV260" si="517">IF($O260=R$2,R$187,IF(R$2&gt;$O260,Q260-Q261,0))</f>
        <v>0</v>
      </c>
      <c r="S260" s="35">
        <f t="shared" si="517"/>
        <v>0</v>
      </c>
      <c r="T260" s="35">
        <f t="shared" si="517"/>
        <v>0</v>
      </c>
      <c r="U260" s="35">
        <f t="shared" si="517"/>
        <v>0</v>
      </c>
      <c r="V260" s="35">
        <f t="shared" si="517"/>
        <v>0</v>
      </c>
      <c r="W260" s="35">
        <f t="shared" si="517"/>
        <v>0</v>
      </c>
      <c r="X260" s="35">
        <f t="shared" si="517"/>
        <v>0</v>
      </c>
      <c r="Y260" s="35">
        <f t="shared" si="517"/>
        <v>0</v>
      </c>
      <c r="Z260" s="35">
        <f t="shared" si="517"/>
        <v>0</v>
      </c>
      <c r="AA260" s="35">
        <f t="shared" si="517"/>
        <v>0</v>
      </c>
      <c r="AB260" s="35">
        <f t="shared" si="517"/>
        <v>0</v>
      </c>
      <c r="AC260" s="35">
        <f t="shared" si="517"/>
        <v>0</v>
      </c>
      <c r="AD260" s="35">
        <f t="shared" si="517"/>
        <v>0</v>
      </c>
      <c r="AE260" s="35">
        <f t="shared" si="517"/>
        <v>0</v>
      </c>
      <c r="AF260" s="35">
        <f t="shared" si="517"/>
        <v>0</v>
      </c>
      <c r="AG260" s="35">
        <f t="shared" si="517"/>
        <v>0</v>
      </c>
      <c r="AH260" s="35">
        <f t="shared" si="517"/>
        <v>0</v>
      </c>
      <c r="AI260" s="35">
        <f t="shared" si="517"/>
        <v>0</v>
      </c>
      <c r="AJ260" s="35">
        <f t="shared" si="517"/>
        <v>0</v>
      </c>
      <c r="AK260" s="35">
        <f t="shared" si="517"/>
        <v>0</v>
      </c>
      <c r="AL260" s="35">
        <f t="shared" si="517"/>
        <v>0</v>
      </c>
      <c r="AM260" s="35">
        <f t="shared" si="517"/>
        <v>0</v>
      </c>
      <c r="AN260" s="35">
        <f t="shared" si="517"/>
        <v>0</v>
      </c>
      <c r="AO260" s="35">
        <f t="shared" si="517"/>
        <v>0</v>
      </c>
      <c r="AP260" s="35">
        <f t="shared" si="517"/>
        <v>0</v>
      </c>
      <c r="AQ260" s="35">
        <f t="shared" si="517"/>
        <v>0</v>
      </c>
      <c r="AR260" s="35">
        <f t="shared" si="517"/>
        <v>0</v>
      </c>
      <c r="AS260" s="35">
        <f t="shared" si="517"/>
        <v>0</v>
      </c>
      <c r="AT260" s="35">
        <f t="shared" si="517"/>
        <v>0</v>
      </c>
      <c r="AU260" s="35">
        <f t="shared" si="517"/>
        <v>0</v>
      </c>
      <c r="AV260" s="35">
        <f t="shared" si="517"/>
        <v>0</v>
      </c>
      <c r="AW260" s="35">
        <f t="shared" ref="AW260:BS260" si="518">IF($O260=AW$2,AW$187,IF(AW$2&gt;$O260,AV260-AV261,0))</f>
        <v>0</v>
      </c>
      <c r="AX260" s="35">
        <f t="shared" si="518"/>
        <v>0</v>
      </c>
      <c r="AY260" s="35">
        <f t="shared" si="518"/>
        <v>0</v>
      </c>
      <c r="AZ260" s="35">
        <f t="shared" si="518"/>
        <v>0</v>
      </c>
      <c r="BA260" s="35">
        <f t="shared" si="518"/>
        <v>0</v>
      </c>
      <c r="BB260" s="35">
        <f t="shared" si="518"/>
        <v>0</v>
      </c>
      <c r="BC260" s="35">
        <f t="shared" si="518"/>
        <v>0</v>
      </c>
      <c r="BD260" s="35">
        <f t="shared" si="518"/>
        <v>0</v>
      </c>
      <c r="BE260" s="35">
        <f t="shared" si="518"/>
        <v>0</v>
      </c>
      <c r="BF260" s="35">
        <f t="shared" si="518"/>
        <v>0</v>
      </c>
      <c r="BG260" s="35">
        <f t="shared" si="518"/>
        <v>0</v>
      </c>
      <c r="BH260" s="35">
        <f t="shared" si="518"/>
        <v>0</v>
      </c>
      <c r="BI260" s="35">
        <f t="shared" si="518"/>
        <v>0</v>
      </c>
      <c r="BJ260" s="35">
        <f t="shared" si="518"/>
        <v>0</v>
      </c>
      <c r="BK260" s="35">
        <f t="shared" si="518"/>
        <v>0</v>
      </c>
      <c r="BL260" s="35">
        <f t="shared" si="518"/>
        <v>0</v>
      </c>
      <c r="BM260" s="35">
        <f t="shared" si="518"/>
        <v>0</v>
      </c>
      <c r="BN260" s="35">
        <f t="shared" si="518"/>
        <v>0</v>
      </c>
      <c r="BO260" s="35">
        <f t="shared" si="518"/>
        <v>0</v>
      </c>
      <c r="BP260" s="35">
        <f t="shared" si="518"/>
        <v>0</v>
      </c>
      <c r="BQ260" s="35">
        <f t="shared" si="518"/>
        <v>0</v>
      </c>
      <c r="BR260" s="35">
        <f t="shared" si="518"/>
        <v>0</v>
      </c>
      <c r="BS260" s="35">
        <f t="shared" si="518"/>
        <v>0</v>
      </c>
    </row>
    <row r="261" spans="6:71" hidden="1" outlineLevel="1">
      <c r="F261" t="s">
        <v>197</v>
      </c>
      <c r="L261" s="22" t="s">
        <v>190</v>
      </c>
      <c r="O261" s="22">
        <v>40</v>
      </c>
      <c r="R261" s="35">
        <f t="shared" ref="R261:AW261" si="519">IF(R$2&gt;=$O261,IF(R260-(R260*HLOOKUP($O261,$R$2:$BS$34,32,FALSE))&lt;=0,R260,R260*HLOOKUP($O261,$R$2:$BS$34,32,FALSE)),0)</f>
        <v>0</v>
      </c>
      <c r="S261" s="35">
        <f t="shared" si="519"/>
        <v>0</v>
      </c>
      <c r="T261" s="35">
        <f t="shared" si="519"/>
        <v>0</v>
      </c>
      <c r="U261" s="35">
        <f t="shared" si="519"/>
        <v>0</v>
      </c>
      <c r="V261" s="35">
        <f t="shared" si="519"/>
        <v>0</v>
      </c>
      <c r="W261" s="35">
        <f t="shared" si="519"/>
        <v>0</v>
      </c>
      <c r="X261" s="35">
        <f t="shared" si="519"/>
        <v>0</v>
      </c>
      <c r="Y261" s="35">
        <f t="shared" si="519"/>
        <v>0</v>
      </c>
      <c r="Z261" s="35">
        <f t="shared" si="519"/>
        <v>0</v>
      </c>
      <c r="AA261" s="35">
        <f t="shared" si="519"/>
        <v>0</v>
      </c>
      <c r="AB261" s="35">
        <f t="shared" si="519"/>
        <v>0</v>
      </c>
      <c r="AC261" s="35">
        <f t="shared" si="519"/>
        <v>0</v>
      </c>
      <c r="AD261" s="35">
        <f t="shared" si="519"/>
        <v>0</v>
      </c>
      <c r="AE261" s="35">
        <f t="shared" si="519"/>
        <v>0</v>
      </c>
      <c r="AF261" s="35">
        <f t="shared" si="519"/>
        <v>0</v>
      </c>
      <c r="AG261" s="35">
        <f t="shared" si="519"/>
        <v>0</v>
      </c>
      <c r="AH261" s="35">
        <f t="shared" si="519"/>
        <v>0</v>
      </c>
      <c r="AI261" s="35">
        <f t="shared" si="519"/>
        <v>0</v>
      </c>
      <c r="AJ261" s="35">
        <f t="shared" si="519"/>
        <v>0</v>
      </c>
      <c r="AK261" s="35">
        <f t="shared" si="519"/>
        <v>0</v>
      </c>
      <c r="AL261" s="35">
        <f t="shared" si="519"/>
        <v>0</v>
      </c>
      <c r="AM261" s="35">
        <f t="shared" si="519"/>
        <v>0</v>
      </c>
      <c r="AN261" s="35">
        <f t="shared" si="519"/>
        <v>0</v>
      </c>
      <c r="AO261" s="35">
        <f t="shared" si="519"/>
        <v>0</v>
      </c>
      <c r="AP261" s="35">
        <f t="shared" si="519"/>
        <v>0</v>
      </c>
      <c r="AQ261" s="35">
        <f t="shared" si="519"/>
        <v>0</v>
      </c>
      <c r="AR261" s="35">
        <f t="shared" si="519"/>
        <v>0</v>
      </c>
      <c r="AS261" s="35">
        <f t="shared" si="519"/>
        <v>0</v>
      </c>
      <c r="AT261" s="35">
        <f t="shared" si="519"/>
        <v>0</v>
      </c>
      <c r="AU261" s="35">
        <f t="shared" si="519"/>
        <v>0</v>
      </c>
      <c r="AV261" s="35">
        <f t="shared" si="519"/>
        <v>0</v>
      </c>
      <c r="AW261" s="35">
        <f t="shared" si="519"/>
        <v>0</v>
      </c>
      <c r="AX261" s="35">
        <f t="shared" ref="AX261:BS261" si="520">IF(AX$2&gt;=$O261,IF(AX260-(AX260*HLOOKUP($O261,$R$2:$BS$34,32,FALSE))&lt;=0,AX260,AX260*HLOOKUP($O261,$R$2:$BS$34,32,FALSE)),0)</f>
        <v>0</v>
      </c>
      <c r="AY261" s="35">
        <f t="shared" si="520"/>
        <v>0</v>
      </c>
      <c r="AZ261" s="35">
        <f t="shared" si="520"/>
        <v>0</v>
      </c>
      <c r="BA261" s="35">
        <f t="shared" si="520"/>
        <v>0</v>
      </c>
      <c r="BB261" s="35">
        <f t="shared" si="520"/>
        <v>0</v>
      </c>
      <c r="BC261" s="35">
        <f t="shared" si="520"/>
        <v>0</v>
      </c>
      <c r="BD261" s="35">
        <f t="shared" si="520"/>
        <v>0</v>
      </c>
      <c r="BE261" s="35">
        <f t="shared" si="520"/>
        <v>0</v>
      </c>
      <c r="BF261" s="35">
        <f t="shared" si="520"/>
        <v>0</v>
      </c>
      <c r="BG261" s="35">
        <f t="shared" si="520"/>
        <v>0</v>
      </c>
      <c r="BH261" s="35">
        <f t="shared" si="520"/>
        <v>0</v>
      </c>
      <c r="BI261" s="35">
        <f t="shared" si="520"/>
        <v>0</v>
      </c>
      <c r="BJ261" s="35">
        <f t="shared" si="520"/>
        <v>0</v>
      </c>
      <c r="BK261" s="35">
        <f t="shared" si="520"/>
        <v>0</v>
      </c>
      <c r="BL261" s="35">
        <f t="shared" si="520"/>
        <v>0</v>
      </c>
      <c r="BM261" s="35">
        <f t="shared" si="520"/>
        <v>0</v>
      </c>
      <c r="BN261" s="35">
        <f t="shared" si="520"/>
        <v>0</v>
      </c>
      <c r="BO261" s="35">
        <f t="shared" si="520"/>
        <v>0</v>
      </c>
      <c r="BP261" s="35">
        <f t="shared" si="520"/>
        <v>0</v>
      </c>
      <c r="BQ261" s="35">
        <f t="shared" si="520"/>
        <v>0</v>
      </c>
      <c r="BR261" s="35">
        <f t="shared" si="520"/>
        <v>0</v>
      </c>
      <c r="BS261" s="35">
        <f t="shared" si="520"/>
        <v>0</v>
      </c>
    </row>
    <row r="262" spans="6:71" hidden="1" outlineLevel="1">
      <c r="F262" t="s">
        <v>195</v>
      </c>
      <c r="L262" s="22" t="s">
        <v>196</v>
      </c>
      <c r="O262" s="22">
        <v>41</v>
      </c>
      <c r="R262" s="35">
        <f t="shared" ref="R262:AV262" si="521">IF($O262=R$2,R$187,IF(R$2&gt;$O262,Q262-Q263,0))</f>
        <v>0</v>
      </c>
      <c r="S262" s="35">
        <f t="shared" si="521"/>
        <v>0</v>
      </c>
      <c r="T262" s="35">
        <f t="shared" si="521"/>
        <v>0</v>
      </c>
      <c r="U262" s="35">
        <f t="shared" si="521"/>
        <v>0</v>
      </c>
      <c r="V262" s="35">
        <f t="shared" si="521"/>
        <v>0</v>
      </c>
      <c r="W262" s="35">
        <f t="shared" si="521"/>
        <v>0</v>
      </c>
      <c r="X262" s="35">
        <f t="shared" si="521"/>
        <v>0</v>
      </c>
      <c r="Y262" s="35">
        <f t="shared" si="521"/>
        <v>0</v>
      </c>
      <c r="Z262" s="35">
        <f t="shared" si="521"/>
        <v>0</v>
      </c>
      <c r="AA262" s="35">
        <f t="shared" si="521"/>
        <v>0</v>
      </c>
      <c r="AB262" s="35">
        <f t="shared" si="521"/>
        <v>0</v>
      </c>
      <c r="AC262" s="35">
        <f t="shared" si="521"/>
        <v>0</v>
      </c>
      <c r="AD262" s="35">
        <f t="shared" si="521"/>
        <v>0</v>
      </c>
      <c r="AE262" s="35">
        <f t="shared" si="521"/>
        <v>0</v>
      </c>
      <c r="AF262" s="35">
        <f t="shared" si="521"/>
        <v>0</v>
      </c>
      <c r="AG262" s="35">
        <f t="shared" si="521"/>
        <v>0</v>
      </c>
      <c r="AH262" s="35">
        <f t="shared" si="521"/>
        <v>0</v>
      </c>
      <c r="AI262" s="35">
        <f t="shared" si="521"/>
        <v>0</v>
      </c>
      <c r="AJ262" s="35">
        <f t="shared" si="521"/>
        <v>0</v>
      </c>
      <c r="AK262" s="35">
        <f t="shared" si="521"/>
        <v>0</v>
      </c>
      <c r="AL262" s="35">
        <f t="shared" si="521"/>
        <v>0</v>
      </c>
      <c r="AM262" s="35">
        <f t="shared" si="521"/>
        <v>0</v>
      </c>
      <c r="AN262" s="35">
        <f t="shared" si="521"/>
        <v>0</v>
      </c>
      <c r="AO262" s="35">
        <f t="shared" si="521"/>
        <v>0</v>
      </c>
      <c r="AP262" s="35">
        <f t="shared" si="521"/>
        <v>0</v>
      </c>
      <c r="AQ262" s="35">
        <f t="shared" si="521"/>
        <v>0</v>
      </c>
      <c r="AR262" s="35">
        <f t="shared" si="521"/>
        <v>0</v>
      </c>
      <c r="AS262" s="35">
        <f t="shared" si="521"/>
        <v>0</v>
      </c>
      <c r="AT262" s="35">
        <f t="shared" si="521"/>
        <v>0</v>
      </c>
      <c r="AU262" s="35">
        <f t="shared" si="521"/>
        <v>0</v>
      </c>
      <c r="AV262" s="35">
        <f t="shared" si="521"/>
        <v>0</v>
      </c>
      <c r="AW262" s="35">
        <f t="shared" ref="AW262:BS262" si="522">IF($O262=AW$2,AW$187,IF(AW$2&gt;$O262,AV262-AV263,0))</f>
        <v>0</v>
      </c>
      <c r="AX262" s="35">
        <f t="shared" si="522"/>
        <v>0</v>
      </c>
      <c r="AY262" s="35">
        <f t="shared" si="522"/>
        <v>0</v>
      </c>
      <c r="AZ262" s="35">
        <f t="shared" si="522"/>
        <v>0</v>
      </c>
      <c r="BA262" s="35">
        <f t="shared" si="522"/>
        <v>0</v>
      </c>
      <c r="BB262" s="35">
        <f t="shared" si="522"/>
        <v>0</v>
      </c>
      <c r="BC262" s="35">
        <f t="shared" si="522"/>
        <v>0</v>
      </c>
      <c r="BD262" s="35">
        <f t="shared" si="522"/>
        <v>0</v>
      </c>
      <c r="BE262" s="35">
        <f t="shared" si="522"/>
        <v>0</v>
      </c>
      <c r="BF262" s="35">
        <f t="shared" si="522"/>
        <v>0</v>
      </c>
      <c r="BG262" s="35">
        <f t="shared" si="522"/>
        <v>0</v>
      </c>
      <c r="BH262" s="35">
        <f t="shared" si="522"/>
        <v>0</v>
      </c>
      <c r="BI262" s="35">
        <f t="shared" si="522"/>
        <v>0</v>
      </c>
      <c r="BJ262" s="35">
        <f t="shared" si="522"/>
        <v>0</v>
      </c>
      <c r="BK262" s="35">
        <f t="shared" si="522"/>
        <v>0</v>
      </c>
      <c r="BL262" s="35">
        <f t="shared" si="522"/>
        <v>0</v>
      </c>
      <c r="BM262" s="35">
        <f t="shared" si="522"/>
        <v>0</v>
      </c>
      <c r="BN262" s="35">
        <f t="shared" si="522"/>
        <v>0</v>
      </c>
      <c r="BO262" s="35">
        <f t="shared" si="522"/>
        <v>0</v>
      </c>
      <c r="BP262" s="35">
        <f t="shared" si="522"/>
        <v>0</v>
      </c>
      <c r="BQ262" s="35">
        <f t="shared" si="522"/>
        <v>0</v>
      </c>
      <c r="BR262" s="35">
        <f t="shared" si="522"/>
        <v>0</v>
      </c>
      <c r="BS262" s="35">
        <f t="shared" si="522"/>
        <v>0</v>
      </c>
    </row>
    <row r="263" spans="6:71" hidden="1" outlineLevel="1">
      <c r="F263" t="s">
        <v>197</v>
      </c>
      <c r="L263" s="22" t="s">
        <v>190</v>
      </c>
      <c r="O263" s="22">
        <v>41</v>
      </c>
      <c r="R263" s="35">
        <f t="shared" ref="R263:AW263" si="523">IF(R$2&gt;=$O263,IF(R262-(R262*HLOOKUP($O263,$R$2:$BS$34,32,FALSE))&lt;=0,R262,R262*HLOOKUP($O263,$R$2:$BS$34,32,FALSE)),0)</f>
        <v>0</v>
      </c>
      <c r="S263" s="35">
        <f t="shared" si="523"/>
        <v>0</v>
      </c>
      <c r="T263" s="35">
        <f t="shared" si="523"/>
        <v>0</v>
      </c>
      <c r="U263" s="35">
        <f t="shared" si="523"/>
        <v>0</v>
      </c>
      <c r="V263" s="35">
        <f t="shared" si="523"/>
        <v>0</v>
      </c>
      <c r="W263" s="35">
        <f t="shared" si="523"/>
        <v>0</v>
      </c>
      <c r="X263" s="35">
        <f t="shared" si="523"/>
        <v>0</v>
      </c>
      <c r="Y263" s="35">
        <f t="shared" si="523"/>
        <v>0</v>
      </c>
      <c r="Z263" s="35">
        <f t="shared" si="523"/>
        <v>0</v>
      </c>
      <c r="AA263" s="35">
        <f t="shared" si="523"/>
        <v>0</v>
      </c>
      <c r="AB263" s="35">
        <f t="shared" si="523"/>
        <v>0</v>
      </c>
      <c r="AC263" s="35">
        <f t="shared" si="523"/>
        <v>0</v>
      </c>
      <c r="AD263" s="35">
        <f t="shared" si="523"/>
        <v>0</v>
      </c>
      <c r="AE263" s="35">
        <f t="shared" si="523"/>
        <v>0</v>
      </c>
      <c r="AF263" s="35">
        <f t="shared" si="523"/>
        <v>0</v>
      </c>
      <c r="AG263" s="35">
        <f t="shared" si="523"/>
        <v>0</v>
      </c>
      <c r="AH263" s="35">
        <f t="shared" si="523"/>
        <v>0</v>
      </c>
      <c r="AI263" s="35">
        <f t="shared" si="523"/>
        <v>0</v>
      </c>
      <c r="AJ263" s="35">
        <f t="shared" si="523"/>
        <v>0</v>
      </c>
      <c r="AK263" s="35">
        <f t="shared" si="523"/>
        <v>0</v>
      </c>
      <c r="AL263" s="35">
        <f t="shared" si="523"/>
        <v>0</v>
      </c>
      <c r="AM263" s="35">
        <f t="shared" si="523"/>
        <v>0</v>
      </c>
      <c r="AN263" s="35">
        <f t="shared" si="523"/>
        <v>0</v>
      </c>
      <c r="AO263" s="35">
        <f t="shared" si="523"/>
        <v>0</v>
      </c>
      <c r="AP263" s="35">
        <f t="shared" si="523"/>
        <v>0</v>
      </c>
      <c r="AQ263" s="35">
        <f t="shared" si="523"/>
        <v>0</v>
      </c>
      <c r="AR263" s="35">
        <f t="shared" si="523"/>
        <v>0</v>
      </c>
      <c r="AS263" s="35">
        <f t="shared" si="523"/>
        <v>0</v>
      </c>
      <c r="AT263" s="35">
        <f t="shared" si="523"/>
        <v>0</v>
      </c>
      <c r="AU263" s="35">
        <f t="shared" si="523"/>
        <v>0</v>
      </c>
      <c r="AV263" s="35">
        <f t="shared" si="523"/>
        <v>0</v>
      </c>
      <c r="AW263" s="35">
        <f t="shared" si="523"/>
        <v>0</v>
      </c>
      <c r="AX263" s="35">
        <f t="shared" ref="AX263:BS263" si="524">IF(AX$2&gt;=$O263,IF(AX262-(AX262*HLOOKUP($O263,$R$2:$BS$34,32,FALSE))&lt;=0,AX262,AX262*HLOOKUP($O263,$R$2:$BS$34,32,FALSE)),0)</f>
        <v>0</v>
      </c>
      <c r="AY263" s="35">
        <f t="shared" si="524"/>
        <v>0</v>
      </c>
      <c r="AZ263" s="35">
        <f t="shared" si="524"/>
        <v>0</v>
      </c>
      <c r="BA263" s="35">
        <f t="shared" si="524"/>
        <v>0</v>
      </c>
      <c r="BB263" s="35">
        <f t="shared" si="524"/>
        <v>0</v>
      </c>
      <c r="BC263" s="35">
        <f t="shared" si="524"/>
        <v>0</v>
      </c>
      <c r="BD263" s="35">
        <f t="shared" si="524"/>
        <v>0</v>
      </c>
      <c r="BE263" s="35">
        <f t="shared" si="524"/>
        <v>0</v>
      </c>
      <c r="BF263" s="35">
        <f t="shared" si="524"/>
        <v>0</v>
      </c>
      <c r="BG263" s="35">
        <f t="shared" si="524"/>
        <v>0</v>
      </c>
      <c r="BH263" s="35">
        <f t="shared" si="524"/>
        <v>0</v>
      </c>
      <c r="BI263" s="35">
        <f t="shared" si="524"/>
        <v>0</v>
      </c>
      <c r="BJ263" s="35">
        <f t="shared" si="524"/>
        <v>0</v>
      </c>
      <c r="BK263" s="35">
        <f t="shared" si="524"/>
        <v>0</v>
      </c>
      <c r="BL263" s="35">
        <f t="shared" si="524"/>
        <v>0</v>
      </c>
      <c r="BM263" s="35">
        <f t="shared" si="524"/>
        <v>0</v>
      </c>
      <c r="BN263" s="35">
        <f t="shared" si="524"/>
        <v>0</v>
      </c>
      <c r="BO263" s="35">
        <f t="shared" si="524"/>
        <v>0</v>
      </c>
      <c r="BP263" s="35">
        <f t="shared" si="524"/>
        <v>0</v>
      </c>
      <c r="BQ263" s="35">
        <f t="shared" si="524"/>
        <v>0</v>
      </c>
      <c r="BR263" s="35">
        <f t="shared" si="524"/>
        <v>0</v>
      </c>
      <c r="BS263" s="35">
        <f t="shared" si="524"/>
        <v>0</v>
      </c>
    </row>
    <row r="264" spans="6:71" hidden="1" outlineLevel="1">
      <c r="F264" t="s">
        <v>195</v>
      </c>
      <c r="L264" s="22" t="s">
        <v>196</v>
      </c>
      <c r="O264" s="22">
        <v>42</v>
      </c>
      <c r="R264" s="35">
        <f t="shared" ref="R264:AV264" si="525">IF($O264=R$2,R$187,IF(R$2&gt;$O264,Q264-Q265,0))</f>
        <v>0</v>
      </c>
      <c r="S264" s="35">
        <f t="shared" si="525"/>
        <v>0</v>
      </c>
      <c r="T264" s="35">
        <f t="shared" si="525"/>
        <v>0</v>
      </c>
      <c r="U264" s="35">
        <f t="shared" si="525"/>
        <v>0</v>
      </c>
      <c r="V264" s="35">
        <f t="shared" si="525"/>
        <v>0</v>
      </c>
      <c r="W264" s="35">
        <f t="shared" si="525"/>
        <v>0</v>
      </c>
      <c r="X264" s="35">
        <f t="shared" si="525"/>
        <v>0</v>
      </c>
      <c r="Y264" s="35">
        <f t="shared" si="525"/>
        <v>0</v>
      </c>
      <c r="Z264" s="35">
        <f t="shared" si="525"/>
        <v>0</v>
      </c>
      <c r="AA264" s="35">
        <f t="shared" si="525"/>
        <v>0</v>
      </c>
      <c r="AB264" s="35">
        <f t="shared" si="525"/>
        <v>0</v>
      </c>
      <c r="AC264" s="35">
        <f t="shared" si="525"/>
        <v>0</v>
      </c>
      <c r="AD264" s="35">
        <f t="shared" si="525"/>
        <v>0</v>
      </c>
      <c r="AE264" s="35">
        <f t="shared" si="525"/>
        <v>0</v>
      </c>
      <c r="AF264" s="35">
        <f t="shared" si="525"/>
        <v>0</v>
      </c>
      <c r="AG264" s="35">
        <f t="shared" si="525"/>
        <v>0</v>
      </c>
      <c r="AH264" s="35">
        <f t="shared" si="525"/>
        <v>0</v>
      </c>
      <c r="AI264" s="35">
        <f t="shared" si="525"/>
        <v>0</v>
      </c>
      <c r="AJ264" s="35">
        <f t="shared" si="525"/>
        <v>0</v>
      </c>
      <c r="AK264" s="35">
        <f t="shared" si="525"/>
        <v>0</v>
      </c>
      <c r="AL264" s="35">
        <f t="shared" si="525"/>
        <v>0</v>
      </c>
      <c r="AM264" s="35">
        <f t="shared" si="525"/>
        <v>0</v>
      </c>
      <c r="AN264" s="35">
        <f t="shared" si="525"/>
        <v>0</v>
      </c>
      <c r="AO264" s="35">
        <f t="shared" si="525"/>
        <v>0</v>
      </c>
      <c r="AP264" s="35">
        <f t="shared" si="525"/>
        <v>0</v>
      </c>
      <c r="AQ264" s="35">
        <f t="shared" si="525"/>
        <v>0</v>
      </c>
      <c r="AR264" s="35">
        <f t="shared" si="525"/>
        <v>0</v>
      </c>
      <c r="AS264" s="35">
        <f t="shared" si="525"/>
        <v>0</v>
      </c>
      <c r="AT264" s="35">
        <f t="shared" si="525"/>
        <v>0</v>
      </c>
      <c r="AU264" s="35">
        <f t="shared" si="525"/>
        <v>0</v>
      </c>
      <c r="AV264" s="35">
        <f t="shared" si="525"/>
        <v>0</v>
      </c>
      <c r="AW264" s="35">
        <f t="shared" ref="AW264:BS264" si="526">IF($O264=AW$2,AW$187,IF(AW$2&gt;$O264,AV264-AV265,0))</f>
        <v>0</v>
      </c>
      <c r="AX264" s="35">
        <f t="shared" si="526"/>
        <v>0</v>
      </c>
      <c r="AY264" s="35">
        <f t="shared" si="526"/>
        <v>0</v>
      </c>
      <c r="AZ264" s="35">
        <f t="shared" si="526"/>
        <v>0</v>
      </c>
      <c r="BA264" s="35">
        <f t="shared" si="526"/>
        <v>0</v>
      </c>
      <c r="BB264" s="35">
        <f t="shared" si="526"/>
        <v>0</v>
      </c>
      <c r="BC264" s="35">
        <f t="shared" si="526"/>
        <v>0</v>
      </c>
      <c r="BD264" s="35">
        <f t="shared" si="526"/>
        <v>0</v>
      </c>
      <c r="BE264" s="35">
        <f t="shared" si="526"/>
        <v>0</v>
      </c>
      <c r="BF264" s="35">
        <f t="shared" si="526"/>
        <v>0</v>
      </c>
      <c r="BG264" s="35">
        <f t="shared" si="526"/>
        <v>0</v>
      </c>
      <c r="BH264" s="35">
        <f t="shared" si="526"/>
        <v>0</v>
      </c>
      <c r="BI264" s="35">
        <f t="shared" si="526"/>
        <v>0</v>
      </c>
      <c r="BJ264" s="35">
        <f t="shared" si="526"/>
        <v>0</v>
      </c>
      <c r="BK264" s="35">
        <f t="shared" si="526"/>
        <v>0</v>
      </c>
      <c r="BL264" s="35">
        <f t="shared" si="526"/>
        <v>0</v>
      </c>
      <c r="BM264" s="35">
        <f t="shared" si="526"/>
        <v>0</v>
      </c>
      <c r="BN264" s="35">
        <f t="shared" si="526"/>
        <v>0</v>
      </c>
      <c r="BO264" s="35">
        <f t="shared" si="526"/>
        <v>0</v>
      </c>
      <c r="BP264" s="35">
        <f t="shared" si="526"/>
        <v>0</v>
      </c>
      <c r="BQ264" s="35">
        <f t="shared" si="526"/>
        <v>0</v>
      </c>
      <c r="BR264" s="35">
        <f t="shared" si="526"/>
        <v>0</v>
      </c>
      <c r="BS264" s="35">
        <f t="shared" si="526"/>
        <v>0</v>
      </c>
    </row>
    <row r="265" spans="6:71" hidden="1" outlineLevel="1">
      <c r="F265" t="s">
        <v>197</v>
      </c>
      <c r="L265" s="22" t="s">
        <v>190</v>
      </c>
      <c r="O265" s="22">
        <v>42</v>
      </c>
      <c r="R265" s="35">
        <f t="shared" ref="R265:AW265" si="527">IF(R$2&gt;=$O265,IF(R264-(R264*HLOOKUP($O265,$R$2:$BS$34,32,FALSE))&lt;=0,R264,R264*HLOOKUP($O265,$R$2:$BS$34,32,FALSE)),0)</f>
        <v>0</v>
      </c>
      <c r="S265" s="35">
        <f t="shared" si="527"/>
        <v>0</v>
      </c>
      <c r="T265" s="35">
        <f t="shared" si="527"/>
        <v>0</v>
      </c>
      <c r="U265" s="35">
        <f t="shared" si="527"/>
        <v>0</v>
      </c>
      <c r="V265" s="35">
        <f t="shared" si="527"/>
        <v>0</v>
      </c>
      <c r="W265" s="35">
        <f t="shared" si="527"/>
        <v>0</v>
      </c>
      <c r="X265" s="35">
        <f t="shared" si="527"/>
        <v>0</v>
      </c>
      <c r="Y265" s="35">
        <f t="shared" si="527"/>
        <v>0</v>
      </c>
      <c r="Z265" s="35">
        <f t="shared" si="527"/>
        <v>0</v>
      </c>
      <c r="AA265" s="35">
        <f t="shared" si="527"/>
        <v>0</v>
      </c>
      <c r="AB265" s="35">
        <f t="shared" si="527"/>
        <v>0</v>
      </c>
      <c r="AC265" s="35">
        <f t="shared" si="527"/>
        <v>0</v>
      </c>
      <c r="AD265" s="35">
        <f t="shared" si="527"/>
        <v>0</v>
      </c>
      <c r="AE265" s="35">
        <f t="shared" si="527"/>
        <v>0</v>
      </c>
      <c r="AF265" s="35">
        <f t="shared" si="527"/>
        <v>0</v>
      </c>
      <c r="AG265" s="35">
        <f t="shared" si="527"/>
        <v>0</v>
      </c>
      <c r="AH265" s="35">
        <f t="shared" si="527"/>
        <v>0</v>
      </c>
      <c r="AI265" s="35">
        <f t="shared" si="527"/>
        <v>0</v>
      </c>
      <c r="AJ265" s="35">
        <f t="shared" si="527"/>
        <v>0</v>
      </c>
      <c r="AK265" s="35">
        <f t="shared" si="527"/>
        <v>0</v>
      </c>
      <c r="AL265" s="35">
        <f t="shared" si="527"/>
        <v>0</v>
      </c>
      <c r="AM265" s="35">
        <f t="shared" si="527"/>
        <v>0</v>
      </c>
      <c r="AN265" s="35">
        <f t="shared" si="527"/>
        <v>0</v>
      </c>
      <c r="AO265" s="35">
        <f t="shared" si="527"/>
        <v>0</v>
      </c>
      <c r="AP265" s="35">
        <f t="shared" si="527"/>
        <v>0</v>
      </c>
      <c r="AQ265" s="35">
        <f t="shared" si="527"/>
        <v>0</v>
      </c>
      <c r="AR265" s="35">
        <f t="shared" si="527"/>
        <v>0</v>
      </c>
      <c r="AS265" s="35">
        <f t="shared" si="527"/>
        <v>0</v>
      </c>
      <c r="AT265" s="35">
        <f t="shared" si="527"/>
        <v>0</v>
      </c>
      <c r="AU265" s="35">
        <f t="shared" si="527"/>
        <v>0</v>
      </c>
      <c r="AV265" s="35">
        <f t="shared" si="527"/>
        <v>0</v>
      </c>
      <c r="AW265" s="35">
        <f t="shared" si="527"/>
        <v>0</v>
      </c>
      <c r="AX265" s="35">
        <f t="shared" ref="AX265:BS265" si="528">IF(AX$2&gt;=$O265,IF(AX264-(AX264*HLOOKUP($O265,$R$2:$BS$34,32,FALSE))&lt;=0,AX264,AX264*HLOOKUP($O265,$R$2:$BS$34,32,FALSE)),0)</f>
        <v>0</v>
      </c>
      <c r="AY265" s="35">
        <f t="shared" si="528"/>
        <v>0</v>
      </c>
      <c r="AZ265" s="35">
        <f t="shared" si="528"/>
        <v>0</v>
      </c>
      <c r="BA265" s="35">
        <f t="shared" si="528"/>
        <v>0</v>
      </c>
      <c r="BB265" s="35">
        <f t="shared" si="528"/>
        <v>0</v>
      </c>
      <c r="BC265" s="35">
        <f t="shared" si="528"/>
        <v>0</v>
      </c>
      <c r="BD265" s="35">
        <f t="shared" si="528"/>
        <v>0</v>
      </c>
      <c r="BE265" s="35">
        <f t="shared" si="528"/>
        <v>0</v>
      </c>
      <c r="BF265" s="35">
        <f t="shared" si="528"/>
        <v>0</v>
      </c>
      <c r="BG265" s="35">
        <f t="shared" si="528"/>
        <v>0</v>
      </c>
      <c r="BH265" s="35">
        <f t="shared" si="528"/>
        <v>0</v>
      </c>
      <c r="BI265" s="35">
        <f t="shared" si="528"/>
        <v>0</v>
      </c>
      <c r="BJ265" s="35">
        <f t="shared" si="528"/>
        <v>0</v>
      </c>
      <c r="BK265" s="35">
        <f t="shared" si="528"/>
        <v>0</v>
      </c>
      <c r="BL265" s="35">
        <f t="shared" si="528"/>
        <v>0</v>
      </c>
      <c r="BM265" s="35">
        <f t="shared" si="528"/>
        <v>0</v>
      </c>
      <c r="BN265" s="35">
        <f t="shared" si="528"/>
        <v>0</v>
      </c>
      <c r="BO265" s="35">
        <f t="shared" si="528"/>
        <v>0</v>
      </c>
      <c r="BP265" s="35">
        <f t="shared" si="528"/>
        <v>0</v>
      </c>
      <c r="BQ265" s="35">
        <f t="shared" si="528"/>
        <v>0</v>
      </c>
      <c r="BR265" s="35">
        <f t="shared" si="528"/>
        <v>0</v>
      </c>
      <c r="BS265" s="35">
        <f t="shared" si="528"/>
        <v>0</v>
      </c>
    </row>
    <row r="266" spans="6:71" hidden="1" outlineLevel="1">
      <c r="F266" t="s">
        <v>195</v>
      </c>
      <c r="L266" s="22" t="s">
        <v>196</v>
      </c>
      <c r="O266" s="22">
        <v>43</v>
      </c>
      <c r="R266" s="35">
        <f t="shared" ref="R266:AV266" si="529">IF($O266=R$2,R$187,IF(R$2&gt;$O266,Q266-Q267,0))</f>
        <v>0</v>
      </c>
      <c r="S266" s="35">
        <f t="shared" si="529"/>
        <v>0</v>
      </c>
      <c r="T266" s="35">
        <f t="shared" si="529"/>
        <v>0</v>
      </c>
      <c r="U266" s="35">
        <f t="shared" si="529"/>
        <v>0</v>
      </c>
      <c r="V266" s="35">
        <f t="shared" si="529"/>
        <v>0</v>
      </c>
      <c r="W266" s="35">
        <f t="shared" si="529"/>
        <v>0</v>
      </c>
      <c r="X266" s="35">
        <f t="shared" si="529"/>
        <v>0</v>
      </c>
      <c r="Y266" s="35">
        <f t="shared" si="529"/>
        <v>0</v>
      </c>
      <c r="Z266" s="35">
        <f t="shared" si="529"/>
        <v>0</v>
      </c>
      <c r="AA266" s="35">
        <f t="shared" si="529"/>
        <v>0</v>
      </c>
      <c r="AB266" s="35">
        <f t="shared" si="529"/>
        <v>0</v>
      </c>
      <c r="AC266" s="35">
        <f t="shared" si="529"/>
        <v>0</v>
      </c>
      <c r="AD266" s="35">
        <f t="shared" si="529"/>
        <v>0</v>
      </c>
      <c r="AE266" s="35">
        <f t="shared" si="529"/>
        <v>0</v>
      </c>
      <c r="AF266" s="35">
        <f t="shared" si="529"/>
        <v>0</v>
      </c>
      <c r="AG266" s="35">
        <f t="shared" si="529"/>
        <v>0</v>
      </c>
      <c r="AH266" s="35">
        <f t="shared" si="529"/>
        <v>0</v>
      </c>
      <c r="AI266" s="35">
        <f t="shared" si="529"/>
        <v>0</v>
      </c>
      <c r="AJ266" s="35">
        <f t="shared" si="529"/>
        <v>0</v>
      </c>
      <c r="AK266" s="35">
        <f t="shared" si="529"/>
        <v>0</v>
      </c>
      <c r="AL266" s="35">
        <f t="shared" si="529"/>
        <v>0</v>
      </c>
      <c r="AM266" s="35">
        <f t="shared" si="529"/>
        <v>0</v>
      </c>
      <c r="AN266" s="35">
        <f t="shared" si="529"/>
        <v>0</v>
      </c>
      <c r="AO266" s="35">
        <f t="shared" si="529"/>
        <v>0</v>
      </c>
      <c r="AP266" s="35">
        <f t="shared" si="529"/>
        <v>0</v>
      </c>
      <c r="AQ266" s="35">
        <f t="shared" si="529"/>
        <v>0</v>
      </c>
      <c r="AR266" s="35">
        <f t="shared" si="529"/>
        <v>0</v>
      </c>
      <c r="AS266" s="35">
        <f t="shared" si="529"/>
        <v>0</v>
      </c>
      <c r="AT266" s="35">
        <f t="shared" si="529"/>
        <v>0</v>
      </c>
      <c r="AU266" s="35">
        <f t="shared" si="529"/>
        <v>0</v>
      </c>
      <c r="AV266" s="35">
        <f t="shared" si="529"/>
        <v>0</v>
      </c>
      <c r="AW266" s="35">
        <f t="shared" ref="AW266:BS266" si="530">IF($O266=AW$2,AW$187,IF(AW$2&gt;$O266,AV266-AV267,0))</f>
        <v>0</v>
      </c>
      <c r="AX266" s="35">
        <f t="shared" si="530"/>
        <v>0</v>
      </c>
      <c r="AY266" s="35">
        <f t="shared" si="530"/>
        <v>0</v>
      </c>
      <c r="AZ266" s="35">
        <f t="shared" si="530"/>
        <v>0</v>
      </c>
      <c r="BA266" s="35">
        <f t="shared" si="530"/>
        <v>0</v>
      </c>
      <c r="BB266" s="35">
        <f t="shared" si="530"/>
        <v>0</v>
      </c>
      <c r="BC266" s="35">
        <f t="shared" si="530"/>
        <v>0</v>
      </c>
      <c r="BD266" s="35">
        <f t="shared" si="530"/>
        <v>0</v>
      </c>
      <c r="BE266" s="35">
        <f t="shared" si="530"/>
        <v>0</v>
      </c>
      <c r="BF266" s="35">
        <f t="shared" si="530"/>
        <v>0</v>
      </c>
      <c r="BG266" s="35">
        <f t="shared" si="530"/>
        <v>0</v>
      </c>
      <c r="BH266" s="35">
        <f t="shared" si="530"/>
        <v>0</v>
      </c>
      <c r="BI266" s="35">
        <f t="shared" si="530"/>
        <v>0</v>
      </c>
      <c r="BJ266" s="35">
        <f t="shared" si="530"/>
        <v>0</v>
      </c>
      <c r="BK266" s="35">
        <f t="shared" si="530"/>
        <v>0</v>
      </c>
      <c r="BL266" s="35">
        <f t="shared" si="530"/>
        <v>0</v>
      </c>
      <c r="BM266" s="35">
        <f t="shared" si="530"/>
        <v>0</v>
      </c>
      <c r="BN266" s="35">
        <f t="shared" si="530"/>
        <v>0</v>
      </c>
      <c r="BO266" s="35">
        <f t="shared" si="530"/>
        <v>0</v>
      </c>
      <c r="BP266" s="35">
        <f t="shared" si="530"/>
        <v>0</v>
      </c>
      <c r="BQ266" s="35">
        <f t="shared" si="530"/>
        <v>0</v>
      </c>
      <c r="BR266" s="35">
        <f t="shared" si="530"/>
        <v>0</v>
      </c>
      <c r="BS266" s="35">
        <f t="shared" si="530"/>
        <v>0</v>
      </c>
    </row>
    <row r="267" spans="6:71" hidden="1" outlineLevel="1">
      <c r="F267" t="s">
        <v>197</v>
      </c>
      <c r="L267" s="22" t="s">
        <v>190</v>
      </c>
      <c r="O267" s="22">
        <v>43</v>
      </c>
      <c r="R267" s="35">
        <f t="shared" ref="R267:AW267" si="531">IF(R$2&gt;=$O267,IF(R266-(R266*HLOOKUP($O267,$R$2:$BS$34,32,FALSE))&lt;=0,R266,R266*HLOOKUP($O267,$R$2:$BS$34,32,FALSE)),0)</f>
        <v>0</v>
      </c>
      <c r="S267" s="35">
        <f t="shared" si="531"/>
        <v>0</v>
      </c>
      <c r="T267" s="35">
        <f t="shared" si="531"/>
        <v>0</v>
      </c>
      <c r="U267" s="35">
        <f t="shared" si="531"/>
        <v>0</v>
      </c>
      <c r="V267" s="35">
        <f t="shared" si="531"/>
        <v>0</v>
      </c>
      <c r="W267" s="35">
        <f t="shared" si="531"/>
        <v>0</v>
      </c>
      <c r="X267" s="35">
        <f t="shared" si="531"/>
        <v>0</v>
      </c>
      <c r="Y267" s="35">
        <f t="shared" si="531"/>
        <v>0</v>
      </c>
      <c r="Z267" s="35">
        <f t="shared" si="531"/>
        <v>0</v>
      </c>
      <c r="AA267" s="35">
        <f t="shared" si="531"/>
        <v>0</v>
      </c>
      <c r="AB267" s="35">
        <f t="shared" si="531"/>
        <v>0</v>
      </c>
      <c r="AC267" s="35">
        <f t="shared" si="531"/>
        <v>0</v>
      </c>
      <c r="AD267" s="35">
        <f t="shared" si="531"/>
        <v>0</v>
      </c>
      <c r="AE267" s="35">
        <f t="shared" si="531"/>
        <v>0</v>
      </c>
      <c r="AF267" s="35">
        <f t="shared" si="531"/>
        <v>0</v>
      </c>
      <c r="AG267" s="35">
        <f t="shared" si="531"/>
        <v>0</v>
      </c>
      <c r="AH267" s="35">
        <f t="shared" si="531"/>
        <v>0</v>
      </c>
      <c r="AI267" s="35">
        <f t="shared" si="531"/>
        <v>0</v>
      </c>
      <c r="AJ267" s="35">
        <f t="shared" si="531"/>
        <v>0</v>
      </c>
      <c r="AK267" s="35">
        <f t="shared" si="531"/>
        <v>0</v>
      </c>
      <c r="AL267" s="35">
        <f t="shared" si="531"/>
        <v>0</v>
      </c>
      <c r="AM267" s="35">
        <f t="shared" si="531"/>
        <v>0</v>
      </c>
      <c r="AN267" s="35">
        <f t="shared" si="531"/>
        <v>0</v>
      </c>
      <c r="AO267" s="35">
        <f t="shared" si="531"/>
        <v>0</v>
      </c>
      <c r="AP267" s="35">
        <f t="shared" si="531"/>
        <v>0</v>
      </c>
      <c r="AQ267" s="35">
        <f t="shared" si="531"/>
        <v>0</v>
      </c>
      <c r="AR267" s="35">
        <f t="shared" si="531"/>
        <v>0</v>
      </c>
      <c r="AS267" s="35">
        <f t="shared" si="531"/>
        <v>0</v>
      </c>
      <c r="AT267" s="35">
        <f t="shared" si="531"/>
        <v>0</v>
      </c>
      <c r="AU267" s="35">
        <f t="shared" si="531"/>
        <v>0</v>
      </c>
      <c r="AV267" s="35">
        <f t="shared" si="531"/>
        <v>0</v>
      </c>
      <c r="AW267" s="35">
        <f t="shared" si="531"/>
        <v>0</v>
      </c>
      <c r="AX267" s="35">
        <f t="shared" ref="AX267:BS267" si="532">IF(AX$2&gt;=$O267,IF(AX266-(AX266*HLOOKUP($O267,$R$2:$BS$34,32,FALSE))&lt;=0,AX266,AX266*HLOOKUP($O267,$R$2:$BS$34,32,FALSE)),0)</f>
        <v>0</v>
      </c>
      <c r="AY267" s="35">
        <f t="shared" si="532"/>
        <v>0</v>
      </c>
      <c r="AZ267" s="35">
        <f t="shared" si="532"/>
        <v>0</v>
      </c>
      <c r="BA267" s="35">
        <f t="shared" si="532"/>
        <v>0</v>
      </c>
      <c r="BB267" s="35">
        <f t="shared" si="532"/>
        <v>0</v>
      </c>
      <c r="BC267" s="35">
        <f t="shared" si="532"/>
        <v>0</v>
      </c>
      <c r="BD267" s="35">
        <f t="shared" si="532"/>
        <v>0</v>
      </c>
      <c r="BE267" s="35">
        <f t="shared" si="532"/>
        <v>0</v>
      </c>
      <c r="BF267" s="35">
        <f t="shared" si="532"/>
        <v>0</v>
      </c>
      <c r="BG267" s="35">
        <f t="shared" si="532"/>
        <v>0</v>
      </c>
      <c r="BH267" s="35">
        <f t="shared" si="532"/>
        <v>0</v>
      </c>
      <c r="BI267" s="35">
        <f t="shared" si="532"/>
        <v>0</v>
      </c>
      <c r="BJ267" s="35">
        <f t="shared" si="532"/>
        <v>0</v>
      </c>
      <c r="BK267" s="35">
        <f t="shared" si="532"/>
        <v>0</v>
      </c>
      <c r="BL267" s="35">
        <f t="shared" si="532"/>
        <v>0</v>
      </c>
      <c r="BM267" s="35">
        <f t="shared" si="532"/>
        <v>0</v>
      </c>
      <c r="BN267" s="35">
        <f t="shared" si="532"/>
        <v>0</v>
      </c>
      <c r="BO267" s="35">
        <f t="shared" si="532"/>
        <v>0</v>
      </c>
      <c r="BP267" s="35">
        <f t="shared" si="532"/>
        <v>0</v>
      </c>
      <c r="BQ267" s="35">
        <f t="shared" si="532"/>
        <v>0</v>
      </c>
      <c r="BR267" s="35">
        <f t="shared" si="532"/>
        <v>0</v>
      </c>
      <c r="BS267" s="35">
        <f t="shared" si="532"/>
        <v>0</v>
      </c>
    </row>
    <row r="268" spans="6:71" hidden="1" outlineLevel="1">
      <c r="F268" t="s">
        <v>195</v>
      </c>
      <c r="L268" s="22" t="s">
        <v>196</v>
      </c>
      <c r="O268" s="22">
        <v>44</v>
      </c>
      <c r="R268" s="35">
        <f t="shared" ref="R268:AV268" si="533">IF($O268=R$2,R$187,IF(R$2&gt;$O268,Q268-Q269,0))</f>
        <v>0</v>
      </c>
      <c r="S268" s="35">
        <f t="shared" si="533"/>
        <v>0</v>
      </c>
      <c r="T268" s="35">
        <f t="shared" si="533"/>
        <v>0</v>
      </c>
      <c r="U268" s="35">
        <f t="shared" si="533"/>
        <v>0</v>
      </c>
      <c r="V268" s="35">
        <f t="shared" si="533"/>
        <v>0</v>
      </c>
      <c r="W268" s="35">
        <f t="shared" si="533"/>
        <v>0</v>
      </c>
      <c r="X268" s="35">
        <f t="shared" si="533"/>
        <v>0</v>
      </c>
      <c r="Y268" s="35">
        <f t="shared" si="533"/>
        <v>0</v>
      </c>
      <c r="Z268" s="35">
        <f t="shared" si="533"/>
        <v>0</v>
      </c>
      <c r="AA268" s="35">
        <f t="shared" si="533"/>
        <v>0</v>
      </c>
      <c r="AB268" s="35">
        <f t="shared" si="533"/>
        <v>0</v>
      </c>
      <c r="AC268" s="35">
        <f t="shared" si="533"/>
        <v>0</v>
      </c>
      <c r="AD268" s="35">
        <f t="shared" si="533"/>
        <v>0</v>
      </c>
      <c r="AE268" s="35">
        <f t="shared" si="533"/>
        <v>0</v>
      </c>
      <c r="AF268" s="35">
        <f t="shared" si="533"/>
        <v>0</v>
      </c>
      <c r="AG268" s="35">
        <f t="shared" si="533"/>
        <v>0</v>
      </c>
      <c r="AH268" s="35">
        <f t="shared" si="533"/>
        <v>0</v>
      </c>
      <c r="AI268" s="35">
        <f t="shared" si="533"/>
        <v>0</v>
      </c>
      <c r="AJ268" s="35">
        <f t="shared" si="533"/>
        <v>0</v>
      </c>
      <c r="AK268" s="35">
        <f t="shared" si="533"/>
        <v>0</v>
      </c>
      <c r="AL268" s="35">
        <f t="shared" si="533"/>
        <v>0</v>
      </c>
      <c r="AM268" s="35">
        <f t="shared" si="533"/>
        <v>0</v>
      </c>
      <c r="AN268" s="35">
        <f t="shared" si="533"/>
        <v>0</v>
      </c>
      <c r="AO268" s="35">
        <f t="shared" si="533"/>
        <v>0</v>
      </c>
      <c r="AP268" s="35">
        <f t="shared" si="533"/>
        <v>0</v>
      </c>
      <c r="AQ268" s="35">
        <f t="shared" si="533"/>
        <v>0</v>
      </c>
      <c r="AR268" s="35">
        <f t="shared" si="533"/>
        <v>0</v>
      </c>
      <c r="AS268" s="35">
        <f t="shared" si="533"/>
        <v>0</v>
      </c>
      <c r="AT268" s="35">
        <f t="shared" si="533"/>
        <v>0</v>
      </c>
      <c r="AU268" s="35">
        <f t="shared" si="533"/>
        <v>0</v>
      </c>
      <c r="AV268" s="35">
        <f t="shared" si="533"/>
        <v>0</v>
      </c>
      <c r="AW268" s="35">
        <f t="shared" ref="AW268:BS268" si="534">IF($O268=AW$2,AW$187,IF(AW$2&gt;$O268,AV268-AV269,0))</f>
        <v>0</v>
      </c>
      <c r="AX268" s="35">
        <f t="shared" si="534"/>
        <v>0</v>
      </c>
      <c r="AY268" s="35">
        <f t="shared" si="534"/>
        <v>0</v>
      </c>
      <c r="AZ268" s="35">
        <f t="shared" si="534"/>
        <v>0</v>
      </c>
      <c r="BA268" s="35">
        <f t="shared" si="534"/>
        <v>0</v>
      </c>
      <c r="BB268" s="35">
        <f t="shared" si="534"/>
        <v>0</v>
      </c>
      <c r="BC268" s="35">
        <f t="shared" si="534"/>
        <v>0</v>
      </c>
      <c r="BD268" s="35">
        <f t="shared" si="534"/>
        <v>0</v>
      </c>
      <c r="BE268" s="35">
        <f t="shared" si="534"/>
        <v>0</v>
      </c>
      <c r="BF268" s="35">
        <f t="shared" si="534"/>
        <v>0</v>
      </c>
      <c r="BG268" s="35">
        <f t="shared" si="534"/>
        <v>0</v>
      </c>
      <c r="BH268" s="35">
        <f t="shared" si="534"/>
        <v>0</v>
      </c>
      <c r="BI268" s="35">
        <f t="shared" si="534"/>
        <v>0</v>
      </c>
      <c r="BJ268" s="35">
        <f t="shared" si="534"/>
        <v>0</v>
      </c>
      <c r="BK268" s="35">
        <f t="shared" si="534"/>
        <v>0</v>
      </c>
      <c r="BL268" s="35">
        <f t="shared" si="534"/>
        <v>0</v>
      </c>
      <c r="BM268" s="35">
        <f t="shared" si="534"/>
        <v>0</v>
      </c>
      <c r="BN268" s="35">
        <f t="shared" si="534"/>
        <v>0</v>
      </c>
      <c r="BO268" s="35">
        <f t="shared" si="534"/>
        <v>0</v>
      </c>
      <c r="BP268" s="35">
        <f t="shared" si="534"/>
        <v>0</v>
      </c>
      <c r="BQ268" s="35">
        <f t="shared" si="534"/>
        <v>0</v>
      </c>
      <c r="BR268" s="35">
        <f t="shared" si="534"/>
        <v>0</v>
      </c>
      <c r="BS268" s="35">
        <f t="shared" si="534"/>
        <v>0</v>
      </c>
    </row>
    <row r="269" spans="6:71" hidden="1" outlineLevel="1">
      <c r="F269" t="s">
        <v>197</v>
      </c>
      <c r="L269" s="22" t="s">
        <v>190</v>
      </c>
      <c r="O269" s="22">
        <v>44</v>
      </c>
      <c r="R269" s="35">
        <f t="shared" ref="R269:AW269" si="535">IF(R$2&gt;=$O269,IF(R268-(R268*HLOOKUP($O269,$R$2:$BS$34,32,FALSE))&lt;=0,R268,R268*HLOOKUP($O269,$R$2:$BS$34,32,FALSE)),0)</f>
        <v>0</v>
      </c>
      <c r="S269" s="35">
        <f t="shared" si="535"/>
        <v>0</v>
      </c>
      <c r="T269" s="35">
        <f t="shared" si="535"/>
        <v>0</v>
      </c>
      <c r="U269" s="35">
        <f t="shared" si="535"/>
        <v>0</v>
      </c>
      <c r="V269" s="35">
        <f t="shared" si="535"/>
        <v>0</v>
      </c>
      <c r="W269" s="35">
        <f t="shared" si="535"/>
        <v>0</v>
      </c>
      <c r="X269" s="35">
        <f t="shared" si="535"/>
        <v>0</v>
      </c>
      <c r="Y269" s="35">
        <f t="shared" si="535"/>
        <v>0</v>
      </c>
      <c r="Z269" s="35">
        <f t="shared" si="535"/>
        <v>0</v>
      </c>
      <c r="AA269" s="35">
        <f t="shared" si="535"/>
        <v>0</v>
      </c>
      <c r="AB269" s="35">
        <f t="shared" si="535"/>
        <v>0</v>
      </c>
      <c r="AC269" s="35">
        <f t="shared" si="535"/>
        <v>0</v>
      </c>
      <c r="AD269" s="35">
        <f t="shared" si="535"/>
        <v>0</v>
      </c>
      <c r="AE269" s="35">
        <f t="shared" si="535"/>
        <v>0</v>
      </c>
      <c r="AF269" s="35">
        <f t="shared" si="535"/>
        <v>0</v>
      </c>
      <c r="AG269" s="35">
        <f t="shared" si="535"/>
        <v>0</v>
      </c>
      <c r="AH269" s="35">
        <f t="shared" si="535"/>
        <v>0</v>
      </c>
      <c r="AI269" s="35">
        <f t="shared" si="535"/>
        <v>0</v>
      </c>
      <c r="AJ269" s="35">
        <f t="shared" si="535"/>
        <v>0</v>
      </c>
      <c r="AK269" s="35">
        <f t="shared" si="535"/>
        <v>0</v>
      </c>
      <c r="AL269" s="35">
        <f t="shared" si="535"/>
        <v>0</v>
      </c>
      <c r="AM269" s="35">
        <f t="shared" si="535"/>
        <v>0</v>
      </c>
      <c r="AN269" s="35">
        <f t="shared" si="535"/>
        <v>0</v>
      </c>
      <c r="AO269" s="35">
        <f t="shared" si="535"/>
        <v>0</v>
      </c>
      <c r="AP269" s="35">
        <f t="shared" si="535"/>
        <v>0</v>
      </c>
      <c r="AQ269" s="35">
        <f t="shared" si="535"/>
        <v>0</v>
      </c>
      <c r="AR269" s="35">
        <f t="shared" si="535"/>
        <v>0</v>
      </c>
      <c r="AS269" s="35">
        <f t="shared" si="535"/>
        <v>0</v>
      </c>
      <c r="AT269" s="35">
        <f t="shared" si="535"/>
        <v>0</v>
      </c>
      <c r="AU269" s="35">
        <f t="shared" si="535"/>
        <v>0</v>
      </c>
      <c r="AV269" s="35">
        <f t="shared" si="535"/>
        <v>0</v>
      </c>
      <c r="AW269" s="35">
        <f t="shared" si="535"/>
        <v>0</v>
      </c>
      <c r="AX269" s="35">
        <f t="shared" ref="AX269:BS269" si="536">IF(AX$2&gt;=$O269,IF(AX268-(AX268*HLOOKUP($O269,$R$2:$BS$34,32,FALSE))&lt;=0,AX268,AX268*HLOOKUP($O269,$R$2:$BS$34,32,FALSE)),0)</f>
        <v>0</v>
      </c>
      <c r="AY269" s="35">
        <f t="shared" si="536"/>
        <v>0</v>
      </c>
      <c r="AZ269" s="35">
        <f t="shared" si="536"/>
        <v>0</v>
      </c>
      <c r="BA269" s="35">
        <f t="shared" si="536"/>
        <v>0</v>
      </c>
      <c r="BB269" s="35">
        <f t="shared" si="536"/>
        <v>0</v>
      </c>
      <c r="BC269" s="35">
        <f t="shared" si="536"/>
        <v>0</v>
      </c>
      <c r="BD269" s="35">
        <f t="shared" si="536"/>
        <v>0</v>
      </c>
      <c r="BE269" s="35">
        <f t="shared" si="536"/>
        <v>0</v>
      </c>
      <c r="BF269" s="35">
        <f t="shared" si="536"/>
        <v>0</v>
      </c>
      <c r="BG269" s="35">
        <f t="shared" si="536"/>
        <v>0</v>
      </c>
      <c r="BH269" s="35">
        <f t="shared" si="536"/>
        <v>0</v>
      </c>
      <c r="BI269" s="35">
        <f t="shared" si="536"/>
        <v>0</v>
      </c>
      <c r="BJ269" s="35">
        <f t="shared" si="536"/>
        <v>0</v>
      </c>
      <c r="BK269" s="35">
        <f t="shared" si="536"/>
        <v>0</v>
      </c>
      <c r="BL269" s="35">
        <f t="shared" si="536"/>
        <v>0</v>
      </c>
      <c r="BM269" s="35">
        <f t="shared" si="536"/>
        <v>0</v>
      </c>
      <c r="BN269" s="35">
        <f t="shared" si="536"/>
        <v>0</v>
      </c>
      <c r="BO269" s="35">
        <f t="shared" si="536"/>
        <v>0</v>
      </c>
      <c r="BP269" s="35">
        <f t="shared" si="536"/>
        <v>0</v>
      </c>
      <c r="BQ269" s="35">
        <f t="shared" si="536"/>
        <v>0</v>
      </c>
      <c r="BR269" s="35">
        <f t="shared" si="536"/>
        <v>0</v>
      </c>
      <c r="BS269" s="35">
        <f t="shared" si="536"/>
        <v>0</v>
      </c>
    </row>
    <row r="270" spans="6:71" hidden="1" outlineLevel="1">
      <c r="F270" t="s">
        <v>195</v>
      </c>
      <c r="L270" s="22" t="s">
        <v>196</v>
      </c>
      <c r="O270" s="22">
        <v>45</v>
      </c>
      <c r="R270" s="35">
        <f t="shared" ref="R270:AV270" si="537">IF($O270=R$2,R$187,IF(R$2&gt;$O270,Q270-Q271,0))</f>
        <v>0</v>
      </c>
      <c r="S270" s="35">
        <f t="shared" si="537"/>
        <v>0</v>
      </c>
      <c r="T270" s="35">
        <f t="shared" si="537"/>
        <v>0</v>
      </c>
      <c r="U270" s="35">
        <f t="shared" si="537"/>
        <v>0</v>
      </c>
      <c r="V270" s="35">
        <f t="shared" si="537"/>
        <v>0</v>
      </c>
      <c r="W270" s="35">
        <f t="shared" si="537"/>
        <v>0</v>
      </c>
      <c r="X270" s="35">
        <f t="shared" si="537"/>
        <v>0</v>
      </c>
      <c r="Y270" s="35">
        <f t="shared" si="537"/>
        <v>0</v>
      </c>
      <c r="Z270" s="35">
        <f t="shared" si="537"/>
        <v>0</v>
      </c>
      <c r="AA270" s="35">
        <f t="shared" si="537"/>
        <v>0</v>
      </c>
      <c r="AB270" s="35">
        <f t="shared" si="537"/>
        <v>0</v>
      </c>
      <c r="AC270" s="35">
        <f t="shared" si="537"/>
        <v>0</v>
      </c>
      <c r="AD270" s="35">
        <f t="shared" si="537"/>
        <v>0</v>
      </c>
      <c r="AE270" s="35">
        <f t="shared" si="537"/>
        <v>0</v>
      </c>
      <c r="AF270" s="35">
        <f t="shared" si="537"/>
        <v>0</v>
      </c>
      <c r="AG270" s="35">
        <f t="shared" si="537"/>
        <v>0</v>
      </c>
      <c r="AH270" s="35">
        <f t="shared" si="537"/>
        <v>0</v>
      </c>
      <c r="AI270" s="35">
        <f t="shared" si="537"/>
        <v>0</v>
      </c>
      <c r="AJ270" s="35">
        <f t="shared" si="537"/>
        <v>0</v>
      </c>
      <c r="AK270" s="35">
        <f t="shared" si="537"/>
        <v>0</v>
      </c>
      <c r="AL270" s="35">
        <f t="shared" si="537"/>
        <v>0</v>
      </c>
      <c r="AM270" s="35">
        <f t="shared" si="537"/>
        <v>0</v>
      </c>
      <c r="AN270" s="35">
        <f t="shared" si="537"/>
        <v>0</v>
      </c>
      <c r="AO270" s="35">
        <f t="shared" si="537"/>
        <v>0</v>
      </c>
      <c r="AP270" s="35">
        <f t="shared" si="537"/>
        <v>0</v>
      </c>
      <c r="AQ270" s="35">
        <f t="shared" si="537"/>
        <v>0</v>
      </c>
      <c r="AR270" s="35">
        <f t="shared" si="537"/>
        <v>0</v>
      </c>
      <c r="AS270" s="35">
        <f t="shared" si="537"/>
        <v>0</v>
      </c>
      <c r="AT270" s="35">
        <f t="shared" si="537"/>
        <v>0</v>
      </c>
      <c r="AU270" s="35">
        <f t="shared" si="537"/>
        <v>0</v>
      </c>
      <c r="AV270" s="35">
        <f t="shared" si="537"/>
        <v>0</v>
      </c>
      <c r="AW270" s="35">
        <f t="shared" ref="AW270:BS270" si="538">IF($O270=AW$2,AW$187,IF(AW$2&gt;$O270,AV270-AV271,0))</f>
        <v>0</v>
      </c>
      <c r="AX270" s="35">
        <f t="shared" si="538"/>
        <v>0</v>
      </c>
      <c r="AY270" s="35">
        <f t="shared" si="538"/>
        <v>0</v>
      </c>
      <c r="AZ270" s="35">
        <f t="shared" si="538"/>
        <v>0</v>
      </c>
      <c r="BA270" s="35">
        <f t="shared" si="538"/>
        <v>0</v>
      </c>
      <c r="BB270" s="35">
        <f t="shared" si="538"/>
        <v>0</v>
      </c>
      <c r="BC270" s="35">
        <f t="shared" si="538"/>
        <v>0</v>
      </c>
      <c r="BD270" s="35">
        <f t="shared" si="538"/>
        <v>0</v>
      </c>
      <c r="BE270" s="35">
        <f t="shared" si="538"/>
        <v>0</v>
      </c>
      <c r="BF270" s="35">
        <f t="shared" si="538"/>
        <v>0</v>
      </c>
      <c r="BG270" s="35">
        <f t="shared" si="538"/>
        <v>0</v>
      </c>
      <c r="BH270" s="35">
        <f t="shared" si="538"/>
        <v>0</v>
      </c>
      <c r="BI270" s="35">
        <f t="shared" si="538"/>
        <v>0</v>
      </c>
      <c r="BJ270" s="35">
        <f t="shared" si="538"/>
        <v>0</v>
      </c>
      <c r="BK270" s="35">
        <f t="shared" si="538"/>
        <v>0</v>
      </c>
      <c r="BL270" s="35">
        <f t="shared" si="538"/>
        <v>0</v>
      </c>
      <c r="BM270" s="35">
        <f t="shared" si="538"/>
        <v>0</v>
      </c>
      <c r="BN270" s="35">
        <f t="shared" si="538"/>
        <v>0</v>
      </c>
      <c r="BO270" s="35">
        <f t="shared" si="538"/>
        <v>0</v>
      </c>
      <c r="BP270" s="35">
        <f t="shared" si="538"/>
        <v>0</v>
      </c>
      <c r="BQ270" s="35">
        <f t="shared" si="538"/>
        <v>0</v>
      </c>
      <c r="BR270" s="35">
        <f t="shared" si="538"/>
        <v>0</v>
      </c>
      <c r="BS270" s="35">
        <f t="shared" si="538"/>
        <v>0</v>
      </c>
    </row>
    <row r="271" spans="6:71" hidden="1" outlineLevel="1">
      <c r="F271" t="s">
        <v>197</v>
      </c>
      <c r="L271" s="22" t="s">
        <v>190</v>
      </c>
      <c r="O271" s="22">
        <v>45</v>
      </c>
      <c r="R271" s="35">
        <f t="shared" ref="R271:AW271" si="539">IF(R$2&gt;=$O271,IF(R270-(R270*HLOOKUP($O271,$R$2:$BS$34,32,FALSE))&lt;=0,R270,R270*HLOOKUP($O271,$R$2:$BS$34,32,FALSE)),0)</f>
        <v>0</v>
      </c>
      <c r="S271" s="35">
        <f t="shared" si="539"/>
        <v>0</v>
      </c>
      <c r="T271" s="35">
        <f t="shared" si="539"/>
        <v>0</v>
      </c>
      <c r="U271" s="35">
        <f t="shared" si="539"/>
        <v>0</v>
      </c>
      <c r="V271" s="35">
        <f t="shared" si="539"/>
        <v>0</v>
      </c>
      <c r="W271" s="35">
        <f t="shared" si="539"/>
        <v>0</v>
      </c>
      <c r="X271" s="35">
        <f t="shared" si="539"/>
        <v>0</v>
      </c>
      <c r="Y271" s="35">
        <f t="shared" si="539"/>
        <v>0</v>
      </c>
      <c r="Z271" s="35">
        <f t="shared" si="539"/>
        <v>0</v>
      </c>
      <c r="AA271" s="35">
        <f t="shared" si="539"/>
        <v>0</v>
      </c>
      <c r="AB271" s="35">
        <f t="shared" si="539"/>
        <v>0</v>
      </c>
      <c r="AC271" s="35">
        <f t="shared" si="539"/>
        <v>0</v>
      </c>
      <c r="AD271" s="35">
        <f t="shared" si="539"/>
        <v>0</v>
      </c>
      <c r="AE271" s="35">
        <f t="shared" si="539"/>
        <v>0</v>
      </c>
      <c r="AF271" s="35">
        <f t="shared" si="539"/>
        <v>0</v>
      </c>
      <c r="AG271" s="35">
        <f t="shared" si="539"/>
        <v>0</v>
      </c>
      <c r="AH271" s="35">
        <f t="shared" si="539"/>
        <v>0</v>
      </c>
      <c r="AI271" s="35">
        <f t="shared" si="539"/>
        <v>0</v>
      </c>
      <c r="AJ271" s="35">
        <f t="shared" si="539"/>
        <v>0</v>
      </c>
      <c r="AK271" s="35">
        <f t="shared" si="539"/>
        <v>0</v>
      </c>
      <c r="AL271" s="35">
        <f t="shared" si="539"/>
        <v>0</v>
      </c>
      <c r="AM271" s="35">
        <f t="shared" si="539"/>
        <v>0</v>
      </c>
      <c r="AN271" s="35">
        <f t="shared" si="539"/>
        <v>0</v>
      </c>
      <c r="AO271" s="35">
        <f t="shared" si="539"/>
        <v>0</v>
      </c>
      <c r="AP271" s="35">
        <f t="shared" si="539"/>
        <v>0</v>
      </c>
      <c r="AQ271" s="35">
        <f t="shared" si="539"/>
        <v>0</v>
      </c>
      <c r="AR271" s="35">
        <f t="shared" si="539"/>
        <v>0</v>
      </c>
      <c r="AS271" s="35">
        <f t="shared" si="539"/>
        <v>0</v>
      </c>
      <c r="AT271" s="35">
        <f t="shared" si="539"/>
        <v>0</v>
      </c>
      <c r="AU271" s="35">
        <f t="shared" si="539"/>
        <v>0</v>
      </c>
      <c r="AV271" s="35">
        <f t="shared" si="539"/>
        <v>0</v>
      </c>
      <c r="AW271" s="35">
        <f t="shared" si="539"/>
        <v>0</v>
      </c>
      <c r="AX271" s="35">
        <f t="shared" ref="AX271:BS271" si="540">IF(AX$2&gt;=$O271,IF(AX270-(AX270*HLOOKUP($O271,$R$2:$BS$34,32,FALSE))&lt;=0,AX270,AX270*HLOOKUP($O271,$R$2:$BS$34,32,FALSE)),0)</f>
        <v>0</v>
      </c>
      <c r="AY271" s="35">
        <f t="shared" si="540"/>
        <v>0</v>
      </c>
      <c r="AZ271" s="35">
        <f t="shared" si="540"/>
        <v>0</v>
      </c>
      <c r="BA271" s="35">
        <f t="shared" si="540"/>
        <v>0</v>
      </c>
      <c r="BB271" s="35">
        <f t="shared" si="540"/>
        <v>0</v>
      </c>
      <c r="BC271" s="35">
        <f t="shared" si="540"/>
        <v>0</v>
      </c>
      <c r="BD271" s="35">
        <f t="shared" si="540"/>
        <v>0</v>
      </c>
      <c r="BE271" s="35">
        <f t="shared" si="540"/>
        <v>0</v>
      </c>
      <c r="BF271" s="35">
        <f t="shared" si="540"/>
        <v>0</v>
      </c>
      <c r="BG271" s="35">
        <f t="shared" si="540"/>
        <v>0</v>
      </c>
      <c r="BH271" s="35">
        <f t="shared" si="540"/>
        <v>0</v>
      </c>
      <c r="BI271" s="35">
        <f t="shared" si="540"/>
        <v>0</v>
      </c>
      <c r="BJ271" s="35">
        <f t="shared" si="540"/>
        <v>0</v>
      </c>
      <c r="BK271" s="35">
        <f t="shared" si="540"/>
        <v>0</v>
      </c>
      <c r="BL271" s="35">
        <f t="shared" si="540"/>
        <v>0</v>
      </c>
      <c r="BM271" s="35">
        <f t="shared" si="540"/>
        <v>0</v>
      </c>
      <c r="BN271" s="35">
        <f t="shared" si="540"/>
        <v>0</v>
      </c>
      <c r="BO271" s="35">
        <f t="shared" si="540"/>
        <v>0</v>
      </c>
      <c r="BP271" s="35">
        <f t="shared" si="540"/>
        <v>0</v>
      </c>
      <c r="BQ271" s="35">
        <f t="shared" si="540"/>
        <v>0</v>
      </c>
      <c r="BR271" s="35">
        <f t="shared" si="540"/>
        <v>0</v>
      </c>
      <c r="BS271" s="35">
        <f t="shared" si="540"/>
        <v>0</v>
      </c>
    </row>
    <row r="272" spans="6:71" hidden="1" outlineLevel="1">
      <c r="F272" t="s">
        <v>195</v>
      </c>
      <c r="L272" s="22" t="s">
        <v>196</v>
      </c>
      <c r="O272" s="22">
        <v>46</v>
      </c>
      <c r="R272" s="35">
        <f t="shared" ref="R272:AV272" si="541">IF($O272=R$2,R$187,IF(R$2&gt;$O272,Q272-Q273,0))</f>
        <v>0</v>
      </c>
      <c r="S272" s="35">
        <f t="shared" si="541"/>
        <v>0</v>
      </c>
      <c r="T272" s="35">
        <f t="shared" si="541"/>
        <v>0</v>
      </c>
      <c r="U272" s="35">
        <f t="shared" si="541"/>
        <v>0</v>
      </c>
      <c r="V272" s="35">
        <f t="shared" si="541"/>
        <v>0</v>
      </c>
      <c r="W272" s="35">
        <f t="shared" si="541"/>
        <v>0</v>
      </c>
      <c r="X272" s="35">
        <f t="shared" si="541"/>
        <v>0</v>
      </c>
      <c r="Y272" s="35">
        <f t="shared" si="541"/>
        <v>0</v>
      </c>
      <c r="Z272" s="35">
        <f t="shared" si="541"/>
        <v>0</v>
      </c>
      <c r="AA272" s="35">
        <f t="shared" si="541"/>
        <v>0</v>
      </c>
      <c r="AB272" s="35">
        <f t="shared" si="541"/>
        <v>0</v>
      </c>
      <c r="AC272" s="35">
        <f t="shared" si="541"/>
        <v>0</v>
      </c>
      <c r="AD272" s="35">
        <f t="shared" si="541"/>
        <v>0</v>
      </c>
      <c r="AE272" s="35">
        <f t="shared" si="541"/>
        <v>0</v>
      </c>
      <c r="AF272" s="35">
        <f t="shared" si="541"/>
        <v>0</v>
      </c>
      <c r="AG272" s="35">
        <f t="shared" si="541"/>
        <v>0</v>
      </c>
      <c r="AH272" s="35">
        <f t="shared" si="541"/>
        <v>0</v>
      </c>
      <c r="AI272" s="35">
        <f t="shared" si="541"/>
        <v>0</v>
      </c>
      <c r="AJ272" s="35">
        <f t="shared" si="541"/>
        <v>0</v>
      </c>
      <c r="AK272" s="35">
        <f t="shared" si="541"/>
        <v>0</v>
      </c>
      <c r="AL272" s="35">
        <f t="shared" si="541"/>
        <v>0</v>
      </c>
      <c r="AM272" s="35">
        <f t="shared" si="541"/>
        <v>0</v>
      </c>
      <c r="AN272" s="35">
        <f t="shared" si="541"/>
        <v>0</v>
      </c>
      <c r="AO272" s="35">
        <f t="shared" si="541"/>
        <v>0</v>
      </c>
      <c r="AP272" s="35">
        <f t="shared" si="541"/>
        <v>0</v>
      </c>
      <c r="AQ272" s="35">
        <f t="shared" si="541"/>
        <v>0</v>
      </c>
      <c r="AR272" s="35">
        <f t="shared" si="541"/>
        <v>0</v>
      </c>
      <c r="AS272" s="35">
        <f t="shared" si="541"/>
        <v>0</v>
      </c>
      <c r="AT272" s="35">
        <f t="shared" si="541"/>
        <v>0</v>
      </c>
      <c r="AU272" s="35">
        <f t="shared" si="541"/>
        <v>0</v>
      </c>
      <c r="AV272" s="35">
        <f t="shared" si="541"/>
        <v>0</v>
      </c>
      <c r="AW272" s="35">
        <f t="shared" ref="AW272:BS272" si="542">IF($O272=AW$2,AW$187,IF(AW$2&gt;$O272,AV272-AV273,0))</f>
        <v>0</v>
      </c>
      <c r="AX272" s="35">
        <f t="shared" si="542"/>
        <v>0</v>
      </c>
      <c r="AY272" s="35">
        <f t="shared" si="542"/>
        <v>0</v>
      </c>
      <c r="AZ272" s="35">
        <f t="shared" si="542"/>
        <v>0</v>
      </c>
      <c r="BA272" s="35">
        <f t="shared" si="542"/>
        <v>0</v>
      </c>
      <c r="BB272" s="35">
        <f t="shared" si="542"/>
        <v>0</v>
      </c>
      <c r="BC272" s="35">
        <f t="shared" si="542"/>
        <v>0</v>
      </c>
      <c r="BD272" s="35">
        <f t="shared" si="542"/>
        <v>0</v>
      </c>
      <c r="BE272" s="35">
        <f t="shared" si="542"/>
        <v>0</v>
      </c>
      <c r="BF272" s="35">
        <f t="shared" si="542"/>
        <v>0</v>
      </c>
      <c r="BG272" s="35">
        <f t="shared" si="542"/>
        <v>0</v>
      </c>
      <c r="BH272" s="35">
        <f t="shared" si="542"/>
        <v>0</v>
      </c>
      <c r="BI272" s="35">
        <f t="shared" si="542"/>
        <v>0</v>
      </c>
      <c r="BJ272" s="35">
        <f t="shared" si="542"/>
        <v>0</v>
      </c>
      <c r="BK272" s="35">
        <f t="shared" si="542"/>
        <v>0</v>
      </c>
      <c r="BL272" s="35">
        <f t="shared" si="542"/>
        <v>0</v>
      </c>
      <c r="BM272" s="35">
        <f t="shared" si="542"/>
        <v>0</v>
      </c>
      <c r="BN272" s="35">
        <f t="shared" si="542"/>
        <v>0</v>
      </c>
      <c r="BO272" s="35">
        <f t="shared" si="542"/>
        <v>0</v>
      </c>
      <c r="BP272" s="35">
        <f t="shared" si="542"/>
        <v>0</v>
      </c>
      <c r="BQ272" s="35">
        <f t="shared" si="542"/>
        <v>0</v>
      </c>
      <c r="BR272" s="35">
        <f t="shared" si="542"/>
        <v>0</v>
      </c>
      <c r="BS272" s="35">
        <f t="shared" si="542"/>
        <v>0</v>
      </c>
    </row>
    <row r="273" spans="6:71" hidden="1" outlineLevel="1">
      <c r="F273" t="s">
        <v>197</v>
      </c>
      <c r="L273" s="22" t="s">
        <v>190</v>
      </c>
      <c r="O273" s="22">
        <v>46</v>
      </c>
      <c r="R273" s="35">
        <f t="shared" ref="R273:AW273" si="543">IF(R$2&gt;=$O273,IF(R272-(R272*HLOOKUP($O273,$R$2:$BS$34,32,FALSE))&lt;=0,R272,R272*HLOOKUP($O273,$R$2:$BS$34,32,FALSE)),0)</f>
        <v>0</v>
      </c>
      <c r="S273" s="35">
        <f t="shared" si="543"/>
        <v>0</v>
      </c>
      <c r="T273" s="35">
        <f t="shared" si="543"/>
        <v>0</v>
      </c>
      <c r="U273" s="35">
        <f t="shared" si="543"/>
        <v>0</v>
      </c>
      <c r="V273" s="35">
        <f t="shared" si="543"/>
        <v>0</v>
      </c>
      <c r="W273" s="35">
        <f t="shared" si="543"/>
        <v>0</v>
      </c>
      <c r="X273" s="35">
        <f t="shared" si="543"/>
        <v>0</v>
      </c>
      <c r="Y273" s="35">
        <f t="shared" si="543"/>
        <v>0</v>
      </c>
      <c r="Z273" s="35">
        <f t="shared" si="543"/>
        <v>0</v>
      </c>
      <c r="AA273" s="35">
        <f t="shared" si="543"/>
        <v>0</v>
      </c>
      <c r="AB273" s="35">
        <f t="shared" si="543"/>
        <v>0</v>
      </c>
      <c r="AC273" s="35">
        <f t="shared" si="543"/>
        <v>0</v>
      </c>
      <c r="AD273" s="35">
        <f t="shared" si="543"/>
        <v>0</v>
      </c>
      <c r="AE273" s="35">
        <f t="shared" si="543"/>
        <v>0</v>
      </c>
      <c r="AF273" s="35">
        <f t="shared" si="543"/>
        <v>0</v>
      </c>
      <c r="AG273" s="35">
        <f t="shared" si="543"/>
        <v>0</v>
      </c>
      <c r="AH273" s="35">
        <f t="shared" si="543"/>
        <v>0</v>
      </c>
      <c r="AI273" s="35">
        <f t="shared" si="543"/>
        <v>0</v>
      </c>
      <c r="AJ273" s="35">
        <f t="shared" si="543"/>
        <v>0</v>
      </c>
      <c r="AK273" s="35">
        <f t="shared" si="543"/>
        <v>0</v>
      </c>
      <c r="AL273" s="35">
        <f t="shared" si="543"/>
        <v>0</v>
      </c>
      <c r="AM273" s="35">
        <f t="shared" si="543"/>
        <v>0</v>
      </c>
      <c r="AN273" s="35">
        <f t="shared" si="543"/>
        <v>0</v>
      </c>
      <c r="AO273" s="35">
        <f t="shared" si="543"/>
        <v>0</v>
      </c>
      <c r="AP273" s="35">
        <f t="shared" si="543"/>
        <v>0</v>
      </c>
      <c r="AQ273" s="35">
        <f t="shared" si="543"/>
        <v>0</v>
      </c>
      <c r="AR273" s="35">
        <f t="shared" si="543"/>
        <v>0</v>
      </c>
      <c r="AS273" s="35">
        <f t="shared" si="543"/>
        <v>0</v>
      </c>
      <c r="AT273" s="35">
        <f t="shared" si="543"/>
        <v>0</v>
      </c>
      <c r="AU273" s="35">
        <f t="shared" si="543"/>
        <v>0</v>
      </c>
      <c r="AV273" s="35">
        <f t="shared" si="543"/>
        <v>0</v>
      </c>
      <c r="AW273" s="35">
        <f t="shared" si="543"/>
        <v>0</v>
      </c>
      <c r="AX273" s="35">
        <f t="shared" ref="AX273:BS273" si="544">IF(AX$2&gt;=$O273,IF(AX272-(AX272*HLOOKUP($O273,$R$2:$BS$34,32,FALSE))&lt;=0,AX272,AX272*HLOOKUP($O273,$R$2:$BS$34,32,FALSE)),0)</f>
        <v>0</v>
      </c>
      <c r="AY273" s="35">
        <f t="shared" si="544"/>
        <v>0</v>
      </c>
      <c r="AZ273" s="35">
        <f t="shared" si="544"/>
        <v>0</v>
      </c>
      <c r="BA273" s="35">
        <f t="shared" si="544"/>
        <v>0</v>
      </c>
      <c r="BB273" s="35">
        <f t="shared" si="544"/>
        <v>0</v>
      </c>
      <c r="BC273" s="35">
        <f t="shared" si="544"/>
        <v>0</v>
      </c>
      <c r="BD273" s="35">
        <f t="shared" si="544"/>
        <v>0</v>
      </c>
      <c r="BE273" s="35">
        <f t="shared" si="544"/>
        <v>0</v>
      </c>
      <c r="BF273" s="35">
        <f t="shared" si="544"/>
        <v>0</v>
      </c>
      <c r="BG273" s="35">
        <f t="shared" si="544"/>
        <v>0</v>
      </c>
      <c r="BH273" s="35">
        <f t="shared" si="544"/>
        <v>0</v>
      </c>
      <c r="BI273" s="35">
        <f t="shared" si="544"/>
        <v>0</v>
      </c>
      <c r="BJ273" s="35">
        <f t="shared" si="544"/>
        <v>0</v>
      </c>
      <c r="BK273" s="35">
        <f t="shared" si="544"/>
        <v>0</v>
      </c>
      <c r="BL273" s="35">
        <f t="shared" si="544"/>
        <v>0</v>
      </c>
      <c r="BM273" s="35">
        <f t="shared" si="544"/>
        <v>0</v>
      </c>
      <c r="BN273" s="35">
        <f t="shared" si="544"/>
        <v>0</v>
      </c>
      <c r="BO273" s="35">
        <f t="shared" si="544"/>
        <v>0</v>
      </c>
      <c r="BP273" s="35">
        <f t="shared" si="544"/>
        <v>0</v>
      </c>
      <c r="BQ273" s="35">
        <f t="shared" si="544"/>
        <v>0</v>
      </c>
      <c r="BR273" s="35">
        <f t="shared" si="544"/>
        <v>0</v>
      </c>
      <c r="BS273" s="35">
        <f t="shared" si="544"/>
        <v>0</v>
      </c>
    </row>
    <row r="274" spans="6:71" hidden="1" outlineLevel="1">
      <c r="F274" t="s">
        <v>195</v>
      </c>
      <c r="L274" s="22" t="s">
        <v>196</v>
      </c>
      <c r="O274" s="22">
        <v>47</v>
      </c>
      <c r="R274" s="35">
        <f t="shared" ref="R274:AV274" si="545">IF($O274=R$2,R$187,IF(R$2&gt;$O274,Q274-Q275,0))</f>
        <v>0</v>
      </c>
      <c r="S274" s="35">
        <f t="shared" si="545"/>
        <v>0</v>
      </c>
      <c r="T274" s="35">
        <f t="shared" si="545"/>
        <v>0</v>
      </c>
      <c r="U274" s="35">
        <f t="shared" si="545"/>
        <v>0</v>
      </c>
      <c r="V274" s="35">
        <f t="shared" si="545"/>
        <v>0</v>
      </c>
      <c r="W274" s="35">
        <f t="shared" si="545"/>
        <v>0</v>
      </c>
      <c r="X274" s="35">
        <f t="shared" si="545"/>
        <v>0</v>
      </c>
      <c r="Y274" s="35">
        <f t="shared" si="545"/>
        <v>0</v>
      </c>
      <c r="Z274" s="35">
        <f t="shared" si="545"/>
        <v>0</v>
      </c>
      <c r="AA274" s="35">
        <f t="shared" si="545"/>
        <v>0</v>
      </c>
      <c r="AB274" s="35">
        <f t="shared" si="545"/>
        <v>0</v>
      </c>
      <c r="AC274" s="35">
        <f t="shared" si="545"/>
        <v>0</v>
      </c>
      <c r="AD274" s="35">
        <f t="shared" si="545"/>
        <v>0</v>
      </c>
      <c r="AE274" s="35">
        <f t="shared" si="545"/>
        <v>0</v>
      </c>
      <c r="AF274" s="35">
        <f t="shared" si="545"/>
        <v>0</v>
      </c>
      <c r="AG274" s="35">
        <f t="shared" si="545"/>
        <v>0</v>
      </c>
      <c r="AH274" s="35">
        <f t="shared" si="545"/>
        <v>0</v>
      </c>
      <c r="AI274" s="35">
        <f t="shared" si="545"/>
        <v>0</v>
      </c>
      <c r="AJ274" s="35">
        <f t="shared" si="545"/>
        <v>0</v>
      </c>
      <c r="AK274" s="35">
        <f t="shared" si="545"/>
        <v>0</v>
      </c>
      <c r="AL274" s="35">
        <f t="shared" si="545"/>
        <v>0</v>
      </c>
      <c r="AM274" s="35">
        <f t="shared" si="545"/>
        <v>0</v>
      </c>
      <c r="AN274" s="35">
        <f t="shared" si="545"/>
        <v>0</v>
      </c>
      <c r="AO274" s="35">
        <f t="shared" si="545"/>
        <v>0</v>
      </c>
      <c r="AP274" s="35">
        <f t="shared" si="545"/>
        <v>0</v>
      </c>
      <c r="AQ274" s="35">
        <f t="shared" si="545"/>
        <v>0</v>
      </c>
      <c r="AR274" s="35">
        <f t="shared" si="545"/>
        <v>0</v>
      </c>
      <c r="AS274" s="35">
        <f t="shared" si="545"/>
        <v>0</v>
      </c>
      <c r="AT274" s="35">
        <f t="shared" si="545"/>
        <v>0</v>
      </c>
      <c r="AU274" s="35">
        <f t="shared" si="545"/>
        <v>0</v>
      </c>
      <c r="AV274" s="35">
        <f t="shared" si="545"/>
        <v>0</v>
      </c>
      <c r="AW274" s="35">
        <f t="shared" ref="AW274:BS274" si="546">IF($O274=AW$2,AW$187,IF(AW$2&gt;$O274,AV274-AV275,0))</f>
        <v>0</v>
      </c>
      <c r="AX274" s="35">
        <f t="shared" si="546"/>
        <v>0</v>
      </c>
      <c r="AY274" s="35">
        <f t="shared" si="546"/>
        <v>0</v>
      </c>
      <c r="AZ274" s="35">
        <f t="shared" si="546"/>
        <v>0</v>
      </c>
      <c r="BA274" s="35">
        <f t="shared" si="546"/>
        <v>0</v>
      </c>
      <c r="BB274" s="35">
        <f t="shared" si="546"/>
        <v>0</v>
      </c>
      <c r="BC274" s="35">
        <f t="shared" si="546"/>
        <v>0</v>
      </c>
      <c r="BD274" s="35">
        <f t="shared" si="546"/>
        <v>0</v>
      </c>
      <c r="BE274" s="35">
        <f t="shared" si="546"/>
        <v>0</v>
      </c>
      <c r="BF274" s="35">
        <f t="shared" si="546"/>
        <v>0</v>
      </c>
      <c r="BG274" s="35">
        <f t="shared" si="546"/>
        <v>0</v>
      </c>
      <c r="BH274" s="35">
        <f t="shared" si="546"/>
        <v>0</v>
      </c>
      <c r="BI274" s="35">
        <f t="shared" si="546"/>
        <v>0</v>
      </c>
      <c r="BJ274" s="35">
        <f t="shared" si="546"/>
        <v>0</v>
      </c>
      <c r="BK274" s="35">
        <f t="shared" si="546"/>
        <v>0</v>
      </c>
      <c r="BL274" s="35">
        <f t="shared" si="546"/>
        <v>0</v>
      </c>
      <c r="BM274" s="35">
        <f t="shared" si="546"/>
        <v>0</v>
      </c>
      <c r="BN274" s="35">
        <f t="shared" si="546"/>
        <v>0</v>
      </c>
      <c r="BO274" s="35">
        <f t="shared" si="546"/>
        <v>0</v>
      </c>
      <c r="BP274" s="35">
        <f t="shared" si="546"/>
        <v>0</v>
      </c>
      <c r="BQ274" s="35">
        <f t="shared" si="546"/>
        <v>0</v>
      </c>
      <c r="BR274" s="35">
        <f t="shared" si="546"/>
        <v>0</v>
      </c>
      <c r="BS274" s="35">
        <f t="shared" si="546"/>
        <v>0</v>
      </c>
    </row>
    <row r="275" spans="6:71" hidden="1" outlineLevel="1">
      <c r="F275" t="s">
        <v>197</v>
      </c>
      <c r="L275" s="22" t="s">
        <v>190</v>
      </c>
      <c r="O275" s="22">
        <v>47</v>
      </c>
      <c r="R275" s="35">
        <f t="shared" ref="R275:AW275" si="547">IF(R$2&gt;=$O275,IF(R274-(R274*HLOOKUP($O275,$R$2:$BS$34,32,FALSE))&lt;=0,R274,R274*HLOOKUP($O275,$R$2:$BS$34,32,FALSE)),0)</f>
        <v>0</v>
      </c>
      <c r="S275" s="35">
        <f t="shared" si="547"/>
        <v>0</v>
      </c>
      <c r="T275" s="35">
        <f t="shared" si="547"/>
        <v>0</v>
      </c>
      <c r="U275" s="35">
        <f t="shared" si="547"/>
        <v>0</v>
      </c>
      <c r="V275" s="35">
        <f t="shared" si="547"/>
        <v>0</v>
      </c>
      <c r="W275" s="35">
        <f t="shared" si="547"/>
        <v>0</v>
      </c>
      <c r="X275" s="35">
        <f t="shared" si="547"/>
        <v>0</v>
      </c>
      <c r="Y275" s="35">
        <f t="shared" si="547"/>
        <v>0</v>
      </c>
      <c r="Z275" s="35">
        <f t="shared" si="547"/>
        <v>0</v>
      </c>
      <c r="AA275" s="35">
        <f t="shared" si="547"/>
        <v>0</v>
      </c>
      <c r="AB275" s="35">
        <f t="shared" si="547"/>
        <v>0</v>
      </c>
      <c r="AC275" s="35">
        <f t="shared" si="547"/>
        <v>0</v>
      </c>
      <c r="AD275" s="35">
        <f t="shared" si="547"/>
        <v>0</v>
      </c>
      <c r="AE275" s="35">
        <f t="shared" si="547"/>
        <v>0</v>
      </c>
      <c r="AF275" s="35">
        <f t="shared" si="547"/>
        <v>0</v>
      </c>
      <c r="AG275" s="35">
        <f t="shared" si="547"/>
        <v>0</v>
      </c>
      <c r="AH275" s="35">
        <f t="shared" si="547"/>
        <v>0</v>
      </c>
      <c r="AI275" s="35">
        <f t="shared" si="547"/>
        <v>0</v>
      </c>
      <c r="AJ275" s="35">
        <f t="shared" si="547"/>
        <v>0</v>
      </c>
      <c r="AK275" s="35">
        <f t="shared" si="547"/>
        <v>0</v>
      </c>
      <c r="AL275" s="35">
        <f t="shared" si="547"/>
        <v>0</v>
      </c>
      <c r="AM275" s="35">
        <f t="shared" si="547"/>
        <v>0</v>
      </c>
      <c r="AN275" s="35">
        <f t="shared" si="547"/>
        <v>0</v>
      </c>
      <c r="AO275" s="35">
        <f t="shared" si="547"/>
        <v>0</v>
      </c>
      <c r="AP275" s="35">
        <f t="shared" si="547"/>
        <v>0</v>
      </c>
      <c r="AQ275" s="35">
        <f t="shared" si="547"/>
        <v>0</v>
      </c>
      <c r="AR275" s="35">
        <f t="shared" si="547"/>
        <v>0</v>
      </c>
      <c r="AS275" s="35">
        <f t="shared" si="547"/>
        <v>0</v>
      </c>
      <c r="AT275" s="35">
        <f t="shared" si="547"/>
        <v>0</v>
      </c>
      <c r="AU275" s="35">
        <f t="shared" si="547"/>
        <v>0</v>
      </c>
      <c r="AV275" s="35">
        <f t="shared" si="547"/>
        <v>0</v>
      </c>
      <c r="AW275" s="35">
        <f t="shared" si="547"/>
        <v>0</v>
      </c>
      <c r="AX275" s="35">
        <f t="shared" ref="AX275:BS275" si="548">IF(AX$2&gt;=$O275,IF(AX274-(AX274*HLOOKUP($O275,$R$2:$BS$34,32,FALSE))&lt;=0,AX274,AX274*HLOOKUP($O275,$R$2:$BS$34,32,FALSE)),0)</f>
        <v>0</v>
      </c>
      <c r="AY275" s="35">
        <f t="shared" si="548"/>
        <v>0</v>
      </c>
      <c r="AZ275" s="35">
        <f t="shared" si="548"/>
        <v>0</v>
      </c>
      <c r="BA275" s="35">
        <f t="shared" si="548"/>
        <v>0</v>
      </c>
      <c r="BB275" s="35">
        <f t="shared" si="548"/>
        <v>0</v>
      </c>
      <c r="BC275" s="35">
        <f t="shared" si="548"/>
        <v>0</v>
      </c>
      <c r="BD275" s="35">
        <f t="shared" si="548"/>
        <v>0</v>
      </c>
      <c r="BE275" s="35">
        <f t="shared" si="548"/>
        <v>0</v>
      </c>
      <c r="BF275" s="35">
        <f t="shared" si="548"/>
        <v>0</v>
      </c>
      <c r="BG275" s="35">
        <f t="shared" si="548"/>
        <v>0</v>
      </c>
      <c r="BH275" s="35">
        <f t="shared" si="548"/>
        <v>0</v>
      </c>
      <c r="BI275" s="35">
        <f t="shared" si="548"/>
        <v>0</v>
      </c>
      <c r="BJ275" s="35">
        <f t="shared" si="548"/>
        <v>0</v>
      </c>
      <c r="BK275" s="35">
        <f t="shared" si="548"/>
        <v>0</v>
      </c>
      <c r="BL275" s="35">
        <f t="shared" si="548"/>
        <v>0</v>
      </c>
      <c r="BM275" s="35">
        <f t="shared" si="548"/>
        <v>0</v>
      </c>
      <c r="BN275" s="35">
        <f t="shared" si="548"/>
        <v>0</v>
      </c>
      <c r="BO275" s="35">
        <f t="shared" si="548"/>
        <v>0</v>
      </c>
      <c r="BP275" s="35">
        <f t="shared" si="548"/>
        <v>0</v>
      </c>
      <c r="BQ275" s="35">
        <f t="shared" si="548"/>
        <v>0</v>
      </c>
      <c r="BR275" s="35">
        <f t="shared" si="548"/>
        <v>0</v>
      </c>
      <c r="BS275" s="35">
        <f t="shared" si="548"/>
        <v>0</v>
      </c>
    </row>
    <row r="276" spans="6:71" hidden="1" outlineLevel="1">
      <c r="F276" t="s">
        <v>195</v>
      </c>
      <c r="L276" s="22" t="s">
        <v>196</v>
      </c>
      <c r="O276" s="22">
        <v>48</v>
      </c>
      <c r="R276" s="35">
        <f t="shared" ref="R276:AV276" si="549">IF($O276=R$2,R$187,IF(R$2&gt;$O276,Q276-Q277,0))</f>
        <v>0</v>
      </c>
      <c r="S276" s="35">
        <f t="shared" si="549"/>
        <v>0</v>
      </c>
      <c r="T276" s="35">
        <f t="shared" si="549"/>
        <v>0</v>
      </c>
      <c r="U276" s="35">
        <f t="shared" si="549"/>
        <v>0</v>
      </c>
      <c r="V276" s="35">
        <f t="shared" si="549"/>
        <v>0</v>
      </c>
      <c r="W276" s="35">
        <f t="shared" si="549"/>
        <v>0</v>
      </c>
      <c r="X276" s="35">
        <f t="shared" si="549"/>
        <v>0</v>
      </c>
      <c r="Y276" s="35">
        <f t="shared" si="549"/>
        <v>0</v>
      </c>
      <c r="Z276" s="35">
        <f t="shared" si="549"/>
        <v>0</v>
      </c>
      <c r="AA276" s="35">
        <f t="shared" si="549"/>
        <v>0</v>
      </c>
      <c r="AB276" s="35">
        <f t="shared" si="549"/>
        <v>0</v>
      </c>
      <c r="AC276" s="35">
        <f t="shared" si="549"/>
        <v>0</v>
      </c>
      <c r="AD276" s="35">
        <f t="shared" si="549"/>
        <v>0</v>
      </c>
      <c r="AE276" s="35">
        <f t="shared" si="549"/>
        <v>0</v>
      </c>
      <c r="AF276" s="35">
        <f t="shared" si="549"/>
        <v>0</v>
      </c>
      <c r="AG276" s="35">
        <f t="shared" si="549"/>
        <v>0</v>
      </c>
      <c r="AH276" s="35">
        <f t="shared" si="549"/>
        <v>0</v>
      </c>
      <c r="AI276" s="35">
        <f t="shared" si="549"/>
        <v>0</v>
      </c>
      <c r="AJ276" s="35">
        <f t="shared" si="549"/>
        <v>0</v>
      </c>
      <c r="AK276" s="35">
        <f t="shared" si="549"/>
        <v>0</v>
      </c>
      <c r="AL276" s="35">
        <f t="shared" si="549"/>
        <v>0</v>
      </c>
      <c r="AM276" s="35">
        <f t="shared" si="549"/>
        <v>0</v>
      </c>
      <c r="AN276" s="35">
        <f t="shared" si="549"/>
        <v>0</v>
      </c>
      <c r="AO276" s="35">
        <f t="shared" si="549"/>
        <v>0</v>
      </c>
      <c r="AP276" s="35">
        <f t="shared" si="549"/>
        <v>0</v>
      </c>
      <c r="AQ276" s="35">
        <f t="shared" si="549"/>
        <v>0</v>
      </c>
      <c r="AR276" s="35">
        <f t="shared" si="549"/>
        <v>0</v>
      </c>
      <c r="AS276" s="35">
        <f t="shared" si="549"/>
        <v>0</v>
      </c>
      <c r="AT276" s="35">
        <f t="shared" si="549"/>
        <v>0</v>
      </c>
      <c r="AU276" s="35">
        <f t="shared" si="549"/>
        <v>0</v>
      </c>
      <c r="AV276" s="35">
        <f t="shared" si="549"/>
        <v>0</v>
      </c>
      <c r="AW276" s="35">
        <f t="shared" ref="AW276:BS276" si="550">IF($O276=AW$2,AW$187,IF(AW$2&gt;$O276,AV276-AV277,0))</f>
        <v>0</v>
      </c>
      <c r="AX276" s="35">
        <f t="shared" si="550"/>
        <v>0</v>
      </c>
      <c r="AY276" s="35">
        <f t="shared" si="550"/>
        <v>0</v>
      </c>
      <c r="AZ276" s="35">
        <f t="shared" si="550"/>
        <v>0</v>
      </c>
      <c r="BA276" s="35">
        <f t="shared" si="550"/>
        <v>0</v>
      </c>
      <c r="BB276" s="35">
        <f t="shared" si="550"/>
        <v>0</v>
      </c>
      <c r="BC276" s="35">
        <f t="shared" si="550"/>
        <v>0</v>
      </c>
      <c r="BD276" s="35">
        <f t="shared" si="550"/>
        <v>0</v>
      </c>
      <c r="BE276" s="35">
        <f t="shared" si="550"/>
        <v>0</v>
      </c>
      <c r="BF276" s="35">
        <f t="shared" si="550"/>
        <v>0</v>
      </c>
      <c r="BG276" s="35">
        <f t="shared" si="550"/>
        <v>0</v>
      </c>
      <c r="BH276" s="35">
        <f t="shared" si="550"/>
        <v>0</v>
      </c>
      <c r="BI276" s="35">
        <f t="shared" si="550"/>
        <v>0</v>
      </c>
      <c r="BJ276" s="35">
        <f t="shared" si="550"/>
        <v>0</v>
      </c>
      <c r="BK276" s="35">
        <f t="shared" si="550"/>
        <v>0</v>
      </c>
      <c r="BL276" s="35">
        <f t="shared" si="550"/>
        <v>0</v>
      </c>
      <c r="BM276" s="35">
        <f t="shared" si="550"/>
        <v>0</v>
      </c>
      <c r="BN276" s="35">
        <f t="shared" si="550"/>
        <v>0</v>
      </c>
      <c r="BO276" s="35">
        <f t="shared" si="550"/>
        <v>0</v>
      </c>
      <c r="BP276" s="35">
        <f t="shared" si="550"/>
        <v>0</v>
      </c>
      <c r="BQ276" s="35">
        <f t="shared" si="550"/>
        <v>0</v>
      </c>
      <c r="BR276" s="35">
        <f t="shared" si="550"/>
        <v>0</v>
      </c>
      <c r="BS276" s="35">
        <f t="shared" si="550"/>
        <v>0</v>
      </c>
    </row>
    <row r="277" spans="6:71" hidden="1" outlineLevel="1">
      <c r="F277" t="s">
        <v>197</v>
      </c>
      <c r="L277" s="22" t="s">
        <v>190</v>
      </c>
      <c r="O277" s="22">
        <v>48</v>
      </c>
      <c r="R277" s="35">
        <f t="shared" ref="R277:AW277" si="551">IF(R$2&gt;=$O277,IF(R276-(R276*HLOOKUP($O277,$R$2:$BS$34,32,FALSE))&lt;=0,R276,R276*HLOOKUP($O277,$R$2:$BS$34,32,FALSE)),0)</f>
        <v>0</v>
      </c>
      <c r="S277" s="35">
        <f t="shared" si="551"/>
        <v>0</v>
      </c>
      <c r="T277" s="35">
        <f t="shared" si="551"/>
        <v>0</v>
      </c>
      <c r="U277" s="35">
        <f t="shared" si="551"/>
        <v>0</v>
      </c>
      <c r="V277" s="35">
        <f t="shared" si="551"/>
        <v>0</v>
      </c>
      <c r="W277" s="35">
        <f t="shared" si="551"/>
        <v>0</v>
      </c>
      <c r="X277" s="35">
        <f t="shared" si="551"/>
        <v>0</v>
      </c>
      <c r="Y277" s="35">
        <f t="shared" si="551"/>
        <v>0</v>
      </c>
      <c r="Z277" s="35">
        <f t="shared" si="551"/>
        <v>0</v>
      </c>
      <c r="AA277" s="35">
        <f t="shared" si="551"/>
        <v>0</v>
      </c>
      <c r="AB277" s="35">
        <f t="shared" si="551"/>
        <v>0</v>
      </c>
      <c r="AC277" s="35">
        <f t="shared" si="551"/>
        <v>0</v>
      </c>
      <c r="AD277" s="35">
        <f t="shared" si="551"/>
        <v>0</v>
      </c>
      <c r="AE277" s="35">
        <f t="shared" si="551"/>
        <v>0</v>
      </c>
      <c r="AF277" s="35">
        <f t="shared" si="551"/>
        <v>0</v>
      </c>
      <c r="AG277" s="35">
        <f t="shared" si="551"/>
        <v>0</v>
      </c>
      <c r="AH277" s="35">
        <f t="shared" si="551"/>
        <v>0</v>
      </c>
      <c r="AI277" s="35">
        <f t="shared" si="551"/>
        <v>0</v>
      </c>
      <c r="AJ277" s="35">
        <f t="shared" si="551"/>
        <v>0</v>
      </c>
      <c r="AK277" s="35">
        <f t="shared" si="551"/>
        <v>0</v>
      </c>
      <c r="AL277" s="35">
        <f t="shared" si="551"/>
        <v>0</v>
      </c>
      <c r="AM277" s="35">
        <f t="shared" si="551"/>
        <v>0</v>
      </c>
      <c r="AN277" s="35">
        <f t="shared" si="551"/>
        <v>0</v>
      </c>
      <c r="AO277" s="35">
        <f t="shared" si="551"/>
        <v>0</v>
      </c>
      <c r="AP277" s="35">
        <f t="shared" si="551"/>
        <v>0</v>
      </c>
      <c r="AQ277" s="35">
        <f t="shared" si="551"/>
        <v>0</v>
      </c>
      <c r="AR277" s="35">
        <f t="shared" si="551"/>
        <v>0</v>
      </c>
      <c r="AS277" s="35">
        <f t="shared" si="551"/>
        <v>0</v>
      </c>
      <c r="AT277" s="35">
        <f t="shared" si="551"/>
        <v>0</v>
      </c>
      <c r="AU277" s="35">
        <f t="shared" si="551"/>
        <v>0</v>
      </c>
      <c r="AV277" s="35">
        <f t="shared" si="551"/>
        <v>0</v>
      </c>
      <c r="AW277" s="35">
        <f t="shared" si="551"/>
        <v>0</v>
      </c>
      <c r="AX277" s="35">
        <f t="shared" ref="AX277:BS277" si="552">IF(AX$2&gt;=$O277,IF(AX276-(AX276*HLOOKUP($O277,$R$2:$BS$34,32,FALSE))&lt;=0,AX276,AX276*HLOOKUP($O277,$R$2:$BS$34,32,FALSE)),0)</f>
        <v>0</v>
      </c>
      <c r="AY277" s="35">
        <f t="shared" si="552"/>
        <v>0</v>
      </c>
      <c r="AZ277" s="35">
        <f t="shared" si="552"/>
        <v>0</v>
      </c>
      <c r="BA277" s="35">
        <f t="shared" si="552"/>
        <v>0</v>
      </c>
      <c r="BB277" s="35">
        <f t="shared" si="552"/>
        <v>0</v>
      </c>
      <c r="BC277" s="35">
        <f t="shared" si="552"/>
        <v>0</v>
      </c>
      <c r="BD277" s="35">
        <f t="shared" si="552"/>
        <v>0</v>
      </c>
      <c r="BE277" s="35">
        <f t="shared" si="552"/>
        <v>0</v>
      </c>
      <c r="BF277" s="35">
        <f t="shared" si="552"/>
        <v>0</v>
      </c>
      <c r="BG277" s="35">
        <f t="shared" si="552"/>
        <v>0</v>
      </c>
      <c r="BH277" s="35">
        <f t="shared" si="552"/>
        <v>0</v>
      </c>
      <c r="BI277" s="35">
        <f t="shared" si="552"/>
        <v>0</v>
      </c>
      <c r="BJ277" s="35">
        <f t="shared" si="552"/>
        <v>0</v>
      </c>
      <c r="BK277" s="35">
        <f t="shared" si="552"/>
        <v>0</v>
      </c>
      <c r="BL277" s="35">
        <f t="shared" si="552"/>
        <v>0</v>
      </c>
      <c r="BM277" s="35">
        <f t="shared" si="552"/>
        <v>0</v>
      </c>
      <c r="BN277" s="35">
        <f t="shared" si="552"/>
        <v>0</v>
      </c>
      <c r="BO277" s="35">
        <f t="shared" si="552"/>
        <v>0</v>
      </c>
      <c r="BP277" s="35">
        <f t="shared" si="552"/>
        <v>0</v>
      </c>
      <c r="BQ277" s="35">
        <f t="shared" si="552"/>
        <v>0</v>
      </c>
      <c r="BR277" s="35">
        <f t="shared" si="552"/>
        <v>0</v>
      </c>
      <c r="BS277" s="35">
        <f t="shared" si="552"/>
        <v>0</v>
      </c>
    </row>
    <row r="278" spans="6:71" hidden="1" outlineLevel="1">
      <c r="F278" t="s">
        <v>195</v>
      </c>
      <c r="L278" s="22" t="s">
        <v>196</v>
      </c>
      <c r="O278" s="22">
        <v>49</v>
      </c>
      <c r="R278" s="35">
        <f t="shared" ref="R278:AV278" si="553">IF($O278=R$2,R$187,IF(R$2&gt;$O278,Q278-Q279,0))</f>
        <v>0</v>
      </c>
      <c r="S278" s="35">
        <f t="shared" si="553"/>
        <v>0</v>
      </c>
      <c r="T278" s="35">
        <f t="shared" si="553"/>
        <v>0</v>
      </c>
      <c r="U278" s="35">
        <f t="shared" si="553"/>
        <v>0</v>
      </c>
      <c r="V278" s="35">
        <f t="shared" si="553"/>
        <v>0</v>
      </c>
      <c r="W278" s="35">
        <f t="shared" si="553"/>
        <v>0</v>
      </c>
      <c r="X278" s="35">
        <f t="shared" si="553"/>
        <v>0</v>
      </c>
      <c r="Y278" s="35">
        <f t="shared" si="553"/>
        <v>0</v>
      </c>
      <c r="Z278" s="35">
        <f t="shared" si="553"/>
        <v>0</v>
      </c>
      <c r="AA278" s="35">
        <f t="shared" si="553"/>
        <v>0</v>
      </c>
      <c r="AB278" s="35">
        <f t="shared" si="553"/>
        <v>0</v>
      </c>
      <c r="AC278" s="35">
        <f t="shared" si="553"/>
        <v>0</v>
      </c>
      <c r="AD278" s="35">
        <f t="shared" si="553"/>
        <v>0</v>
      </c>
      <c r="AE278" s="35">
        <f t="shared" si="553"/>
        <v>0</v>
      </c>
      <c r="AF278" s="35">
        <f t="shared" si="553"/>
        <v>0</v>
      </c>
      <c r="AG278" s="35">
        <f t="shared" si="553"/>
        <v>0</v>
      </c>
      <c r="AH278" s="35">
        <f t="shared" si="553"/>
        <v>0</v>
      </c>
      <c r="AI278" s="35">
        <f t="shared" si="553"/>
        <v>0</v>
      </c>
      <c r="AJ278" s="35">
        <f t="shared" si="553"/>
        <v>0</v>
      </c>
      <c r="AK278" s="35">
        <f t="shared" si="553"/>
        <v>0</v>
      </c>
      <c r="AL278" s="35">
        <f t="shared" si="553"/>
        <v>0</v>
      </c>
      <c r="AM278" s="35">
        <f t="shared" si="553"/>
        <v>0</v>
      </c>
      <c r="AN278" s="35">
        <f t="shared" si="553"/>
        <v>0</v>
      </c>
      <c r="AO278" s="35">
        <f t="shared" si="553"/>
        <v>0</v>
      </c>
      <c r="AP278" s="35">
        <f t="shared" si="553"/>
        <v>0</v>
      </c>
      <c r="AQ278" s="35">
        <f t="shared" si="553"/>
        <v>0</v>
      </c>
      <c r="AR278" s="35">
        <f t="shared" si="553"/>
        <v>0</v>
      </c>
      <c r="AS278" s="35">
        <f t="shared" si="553"/>
        <v>0</v>
      </c>
      <c r="AT278" s="35">
        <f t="shared" si="553"/>
        <v>0</v>
      </c>
      <c r="AU278" s="35">
        <f t="shared" si="553"/>
        <v>0</v>
      </c>
      <c r="AV278" s="35">
        <f t="shared" si="553"/>
        <v>0</v>
      </c>
      <c r="AW278" s="35">
        <f t="shared" ref="AW278:BS278" si="554">IF($O278=AW$2,AW$187,IF(AW$2&gt;$O278,AV278-AV279,0))</f>
        <v>0</v>
      </c>
      <c r="AX278" s="35">
        <f t="shared" si="554"/>
        <v>0</v>
      </c>
      <c r="AY278" s="35">
        <f t="shared" si="554"/>
        <v>0</v>
      </c>
      <c r="AZ278" s="35">
        <f t="shared" si="554"/>
        <v>0</v>
      </c>
      <c r="BA278" s="35">
        <f t="shared" si="554"/>
        <v>0</v>
      </c>
      <c r="BB278" s="35">
        <f t="shared" si="554"/>
        <v>0</v>
      </c>
      <c r="BC278" s="35">
        <f t="shared" si="554"/>
        <v>0</v>
      </c>
      <c r="BD278" s="35">
        <f t="shared" si="554"/>
        <v>0</v>
      </c>
      <c r="BE278" s="35">
        <f t="shared" si="554"/>
        <v>0</v>
      </c>
      <c r="BF278" s="35">
        <f t="shared" si="554"/>
        <v>0</v>
      </c>
      <c r="BG278" s="35">
        <f t="shared" si="554"/>
        <v>0</v>
      </c>
      <c r="BH278" s="35">
        <f t="shared" si="554"/>
        <v>0</v>
      </c>
      <c r="BI278" s="35">
        <f t="shared" si="554"/>
        <v>0</v>
      </c>
      <c r="BJ278" s="35">
        <f t="shared" si="554"/>
        <v>0</v>
      </c>
      <c r="BK278" s="35">
        <f t="shared" si="554"/>
        <v>0</v>
      </c>
      <c r="BL278" s="35">
        <f t="shared" si="554"/>
        <v>0</v>
      </c>
      <c r="BM278" s="35">
        <f t="shared" si="554"/>
        <v>0</v>
      </c>
      <c r="BN278" s="35">
        <f t="shared" si="554"/>
        <v>0</v>
      </c>
      <c r="BO278" s="35">
        <f t="shared" si="554"/>
        <v>0</v>
      </c>
      <c r="BP278" s="35">
        <f t="shared" si="554"/>
        <v>0</v>
      </c>
      <c r="BQ278" s="35">
        <f t="shared" si="554"/>
        <v>0</v>
      </c>
      <c r="BR278" s="35">
        <f t="shared" si="554"/>
        <v>0</v>
      </c>
      <c r="BS278" s="35">
        <f t="shared" si="554"/>
        <v>0</v>
      </c>
    </row>
    <row r="279" spans="6:71" hidden="1" outlineLevel="1">
      <c r="F279" t="s">
        <v>197</v>
      </c>
      <c r="L279" s="22" t="s">
        <v>190</v>
      </c>
      <c r="O279" s="22">
        <v>49</v>
      </c>
      <c r="R279" s="35">
        <f t="shared" ref="R279:AW279" si="555">IF(R$2&gt;=$O279,IF(R278-(R278*HLOOKUP($O279,$R$2:$BS$34,32,FALSE))&lt;=0,R278,R278*HLOOKUP($O279,$R$2:$BS$34,32,FALSE)),0)</f>
        <v>0</v>
      </c>
      <c r="S279" s="35">
        <f t="shared" si="555"/>
        <v>0</v>
      </c>
      <c r="T279" s="35">
        <f t="shared" si="555"/>
        <v>0</v>
      </c>
      <c r="U279" s="35">
        <f t="shared" si="555"/>
        <v>0</v>
      </c>
      <c r="V279" s="35">
        <f t="shared" si="555"/>
        <v>0</v>
      </c>
      <c r="W279" s="35">
        <f t="shared" si="555"/>
        <v>0</v>
      </c>
      <c r="X279" s="35">
        <f t="shared" si="555"/>
        <v>0</v>
      </c>
      <c r="Y279" s="35">
        <f t="shared" si="555"/>
        <v>0</v>
      </c>
      <c r="Z279" s="35">
        <f t="shared" si="555"/>
        <v>0</v>
      </c>
      <c r="AA279" s="35">
        <f t="shared" si="555"/>
        <v>0</v>
      </c>
      <c r="AB279" s="35">
        <f t="shared" si="555"/>
        <v>0</v>
      </c>
      <c r="AC279" s="35">
        <f t="shared" si="555"/>
        <v>0</v>
      </c>
      <c r="AD279" s="35">
        <f t="shared" si="555"/>
        <v>0</v>
      </c>
      <c r="AE279" s="35">
        <f t="shared" si="555"/>
        <v>0</v>
      </c>
      <c r="AF279" s="35">
        <f t="shared" si="555"/>
        <v>0</v>
      </c>
      <c r="AG279" s="35">
        <f t="shared" si="555"/>
        <v>0</v>
      </c>
      <c r="AH279" s="35">
        <f t="shared" si="555"/>
        <v>0</v>
      </c>
      <c r="AI279" s="35">
        <f t="shared" si="555"/>
        <v>0</v>
      </c>
      <c r="AJ279" s="35">
        <f t="shared" si="555"/>
        <v>0</v>
      </c>
      <c r="AK279" s="35">
        <f t="shared" si="555"/>
        <v>0</v>
      </c>
      <c r="AL279" s="35">
        <f t="shared" si="555"/>
        <v>0</v>
      </c>
      <c r="AM279" s="35">
        <f t="shared" si="555"/>
        <v>0</v>
      </c>
      <c r="AN279" s="35">
        <f t="shared" si="555"/>
        <v>0</v>
      </c>
      <c r="AO279" s="35">
        <f t="shared" si="555"/>
        <v>0</v>
      </c>
      <c r="AP279" s="35">
        <f t="shared" si="555"/>
        <v>0</v>
      </c>
      <c r="AQ279" s="35">
        <f t="shared" si="555"/>
        <v>0</v>
      </c>
      <c r="AR279" s="35">
        <f t="shared" si="555"/>
        <v>0</v>
      </c>
      <c r="AS279" s="35">
        <f t="shared" si="555"/>
        <v>0</v>
      </c>
      <c r="AT279" s="35">
        <f t="shared" si="555"/>
        <v>0</v>
      </c>
      <c r="AU279" s="35">
        <f t="shared" si="555"/>
        <v>0</v>
      </c>
      <c r="AV279" s="35">
        <f t="shared" si="555"/>
        <v>0</v>
      </c>
      <c r="AW279" s="35">
        <f t="shared" si="555"/>
        <v>0</v>
      </c>
      <c r="AX279" s="35">
        <f t="shared" ref="AX279:BS279" si="556">IF(AX$2&gt;=$O279,IF(AX278-(AX278*HLOOKUP($O279,$R$2:$BS$34,32,FALSE))&lt;=0,AX278,AX278*HLOOKUP($O279,$R$2:$BS$34,32,FALSE)),0)</f>
        <v>0</v>
      </c>
      <c r="AY279" s="35">
        <f t="shared" si="556"/>
        <v>0</v>
      </c>
      <c r="AZ279" s="35">
        <f t="shared" si="556"/>
        <v>0</v>
      </c>
      <c r="BA279" s="35">
        <f t="shared" si="556"/>
        <v>0</v>
      </c>
      <c r="BB279" s="35">
        <f t="shared" si="556"/>
        <v>0</v>
      </c>
      <c r="BC279" s="35">
        <f t="shared" si="556"/>
        <v>0</v>
      </c>
      <c r="BD279" s="35">
        <f t="shared" si="556"/>
        <v>0</v>
      </c>
      <c r="BE279" s="35">
        <f t="shared" si="556"/>
        <v>0</v>
      </c>
      <c r="BF279" s="35">
        <f t="shared" si="556"/>
        <v>0</v>
      </c>
      <c r="BG279" s="35">
        <f t="shared" si="556"/>
        <v>0</v>
      </c>
      <c r="BH279" s="35">
        <f t="shared" si="556"/>
        <v>0</v>
      </c>
      <c r="BI279" s="35">
        <f t="shared" si="556"/>
        <v>0</v>
      </c>
      <c r="BJ279" s="35">
        <f t="shared" si="556"/>
        <v>0</v>
      </c>
      <c r="BK279" s="35">
        <f t="shared" si="556"/>
        <v>0</v>
      </c>
      <c r="BL279" s="35">
        <f t="shared" si="556"/>
        <v>0</v>
      </c>
      <c r="BM279" s="35">
        <f t="shared" si="556"/>
        <v>0</v>
      </c>
      <c r="BN279" s="35">
        <f t="shared" si="556"/>
        <v>0</v>
      </c>
      <c r="BO279" s="35">
        <f t="shared" si="556"/>
        <v>0</v>
      </c>
      <c r="BP279" s="35">
        <f t="shared" si="556"/>
        <v>0</v>
      </c>
      <c r="BQ279" s="35">
        <f t="shared" si="556"/>
        <v>0</v>
      </c>
      <c r="BR279" s="35">
        <f t="shared" si="556"/>
        <v>0</v>
      </c>
      <c r="BS279" s="35">
        <f t="shared" si="556"/>
        <v>0</v>
      </c>
    </row>
    <row r="280" spans="6:71" hidden="1" outlineLevel="1">
      <c r="F280" t="s">
        <v>195</v>
      </c>
      <c r="L280" s="22" t="s">
        <v>196</v>
      </c>
      <c r="O280" s="22">
        <v>50</v>
      </c>
      <c r="R280" s="35">
        <f t="shared" ref="R280:AV280" si="557">IF($O280=R$2,R$187,IF(R$2&gt;$O280,Q280-Q281,0))</f>
        <v>0</v>
      </c>
      <c r="S280" s="35">
        <f t="shared" si="557"/>
        <v>0</v>
      </c>
      <c r="T280" s="35">
        <f t="shared" si="557"/>
        <v>0</v>
      </c>
      <c r="U280" s="35">
        <f t="shared" si="557"/>
        <v>0</v>
      </c>
      <c r="V280" s="35">
        <f t="shared" si="557"/>
        <v>0</v>
      </c>
      <c r="W280" s="35">
        <f t="shared" si="557"/>
        <v>0</v>
      </c>
      <c r="X280" s="35">
        <f t="shared" si="557"/>
        <v>0</v>
      </c>
      <c r="Y280" s="35">
        <f t="shared" si="557"/>
        <v>0</v>
      </c>
      <c r="Z280" s="35">
        <f t="shared" si="557"/>
        <v>0</v>
      </c>
      <c r="AA280" s="35">
        <f t="shared" si="557"/>
        <v>0</v>
      </c>
      <c r="AB280" s="35">
        <f t="shared" si="557"/>
        <v>0</v>
      </c>
      <c r="AC280" s="35">
        <f t="shared" si="557"/>
        <v>0</v>
      </c>
      <c r="AD280" s="35">
        <f t="shared" si="557"/>
        <v>0</v>
      </c>
      <c r="AE280" s="35">
        <f t="shared" si="557"/>
        <v>0</v>
      </c>
      <c r="AF280" s="35">
        <f t="shared" si="557"/>
        <v>0</v>
      </c>
      <c r="AG280" s="35">
        <f t="shared" si="557"/>
        <v>0</v>
      </c>
      <c r="AH280" s="35">
        <f t="shared" si="557"/>
        <v>0</v>
      </c>
      <c r="AI280" s="35">
        <f t="shared" si="557"/>
        <v>0</v>
      </c>
      <c r="AJ280" s="35">
        <f t="shared" si="557"/>
        <v>0</v>
      </c>
      <c r="AK280" s="35">
        <f t="shared" si="557"/>
        <v>0</v>
      </c>
      <c r="AL280" s="35">
        <f t="shared" si="557"/>
        <v>0</v>
      </c>
      <c r="AM280" s="35">
        <f t="shared" si="557"/>
        <v>0</v>
      </c>
      <c r="AN280" s="35">
        <f t="shared" si="557"/>
        <v>0</v>
      </c>
      <c r="AO280" s="35">
        <f t="shared" si="557"/>
        <v>0</v>
      </c>
      <c r="AP280" s="35">
        <f t="shared" si="557"/>
        <v>0</v>
      </c>
      <c r="AQ280" s="35">
        <f t="shared" si="557"/>
        <v>0</v>
      </c>
      <c r="AR280" s="35">
        <f t="shared" si="557"/>
        <v>0</v>
      </c>
      <c r="AS280" s="35">
        <f t="shared" si="557"/>
        <v>0</v>
      </c>
      <c r="AT280" s="35">
        <f t="shared" si="557"/>
        <v>0</v>
      </c>
      <c r="AU280" s="35">
        <f t="shared" si="557"/>
        <v>0</v>
      </c>
      <c r="AV280" s="35">
        <f t="shared" si="557"/>
        <v>0</v>
      </c>
      <c r="AW280" s="35">
        <f t="shared" ref="AW280:BS280" si="558">IF($O280=AW$2,AW$187,IF(AW$2&gt;$O280,AV280-AV281,0))</f>
        <v>0</v>
      </c>
      <c r="AX280" s="35">
        <f t="shared" si="558"/>
        <v>0</v>
      </c>
      <c r="AY280" s="35">
        <f t="shared" si="558"/>
        <v>0</v>
      </c>
      <c r="AZ280" s="35">
        <f t="shared" si="558"/>
        <v>0</v>
      </c>
      <c r="BA280" s="35">
        <f t="shared" si="558"/>
        <v>0</v>
      </c>
      <c r="BB280" s="35">
        <f t="shared" si="558"/>
        <v>0</v>
      </c>
      <c r="BC280" s="35">
        <f t="shared" si="558"/>
        <v>0</v>
      </c>
      <c r="BD280" s="35">
        <f t="shared" si="558"/>
        <v>0</v>
      </c>
      <c r="BE280" s="35">
        <f t="shared" si="558"/>
        <v>0</v>
      </c>
      <c r="BF280" s="35">
        <f t="shared" si="558"/>
        <v>0</v>
      </c>
      <c r="BG280" s="35">
        <f t="shared" si="558"/>
        <v>0</v>
      </c>
      <c r="BH280" s="35">
        <f t="shared" si="558"/>
        <v>0</v>
      </c>
      <c r="BI280" s="35">
        <f t="shared" si="558"/>
        <v>0</v>
      </c>
      <c r="BJ280" s="35">
        <f t="shared" si="558"/>
        <v>0</v>
      </c>
      <c r="BK280" s="35">
        <f t="shared" si="558"/>
        <v>0</v>
      </c>
      <c r="BL280" s="35">
        <f t="shared" si="558"/>
        <v>0</v>
      </c>
      <c r="BM280" s="35">
        <f t="shared" si="558"/>
        <v>0</v>
      </c>
      <c r="BN280" s="35">
        <f t="shared" si="558"/>
        <v>0</v>
      </c>
      <c r="BO280" s="35">
        <f t="shared" si="558"/>
        <v>0</v>
      </c>
      <c r="BP280" s="35">
        <f t="shared" si="558"/>
        <v>0</v>
      </c>
      <c r="BQ280" s="35">
        <f t="shared" si="558"/>
        <v>0</v>
      </c>
      <c r="BR280" s="35">
        <f t="shared" si="558"/>
        <v>0</v>
      </c>
      <c r="BS280" s="35">
        <f t="shared" si="558"/>
        <v>0</v>
      </c>
    </row>
    <row r="281" spans="6:71" hidden="1" outlineLevel="1">
      <c r="F281" t="s">
        <v>197</v>
      </c>
      <c r="L281" s="22" t="s">
        <v>190</v>
      </c>
      <c r="O281" s="22">
        <v>50</v>
      </c>
      <c r="R281" s="35">
        <f t="shared" ref="R281:AW281" si="559">IF(R$2&gt;=$O281,IF(R280-(R280*HLOOKUP($O281,$R$2:$BS$34,32,FALSE))&lt;=0,R280,R280*HLOOKUP($O281,$R$2:$BS$34,32,FALSE)),0)</f>
        <v>0</v>
      </c>
      <c r="S281" s="35">
        <f t="shared" si="559"/>
        <v>0</v>
      </c>
      <c r="T281" s="35">
        <f t="shared" si="559"/>
        <v>0</v>
      </c>
      <c r="U281" s="35">
        <f t="shared" si="559"/>
        <v>0</v>
      </c>
      <c r="V281" s="35">
        <f t="shared" si="559"/>
        <v>0</v>
      </c>
      <c r="W281" s="35">
        <f t="shared" si="559"/>
        <v>0</v>
      </c>
      <c r="X281" s="35">
        <f t="shared" si="559"/>
        <v>0</v>
      </c>
      <c r="Y281" s="35">
        <f t="shared" si="559"/>
        <v>0</v>
      </c>
      <c r="Z281" s="35">
        <f t="shared" si="559"/>
        <v>0</v>
      </c>
      <c r="AA281" s="35">
        <f t="shared" si="559"/>
        <v>0</v>
      </c>
      <c r="AB281" s="35">
        <f t="shared" si="559"/>
        <v>0</v>
      </c>
      <c r="AC281" s="35">
        <f t="shared" si="559"/>
        <v>0</v>
      </c>
      <c r="AD281" s="35">
        <f t="shared" si="559"/>
        <v>0</v>
      </c>
      <c r="AE281" s="35">
        <f t="shared" si="559"/>
        <v>0</v>
      </c>
      <c r="AF281" s="35">
        <f t="shared" si="559"/>
        <v>0</v>
      </c>
      <c r="AG281" s="35">
        <f t="shared" si="559"/>
        <v>0</v>
      </c>
      <c r="AH281" s="35">
        <f t="shared" si="559"/>
        <v>0</v>
      </c>
      <c r="AI281" s="35">
        <f t="shared" si="559"/>
        <v>0</v>
      </c>
      <c r="AJ281" s="35">
        <f t="shared" si="559"/>
        <v>0</v>
      </c>
      <c r="AK281" s="35">
        <f t="shared" si="559"/>
        <v>0</v>
      </c>
      <c r="AL281" s="35">
        <f t="shared" si="559"/>
        <v>0</v>
      </c>
      <c r="AM281" s="35">
        <f t="shared" si="559"/>
        <v>0</v>
      </c>
      <c r="AN281" s="35">
        <f t="shared" si="559"/>
        <v>0</v>
      </c>
      <c r="AO281" s="35">
        <f t="shared" si="559"/>
        <v>0</v>
      </c>
      <c r="AP281" s="35">
        <f t="shared" si="559"/>
        <v>0</v>
      </c>
      <c r="AQ281" s="35">
        <f t="shared" si="559"/>
        <v>0</v>
      </c>
      <c r="AR281" s="35">
        <f t="shared" si="559"/>
        <v>0</v>
      </c>
      <c r="AS281" s="35">
        <f t="shared" si="559"/>
        <v>0</v>
      </c>
      <c r="AT281" s="35">
        <f t="shared" si="559"/>
        <v>0</v>
      </c>
      <c r="AU281" s="35">
        <f t="shared" si="559"/>
        <v>0</v>
      </c>
      <c r="AV281" s="35">
        <f t="shared" si="559"/>
        <v>0</v>
      </c>
      <c r="AW281" s="35">
        <f t="shared" si="559"/>
        <v>0</v>
      </c>
      <c r="AX281" s="35">
        <f t="shared" ref="AX281:BS281" si="560">IF(AX$2&gt;=$O281,IF(AX280-(AX280*HLOOKUP($O281,$R$2:$BS$34,32,FALSE))&lt;=0,AX280,AX280*HLOOKUP($O281,$R$2:$BS$34,32,FALSE)),0)</f>
        <v>0</v>
      </c>
      <c r="AY281" s="35">
        <f t="shared" si="560"/>
        <v>0</v>
      </c>
      <c r="AZ281" s="35">
        <f t="shared" si="560"/>
        <v>0</v>
      </c>
      <c r="BA281" s="35">
        <f t="shared" si="560"/>
        <v>0</v>
      </c>
      <c r="BB281" s="35">
        <f t="shared" si="560"/>
        <v>0</v>
      </c>
      <c r="BC281" s="35">
        <f t="shared" si="560"/>
        <v>0</v>
      </c>
      <c r="BD281" s="35">
        <f t="shared" si="560"/>
        <v>0</v>
      </c>
      <c r="BE281" s="35">
        <f t="shared" si="560"/>
        <v>0</v>
      </c>
      <c r="BF281" s="35">
        <f t="shared" si="560"/>
        <v>0</v>
      </c>
      <c r="BG281" s="35">
        <f t="shared" si="560"/>
        <v>0</v>
      </c>
      <c r="BH281" s="35">
        <f t="shared" si="560"/>
        <v>0</v>
      </c>
      <c r="BI281" s="35">
        <f t="shared" si="560"/>
        <v>0</v>
      </c>
      <c r="BJ281" s="35">
        <f t="shared" si="560"/>
        <v>0</v>
      </c>
      <c r="BK281" s="35">
        <f t="shared" si="560"/>
        <v>0</v>
      </c>
      <c r="BL281" s="35">
        <f t="shared" si="560"/>
        <v>0</v>
      </c>
      <c r="BM281" s="35">
        <f t="shared" si="560"/>
        <v>0</v>
      </c>
      <c r="BN281" s="35">
        <f t="shared" si="560"/>
        <v>0</v>
      </c>
      <c r="BO281" s="35">
        <f t="shared" si="560"/>
        <v>0</v>
      </c>
      <c r="BP281" s="35">
        <f t="shared" si="560"/>
        <v>0</v>
      </c>
      <c r="BQ281" s="35">
        <f t="shared" si="560"/>
        <v>0</v>
      </c>
      <c r="BR281" s="35">
        <f t="shared" si="560"/>
        <v>0</v>
      </c>
      <c r="BS281" s="35">
        <f t="shared" si="560"/>
        <v>0</v>
      </c>
    </row>
    <row r="282" spans="6:71" hidden="1" outlineLevel="1">
      <c r="F282" t="s">
        <v>195</v>
      </c>
      <c r="L282" s="22" t="s">
        <v>196</v>
      </c>
      <c r="O282" s="22">
        <v>51</v>
      </c>
      <c r="R282" s="35">
        <f t="shared" ref="R282:AV282" si="561">IF($O282=R$2,R$187,IF(R$2&gt;$O282,Q282-Q283,0))</f>
        <v>0</v>
      </c>
      <c r="S282" s="35">
        <f t="shared" si="561"/>
        <v>0</v>
      </c>
      <c r="T282" s="35">
        <f t="shared" si="561"/>
        <v>0</v>
      </c>
      <c r="U282" s="35">
        <f t="shared" si="561"/>
        <v>0</v>
      </c>
      <c r="V282" s="35">
        <f t="shared" si="561"/>
        <v>0</v>
      </c>
      <c r="W282" s="35">
        <f t="shared" si="561"/>
        <v>0</v>
      </c>
      <c r="X282" s="35">
        <f t="shared" si="561"/>
        <v>0</v>
      </c>
      <c r="Y282" s="35">
        <f t="shared" si="561"/>
        <v>0</v>
      </c>
      <c r="Z282" s="35">
        <f t="shared" si="561"/>
        <v>0</v>
      </c>
      <c r="AA282" s="35">
        <f t="shared" si="561"/>
        <v>0</v>
      </c>
      <c r="AB282" s="35">
        <f t="shared" si="561"/>
        <v>0</v>
      </c>
      <c r="AC282" s="35">
        <f t="shared" si="561"/>
        <v>0</v>
      </c>
      <c r="AD282" s="35">
        <f t="shared" si="561"/>
        <v>0</v>
      </c>
      <c r="AE282" s="35">
        <f t="shared" si="561"/>
        <v>0</v>
      </c>
      <c r="AF282" s="35">
        <f t="shared" si="561"/>
        <v>0</v>
      </c>
      <c r="AG282" s="35">
        <f t="shared" si="561"/>
        <v>0</v>
      </c>
      <c r="AH282" s="35">
        <f t="shared" si="561"/>
        <v>0</v>
      </c>
      <c r="AI282" s="35">
        <f t="shared" si="561"/>
        <v>0</v>
      </c>
      <c r="AJ282" s="35">
        <f t="shared" si="561"/>
        <v>0</v>
      </c>
      <c r="AK282" s="35">
        <f t="shared" si="561"/>
        <v>0</v>
      </c>
      <c r="AL282" s="35">
        <f t="shared" si="561"/>
        <v>0</v>
      </c>
      <c r="AM282" s="35">
        <f t="shared" si="561"/>
        <v>0</v>
      </c>
      <c r="AN282" s="35">
        <f t="shared" si="561"/>
        <v>0</v>
      </c>
      <c r="AO282" s="35">
        <f t="shared" si="561"/>
        <v>0</v>
      </c>
      <c r="AP282" s="35">
        <f t="shared" si="561"/>
        <v>0</v>
      </c>
      <c r="AQ282" s="35">
        <f t="shared" si="561"/>
        <v>0</v>
      </c>
      <c r="AR282" s="35">
        <f t="shared" si="561"/>
        <v>0</v>
      </c>
      <c r="AS282" s="35">
        <f t="shared" si="561"/>
        <v>0</v>
      </c>
      <c r="AT282" s="35">
        <f t="shared" si="561"/>
        <v>0</v>
      </c>
      <c r="AU282" s="35">
        <f t="shared" si="561"/>
        <v>0</v>
      </c>
      <c r="AV282" s="35">
        <f t="shared" si="561"/>
        <v>0</v>
      </c>
      <c r="AW282" s="35">
        <f t="shared" ref="AW282:BS282" si="562">IF($O282=AW$2,AW$187,IF(AW$2&gt;$O282,AV282-AV283,0))</f>
        <v>0</v>
      </c>
      <c r="AX282" s="35">
        <f t="shared" si="562"/>
        <v>0</v>
      </c>
      <c r="AY282" s="35">
        <f t="shared" si="562"/>
        <v>0</v>
      </c>
      <c r="AZ282" s="35">
        <f t="shared" si="562"/>
        <v>0</v>
      </c>
      <c r="BA282" s="35">
        <f t="shared" si="562"/>
        <v>0</v>
      </c>
      <c r="BB282" s="35">
        <f t="shared" si="562"/>
        <v>0</v>
      </c>
      <c r="BC282" s="35">
        <f t="shared" si="562"/>
        <v>0</v>
      </c>
      <c r="BD282" s="35">
        <f t="shared" si="562"/>
        <v>0</v>
      </c>
      <c r="BE282" s="35">
        <f t="shared" si="562"/>
        <v>0</v>
      </c>
      <c r="BF282" s="35">
        <f t="shared" si="562"/>
        <v>0</v>
      </c>
      <c r="BG282" s="35">
        <f t="shared" si="562"/>
        <v>0</v>
      </c>
      <c r="BH282" s="35">
        <f t="shared" si="562"/>
        <v>0</v>
      </c>
      <c r="BI282" s="35">
        <f t="shared" si="562"/>
        <v>0</v>
      </c>
      <c r="BJ282" s="35">
        <f t="shared" si="562"/>
        <v>0</v>
      </c>
      <c r="BK282" s="35">
        <f t="shared" si="562"/>
        <v>0</v>
      </c>
      <c r="BL282" s="35">
        <f t="shared" si="562"/>
        <v>0</v>
      </c>
      <c r="BM282" s="35">
        <f t="shared" si="562"/>
        <v>0</v>
      </c>
      <c r="BN282" s="35">
        <f t="shared" si="562"/>
        <v>0</v>
      </c>
      <c r="BO282" s="35">
        <f t="shared" si="562"/>
        <v>0</v>
      </c>
      <c r="BP282" s="35">
        <f t="shared" si="562"/>
        <v>0</v>
      </c>
      <c r="BQ282" s="35">
        <f t="shared" si="562"/>
        <v>0</v>
      </c>
      <c r="BR282" s="35">
        <f t="shared" si="562"/>
        <v>0</v>
      </c>
      <c r="BS282" s="35">
        <f t="shared" si="562"/>
        <v>0</v>
      </c>
    </row>
    <row r="283" spans="6:71" hidden="1" outlineLevel="1">
      <c r="F283" t="s">
        <v>197</v>
      </c>
      <c r="L283" s="22" t="s">
        <v>190</v>
      </c>
      <c r="O283" s="22">
        <v>51</v>
      </c>
      <c r="R283" s="35">
        <f t="shared" ref="R283:AW283" si="563">IF(R$2&gt;=$O283,IF(R282-(R282*HLOOKUP($O283,$R$2:$BS$34,32,FALSE))&lt;=0,R282,R282*HLOOKUP($O283,$R$2:$BS$34,32,FALSE)),0)</f>
        <v>0</v>
      </c>
      <c r="S283" s="35">
        <f t="shared" si="563"/>
        <v>0</v>
      </c>
      <c r="T283" s="35">
        <f t="shared" si="563"/>
        <v>0</v>
      </c>
      <c r="U283" s="35">
        <f t="shared" si="563"/>
        <v>0</v>
      </c>
      <c r="V283" s="35">
        <f t="shared" si="563"/>
        <v>0</v>
      </c>
      <c r="W283" s="35">
        <f t="shared" si="563"/>
        <v>0</v>
      </c>
      <c r="X283" s="35">
        <f t="shared" si="563"/>
        <v>0</v>
      </c>
      <c r="Y283" s="35">
        <f t="shared" si="563"/>
        <v>0</v>
      </c>
      <c r="Z283" s="35">
        <f t="shared" si="563"/>
        <v>0</v>
      </c>
      <c r="AA283" s="35">
        <f t="shared" si="563"/>
        <v>0</v>
      </c>
      <c r="AB283" s="35">
        <f t="shared" si="563"/>
        <v>0</v>
      </c>
      <c r="AC283" s="35">
        <f t="shared" si="563"/>
        <v>0</v>
      </c>
      <c r="AD283" s="35">
        <f t="shared" si="563"/>
        <v>0</v>
      </c>
      <c r="AE283" s="35">
        <f t="shared" si="563"/>
        <v>0</v>
      </c>
      <c r="AF283" s="35">
        <f t="shared" si="563"/>
        <v>0</v>
      </c>
      <c r="AG283" s="35">
        <f t="shared" si="563"/>
        <v>0</v>
      </c>
      <c r="AH283" s="35">
        <f t="shared" si="563"/>
        <v>0</v>
      </c>
      <c r="AI283" s="35">
        <f t="shared" si="563"/>
        <v>0</v>
      </c>
      <c r="AJ283" s="35">
        <f t="shared" si="563"/>
        <v>0</v>
      </c>
      <c r="AK283" s="35">
        <f t="shared" si="563"/>
        <v>0</v>
      </c>
      <c r="AL283" s="35">
        <f t="shared" si="563"/>
        <v>0</v>
      </c>
      <c r="AM283" s="35">
        <f t="shared" si="563"/>
        <v>0</v>
      </c>
      <c r="AN283" s="35">
        <f t="shared" si="563"/>
        <v>0</v>
      </c>
      <c r="AO283" s="35">
        <f t="shared" si="563"/>
        <v>0</v>
      </c>
      <c r="AP283" s="35">
        <f t="shared" si="563"/>
        <v>0</v>
      </c>
      <c r="AQ283" s="35">
        <f t="shared" si="563"/>
        <v>0</v>
      </c>
      <c r="AR283" s="35">
        <f t="shared" si="563"/>
        <v>0</v>
      </c>
      <c r="AS283" s="35">
        <f t="shared" si="563"/>
        <v>0</v>
      </c>
      <c r="AT283" s="35">
        <f t="shared" si="563"/>
        <v>0</v>
      </c>
      <c r="AU283" s="35">
        <f t="shared" si="563"/>
        <v>0</v>
      </c>
      <c r="AV283" s="35">
        <f t="shared" si="563"/>
        <v>0</v>
      </c>
      <c r="AW283" s="35">
        <f t="shared" si="563"/>
        <v>0</v>
      </c>
      <c r="AX283" s="35">
        <f t="shared" ref="AX283:BS283" si="564">IF(AX$2&gt;=$O283,IF(AX282-(AX282*HLOOKUP($O283,$R$2:$BS$34,32,FALSE))&lt;=0,AX282,AX282*HLOOKUP($O283,$R$2:$BS$34,32,FALSE)),0)</f>
        <v>0</v>
      </c>
      <c r="AY283" s="35">
        <f t="shared" si="564"/>
        <v>0</v>
      </c>
      <c r="AZ283" s="35">
        <f t="shared" si="564"/>
        <v>0</v>
      </c>
      <c r="BA283" s="35">
        <f t="shared" si="564"/>
        <v>0</v>
      </c>
      <c r="BB283" s="35">
        <f t="shared" si="564"/>
        <v>0</v>
      </c>
      <c r="BC283" s="35">
        <f t="shared" si="564"/>
        <v>0</v>
      </c>
      <c r="BD283" s="35">
        <f t="shared" si="564"/>
        <v>0</v>
      </c>
      <c r="BE283" s="35">
        <f t="shared" si="564"/>
        <v>0</v>
      </c>
      <c r="BF283" s="35">
        <f t="shared" si="564"/>
        <v>0</v>
      </c>
      <c r="BG283" s="35">
        <f t="shared" si="564"/>
        <v>0</v>
      </c>
      <c r="BH283" s="35">
        <f t="shared" si="564"/>
        <v>0</v>
      </c>
      <c r="BI283" s="35">
        <f t="shared" si="564"/>
        <v>0</v>
      </c>
      <c r="BJ283" s="35">
        <f t="shared" si="564"/>
        <v>0</v>
      </c>
      <c r="BK283" s="35">
        <f t="shared" si="564"/>
        <v>0</v>
      </c>
      <c r="BL283" s="35">
        <f t="shared" si="564"/>
        <v>0</v>
      </c>
      <c r="BM283" s="35">
        <f t="shared" si="564"/>
        <v>0</v>
      </c>
      <c r="BN283" s="35">
        <f t="shared" si="564"/>
        <v>0</v>
      </c>
      <c r="BO283" s="35">
        <f t="shared" si="564"/>
        <v>0</v>
      </c>
      <c r="BP283" s="35">
        <f t="shared" si="564"/>
        <v>0</v>
      </c>
      <c r="BQ283" s="35">
        <f t="shared" si="564"/>
        <v>0</v>
      </c>
      <c r="BR283" s="35">
        <f t="shared" si="564"/>
        <v>0</v>
      </c>
      <c r="BS283" s="35">
        <f t="shared" si="564"/>
        <v>0</v>
      </c>
    </row>
    <row r="284" spans="6:71" hidden="1" outlineLevel="1">
      <c r="F284" t="s">
        <v>195</v>
      </c>
      <c r="L284" s="22" t="s">
        <v>196</v>
      </c>
      <c r="O284" s="22">
        <v>52</v>
      </c>
      <c r="R284" s="35">
        <f t="shared" ref="R284:AV284" si="565">IF($O284=R$2,R$187,IF(R$2&gt;$O284,Q284-Q285,0))</f>
        <v>0</v>
      </c>
      <c r="S284" s="35">
        <f t="shared" si="565"/>
        <v>0</v>
      </c>
      <c r="T284" s="35">
        <f t="shared" si="565"/>
        <v>0</v>
      </c>
      <c r="U284" s="35">
        <f t="shared" si="565"/>
        <v>0</v>
      </c>
      <c r="V284" s="35">
        <f t="shared" si="565"/>
        <v>0</v>
      </c>
      <c r="W284" s="35">
        <f t="shared" si="565"/>
        <v>0</v>
      </c>
      <c r="X284" s="35">
        <f t="shared" si="565"/>
        <v>0</v>
      </c>
      <c r="Y284" s="35">
        <f t="shared" si="565"/>
        <v>0</v>
      </c>
      <c r="Z284" s="35">
        <f t="shared" si="565"/>
        <v>0</v>
      </c>
      <c r="AA284" s="35">
        <f t="shared" si="565"/>
        <v>0</v>
      </c>
      <c r="AB284" s="35">
        <f t="shared" si="565"/>
        <v>0</v>
      </c>
      <c r="AC284" s="35">
        <f t="shared" si="565"/>
        <v>0</v>
      </c>
      <c r="AD284" s="35">
        <f t="shared" si="565"/>
        <v>0</v>
      </c>
      <c r="AE284" s="35">
        <f t="shared" si="565"/>
        <v>0</v>
      </c>
      <c r="AF284" s="35">
        <f t="shared" si="565"/>
        <v>0</v>
      </c>
      <c r="AG284" s="35">
        <f t="shared" si="565"/>
        <v>0</v>
      </c>
      <c r="AH284" s="35">
        <f t="shared" si="565"/>
        <v>0</v>
      </c>
      <c r="AI284" s="35">
        <f t="shared" si="565"/>
        <v>0</v>
      </c>
      <c r="AJ284" s="35">
        <f t="shared" si="565"/>
        <v>0</v>
      </c>
      <c r="AK284" s="35">
        <f t="shared" si="565"/>
        <v>0</v>
      </c>
      <c r="AL284" s="35">
        <f t="shared" si="565"/>
        <v>0</v>
      </c>
      <c r="AM284" s="35">
        <f t="shared" si="565"/>
        <v>0</v>
      </c>
      <c r="AN284" s="35">
        <f t="shared" si="565"/>
        <v>0</v>
      </c>
      <c r="AO284" s="35">
        <f t="shared" si="565"/>
        <v>0</v>
      </c>
      <c r="AP284" s="35">
        <f t="shared" si="565"/>
        <v>0</v>
      </c>
      <c r="AQ284" s="35">
        <f t="shared" si="565"/>
        <v>0</v>
      </c>
      <c r="AR284" s="35">
        <f t="shared" si="565"/>
        <v>0</v>
      </c>
      <c r="AS284" s="35">
        <f t="shared" si="565"/>
        <v>0</v>
      </c>
      <c r="AT284" s="35">
        <f t="shared" si="565"/>
        <v>0</v>
      </c>
      <c r="AU284" s="35">
        <f t="shared" si="565"/>
        <v>0</v>
      </c>
      <c r="AV284" s="35">
        <f t="shared" si="565"/>
        <v>0</v>
      </c>
      <c r="AW284" s="35">
        <f t="shared" ref="AW284:BS284" si="566">IF($O284=AW$2,AW$187,IF(AW$2&gt;$O284,AV284-AV285,0))</f>
        <v>0</v>
      </c>
      <c r="AX284" s="35">
        <f t="shared" si="566"/>
        <v>0</v>
      </c>
      <c r="AY284" s="35">
        <f t="shared" si="566"/>
        <v>0</v>
      </c>
      <c r="AZ284" s="35">
        <f t="shared" si="566"/>
        <v>0</v>
      </c>
      <c r="BA284" s="35">
        <f t="shared" si="566"/>
        <v>0</v>
      </c>
      <c r="BB284" s="35">
        <f t="shared" si="566"/>
        <v>0</v>
      </c>
      <c r="BC284" s="35">
        <f t="shared" si="566"/>
        <v>0</v>
      </c>
      <c r="BD284" s="35">
        <f t="shared" si="566"/>
        <v>0</v>
      </c>
      <c r="BE284" s="35">
        <f t="shared" si="566"/>
        <v>0</v>
      </c>
      <c r="BF284" s="35">
        <f t="shared" si="566"/>
        <v>0</v>
      </c>
      <c r="BG284" s="35">
        <f t="shared" si="566"/>
        <v>0</v>
      </c>
      <c r="BH284" s="35">
        <f t="shared" si="566"/>
        <v>0</v>
      </c>
      <c r="BI284" s="35">
        <f t="shared" si="566"/>
        <v>0</v>
      </c>
      <c r="BJ284" s="35">
        <f t="shared" si="566"/>
        <v>0</v>
      </c>
      <c r="BK284" s="35">
        <f t="shared" si="566"/>
        <v>0</v>
      </c>
      <c r="BL284" s="35">
        <f t="shared" si="566"/>
        <v>0</v>
      </c>
      <c r="BM284" s="35">
        <f t="shared" si="566"/>
        <v>0</v>
      </c>
      <c r="BN284" s="35">
        <f t="shared" si="566"/>
        <v>0</v>
      </c>
      <c r="BO284" s="35">
        <f t="shared" si="566"/>
        <v>0</v>
      </c>
      <c r="BP284" s="35">
        <f t="shared" si="566"/>
        <v>0</v>
      </c>
      <c r="BQ284" s="35">
        <f t="shared" si="566"/>
        <v>0</v>
      </c>
      <c r="BR284" s="35">
        <f t="shared" si="566"/>
        <v>0</v>
      </c>
      <c r="BS284" s="35">
        <f t="shared" si="566"/>
        <v>0</v>
      </c>
    </row>
    <row r="285" spans="6:71" hidden="1" outlineLevel="1">
      <c r="F285" t="s">
        <v>197</v>
      </c>
      <c r="L285" s="22" t="s">
        <v>190</v>
      </c>
      <c r="O285" s="22">
        <v>52</v>
      </c>
      <c r="R285" s="35">
        <f t="shared" ref="R285:AW285" si="567">IF(R$2&gt;=$O285,IF(R284-(R284*HLOOKUP($O285,$R$2:$BS$34,32,FALSE))&lt;=0,R284,R284*HLOOKUP($O285,$R$2:$BS$34,32,FALSE)),0)</f>
        <v>0</v>
      </c>
      <c r="S285" s="35">
        <f t="shared" si="567"/>
        <v>0</v>
      </c>
      <c r="T285" s="35">
        <f t="shared" si="567"/>
        <v>0</v>
      </c>
      <c r="U285" s="35">
        <f t="shared" si="567"/>
        <v>0</v>
      </c>
      <c r="V285" s="35">
        <f t="shared" si="567"/>
        <v>0</v>
      </c>
      <c r="W285" s="35">
        <f t="shared" si="567"/>
        <v>0</v>
      </c>
      <c r="X285" s="35">
        <f t="shared" si="567"/>
        <v>0</v>
      </c>
      <c r="Y285" s="35">
        <f t="shared" si="567"/>
        <v>0</v>
      </c>
      <c r="Z285" s="35">
        <f t="shared" si="567"/>
        <v>0</v>
      </c>
      <c r="AA285" s="35">
        <f t="shared" si="567"/>
        <v>0</v>
      </c>
      <c r="AB285" s="35">
        <f t="shared" si="567"/>
        <v>0</v>
      </c>
      <c r="AC285" s="35">
        <f t="shared" si="567"/>
        <v>0</v>
      </c>
      <c r="AD285" s="35">
        <f t="shared" si="567"/>
        <v>0</v>
      </c>
      <c r="AE285" s="35">
        <f t="shared" si="567"/>
        <v>0</v>
      </c>
      <c r="AF285" s="35">
        <f t="shared" si="567"/>
        <v>0</v>
      </c>
      <c r="AG285" s="35">
        <f t="shared" si="567"/>
        <v>0</v>
      </c>
      <c r="AH285" s="35">
        <f t="shared" si="567"/>
        <v>0</v>
      </c>
      <c r="AI285" s="35">
        <f t="shared" si="567"/>
        <v>0</v>
      </c>
      <c r="AJ285" s="35">
        <f t="shared" si="567"/>
        <v>0</v>
      </c>
      <c r="AK285" s="35">
        <f t="shared" si="567"/>
        <v>0</v>
      </c>
      <c r="AL285" s="35">
        <f t="shared" si="567"/>
        <v>0</v>
      </c>
      <c r="AM285" s="35">
        <f t="shared" si="567"/>
        <v>0</v>
      </c>
      <c r="AN285" s="35">
        <f t="shared" si="567"/>
        <v>0</v>
      </c>
      <c r="AO285" s="35">
        <f t="shared" si="567"/>
        <v>0</v>
      </c>
      <c r="AP285" s="35">
        <f t="shared" si="567"/>
        <v>0</v>
      </c>
      <c r="AQ285" s="35">
        <f t="shared" si="567"/>
        <v>0</v>
      </c>
      <c r="AR285" s="35">
        <f t="shared" si="567"/>
        <v>0</v>
      </c>
      <c r="AS285" s="35">
        <f t="shared" si="567"/>
        <v>0</v>
      </c>
      <c r="AT285" s="35">
        <f t="shared" si="567"/>
        <v>0</v>
      </c>
      <c r="AU285" s="35">
        <f t="shared" si="567"/>
        <v>0</v>
      </c>
      <c r="AV285" s="35">
        <f t="shared" si="567"/>
        <v>0</v>
      </c>
      <c r="AW285" s="35">
        <f t="shared" si="567"/>
        <v>0</v>
      </c>
      <c r="AX285" s="35">
        <f t="shared" ref="AX285:BS285" si="568">IF(AX$2&gt;=$O285,IF(AX284-(AX284*HLOOKUP($O285,$R$2:$BS$34,32,FALSE))&lt;=0,AX284,AX284*HLOOKUP($O285,$R$2:$BS$34,32,FALSE)),0)</f>
        <v>0</v>
      </c>
      <c r="AY285" s="35">
        <f t="shared" si="568"/>
        <v>0</v>
      </c>
      <c r="AZ285" s="35">
        <f t="shared" si="568"/>
        <v>0</v>
      </c>
      <c r="BA285" s="35">
        <f t="shared" si="568"/>
        <v>0</v>
      </c>
      <c r="BB285" s="35">
        <f t="shared" si="568"/>
        <v>0</v>
      </c>
      <c r="BC285" s="35">
        <f t="shared" si="568"/>
        <v>0</v>
      </c>
      <c r="BD285" s="35">
        <f t="shared" si="568"/>
        <v>0</v>
      </c>
      <c r="BE285" s="35">
        <f t="shared" si="568"/>
        <v>0</v>
      </c>
      <c r="BF285" s="35">
        <f t="shared" si="568"/>
        <v>0</v>
      </c>
      <c r="BG285" s="35">
        <f t="shared" si="568"/>
        <v>0</v>
      </c>
      <c r="BH285" s="35">
        <f t="shared" si="568"/>
        <v>0</v>
      </c>
      <c r="BI285" s="35">
        <f t="shared" si="568"/>
        <v>0</v>
      </c>
      <c r="BJ285" s="35">
        <f t="shared" si="568"/>
        <v>0</v>
      </c>
      <c r="BK285" s="35">
        <f t="shared" si="568"/>
        <v>0</v>
      </c>
      <c r="BL285" s="35">
        <f t="shared" si="568"/>
        <v>0</v>
      </c>
      <c r="BM285" s="35">
        <f t="shared" si="568"/>
        <v>0</v>
      </c>
      <c r="BN285" s="35">
        <f t="shared" si="568"/>
        <v>0</v>
      </c>
      <c r="BO285" s="35">
        <f t="shared" si="568"/>
        <v>0</v>
      </c>
      <c r="BP285" s="35">
        <f t="shared" si="568"/>
        <v>0</v>
      </c>
      <c r="BQ285" s="35">
        <f t="shared" si="568"/>
        <v>0</v>
      </c>
      <c r="BR285" s="35">
        <f t="shared" si="568"/>
        <v>0</v>
      </c>
      <c r="BS285" s="35">
        <f t="shared" si="568"/>
        <v>0</v>
      </c>
    </row>
    <row r="286" spans="6:71" hidden="1" outlineLevel="1">
      <c r="F286" t="s">
        <v>195</v>
      </c>
      <c r="L286" s="22" t="s">
        <v>196</v>
      </c>
      <c r="O286" s="22">
        <v>53</v>
      </c>
      <c r="R286" s="35">
        <f t="shared" ref="R286:AV286" si="569">IF($O286=R$2,R$187,IF(R$2&gt;$O286,Q286-Q287,0))</f>
        <v>0</v>
      </c>
      <c r="S286" s="35">
        <f t="shared" si="569"/>
        <v>0</v>
      </c>
      <c r="T286" s="35">
        <f t="shared" si="569"/>
        <v>0</v>
      </c>
      <c r="U286" s="35">
        <f t="shared" si="569"/>
        <v>0</v>
      </c>
      <c r="V286" s="35">
        <f t="shared" si="569"/>
        <v>0</v>
      </c>
      <c r="W286" s="35">
        <f t="shared" si="569"/>
        <v>0</v>
      </c>
      <c r="X286" s="35">
        <f t="shared" si="569"/>
        <v>0</v>
      </c>
      <c r="Y286" s="35">
        <f t="shared" si="569"/>
        <v>0</v>
      </c>
      <c r="Z286" s="35">
        <f t="shared" si="569"/>
        <v>0</v>
      </c>
      <c r="AA286" s="35">
        <f t="shared" si="569"/>
        <v>0</v>
      </c>
      <c r="AB286" s="35">
        <f t="shared" si="569"/>
        <v>0</v>
      </c>
      <c r="AC286" s="35">
        <f t="shared" si="569"/>
        <v>0</v>
      </c>
      <c r="AD286" s="35">
        <f t="shared" si="569"/>
        <v>0</v>
      </c>
      <c r="AE286" s="35">
        <f t="shared" si="569"/>
        <v>0</v>
      </c>
      <c r="AF286" s="35">
        <f t="shared" si="569"/>
        <v>0</v>
      </c>
      <c r="AG286" s="35">
        <f t="shared" si="569"/>
        <v>0</v>
      </c>
      <c r="AH286" s="35">
        <f t="shared" si="569"/>
        <v>0</v>
      </c>
      <c r="AI286" s="35">
        <f t="shared" si="569"/>
        <v>0</v>
      </c>
      <c r="AJ286" s="35">
        <f t="shared" si="569"/>
        <v>0</v>
      </c>
      <c r="AK286" s="35">
        <f t="shared" si="569"/>
        <v>0</v>
      </c>
      <c r="AL286" s="35">
        <f t="shared" si="569"/>
        <v>0</v>
      </c>
      <c r="AM286" s="35">
        <f t="shared" si="569"/>
        <v>0</v>
      </c>
      <c r="AN286" s="35">
        <f t="shared" si="569"/>
        <v>0</v>
      </c>
      <c r="AO286" s="35">
        <f t="shared" si="569"/>
        <v>0</v>
      </c>
      <c r="AP286" s="35">
        <f t="shared" si="569"/>
        <v>0</v>
      </c>
      <c r="AQ286" s="35">
        <f t="shared" si="569"/>
        <v>0</v>
      </c>
      <c r="AR286" s="35">
        <f t="shared" si="569"/>
        <v>0</v>
      </c>
      <c r="AS286" s="35">
        <f t="shared" si="569"/>
        <v>0</v>
      </c>
      <c r="AT286" s="35">
        <f t="shared" si="569"/>
        <v>0</v>
      </c>
      <c r="AU286" s="35">
        <f t="shared" si="569"/>
        <v>0</v>
      </c>
      <c r="AV286" s="35">
        <f t="shared" si="569"/>
        <v>0</v>
      </c>
      <c r="AW286" s="35">
        <f t="shared" ref="AW286:BS286" si="570">IF($O286=AW$2,AW$187,IF(AW$2&gt;$O286,AV286-AV287,0))</f>
        <v>0</v>
      </c>
      <c r="AX286" s="35">
        <f t="shared" si="570"/>
        <v>0</v>
      </c>
      <c r="AY286" s="35">
        <f t="shared" si="570"/>
        <v>0</v>
      </c>
      <c r="AZ286" s="35">
        <f t="shared" si="570"/>
        <v>0</v>
      </c>
      <c r="BA286" s="35">
        <f t="shared" si="570"/>
        <v>0</v>
      </c>
      <c r="BB286" s="35">
        <f t="shared" si="570"/>
        <v>0</v>
      </c>
      <c r="BC286" s="35">
        <f t="shared" si="570"/>
        <v>0</v>
      </c>
      <c r="BD286" s="35">
        <f t="shared" si="570"/>
        <v>0</v>
      </c>
      <c r="BE286" s="35">
        <f t="shared" si="570"/>
        <v>0</v>
      </c>
      <c r="BF286" s="35">
        <f t="shared" si="570"/>
        <v>0</v>
      </c>
      <c r="BG286" s="35">
        <f t="shared" si="570"/>
        <v>0</v>
      </c>
      <c r="BH286" s="35">
        <f t="shared" si="570"/>
        <v>0</v>
      </c>
      <c r="BI286" s="35">
        <f t="shared" si="570"/>
        <v>0</v>
      </c>
      <c r="BJ286" s="35">
        <f t="shared" si="570"/>
        <v>0</v>
      </c>
      <c r="BK286" s="35">
        <f t="shared" si="570"/>
        <v>0</v>
      </c>
      <c r="BL286" s="35">
        <f t="shared" si="570"/>
        <v>0</v>
      </c>
      <c r="BM286" s="35">
        <f t="shared" si="570"/>
        <v>0</v>
      </c>
      <c r="BN286" s="35">
        <f t="shared" si="570"/>
        <v>0</v>
      </c>
      <c r="BO286" s="35">
        <f t="shared" si="570"/>
        <v>0</v>
      </c>
      <c r="BP286" s="35">
        <f t="shared" si="570"/>
        <v>0</v>
      </c>
      <c r="BQ286" s="35">
        <f t="shared" si="570"/>
        <v>0</v>
      </c>
      <c r="BR286" s="35">
        <f t="shared" si="570"/>
        <v>0</v>
      </c>
      <c r="BS286" s="35">
        <f t="shared" si="570"/>
        <v>0</v>
      </c>
    </row>
    <row r="287" spans="6:71" hidden="1" outlineLevel="1">
      <c r="F287" t="s">
        <v>197</v>
      </c>
      <c r="L287" s="22" t="s">
        <v>190</v>
      </c>
      <c r="O287" s="22">
        <v>53</v>
      </c>
      <c r="R287" s="35">
        <f t="shared" ref="R287:AW287" si="571">IF(R$2&gt;=$O287,IF(R286-(R286*HLOOKUP($O287,$R$2:$BS$34,32,FALSE))&lt;=0,R286,R286*HLOOKUP($O287,$R$2:$BS$34,32,FALSE)),0)</f>
        <v>0</v>
      </c>
      <c r="S287" s="35">
        <f t="shared" si="571"/>
        <v>0</v>
      </c>
      <c r="T287" s="35">
        <f t="shared" si="571"/>
        <v>0</v>
      </c>
      <c r="U287" s="35">
        <f t="shared" si="571"/>
        <v>0</v>
      </c>
      <c r="V287" s="35">
        <f t="shared" si="571"/>
        <v>0</v>
      </c>
      <c r="W287" s="35">
        <f t="shared" si="571"/>
        <v>0</v>
      </c>
      <c r="X287" s="35">
        <f t="shared" si="571"/>
        <v>0</v>
      </c>
      <c r="Y287" s="35">
        <f t="shared" si="571"/>
        <v>0</v>
      </c>
      <c r="Z287" s="35">
        <f t="shared" si="571"/>
        <v>0</v>
      </c>
      <c r="AA287" s="35">
        <f t="shared" si="571"/>
        <v>0</v>
      </c>
      <c r="AB287" s="35">
        <f t="shared" si="571"/>
        <v>0</v>
      </c>
      <c r="AC287" s="35">
        <f t="shared" si="571"/>
        <v>0</v>
      </c>
      <c r="AD287" s="35">
        <f t="shared" si="571"/>
        <v>0</v>
      </c>
      <c r="AE287" s="35">
        <f t="shared" si="571"/>
        <v>0</v>
      </c>
      <c r="AF287" s="35">
        <f t="shared" si="571"/>
        <v>0</v>
      </c>
      <c r="AG287" s="35">
        <f t="shared" si="571"/>
        <v>0</v>
      </c>
      <c r="AH287" s="35">
        <f t="shared" si="571"/>
        <v>0</v>
      </c>
      <c r="AI287" s="35">
        <f t="shared" si="571"/>
        <v>0</v>
      </c>
      <c r="AJ287" s="35">
        <f t="shared" si="571"/>
        <v>0</v>
      </c>
      <c r="AK287" s="35">
        <f t="shared" si="571"/>
        <v>0</v>
      </c>
      <c r="AL287" s="35">
        <f t="shared" si="571"/>
        <v>0</v>
      </c>
      <c r="AM287" s="35">
        <f t="shared" si="571"/>
        <v>0</v>
      </c>
      <c r="AN287" s="35">
        <f t="shared" si="571"/>
        <v>0</v>
      </c>
      <c r="AO287" s="35">
        <f t="shared" si="571"/>
        <v>0</v>
      </c>
      <c r="AP287" s="35">
        <f t="shared" si="571"/>
        <v>0</v>
      </c>
      <c r="AQ287" s="35">
        <f t="shared" si="571"/>
        <v>0</v>
      </c>
      <c r="AR287" s="35">
        <f t="shared" si="571"/>
        <v>0</v>
      </c>
      <c r="AS287" s="35">
        <f t="shared" si="571"/>
        <v>0</v>
      </c>
      <c r="AT287" s="35">
        <f t="shared" si="571"/>
        <v>0</v>
      </c>
      <c r="AU287" s="35">
        <f t="shared" si="571"/>
        <v>0</v>
      </c>
      <c r="AV287" s="35">
        <f t="shared" si="571"/>
        <v>0</v>
      </c>
      <c r="AW287" s="35">
        <f t="shared" si="571"/>
        <v>0</v>
      </c>
      <c r="AX287" s="35">
        <f t="shared" ref="AX287:BS287" si="572">IF(AX$2&gt;=$O287,IF(AX286-(AX286*HLOOKUP($O287,$R$2:$BS$34,32,FALSE))&lt;=0,AX286,AX286*HLOOKUP($O287,$R$2:$BS$34,32,FALSE)),0)</f>
        <v>0</v>
      </c>
      <c r="AY287" s="35">
        <f t="shared" si="572"/>
        <v>0</v>
      </c>
      <c r="AZ287" s="35">
        <f t="shared" si="572"/>
        <v>0</v>
      </c>
      <c r="BA287" s="35">
        <f t="shared" si="572"/>
        <v>0</v>
      </c>
      <c r="BB287" s="35">
        <f t="shared" si="572"/>
        <v>0</v>
      </c>
      <c r="BC287" s="35">
        <f t="shared" si="572"/>
        <v>0</v>
      </c>
      <c r="BD287" s="35">
        <f t="shared" si="572"/>
        <v>0</v>
      </c>
      <c r="BE287" s="35">
        <f t="shared" si="572"/>
        <v>0</v>
      </c>
      <c r="BF287" s="35">
        <f t="shared" si="572"/>
        <v>0</v>
      </c>
      <c r="BG287" s="35">
        <f t="shared" si="572"/>
        <v>0</v>
      </c>
      <c r="BH287" s="35">
        <f t="shared" si="572"/>
        <v>0</v>
      </c>
      <c r="BI287" s="35">
        <f t="shared" si="572"/>
        <v>0</v>
      </c>
      <c r="BJ287" s="35">
        <f t="shared" si="572"/>
        <v>0</v>
      </c>
      <c r="BK287" s="35">
        <f t="shared" si="572"/>
        <v>0</v>
      </c>
      <c r="BL287" s="35">
        <f t="shared" si="572"/>
        <v>0</v>
      </c>
      <c r="BM287" s="35">
        <f t="shared" si="572"/>
        <v>0</v>
      </c>
      <c r="BN287" s="35">
        <f t="shared" si="572"/>
        <v>0</v>
      </c>
      <c r="BO287" s="35">
        <f t="shared" si="572"/>
        <v>0</v>
      </c>
      <c r="BP287" s="35">
        <f t="shared" si="572"/>
        <v>0</v>
      </c>
      <c r="BQ287" s="35">
        <f t="shared" si="572"/>
        <v>0</v>
      </c>
      <c r="BR287" s="35">
        <f t="shared" si="572"/>
        <v>0</v>
      </c>
      <c r="BS287" s="35">
        <f t="shared" si="572"/>
        <v>0</v>
      </c>
    </row>
    <row r="288" spans="6:71" hidden="1" outlineLevel="1">
      <c r="F288" t="s">
        <v>195</v>
      </c>
      <c r="L288" s="22" t="s">
        <v>196</v>
      </c>
      <c r="O288" s="22">
        <v>54</v>
      </c>
      <c r="R288" s="35">
        <f t="shared" ref="R288:AV288" si="573">IF($O288=R$2,R$187,IF(R$2&gt;$O288,Q288-Q289,0))</f>
        <v>0</v>
      </c>
      <c r="S288" s="35">
        <f t="shared" si="573"/>
        <v>0</v>
      </c>
      <c r="T288" s="35">
        <f t="shared" si="573"/>
        <v>0</v>
      </c>
      <c r="U288" s="35">
        <f t="shared" si="573"/>
        <v>0</v>
      </c>
      <c r="V288" s="35">
        <f t="shared" si="573"/>
        <v>0</v>
      </c>
      <c r="W288" s="35">
        <f t="shared" si="573"/>
        <v>0</v>
      </c>
      <c r="X288" s="35">
        <f t="shared" si="573"/>
        <v>0</v>
      </c>
      <c r="Y288" s="35">
        <f t="shared" si="573"/>
        <v>0</v>
      </c>
      <c r="Z288" s="35">
        <f t="shared" si="573"/>
        <v>0</v>
      </c>
      <c r="AA288" s="35">
        <f t="shared" si="573"/>
        <v>0</v>
      </c>
      <c r="AB288" s="35">
        <f t="shared" si="573"/>
        <v>0</v>
      </c>
      <c r="AC288" s="35">
        <f t="shared" si="573"/>
        <v>0</v>
      </c>
      <c r="AD288" s="35">
        <f t="shared" si="573"/>
        <v>0</v>
      </c>
      <c r="AE288" s="35">
        <f t="shared" si="573"/>
        <v>0</v>
      </c>
      <c r="AF288" s="35">
        <f t="shared" si="573"/>
        <v>0</v>
      </c>
      <c r="AG288" s="35">
        <f t="shared" si="573"/>
        <v>0</v>
      </c>
      <c r="AH288" s="35">
        <f t="shared" si="573"/>
        <v>0</v>
      </c>
      <c r="AI288" s="35">
        <f t="shared" si="573"/>
        <v>0</v>
      </c>
      <c r="AJ288" s="35">
        <f t="shared" si="573"/>
        <v>0</v>
      </c>
      <c r="AK288" s="35">
        <f t="shared" si="573"/>
        <v>0</v>
      </c>
      <c r="AL288" s="35">
        <f t="shared" si="573"/>
        <v>0</v>
      </c>
      <c r="AM288" s="35">
        <f t="shared" si="573"/>
        <v>0</v>
      </c>
      <c r="AN288" s="35">
        <f t="shared" si="573"/>
        <v>0</v>
      </c>
      <c r="AO288" s="35">
        <f t="shared" si="573"/>
        <v>0</v>
      </c>
      <c r="AP288" s="35">
        <f t="shared" si="573"/>
        <v>0</v>
      </c>
      <c r="AQ288" s="35">
        <f t="shared" si="573"/>
        <v>0</v>
      </c>
      <c r="AR288" s="35">
        <f t="shared" si="573"/>
        <v>0</v>
      </c>
      <c r="AS288" s="35">
        <f t="shared" si="573"/>
        <v>0</v>
      </c>
      <c r="AT288" s="35">
        <f t="shared" si="573"/>
        <v>0</v>
      </c>
      <c r="AU288" s="35">
        <f t="shared" si="573"/>
        <v>0</v>
      </c>
      <c r="AV288" s="35">
        <f t="shared" si="573"/>
        <v>0</v>
      </c>
      <c r="AW288" s="35">
        <f t="shared" ref="AW288:BS288" si="574">IF($O288=AW$2,AW$187,IF(AW$2&gt;$O288,AV288-AV289,0))</f>
        <v>0</v>
      </c>
      <c r="AX288" s="35">
        <f t="shared" si="574"/>
        <v>0</v>
      </c>
      <c r="AY288" s="35">
        <f t="shared" si="574"/>
        <v>0</v>
      </c>
      <c r="AZ288" s="35">
        <f t="shared" si="574"/>
        <v>0</v>
      </c>
      <c r="BA288" s="35">
        <f t="shared" si="574"/>
        <v>0</v>
      </c>
      <c r="BB288" s="35">
        <f t="shared" si="574"/>
        <v>0</v>
      </c>
      <c r="BC288" s="35">
        <f t="shared" si="574"/>
        <v>0</v>
      </c>
      <c r="BD288" s="35">
        <f t="shared" si="574"/>
        <v>0</v>
      </c>
      <c r="BE288" s="35">
        <f t="shared" si="574"/>
        <v>0</v>
      </c>
      <c r="BF288" s="35">
        <f t="shared" si="574"/>
        <v>0</v>
      </c>
      <c r="BG288" s="35">
        <f t="shared" si="574"/>
        <v>0</v>
      </c>
      <c r="BH288" s="35">
        <f t="shared" si="574"/>
        <v>0</v>
      </c>
      <c r="BI288" s="35">
        <f t="shared" si="574"/>
        <v>0</v>
      </c>
      <c r="BJ288" s="35">
        <f t="shared" si="574"/>
        <v>0</v>
      </c>
      <c r="BK288" s="35">
        <f t="shared" si="574"/>
        <v>0</v>
      </c>
      <c r="BL288" s="35">
        <f t="shared" si="574"/>
        <v>0</v>
      </c>
      <c r="BM288" s="35">
        <f t="shared" si="574"/>
        <v>0</v>
      </c>
      <c r="BN288" s="35">
        <f t="shared" si="574"/>
        <v>0</v>
      </c>
      <c r="BO288" s="35">
        <f t="shared" si="574"/>
        <v>0</v>
      </c>
      <c r="BP288" s="35">
        <f t="shared" si="574"/>
        <v>0</v>
      </c>
      <c r="BQ288" s="35">
        <f t="shared" si="574"/>
        <v>0</v>
      </c>
      <c r="BR288" s="35">
        <f t="shared" si="574"/>
        <v>0</v>
      </c>
      <c r="BS288" s="35">
        <f t="shared" si="574"/>
        <v>0</v>
      </c>
    </row>
    <row r="289" spans="1:71" hidden="1" outlineLevel="1">
      <c r="F289" t="s">
        <v>197</v>
      </c>
      <c r="L289" s="22" t="s">
        <v>190</v>
      </c>
      <c r="O289" s="22">
        <v>54</v>
      </c>
      <c r="R289" s="35">
        <f t="shared" ref="R289:AW289" si="575">IF(R$2&gt;=$O289,IF(R288-(R288*HLOOKUP($O289,$R$2:$BS$34,32,FALSE))&lt;=0,R288,R288*HLOOKUP($O289,$R$2:$BS$34,32,FALSE)),0)</f>
        <v>0</v>
      </c>
      <c r="S289" s="35">
        <f t="shared" si="575"/>
        <v>0</v>
      </c>
      <c r="T289" s="35">
        <f t="shared" si="575"/>
        <v>0</v>
      </c>
      <c r="U289" s="35">
        <f t="shared" si="575"/>
        <v>0</v>
      </c>
      <c r="V289" s="35">
        <f t="shared" si="575"/>
        <v>0</v>
      </c>
      <c r="W289" s="35">
        <f t="shared" si="575"/>
        <v>0</v>
      </c>
      <c r="X289" s="35">
        <f t="shared" si="575"/>
        <v>0</v>
      </c>
      <c r="Y289" s="35">
        <f t="shared" si="575"/>
        <v>0</v>
      </c>
      <c r="Z289" s="35">
        <f t="shared" si="575"/>
        <v>0</v>
      </c>
      <c r="AA289" s="35">
        <f t="shared" si="575"/>
        <v>0</v>
      </c>
      <c r="AB289" s="35">
        <f t="shared" si="575"/>
        <v>0</v>
      </c>
      <c r="AC289" s="35">
        <f t="shared" si="575"/>
        <v>0</v>
      </c>
      <c r="AD289" s="35">
        <f t="shared" si="575"/>
        <v>0</v>
      </c>
      <c r="AE289" s="35">
        <f t="shared" si="575"/>
        <v>0</v>
      </c>
      <c r="AF289" s="35">
        <f t="shared" si="575"/>
        <v>0</v>
      </c>
      <c r="AG289" s="35">
        <f t="shared" si="575"/>
        <v>0</v>
      </c>
      <c r="AH289" s="35">
        <f t="shared" si="575"/>
        <v>0</v>
      </c>
      <c r="AI289" s="35">
        <f t="shared" si="575"/>
        <v>0</v>
      </c>
      <c r="AJ289" s="35">
        <f t="shared" si="575"/>
        <v>0</v>
      </c>
      <c r="AK289" s="35">
        <f t="shared" si="575"/>
        <v>0</v>
      </c>
      <c r="AL289" s="35">
        <f t="shared" si="575"/>
        <v>0</v>
      </c>
      <c r="AM289" s="35">
        <f t="shared" si="575"/>
        <v>0</v>
      </c>
      <c r="AN289" s="35">
        <f t="shared" si="575"/>
        <v>0</v>
      </c>
      <c r="AO289" s="35">
        <f t="shared" si="575"/>
        <v>0</v>
      </c>
      <c r="AP289" s="35">
        <f t="shared" si="575"/>
        <v>0</v>
      </c>
      <c r="AQ289" s="35">
        <f t="shared" si="575"/>
        <v>0</v>
      </c>
      <c r="AR289" s="35">
        <f t="shared" si="575"/>
        <v>0</v>
      </c>
      <c r="AS289" s="35">
        <f t="shared" si="575"/>
        <v>0</v>
      </c>
      <c r="AT289" s="35">
        <f t="shared" si="575"/>
        <v>0</v>
      </c>
      <c r="AU289" s="35">
        <f t="shared" si="575"/>
        <v>0</v>
      </c>
      <c r="AV289" s="35">
        <f t="shared" si="575"/>
        <v>0</v>
      </c>
      <c r="AW289" s="35">
        <f t="shared" si="575"/>
        <v>0</v>
      </c>
      <c r="AX289" s="35">
        <f t="shared" ref="AX289:BS289" si="576">IF(AX$2&gt;=$O289,IF(AX288-(AX288*HLOOKUP($O289,$R$2:$BS$34,32,FALSE))&lt;=0,AX288,AX288*HLOOKUP($O289,$R$2:$BS$34,32,FALSE)),0)</f>
        <v>0</v>
      </c>
      <c r="AY289" s="35">
        <f t="shared" si="576"/>
        <v>0</v>
      </c>
      <c r="AZ289" s="35">
        <f t="shared" si="576"/>
        <v>0</v>
      </c>
      <c r="BA289" s="35">
        <f t="shared" si="576"/>
        <v>0</v>
      </c>
      <c r="BB289" s="35">
        <f t="shared" si="576"/>
        <v>0</v>
      </c>
      <c r="BC289" s="35">
        <f t="shared" si="576"/>
        <v>0</v>
      </c>
      <c r="BD289" s="35">
        <f t="shared" si="576"/>
        <v>0</v>
      </c>
      <c r="BE289" s="35">
        <f t="shared" si="576"/>
        <v>0</v>
      </c>
      <c r="BF289" s="35">
        <f t="shared" si="576"/>
        <v>0</v>
      </c>
      <c r="BG289" s="35">
        <f t="shared" si="576"/>
        <v>0</v>
      </c>
      <c r="BH289" s="35">
        <f t="shared" si="576"/>
        <v>0</v>
      </c>
      <c r="BI289" s="35">
        <f t="shared" si="576"/>
        <v>0</v>
      </c>
      <c r="BJ289" s="35">
        <f t="shared" si="576"/>
        <v>0</v>
      </c>
      <c r="BK289" s="35">
        <f t="shared" si="576"/>
        <v>0</v>
      </c>
      <c r="BL289" s="35">
        <f t="shared" si="576"/>
        <v>0</v>
      </c>
      <c r="BM289" s="35">
        <f t="shared" si="576"/>
        <v>0</v>
      </c>
      <c r="BN289" s="35">
        <f t="shared" si="576"/>
        <v>0</v>
      </c>
      <c r="BO289" s="35">
        <f t="shared" si="576"/>
        <v>0</v>
      </c>
      <c r="BP289" s="35">
        <f t="shared" si="576"/>
        <v>0</v>
      </c>
      <c r="BQ289" s="35">
        <f t="shared" si="576"/>
        <v>0</v>
      </c>
      <c r="BR289" s="35">
        <f t="shared" si="576"/>
        <v>0</v>
      </c>
      <c r="BS289" s="35">
        <f t="shared" si="576"/>
        <v>0</v>
      </c>
    </row>
    <row r="290" spans="1:71" hidden="1" outlineLevel="1">
      <c r="F290" t="s">
        <v>195</v>
      </c>
      <c r="L290" s="22" t="s">
        <v>196</v>
      </c>
      <c r="O290" s="22">
        <v>55</v>
      </c>
      <c r="R290" s="35">
        <f t="shared" ref="R290:AV290" si="577">IF($O290=R$2,R$187,IF(R$2&gt;$O290,Q290-Q291,0))</f>
        <v>0</v>
      </c>
      <c r="S290" s="35">
        <f t="shared" si="577"/>
        <v>0</v>
      </c>
      <c r="T290" s="35">
        <f t="shared" si="577"/>
        <v>0</v>
      </c>
      <c r="U290" s="35">
        <f t="shared" si="577"/>
        <v>0</v>
      </c>
      <c r="V290" s="35">
        <f t="shared" si="577"/>
        <v>0</v>
      </c>
      <c r="W290" s="35">
        <f t="shared" si="577"/>
        <v>0</v>
      </c>
      <c r="X290" s="35">
        <f t="shared" si="577"/>
        <v>0</v>
      </c>
      <c r="Y290" s="35">
        <f t="shared" si="577"/>
        <v>0</v>
      </c>
      <c r="Z290" s="35">
        <f t="shared" si="577"/>
        <v>0</v>
      </c>
      <c r="AA290" s="35">
        <f t="shared" si="577"/>
        <v>0</v>
      </c>
      <c r="AB290" s="35">
        <f t="shared" si="577"/>
        <v>0</v>
      </c>
      <c r="AC290" s="35">
        <f t="shared" si="577"/>
        <v>0</v>
      </c>
      <c r="AD290" s="35">
        <f t="shared" si="577"/>
        <v>0</v>
      </c>
      <c r="AE290" s="35">
        <f t="shared" si="577"/>
        <v>0</v>
      </c>
      <c r="AF290" s="35">
        <f t="shared" si="577"/>
        <v>0</v>
      </c>
      <c r="AG290" s="35">
        <f t="shared" si="577"/>
        <v>0</v>
      </c>
      <c r="AH290" s="35">
        <f t="shared" si="577"/>
        <v>0</v>
      </c>
      <c r="AI290" s="35">
        <f t="shared" si="577"/>
        <v>0</v>
      </c>
      <c r="AJ290" s="35">
        <f t="shared" si="577"/>
        <v>0</v>
      </c>
      <c r="AK290" s="35">
        <f t="shared" si="577"/>
        <v>0</v>
      </c>
      <c r="AL290" s="35">
        <f t="shared" si="577"/>
        <v>0</v>
      </c>
      <c r="AM290" s="35">
        <f t="shared" si="577"/>
        <v>0</v>
      </c>
      <c r="AN290" s="35">
        <f t="shared" si="577"/>
        <v>0</v>
      </c>
      <c r="AO290" s="35">
        <f t="shared" si="577"/>
        <v>0</v>
      </c>
      <c r="AP290" s="35">
        <f t="shared" si="577"/>
        <v>0</v>
      </c>
      <c r="AQ290" s="35">
        <f t="shared" si="577"/>
        <v>0</v>
      </c>
      <c r="AR290" s="35">
        <f t="shared" si="577"/>
        <v>0</v>
      </c>
      <c r="AS290" s="35">
        <f t="shared" si="577"/>
        <v>0</v>
      </c>
      <c r="AT290" s="35">
        <f t="shared" si="577"/>
        <v>0</v>
      </c>
      <c r="AU290" s="35">
        <f t="shared" si="577"/>
        <v>0</v>
      </c>
      <c r="AV290" s="35">
        <f t="shared" si="577"/>
        <v>0</v>
      </c>
      <c r="AW290" s="35">
        <f t="shared" ref="AW290:BS290" si="578">IF($O290=AW$2,AW$187,IF(AW$2&gt;$O290,AV290-AV291,0))</f>
        <v>0</v>
      </c>
      <c r="AX290" s="35">
        <f t="shared" si="578"/>
        <v>0</v>
      </c>
      <c r="AY290" s="35">
        <f t="shared" si="578"/>
        <v>0</v>
      </c>
      <c r="AZ290" s="35">
        <f t="shared" si="578"/>
        <v>0</v>
      </c>
      <c r="BA290" s="35">
        <f t="shared" si="578"/>
        <v>0</v>
      </c>
      <c r="BB290" s="35">
        <f t="shared" si="578"/>
        <v>0</v>
      </c>
      <c r="BC290" s="35">
        <f t="shared" si="578"/>
        <v>0</v>
      </c>
      <c r="BD290" s="35">
        <f t="shared" si="578"/>
        <v>0</v>
      </c>
      <c r="BE290" s="35">
        <f t="shared" si="578"/>
        <v>0</v>
      </c>
      <c r="BF290" s="35">
        <f t="shared" si="578"/>
        <v>0</v>
      </c>
      <c r="BG290" s="35">
        <f t="shared" si="578"/>
        <v>0</v>
      </c>
      <c r="BH290" s="35">
        <f t="shared" si="578"/>
        <v>0</v>
      </c>
      <c r="BI290" s="35">
        <f t="shared" si="578"/>
        <v>0</v>
      </c>
      <c r="BJ290" s="35">
        <f t="shared" si="578"/>
        <v>0</v>
      </c>
      <c r="BK290" s="35">
        <f t="shared" si="578"/>
        <v>0</v>
      </c>
      <c r="BL290" s="35">
        <f t="shared" si="578"/>
        <v>0</v>
      </c>
      <c r="BM290" s="35">
        <f t="shared" si="578"/>
        <v>0</v>
      </c>
      <c r="BN290" s="35">
        <f t="shared" si="578"/>
        <v>0</v>
      </c>
      <c r="BO290" s="35">
        <f t="shared" si="578"/>
        <v>0</v>
      </c>
      <c r="BP290" s="35">
        <f t="shared" si="578"/>
        <v>0</v>
      </c>
      <c r="BQ290" s="35">
        <f t="shared" si="578"/>
        <v>0</v>
      </c>
      <c r="BR290" s="35">
        <f t="shared" si="578"/>
        <v>0</v>
      </c>
      <c r="BS290" s="35">
        <f t="shared" si="578"/>
        <v>0</v>
      </c>
    </row>
    <row r="291" spans="1:71" hidden="1" outlineLevel="1">
      <c r="F291" t="s">
        <v>197</v>
      </c>
      <c r="L291" s="22" t="s">
        <v>190</v>
      </c>
      <c r="O291" s="22">
        <v>55</v>
      </c>
      <c r="R291" s="35">
        <f t="shared" ref="R291:AW291" si="579">IF(R$2&gt;=$O291,IF(R290-(R290*HLOOKUP($O291,$R$2:$BS$34,32,FALSE))&lt;=0,R290,R290*HLOOKUP($O291,$R$2:$BS$34,32,FALSE)),0)</f>
        <v>0</v>
      </c>
      <c r="S291" s="35">
        <f t="shared" si="579"/>
        <v>0</v>
      </c>
      <c r="T291" s="35">
        <f t="shared" si="579"/>
        <v>0</v>
      </c>
      <c r="U291" s="35">
        <f t="shared" si="579"/>
        <v>0</v>
      </c>
      <c r="V291" s="35">
        <f t="shared" si="579"/>
        <v>0</v>
      </c>
      <c r="W291" s="35">
        <f t="shared" si="579"/>
        <v>0</v>
      </c>
      <c r="X291" s="35">
        <f t="shared" si="579"/>
        <v>0</v>
      </c>
      <c r="Y291" s="35">
        <f t="shared" si="579"/>
        <v>0</v>
      </c>
      <c r="Z291" s="35">
        <f t="shared" si="579"/>
        <v>0</v>
      </c>
      <c r="AA291" s="35">
        <f t="shared" si="579"/>
        <v>0</v>
      </c>
      <c r="AB291" s="35">
        <f t="shared" si="579"/>
        <v>0</v>
      </c>
      <c r="AC291" s="35">
        <f t="shared" si="579"/>
        <v>0</v>
      </c>
      <c r="AD291" s="35">
        <f t="shared" si="579"/>
        <v>0</v>
      </c>
      <c r="AE291" s="35">
        <f t="shared" si="579"/>
        <v>0</v>
      </c>
      <c r="AF291" s="35">
        <f t="shared" si="579"/>
        <v>0</v>
      </c>
      <c r="AG291" s="35">
        <f t="shared" si="579"/>
        <v>0</v>
      </c>
      <c r="AH291" s="35">
        <f t="shared" si="579"/>
        <v>0</v>
      </c>
      <c r="AI291" s="35">
        <f t="shared" si="579"/>
        <v>0</v>
      </c>
      <c r="AJ291" s="35">
        <f t="shared" si="579"/>
        <v>0</v>
      </c>
      <c r="AK291" s="35">
        <f t="shared" si="579"/>
        <v>0</v>
      </c>
      <c r="AL291" s="35">
        <f t="shared" si="579"/>
        <v>0</v>
      </c>
      <c r="AM291" s="35">
        <f t="shared" si="579"/>
        <v>0</v>
      </c>
      <c r="AN291" s="35">
        <f t="shared" si="579"/>
        <v>0</v>
      </c>
      <c r="AO291" s="35">
        <f t="shared" si="579"/>
        <v>0</v>
      </c>
      <c r="AP291" s="35">
        <f t="shared" si="579"/>
        <v>0</v>
      </c>
      <c r="AQ291" s="35">
        <f t="shared" si="579"/>
        <v>0</v>
      </c>
      <c r="AR291" s="35">
        <f t="shared" si="579"/>
        <v>0</v>
      </c>
      <c r="AS291" s="35">
        <f t="shared" si="579"/>
        <v>0</v>
      </c>
      <c r="AT291" s="35">
        <f t="shared" si="579"/>
        <v>0</v>
      </c>
      <c r="AU291" s="35">
        <f t="shared" si="579"/>
        <v>0</v>
      </c>
      <c r="AV291" s="35">
        <f t="shared" si="579"/>
        <v>0</v>
      </c>
      <c r="AW291" s="35">
        <f t="shared" si="579"/>
        <v>0</v>
      </c>
      <c r="AX291" s="35">
        <f t="shared" ref="AX291:BS291" si="580">IF(AX$2&gt;=$O291,IF(AX290-(AX290*HLOOKUP($O291,$R$2:$BS$34,32,FALSE))&lt;=0,AX290,AX290*HLOOKUP($O291,$R$2:$BS$34,32,FALSE)),0)</f>
        <v>0</v>
      </c>
      <c r="AY291" s="35">
        <f t="shared" si="580"/>
        <v>0</v>
      </c>
      <c r="AZ291" s="35">
        <f t="shared" si="580"/>
        <v>0</v>
      </c>
      <c r="BA291" s="35">
        <f t="shared" si="580"/>
        <v>0</v>
      </c>
      <c r="BB291" s="35">
        <f t="shared" si="580"/>
        <v>0</v>
      </c>
      <c r="BC291" s="35">
        <f t="shared" si="580"/>
        <v>0</v>
      </c>
      <c r="BD291" s="35">
        <f t="shared" si="580"/>
        <v>0</v>
      </c>
      <c r="BE291" s="35">
        <f t="shared" si="580"/>
        <v>0</v>
      </c>
      <c r="BF291" s="35">
        <f t="shared" si="580"/>
        <v>0</v>
      </c>
      <c r="BG291" s="35">
        <f t="shared" si="580"/>
        <v>0</v>
      </c>
      <c r="BH291" s="35">
        <f t="shared" si="580"/>
        <v>0</v>
      </c>
      <c r="BI291" s="35">
        <f t="shared" si="580"/>
        <v>0</v>
      </c>
      <c r="BJ291" s="35">
        <f t="shared" si="580"/>
        <v>0</v>
      </c>
      <c r="BK291" s="35">
        <f t="shared" si="580"/>
        <v>0</v>
      </c>
      <c r="BL291" s="35">
        <f t="shared" si="580"/>
        <v>0</v>
      </c>
      <c r="BM291" s="35">
        <f t="shared" si="580"/>
        <v>0</v>
      </c>
      <c r="BN291" s="35">
        <f t="shared" si="580"/>
        <v>0</v>
      </c>
      <c r="BO291" s="35">
        <f t="shared" si="580"/>
        <v>0</v>
      </c>
      <c r="BP291" s="35">
        <f t="shared" si="580"/>
        <v>0</v>
      </c>
      <c r="BQ291" s="35">
        <f t="shared" si="580"/>
        <v>0</v>
      </c>
      <c r="BR291" s="35">
        <f t="shared" si="580"/>
        <v>0</v>
      </c>
      <c r="BS291" s="35">
        <f t="shared" si="580"/>
        <v>0</v>
      </c>
    </row>
    <row r="292" spans="1:71" collapsed="1">
      <c r="L292" s="22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</row>
    <row r="293" spans="1:71">
      <c r="F293" t="s">
        <v>198</v>
      </c>
      <c r="L293" s="22" t="s">
        <v>196</v>
      </c>
      <c r="R293" s="35">
        <f>SUMIF($L$189:$L$291,"TAB",R189:R291)-SUMIF($L$189:$L$291,"TaxDep",R189:R291)</f>
        <v>0</v>
      </c>
      <c r="S293" s="35">
        <f t="shared" ref="S293:BS293" si="581">SUMIF($L$189:$L$291,"TAB",S189:S291)-SUMIF($L$189:$L$291,"TaxDep",S189:S291)</f>
        <v>0</v>
      </c>
      <c r="T293" s="35">
        <f t="shared" si="581"/>
        <v>0</v>
      </c>
      <c r="U293" s="35">
        <f t="shared" si="581"/>
        <v>0</v>
      </c>
      <c r="V293" s="35">
        <f>SUMIF($L$189:$L$291,"TAB",V189:V291)-SUMIF($L$189:$L$291,"TaxDep",V189:V291)</f>
        <v>0</v>
      </c>
      <c r="W293" s="35">
        <f t="shared" si="581"/>
        <v>0</v>
      </c>
      <c r="X293" s="35">
        <f t="shared" si="581"/>
        <v>0</v>
      </c>
      <c r="Y293" s="35">
        <f t="shared" si="581"/>
        <v>0</v>
      </c>
      <c r="Z293" s="35">
        <f t="shared" si="581"/>
        <v>0</v>
      </c>
      <c r="AA293" s="35">
        <f t="shared" si="581"/>
        <v>0</v>
      </c>
      <c r="AB293" s="35">
        <f t="shared" si="581"/>
        <v>0</v>
      </c>
      <c r="AC293" s="35">
        <f t="shared" si="581"/>
        <v>0</v>
      </c>
      <c r="AD293" s="35">
        <f t="shared" si="581"/>
        <v>0</v>
      </c>
      <c r="AE293" s="35">
        <f t="shared" si="581"/>
        <v>0</v>
      </c>
      <c r="AF293" s="35">
        <f t="shared" si="581"/>
        <v>0</v>
      </c>
      <c r="AG293" s="35">
        <f t="shared" si="581"/>
        <v>0</v>
      </c>
      <c r="AH293" s="35">
        <f t="shared" si="581"/>
        <v>0</v>
      </c>
      <c r="AI293" s="35">
        <f t="shared" si="581"/>
        <v>0</v>
      </c>
      <c r="AJ293" s="35">
        <f t="shared" si="581"/>
        <v>0</v>
      </c>
      <c r="AK293" s="35">
        <f t="shared" si="581"/>
        <v>0</v>
      </c>
      <c r="AL293" s="35">
        <f t="shared" si="581"/>
        <v>0</v>
      </c>
      <c r="AM293" s="35">
        <f t="shared" si="581"/>
        <v>0</v>
      </c>
      <c r="AN293" s="35">
        <f t="shared" si="581"/>
        <v>0</v>
      </c>
      <c r="AO293" s="35">
        <f t="shared" si="581"/>
        <v>0</v>
      </c>
      <c r="AP293" s="35">
        <f t="shared" si="581"/>
        <v>0</v>
      </c>
      <c r="AQ293" s="35">
        <f t="shared" si="581"/>
        <v>0</v>
      </c>
      <c r="AR293" s="35">
        <f t="shared" si="581"/>
        <v>0</v>
      </c>
      <c r="AS293" s="35">
        <f t="shared" si="581"/>
        <v>0</v>
      </c>
      <c r="AT293" s="35">
        <f t="shared" si="581"/>
        <v>0</v>
      </c>
      <c r="AU293" s="35">
        <f t="shared" si="581"/>
        <v>0</v>
      </c>
      <c r="AV293" s="35">
        <f t="shared" si="581"/>
        <v>0</v>
      </c>
      <c r="AW293" s="35">
        <f t="shared" si="581"/>
        <v>0</v>
      </c>
      <c r="AX293" s="35">
        <f t="shared" si="581"/>
        <v>0</v>
      </c>
      <c r="AY293" s="35">
        <f t="shared" si="581"/>
        <v>0</v>
      </c>
      <c r="AZ293" s="35">
        <f t="shared" si="581"/>
        <v>0</v>
      </c>
      <c r="BA293" s="35">
        <f t="shared" si="581"/>
        <v>0</v>
      </c>
      <c r="BB293" s="35">
        <f t="shared" si="581"/>
        <v>0</v>
      </c>
      <c r="BC293" s="35">
        <f t="shared" si="581"/>
        <v>0</v>
      </c>
      <c r="BD293" s="35">
        <f t="shared" si="581"/>
        <v>0</v>
      </c>
      <c r="BE293" s="35">
        <f t="shared" si="581"/>
        <v>0</v>
      </c>
      <c r="BF293" s="35">
        <f t="shared" si="581"/>
        <v>0</v>
      </c>
      <c r="BG293" s="35">
        <f t="shared" si="581"/>
        <v>0</v>
      </c>
      <c r="BH293" s="35">
        <f t="shared" si="581"/>
        <v>0</v>
      </c>
      <c r="BI293" s="35">
        <f t="shared" si="581"/>
        <v>0</v>
      </c>
      <c r="BJ293" s="35">
        <f t="shared" si="581"/>
        <v>0</v>
      </c>
      <c r="BK293" s="35">
        <f t="shared" si="581"/>
        <v>0</v>
      </c>
      <c r="BL293" s="35">
        <f t="shared" si="581"/>
        <v>0</v>
      </c>
      <c r="BM293" s="35">
        <f t="shared" si="581"/>
        <v>0</v>
      </c>
      <c r="BN293" s="35">
        <f t="shared" si="581"/>
        <v>0</v>
      </c>
      <c r="BO293" s="35">
        <f t="shared" si="581"/>
        <v>0</v>
      </c>
      <c r="BP293" s="35">
        <f t="shared" si="581"/>
        <v>0</v>
      </c>
      <c r="BQ293" s="35">
        <f t="shared" si="581"/>
        <v>0</v>
      </c>
      <c r="BR293" s="35">
        <f t="shared" si="581"/>
        <v>0</v>
      </c>
      <c r="BS293" s="35">
        <f t="shared" si="581"/>
        <v>0</v>
      </c>
    </row>
    <row r="294" spans="1:71" s="39" customFormat="1">
      <c r="A294"/>
      <c r="B294"/>
      <c r="C294"/>
      <c r="D294"/>
      <c r="E294"/>
      <c r="F294"/>
      <c r="G294"/>
      <c r="H294"/>
      <c r="I294"/>
      <c r="J294"/>
      <c r="K294"/>
      <c r="L294" s="22"/>
      <c r="M294"/>
      <c r="N294"/>
      <c r="O294"/>
      <c r="P294"/>
      <c r="Q294"/>
    </row>
    <row r="295" spans="1:71">
      <c r="F295" t="s">
        <v>199</v>
      </c>
      <c r="L295" s="22"/>
      <c r="Q295" s="39"/>
      <c r="R295" s="35">
        <f>R185+R293</f>
        <v>3823.0888570730126</v>
      </c>
      <c r="S295" s="35">
        <f t="shared" ref="S295:AV295" si="582">S185+S293</f>
        <v>3736.7714660822703</v>
      </c>
      <c r="T295" s="35">
        <f t="shared" si="582"/>
        <v>3663.9344385382128</v>
      </c>
      <c r="U295" s="35">
        <f t="shared" si="582"/>
        <v>3601.8755298922997</v>
      </c>
      <c r="V295" s="35">
        <f t="shared" si="582"/>
        <v>3420.0099369395152</v>
      </c>
      <c r="W295" s="35">
        <f t="shared" si="582"/>
        <v>3255.4448332542984</v>
      </c>
      <c r="X295" s="35">
        <f t="shared" si="582"/>
        <v>3103.009177722422</v>
      </c>
      <c r="Y295" s="35">
        <f t="shared" si="582"/>
        <v>2969.6490313302779</v>
      </c>
      <c r="Z295" s="35">
        <f t="shared" si="582"/>
        <v>2849.3472599002075</v>
      </c>
      <c r="AA295" s="35">
        <f t="shared" si="582"/>
        <v>2736.8603788449786</v>
      </c>
      <c r="AB295" s="35">
        <f t="shared" si="582"/>
        <v>2626.1403822274624</v>
      </c>
      <c r="AC295" s="35">
        <f t="shared" si="582"/>
        <v>2517.3885969748426</v>
      </c>
      <c r="AD295" s="35">
        <f t="shared" si="582"/>
        <v>2410.4473106532901</v>
      </c>
      <c r="AE295" s="35">
        <f t="shared" si="582"/>
        <v>2304.3445163483711</v>
      </c>
      <c r="AF295" s="35">
        <f t="shared" si="582"/>
        <v>2198.8455911027636</v>
      </c>
      <c r="AG295" s="35">
        <f t="shared" si="582"/>
        <v>2093.9807153808561</v>
      </c>
      <c r="AH295" s="35">
        <f t="shared" si="582"/>
        <v>1989.6612596412626</v>
      </c>
      <c r="AI295" s="35">
        <f t="shared" si="582"/>
        <v>1885.8630783699482</v>
      </c>
      <c r="AJ295" s="35">
        <f t="shared" si="582"/>
        <v>1782.5630998826671</v>
      </c>
      <c r="AK295" s="35">
        <f t="shared" si="582"/>
        <v>1679.739278185772</v>
      </c>
      <c r="AL295" s="35">
        <f t="shared" si="582"/>
        <v>1577.3705470256737</v>
      </c>
      <c r="AM295" s="35">
        <f t="shared" si="582"/>
        <v>1475.4367760249652</v>
      </c>
      <c r="AN295" s="35">
        <f t="shared" si="582"/>
        <v>1373.9187288081805</v>
      </c>
      <c r="AO295" s="35">
        <f t="shared" si="582"/>
        <v>1272.636609289365</v>
      </c>
      <c r="AP295" s="35">
        <f t="shared" si="582"/>
        <v>1171.9093057324912</v>
      </c>
      <c r="AQ295" s="35">
        <f t="shared" si="582"/>
        <v>1071.5438395609449</v>
      </c>
      <c r="AR295" s="35">
        <f t="shared" si="582"/>
        <v>971.52426544607079</v>
      </c>
      <c r="AS295" s="35">
        <f t="shared" si="582"/>
        <v>871.8353412538346</v>
      </c>
      <c r="AT295" s="35">
        <f t="shared" si="582"/>
        <v>772.46249700977285</v>
      </c>
      <c r="AU295" s="35">
        <f t="shared" si="582"/>
        <v>673.39180523475272</v>
      </c>
      <c r="AV295" s="35">
        <f t="shared" si="582"/>
        <v>574.60995259094227</v>
      </c>
      <c r="AW295" s="35">
        <f t="shared" ref="AW295:BS295" si="583">AW185+AW293</f>
        <v>476.10421278007345</v>
      </c>
      <c r="AX295" s="35">
        <f t="shared" si="583"/>
        <v>377.86242063864438</v>
      </c>
      <c r="AY295" s="35">
        <f t="shared" si="583"/>
        <v>290.79931160961246</v>
      </c>
      <c r="AZ295" s="35">
        <f t="shared" si="583"/>
        <v>272.51576057022783</v>
      </c>
      <c r="BA295" s="35">
        <f t="shared" si="583"/>
        <v>265.71627108438798</v>
      </c>
      <c r="BB295" s="35">
        <f t="shared" si="583"/>
        <v>260.57606110451928</v>
      </c>
      <c r="BC295" s="35">
        <f t="shared" si="583"/>
        <v>255.64656064256241</v>
      </c>
      <c r="BD295" s="35">
        <f t="shared" si="583"/>
        <v>250.91848799159479</v>
      </c>
      <c r="BE295" s="35">
        <f t="shared" si="583"/>
        <v>246.38297059826348</v>
      </c>
      <c r="BF295" s="35">
        <f t="shared" si="583"/>
        <v>242.11774706500145</v>
      </c>
      <c r="BG295" s="35">
        <f t="shared" si="583"/>
        <v>238.08378829524895</v>
      </c>
      <c r="BH295" s="35">
        <f t="shared" si="583"/>
        <v>234.24086088706849</v>
      </c>
      <c r="BI295" s="35">
        <f t="shared" si="583"/>
        <v>230.62676856329733</v>
      </c>
      <c r="BJ295" s="35">
        <f t="shared" si="583"/>
        <v>227.28748020502707</v>
      </c>
      <c r="BK295" s="35">
        <f t="shared" si="583"/>
        <v>219.209862298498</v>
      </c>
      <c r="BL295" s="35">
        <f t="shared" si="583"/>
        <v>211.52506086682047</v>
      </c>
      <c r="BM295" s="35">
        <f t="shared" si="583"/>
        <v>208.10944311108122</v>
      </c>
      <c r="BN295" s="35">
        <f t="shared" si="583"/>
        <v>205.60810133692718</v>
      </c>
      <c r="BO295" s="35">
        <f t="shared" si="583"/>
        <v>203.24952914887078</v>
      </c>
      <c r="BP295" s="35">
        <f t="shared" si="583"/>
        <v>192.56062869376217</v>
      </c>
      <c r="BQ295" s="35">
        <f t="shared" si="583"/>
        <v>181.29683988664846</v>
      </c>
      <c r="BR295" s="35">
        <f t="shared" si="583"/>
        <v>172.09826299000042</v>
      </c>
      <c r="BS295" s="35">
        <f t="shared" si="583"/>
        <v>163.30472817005321</v>
      </c>
    </row>
    <row r="296" spans="1:71"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</row>
    <row r="297" spans="1:71">
      <c r="F297" t="s">
        <v>200</v>
      </c>
      <c r="L297" s="22" t="s">
        <v>190</v>
      </c>
      <c r="Q297" s="39"/>
      <c r="R297" s="35">
        <f>SUMIF($L$181:$L$291,$L$297,R181:R291)</f>
        <v>376.31458665772777</v>
      </c>
      <c r="S297" s="35">
        <f t="shared" ref="S297:AV297" si="584">SUMIF($L$181:$L$291,$L$297,S181:S291)</f>
        <v>392.01156453413427</v>
      </c>
      <c r="T297" s="35">
        <f t="shared" si="584"/>
        <v>351.06897220422576</v>
      </c>
      <c r="U297" s="35">
        <f t="shared" si="584"/>
        <v>341.53099143796197</v>
      </c>
      <c r="V297" s="35">
        <f t="shared" si="584"/>
        <v>181.86559295278445</v>
      </c>
      <c r="W297" s="35">
        <f t="shared" si="584"/>
        <v>164.56510368521666</v>
      </c>
      <c r="X297" s="35">
        <f t="shared" si="584"/>
        <v>152.43565553187619</v>
      </c>
      <c r="Y297" s="35">
        <f t="shared" si="584"/>
        <v>133.36014639214406</v>
      </c>
      <c r="Z297" s="35">
        <f t="shared" si="584"/>
        <v>120.30177143007019</v>
      </c>
      <c r="AA297" s="35">
        <f t="shared" si="584"/>
        <v>112.48688105522899</v>
      </c>
      <c r="AB297" s="35">
        <f t="shared" si="584"/>
        <v>110.71999661751634</v>
      </c>
      <c r="AC297" s="35">
        <f t="shared" si="584"/>
        <v>108.75178525261961</v>
      </c>
      <c r="AD297" s="35">
        <f t="shared" si="584"/>
        <v>106.94128632155247</v>
      </c>
      <c r="AE297" s="35">
        <f t="shared" si="584"/>
        <v>106.10279430491889</v>
      </c>
      <c r="AF297" s="35">
        <f t="shared" si="584"/>
        <v>105.49892524560759</v>
      </c>
      <c r="AG297" s="35">
        <f t="shared" si="584"/>
        <v>104.86487572190767</v>
      </c>
      <c r="AH297" s="35">
        <f t="shared" si="584"/>
        <v>104.31945573959352</v>
      </c>
      <c r="AI297" s="35">
        <f t="shared" si="584"/>
        <v>103.7981812713145</v>
      </c>
      <c r="AJ297" s="35">
        <f t="shared" si="584"/>
        <v>103.29997848728122</v>
      </c>
      <c r="AK297" s="35">
        <f t="shared" si="584"/>
        <v>102.82382169689511</v>
      </c>
      <c r="AL297" s="35">
        <f t="shared" si="584"/>
        <v>102.36873116009838</v>
      </c>
      <c r="AM297" s="35">
        <f t="shared" si="584"/>
        <v>101.93377100070856</v>
      </c>
      <c r="AN297" s="35">
        <f t="shared" si="584"/>
        <v>101.51804721678468</v>
      </c>
      <c r="AO297" s="35">
        <f t="shared" si="584"/>
        <v>101.28211951881553</v>
      </c>
      <c r="AP297" s="35">
        <f t="shared" si="584"/>
        <v>100.72730355687366</v>
      </c>
      <c r="AQ297" s="35">
        <f t="shared" si="584"/>
        <v>100.36546617154644</v>
      </c>
      <c r="AR297" s="35">
        <f t="shared" si="584"/>
        <v>100.01957411487409</v>
      </c>
      <c r="AS297" s="35">
        <f t="shared" si="584"/>
        <v>99.688924192236186</v>
      </c>
      <c r="AT297" s="35">
        <f t="shared" si="584"/>
        <v>99.37284424406171</v>
      </c>
      <c r="AU297" s="35">
        <f t="shared" si="584"/>
        <v>99.070691775020094</v>
      </c>
      <c r="AV297" s="35">
        <f t="shared" si="584"/>
        <v>98.781852643810495</v>
      </c>
      <c r="AW297" s="35">
        <f t="shared" ref="AW297:BS297" si="585">SUMIF($L$181:$L$291,$L$297,AW181:AW291)</f>
        <v>98.505739810868803</v>
      </c>
      <c r="AX297" s="35">
        <f t="shared" si="585"/>
        <v>98.241792141429102</v>
      </c>
      <c r="AY297" s="35">
        <f t="shared" si="585"/>
        <v>87.063109029031892</v>
      </c>
      <c r="AZ297" s="35">
        <f t="shared" si="585"/>
        <v>18.28355103938463</v>
      </c>
      <c r="BA297" s="35">
        <f t="shared" si="585"/>
        <v>6.7994894858398389</v>
      </c>
      <c r="BB297" s="35">
        <f t="shared" si="585"/>
        <v>5.1402099798686915</v>
      </c>
      <c r="BC297" s="35">
        <f t="shared" si="585"/>
        <v>4.9295004619568896</v>
      </c>
      <c r="BD297" s="35">
        <f t="shared" si="585"/>
        <v>4.7280726509676088</v>
      </c>
      <c r="BE297" s="35">
        <f t="shared" si="585"/>
        <v>4.535517393331304</v>
      </c>
      <c r="BF297" s="35">
        <f t="shared" si="585"/>
        <v>4.2652235332620343</v>
      </c>
      <c r="BG297" s="35">
        <f t="shared" si="585"/>
        <v>4.0339587697524975</v>
      </c>
      <c r="BH297" s="35">
        <f t="shared" si="585"/>
        <v>3.842927408180469</v>
      </c>
      <c r="BI297" s="35">
        <f t="shared" si="585"/>
        <v>3.6140923237711715</v>
      </c>
      <c r="BJ297" s="35">
        <f t="shared" si="585"/>
        <v>3.3392883582702604</v>
      </c>
      <c r="BK297" s="35">
        <f t="shared" si="585"/>
        <v>8.077617906529067</v>
      </c>
      <c r="BL297" s="35">
        <f t="shared" si="585"/>
        <v>7.6848014316775171</v>
      </c>
      <c r="BM297" s="35">
        <f t="shared" si="585"/>
        <v>3.4156177557392571</v>
      </c>
      <c r="BN297" s="35">
        <f t="shared" si="585"/>
        <v>2.5013417741540525</v>
      </c>
      <c r="BO297" s="35">
        <f t="shared" si="585"/>
        <v>2.358572188056387</v>
      </c>
      <c r="BP297" s="35">
        <f t="shared" si="585"/>
        <v>10.688900455108607</v>
      </c>
      <c r="BQ297" s="35">
        <f t="shared" si="585"/>
        <v>11.263788807113704</v>
      </c>
      <c r="BR297" s="35">
        <f t="shared" si="585"/>
        <v>9.1985768966480297</v>
      </c>
      <c r="BS297" s="35">
        <f t="shared" si="585"/>
        <v>8.7935348199472045</v>
      </c>
    </row>
    <row r="298" spans="1:71"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>
      <c r="F299" t="s">
        <v>201</v>
      </c>
      <c r="Q299" s="39"/>
      <c r="R299" s="35">
        <f>R165+R168+R297+R328</f>
        <v>810.87462545422704</v>
      </c>
      <c r="S299" s="35">
        <f t="shared" ref="S299:AV299" si="586">S165+S168+S297+S328</f>
        <v>809.84685064878863</v>
      </c>
      <c r="T299" s="35">
        <f t="shared" si="586"/>
        <v>752.10328112403568</v>
      </c>
      <c r="U299" s="35">
        <f t="shared" si="586"/>
        <v>743.80207280870093</v>
      </c>
      <c r="V299" s="35">
        <f t="shared" si="586"/>
        <v>580.17586886094068</v>
      </c>
      <c r="W299" s="35">
        <f t="shared" si="586"/>
        <v>563.94504580301225</v>
      </c>
      <c r="X299" s="35">
        <f t="shared" si="586"/>
        <v>553.0909633570451</v>
      </c>
      <c r="Y299" s="35">
        <f t="shared" si="586"/>
        <v>535.47521136588693</v>
      </c>
      <c r="Z299" s="35">
        <f t="shared" si="586"/>
        <v>524.22699426019369</v>
      </c>
      <c r="AA299" s="35">
        <f t="shared" si="586"/>
        <v>518.52765593971685</v>
      </c>
      <c r="AB299" s="35">
        <f t="shared" si="586"/>
        <v>519.12143122321356</v>
      </c>
      <c r="AC299" s="35">
        <f t="shared" si="586"/>
        <v>519.54345941110603</v>
      </c>
      <c r="AD299" s="35">
        <f t="shared" si="586"/>
        <v>520.12699134115201</v>
      </c>
      <c r="AE299" s="35">
        <f t="shared" si="586"/>
        <v>521.65217360825568</v>
      </c>
      <c r="AF299" s="35">
        <f t="shared" si="586"/>
        <v>523.37769508867711</v>
      </c>
      <c r="AG299" s="35">
        <f t="shared" si="586"/>
        <v>525.0288151296777</v>
      </c>
      <c r="AH299" s="35">
        <f t="shared" si="586"/>
        <v>526.69689609191119</v>
      </c>
      <c r="AI299" s="35">
        <f t="shared" si="586"/>
        <v>528.30839424121189</v>
      </c>
      <c r="AJ299" s="35">
        <f t="shared" si="586"/>
        <v>531.11261683501039</v>
      </c>
      <c r="AK299" s="35">
        <f t="shared" si="586"/>
        <v>534.8774126351899</v>
      </c>
      <c r="AL299" s="35">
        <f t="shared" si="586"/>
        <v>538.68477247933208</v>
      </c>
      <c r="AM299" s="35">
        <f t="shared" si="586"/>
        <v>542.51327243038838</v>
      </c>
      <c r="AN299" s="35">
        <f t="shared" si="586"/>
        <v>546.36237985452487</v>
      </c>
      <c r="AO299" s="35">
        <f t="shared" si="586"/>
        <v>550.40778425850681</v>
      </c>
      <c r="AP299" s="35">
        <f t="shared" si="586"/>
        <v>554.15060141088259</v>
      </c>
      <c r="AQ299" s="35">
        <f t="shared" si="586"/>
        <v>558.0894933542088</v>
      </c>
      <c r="AR299" s="35">
        <f t="shared" si="586"/>
        <v>562.04467473269665</v>
      </c>
      <c r="AS299" s="35">
        <f t="shared" si="586"/>
        <v>566.01388108804201</v>
      </c>
      <c r="AT299" s="35">
        <f t="shared" si="586"/>
        <v>569.99481858775709</v>
      </c>
      <c r="AU299" s="35">
        <f t="shared" si="586"/>
        <v>573.98516089518193</v>
      </c>
      <c r="AV299" s="35">
        <f t="shared" si="586"/>
        <v>577.9825460543808</v>
      </c>
      <c r="AW299" s="35">
        <f t="shared" ref="AW299:BS299" si="587">AW165+AW168+AW297+AW328</f>
        <v>581.98457338612604</v>
      </c>
      <c r="AX299" s="35">
        <f t="shared" si="587"/>
        <v>585.98880039126141</v>
      </c>
      <c r="AY299" s="35">
        <f t="shared" si="587"/>
        <v>579.06637542536703</v>
      </c>
      <c r="AZ299" s="35">
        <f t="shared" si="587"/>
        <v>514.52913634343315</v>
      </c>
      <c r="BA299" s="35">
        <f t="shared" si="587"/>
        <v>507.28147844558083</v>
      </c>
      <c r="BB299" s="35">
        <f t="shared" si="587"/>
        <v>509.8748671276204</v>
      </c>
      <c r="BC299" s="35">
        <f t="shared" si="587"/>
        <v>513.95630539846263</v>
      </c>
      <c r="BD299" s="35">
        <f t="shared" si="587"/>
        <v>518.09030974018503</v>
      </c>
      <c r="BE299" s="35">
        <f t="shared" si="587"/>
        <v>522.24262327748784</v>
      </c>
      <c r="BF299" s="35">
        <f t="shared" si="587"/>
        <v>526.41402958009621</v>
      </c>
      <c r="BG299" s="35">
        <f t="shared" si="587"/>
        <v>530.85816722759353</v>
      </c>
      <c r="BH299" s="35">
        <f t="shared" si="587"/>
        <v>535.61588645821485</v>
      </c>
      <c r="BI299" s="35">
        <f t="shared" si="587"/>
        <v>540.67410611808953</v>
      </c>
      <c r="BJ299" s="35">
        <f t="shared" si="587"/>
        <v>546.05780014818242</v>
      </c>
      <c r="BK299" s="35">
        <f t="shared" si="587"/>
        <v>556.81679703664531</v>
      </c>
      <c r="BL299" s="35">
        <f t="shared" si="587"/>
        <v>562.81899331872376</v>
      </c>
      <c r="BM299" s="35">
        <f t="shared" si="587"/>
        <v>565.3534543850061</v>
      </c>
      <c r="BN299" s="35">
        <f t="shared" si="587"/>
        <v>571.61363981694421</v>
      </c>
      <c r="BO299" s="35">
        <f t="shared" si="587"/>
        <v>578.95742070202755</v>
      </c>
      <c r="BP299" s="35">
        <f t="shared" si="587"/>
        <v>595.07577069287697</v>
      </c>
      <c r="BQ299" s="35">
        <f t="shared" si="587"/>
        <v>603.72599127235981</v>
      </c>
      <c r="BR299" s="35">
        <f t="shared" si="587"/>
        <v>610.04164002664538</v>
      </c>
      <c r="BS299" s="35">
        <f t="shared" si="587"/>
        <v>618.32127978874621</v>
      </c>
    </row>
    <row r="300" spans="1:71"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</row>
    <row r="301" spans="1:71">
      <c r="F301" s="38" t="s">
        <v>202</v>
      </c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>
      <c r="F303" t="s">
        <v>203</v>
      </c>
      <c r="Q303" s="39"/>
      <c r="R303" s="35">
        <f>R174-R299</f>
        <v>-119.49799550954128</v>
      </c>
      <c r="S303" s="35">
        <f>S174-S299</f>
        <v>-131.94214948516355</v>
      </c>
      <c r="T303" s="35">
        <f t="shared" ref="T303:AV303" si="588">T174-T299</f>
        <v>-83.150652849764924</v>
      </c>
      <c r="U303" s="35">
        <f t="shared" si="588"/>
        <v>-69.613248542971974</v>
      </c>
      <c r="V303" s="35">
        <f t="shared" si="588"/>
        <v>87.938471437853195</v>
      </c>
      <c r="W303" s="35">
        <f t="shared" si="588"/>
        <v>95.084296130084454</v>
      </c>
      <c r="X303" s="35">
        <f t="shared" si="588"/>
        <v>98.291155572671983</v>
      </c>
      <c r="Y303" s="35">
        <f t="shared" si="588"/>
        <v>100.48349991529324</v>
      </c>
      <c r="Z303" s="35">
        <f>Z174-Z299</f>
        <v>110.11529953965066</v>
      </c>
      <c r="AA303" s="35">
        <f t="shared" si="588"/>
        <v>109.54168328026105</v>
      </c>
      <c r="AB303" s="35">
        <f t="shared" si="588"/>
        <v>111.18606651573987</v>
      </c>
      <c r="AC303" s="35">
        <f t="shared" si="588"/>
        <v>114.51508893585208</v>
      </c>
      <c r="AD303" s="35">
        <f t="shared" si="588"/>
        <v>119.55628466900646</v>
      </c>
      <c r="AE303" s="35">
        <f t="shared" si="588"/>
        <v>123.6501355207148</v>
      </c>
      <c r="AF303" s="35">
        <f t="shared" si="588"/>
        <v>127.97015516528586</v>
      </c>
      <c r="AG303" s="35">
        <f t="shared" si="588"/>
        <v>133.78631309802245</v>
      </c>
      <c r="AH303" s="35">
        <f t="shared" si="588"/>
        <v>139.90284752714638</v>
      </c>
      <c r="AI303" s="35">
        <f t="shared" si="588"/>
        <v>75.951995404097374</v>
      </c>
      <c r="AJ303" s="35">
        <f t="shared" si="588"/>
        <v>26.215217965175611</v>
      </c>
      <c r="AK303" s="35">
        <f t="shared" si="588"/>
        <v>28.785986117703374</v>
      </c>
      <c r="AL303" s="35">
        <f t="shared" si="588"/>
        <v>32.478650071236189</v>
      </c>
      <c r="AM303" s="35">
        <f t="shared" si="588"/>
        <v>36.104511632755248</v>
      </c>
      <c r="AN303" s="35">
        <f t="shared" si="588"/>
        <v>38.838751288014123</v>
      </c>
      <c r="AO303" s="35">
        <f t="shared" si="588"/>
        <v>41.37219045469385</v>
      </c>
      <c r="AP303" s="35">
        <f t="shared" si="588"/>
        <v>45.001080758299054</v>
      </c>
      <c r="AQ303" s="35">
        <f t="shared" si="588"/>
        <v>48.540722613768139</v>
      </c>
      <c r="AR303" s="35">
        <f t="shared" si="588"/>
        <v>52.123184724869816</v>
      </c>
      <c r="AS303" s="35">
        <f t="shared" si="588"/>
        <v>55.750461067041101</v>
      </c>
      <c r="AT303" s="35">
        <f t="shared" si="588"/>
        <v>59.424533385451468</v>
      </c>
      <c r="AU303" s="35">
        <f t="shared" si="588"/>
        <v>63.147373213157493</v>
      </c>
      <c r="AV303" s="35">
        <f t="shared" si="588"/>
        <v>66.920943828851364</v>
      </c>
      <c r="AW303" s="35">
        <f t="shared" ref="AW303:BS303" si="589">AW174-AW299</f>
        <v>70.747202157436163</v>
      </c>
      <c r="AX303" s="35">
        <f t="shared" si="589"/>
        <v>74.62810061653056</v>
      </c>
      <c r="AY303" s="35">
        <f t="shared" si="589"/>
        <v>91.045730810744772</v>
      </c>
      <c r="AZ303" s="35">
        <f t="shared" si="589"/>
        <v>172.76061608396731</v>
      </c>
      <c r="BA303" s="35">
        <f t="shared" si="589"/>
        <v>187.75472140071685</v>
      </c>
      <c r="BB303" s="35">
        <f t="shared" si="589"/>
        <v>190.21634749929876</v>
      </c>
      <c r="BC303" s="35">
        <f t="shared" si="589"/>
        <v>190.82442111212197</v>
      </c>
      <c r="BD303" s="35">
        <f t="shared" si="589"/>
        <v>193.33239809883469</v>
      </c>
      <c r="BE303" s="35">
        <f t="shared" si="589"/>
        <v>190.92137317199979</v>
      </c>
      <c r="BF303" s="35">
        <f t="shared" si="589"/>
        <v>181.02302513348002</v>
      </c>
      <c r="BG303" s="35">
        <f t="shared" si="589"/>
        <v>169.09721552001508</v>
      </c>
      <c r="BH303" s="35">
        <f t="shared" si="589"/>
        <v>153.77206344121748</v>
      </c>
      <c r="BI303" s="35">
        <f t="shared" si="589"/>
        <v>136.98982860117917</v>
      </c>
      <c r="BJ303" s="35">
        <f t="shared" si="589"/>
        <v>121.16908925275266</v>
      </c>
      <c r="BK303" s="35">
        <f t="shared" si="589"/>
        <v>99.320646039961503</v>
      </c>
      <c r="BL303" s="35">
        <f t="shared" si="589"/>
        <v>81.808281307358698</v>
      </c>
      <c r="BM303" s="35">
        <f t="shared" si="589"/>
        <v>71.269590496193246</v>
      </c>
      <c r="BN303" s="35">
        <f t="shared" si="589"/>
        <v>60.570602022458388</v>
      </c>
      <c r="BO303" s="35">
        <f t="shared" si="589"/>
        <v>49.903893772734136</v>
      </c>
      <c r="BP303" s="35">
        <f t="shared" si="589"/>
        <v>30.658083889301224</v>
      </c>
      <c r="BQ303" s="35">
        <f t="shared" si="589"/>
        <v>19.542009804820054</v>
      </c>
      <c r="BR303" s="35">
        <f t="shared" si="589"/>
        <v>11.847444611701803</v>
      </c>
      <c r="BS303" s="35">
        <f t="shared" si="589"/>
        <v>1.8134409117499217</v>
      </c>
    </row>
    <row r="304" spans="1:71">
      <c r="F304" t="s">
        <v>204</v>
      </c>
      <c r="L304" s="40"/>
      <c r="Q304" s="36">
        <v>0</v>
      </c>
      <c r="R304" s="35">
        <f>IF(R305&lt;0,R305,0)</f>
        <v>-119.49799550954128</v>
      </c>
      <c r="S304" s="35">
        <f t="shared" ref="S304:W304" si="590">IF(S305&lt;0,S305,0)</f>
        <v>-251.44014499470484</v>
      </c>
      <c r="T304" s="35">
        <f t="shared" si="590"/>
        <v>-334.59079784446976</v>
      </c>
      <c r="U304" s="35">
        <f t="shared" si="590"/>
        <v>-404.20404638744174</v>
      </c>
      <c r="V304" s="35">
        <f t="shared" si="590"/>
        <v>-316.26557494958854</v>
      </c>
      <c r="W304" s="35">
        <f t="shared" si="590"/>
        <v>-221.18127881950409</v>
      </c>
      <c r="X304" s="35">
        <f t="shared" ref="X304" si="591">IF(X305&lt;0,X305,0)</f>
        <v>-122.8901232468321</v>
      </c>
      <c r="Y304" s="35">
        <f t="shared" ref="Y304" si="592">IF(Y305&lt;0,Y305,0)</f>
        <v>-22.406623331538867</v>
      </c>
      <c r="Z304" s="35">
        <f t="shared" ref="Z304" si="593">IF(Z305&lt;0,Z305,0)</f>
        <v>0</v>
      </c>
      <c r="AA304" s="35">
        <f t="shared" ref="AA304" si="594">IF(AA305&lt;0,AA305,0)</f>
        <v>0</v>
      </c>
      <c r="AB304" s="35">
        <f t="shared" ref="AB304" si="595">IF(AB305&lt;0,AB305,0)</f>
        <v>0</v>
      </c>
      <c r="AC304" s="35">
        <f t="shared" ref="AC304" si="596">IF(AC305&lt;0,AC305,0)</f>
        <v>0</v>
      </c>
      <c r="AD304" s="35">
        <f t="shared" ref="AD304" si="597">IF(AD305&lt;0,AD305,0)</f>
        <v>0</v>
      </c>
      <c r="AE304" s="35">
        <f t="shared" ref="AE304" si="598">IF(AE305&lt;0,AE305,0)</f>
        <v>0</v>
      </c>
      <c r="AF304" s="35">
        <f t="shared" ref="AF304" si="599">IF(AF305&lt;0,AF305,0)</f>
        <v>0</v>
      </c>
      <c r="AG304" s="35">
        <f t="shared" ref="AG304" si="600">IF(AG305&lt;0,AG305,0)</f>
        <v>0</v>
      </c>
      <c r="AH304" s="35">
        <f t="shared" ref="AH304" si="601">IF(AH305&lt;0,AH305,0)</f>
        <v>0</v>
      </c>
      <c r="AI304" s="35">
        <f t="shared" ref="AI304" si="602">IF(AI305&lt;0,AI305,0)</f>
        <v>0</v>
      </c>
      <c r="AJ304" s="35">
        <f t="shared" ref="AJ304" si="603">IF(AJ305&lt;0,AJ305,0)</f>
        <v>0</v>
      </c>
      <c r="AK304" s="35">
        <f t="shared" ref="AK304" si="604">IF(AK305&lt;0,AK305,0)</f>
        <v>0</v>
      </c>
      <c r="AL304" s="35">
        <f t="shared" ref="AL304" si="605">IF(AL305&lt;0,AL305,0)</f>
        <v>0</v>
      </c>
      <c r="AM304" s="35">
        <f t="shared" ref="AM304" si="606">IF(AM305&lt;0,AM305,0)</f>
        <v>0</v>
      </c>
      <c r="AN304" s="35">
        <f t="shared" ref="AN304" si="607">IF(AN305&lt;0,AN305,0)</f>
        <v>0</v>
      </c>
      <c r="AO304" s="35">
        <f t="shared" ref="AO304" si="608">IF(AO305&lt;0,AO305,0)</f>
        <v>0</v>
      </c>
      <c r="AP304" s="35">
        <f t="shared" ref="AP304" si="609">IF(AP305&lt;0,AP305,0)</f>
        <v>0</v>
      </c>
      <c r="AQ304" s="35">
        <f t="shared" ref="AQ304" si="610">IF(AQ305&lt;0,AQ305,0)</f>
        <v>0</v>
      </c>
      <c r="AR304" s="35">
        <f t="shared" ref="AR304" si="611">IF(AR305&lt;0,AR305,0)</f>
        <v>0</v>
      </c>
      <c r="AS304" s="35">
        <f t="shared" ref="AS304" si="612">IF(AS305&lt;0,AS305,0)</f>
        <v>0</v>
      </c>
      <c r="AT304" s="35">
        <f t="shared" ref="AT304" si="613">IF(AT305&lt;0,AT305,0)</f>
        <v>0</v>
      </c>
      <c r="AU304" s="35">
        <f t="shared" ref="AU304" si="614">IF(AU305&lt;0,AU305,0)</f>
        <v>0</v>
      </c>
      <c r="AV304" s="35">
        <f t="shared" ref="AV304" si="615">IF(AV305&lt;0,AV305,0)</f>
        <v>0</v>
      </c>
      <c r="AW304" s="35">
        <f t="shared" ref="AW304" si="616">IF(AW305&lt;0,AW305,0)</f>
        <v>0</v>
      </c>
      <c r="AX304" s="35">
        <f t="shared" ref="AX304" si="617">IF(AX305&lt;0,AX305,0)</f>
        <v>0</v>
      </c>
      <c r="AY304" s="35">
        <f t="shared" ref="AY304" si="618">IF(AY305&lt;0,AY305,0)</f>
        <v>0</v>
      </c>
      <c r="AZ304" s="35">
        <f t="shared" ref="AZ304" si="619">IF(AZ305&lt;0,AZ305,0)</f>
        <v>0</v>
      </c>
      <c r="BA304" s="35">
        <f t="shared" ref="BA304" si="620">IF(BA305&lt;0,BA305,0)</f>
        <v>0</v>
      </c>
      <c r="BB304" s="35">
        <f t="shared" ref="BB304" si="621">IF(BB305&lt;0,BB305,0)</f>
        <v>0</v>
      </c>
      <c r="BC304" s="35">
        <f t="shared" ref="BC304" si="622">IF(BC305&lt;0,BC305,0)</f>
        <v>0</v>
      </c>
      <c r="BD304" s="35">
        <f t="shared" ref="BD304" si="623">IF(BD305&lt;0,BD305,0)</f>
        <v>0</v>
      </c>
      <c r="BE304" s="35">
        <f t="shared" ref="BE304" si="624">IF(BE305&lt;0,BE305,0)</f>
        <v>0</v>
      </c>
      <c r="BF304" s="35">
        <f t="shared" ref="BF304" si="625">IF(BF305&lt;0,BF305,0)</f>
        <v>0</v>
      </c>
      <c r="BG304" s="35">
        <f t="shared" ref="BG304" si="626">IF(BG305&lt;0,BG305,0)</f>
        <v>0</v>
      </c>
      <c r="BH304" s="35">
        <f t="shared" ref="BH304" si="627">IF(BH305&lt;0,BH305,0)</f>
        <v>0</v>
      </c>
      <c r="BI304" s="35">
        <f t="shared" ref="BI304" si="628">IF(BI305&lt;0,BI305,0)</f>
        <v>0</v>
      </c>
      <c r="BJ304" s="35">
        <f t="shared" ref="BJ304" si="629">IF(BJ305&lt;0,BJ305,0)</f>
        <v>0</v>
      </c>
      <c r="BK304" s="35">
        <f t="shared" ref="BK304" si="630">IF(BK305&lt;0,BK305,0)</f>
        <v>0</v>
      </c>
      <c r="BL304" s="35">
        <f t="shared" ref="BL304" si="631">IF(BL305&lt;0,BL305,0)</f>
        <v>0</v>
      </c>
      <c r="BM304" s="35">
        <f t="shared" ref="BM304" si="632">IF(BM305&lt;0,BM305,0)</f>
        <v>0</v>
      </c>
      <c r="BN304" s="35">
        <f t="shared" ref="BN304" si="633">IF(BN305&lt;0,BN305,0)</f>
        <v>0</v>
      </c>
      <c r="BO304" s="35">
        <f t="shared" ref="BO304" si="634">IF(BO305&lt;0,BO305,0)</f>
        <v>0</v>
      </c>
      <c r="BP304" s="35">
        <f t="shared" ref="BP304" si="635">IF(BP305&lt;0,BP305,0)</f>
        <v>0</v>
      </c>
      <c r="BQ304" s="35">
        <f t="shared" ref="BQ304" si="636">IF(BQ305&lt;0,BQ305,0)</f>
        <v>0</v>
      </c>
      <c r="BR304" s="35">
        <f t="shared" ref="BR304" si="637">IF(BR305&lt;0,BR305,0)</f>
        <v>0</v>
      </c>
      <c r="BS304" s="35">
        <f t="shared" ref="BS304" si="638">IF(BS305&lt;0,BS305,0)</f>
        <v>0</v>
      </c>
    </row>
    <row r="305" spans="3:71">
      <c r="F305" t="s">
        <v>205</v>
      </c>
      <c r="Q305" s="39"/>
      <c r="R305" s="35">
        <f>R303+Q304</f>
        <v>-119.49799550954128</v>
      </c>
      <c r="S305" s="35">
        <f t="shared" ref="S305:BS305" si="639">S303+R304</f>
        <v>-251.44014499470484</v>
      </c>
      <c r="T305" s="35">
        <f t="shared" si="639"/>
        <v>-334.59079784446976</v>
      </c>
      <c r="U305" s="35">
        <f t="shared" si="639"/>
        <v>-404.20404638744174</v>
      </c>
      <c r="V305" s="35">
        <f>V303+U304</f>
        <v>-316.26557494958854</v>
      </c>
      <c r="W305" s="35">
        <f t="shared" si="639"/>
        <v>-221.18127881950409</v>
      </c>
      <c r="X305" s="35">
        <f t="shared" si="639"/>
        <v>-122.8901232468321</v>
      </c>
      <c r="Y305" s="35">
        <f t="shared" si="639"/>
        <v>-22.406623331538867</v>
      </c>
      <c r="Z305" s="35">
        <f>Z303+Y304</f>
        <v>87.708676208111797</v>
      </c>
      <c r="AA305" s="35">
        <f t="shared" si="639"/>
        <v>109.54168328026105</v>
      </c>
      <c r="AB305" s="35">
        <f t="shared" si="639"/>
        <v>111.18606651573987</v>
      </c>
      <c r="AC305" s="35">
        <f t="shared" si="639"/>
        <v>114.51508893585208</v>
      </c>
      <c r="AD305" s="35">
        <f t="shared" si="639"/>
        <v>119.55628466900646</v>
      </c>
      <c r="AE305" s="35">
        <f t="shared" si="639"/>
        <v>123.6501355207148</v>
      </c>
      <c r="AF305" s="35">
        <f t="shared" si="639"/>
        <v>127.97015516528586</v>
      </c>
      <c r="AG305" s="35">
        <f t="shared" si="639"/>
        <v>133.78631309802245</v>
      </c>
      <c r="AH305" s="35">
        <f t="shared" si="639"/>
        <v>139.90284752714638</v>
      </c>
      <c r="AI305" s="35">
        <f t="shared" si="639"/>
        <v>75.951995404097374</v>
      </c>
      <c r="AJ305" s="35">
        <f t="shared" si="639"/>
        <v>26.215217965175611</v>
      </c>
      <c r="AK305" s="35">
        <f t="shared" si="639"/>
        <v>28.785986117703374</v>
      </c>
      <c r="AL305" s="35">
        <f t="shared" si="639"/>
        <v>32.478650071236189</v>
      </c>
      <c r="AM305" s="35">
        <f t="shared" si="639"/>
        <v>36.104511632755248</v>
      </c>
      <c r="AN305" s="35">
        <f t="shared" si="639"/>
        <v>38.838751288014123</v>
      </c>
      <c r="AO305" s="35">
        <f t="shared" si="639"/>
        <v>41.37219045469385</v>
      </c>
      <c r="AP305" s="35">
        <f t="shared" si="639"/>
        <v>45.001080758299054</v>
      </c>
      <c r="AQ305" s="35">
        <f t="shared" si="639"/>
        <v>48.540722613768139</v>
      </c>
      <c r="AR305" s="35">
        <f t="shared" si="639"/>
        <v>52.123184724869816</v>
      </c>
      <c r="AS305" s="35">
        <f t="shared" si="639"/>
        <v>55.750461067041101</v>
      </c>
      <c r="AT305" s="35">
        <f t="shared" si="639"/>
        <v>59.424533385451468</v>
      </c>
      <c r="AU305" s="35">
        <f t="shared" si="639"/>
        <v>63.147373213157493</v>
      </c>
      <c r="AV305" s="35">
        <f t="shared" si="639"/>
        <v>66.920943828851364</v>
      </c>
      <c r="AW305" s="35">
        <f t="shared" si="639"/>
        <v>70.747202157436163</v>
      </c>
      <c r="AX305" s="35">
        <f t="shared" si="639"/>
        <v>74.62810061653056</v>
      </c>
      <c r="AY305" s="35">
        <f t="shared" si="639"/>
        <v>91.045730810744772</v>
      </c>
      <c r="AZ305" s="35">
        <f>AZ303+AY304</f>
        <v>172.76061608396731</v>
      </c>
      <c r="BA305" s="35">
        <f t="shared" si="639"/>
        <v>187.75472140071685</v>
      </c>
      <c r="BB305" s="35">
        <f t="shared" si="639"/>
        <v>190.21634749929876</v>
      </c>
      <c r="BC305" s="35">
        <f t="shared" si="639"/>
        <v>190.82442111212197</v>
      </c>
      <c r="BD305" s="35">
        <f t="shared" si="639"/>
        <v>193.33239809883469</v>
      </c>
      <c r="BE305" s="35">
        <f t="shared" si="639"/>
        <v>190.92137317199979</v>
      </c>
      <c r="BF305" s="35">
        <f t="shared" si="639"/>
        <v>181.02302513348002</v>
      </c>
      <c r="BG305" s="35">
        <f t="shared" si="639"/>
        <v>169.09721552001508</v>
      </c>
      <c r="BH305" s="35">
        <f t="shared" si="639"/>
        <v>153.77206344121748</v>
      </c>
      <c r="BI305" s="35">
        <f t="shared" si="639"/>
        <v>136.98982860117917</v>
      </c>
      <c r="BJ305" s="35">
        <f t="shared" si="639"/>
        <v>121.16908925275266</v>
      </c>
      <c r="BK305" s="35">
        <f t="shared" si="639"/>
        <v>99.320646039961503</v>
      </c>
      <c r="BL305" s="35">
        <f t="shared" si="639"/>
        <v>81.808281307358698</v>
      </c>
      <c r="BM305" s="35">
        <f t="shared" si="639"/>
        <v>71.269590496193246</v>
      </c>
      <c r="BN305" s="35">
        <f t="shared" si="639"/>
        <v>60.570602022458388</v>
      </c>
      <c r="BO305" s="35">
        <f t="shared" si="639"/>
        <v>49.903893772734136</v>
      </c>
      <c r="BP305" s="35">
        <f t="shared" si="639"/>
        <v>30.658083889301224</v>
      </c>
      <c r="BQ305" s="35">
        <f t="shared" si="639"/>
        <v>19.542009804820054</v>
      </c>
      <c r="BR305" s="35">
        <f t="shared" si="639"/>
        <v>11.847444611701803</v>
      </c>
      <c r="BS305" s="35">
        <f t="shared" si="639"/>
        <v>1.8134409117499217</v>
      </c>
    </row>
    <row r="306" spans="3:71"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</row>
    <row r="307" spans="3:71">
      <c r="F307" t="s">
        <v>184</v>
      </c>
      <c r="Q307" s="39"/>
      <c r="R307" s="35">
        <f>IF(R305&gt;0,R305*$O$16,0)</f>
        <v>0</v>
      </c>
      <c r="S307" s="35">
        <f t="shared" ref="S307:BS307" si="640">IF(S305&gt;0,S305*$O$16,0)</f>
        <v>0</v>
      </c>
      <c r="T307" s="35">
        <f t="shared" si="640"/>
        <v>0</v>
      </c>
      <c r="U307" s="35">
        <f t="shared" si="640"/>
        <v>0</v>
      </c>
      <c r="V307" s="35">
        <f>IF(V305&gt;0,V305*$O$16,0)</f>
        <v>0</v>
      </c>
      <c r="W307" s="35">
        <f t="shared" si="640"/>
        <v>0</v>
      </c>
      <c r="X307" s="35">
        <f t="shared" si="640"/>
        <v>0</v>
      </c>
      <c r="Y307" s="35">
        <f t="shared" si="640"/>
        <v>0</v>
      </c>
      <c r="Z307" s="35">
        <f>IF(Z305&gt;0,Z305*$O$16,0)</f>
        <v>26.31260286243354</v>
      </c>
      <c r="AA307" s="35">
        <f t="shared" si="640"/>
        <v>32.862504984078313</v>
      </c>
      <c r="AB307" s="35">
        <f t="shared" si="640"/>
        <v>33.355819954721959</v>
      </c>
      <c r="AC307" s="35">
        <f t="shared" si="640"/>
        <v>34.354526680755619</v>
      </c>
      <c r="AD307" s="35">
        <f t="shared" si="640"/>
        <v>35.866885400701939</v>
      </c>
      <c r="AE307" s="35">
        <f t="shared" si="640"/>
        <v>37.095040656214437</v>
      </c>
      <c r="AF307" s="35">
        <f>IF(AF305&gt;0,AF305*$O$16,0)</f>
        <v>38.391046549585759</v>
      </c>
      <c r="AG307" s="35">
        <f t="shared" si="640"/>
        <v>40.135893929406734</v>
      </c>
      <c r="AH307" s="35">
        <f t="shared" si="640"/>
        <v>41.970854258143909</v>
      </c>
      <c r="AI307" s="35">
        <f t="shared" si="640"/>
        <v>22.785598621229212</v>
      </c>
      <c r="AJ307" s="35">
        <f t="shared" si="640"/>
        <v>7.8645653895526832</v>
      </c>
      <c r="AK307" s="35">
        <f t="shared" si="640"/>
        <v>8.6357958353110114</v>
      </c>
      <c r="AL307" s="35">
        <f t="shared" si="640"/>
        <v>9.7435950213708562</v>
      </c>
      <c r="AM307" s="35">
        <f t="shared" si="640"/>
        <v>10.831353489826574</v>
      </c>
      <c r="AN307" s="35">
        <f t="shared" si="640"/>
        <v>11.651625386404236</v>
      </c>
      <c r="AO307" s="35">
        <f t="shared" si="640"/>
        <v>12.411657136408154</v>
      </c>
      <c r="AP307" s="35">
        <f t="shared" si="640"/>
        <v>13.500324227489715</v>
      </c>
      <c r="AQ307" s="35">
        <f t="shared" si="640"/>
        <v>14.562216784130442</v>
      </c>
      <c r="AR307" s="35">
        <f t="shared" si="640"/>
        <v>15.636955417460944</v>
      </c>
      <c r="AS307" s="35">
        <f t="shared" si="640"/>
        <v>16.725138320112329</v>
      </c>
      <c r="AT307" s="35">
        <f t="shared" si="640"/>
        <v>17.827360015635438</v>
      </c>
      <c r="AU307" s="35">
        <f t="shared" si="640"/>
        <v>18.944211963947247</v>
      </c>
      <c r="AV307" s="35">
        <f t="shared" si="640"/>
        <v>20.07628314865541</v>
      </c>
      <c r="AW307" s="35">
        <f t="shared" si="640"/>
        <v>21.22416064723085</v>
      </c>
      <c r="AX307" s="35">
        <f t="shared" si="640"/>
        <v>22.388430184959166</v>
      </c>
      <c r="AY307" s="35">
        <f t="shared" si="640"/>
        <v>27.313719243223431</v>
      </c>
      <c r="AZ307" s="35">
        <f>IF(AZ305&gt;0,AZ305*$O$16,0)</f>
        <v>51.828184825190192</v>
      </c>
      <c r="BA307" s="35">
        <f t="shared" si="640"/>
        <v>56.326416420215054</v>
      </c>
      <c r="BB307" s="35">
        <f t="shared" si="640"/>
        <v>57.064904249789627</v>
      </c>
      <c r="BC307" s="35">
        <f t="shared" si="640"/>
        <v>57.247326333636586</v>
      </c>
      <c r="BD307" s="35">
        <f t="shared" si="640"/>
        <v>57.999719429650405</v>
      </c>
      <c r="BE307" s="35">
        <f t="shared" si="640"/>
        <v>57.276411951599933</v>
      </c>
      <c r="BF307" s="35">
        <f t="shared" si="640"/>
        <v>54.306907540044001</v>
      </c>
      <c r="BG307" s="35">
        <f t="shared" si="640"/>
        <v>50.729164656004521</v>
      </c>
      <c r="BH307" s="35">
        <f t="shared" si="640"/>
        <v>46.131619032365244</v>
      </c>
      <c r="BI307" s="35">
        <f t="shared" si="640"/>
        <v>41.096948580353747</v>
      </c>
      <c r="BJ307" s="35">
        <f t="shared" si="640"/>
        <v>36.350726775825798</v>
      </c>
      <c r="BK307" s="35">
        <f t="shared" si="640"/>
        <v>29.796193811988449</v>
      </c>
      <c r="BL307" s="35">
        <f t="shared" si="640"/>
        <v>24.542484392207609</v>
      </c>
      <c r="BM307" s="35">
        <f t="shared" si="640"/>
        <v>21.380877148857973</v>
      </c>
      <c r="BN307" s="35">
        <f t="shared" si="640"/>
        <v>18.171180606737515</v>
      </c>
      <c r="BO307" s="35">
        <f t="shared" si="640"/>
        <v>14.971168131820241</v>
      </c>
      <c r="BP307" s="35">
        <f t="shared" si="640"/>
        <v>9.1974251667903673</v>
      </c>
      <c r="BQ307" s="35">
        <f t="shared" si="640"/>
        <v>5.8626029414460161</v>
      </c>
      <c r="BR307" s="35">
        <f t="shared" si="640"/>
        <v>3.5542333835105411</v>
      </c>
      <c r="BS307" s="35">
        <f t="shared" si="640"/>
        <v>0.54403227352497652</v>
      </c>
    </row>
    <row r="308" spans="3:71">
      <c r="F308" t="s">
        <v>147</v>
      </c>
      <c r="Q308" s="39"/>
      <c r="R308" s="35">
        <f>R172</f>
        <v>0</v>
      </c>
      <c r="S308" s="35">
        <f t="shared" ref="S308:AV308" si="641">S172</f>
        <v>0</v>
      </c>
      <c r="T308" s="35">
        <f t="shared" si="641"/>
        <v>0</v>
      </c>
      <c r="U308" s="35">
        <f t="shared" si="641"/>
        <v>0</v>
      </c>
      <c r="V308" s="35">
        <f t="shared" si="641"/>
        <v>0</v>
      </c>
      <c r="W308" s="35">
        <f t="shared" si="641"/>
        <v>0</v>
      </c>
      <c r="X308" s="35">
        <f t="shared" si="641"/>
        <v>0</v>
      </c>
      <c r="Y308" s="35">
        <f t="shared" si="641"/>
        <v>0</v>
      </c>
      <c r="Z308" s="35">
        <f t="shared" si="641"/>
        <v>15.392872674523607</v>
      </c>
      <c r="AA308" s="35">
        <f>AA172</f>
        <v>19.224565415685809</v>
      </c>
      <c r="AB308" s="35">
        <f t="shared" si="641"/>
        <v>19.513154673512343</v>
      </c>
      <c r="AC308" s="35">
        <f t="shared" si="641"/>
        <v>20.097398108242039</v>
      </c>
      <c r="AD308" s="35">
        <f t="shared" si="641"/>
        <v>20.982127959410633</v>
      </c>
      <c r="AE308" s="35">
        <f t="shared" si="641"/>
        <v>21.70059878388544</v>
      </c>
      <c r="AF308" s="35">
        <f t="shared" si="641"/>
        <v>22.458762231507659</v>
      </c>
      <c r="AG308" s="35">
        <f t="shared" si="641"/>
        <v>23.479497948702939</v>
      </c>
      <c r="AH308" s="35">
        <f t="shared" si="641"/>
        <v>24.552949741014185</v>
      </c>
      <c r="AI308" s="35">
        <f t="shared" si="641"/>
        <v>13.329575193419089</v>
      </c>
      <c r="AJ308" s="35">
        <f t="shared" si="641"/>
        <v>4.6007707528883035</v>
      </c>
      <c r="AK308" s="35">
        <f t="shared" si="641"/>
        <v>5.0519405636569577</v>
      </c>
      <c r="AL308" s="35">
        <f t="shared" si="641"/>
        <v>5.7000030875019476</v>
      </c>
      <c r="AM308" s="35">
        <f t="shared" si="641"/>
        <v>6.3363417915485387</v>
      </c>
      <c r="AN308" s="35">
        <f t="shared" si="641"/>
        <v>6.8162008510464736</v>
      </c>
      <c r="AO308" s="35">
        <f t="shared" si="641"/>
        <v>7.2608194247987736</v>
      </c>
      <c r="AP308" s="35">
        <f t="shared" si="641"/>
        <v>7.8976896730814765</v>
      </c>
      <c r="AQ308" s="35">
        <f t="shared" si="641"/>
        <v>8.5188968187162981</v>
      </c>
      <c r="AR308" s="35">
        <f t="shared" si="641"/>
        <v>9.1476189192146506</v>
      </c>
      <c r="AS308" s="35">
        <f t="shared" si="641"/>
        <v>9.7842059172657017</v>
      </c>
      <c r="AT308" s="35">
        <f t="shared" si="641"/>
        <v>10.429005609146735</v>
      </c>
      <c r="AU308" s="35">
        <f t="shared" si="641"/>
        <v>11.082363998909136</v>
      </c>
      <c r="AV308" s="35">
        <f t="shared" si="641"/>
        <v>11.744625641963399</v>
      </c>
      <c r="AW308" s="35">
        <f t="shared" ref="AW308:BS308" si="642">AW172</f>
        <v>12.416133978630057</v>
      </c>
      <c r="AX308" s="35">
        <f t="shared" si="642"/>
        <v>13.097231658201109</v>
      </c>
      <c r="AY308" s="35">
        <f t="shared" si="642"/>
        <v>15.978525757285693</v>
      </c>
      <c r="AZ308" s="35">
        <f>AZ172</f>
        <v>30.319488122736264</v>
      </c>
      <c r="BA308" s="35">
        <f t="shared" si="642"/>
        <v>32.950953605825802</v>
      </c>
      <c r="BB308" s="35">
        <f t="shared" si="642"/>
        <v>33.382968986126933</v>
      </c>
      <c r="BC308" s="35">
        <f t="shared" si="642"/>
        <v>33.489685905177396</v>
      </c>
      <c r="BD308" s="35">
        <f t="shared" si="642"/>
        <v>33.929835866345471</v>
      </c>
      <c r="BE308" s="35">
        <f t="shared" si="642"/>
        <v>33.506700991685967</v>
      </c>
      <c r="BF308" s="35">
        <f t="shared" si="642"/>
        <v>31.769540910925755</v>
      </c>
      <c r="BG308" s="35">
        <f t="shared" si="642"/>
        <v>29.676561323762659</v>
      </c>
      <c r="BH308" s="35">
        <f t="shared" si="642"/>
        <v>26.986997133933652</v>
      </c>
      <c r="BI308" s="35">
        <f t="shared" si="642"/>
        <v>24.041714919506937</v>
      </c>
      <c r="BJ308" s="35">
        <f t="shared" si="642"/>
        <v>21.265175163858082</v>
      </c>
      <c r="BK308" s="35">
        <f t="shared" si="642"/>
        <v>17.430773380013228</v>
      </c>
      <c r="BL308" s="35">
        <f t="shared" si="642"/>
        <v>14.357353369441467</v>
      </c>
      <c r="BM308" s="35">
        <f t="shared" si="642"/>
        <v>12.507813132081909</v>
      </c>
      <c r="BN308" s="35">
        <f t="shared" si="642"/>
        <v>10.630140654941449</v>
      </c>
      <c r="BO308" s="35">
        <f t="shared" si="642"/>
        <v>8.7581333571148363</v>
      </c>
      <c r="BP308" s="35">
        <f t="shared" si="642"/>
        <v>5.3804937225723704</v>
      </c>
      <c r="BQ308" s="35">
        <f t="shared" si="642"/>
        <v>3.429622720745924</v>
      </c>
      <c r="BR308" s="35">
        <f t="shared" si="642"/>
        <v>2.0792265293536492</v>
      </c>
      <c r="BS308" s="35">
        <f t="shared" si="642"/>
        <v>0.31825888001210523</v>
      </c>
    </row>
    <row r="309" spans="3:71">
      <c r="F309" t="s">
        <v>206</v>
      </c>
      <c r="Q309" s="39"/>
      <c r="R309" s="35">
        <f>MAX(0,(R165+R166+R168+R169-R299+Q304+R320)*$O$16/(1-(1-$O$17)*$O$16))</f>
        <v>0</v>
      </c>
      <c r="S309" s="35">
        <f t="shared" ref="S309:AV309" si="643">MAX(0,(S165+S166+S168+S169-S299+R304+S320)*$O$16/(1-(1-$O$17)*$O$16))</f>
        <v>0</v>
      </c>
      <c r="T309" s="35">
        <f t="shared" si="643"/>
        <v>0</v>
      </c>
      <c r="U309" s="35">
        <f t="shared" si="643"/>
        <v>0</v>
      </c>
      <c r="V309" s="35">
        <f t="shared" si="643"/>
        <v>0</v>
      </c>
      <c r="W309" s="35">
        <f t="shared" si="643"/>
        <v>0</v>
      </c>
      <c r="X309" s="35">
        <f t="shared" si="643"/>
        <v>0</v>
      </c>
      <c r="Y309" s="35">
        <f t="shared" si="643"/>
        <v>0</v>
      </c>
      <c r="Z309" s="35">
        <f>MAX(0,(Z165+Z166+Z168+Z169-Z299+Y304+Z320)*$O$16/(1-(1-$O$17)*$O$16))</f>
        <v>26.312602862433518</v>
      </c>
      <c r="AA309" s="35">
        <f t="shared" si="643"/>
        <v>32.862504984078306</v>
      </c>
      <c r="AB309" s="35">
        <f t="shared" si="643"/>
        <v>33.355819954721959</v>
      </c>
      <c r="AC309" s="35">
        <f t="shared" si="643"/>
        <v>34.354526680755626</v>
      </c>
      <c r="AD309" s="35">
        <f t="shared" si="643"/>
        <v>35.866885400701939</v>
      </c>
      <c r="AE309" s="35">
        <f t="shared" si="643"/>
        <v>37.095040656214429</v>
      </c>
      <c r="AF309" s="35">
        <f t="shared" si="643"/>
        <v>38.391046549585745</v>
      </c>
      <c r="AG309" s="35">
        <f t="shared" si="643"/>
        <v>40.135893929406734</v>
      </c>
      <c r="AH309" s="35">
        <f t="shared" si="643"/>
        <v>41.970854258143909</v>
      </c>
      <c r="AI309" s="35">
        <f t="shared" si="643"/>
        <v>22.785598621229212</v>
      </c>
      <c r="AJ309" s="35">
        <f t="shared" si="643"/>
        <v>7.8645653895526566</v>
      </c>
      <c r="AK309" s="35">
        <f t="shared" si="643"/>
        <v>8.6357958353110398</v>
      </c>
      <c r="AL309" s="35">
        <f t="shared" si="643"/>
        <v>9.7435950213708509</v>
      </c>
      <c r="AM309" s="35">
        <f t="shared" si="643"/>
        <v>10.831353489826563</v>
      </c>
      <c r="AN309" s="35">
        <f t="shared" si="643"/>
        <v>11.651625386404229</v>
      </c>
      <c r="AO309" s="35">
        <f t="shared" si="643"/>
        <v>12.411657136408161</v>
      </c>
      <c r="AP309" s="35">
        <f t="shared" si="643"/>
        <v>13.500324227489704</v>
      </c>
      <c r="AQ309" s="35">
        <f t="shared" si="643"/>
        <v>14.562216784130426</v>
      </c>
      <c r="AR309" s="35">
        <f t="shared" si="643"/>
        <v>15.636955417460941</v>
      </c>
      <c r="AS309" s="35">
        <f t="shared" si="643"/>
        <v>16.725138320112311</v>
      </c>
      <c r="AT309" s="35">
        <f t="shared" si="643"/>
        <v>17.827360015635445</v>
      </c>
      <c r="AU309" s="35">
        <f t="shared" si="643"/>
        <v>18.944211963947243</v>
      </c>
      <c r="AV309" s="35">
        <f t="shared" si="643"/>
        <v>20.076283148655385</v>
      </c>
      <c r="AW309" s="35">
        <f t="shared" ref="AW309:BS309" si="644">MAX(0,(AW165+AW166+AW168+AW169-AW299+AV304+AW320)*$O$16/(1-(1-$O$17)*$O$16))</f>
        <v>21.224160647230867</v>
      </c>
      <c r="AX309" s="35">
        <f t="shared" si="644"/>
        <v>22.388430184959162</v>
      </c>
      <c r="AY309" s="35">
        <f t="shared" si="644"/>
        <v>27.31371924322341</v>
      </c>
      <c r="AZ309" s="35">
        <f t="shared" si="644"/>
        <v>51.828184825190199</v>
      </c>
      <c r="BA309" s="35">
        <f t="shared" si="644"/>
        <v>56.326416420215047</v>
      </c>
      <c r="BB309" s="35">
        <f t="shared" si="644"/>
        <v>57.064904249789635</v>
      </c>
      <c r="BC309" s="35">
        <f t="shared" si="644"/>
        <v>57.247326333636572</v>
      </c>
      <c r="BD309" s="35">
        <f t="shared" si="644"/>
        <v>57.999719429650384</v>
      </c>
      <c r="BE309" s="35">
        <f t="shared" si="644"/>
        <v>57.276411951599947</v>
      </c>
      <c r="BF309" s="35">
        <f t="shared" si="644"/>
        <v>54.30690754004403</v>
      </c>
      <c r="BG309" s="35">
        <f t="shared" si="644"/>
        <v>50.729164656004549</v>
      </c>
      <c r="BH309" s="35">
        <f t="shared" si="644"/>
        <v>46.131619032365222</v>
      </c>
      <c r="BI309" s="35">
        <f t="shared" si="644"/>
        <v>41.09694858035374</v>
      </c>
      <c r="BJ309" s="35">
        <f t="shared" si="644"/>
        <v>36.350726775825784</v>
      </c>
      <c r="BK309" s="35">
        <f t="shared" si="644"/>
        <v>29.796193811988427</v>
      </c>
      <c r="BL309" s="35">
        <f t="shared" si="644"/>
        <v>24.542484392207637</v>
      </c>
      <c r="BM309" s="35">
        <f t="shared" si="644"/>
        <v>21.380877148857966</v>
      </c>
      <c r="BN309" s="35">
        <f t="shared" si="644"/>
        <v>18.171180606737522</v>
      </c>
      <c r="BO309" s="35">
        <f t="shared" si="644"/>
        <v>14.971168131820235</v>
      </c>
      <c r="BP309" s="35">
        <f t="shared" si="644"/>
        <v>9.1974251667903779</v>
      </c>
      <c r="BQ309" s="35">
        <f t="shared" si="644"/>
        <v>5.8626029414460241</v>
      </c>
      <c r="BR309" s="35">
        <f t="shared" si="644"/>
        <v>3.5542333835105118</v>
      </c>
      <c r="BS309" s="35">
        <f t="shared" si="644"/>
        <v>0.54403227352496619</v>
      </c>
    </row>
    <row r="310" spans="3:71"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2" spans="3:71" ht="15" thickBot="1">
      <c r="C312" s="28" t="s">
        <v>207</v>
      </c>
      <c r="D312" s="28"/>
      <c r="E312" s="28"/>
      <c r="F312" s="29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</row>
    <row r="314" spans="3:71">
      <c r="F314" s="38" t="s">
        <v>208</v>
      </c>
    </row>
    <row r="315" spans="3:71">
      <c r="F315" t="s">
        <v>209</v>
      </c>
      <c r="K315" s="47" t="s">
        <v>352</v>
      </c>
      <c r="R315" s="36">
        <v>36.349469668503048</v>
      </c>
      <c r="S315" s="36">
        <v>15.412778653198146</v>
      </c>
      <c r="T315" s="36">
        <v>-3.9905190840465679</v>
      </c>
      <c r="U315" s="36">
        <v>-6.169434454701701</v>
      </c>
    </row>
    <row r="316" spans="3:71">
      <c r="F316" t="s">
        <v>210</v>
      </c>
      <c r="K316" s="47" t="s">
        <v>352</v>
      </c>
      <c r="R316" s="36">
        <v>14.754301920525483</v>
      </c>
      <c r="S316" s="36">
        <v>14.754301920525483</v>
      </c>
      <c r="T316" s="36">
        <v>14.754301920525483</v>
      </c>
      <c r="U316" s="36">
        <v>14.754301920525483</v>
      </c>
    </row>
    <row r="317" spans="3:71">
      <c r="F317" t="s">
        <v>258</v>
      </c>
      <c r="K317" s="47" t="s">
        <v>352</v>
      </c>
      <c r="R317" s="36">
        <v>0</v>
      </c>
      <c r="S317" s="36">
        <v>0</v>
      </c>
      <c r="T317" s="36">
        <v>0</v>
      </c>
      <c r="U317" s="36">
        <v>0</v>
      </c>
    </row>
    <row r="318" spans="3:71">
      <c r="F318" t="s">
        <v>212</v>
      </c>
      <c r="K318" s="47" t="s">
        <v>352</v>
      </c>
      <c r="R318" s="36">
        <v>0.7139678595754253</v>
      </c>
      <c r="S318" s="36">
        <v>0.69454601806092175</v>
      </c>
      <c r="T318" s="36">
        <v>0.67888258866365114</v>
      </c>
      <c r="U318" s="36">
        <v>0.6734638894544096</v>
      </c>
    </row>
    <row r="319" spans="3:71">
      <c r="F319" t="s">
        <v>213</v>
      </c>
      <c r="K319" s="47" t="s">
        <v>352</v>
      </c>
      <c r="R319" s="36"/>
      <c r="S319" s="36"/>
      <c r="T319" s="36"/>
      <c r="U319" s="36"/>
    </row>
    <row r="320" spans="3:71">
      <c r="F320" t="s">
        <v>214</v>
      </c>
      <c r="R320" s="35">
        <f>SUM(R315:R319)*R8</f>
        <v>52.854094237576042</v>
      </c>
      <c r="S320" s="35">
        <f>SUM(S315:S319)*S8</f>
        <v>32.108436306092649</v>
      </c>
      <c r="T320" s="35">
        <f>SUM(T315:T319)*T8</f>
        <v>12.143048090484692</v>
      </c>
      <c r="U320" s="35">
        <f>SUM(U315:U319)*U8</f>
        <v>10.021515606889499</v>
      </c>
    </row>
    <row r="322" spans="3:71">
      <c r="F322" s="38" t="s">
        <v>215</v>
      </c>
    </row>
    <row r="324" spans="3:71">
      <c r="F324" t="s">
        <v>216</v>
      </c>
      <c r="R324" s="35">
        <f>R165+R166</f>
        <v>229.63200948745083</v>
      </c>
      <c r="S324" s="35">
        <f t="shared" ref="S324:AV324" si="645">S165+S166</f>
        <v>228.25651442192822</v>
      </c>
      <c r="T324" s="35">
        <f t="shared" si="645"/>
        <v>224.06256040457089</v>
      </c>
      <c r="U324" s="35">
        <f t="shared" si="645"/>
        <v>218.02855666036837</v>
      </c>
      <c r="V324" s="35">
        <f t="shared" si="645"/>
        <v>221.65332510153485</v>
      </c>
      <c r="W324" s="35">
        <f t="shared" si="645"/>
        <v>215.15687451473804</v>
      </c>
      <c r="X324" s="35">
        <f t="shared" si="645"/>
        <v>208.94272211816579</v>
      </c>
      <c r="Y324" s="35">
        <f t="shared" si="645"/>
        <v>202.96625921566107</v>
      </c>
      <c r="Z324" s="35">
        <f t="shared" si="645"/>
        <v>197.55791317088182</v>
      </c>
      <c r="AA324" s="35">
        <f t="shared" si="645"/>
        <v>192.62556516238345</v>
      </c>
      <c r="AB324" s="35">
        <f t="shared" si="645"/>
        <v>188.04647116818467</v>
      </c>
      <c r="AC324" s="35">
        <f t="shared" si="645"/>
        <v>183.38701723461071</v>
      </c>
      <c r="AD324" s="35">
        <f t="shared" si="645"/>
        <v>178.59347322372821</v>
      </c>
      <c r="AE324" s="35">
        <f t="shared" si="645"/>
        <v>173.59533965067723</v>
      </c>
      <c r="AF324" s="35">
        <f t="shared" si="645"/>
        <v>168.38259605576835</v>
      </c>
      <c r="AG324" s="35">
        <f t="shared" si="645"/>
        <v>162.93315567928823</v>
      </c>
      <c r="AH324" s="35">
        <f t="shared" si="645"/>
        <v>157.18983784206017</v>
      </c>
      <c r="AI324" s="35">
        <f t="shared" si="645"/>
        <v>151.13224667356758</v>
      </c>
      <c r="AJ324" s="35">
        <f t="shared" si="645"/>
        <v>147.26172900751533</v>
      </c>
      <c r="AK324" s="35">
        <f t="shared" si="645"/>
        <v>145.11317867494995</v>
      </c>
      <c r="AL324" s="35">
        <f t="shared" si="645"/>
        <v>142.84807028144127</v>
      </c>
      <c r="AM324" s="35">
        <f t="shared" si="645"/>
        <v>140.42298656555261</v>
      </c>
      <c r="AN324" s="35">
        <f t="shared" si="645"/>
        <v>137.83622113760319</v>
      </c>
      <c r="AO324" s="35">
        <f t="shared" si="645"/>
        <v>135.11560196161258</v>
      </c>
      <c r="AP324" s="35">
        <f t="shared" si="645"/>
        <v>132.25822541311334</v>
      </c>
      <c r="AQ324" s="35">
        <f t="shared" si="645"/>
        <v>129.23511059049346</v>
      </c>
      <c r="AR324" s="35">
        <f t="shared" si="645"/>
        <v>126.03816788480353</v>
      </c>
      <c r="AS324" s="35">
        <f t="shared" si="645"/>
        <v>122.66165342664982</v>
      </c>
      <c r="AT324" s="35">
        <f t="shared" si="645"/>
        <v>119.09966312301603</v>
      </c>
      <c r="AU324" s="35">
        <f t="shared" si="645"/>
        <v>115.34612854586622</v>
      </c>
      <c r="AV324" s="35">
        <f t="shared" si="645"/>
        <v>111.39481272038122</v>
      </c>
      <c r="AW324" s="35">
        <f t="shared" ref="AW324:BS324" si="646">AW165+AW166</f>
        <v>107.23930581045848</v>
      </c>
      <c r="AX324" s="35">
        <f t="shared" si="646"/>
        <v>102.87302069905067</v>
      </c>
      <c r="AY324" s="35">
        <f t="shared" si="646"/>
        <v>98.289188460862363</v>
      </c>
      <c r="AZ324" s="35">
        <f t="shared" si="646"/>
        <v>93.480853724866918</v>
      </c>
      <c r="BA324" s="35">
        <f t="shared" si="646"/>
        <v>88.46113402884481</v>
      </c>
      <c r="BB324" s="35">
        <f t="shared" si="646"/>
        <v>83.271446811039567</v>
      </c>
      <c r="BC324" s="35">
        <f t="shared" si="646"/>
        <v>77.955237560876839</v>
      </c>
      <c r="BD324" s="35">
        <f t="shared" si="646"/>
        <v>72.517040970689322</v>
      </c>
      <c r="BE324" s="35">
        <f t="shared" si="646"/>
        <v>66.885953961221801</v>
      </c>
      <c r="BF324" s="35">
        <f t="shared" si="646"/>
        <v>61.233790088092675</v>
      </c>
      <c r="BG324" s="35">
        <f t="shared" si="646"/>
        <v>55.831381291256235</v>
      </c>
      <c r="BH324" s="35">
        <f t="shared" si="646"/>
        <v>50.754837767443668</v>
      </c>
      <c r="BI324" s="35">
        <f t="shared" si="646"/>
        <v>46.130898875147153</v>
      </c>
      <c r="BJ324" s="35">
        <f t="shared" si="646"/>
        <v>42.022547266860265</v>
      </c>
      <c r="BK324" s="35">
        <f t="shared" si="646"/>
        <v>38.407791516910251</v>
      </c>
      <c r="BL324" s="35">
        <f t="shared" si="646"/>
        <v>35.307538127748614</v>
      </c>
      <c r="BM324" s="35">
        <f t="shared" si="646"/>
        <v>32.786913313465867</v>
      </c>
      <c r="BN324" s="35">
        <f t="shared" si="646"/>
        <v>30.76662090364664</v>
      </c>
      <c r="BO324" s="35">
        <f t="shared" si="646"/>
        <v>29.125438380246845</v>
      </c>
      <c r="BP324" s="35">
        <f t="shared" si="646"/>
        <v>27.838418943144415</v>
      </c>
      <c r="BQ324" s="35">
        <f t="shared" si="646"/>
        <v>26.873466458859088</v>
      </c>
      <c r="BR324" s="35">
        <f t="shared" si="646"/>
        <v>26.263260453321799</v>
      </c>
      <c r="BS324" s="35">
        <f t="shared" si="646"/>
        <v>26.000527285519006</v>
      </c>
    </row>
    <row r="325" spans="3:71">
      <c r="F325" t="s">
        <v>217</v>
      </c>
      <c r="R325" s="35">
        <f t="shared" ref="R325:AV325" si="647">R157</f>
        <v>155.65597612841182</v>
      </c>
      <c r="S325" s="35">
        <f t="shared" si="647"/>
        <v>155.32704374623108</v>
      </c>
      <c r="T325" s="35">
        <f t="shared" si="647"/>
        <v>160.6324329081487</v>
      </c>
      <c r="U325" s="35">
        <f t="shared" si="647"/>
        <v>162.77831828422575</v>
      </c>
      <c r="V325" s="35">
        <f t="shared" si="647"/>
        <v>158.85017497730001</v>
      </c>
      <c r="W325" s="35">
        <f t="shared" si="647"/>
        <v>151.94746459510023</v>
      </c>
      <c r="X325" s="35">
        <f t="shared" si="647"/>
        <v>146.13551894594389</v>
      </c>
      <c r="Y325" s="35">
        <f t="shared" si="647"/>
        <v>132.24401603192754</v>
      </c>
      <c r="Z325" s="35">
        <f t="shared" si="647"/>
        <v>120.60498786695707</v>
      </c>
      <c r="AA325" s="35">
        <f t="shared" si="647"/>
        <v>111.967276976495</v>
      </c>
      <c r="AB325" s="35">
        <f t="shared" si="647"/>
        <v>113.93222541416158</v>
      </c>
      <c r="AC325" s="35">
        <f t="shared" si="647"/>
        <v>117.21097462630529</v>
      </c>
      <c r="AD325" s="35">
        <f t="shared" si="647"/>
        <v>122.21356601290741</v>
      </c>
      <c r="AE325" s="35">
        <f t="shared" si="647"/>
        <v>127.46117608374915</v>
      </c>
      <c r="AF325" s="35">
        <f t="shared" si="647"/>
        <v>133.24884808506823</v>
      </c>
      <c r="AG325" s="35">
        <f t="shared" si="647"/>
        <v>140.43469294573407</v>
      </c>
      <c r="AH325" s="35">
        <f t="shared" si="647"/>
        <v>148.11925438356388</v>
      </c>
      <c r="AI325" s="35">
        <f t="shared" si="647"/>
        <v>94.641281464483214</v>
      </c>
      <c r="AJ325" s="35">
        <f t="shared" si="647"/>
        <v>52.536010505366121</v>
      </c>
      <c r="AK325" s="35">
        <f t="shared" si="647"/>
        <v>55.386069645889648</v>
      </c>
      <c r="AL325" s="35">
        <f t="shared" si="647"/>
        <v>59.297760747452386</v>
      </c>
      <c r="AM325" s="35">
        <f t="shared" si="647"/>
        <v>63.25117621769013</v>
      </c>
      <c r="AN325" s="35">
        <f t="shared" si="647"/>
        <v>66.52414674423072</v>
      </c>
      <c r="AO325" s="35">
        <f t="shared" si="647"/>
        <v>69.868116233751181</v>
      </c>
      <c r="AP325" s="35">
        <f t="shared" si="647"/>
        <v>73.920722113338996</v>
      </c>
      <c r="AQ325" s="35">
        <f t="shared" si="647"/>
        <v>78.171133822423457</v>
      </c>
      <c r="AR325" s="35">
        <f t="shared" si="647"/>
        <v>82.56199371102602</v>
      </c>
      <c r="AS325" s="35">
        <f t="shared" si="647"/>
        <v>87.097219541643696</v>
      </c>
      <c r="AT325" s="35">
        <f t="shared" si="647"/>
        <v>91.780829608001653</v>
      </c>
      <c r="AU325" s="35">
        <f t="shared" si="647"/>
        <v>96.616945189197295</v>
      </c>
      <c r="AV325" s="35">
        <f t="shared" si="647"/>
        <v>101.60979306179756</v>
      </c>
      <c r="AW325" s="35">
        <f t="shared" ref="AW325:BS325" si="648">AW157</f>
        <v>106.76370807122616</v>
      </c>
      <c r="AX325" s="35">
        <f t="shared" si="648"/>
        <v>112.08313576380715</v>
      </c>
      <c r="AY325" s="35">
        <f t="shared" si="648"/>
        <v>117.57263508086292</v>
      </c>
      <c r="AZ325" s="35">
        <f t="shared" si="648"/>
        <v>122.74138645350411</v>
      </c>
      <c r="BA325" s="35">
        <f t="shared" si="648"/>
        <v>126.89740522328935</v>
      </c>
      <c r="BB325" s="35">
        <f t="shared" si="648"/>
        <v>129.99110180574596</v>
      </c>
      <c r="BC325" s="35">
        <f t="shared" si="648"/>
        <v>132.97391681358053</v>
      </c>
      <c r="BD325" s="35">
        <f t="shared" si="648"/>
        <v>137.69044262174239</v>
      </c>
      <c r="BE325" s="35">
        <f t="shared" si="648"/>
        <v>138.20581073481947</v>
      </c>
      <c r="BF325" s="35">
        <f t="shared" si="648"/>
        <v>132.0988393909299</v>
      </c>
      <c r="BG325" s="35">
        <f t="shared" si="648"/>
        <v>124.13083363959359</v>
      </c>
      <c r="BH325" s="35">
        <f t="shared" si="648"/>
        <v>113.06381728177209</v>
      </c>
      <c r="BI325" s="35">
        <f t="shared" si="648"/>
        <v>100.45675913721291</v>
      </c>
      <c r="BJ325" s="35">
        <f t="shared" si="648"/>
        <v>88.387431830354288</v>
      </c>
      <c r="BK325" s="35">
        <f t="shared" si="648"/>
        <v>75.806902055592076</v>
      </c>
      <c r="BL325" s="35">
        <f t="shared" si="648"/>
        <v>61.633916467356677</v>
      </c>
      <c r="BM325" s="35">
        <f t="shared" si="648"/>
        <v>49.399868207623058</v>
      </c>
      <c r="BN325" s="35">
        <f t="shared" si="648"/>
        <v>40.129933650475564</v>
      </c>
      <c r="BO325" s="35">
        <f t="shared" si="648"/>
        <v>31.46999427632278</v>
      </c>
      <c r="BP325" s="35">
        <f t="shared" si="648"/>
        <v>23.594864445676638</v>
      </c>
      <c r="BQ325" s="35">
        <f t="shared" si="648"/>
        <v>14.920660052244408</v>
      </c>
      <c r="BR325" s="35">
        <f t="shared" si="648"/>
        <v>6.4243095703114879</v>
      </c>
      <c r="BS325" s="35">
        <f t="shared" si="648"/>
        <v>-2.6339853555010286</v>
      </c>
    </row>
    <row r="326" spans="3:71">
      <c r="F326" t="s">
        <v>183</v>
      </c>
      <c r="R326" s="35">
        <f t="shared" ref="R326:AV326" si="649">R168</f>
        <v>253.234550091247</v>
      </c>
      <c r="S326" s="35">
        <f t="shared" si="649"/>
        <v>262.21270668937308</v>
      </c>
      <c r="T326" s="35">
        <f t="shared" si="649"/>
        <v>272.11458687106636</v>
      </c>
      <c r="U326" s="35">
        <f t="shared" si="649"/>
        <v>283.36043371424535</v>
      </c>
      <c r="V326" s="35">
        <f t="shared" si="649"/>
        <v>287.61084021995907</v>
      </c>
      <c r="W326" s="35">
        <f t="shared" si="649"/>
        <v>291.92500282325847</v>
      </c>
      <c r="X326" s="35">
        <f t="shared" si="649"/>
        <v>296.30387786560738</v>
      </c>
      <c r="Y326" s="35">
        <f t="shared" si="649"/>
        <v>300.74843603359153</v>
      </c>
      <c r="Z326" s="35">
        <f>Z168</f>
        <v>305.25966257409544</v>
      </c>
      <c r="AA326" s="35">
        <f>AA168</f>
        <v>309.83855751270693</v>
      </c>
      <c r="AB326" s="35">
        <f t="shared" si="649"/>
        <v>314.48613587539757</v>
      </c>
      <c r="AC326" s="35">
        <f t="shared" si="649"/>
        <v>319.20342791352857</v>
      </c>
      <c r="AD326" s="35">
        <f t="shared" si="649"/>
        <v>323.99147933223156</v>
      </c>
      <c r="AE326" s="35">
        <f t="shared" si="649"/>
        <v>328.85135152221505</v>
      </c>
      <c r="AF326" s="35">
        <f t="shared" si="649"/>
        <v>333.78412179504829</v>
      </c>
      <c r="AG326" s="35">
        <f t="shared" si="649"/>
        <v>338.79088362197405</v>
      </c>
      <c r="AH326" s="35">
        <f t="shared" si="649"/>
        <v>343.87274687630372</v>
      </c>
      <c r="AI326" s="35">
        <f t="shared" si="649"/>
        <v>349.0308380794483</v>
      </c>
      <c r="AJ326" s="35">
        <f t="shared" si="649"/>
        <v>354.26630065064006</v>
      </c>
      <c r="AK326" s="35">
        <f t="shared" si="649"/>
        <v>359.58029516039971</v>
      </c>
      <c r="AL326" s="35">
        <f t="shared" si="649"/>
        <v>364.97399958780574</v>
      </c>
      <c r="AM326" s="35">
        <f t="shared" si="649"/>
        <v>370.44860958162286</v>
      </c>
      <c r="AN326" s="35">
        <f t="shared" si="649"/>
        <v>376.00533872534726</v>
      </c>
      <c r="AO326" s="35">
        <f t="shared" si="649"/>
        <v>381.6454188062275</v>
      </c>
      <c r="AP326" s="35">
        <f t="shared" si="649"/>
        <v>387.37010008832095</v>
      </c>
      <c r="AQ326" s="35">
        <f t="shared" si="649"/>
        <v>393.18065158964583</v>
      </c>
      <c r="AR326" s="35">
        <f t="shared" si="649"/>
        <v>399.07836136349056</v>
      </c>
      <c r="AS326" s="35">
        <f t="shared" si="649"/>
        <v>405.06453678394297</v>
      </c>
      <c r="AT326" s="35">
        <f t="shared" si="649"/>
        <v>411.14050483570219</v>
      </c>
      <c r="AU326" s="35">
        <f t="shared" si="649"/>
        <v>417.30761240823779</v>
      </c>
      <c r="AV326" s="35">
        <f t="shared" si="649"/>
        <v>423.56722659436139</v>
      </c>
      <c r="AW326" s="35">
        <f t="shared" ref="AW326:BS326" si="650">AW168</f>
        <v>429.92073499327688</v>
      </c>
      <c r="AX326" s="35">
        <f t="shared" si="650"/>
        <v>436.3695460181761</v>
      </c>
      <c r="AY326" s="35">
        <f t="shared" si="650"/>
        <v>442.91508920844876</v>
      </c>
      <c r="AZ326" s="35">
        <f t="shared" si="650"/>
        <v>449.55881554657554</v>
      </c>
      <c r="BA326" s="35">
        <f t="shared" si="650"/>
        <v>456.30219777977425</v>
      </c>
      <c r="BB326" s="35">
        <f t="shared" si="650"/>
        <v>463.14673074647089</v>
      </c>
      <c r="BC326" s="35">
        <f t="shared" si="650"/>
        <v>470.09393170766799</v>
      </c>
      <c r="BD326" s="35">
        <f t="shared" si="650"/>
        <v>477.14534068328305</v>
      </c>
      <c r="BE326" s="35">
        <f t="shared" si="650"/>
        <v>484.30252079353238</v>
      </c>
      <c r="BF326" s="35">
        <f t="shared" si="650"/>
        <v>491.56705860543542</v>
      </c>
      <c r="BG326" s="35">
        <f t="shared" si="650"/>
        <v>498.94056448451704</v>
      </c>
      <c r="BH326" s="35">
        <f t="shared" si="650"/>
        <v>506.42467295178488</v>
      </c>
      <c r="BI326" s="35">
        <f t="shared" si="650"/>
        <v>514.02104304606178</v>
      </c>
      <c r="BJ326" s="35">
        <f t="shared" si="650"/>
        <v>521.7313586917528</v>
      </c>
      <c r="BK326" s="35">
        <f t="shared" si="650"/>
        <v>529.55732907212916</v>
      </c>
      <c r="BL326" s="35">
        <f t="shared" si="650"/>
        <v>537.50068900821111</v>
      </c>
      <c r="BM326" s="35">
        <f t="shared" si="650"/>
        <v>545.5631993433343</v>
      </c>
      <c r="BN326" s="35">
        <f t="shared" si="650"/>
        <v>553.74664733348436</v>
      </c>
      <c r="BO326" s="35">
        <f t="shared" si="650"/>
        <v>562.05284704348674</v>
      </c>
      <c r="BP326" s="35">
        <f t="shared" si="650"/>
        <v>570.48363974913912</v>
      </c>
      <c r="BQ326" s="35">
        <f t="shared" si="650"/>
        <v>579.04089434537627</v>
      </c>
      <c r="BR326" s="35">
        <f t="shared" si="650"/>
        <v>587.72650776055696</v>
      </c>
      <c r="BS326" s="35">
        <f t="shared" si="650"/>
        <v>596.54240537696535</v>
      </c>
    </row>
    <row r="327" spans="3:71">
      <c r="F327" t="s">
        <v>218</v>
      </c>
      <c r="R327" s="35">
        <f t="shared" ref="R327:AV327" si="651">R307-R308</f>
        <v>0</v>
      </c>
      <c r="S327" s="35">
        <f t="shared" si="651"/>
        <v>0</v>
      </c>
      <c r="T327" s="35">
        <f t="shared" si="651"/>
        <v>0</v>
      </c>
      <c r="U327" s="35">
        <f t="shared" si="651"/>
        <v>0</v>
      </c>
      <c r="V327" s="35">
        <f t="shared" si="651"/>
        <v>0</v>
      </c>
      <c r="W327" s="35">
        <f t="shared" si="651"/>
        <v>0</v>
      </c>
      <c r="X327" s="35">
        <f t="shared" si="651"/>
        <v>0</v>
      </c>
      <c r="Y327" s="35">
        <f t="shared" si="651"/>
        <v>0</v>
      </c>
      <c r="Z327" s="35">
        <f t="shared" si="651"/>
        <v>10.919730187909932</v>
      </c>
      <c r="AA327" s="35">
        <f>AA307-AA308</f>
        <v>13.637939568392504</v>
      </c>
      <c r="AB327" s="35">
        <f t="shared" si="651"/>
        <v>13.842665281209616</v>
      </c>
      <c r="AC327" s="35">
        <f t="shared" si="651"/>
        <v>14.257128572513579</v>
      </c>
      <c r="AD327" s="35">
        <f t="shared" si="651"/>
        <v>14.884757441291306</v>
      </c>
      <c r="AE327" s="35">
        <f t="shared" si="651"/>
        <v>15.394441872328997</v>
      </c>
      <c r="AF327" s="35">
        <f t="shared" si="651"/>
        <v>15.9322843180781</v>
      </c>
      <c r="AG327" s="35">
        <f t="shared" si="651"/>
        <v>16.656395980703795</v>
      </c>
      <c r="AH327" s="35">
        <f>AH307-AH308</f>
        <v>17.417904517129724</v>
      </c>
      <c r="AI327" s="35">
        <f t="shared" si="651"/>
        <v>9.4560234278101234</v>
      </c>
      <c r="AJ327" s="35">
        <f t="shared" si="651"/>
        <v>3.2637946366643797</v>
      </c>
      <c r="AK327" s="35">
        <f t="shared" si="651"/>
        <v>3.5838552716540537</v>
      </c>
      <c r="AL327" s="35">
        <f t="shared" si="651"/>
        <v>4.0435919338689086</v>
      </c>
      <c r="AM327" s="35">
        <f>AM307-AM308</f>
        <v>4.4950116982780353</v>
      </c>
      <c r="AN327" s="35">
        <f t="shared" si="651"/>
        <v>4.8354245353577623</v>
      </c>
      <c r="AO327" s="35">
        <f t="shared" si="651"/>
        <v>5.1508377116093804</v>
      </c>
      <c r="AP327" s="35">
        <f t="shared" si="651"/>
        <v>5.6026345544082385</v>
      </c>
      <c r="AQ327" s="35">
        <f t="shared" si="651"/>
        <v>6.0433199654141436</v>
      </c>
      <c r="AR327" s="35">
        <f t="shared" si="651"/>
        <v>6.4893364982462938</v>
      </c>
      <c r="AS327" s="35">
        <f t="shared" si="651"/>
        <v>6.9409324028466273</v>
      </c>
      <c r="AT327" s="35">
        <f t="shared" si="651"/>
        <v>7.3983544064887035</v>
      </c>
      <c r="AU327" s="35">
        <f t="shared" si="651"/>
        <v>7.8618479650381108</v>
      </c>
      <c r="AV327" s="35">
        <f t="shared" si="651"/>
        <v>8.3316575066920109</v>
      </c>
      <c r="AW327" s="35">
        <f t="shared" ref="AW327:BS327" si="652">AW307-AW308</f>
        <v>8.8080266686007924</v>
      </c>
      <c r="AX327" s="35">
        <f t="shared" si="652"/>
        <v>9.2911985267580572</v>
      </c>
      <c r="AY327" s="35">
        <f t="shared" si="652"/>
        <v>11.335193485937738</v>
      </c>
      <c r="AZ327" s="35">
        <f>AZ307-AZ308</f>
        <v>21.508696702453928</v>
      </c>
      <c r="BA327" s="35">
        <f t="shared" si="652"/>
        <v>23.375462814389252</v>
      </c>
      <c r="BB327" s="35">
        <f t="shared" si="652"/>
        <v>23.681935263662695</v>
      </c>
      <c r="BC327" s="35">
        <f t="shared" si="652"/>
        <v>23.75764042845919</v>
      </c>
      <c r="BD327" s="35">
        <f t="shared" si="652"/>
        <v>24.069883563304934</v>
      </c>
      <c r="BE327" s="35">
        <f t="shared" si="652"/>
        <v>23.769710959913965</v>
      </c>
      <c r="BF327" s="35">
        <f t="shared" si="652"/>
        <v>22.537366629118246</v>
      </c>
      <c r="BG327" s="35">
        <f t="shared" si="652"/>
        <v>21.052603332241862</v>
      </c>
      <c r="BH327" s="35">
        <f t="shared" si="652"/>
        <v>19.144621898431591</v>
      </c>
      <c r="BI327" s="35">
        <f t="shared" si="652"/>
        <v>17.05523366084681</v>
      </c>
      <c r="BJ327" s="35">
        <f t="shared" si="652"/>
        <v>15.085551611967716</v>
      </c>
      <c r="BK327" s="35">
        <f t="shared" si="652"/>
        <v>12.36542043197522</v>
      </c>
      <c r="BL327" s="35">
        <f t="shared" si="652"/>
        <v>10.185131022766141</v>
      </c>
      <c r="BM327" s="35">
        <f t="shared" si="652"/>
        <v>8.8730640167760644</v>
      </c>
      <c r="BN327" s="35">
        <f t="shared" si="652"/>
        <v>7.5410399517960656</v>
      </c>
      <c r="BO327" s="35">
        <f t="shared" si="652"/>
        <v>6.2130347747054042</v>
      </c>
      <c r="BP327" s="35">
        <f t="shared" si="652"/>
        <v>3.8169314442179969</v>
      </c>
      <c r="BQ327" s="35">
        <f t="shared" si="652"/>
        <v>2.4329802207000921</v>
      </c>
      <c r="BR327" s="35">
        <f t="shared" si="652"/>
        <v>1.4750068541568919</v>
      </c>
      <c r="BS327" s="35">
        <f t="shared" si="652"/>
        <v>0.22577339351287129</v>
      </c>
    </row>
    <row r="328" spans="3:71">
      <c r="F328" t="s">
        <v>219</v>
      </c>
      <c r="R328" s="35">
        <f t="shared" ref="R328:BS328" si="653">R320</f>
        <v>52.854094237576042</v>
      </c>
      <c r="S328" s="35">
        <f t="shared" si="653"/>
        <v>32.108436306092649</v>
      </c>
      <c r="T328" s="35">
        <f t="shared" si="653"/>
        <v>12.143048090484692</v>
      </c>
      <c r="U328" s="35">
        <f t="shared" si="653"/>
        <v>10.021515606889499</v>
      </c>
      <c r="V328" s="35">
        <f t="shared" si="653"/>
        <v>0</v>
      </c>
      <c r="W328" s="35">
        <f t="shared" si="653"/>
        <v>0</v>
      </c>
      <c r="X328" s="35">
        <f t="shared" si="653"/>
        <v>0</v>
      </c>
      <c r="Y328" s="35">
        <f t="shared" si="653"/>
        <v>0</v>
      </c>
      <c r="Z328" s="35">
        <f t="shared" si="653"/>
        <v>0</v>
      </c>
      <c r="AA328" s="35">
        <f t="shared" si="653"/>
        <v>0</v>
      </c>
      <c r="AB328" s="35">
        <f t="shared" si="653"/>
        <v>0</v>
      </c>
      <c r="AC328" s="35">
        <f t="shared" si="653"/>
        <v>0</v>
      </c>
      <c r="AD328" s="35">
        <f t="shared" si="653"/>
        <v>0</v>
      </c>
      <c r="AE328" s="35">
        <f t="shared" si="653"/>
        <v>0</v>
      </c>
      <c r="AF328" s="35">
        <f t="shared" si="653"/>
        <v>0</v>
      </c>
      <c r="AG328" s="35">
        <f t="shared" si="653"/>
        <v>0</v>
      </c>
      <c r="AH328" s="35">
        <f t="shared" si="653"/>
        <v>0</v>
      </c>
      <c r="AI328" s="35">
        <f t="shared" si="653"/>
        <v>0</v>
      </c>
      <c r="AJ328" s="35">
        <f t="shared" si="653"/>
        <v>0</v>
      </c>
      <c r="AK328" s="35">
        <f t="shared" si="653"/>
        <v>0</v>
      </c>
      <c r="AL328" s="35">
        <f t="shared" si="653"/>
        <v>0</v>
      </c>
      <c r="AM328" s="35">
        <f t="shared" si="653"/>
        <v>0</v>
      </c>
      <c r="AN328" s="35">
        <f t="shared" si="653"/>
        <v>0</v>
      </c>
      <c r="AO328" s="35">
        <f t="shared" si="653"/>
        <v>0</v>
      </c>
      <c r="AP328" s="35">
        <f t="shared" si="653"/>
        <v>0</v>
      </c>
      <c r="AQ328" s="35">
        <f t="shared" si="653"/>
        <v>0</v>
      </c>
      <c r="AR328" s="35">
        <f t="shared" si="653"/>
        <v>0</v>
      </c>
      <c r="AS328" s="35">
        <f t="shared" si="653"/>
        <v>0</v>
      </c>
      <c r="AT328" s="35">
        <f t="shared" si="653"/>
        <v>0</v>
      </c>
      <c r="AU328" s="35">
        <f t="shared" si="653"/>
        <v>0</v>
      </c>
      <c r="AV328" s="35">
        <f t="shared" si="653"/>
        <v>0</v>
      </c>
      <c r="AW328" s="35">
        <f t="shared" si="653"/>
        <v>0</v>
      </c>
      <c r="AX328" s="35">
        <f t="shared" si="653"/>
        <v>0</v>
      </c>
      <c r="AY328" s="35">
        <f t="shared" si="653"/>
        <v>0</v>
      </c>
      <c r="AZ328" s="35">
        <f t="shared" si="653"/>
        <v>0</v>
      </c>
      <c r="BA328" s="35">
        <f t="shared" si="653"/>
        <v>0</v>
      </c>
      <c r="BB328" s="35">
        <f t="shared" si="653"/>
        <v>0</v>
      </c>
      <c r="BC328" s="35">
        <f t="shared" si="653"/>
        <v>0</v>
      </c>
      <c r="BD328" s="35">
        <f t="shared" si="653"/>
        <v>0</v>
      </c>
      <c r="BE328" s="35">
        <f t="shared" si="653"/>
        <v>0</v>
      </c>
      <c r="BF328" s="35">
        <f t="shared" si="653"/>
        <v>0</v>
      </c>
      <c r="BG328" s="35">
        <f t="shared" si="653"/>
        <v>0</v>
      </c>
      <c r="BH328" s="35">
        <f t="shared" si="653"/>
        <v>0</v>
      </c>
      <c r="BI328" s="35">
        <f t="shared" si="653"/>
        <v>0</v>
      </c>
      <c r="BJ328" s="35">
        <f t="shared" si="653"/>
        <v>0</v>
      </c>
      <c r="BK328" s="35">
        <f t="shared" si="653"/>
        <v>0</v>
      </c>
      <c r="BL328" s="35">
        <f t="shared" si="653"/>
        <v>0</v>
      </c>
      <c r="BM328" s="35">
        <f t="shared" si="653"/>
        <v>0</v>
      </c>
      <c r="BN328" s="35">
        <f t="shared" si="653"/>
        <v>0</v>
      </c>
      <c r="BO328" s="35">
        <f t="shared" si="653"/>
        <v>0</v>
      </c>
      <c r="BP328" s="35">
        <f t="shared" si="653"/>
        <v>0</v>
      </c>
      <c r="BQ328" s="35">
        <f t="shared" si="653"/>
        <v>0</v>
      </c>
      <c r="BR328" s="35">
        <f t="shared" si="653"/>
        <v>0</v>
      </c>
      <c r="BS328" s="35">
        <f t="shared" si="653"/>
        <v>0</v>
      </c>
    </row>
    <row r="329" spans="3:71" s="27" customFormat="1">
      <c r="F329" s="27" t="s">
        <v>220</v>
      </c>
      <c r="R329" s="35">
        <f>SUM(R324:R328)</f>
        <v>691.37662994468576</v>
      </c>
      <c r="S329" s="35">
        <f t="shared" ref="S329:BS329" si="654">SUM(S324:S328)</f>
        <v>677.90470116362508</v>
      </c>
      <c r="T329" s="35">
        <f t="shared" si="654"/>
        <v>668.95262827427075</v>
      </c>
      <c r="U329" s="35">
        <f t="shared" si="654"/>
        <v>674.18882426572895</v>
      </c>
      <c r="V329" s="35">
        <f t="shared" si="654"/>
        <v>668.11434029879388</v>
      </c>
      <c r="W329" s="35">
        <f t="shared" si="654"/>
        <v>659.0293419330967</v>
      </c>
      <c r="X329" s="35">
        <f t="shared" si="654"/>
        <v>651.38211892971708</v>
      </c>
      <c r="Y329" s="35">
        <f t="shared" si="654"/>
        <v>635.95871128118006</v>
      </c>
      <c r="Z329" s="35">
        <f t="shared" si="654"/>
        <v>634.34229379984424</v>
      </c>
      <c r="AA329" s="35">
        <f t="shared" si="654"/>
        <v>628.06933921997791</v>
      </c>
      <c r="AB329" s="35">
        <f t="shared" si="654"/>
        <v>630.30749773895343</v>
      </c>
      <c r="AC329" s="35">
        <f t="shared" si="654"/>
        <v>634.05854834695822</v>
      </c>
      <c r="AD329" s="35">
        <f t="shared" si="654"/>
        <v>639.68327601015847</v>
      </c>
      <c r="AE329" s="35">
        <f t="shared" si="654"/>
        <v>645.30230912897048</v>
      </c>
      <c r="AF329" s="35">
        <f t="shared" si="654"/>
        <v>651.34785025396297</v>
      </c>
      <c r="AG329" s="35">
        <f t="shared" si="654"/>
        <v>658.81512822770014</v>
      </c>
      <c r="AH329" s="35">
        <f t="shared" si="654"/>
        <v>666.59974361905756</v>
      </c>
      <c r="AI329" s="35">
        <f t="shared" si="654"/>
        <v>604.26038964530926</v>
      </c>
      <c r="AJ329" s="35">
        <f t="shared" si="654"/>
        <v>557.32783480018577</v>
      </c>
      <c r="AK329" s="35">
        <f t="shared" si="654"/>
        <v>563.66339875289339</v>
      </c>
      <c r="AL329" s="35">
        <f t="shared" si="654"/>
        <v>571.16342255056827</v>
      </c>
      <c r="AM329" s="35">
        <f t="shared" si="654"/>
        <v>578.61778406314363</v>
      </c>
      <c r="AN329" s="35">
        <f t="shared" si="654"/>
        <v>585.201131142539</v>
      </c>
      <c r="AO329" s="35">
        <f t="shared" si="654"/>
        <v>591.77997471320066</v>
      </c>
      <c r="AP329" s="35">
        <f t="shared" si="654"/>
        <v>599.15168216918153</v>
      </c>
      <c r="AQ329" s="35">
        <f t="shared" si="654"/>
        <v>606.63021596797694</v>
      </c>
      <c r="AR329" s="35">
        <f t="shared" si="654"/>
        <v>614.16785945756646</v>
      </c>
      <c r="AS329" s="35">
        <f t="shared" si="654"/>
        <v>621.76434215508323</v>
      </c>
      <c r="AT329" s="35">
        <f t="shared" si="654"/>
        <v>629.41935197320856</v>
      </c>
      <c r="AU329" s="35">
        <f t="shared" si="654"/>
        <v>637.13253410833943</v>
      </c>
      <c r="AV329" s="35">
        <f t="shared" si="654"/>
        <v>644.90348988323217</v>
      </c>
      <c r="AW329" s="35">
        <f t="shared" si="654"/>
        <v>652.73177554356232</v>
      </c>
      <c r="AX329" s="35">
        <f t="shared" si="654"/>
        <v>660.61690100779197</v>
      </c>
      <c r="AY329" s="35">
        <f t="shared" si="654"/>
        <v>670.1121062361118</v>
      </c>
      <c r="AZ329" s="35">
        <f t="shared" si="654"/>
        <v>687.28975242740046</v>
      </c>
      <c r="BA329" s="35">
        <f t="shared" si="654"/>
        <v>695.03619984629768</v>
      </c>
      <c r="BB329" s="35">
        <f t="shared" si="654"/>
        <v>700.09121462691917</v>
      </c>
      <c r="BC329" s="35">
        <f t="shared" si="654"/>
        <v>704.7807265105846</v>
      </c>
      <c r="BD329" s="35">
        <f t="shared" si="654"/>
        <v>711.42270783901972</v>
      </c>
      <c r="BE329" s="35">
        <f t="shared" si="654"/>
        <v>713.16399644948751</v>
      </c>
      <c r="BF329" s="35">
        <f t="shared" si="654"/>
        <v>707.43705471357612</v>
      </c>
      <c r="BG329" s="35">
        <f t="shared" si="654"/>
        <v>699.95538274760884</v>
      </c>
      <c r="BH329" s="35">
        <f t="shared" si="654"/>
        <v>689.38794989943233</v>
      </c>
      <c r="BI329" s="35">
        <f t="shared" si="654"/>
        <v>677.6639347192687</v>
      </c>
      <c r="BJ329" s="35">
        <f t="shared" si="654"/>
        <v>667.22688940093508</v>
      </c>
      <c r="BK329" s="35">
        <f t="shared" si="654"/>
        <v>656.1374430766067</v>
      </c>
      <c r="BL329" s="35">
        <f t="shared" si="654"/>
        <v>644.62727462608245</v>
      </c>
      <c r="BM329" s="35">
        <f t="shared" si="654"/>
        <v>636.62304488119935</v>
      </c>
      <c r="BN329" s="35">
        <f t="shared" si="654"/>
        <v>632.1842418394026</v>
      </c>
      <c r="BO329" s="35">
        <f t="shared" si="654"/>
        <v>628.8613144747618</v>
      </c>
      <c r="BP329" s="35">
        <f t="shared" si="654"/>
        <v>625.73385458217808</v>
      </c>
      <c r="BQ329" s="35">
        <f t="shared" si="654"/>
        <v>623.26800107717986</v>
      </c>
      <c r="BR329" s="35">
        <f t="shared" si="654"/>
        <v>621.88908463834707</v>
      </c>
      <c r="BS329" s="35">
        <f t="shared" si="654"/>
        <v>620.13472070049625</v>
      </c>
    </row>
    <row r="330" spans="3:71" s="27" customFormat="1"/>
    <row r="332" spans="3:71" ht="15" thickBot="1">
      <c r="C332" s="28" t="s">
        <v>221</v>
      </c>
      <c r="D332" s="28"/>
      <c r="E332" s="28"/>
      <c r="F332" s="29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</row>
    <row r="334" spans="3:71">
      <c r="F334" t="s">
        <v>37</v>
      </c>
      <c r="O334" s="46">
        <f>Controls!F15</f>
        <v>0.6</v>
      </c>
    </row>
    <row r="335" spans="3:71">
      <c r="F335" t="s">
        <v>38</v>
      </c>
      <c r="O335" s="46">
        <f>Controls!F16</f>
        <v>0.4</v>
      </c>
    </row>
    <row r="336" spans="3:71">
      <c r="F336" t="s">
        <v>314</v>
      </c>
      <c r="O336" s="63">
        <f>Controls!F27</f>
        <v>50</v>
      </c>
      <c r="R336" s="32">
        <f>R10-($O$336/10000)</f>
        <v>3.8331173285760502E-2</v>
      </c>
      <c r="S336" s="32">
        <f t="shared" ref="S336:BS336" si="655">S10-($O$336/10000)</f>
        <v>3.5234606622251981E-2</v>
      </c>
      <c r="T336" s="32">
        <f t="shared" si="655"/>
        <v>3.2138039958743474E-2</v>
      </c>
      <c r="U336" s="32">
        <f t="shared" si="655"/>
        <v>2.9041473295234963E-2</v>
      </c>
      <c r="V336" s="32">
        <f t="shared" si="655"/>
        <v>2.9041473295234998E-2</v>
      </c>
      <c r="W336" s="32">
        <f t="shared" si="655"/>
        <v>2.9041473295234963E-2</v>
      </c>
      <c r="X336" s="32">
        <f t="shared" si="655"/>
        <v>2.9041473295234963E-2</v>
      </c>
      <c r="Y336" s="32">
        <f t="shared" si="655"/>
        <v>2.9041473295234963E-2</v>
      </c>
      <c r="Z336" s="32">
        <f t="shared" si="655"/>
        <v>2.9041473295234963E-2</v>
      </c>
      <c r="AA336" s="32">
        <f t="shared" si="655"/>
        <v>2.9041473295234963E-2</v>
      </c>
      <c r="AB336" s="32">
        <f t="shared" si="655"/>
        <v>2.9041473295234963E-2</v>
      </c>
      <c r="AC336" s="32">
        <f t="shared" si="655"/>
        <v>2.9041473295234963E-2</v>
      </c>
      <c r="AD336" s="32">
        <f t="shared" si="655"/>
        <v>2.9041473295234963E-2</v>
      </c>
      <c r="AE336" s="32">
        <f t="shared" si="655"/>
        <v>2.9041473295234963E-2</v>
      </c>
      <c r="AF336" s="32">
        <f t="shared" si="655"/>
        <v>2.9041473295234963E-2</v>
      </c>
      <c r="AG336" s="32">
        <f t="shared" si="655"/>
        <v>2.9041473295234963E-2</v>
      </c>
      <c r="AH336" s="32">
        <f t="shared" si="655"/>
        <v>2.9041473295234963E-2</v>
      </c>
      <c r="AI336" s="32">
        <f t="shared" si="655"/>
        <v>2.9041473295234963E-2</v>
      </c>
      <c r="AJ336" s="32">
        <f t="shared" si="655"/>
        <v>2.9041473295234963E-2</v>
      </c>
      <c r="AK336" s="32">
        <f t="shared" si="655"/>
        <v>2.9041473295234963E-2</v>
      </c>
      <c r="AL336" s="32">
        <f t="shared" si="655"/>
        <v>2.9041473295234963E-2</v>
      </c>
      <c r="AM336" s="32">
        <f t="shared" si="655"/>
        <v>2.9041473295234963E-2</v>
      </c>
      <c r="AN336" s="32">
        <f t="shared" si="655"/>
        <v>2.9041473295234963E-2</v>
      </c>
      <c r="AO336" s="32">
        <f t="shared" si="655"/>
        <v>2.9041473295234963E-2</v>
      </c>
      <c r="AP336" s="32">
        <f t="shared" si="655"/>
        <v>2.9041473295234963E-2</v>
      </c>
      <c r="AQ336" s="32">
        <f t="shared" si="655"/>
        <v>2.9041473295234963E-2</v>
      </c>
      <c r="AR336" s="32">
        <f t="shared" si="655"/>
        <v>2.9041473295234963E-2</v>
      </c>
      <c r="AS336" s="32">
        <f t="shared" si="655"/>
        <v>2.9041473295234963E-2</v>
      </c>
      <c r="AT336" s="32">
        <f t="shared" si="655"/>
        <v>2.9041473295234963E-2</v>
      </c>
      <c r="AU336" s="32">
        <f t="shared" si="655"/>
        <v>2.9041473295234963E-2</v>
      </c>
      <c r="AV336" s="32">
        <f t="shared" si="655"/>
        <v>2.9041473295234963E-2</v>
      </c>
      <c r="AW336" s="32">
        <f t="shared" si="655"/>
        <v>2.9041473295234963E-2</v>
      </c>
      <c r="AX336" s="32">
        <f t="shared" si="655"/>
        <v>2.9041473295234963E-2</v>
      </c>
      <c r="AY336" s="32">
        <f t="shared" si="655"/>
        <v>2.9041473295234963E-2</v>
      </c>
      <c r="AZ336" s="32">
        <f t="shared" si="655"/>
        <v>2.9041473295234963E-2</v>
      </c>
      <c r="BA336" s="32">
        <f t="shared" si="655"/>
        <v>2.9041473295234963E-2</v>
      </c>
      <c r="BB336" s="32">
        <f t="shared" si="655"/>
        <v>2.9041473295234963E-2</v>
      </c>
      <c r="BC336" s="32">
        <f t="shared" si="655"/>
        <v>2.9041473295234963E-2</v>
      </c>
      <c r="BD336" s="32">
        <f t="shared" si="655"/>
        <v>2.9041473295234963E-2</v>
      </c>
      <c r="BE336" s="32">
        <f t="shared" si="655"/>
        <v>2.9041473295234963E-2</v>
      </c>
      <c r="BF336" s="32">
        <f t="shared" si="655"/>
        <v>2.9041473295234963E-2</v>
      </c>
      <c r="BG336" s="32">
        <f t="shared" si="655"/>
        <v>2.9041473295234963E-2</v>
      </c>
      <c r="BH336" s="32">
        <f t="shared" si="655"/>
        <v>2.9041473295234963E-2</v>
      </c>
      <c r="BI336" s="32">
        <f t="shared" si="655"/>
        <v>2.9041473295234963E-2</v>
      </c>
      <c r="BJ336" s="32">
        <f t="shared" si="655"/>
        <v>2.9041473295234963E-2</v>
      </c>
      <c r="BK336" s="32">
        <f t="shared" si="655"/>
        <v>2.9041473295234963E-2</v>
      </c>
      <c r="BL336" s="32">
        <f t="shared" si="655"/>
        <v>2.9041473295234963E-2</v>
      </c>
      <c r="BM336" s="32">
        <f t="shared" si="655"/>
        <v>2.9041473295234963E-2</v>
      </c>
      <c r="BN336" s="32">
        <f t="shared" si="655"/>
        <v>2.9041473295234963E-2</v>
      </c>
      <c r="BO336" s="32">
        <f t="shared" si="655"/>
        <v>2.9041473295234963E-2</v>
      </c>
      <c r="BP336" s="32">
        <f t="shared" si="655"/>
        <v>2.9041473295234963E-2</v>
      </c>
      <c r="BQ336" s="32">
        <f t="shared" si="655"/>
        <v>2.9041473295234963E-2</v>
      </c>
      <c r="BR336" s="32">
        <f t="shared" si="655"/>
        <v>2.9041473295234963E-2</v>
      </c>
      <c r="BS336" s="32">
        <f t="shared" si="655"/>
        <v>2.9041473295234963E-2</v>
      </c>
    </row>
    <row r="337" spans="6:71">
      <c r="F337" t="s">
        <v>313</v>
      </c>
      <c r="O337" s="32">
        <f>Controls!F26</f>
        <v>0</v>
      </c>
    </row>
    <row r="338" spans="6:71">
      <c r="F338" t="s">
        <v>43</v>
      </c>
      <c r="O338" s="32">
        <f>R11-O337</f>
        <v>5.1179581539673134E-2</v>
      </c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</row>
    <row r="339" spans="6:71">
      <c r="F339" t="s">
        <v>223</v>
      </c>
      <c r="O339" s="46">
        <f>O16-Controls!F31</f>
        <v>0.3</v>
      </c>
      <c r="Y339" s="60"/>
    </row>
    <row r="340" spans="6:71">
      <c r="F340" s="38"/>
    </row>
    <row r="341" spans="6:71">
      <c r="F341" t="s">
        <v>142</v>
      </c>
      <c r="R341" s="35">
        <f t="shared" ref="R341:AW341" si="656">(Q158*$O$334)*R336</f>
        <v>113.64703307542483</v>
      </c>
      <c r="S341" s="35">
        <f t="shared" si="656"/>
        <v>108.16490107504269</v>
      </c>
      <c r="T341" s="35">
        <f t="shared" si="656"/>
        <v>101.0546980424612</v>
      </c>
      <c r="U341" s="35">
        <f t="shared" si="656"/>
        <v>92.895533431643372</v>
      </c>
      <c r="V341" s="35">
        <f t="shared" si="656"/>
        <v>94.439940288552904</v>
      </c>
      <c r="W341" s="35">
        <f t="shared" si="656"/>
        <v>91.671994419824799</v>
      </c>
      <c r="X341" s="35">
        <f t="shared" si="656"/>
        <v>89.024327478634461</v>
      </c>
      <c r="Y341" s="35">
        <f t="shared" si="656"/>
        <v>86.47793301606211</v>
      </c>
      <c r="Z341" s="35">
        <f t="shared" si="656"/>
        <v>84.17359638003461</v>
      </c>
      <c r="AA341" s="35">
        <f t="shared" si="656"/>
        <v>82.072068459388376</v>
      </c>
      <c r="AB341" s="35">
        <f t="shared" si="656"/>
        <v>80.121051648836556</v>
      </c>
      <c r="AC341" s="35">
        <f t="shared" si="656"/>
        <v>78.135795839737312</v>
      </c>
      <c r="AD341" s="35">
        <f t="shared" si="656"/>
        <v>76.093408206026325</v>
      </c>
      <c r="AE341" s="35">
        <f t="shared" si="656"/>
        <v>73.963850997818767</v>
      </c>
      <c r="AF341" s="35">
        <f t="shared" si="656"/>
        <v>71.742854792969496</v>
      </c>
      <c r="AG341" s="35">
        <f t="shared" si="656"/>
        <v>69.421009074999503</v>
      </c>
      <c r="AH341" s="35">
        <f t="shared" si="656"/>
        <v>66.973950844054684</v>
      </c>
      <c r="AI341" s="35">
        <f t="shared" si="656"/>
        <v>64.392990021640458</v>
      </c>
      <c r="AJ341" s="35">
        <f t="shared" si="656"/>
        <v>62.743876672673899</v>
      </c>
      <c r="AK341" s="35">
        <f t="shared" si="656"/>
        <v>61.828442784996028</v>
      </c>
      <c r="AL341" s="35">
        <f t="shared" si="656"/>
        <v>60.863346947466553</v>
      </c>
      <c r="AM341" s="35">
        <f t="shared" si="656"/>
        <v>59.830090346337947</v>
      </c>
      <c r="AN341" s="35">
        <f t="shared" si="656"/>
        <v>58.727945939326993</v>
      </c>
      <c r="AO341" s="35">
        <f t="shared" si="656"/>
        <v>57.568770400630477</v>
      </c>
      <c r="AP341" s="35">
        <f t="shared" si="656"/>
        <v>56.351326581555959</v>
      </c>
      <c r="AQ341" s="35">
        <f t="shared" si="656"/>
        <v>55.063266575224553</v>
      </c>
      <c r="AR341" s="35">
        <f t="shared" si="656"/>
        <v>53.70114363800726</v>
      </c>
      <c r="AS341" s="35">
        <f t="shared" si="656"/>
        <v>52.262510476671196</v>
      </c>
      <c r="AT341" s="35">
        <f t="shared" si="656"/>
        <v>50.744851531426491</v>
      </c>
      <c r="AU341" s="35">
        <f t="shared" si="656"/>
        <v>49.145581224181306</v>
      </c>
      <c r="AV341" s="35">
        <f t="shared" si="656"/>
        <v>47.462042164033761</v>
      </c>
      <c r="AW341" s="35">
        <f t="shared" si="656"/>
        <v>45.691503308990633</v>
      </c>
      <c r="AX341" s="35">
        <f t="shared" ref="AX341:BS341" si="657">(AW158*$O$334)*AX336</f>
        <v>43.831158082880179</v>
      </c>
      <c r="AY341" s="35">
        <f t="shared" si="657"/>
        <v>41.878122446401697</v>
      </c>
      <c r="AZ341" s="35">
        <f t="shared" si="657"/>
        <v>39.829432921230925</v>
      </c>
      <c r="BA341" s="35">
        <f t="shared" si="657"/>
        <v>37.690678503085195</v>
      </c>
      <c r="BB341" s="35">
        <f t="shared" si="657"/>
        <v>35.479505940069131</v>
      </c>
      <c r="BC341" s="35">
        <f t="shared" si="657"/>
        <v>33.214426073043292</v>
      </c>
      <c r="BD341" s="35">
        <f t="shared" si="657"/>
        <v>30.897371000580662</v>
      </c>
      <c r="BE341" s="35">
        <f t="shared" si="657"/>
        <v>28.498131013135612</v>
      </c>
      <c r="BF341" s="35">
        <f t="shared" si="657"/>
        <v>26.08991079611468</v>
      </c>
      <c r="BG341" s="35">
        <f t="shared" si="657"/>
        <v>23.788103846212749</v>
      </c>
      <c r="BH341" s="35">
        <f t="shared" si="657"/>
        <v>21.625138472057035</v>
      </c>
      <c r="BI341" s="35">
        <f t="shared" si="657"/>
        <v>19.655014573909494</v>
      </c>
      <c r="BJ341" s="35">
        <f t="shared" si="657"/>
        <v>17.904567201223962</v>
      </c>
      <c r="BK341" s="35">
        <f t="shared" si="657"/>
        <v>16.364426456542585</v>
      </c>
      <c r="BL341" s="35">
        <f t="shared" si="657"/>
        <v>15.0434999835574</v>
      </c>
      <c r="BM341" s="35">
        <f t="shared" si="657"/>
        <v>13.969536140056908</v>
      </c>
      <c r="BN341" s="35">
        <f t="shared" si="657"/>
        <v>13.108749168053022</v>
      </c>
      <c r="BO341" s="35">
        <f t="shared" si="657"/>
        <v>12.40948973018312</v>
      </c>
      <c r="BP341" s="35">
        <f t="shared" si="657"/>
        <v>11.861128731156905</v>
      </c>
      <c r="BQ341" s="35">
        <f t="shared" si="657"/>
        <v>11.449990955734624</v>
      </c>
      <c r="BR341" s="35">
        <f t="shared" si="657"/>
        <v>11.190000185461901</v>
      </c>
      <c r="BS341" s="35">
        <f t="shared" si="657"/>
        <v>11.078057336565985</v>
      </c>
    </row>
    <row r="343" spans="6:71">
      <c r="F343" s="38" t="s">
        <v>222</v>
      </c>
    </row>
    <row r="345" spans="6:71">
      <c r="F345" t="s">
        <v>312</v>
      </c>
      <c r="M345" s="22" t="s">
        <v>311</v>
      </c>
      <c r="O345" s="22"/>
      <c r="Q345" s="63">
        <f>Controls!F32</f>
        <v>0</v>
      </c>
      <c r="R345" s="35">
        <f>IF($O345=R$2,R$187,IF(R$2&gt;$O345,Q345-Q346,0))</f>
        <v>0</v>
      </c>
      <c r="S345" s="35">
        <f>IF($O345=S$2,S$187,IF(S$2&gt;$O345,R345-R346,0))</f>
        <v>0</v>
      </c>
      <c r="T345" s="35">
        <f>IF($O345=T$2,T$187,IF(T$2&gt;$O345,S345-S346,0))</f>
        <v>0</v>
      </c>
      <c r="U345" s="35">
        <f t="shared" ref="U345" si="658">IF($O345=U$2,U$187,IF(U$2&gt;$O345,T345-T346,0))</f>
        <v>0</v>
      </c>
      <c r="V345" s="35">
        <f t="shared" ref="V345" si="659">IF($O345=V$2,V$187,IF(V$2&gt;$O345,U345-U346,0))</f>
        <v>0</v>
      </c>
      <c r="W345" s="35">
        <f t="shared" ref="W345" si="660">IF($O345=W$2,W$187,IF(W$2&gt;$O345,V345-V346,0))</f>
        <v>0</v>
      </c>
      <c r="X345" s="35">
        <f t="shared" ref="X345" si="661">IF($O345=X$2,X$187,IF(X$2&gt;$O345,W345-W346,0))</f>
        <v>0</v>
      </c>
      <c r="Y345" s="35">
        <f t="shared" ref="Y345" si="662">IF($O345=Y$2,Y$187,IF(Y$2&gt;$O345,X345-X346,0))</f>
        <v>0</v>
      </c>
      <c r="Z345" s="35">
        <f t="shared" ref="Z345" si="663">IF($O345=Z$2,Z$187,IF(Z$2&gt;$O345,Y345-Y346,0))</f>
        <v>0</v>
      </c>
      <c r="AA345" s="35">
        <f t="shared" ref="AA345" si="664">IF($O345=AA$2,AA$187,IF(AA$2&gt;$O345,Z345-Z346,0))</f>
        <v>0</v>
      </c>
      <c r="AB345" s="35">
        <f t="shared" ref="AB345" si="665">IF($O345=AB$2,AB$187,IF(AB$2&gt;$O345,AA345-AA346,0))</f>
        <v>0</v>
      </c>
      <c r="AC345" s="35">
        <f t="shared" ref="AC345" si="666">IF($O345=AC$2,AC$187,IF(AC$2&gt;$O345,AB345-AB346,0))</f>
        <v>0</v>
      </c>
      <c r="AD345" s="35">
        <f t="shared" ref="AD345" si="667">IF($O345=AD$2,AD$187,IF(AD$2&gt;$O345,AC345-AC346,0))</f>
        <v>0</v>
      </c>
      <c r="AE345" s="35">
        <f t="shared" ref="AE345" si="668">IF($O345=AE$2,AE$187,IF(AE$2&gt;$O345,AD345-AD346,0))</f>
        <v>0</v>
      </c>
      <c r="AF345" s="35">
        <f t="shared" ref="AF345" si="669">IF($O345=AF$2,AF$187,IF(AF$2&gt;$O345,AE345-AE346,0))</f>
        <v>0</v>
      </c>
      <c r="AG345" s="35">
        <f t="shared" ref="AG345" si="670">IF($O345=AG$2,AG$187,IF(AG$2&gt;$O345,AF345-AF346,0))</f>
        <v>0</v>
      </c>
      <c r="AH345" s="35">
        <f t="shared" ref="AH345" si="671">IF($O345=AH$2,AH$187,IF(AH$2&gt;$O345,AG345-AG346,0))</f>
        <v>0</v>
      </c>
      <c r="AI345" s="35">
        <f t="shared" ref="AI345" si="672">IF($O345=AI$2,AI$187,IF(AI$2&gt;$O345,AH345-AH346,0))</f>
        <v>0</v>
      </c>
      <c r="AJ345" s="35">
        <f t="shared" ref="AJ345" si="673">IF($O345=AJ$2,AJ$187,IF(AJ$2&gt;$O345,AI345-AI346,0))</f>
        <v>0</v>
      </c>
      <c r="AK345" s="35">
        <f t="shared" ref="AK345" si="674">IF($O345=AK$2,AK$187,IF(AK$2&gt;$O345,AJ345-AJ346,0))</f>
        <v>0</v>
      </c>
      <c r="AL345" s="35">
        <f t="shared" ref="AL345" si="675">IF($O345=AL$2,AL$187,IF(AL$2&gt;$O345,AK345-AK346,0))</f>
        <v>0</v>
      </c>
      <c r="AM345" s="35">
        <f t="shared" ref="AM345" si="676">IF($O345=AM$2,AM$187,IF(AM$2&gt;$O345,AL345-AL346,0))</f>
        <v>0</v>
      </c>
      <c r="AN345" s="35">
        <f t="shared" ref="AN345" si="677">IF($O345=AN$2,AN$187,IF(AN$2&gt;$O345,AM345-AM346,0))</f>
        <v>0</v>
      </c>
      <c r="AO345" s="35">
        <f t="shared" ref="AO345" si="678">IF($O345=AO$2,AO$187,IF(AO$2&gt;$O345,AN345-AN346,0))</f>
        <v>0</v>
      </c>
      <c r="AP345" s="35">
        <f t="shared" ref="AP345" si="679">IF($O345=AP$2,AP$187,IF(AP$2&gt;$O345,AO345-AO346,0))</f>
        <v>0</v>
      </c>
      <c r="AQ345" s="35">
        <f t="shared" ref="AQ345" si="680">IF($O345=AQ$2,AQ$187,IF(AQ$2&gt;$O345,AP345-AP346,0))</f>
        <v>0</v>
      </c>
      <c r="AR345" s="35">
        <f t="shared" ref="AR345" si="681">IF($O345=AR$2,AR$187,IF(AR$2&gt;$O345,AQ345-AQ346,0))</f>
        <v>0</v>
      </c>
      <c r="AS345" s="35">
        <f t="shared" ref="AS345" si="682">IF($O345=AS$2,AS$187,IF(AS$2&gt;$O345,AR345-AR346,0))</f>
        <v>0</v>
      </c>
      <c r="AT345" s="35">
        <f t="shared" ref="AT345" si="683">IF($O345=AT$2,AT$187,IF(AT$2&gt;$O345,AS345-AS346,0))</f>
        <v>0</v>
      </c>
      <c r="AU345" s="35">
        <f t="shared" ref="AU345" si="684">IF($O345=AU$2,AU$187,IF(AU$2&gt;$O345,AT345-AT346,0))</f>
        <v>0</v>
      </c>
      <c r="AV345" s="35">
        <f t="shared" ref="AV345" si="685">IF($O345=AV$2,AV$187,IF(AV$2&gt;$O345,AU345-AU346,0))</f>
        <v>0</v>
      </c>
      <c r="AW345" s="35">
        <f t="shared" ref="AW345" si="686">IF($O345=AW$2,AW$187,IF(AW$2&gt;$O345,AV345-AV346,0))</f>
        <v>0</v>
      </c>
      <c r="AX345" s="35">
        <f t="shared" ref="AX345" si="687">IF($O345=AX$2,AX$187,IF(AX$2&gt;$O345,AW345-AW346,0))</f>
        <v>0</v>
      </c>
      <c r="AY345" s="35">
        <f t="shared" ref="AY345" si="688">IF($O345=AY$2,AY$187,IF(AY$2&gt;$O345,AX345-AX346,0))</f>
        <v>0</v>
      </c>
      <c r="AZ345" s="35">
        <f t="shared" ref="AZ345" si="689">IF($O345=AZ$2,AZ$187,IF(AZ$2&gt;$O345,AY345-AY346,0))</f>
        <v>0</v>
      </c>
      <c r="BA345" s="35">
        <f t="shared" ref="BA345" si="690">IF($O345=BA$2,BA$187,IF(BA$2&gt;$O345,AZ345-AZ346,0))</f>
        <v>0</v>
      </c>
      <c r="BB345" s="35">
        <f t="shared" ref="BB345" si="691">IF($O345=BB$2,BB$187,IF(BB$2&gt;$O345,BA345-BA346,0))</f>
        <v>0</v>
      </c>
      <c r="BC345" s="35">
        <f t="shared" ref="BC345" si="692">IF($O345=BC$2,BC$187,IF(BC$2&gt;$O345,BB345-BB346,0))</f>
        <v>0</v>
      </c>
      <c r="BD345" s="35">
        <f t="shared" ref="BD345" si="693">IF($O345=BD$2,BD$187,IF(BD$2&gt;$O345,BC345-BC346,0))</f>
        <v>0</v>
      </c>
      <c r="BE345" s="35">
        <f t="shared" ref="BE345" si="694">IF($O345=BE$2,BE$187,IF(BE$2&gt;$O345,BD345-BD346,0))</f>
        <v>0</v>
      </c>
      <c r="BF345" s="35">
        <f t="shared" ref="BF345" si="695">IF($O345=BF$2,BF$187,IF(BF$2&gt;$O345,BE345-BE346,0))</f>
        <v>0</v>
      </c>
      <c r="BG345" s="35">
        <f t="shared" ref="BG345" si="696">IF($O345=BG$2,BG$187,IF(BG$2&gt;$O345,BF345-BF346,0))</f>
        <v>0</v>
      </c>
      <c r="BH345" s="35">
        <f t="shared" ref="BH345" si="697">IF($O345=BH$2,BH$187,IF(BH$2&gt;$O345,BG345-BG346,0))</f>
        <v>0</v>
      </c>
      <c r="BI345" s="35">
        <f t="shared" ref="BI345" si="698">IF($O345=BI$2,BI$187,IF(BI$2&gt;$O345,BH345-BH346,0))</f>
        <v>0</v>
      </c>
      <c r="BJ345" s="35">
        <f t="shared" ref="BJ345" si="699">IF($O345=BJ$2,BJ$187,IF(BJ$2&gt;$O345,BI345-BI346,0))</f>
        <v>0</v>
      </c>
      <c r="BK345" s="35">
        <f t="shared" ref="BK345" si="700">IF($O345=BK$2,BK$187,IF(BK$2&gt;$O345,BJ345-BJ346,0))</f>
        <v>0</v>
      </c>
      <c r="BL345" s="35">
        <f t="shared" ref="BL345" si="701">IF($O345=BL$2,BL$187,IF(BL$2&gt;$O345,BK345-BK346,0))</f>
        <v>0</v>
      </c>
      <c r="BM345" s="35">
        <f t="shared" ref="BM345" si="702">IF($O345=BM$2,BM$187,IF(BM$2&gt;$O345,BL345-BL346,0))</f>
        <v>0</v>
      </c>
      <c r="BN345" s="35">
        <f t="shared" ref="BN345" si="703">IF($O345=BN$2,BN$187,IF(BN$2&gt;$O345,BM345-BM346,0))</f>
        <v>0</v>
      </c>
      <c r="BO345" s="35">
        <f t="shared" ref="BO345" si="704">IF($O345=BO$2,BO$187,IF(BO$2&gt;$O345,BN345-BN346,0))</f>
        <v>0</v>
      </c>
      <c r="BP345" s="35">
        <f t="shared" ref="BP345" si="705">IF($O345=BP$2,BP$187,IF(BP$2&gt;$O345,BO345-BO346,0))</f>
        <v>0</v>
      </c>
      <c r="BQ345" s="35">
        <f t="shared" ref="BQ345" si="706">IF($O345=BQ$2,BQ$187,IF(BQ$2&gt;$O345,BP345-BP346,0))</f>
        <v>0</v>
      </c>
      <c r="BR345" s="35">
        <f t="shared" ref="BR345" si="707">IF($O345=BR$2,BR$187,IF(BR$2&gt;$O345,BQ345-BQ346,0))</f>
        <v>0</v>
      </c>
      <c r="BS345" s="35">
        <f t="shared" ref="BS345" si="708">IF($O345=BS$2,BS$187,IF(BS$2&gt;$O345,BR345-BR346,0))</f>
        <v>0</v>
      </c>
    </row>
    <row r="346" spans="6:71">
      <c r="F346" t="s">
        <v>187</v>
      </c>
      <c r="M346" s="22" t="s">
        <v>311</v>
      </c>
      <c r="O346" s="22">
        <v>1</v>
      </c>
      <c r="R346" s="35">
        <f>IF(R$2&gt;=$O346,IF(R345-(R345*HLOOKUP($O346,$R$2:$BS$34,32,FALSE))&lt;=0,R345,R345*HLOOKUP($O346,$R$2:$BS$34,32,FALSE)),0)</f>
        <v>0</v>
      </c>
      <c r="S346" s="35">
        <f>IF(S$2&gt;=$O346,IF(S345-(S345*HLOOKUP($O346,$R$2:$BS$34,32,FALSE))&lt;=0,S345,S345*HLOOKUP($O346,$R$2:$BS$34,32,FALSE)),0)</f>
        <v>0</v>
      </c>
      <c r="T346" s="35">
        <f>IF(T$2&gt;=$O346,IF(T345-(T345*HLOOKUP($O346,$R$2:$BS$34,32,FALSE))&lt;=0,T345,T345*HLOOKUP($O346,$R$2:$BS$34,32,FALSE)),0)</f>
        <v>0</v>
      </c>
      <c r="U346" s="35">
        <f t="shared" ref="U346:BS346" si="709">IF(U$2&gt;=$O346,IF(U345-(U345*HLOOKUP($O346,$R$2:$BS$34,32,FALSE))&lt;=0,U345,U345*HLOOKUP($O346,$R$2:$BS$34,32,FALSE)),0)</f>
        <v>0</v>
      </c>
      <c r="V346" s="35">
        <f t="shared" si="709"/>
        <v>0</v>
      </c>
      <c r="W346" s="35">
        <f t="shared" si="709"/>
        <v>0</v>
      </c>
      <c r="X346" s="35">
        <f t="shared" si="709"/>
        <v>0</v>
      </c>
      <c r="Y346" s="35">
        <f t="shared" si="709"/>
        <v>0</v>
      </c>
      <c r="Z346" s="35">
        <f t="shared" si="709"/>
        <v>0</v>
      </c>
      <c r="AA346" s="35">
        <f t="shared" si="709"/>
        <v>0</v>
      </c>
      <c r="AB346" s="35">
        <f t="shared" si="709"/>
        <v>0</v>
      </c>
      <c r="AC346" s="35">
        <f t="shared" si="709"/>
        <v>0</v>
      </c>
      <c r="AD346" s="35">
        <f t="shared" si="709"/>
        <v>0</v>
      </c>
      <c r="AE346" s="35">
        <f t="shared" si="709"/>
        <v>0</v>
      </c>
      <c r="AF346" s="35">
        <f t="shared" si="709"/>
        <v>0</v>
      </c>
      <c r="AG346" s="35">
        <f t="shared" si="709"/>
        <v>0</v>
      </c>
      <c r="AH346" s="35">
        <f t="shared" si="709"/>
        <v>0</v>
      </c>
      <c r="AI346" s="35">
        <f t="shared" si="709"/>
        <v>0</v>
      </c>
      <c r="AJ346" s="35">
        <f t="shared" si="709"/>
        <v>0</v>
      </c>
      <c r="AK346" s="35">
        <f t="shared" si="709"/>
        <v>0</v>
      </c>
      <c r="AL346" s="35">
        <f t="shared" si="709"/>
        <v>0</v>
      </c>
      <c r="AM346" s="35">
        <f t="shared" si="709"/>
        <v>0</v>
      </c>
      <c r="AN346" s="35">
        <f t="shared" si="709"/>
        <v>0</v>
      </c>
      <c r="AO346" s="35">
        <f t="shared" si="709"/>
        <v>0</v>
      </c>
      <c r="AP346" s="35">
        <f t="shared" si="709"/>
        <v>0</v>
      </c>
      <c r="AQ346" s="35">
        <f t="shared" si="709"/>
        <v>0</v>
      </c>
      <c r="AR346" s="35">
        <f t="shared" si="709"/>
        <v>0</v>
      </c>
      <c r="AS346" s="35">
        <f t="shared" si="709"/>
        <v>0</v>
      </c>
      <c r="AT346" s="35">
        <f t="shared" si="709"/>
        <v>0</v>
      </c>
      <c r="AU346" s="35">
        <f t="shared" si="709"/>
        <v>0</v>
      </c>
      <c r="AV346" s="35">
        <f t="shared" si="709"/>
        <v>0</v>
      </c>
      <c r="AW346" s="35">
        <f t="shared" si="709"/>
        <v>0</v>
      </c>
      <c r="AX346" s="35">
        <f t="shared" si="709"/>
        <v>0</v>
      </c>
      <c r="AY346" s="35">
        <f t="shared" si="709"/>
        <v>0</v>
      </c>
      <c r="AZ346" s="35">
        <f t="shared" si="709"/>
        <v>0</v>
      </c>
      <c r="BA346" s="35">
        <f t="shared" si="709"/>
        <v>0</v>
      </c>
      <c r="BB346" s="35">
        <f t="shared" si="709"/>
        <v>0</v>
      </c>
      <c r="BC346" s="35">
        <f t="shared" si="709"/>
        <v>0</v>
      </c>
      <c r="BD346" s="35">
        <f t="shared" si="709"/>
        <v>0</v>
      </c>
      <c r="BE346" s="35">
        <f t="shared" si="709"/>
        <v>0</v>
      </c>
      <c r="BF346" s="35">
        <f t="shared" si="709"/>
        <v>0</v>
      </c>
      <c r="BG346" s="35">
        <f t="shared" si="709"/>
        <v>0</v>
      </c>
      <c r="BH346" s="35">
        <f t="shared" si="709"/>
        <v>0</v>
      </c>
      <c r="BI346" s="35">
        <f t="shared" si="709"/>
        <v>0</v>
      </c>
      <c r="BJ346" s="35">
        <f t="shared" si="709"/>
        <v>0</v>
      </c>
      <c r="BK346" s="35">
        <f t="shared" si="709"/>
        <v>0</v>
      </c>
      <c r="BL346" s="35">
        <f t="shared" si="709"/>
        <v>0</v>
      </c>
      <c r="BM346" s="35">
        <f t="shared" si="709"/>
        <v>0</v>
      </c>
      <c r="BN346" s="35">
        <f t="shared" si="709"/>
        <v>0</v>
      </c>
      <c r="BO346" s="35">
        <f t="shared" si="709"/>
        <v>0</v>
      </c>
      <c r="BP346" s="35">
        <f t="shared" si="709"/>
        <v>0</v>
      </c>
      <c r="BQ346" s="35">
        <f t="shared" si="709"/>
        <v>0</v>
      </c>
      <c r="BR346" s="35">
        <f t="shared" si="709"/>
        <v>0</v>
      </c>
      <c r="BS346" s="35">
        <f t="shared" si="709"/>
        <v>0</v>
      </c>
    </row>
    <row r="348" spans="6:71">
      <c r="F348" t="s">
        <v>185</v>
      </c>
      <c r="R348" s="35">
        <f t="shared" ref="R348:AW348" si="710">R165+R166+R168+R169+R171-R172+R320</f>
        <v>691.37662994468576</v>
      </c>
      <c r="S348" s="35">
        <f t="shared" si="710"/>
        <v>677.90470116362508</v>
      </c>
      <c r="T348" s="35">
        <f t="shared" si="710"/>
        <v>668.95262827427075</v>
      </c>
      <c r="U348" s="35">
        <f t="shared" si="710"/>
        <v>674.18882426572895</v>
      </c>
      <c r="V348" s="35">
        <f t="shared" si="710"/>
        <v>668.11434029879388</v>
      </c>
      <c r="W348" s="35">
        <f t="shared" si="710"/>
        <v>659.0293419330967</v>
      </c>
      <c r="X348" s="35">
        <f t="shared" si="710"/>
        <v>651.38211892971708</v>
      </c>
      <c r="Y348" s="35">
        <f t="shared" si="710"/>
        <v>635.95871128118017</v>
      </c>
      <c r="Z348" s="35">
        <f t="shared" si="710"/>
        <v>634.34229379984436</v>
      </c>
      <c r="AA348" s="35">
        <f t="shared" si="710"/>
        <v>628.06933921997791</v>
      </c>
      <c r="AB348" s="35">
        <f t="shared" si="710"/>
        <v>630.30749773895343</v>
      </c>
      <c r="AC348" s="35">
        <f t="shared" si="710"/>
        <v>634.0585483469581</v>
      </c>
      <c r="AD348" s="35">
        <f t="shared" si="710"/>
        <v>639.68327601015847</v>
      </c>
      <c r="AE348" s="35">
        <f t="shared" si="710"/>
        <v>645.30230912897048</v>
      </c>
      <c r="AF348" s="35">
        <f t="shared" si="710"/>
        <v>651.34785025396297</v>
      </c>
      <c r="AG348" s="35">
        <f t="shared" si="710"/>
        <v>658.81512822770014</v>
      </c>
      <c r="AH348" s="35">
        <f t="shared" si="710"/>
        <v>666.59974361905756</v>
      </c>
      <c r="AI348" s="35">
        <f t="shared" si="710"/>
        <v>604.26038964530926</v>
      </c>
      <c r="AJ348" s="35">
        <f t="shared" si="710"/>
        <v>557.327834800186</v>
      </c>
      <c r="AK348" s="35">
        <f t="shared" si="710"/>
        <v>563.66339875289327</v>
      </c>
      <c r="AL348" s="35">
        <f t="shared" si="710"/>
        <v>571.16342255056827</v>
      </c>
      <c r="AM348" s="35">
        <f t="shared" si="710"/>
        <v>578.61778406314363</v>
      </c>
      <c r="AN348" s="35">
        <f t="shared" si="710"/>
        <v>585.201131142539</v>
      </c>
      <c r="AO348" s="35">
        <f t="shared" si="710"/>
        <v>591.77997471320066</v>
      </c>
      <c r="AP348" s="35">
        <f t="shared" si="710"/>
        <v>599.15168216918164</v>
      </c>
      <c r="AQ348" s="35">
        <f t="shared" si="710"/>
        <v>606.63021596797694</v>
      </c>
      <c r="AR348" s="35">
        <f t="shared" si="710"/>
        <v>614.16785945756646</v>
      </c>
      <c r="AS348" s="35">
        <f t="shared" si="710"/>
        <v>621.76434215508311</v>
      </c>
      <c r="AT348" s="35">
        <f t="shared" si="710"/>
        <v>629.41935197320856</v>
      </c>
      <c r="AU348" s="35">
        <f t="shared" si="710"/>
        <v>637.13253410833943</v>
      </c>
      <c r="AV348" s="35">
        <f t="shared" si="710"/>
        <v>644.90348988323217</v>
      </c>
      <c r="AW348" s="35">
        <f t="shared" si="710"/>
        <v>652.73177554356221</v>
      </c>
      <c r="AX348" s="35">
        <f t="shared" ref="AX348:BS348" si="711">AX165+AX166+AX168+AX169+AX171-AX172+AX320</f>
        <v>660.61690100779197</v>
      </c>
      <c r="AY348" s="35">
        <f t="shared" si="711"/>
        <v>670.1121062361118</v>
      </c>
      <c r="AZ348" s="35">
        <f t="shared" si="711"/>
        <v>687.28975242740046</v>
      </c>
      <c r="BA348" s="35">
        <f t="shared" si="711"/>
        <v>695.03619984629768</v>
      </c>
      <c r="BB348" s="35">
        <f t="shared" si="711"/>
        <v>700.09121462691917</v>
      </c>
      <c r="BC348" s="35">
        <f t="shared" si="711"/>
        <v>704.7807265105846</v>
      </c>
      <c r="BD348" s="35">
        <f t="shared" si="711"/>
        <v>711.42270783901972</v>
      </c>
      <c r="BE348" s="35">
        <f t="shared" si="711"/>
        <v>713.16399644948763</v>
      </c>
      <c r="BF348" s="35">
        <f t="shared" si="711"/>
        <v>707.43705471357623</v>
      </c>
      <c r="BG348" s="35">
        <f t="shared" si="711"/>
        <v>699.95538274760861</v>
      </c>
      <c r="BH348" s="35">
        <f t="shared" si="711"/>
        <v>689.38794989943233</v>
      </c>
      <c r="BI348" s="35">
        <f t="shared" si="711"/>
        <v>677.6639347192687</v>
      </c>
      <c r="BJ348" s="35">
        <f t="shared" si="711"/>
        <v>667.22688940093508</v>
      </c>
      <c r="BK348" s="35">
        <f t="shared" si="711"/>
        <v>656.13744307660681</v>
      </c>
      <c r="BL348" s="35">
        <f t="shared" si="711"/>
        <v>644.62727462608245</v>
      </c>
      <c r="BM348" s="35">
        <f t="shared" si="711"/>
        <v>636.62304488119935</v>
      </c>
      <c r="BN348" s="35">
        <f t="shared" si="711"/>
        <v>632.1842418394026</v>
      </c>
      <c r="BO348" s="35">
        <f t="shared" si="711"/>
        <v>628.86131447476168</v>
      </c>
      <c r="BP348" s="35">
        <f t="shared" si="711"/>
        <v>625.7338545821782</v>
      </c>
      <c r="BQ348" s="35">
        <f t="shared" si="711"/>
        <v>623.26800107717986</v>
      </c>
      <c r="BR348" s="35">
        <f t="shared" si="711"/>
        <v>621.88908463834719</v>
      </c>
      <c r="BS348" s="35">
        <f t="shared" si="711"/>
        <v>620.13472070049613</v>
      </c>
    </row>
    <row r="349" spans="6:71">
      <c r="F349" t="s">
        <v>201</v>
      </c>
      <c r="R349" s="35">
        <f t="shared" ref="R349:AW349" si="712">R341+R374+R297+R328+R346</f>
        <v>775.00647294939301</v>
      </c>
      <c r="S349" s="35">
        <f t="shared" si="712"/>
        <v>772.70773267875586</v>
      </c>
      <c r="T349" s="35">
        <f t="shared" si="712"/>
        <v>713.76858303925246</v>
      </c>
      <c r="U349" s="35">
        <f t="shared" si="712"/>
        <v>704.26122214908639</v>
      </c>
      <c r="V349" s="35">
        <f t="shared" si="712"/>
        <v>540.01591263901787</v>
      </c>
      <c r="W349" s="35">
        <f t="shared" si="712"/>
        <v>523.90313319368715</v>
      </c>
      <c r="X349" s="35">
        <f t="shared" si="712"/>
        <v>513.14100862548605</v>
      </c>
      <c r="Y349" s="35">
        <f t="shared" si="712"/>
        <v>495.59432040740626</v>
      </c>
      <c r="Z349" s="35">
        <f t="shared" si="712"/>
        <v>484.36795242429292</v>
      </c>
      <c r="AA349" s="35">
        <f t="shared" si="712"/>
        <v>478.64992289801836</v>
      </c>
      <c r="AB349" s="35">
        <f t="shared" si="712"/>
        <v>479.19338625050494</v>
      </c>
      <c r="AC349" s="35">
        <f t="shared" si="712"/>
        <v>479.5652041462713</v>
      </c>
      <c r="AD349" s="35">
        <f t="shared" si="712"/>
        <v>480.10248192730188</v>
      </c>
      <c r="AE349" s="35">
        <f t="shared" si="712"/>
        <v>481.59044951345663</v>
      </c>
      <c r="AF349" s="35">
        <f t="shared" si="712"/>
        <v>483.28844131245688</v>
      </c>
      <c r="AG349" s="35">
        <f t="shared" si="712"/>
        <v>484.92324598989518</v>
      </c>
      <c r="AH349" s="35">
        <f t="shared" si="712"/>
        <v>486.59032819453108</v>
      </c>
      <c r="AI349" s="35">
        <f t="shared" si="712"/>
        <v>488.21754672800108</v>
      </c>
      <c r="AJ349" s="35">
        <f t="shared" si="712"/>
        <v>490.87062622652701</v>
      </c>
      <c r="AK349" s="35">
        <f t="shared" si="712"/>
        <v>494.35143711446159</v>
      </c>
      <c r="AL349" s="35">
        <f t="shared" si="712"/>
        <v>497.876738329624</v>
      </c>
      <c r="AM349" s="35">
        <f t="shared" si="712"/>
        <v>501.42819147243654</v>
      </c>
      <c r="AN349" s="35">
        <f t="shared" si="712"/>
        <v>505.0052882333826</v>
      </c>
      <c r="AO349" s="35">
        <f t="shared" si="712"/>
        <v>508.78157442287596</v>
      </c>
      <c r="AP349" s="35">
        <f t="shared" si="712"/>
        <v>512.25827490941106</v>
      </c>
      <c r="AQ349" s="35">
        <f t="shared" si="712"/>
        <v>515.9360721893172</v>
      </c>
      <c r="AR349" s="35">
        <f t="shared" si="712"/>
        <v>519.63566728706576</v>
      </c>
      <c r="AS349" s="35">
        <f t="shared" si="712"/>
        <v>523.35510844610462</v>
      </c>
      <c r="AT349" s="35">
        <f t="shared" si="712"/>
        <v>527.09242465934358</v>
      </c>
      <c r="AU349" s="35">
        <f t="shared" si="712"/>
        <v>530.84562281631463</v>
      </c>
      <c r="AV349" s="35">
        <f t="shared" si="712"/>
        <v>534.61268487221412</v>
      </c>
      <c r="AW349" s="35">
        <f t="shared" si="712"/>
        <v>538.39156503519507</v>
      </c>
      <c r="AX349" s="35">
        <f t="shared" ref="AX349:BS349" si="713">AX341+AX374+AX297+AX328+AX346</f>
        <v>542.18018696837498</v>
      </c>
      <c r="AY349" s="35">
        <f t="shared" si="713"/>
        <v>535.05007677066021</v>
      </c>
      <c r="AZ349" s="35">
        <f t="shared" si="713"/>
        <v>470.31346193527071</v>
      </c>
      <c r="BA349" s="35">
        <f t="shared" si="713"/>
        <v>462.87365313320009</v>
      </c>
      <c r="BB349" s="35">
        <f t="shared" si="713"/>
        <v>465.27895334137702</v>
      </c>
      <c r="BC349" s="35">
        <f t="shared" si="713"/>
        <v>469.17305251776094</v>
      </c>
      <c r="BD349" s="35">
        <f t="shared" si="713"/>
        <v>473.1200065240505</v>
      </c>
      <c r="BE349" s="35">
        <f t="shared" si="713"/>
        <v>477.09062972205675</v>
      </c>
      <c r="BF349" s="35">
        <f t="shared" si="713"/>
        <v>481.07297036470044</v>
      </c>
      <c r="BG349" s="35">
        <f t="shared" si="713"/>
        <v>485.30066619181895</v>
      </c>
      <c r="BH349" s="35">
        <f t="shared" si="713"/>
        <v>489.80884850972905</v>
      </c>
      <c r="BI349" s="35">
        <f t="shared" si="713"/>
        <v>494.57500126661472</v>
      </c>
      <c r="BJ349" s="35">
        <f t="shared" si="713"/>
        <v>499.6193383439624</v>
      </c>
      <c r="BK349" s="35">
        <f t="shared" si="713"/>
        <v>509.99315938930687</v>
      </c>
      <c r="BL349" s="35">
        <f t="shared" si="713"/>
        <v>515.56268316686374</v>
      </c>
      <c r="BM349" s="35">
        <f t="shared" si="713"/>
        <v>517.61205137369939</v>
      </c>
      <c r="BN349" s="35">
        <f t="shared" si="713"/>
        <v>523.34039188227894</v>
      </c>
      <c r="BO349" s="35">
        <f t="shared" si="713"/>
        <v>530.11431737241253</v>
      </c>
      <c r="BP349" s="35">
        <f t="shared" si="713"/>
        <v>545.62647847225116</v>
      </c>
      <c r="BQ349" s="35">
        <f t="shared" si="713"/>
        <v>553.63637578812381</v>
      </c>
      <c r="BR349" s="35">
        <f t="shared" si="713"/>
        <v>559.27501204776456</v>
      </c>
      <c r="BS349" s="35">
        <f t="shared" si="713"/>
        <v>566.84132364665277</v>
      </c>
    </row>
    <row r="350" spans="6:71">
      <c r="F350" t="s">
        <v>203</v>
      </c>
      <c r="R350" s="35">
        <f>R348-R349</f>
        <v>-83.629843004707254</v>
      </c>
      <c r="S350" s="35">
        <f t="shared" ref="S350:BS350" si="714">S348-S349</f>
        <v>-94.803031515130783</v>
      </c>
      <c r="T350" s="35">
        <f t="shared" si="714"/>
        <v>-44.815954764981711</v>
      </c>
      <c r="U350" s="35">
        <f t="shared" si="714"/>
        <v>-30.072397883357439</v>
      </c>
      <c r="V350" s="35">
        <f t="shared" si="714"/>
        <v>128.09842765977601</v>
      </c>
      <c r="W350" s="35">
        <f t="shared" si="714"/>
        <v>135.12620873940955</v>
      </c>
      <c r="X350" s="35">
        <f t="shared" si="714"/>
        <v>138.24111030423103</v>
      </c>
      <c r="Y350" s="35">
        <f t="shared" si="714"/>
        <v>140.36439087377391</v>
      </c>
      <c r="Z350" s="35">
        <f t="shared" si="714"/>
        <v>149.97434137555143</v>
      </c>
      <c r="AA350" s="35">
        <f t="shared" si="714"/>
        <v>149.41941632195955</v>
      </c>
      <c r="AB350" s="35">
        <f t="shared" si="714"/>
        <v>151.11411148844849</v>
      </c>
      <c r="AC350" s="35">
        <f t="shared" si="714"/>
        <v>154.49334420068681</v>
      </c>
      <c r="AD350" s="35">
        <f t="shared" si="714"/>
        <v>159.58079408285658</v>
      </c>
      <c r="AE350" s="35">
        <f t="shared" si="714"/>
        <v>163.71185961551384</v>
      </c>
      <c r="AF350" s="35">
        <f t="shared" si="714"/>
        <v>168.05940894150609</v>
      </c>
      <c r="AG350" s="35">
        <f t="shared" si="714"/>
        <v>173.89188223780496</v>
      </c>
      <c r="AH350" s="35">
        <f t="shared" si="714"/>
        <v>180.00941542452648</v>
      </c>
      <c r="AI350" s="35">
        <f t="shared" si="714"/>
        <v>116.04284291730818</v>
      </c>
      <c r="AJ350" s="35">
        <f t="shared" si="714"/>
        <v>66.457208573658988</v>
      </c>
      <c r="AK350" s="35">
        <f t="shared" si="714"/>
        <v>69.311961638431683</v>
      </c>
      <c r="AL350" s="35">
        <f t="shared" si="714"/>
        <v>73.286684220944267</v>
      </c>
      <c r="AM350" s="35">
        <f t="shared" si="714"/>
        <v>77.189592590707093</v>
      </c>
      <c r="AN350" s="35">
        <f t="shared" si="714"/>
        <v>80.195842909156397</v>
      </c>
      <c r="AO350" s="35">
        <f t="shared" si="714"/>
        <v>82.998400290324696</v>
      </c>
      <c r="AP350" s="35">
        <f t="shared" si="714"/>
        <v>86.893407259770584</v>
      </c>
      <c r="AQ350" s="35">
        <f t="shared" si="714"/>
        <v>90.694143778659736</v>
      </c>
      <c r="AR350" s="35">
        <f t="shared" si="714"/>
        <v>94.532192170500707</v>
      </c>
      <c r="AS350" s="35">
        <f t="shared" si="714"/>
        <v>98.409233708978491</v>
      </c>
      <c r="AT350" s="35">
        <f t="shared" si="714"/>
        <v>102.32692731386499</v>
      </c>
      <c r="AU350" s="35">
        <f t="shared" si="714"/>
        <v>106.2869112920248</v>
      </c>
      <c r="AV350" s="35">
        <f t="shared" si="714"/>
        <v>110.29080501101805</v>
      </c>
      <c r="AW350" s="35">
        <f t="shared" si="714"/>
        <v>114.34021050836714</v>
      </c>
      <c r="AX350" s="35">
        <f t="shared" si="714"/>
        <v>118.43671403941698</v>
      </c>
      <c r="AY350" s="35">
        <f t="shared" si="714"/>
        <v>135.06202946545159</v>
      </c>
      <c r="AZ350" s="35">
        <f t="shared" si="714"/>
        <v>216.97629049212975</v>
      </c>
      <c r="BA350" s="35">
        <f t="shared" si="714"/>
        <v>232.16254671309758</v>
      </c>
      <c r="BB350" s="35">
        <f t="shared" si="714"/>
        <v>234.81226128554215</v>
      </c>
      <c r="BC350" s="35">
        <f t="shared" si="714"/>
        <v>235.60767399282366</v>
      </c>
      <c r="BD350" s="35">
        <f t="shared" si="714"/>
        <v>238.30270131496923</v>
      </c>
      <c r="BE350" s="35">
        <f t="shared" si="714"/>
        <v>236.07336672743088</v>
      </c>
      <c r="BF350" s="35">
        <f t="shared" si="714"/>
        <v>226.36408434887579</v>
      </c>
      <c r="BG350" s="35">
        <f t="shared" si="714"/>
        <v>214.65471655578966</v>
      </c>
      <c r="BH350" s="35">
        <f t="shared" si="714"/>
        <v>199.57910138970328</v>
      </c>
      <c r="BI350" s="35">
        <f t="shared" si="714"/>
        <v>183.08893345265398</v>
      </c>
      <c r="BJ350" s="35">
        <f t="shared" si="714"/>
        <v>167.60755105697268</v>
      </c>
      <c r="BK350" s="35">
        <f>BK348-BK349</f>
        <v>146.14428368729995</v>
      </c>
      <c r="BL350" s="35">
        <f t="shared" si="714"/>
        <v>129.06459145921872</v>
      </c>
      <c r="BM350" s="35">
        <f t="shared" si="714"/>
        <v>119.01099350749996</v>
      </c>
      <c r="BN350" s="35">
        <f t="shared" si="714"/>
        <v>108.84384995712367</v>
      </c>
      <c r="BO350" s="35">
        <f t="shared" si="714"/>
        <v>98.746997102349155</v>
      </c>
      <c r="BP350" s="35">
        <f t="shared" si="714"/>
        <v>80.107376109927031</v>
      </c>
      <c r="BQ350" s="35">
        <f t="shared" si="714"/>
        <v>69.631625289056046</v>
      </c>
      <c r="BR350" s="35">
        <f t="shared" si="714"/>
        <v>62.614072590582623</v>
      </c>
      <c r="BS350" s="35">
        <f t="shared" si="714"/>
        <v>53.293397053843364</v>
      </c>
    </row>
    <row r="351" spans="6:71">
      <c r="F351" t="s">
        <v>224</v>
      </c>
      <c r="Q351" s="36">
        <f>Q304</f>
        <v>0</v>
      </c>
      <c r="R351" s="35">
        <f>IF(R352&lt;0,R352,0)</f>
        <v>-83.629843004707254</v>
      </c>
      <c r="S351" s="35">
        <f t="shared" ref="S351:BS351" si="715">IF(S352&lt;0,S352,0)</f>
        <v>-178.43287451983804</v>
      </c>
      <c r="T351" s="35">
        <f t="shared" si="715"/>
        <v>-223.24882928481975</v>
      </c>
      <c r="U351" s="35">
        <f t="shared" si="715"/>
        <v>-253.32122716817719</v>
      </c>
      <c r="V351" s="35">
        <f t="shared" si="715"/>
        <v>-125.22279950840118</v>
      </c>
      <c r="W351" s="35">
        <f t="shared" si="715"/>
        <v>0</v>
      </c>
      <c r="X351" s="35">
        <f t="shared" si="715"/>
        <v>0</v>
      </c>
      <c r="Y351" s="35">
        <f t="shared" si="715"/>
        <v>0</v>
      </c>
      <c r="Z351" s="35">
        <f t="shared" si="715"/>
        <v>0</v>
      </c>
      <c r="AA351" s="35">
        <f t="shared" si="715"/>
        <v>0</v>
      </c>
      <c r="AB351" s="35">
        <f t="shared" si="715"/>
        <v>0</v>
      </c>
      <c r="AC351" s="35">
        <f t="shared" si="715"/>
        <v>0</v>
      </c>
      <c r="AD351" s="35">
        <f t="shared" si="715"/>
        <v>0</v>
      </c>
      <c r="AE351" s="35">
        <f t="shared" si="715"/>
        <v>0</v>
      </c>
      <c r="AF351" s="35">
        <f t="shared" si="715"/>
        <v>0</v>
      </c>
      <c r="AG351" s="35">
        <f t="shared" si="715"/>
        <v>0</v>
      </c>
      <c r="AH351" s="35">
        <f t="shared" si="715"/>
        <v>0</v>
      </c>
      <c r="AI351" s="35">
        <f t="shared" si="715"/>
        <v>0</v>
      </c>
      <c r="AJ351" s="35">
        <f t="shared" si="715"/>
        <v>0</v>
      </c>
      <c r="AK351" s="35">
        <f t="shared" si="715"/>
        <v>0</v>
      </c>
      <c r="AL351" s="35">
        <f t="shared" si="715"/>
        <v>0</v>
      </c>
      <c r="AM351" s="35">
        <f t="shared" si="715"/>
        <v>0</v>
      </c>
      <c r="AN351" s="35">
        <f t="shared" si="715"/>
        <v>0</v>
      </c>
      <c r="AO351" s="35">
        <f t="shared" si="715"/>
        <v>0</v>
      </c>
      <c r="AP351" s="35">
        <f t="shared" si="715"/>
        <v>0</v>
      </c>
      <c r="AQ351" s="35">
        <f t="shared" si="715"/>
        <v>0</v>
      </c>
      <c r="AR351" s="35">
        <f t="shared" si="715"/>
        <v>0</v>
      </c>
      <c r="AS351" s="35">
        <f t="shared" si="715"/>
        <v>0</v>
      </c>
      <c r="AT351" s="35">
        <f t="shared" si="715"/>
        <v>0</v>
      </c>
      <c r="AU351" s="35">
        <f t="shared" si="715"/>
        <v>0</v>
      </c>
      <c r="AV351" s="35">
        <f t="shared" si="715"/>
        <v>0</v>
      </c>
      <c r="AW351" s="35">
        <f t="shared" si="715"/>
        <v>0</v>
      </c>
      <c r="AX351" s="35">
        <f t="shared" si="715"/>
        <v>0</v>
      </c>
      <c r="AY351" s="35">
        <f t="shared" si="715"/>
        <v>0</v>
      </c>
      <c r="AZ351" s="35">
        <f t="shared" si="715"/>
        <v>0</v>
      </c>
      <c r="BA351" s="35">
        <f t="shared" si="715"/>
        <v>0</v>
      </c>
      <c r="BB351" s="35">
        <f t="shared" si="715"/>
        <v>0</v>
      </c>
      <c r="BC351" s="35">
        <f t="shared" si="715"/>
        <v>0</v>
      </c>
      <c r="BD351" s="35">
        <f t="shared" si="715"/>
        <v>0</v>
      </c>
      <c r="BE351" s="35">
        <f t="shared" si="715"/>
        <v>0</v>
      </c>
      <c r="BF351" s="35">
        <f t="shared" si="715"/>
        <v>0</v>
      </c>
      <c r="BG351" s="35">
        <f t="shared" si="715"/>
        <v>0</v>
      </c>
      <c r="BH351" s="35">
        <f t="shared" si="715"/>
        <v>0</v>
      </c>
      <c r="BI351" s="35">
        <f t="shared" si="715"/>
        <v>0</v>
      </c>
      <c r="BJ351" s="35">
        <f t="shared" si="715"/>
        <v>0</v>
      </c>
      <c r="BK351" s="35">
        <f t="shared" si="715"/>
        <v>0</v>
      </c>
      <c r="BL351" s="35">
        <f t="shared" si="715"/>
        <v>0</v>
      </c>
      <c r="BM351" s="35">
        <f t="shared" si="715"/>
        <v>0</v>
      </c>
      <c r="BN351" s="35">
        <f t="shared" si="715"/>
        <v>0</v>
      </c>
      <c r="BO351" s="35">
        <f t="shared" si="715"/>
        <v>0</v>
      </c>
      <c r="BP351" s="35">
        <f t="shared" si="715"/>
        <v>0</v>
      </c>
      <c r="BQ351" s="35">
        <f t="shared" si="715"/>
        <v>0</v>
      </c>
      <c r="BR351" s="35">
        <f t="shared" si="715"/>
        <v>0</v>
      </c>
      <c r="BS351" s="35">
        <f t="shared" si="715"/>
        <v>0</v>
      </c>
    </row>
    <row r="352" spans="6:71">
      <c r="F352" t="s">
        <v>205</v>
      </c>
      <c r="R352" s="35">
        <f>R350+Q351</f>
        <v>-83.629843004707254</v>
      </c>
      <c r="S352" s="35">
        <f>S350+R351</f>
        <v>-178.43287451983804</v>
      </c>
      <c r="T352" s="35">
        <f t="shared" ref="T352:BS352" si="716">T350+S351</f>
        <v>-223.24882928481975</v>
      </c>
      <c r="U352" s="35">
        <f t="shared" si="716"/>
        <v>-253.32122716817719</v>
      </c>
      <c r="V352" s="35">
        <f>V350+U351</f>
        <v>-125.22279950840118</v>
      </c>
      <c r="W352" s="35">
        <f t="shared" si="716"/>
        <v>9.9034092310083679</v>
      </c>
      <c r="X352" s="35">
        <f t="shared" si="716"/>
        <v>138.24111030423103</v>
      </c>
      <c r="Y352" s="35">
        <f t="shared" si="716"/>
        <v>140.36439087377391</v>
      </c>
      <c r="Z352" s="35">
        <f>Z350+Y351</f>
        <v>149.97434137555143</v>
      </c>
      <c r="AA352" s="35">
        <f t="shared" si="716"/>
        <v>149.41941632195955</v>
      </c>
      <c r="AB352" s="35">
        <f t="shared" si="716"/>
        <v>151.11411148844849</v>
      </c>
      <c r="AC352" s="35">
        <f t="shared" si="716"/>
        <v>154.49334420068681</v>
      </c>
      <c r="AD352" s="35">
        <f t="shared" si="716"/>
        <v>159.58079408285658</v>
      </c>
      <c r="AE352" s="35">
        <f t="shared" si="716"/>
        <v>163.71185961551384</v>
      </c>
      <c r="AF352" s="35">
        <f t="shared" si="716"/>
        <v>168.05940894150609</v>
      </c>
      <c r="AG352" s="35">
        <f t="shared" si="716"/>
        <v>173.89188223780496</v>
      </c>
      <c r="AH352" s="35">
        <f>AH350+AG351</f>
        <v>180.00941542452648</v>
      </c>
      <c r="AI352" s="35">
        <f t="shared" si="716"/>
        <v>116.04284291730818</v>
      </c>
      <c r="AJ352" s="35">
        <f t="shared" si="716"/>
        <v>66.457208573658988</v>
      </c>
      <c r="AK352" s="35">
        <f t="shared" si="716"/>
        <v>69.311961638431683</v>
      </c>
      <c r="AL352" s="35">
        <f t="shared" si="716"/>
        <v>73.286684220944267</v>
      </c>
      <c r="AM352" s="35">
        <f t="shared" si="716"/>
        <v>77.189592590707093</v>
      </c>
      <c r="AN352" s="35">
        <f t="shared" si="716"/>
        <v>80.195842909156397</v>
      </c>
      <c r="AO352" s="35">
        <f t="shared" si="716"/>
        <v>82.998400290324696</v>
      </c>
      <c r="AP352" s="35">
        <f t="shared" si="716"/>
        <v>86.893407259770584</v>
      </c>
      <c r="AQ352" s="35">
        <f t="shared" si="716"/>
        <v>90.694143778659736</v>
      </c>
      <c r="AR352" s="35">
        <f t="shared" si="716"/>
        <v>94.532192170500707</v>
      </c>
      <c r="AS352" s="35">
        <f t="shared" si="716"/>
        <v>98.409233708978491</v>
      </c>
      <c r="AT352" s="35">
        <f t="shared" si="716"/>
        <v>102.32692731386499</v>
      </c>
      <c r="AU352" s="35">
        <f t="shared" si="716"/>
        <v>106.2869112920248</v>
      </c>
      <c r="AV352" s="35">
        <f t="shared" si="716"/>
        <v>110.29080501101805</v>
      </c>
      <c r="AW352" s="35">
        <f t="shared" si="716"/>
        <v>114.34021050836714</v>
      </c>
      <c r="AX352" s="35">
        <f t="shared" si="716"/>
        <v>118.43671403941698</v>
      </c>
      <c r="AY352" s="35">
        <f t="shared" si="716"/>
        <v>135.06202946545159</v>
      </c>
      <c r="AZ352" s="35">
        <f>AZ350+AY351</f>
        <v>216.97629049212975</v>
      </c>
      <c r="BA352" s="35">
        <f t="shared" si="716"/>
        <v>232.16254671309758</v>
      </c>
      <c r="BB352" s="35">
        <f t="shared" si="716"/>
        <v>234.81226128554215</v>
      </c>
      <c r="BC352" s="35">
        <f t="shared" si="716"/>
        <v>235.60767399282366</v>
      </c>
      <c r="BD352" s="35">
        <f t="shared" si="716"/>
        <v>238.30270131496923</v>
      </c>
      <c r="BE352" s="35">
        <f t="shared" si="716"/>
        <v>236.07336672743088</v>
      </c>
      <c r="BF352" s="35">
        <f t="shared" si="716"/>
        <v>226.36408434887579</v>
      </c>
      <c r="BG352" s="35">
        <f t="shared" si="716"/>
        <v>214.65471655578966</v>
      </c>
      <c r="BH352" s="35">
        <f t="shared" si="716"/>
        <v>199.57910138970328</v>
      </c>
      <c r="BI352" s="35">
        <f t="shared" si="716"/>
        <v>183.08893345265398</v>
      </c>
      <c r="BJ352" s="35">
        <f t="shared" si="716"/>
        <v>167.60755105697268</v>
      </c>
      <c r="BK352" s="35">
        <f>BK350+BJ351</f>
        <v>146.14428368729995</v>
      </c>
      <c r="BL352" s="35">
        <f t="shared" si="716"/>
        <v>129.06459145921872</v>
      </c>
      <c r="BM352" s="35">
        <f t="shared" si="716"/>
        <v>119.01099350749996</v>
      </c>
      <c r="BN352" s="35">
        <f t="shared" si="716"/>
        <v>108.84384995712367</v>
      </c>
      <c r="BO352" s="35">
        <f t="shared" si="716"/>
        <v>98.746997102349155</v>
      </c>
      <c r="BP352" s="35">
        <f t="shared" si="716"/>
        <v>80.107376109927031</v>
      </c>
      <c r="BQ352" s="35">
        <f t="shared" si="716"/>
        <v>69.631625289056046</v>
      </c>
      <c r="BR352" s="35">
        <f t="shared" si="716"/>
        <v>62.614072590582623</v>
      </c>
      <c r="BS352" s="35">
        <f t="shared" si="716"/>
        <v>53.293397053843364</v>
      </c>
    </row>
    <row r="353" spans="6:71">
      <c r="F353" t="s">
        <v>202</v>
      </c>
      <c r="R353" s="35">
        <f t="shared" ref="R353:AW353" si="717">MAX(0,(R341+R166+R168+R169-R349+Q351+R320)*$O$339/(1-(1-$O$17)*$O$339))</f>
        <v>0</v>
      </c>
      <c r="S353" s="35">
        <f t="shared" si="717"/>
        <v>0</v>
      </c>
      <c r="T353" s="35">
        <f t="shared" si="717"/>
        <v>0</v>
      </c>
      <c r="U353" s="35">
        <f t="shared" si="717"/>
        <v>0</v>
      </c>
      <c r="V353" s="35">
        <f t="shared" si="717"/>
        <v>0</v>
      </c>
      <c r="W353" s="35">
        <f t="shared" si="717"/>
        <v>0</v>
      </c>
      <c r="X353" s="35">
        <f t="shared" si="717"/>
        <v>42.11787818045822</v>
      </c>
      <c r="Y353" s="35">
        <f t="shared" si="717"/>
        <v>42.995669314569284</v>
      </c>
      <c r="Z353" s="35">
        <f t="shared" si="717"/>
        <v>42.682803190741772</v>
      </c>
      <c r="AA353" s="35">
        <f t="shared" si="717"/>
        <v>41.685206570362467</v>
      </c>
      <c r="AB353" s="35">
        <f t="shared" si="717"/>
        <v>42.310862064800396</v>
      </c>
      <c r="AC353" s="35">
        <f t="shared" si="717"/>
        <v>43.443894422485201</v>
      </c>
      <c r="AD353" s="35">
        <f t="shared" si="717"/>
        <v>45.092593658557497</v>
      </c>
      <c r="AE353" s="35">
        <f t="shared" si="717"/>
        <v>46.459134537937828</v>
      </c>
      <c r="AF353" s="35">
        <f t="shared" si="717"/>
        <v>47.89560183953499</v>
      </c>
      <c r="AG353" s="35">
        <f t="shared" si="717"/>
        <v>49.78301754870521</v>
      </c>
      <c r="AH353" s="35">
        <f t="shared" si="717"/>
        <v>51.762684731731831</v>
      </c>
      <c r="AI353" s="35">
        <f t="shared" si="717"/>
        <v>32.724306551920989</v>
      </c>
      <c r="AJ353" s="35">
        <f t="shared" si="717"/>
        <v>17.95235393920478</v>
      </c>
      <c r="AK353" s="35">
        <f t="shared" si="717"/>
        <v>18.874901213207998</v>
      </c>
      <c r="AL353" s="35">
        <f t="shared" si="717"/>
        <v>20.136286979936255</v>
      </c>
      <c r="AM353" s="35">
        <f t="shared" si="717"/>
        <v>21.379935827770435</v>
      </c>
      <c r="AN353" s="35">
        <f t="shared" si="717"/>
        <v>22.358436459417234</v>
      </c>
      <c r="AO353" s="35">
        <f t="shared" si="717"/>
        <v>23.279070375516373</v>
      </c>
      <c r="AP353" s="35">
        <f t="shared" si="717"/>
        <v>24.53074866518455</v>
      </c>
      <c r="AQ353" s="35">
        <f t="shared" si="717"/>
        <v>25.758097588390722</v>
      </c>
      <c r="AR353" s="35">
        <f t="shared" si="717"/>
        <v>27.00077443378515</v>
      </c>
      <c r="AS353" s="35">
        <f t="shared" si="717"/>
        <v>28.259414621681401</v>
      </c>
      <c r="AT353" s="35">
        <f t="shared" si="717"/>
        <v>29.534650461728027</v>
      </c>
      <c r="AU353" s="35">
        <f t="shared" si="717"/>
        <v>30.827111766731196</v>
      </c>
      <c r="AV353" s="35">
        <f t="shared" si="717"/>
        <v>32.137426448481165</v>
      </c>
      <c r="AW353" s="35">
        <f t="shared" si="717"/>
        <v>33.466221096553987</v>
      </c>
      <c r="AX353" s="35">
        <f t="shared" ref="AX353:BS353" si="718">MAX(0,(AX341+AX166+AX168+AX169-AX349+AW351+AX320)*$O$339/(1-(1-$O$17)*$O$339))</f>
        <v>34.814121541022118</v>
      </c>
      <c r="AY353" s="35">
        <f t="shared" si="718"/>
        <v>39.92579596962738</v>
      </c>
      <c r="AZ353" s="35">
        <f t="shared" si="718"/>
        <v>64.629442702490152</v>
      </c>
      <c r="BA353" s="35">
        <f t="shared" si="718"/>
        <v>69.319693165674479</v>
      </c>
      <c r="BB353" s="35">
        <f t="shared" si="718"/>
        <v>70.253080146430975</v>
      </c>
      <c r="BC353" s="35">
        <f t="shared" si="718"/>
        <v>70.633324868727598</v>
      </c>
      <c r="BD353" s="35">
        <f t="shared" si="718"/>
        <v>71.586507942767739</v>
      </c>
      <c r="BE353" s="35">
        <f t="shared" si="718"/>
        <v>71.067002292414074</v>
      </c>
      <c r="BF353" s="35">
        <f t="shared" si="718"/>
        <v>68.304356735970387</v>
      </c>
      <c r="BG353" s="35">
        <f t="shared" si="718"/>
        <v>64.936575589869776</v>
      </c>
      <c r="BH353" s="35">
        <f t="shared" si="718"/>
        <v>60.552141130238439</v>
      </c>
      <c r="BI353" s="35">
        <f t="shared" si="718"/>
        <v>55.733778509695007</v>
      </c>
      <c r="BJ353" s="35">
        <f t="shared" si="718"/>
        <v>51.207109154107179</v>
      </c>
      <c r="BK353" s="35">
        <f t="shared" si="718"/>
        <v>44.875421925944131</v>
      </c>
      <c r="BL353" s="35">
        <f t="shared" si="718"/>
        <v>39.847900927872651</v>
      </c>
      <c r="BM353" s="35">
        <f t="shared" si="718"/>
        <v>36.915874932557941</v>
      </c>
      <c r="BN353" s="35">
        <f t="shared" si="718"/>
        <v>33.939203357193016</v>
      </c>
      <c r="BO353" s="35">
        <f t="shared" si="718"/>
        <v>30.975711223532599</v>
      </c>
      <c r="BP353" s="35">
        <f t="shared" si="718"/>
        <v>25.442036404878383</v>
      </c>
      <c r="BQ353" s="35">
        <f t="shared" si="718"/>
        <v>22.350883348105327</v>
      </c>
      <c r="BR353" s="35">
        <f t="shared" si="718"/>
        <v>20.289837996269728</v>
      </c>
      <c r="BS353" s="35">
        <f t="shared" si="718"/>
        <v>17.530670955475589</v>
      </c>
    </row>
    <row r="354" spans="6:71">
      <c r="F354" t="s">
        <v>184</v>
      </c>
      <c r="R354" s="35">
        <f>IF(R352&gt;0,R352*$O$339,0)</f>
        <v>0</v>
      </c>
      <c r="S354" s="35">
        <f t="shared" ref="S354:BS354" si="719">IF(S352&gt;0,S352*$O$339,0)</f>
        <v>0</v>
      </c>
      <c r="T354" s="35">
        <f t="shared" si="719"/>
        <v>0</v>
      </c>
      <c r="U354" s="35">
        <f t="shared" si="719"/>
        <v>0</v>
      </c>
      <c r="V354" s="35">
        <f t="shared" si="719"/>
        <v>0</v>
      </c>
      <c r="W354" s="35">
        <f t="shared" si="719"/>
        <v>2.9710227693025102</v>
      </c>
      <c r="X354" s="35">
        <f t="shared" si="719"/>
        <v>41.472333091269306</v>
      </c>
      <c r="Y354" s="35">
        <f t="shared" si="719"/>
        <v>42.109317262132173</v>
      </c>
      <c r="Z354" s="35">
        <f t="shared" si="719"/>
        <v>44.992302412665431</v>
      </c>
      <c r="AA354" s="35">
        <f t="shared" si="719"/>
        <v>44.825824896587861</v>
      </c>
      <c r="AB354" s="35">
        <f t="shared" si="719"/>
        <v>45.334233446534547</v>
      </c>
      <c r="AC354" s="35">
        <f t="shared" si="719"/>
        <v>46.348003260206042</v>
      </c>
      <c r="AD354" s="35">
        <f t="shared" si="719"/>
        <v>47.874238224856974</v>
      </c>
      <c r="AE354" s="35">
        <f t="shared" si="719"/>
        <v>49.113557884654149</v>
      </c>
      <c r="AF354" s="35">
        <f t="shared" si="719"/>
        <v>50.417822682451828</v>
      </c>
      <c r="AG354" s="35">
        <f t="shared" si="719"/>
        <v>52.167564671341488</v>
      </c>
      <c r="AH354" s="35">
        <f>IF(AH352&gt;0,AH352*$O$339,0)</f>
        <v>54.002824627357946</v>
      </c>
      <c r="AI354" s="35">
        <f t="shared" si="719"/>
        <v>34.812852875192455</v>
      </c>
      <c r="AJ354" s="35">
        <f t="shared" si="719"/>
        <v>19.937162572097694</v>
      </c>
      <c r="AK354" s="35">
        <f t="shared" si="719"/>
        <v>20.793588491529505</v>
      </c>
      <c r="AL354" s="35">
        <f t="shared" si="719"/>
        <v>21.986005266283279</v>
      </c>
      <c r="AM354" s="35">
        <f t="shared" si="719"/>
        <v>23.156877777212127</v>
      </c>
      <c r="AN354" s="35">
        <f t="shared" si="719"/>
        <v>24.058752872746918</v>
      </c>
      <c r="AO354" s="35">
        <f t="shared" si="719"/>
        <v>24.899520087097407</v>
      </c>
      <c r="AP354" s="35">
        <f t="shared" si="719"/>
        <v>26.068022177931173</v>
      </c>
      <c r="AQ354" s="35">
        <f t="shared" si="719"/>
        <v>27.208243133597922</v>
      </c>
      <c r="AR354" s="35">
        <f t="shared" si="719"/>
        <v>28.359657651150211</v>
      </c>
      <c r="AS354" s="35">
        <f t="shared" si="719"/>
        <v>29.522770112693546</v>
      </c>
      <c r="AT354" s="35">
        <f t="shared" si="719"/>
        <v>30.698078194159493</v>
      </c>
      <c r="AU354" s="35">
        <f t="shared" si="719"/>
        <v>31.886073387607439</v>
      </c>
      <c r="AV354" s="35">
        <f t="shared" si="719"/>
        <v>33.087241503305414</v>
      </c>
      <c r="AW354" s="35">
        <f t="shared" si="719"/>
        <v>34.302063152510136</v>
      </c>
      <c r="AX354" s="35">
        <f t="shared" si="719"/>
        <v>35.531014211825095</v>
      </c>
      <c r="AY354" s="35">
        <f>IF(AY352&gt;0,AY352*$O$339,0)</f>
        <v>40.518608839635476</v>
      </c>
      <c r="AZ354" s="35">
        <f>IF(AZ352&gt;0,AZ352*$O$339,0)</f>
        <v>65.092887147638919</v>
      </c>
      <c r="BA354" s="35">
        <f t="shared" si="719"/>
        <v>69.648764013929267</v>
      </c>
      <c r="BB354" s="35">
        <f t="shared" si="719"/>
        <v>70.443678385662636</v>
      </c>
      <c r="BC354" s="35">
        <f t="shared" si="719"/>
        <v>70.682302197847093</v>
      </c>
      <c r="BD354" s="35">
        <f t="shared" si="719"/>
        <v>71.490810394490765</v>
      </c>
      <c r="BE354" s="35">
        <f t="shared" si="719"/>
        <v>70.822010018229264</v>
      </c>
      <c r="BF354" s="35">
        <f t="shared" si="719"/>
        <v>67.909225304662741</v>
      </c>
      <c r="BG354" s="35">
        <f t="shared" si="719"/>
        <v>64.396414966736899</v>
      </c>
      <c r="BH354" s="35">
        <f t="shared" si="719"/>
        <v>59.873730416910981</v>
      </c>
      <c r="BI354" s="35">
        <f t="shared" si="719"/>
        <v>54.926680035796188</v>
      </c>
      <c r="BJ354" s="35">
        <f t="shared" si="719"/>
        <v>50.282265317091806</v>
      </c>
      <c r="BK354" s="35">
        <f>IF(BK352&gt;0,BK352*$O$339,0)</f>
        <v>43.843285106189981</v>
      </c>
      <c r="BL354" s="35">
        <f t="shared" si="719"/>
        <v>38.719377437765615</v>
      </c>
      <c r="BM354" s="35">
        <f t="shared" si="719"/>
        <v>35.703298052249984</v>
      </c>
      <c r="BN354" s="35">
        <f t="shared" si="719"/>
        <v>32.6531549871371</v>
      </c>
      <c r="BO354" s="35">
        <f t="shared" si="719"/>
        <v>29.624099130704746</v>
      </c>
      <c r="BP354" s="35">
        <f t="shared" si="719"/>
        <v>24.032212832978107</v>
      </c>
      <c r="BQ354" s="35">
        <f t="shared" si="719"/>
        <v>20.889487586716815</v>
      </c>
      <c r="BR354" s="35">
        <f t="shared" si="719"/>
        <v>18.784221777174785</v>
      </c>
      <c r="BS354" s="35">
        <f t="shared" si="719"/>
        <v>15.988019116153009</v>
      </c>
    </row>
    <row r="355" spans="6:71">
      <c r="F355" t="s">
        <v>225</v>
      </c>
      <c r="R355" s="35">
        <f t="shared" ref="R355:AW355" si="720">R307-R354</f>
        <v>0</v>
      </c>
      <c r="S355" s="35">
        <f t="shared" si="720"/>
        <v>0</v>
      </c>
      <c r="T355" s="35">
        <f t="shared" si="720"/>
        <v>0</v>
      </c>
      <c r="U355" s="35">
        <f t="shared" si="720"/>
        <v>0</v>
      </c>
      <c r="V355" s="35">
        <f t="shared" si="720"/>
        <v>0</v>
      </c>
      <c r="W355" s="35">
        <f t="shared" si="720"/>
        <v>-2.9710227693025102</v>
      </c>
      <c r="X355" s="35">
        <f t="shared" si="720"/>
        <v>-41.472333091269306</v>
      </c>
      <c r="Y355" s="35">
        <f t="shared" si="720"/>
        <v>-42.109317262132173</v>
      </c>
      <c r="Z355" s="35">
        <f t="shared" si="720"/>
        <v>-18.679699550231891</v>
      </c>
      <c r="AA355" s="35">
        <f t="shared" si="720"/>
        <v>-11.963319912509547</v>
      </c>
      <c r="AB355" s="35">
        <f t="shared" si="720"/>
        <v>-11.978413491812589</v>
      </c>
      <c r="AC355" s="35">
        <f t="shared" si="720"/>
        <v>-11.993476579450423</v>
      </c>
      <c r="AD355" s="35">
        <f t="shared" si="720"/>
        <v>-12.007352824155035</v>
      </c>
      <c r="AE355" s="35">
        <f t="shared" si="720"/>
        <v>-12.018517228439713</v>
      </c>
      <c r="AF355" s="35">
        <f t="shared" si="720"/>
        <v>-12.026776132866068</v>
      </c>
      <c r="AG355" s="35">
        <f t="shared" si="720"/>
        <v>-12.031670741934754</v>
      </c>
      <c r="AH355" s="35">
        <f t="shared" si="720"/>
        <v>-12.031970369214037</v>
      </c>
      <c r="AI355" s="35">
        <f t="shared" si="720"/>
        <v>-12.027254253963243</v>
      </c>
      <c r="AJ355" s="35">
        <f t="shared" si="720"/>
        <v>-12.07259718254501</v>
      </c>
      <c r="AK355" s="35">
        <f t="shared" si="720"/>
        <v>-12.157792656218493</v>
      </c>
      <c r="AL355" s="35">
        <f t="shared" si="720"/>
        <v>-12.242410244912422</v>
      </c>
      <c r="AM355" s="35">
        <f t="shared" si="720"/>
        <v>-12.325524287385553</v>
      </c>
      <c r="AN355" s="35">
        <f t="shared" si="720"/>
        <v>-12.407127486342683</v>
      </c>
      <c r="AO355" s="35">
        <f t="shared" si="720"/>
        <v>-12.487862950689253</v>
      </c>
      <c r="AP355" s="35">
        <f t="shared" si="720"/>
        <v>-12.567697950441458</v>
      </c>
      <c r="AQ355" s="35">
        <f t="shared" si="720"/>
        <v>-12.64602634946748</v>
      </c>
      <c r="AR355" s="35">
        <f t="shared" si="720"/>
        <v>-12.722702233689267</v>
      </c>
      <c r="AS355" s="35">
        <f t="shared" si="720"/>
        <v>-12.797631792581218</v>
      </c>
      <c r="AT355" s="35">
        <f t="shared" si="720"/>
        <v>-12.870718178524054</v>
      </c>
      <c r="AU355" s="35">
        <f t="shared" si="720"/>
        <v>-12.941861423660193</v>
      </c>
      <c r="AV355" s="35">
        <f t="shared" si="720"/>
        <v>-13.010958354650004</v>
      </c>
      <c r="AW355" s="35">
        <f t="shared" si="720"/>
        <v>-13.077902505279287</v>
      </c>
      <c r="AX355" s="35">
        <f t="shared" ref="AX355:BS355" si="721">AX307-AX354</f>
        <v>-13.142584026865929</v>
      </c>
      <c r="AY355" s="35">
        <f t="shared" si="721"/>
        <v>-13.204889596412045</v>
      </c>
      <c r="AZ355" s="35">
        <f t="shared" si="721"/>
        <v>-13.264702322448727</v>
      </c>
      <c r="BA355" s="35">
        <f t="shared" si="721"/>
        <v>-13.322347593714213</v>
      </c>
      <c r="BB355" s="35">
        <f t="shared" si="721"/>
        <v>-13.378774135873009</v>
      </c>
      <c r="BC355" s="35">
        <f t="shared" si="721"/>
        <v>-13.434975864210507</v>
      </c>
      <c r="BD355" s="35">
        <f t="shared" si="721"/>
        <v>-13.49109096484036</v>
      </c>
      <c r="BE355" s="35">
        <f t="shared" si="721"/>
        <v>-13.545598066629331</v>
      </c>
      <c r="BF355" s="35">
        <f t="shared" si="721"/>
        <v>-13.602317764618739</v>
      </c>
      <c r="BG355" s="35">
        <f t="shared" si="721"/>
        <v>-13.667250310732378</v>
      </c>
      <c r="BH355" s="35">
        <f t="shared" si="721"/>
        <v>-13.742111384545737</v>
      </c>
      <c r="BI355" s="35">
        <f t="shared" si="721"/>
        <v>-13.829731455442442</v>
      </c>
      <c r="BJ355" s="35">
        <f t="shared" si="721"/>
        <v>-13.931538541266008</v>
      </c>
      <c r="BK355" s="35">
        <f t="shared" si="721"/>
        <v>-14.047091294201532</v>
      </c>
      <c r="BL355" s="35">
        <f t="shared" si="721"/>
        <v>-14.176893045558007</v>
      </c>
      <c r="BM355" s="35">
        <f t="shared" si="721"/>
        <v>-14.322420903392011</v>
      </c>
      <c r="BN355" s="35">
        <f t="shared" si="721"/>
        <v>-14.481974380399585</v>
      </c>
      <c r="BO355" s="35">
        <f t="shared" si="721"/>
        <v>-14.652930998884505</v>
      </c>
      <c r="BP355" s="35">
        <f t="shared" si="721"/>
        <v>-14.83478766618774</v>
      </c>
      <c r="BQ355" s="35">
        <f t="shared" si="721"/>
        <v>-15.026884645270798</v>
      </c>
      <c r="BR355" s="35">
        <f t="shared" si="721"/>
        <v>-15.229988393664245</v>
      </c>
      <c r="BS355" s="35">
        <f t="shared" si="721"/>
        <v>-15.443986842628032</v>
      </c>
    </row>
    <row r="357" spans="6:71">
      <c r="F357" t="s">
        <v>226</v>
      </c>
      <c r="R357" s="35">
        <f t="shared" ref="R357:AW357" si="722">((R307*$O$17)-(R354*$O$17))*-1</f>
        <v>0</v>
      </c>
      <c r="S357" s="35">
        <f t="shared" si="722"/>
        <v>0</v>
      </c>
      <c r="T357" s="35">
        <f t="shared" si="722"/>
        <v>0</v>
      </c>
      <c r="U357" s="35">
        <f t="shared" si="722"/>
        <v>0</v>
      </c>
      <c r="V357" s="35">
        <f t="shared" si="722"/>
        <v>0</v>
      </c>
      <c r="W357" s="35">
        <f t="shared" si="722"/>
        <v>1.7380483200419683</v>
      </c>
      <c r="X357" s="35">
        <f t="shared" si="722"/>
        <v>24.261314858392542</v>
      </c>
      <c r="Y357" s="35">
        <f t="shared" si="722"/>
        <v>24.633950598347319</v>
      </c>
      <c r="Z357" s="35">
        <f t="shared" si="722"/>
        <v>10.927624236885656</v>
      </c>
      <c r="AA357" s="35">
        <f t="shared" si="722"/>
        <v>6.9985421488180855</v>
      </c>
      <c r="AB357" s="35">
        <f t="shared" si="722"/>
        <v>7.007371892710367</v>
      </c>
      <c r="AC357" s="35">
        <f t="shared" si="722"/>
        <v>7.0161837989784956</v>
      </c>
      <c r="AD357" s="35">
        <f t="shared" si="722"/>
        <v>7.0243014021306962</v>
      </c>
      <c r="AE357" s="35">
        <f t="shared" si="722"/>
        <v>7.0308325786372308</v>
      </c>
      <c r="AF357" s="35">
        <f t="shared" si="722"/>
        <v>7.0356640377266508</v>
      </c>
      <c r="AG357" s="35">
        <f t="shared" si="722"/>
        <v>7.0385273840318305</v>
      </c>
      <c r="AH357" s="35">
        <f t="shared" si="722"/>
        <v>7.0387026659902112</v>
      </c>
      <c r="AI357" s="35">
        <f t="shared" si="722"/>
        <v>7.0359437385684949</v>
      </c>
      <c r="AJ357" s="35">
        <f t="shared" si="722"/>
        <v>7.0624693517888311</v>
      </c>
      <c r="AK357" s="35">
        <f t="shared" si="722"/>
        <v>7.1123087038878179</v>
      </c>
      <c r="AL357" s="35">
        <f t="shared" si="722"/>
        <v>7.1618099932737662</v>
      </c>
      <c r="AM357" s="35">
        <f t="shared" si="722"/>
        <v>7.2104317081205478</v>
      </c>
      <c r="AN357" s="35">
        <f t="shared" si="722"/>
        <v>7.2581695795104686</v>
      </c>
      <c r="AO357" s="35">
        <f t="shared" si="722"/>
        <v>7.3053998261532129</v>
      </c>
      <c r="AP357" s="35">
        <f t="shared" si="722"/>
        <v>7.3521033010082517</v>
      </c>
      <c r="AQ357" s="35">
        <f t="shared" si="722"/>
        <v>7.3979254144384736</v>
      </c>
      <c r="AR357" s="35">
        <f t="shared" si="722"/>
        <v>7.4427808067082193</v>
      </c>
      <c r="AS357" s="35">
        <f t="shared" si="722"/>
        <v>7.4866145986600117</v>
      </c>
      <c r="AT357" s="35">
        <f t="shared" si="722"/>
        <v>7.5293701344365722</v>
      </c>
      <c r="AU357" s="35">
        <f t="shared" si="722"/>
        <v>7.5709889328412121</v>
      </c>
      <c r="AV357" s="35">
        <f t="shared" si="722"/>
        <v>7.6114106374702537</v>
      </c>
      <c r="AW357" s="35">
        <f t="shared" si="722"/>
        <v>7.6505729655883812</v>
      </c>
      <c r="AX357" s="35">
        <f t="shared" ref="AX357:BS357" si="723">((AX307*$O$17)-(AX354*$O$17))*-1</f>
        <v>7.6884116557165676</v>
      </c>
      <c r="AY357" s="35">
        <f t="shared" si="723"/>
        <v>7.7248604139010482</v>
      </c>
      <c r="AZ357" s="35">
        <f t="shared" si="723"/>
        <v>7.7598508586325039</v>
      </c>
      <c r="BA357" s="35">
        <f t="shared" si="723"/>
        <v>7.7935733423228157</v>
      </c>
      <c r="BB357" s="35">
        <f t="shared" si="723"/>
        <v>7.8265828694857049</v>
      </c>
      <c r="BC357" s="35">
        <f t="shared" si="723"/>
        <v>7.859460880563141</v>
      </c>
      <c r="BD357" s="35">
        <f t="shared" si="723"/>
        <v>7.8922882144316091</v>
      </c>
      <c r="BE357" s="35">
        <f t="shared" si="723"/>
        <v>7.9241748689781559</v>
      </c>
      <c r="BF357" s="35">
        <f t="shared" si="723"/>
        <v>7.9573558923019654</v>
      </c>
      <c r="BG357" s="35">
        <f t="shared" si="723"/>
        <v>7.9953414317784386</v>
      </c>
      <c r="BH357" s="35">
        <f t="shared" si="723"/>
        <v>8.0391351599592547</v>
      </c>
      <c r="BI357" s="35">
        <f t="shared" si="723"/>
        <v>8.0903929014338267</v>
      </c>
      <c r="BJ357" s="35">
        <f t="shared" si="723"/>
        <v>8.1499500466406154</v>
      </c>
      <c r="BK357" s="35">
        <f t="shared" si="723"/>
        <v>8.2175484071078948</v>
      </c>
      <c r="BL357" s="35">
        <f t="shared" si="723"/>
        <v>8.2934824316514355</v>
      </c>
      <c r="BM357" s="35">
        <f t="shared" si="723"/>
        <v>8.3786162284843257</v>
      </c>
      <c r="BN357" s="35">
        <f t="shared" si="723"/>
        <v>8.4719550125337548</v>
      </c>
      <c r="BO357" s="35">
        <f t="shared" si="723"/>
        <v>8.5719646343474345</v>
      </c>
      <c r="BP357" s="35">
        <f t="shared" si="723"/>
        <v>8.6783507847198269</v>
      </c>
      <c r="BQ357" s="35">
        <f t="shared" si="723"/>
        <v>8.7907275174834183</v>
      </c>
      <c r="BR357" s="35">
        <f t="shared" si="723"/>
        <v>8.9095432102935828</v>
      </c>
      <c r="BS357" s="35">
        <f t="shared" si="723"/>
        <v>9.0347323029373978</v>
      </c>
    </row>
    <row r="359" spans="6:71">
      <c r="F359" t="s">
        <v>227</v>
      </c>
      <c r="R359" s="35">
        <f>R355+R357</f>
        <v>0</v>
      </c>
      <c r="S359" s="35">
        <f>S355+S357</f>
        <v>0</v>
      </c>
      <c r="T359" s="35">
        <f>T355+T357</f>
        <v>0</v>
      </c>
      <c r="U359" s="35">
        <f t="shared" ref="U359:BS359" si="724">U355+U357</f>
        <v>0</v>
      </c>
      <c r="V359" s="35">
        <f t="shared" si="724"/>
        <v>0</v>
      </c>
      <c r="W359" s="35">
        <f t="shared" si="724"/>
        <v>-1.2329744492605419</v>
      </c>
      <c r="X359" s="35">
        <f t="shared" si="724"/>
        <v>-17.211018232876764</v>
      </c>
      <c r="Y359" s="35">
        <f t="shared" si="724"/>
        <v>-17.475366663784854</v>
      </c>
      <c r="Z359" s="35">
        <f>Z355+Z357</f>
        <v>-7.7520753133462357</v>
      </c>
      <c r="AA359" s="35">
        <f t="shared" si="724"/>
        <v>-4.9647777636914618</v>
      </c>
      <c r="AB359" s="35">
        <f t="shared" si="724"/>
        <v>-4.9710415991022217</v>
      </c>
      <c r="AC359" s="35">
        <f t="shared" si="724"/>
        <v>-4.9772927804719274</v>
      </c>
      <c r="AD359" s="35">
        <f t="shared" si="724"/>
        <v>-4.9830514220243387</v>
      </c>
      <c r="AE359" s="35">
        <f t="shared" si="724"/>
        <v>-4.9876846498024818</v>
      </c>
      <c r="AF359" s="35">
        <f t="shared" si="724"/>
        <v>-4.9911120951394174</v>
      </c>
      <c r="AG359" s="35">
        <f t="shared" si="724"/>
        <v>-4.9931433579029232</v>
      </c>
      <c r="AH359" s="35">
        <f>AH355+AH357</f>
        <v>-4.9932677032238253</v>
      </c>
      <c r="AI359" s="35">
        <f t="shared" si="724"/>
        <v>-4.9913105153947477</v>
      </c>
      <c r="AJ359" s="35">
        <f t="shared" si="724"/>
        <v>-5.0101278307561792</v>
      </c>
      <c r="AK359" s="35">
        <f t="shared" si="724"/>
        <v>-5.0454839523306756</v>
      </c>
      <c r="AL359" s="35">
        <f t="shared" si="724"/>
        <v>-5.0806002516386561</v>
      </c>
      <c r="AM359" s="35">
        <f t="shared" si="724"/>
        <v>-5.1150925792650055</v>
      </c>
      <c r="AN359" s="35">
        <f t="shared" si="724"/>
        <v>-5.148957906832214</v>
      </c>
      <c r="AO359" s="35">
        <f t="shared" si="724"/>
        <v>-5.1824631245360404</v>
      </c>
      <c r="AP359" s="35">
        <f t="shared" si="724"/>
        <v>-5.2155946494332062</v>
      </c>
      <c r="AQ359" s="35">
        <f t="shared" si="724"/>
        <v>-5.2481009350290062</v>
      </c>
      <c r="AR359" s="35">
        <f t="shared" si="724"/>
        <v>-5.2799214269810477</v>
      </c>
      <c r="AS359" s="35">
        <f t="shared" si="724"/>
        <v>-5.3110171939212059</v>
      </c>
      <c r="AT359" s="35">
        <f t="shared" si="724"/>
        <v>-5.3413480440874821</v>
      </c>
      <c r="AU359" s="35">
        <f t="shared" si="724"/>
        <v>-5.3708724908189804</v>
      </c>
      <c r="AV359" s="35">
        <f t="shared" si="724"/>
        <v>-5.3995477171797504</v>
      </c>
      <c r="AW359" s="35">
        <f t="shared" si="724"/>
        <v>-5.4273295396909056</v>
      </c>
      <c r="AX359" s="35">
        <f t="shared" si="724"/>
        <v>-5.4541723711493617</v>
      </c>
      <c r="AY359" s="35">
        <f t="shared" si="724"/>
        <v>-5.4800291825109966</v>
      </c>
      <c r="AZ359" s="35">
        <f t="shared" si="724"/>
        <v>-5.5048514638162231</v>
      </c>
      <c r="BA359" s="35">
        <f t="shared" si="724"/>
        <v>-5.5287742513913969</v>
      </c>
      <c r="BB359" s="35">
        <f t="shared" si="724"/>
        <v>-5.5521912663873039</v>
      </c>
      <c r="BC359" s="35">
        <f t="shared" si="724"/>
        <v>-5.5755149836473663</v>
      </c>
      <c r="BD359" s="35">
        <f t="shared" si="724"/>
        <v>-5.5988027504087512</v>
      </c>
      <c r="BE359" s="35">
        <f t="shared" si="724"/>
        <v>-5.6214231976511755</v>
      </c>
      <c r="BF359" s="35">
        <f t="shared" si="724"/>
        <v>-5.6449618723167738</v>
      </c>
      <c r="BG359" s="35">
        <f t="shared" si="724"/>
        <v>-5.6719088789539391</v>
      </c>
      <c r="BH359" s="35">
        <f t="shared" si="724"/>
        <v>-5.7029762245864823</v>
      </c>
      <c r="BI359" s="35">
        <f t="shared" si="724"/>
        <v>-5.739338554008615</v>
      </c>
      <c r="BJ359" s="35">
        <f t="shared" si="724"/>
        <v>-5.7815884946253924</v>
      </c>
      <c r="BK359" s="35">
        <f t="shared" si="724"/>
        <v>-5.8295428870936377</v>
      </c>
      <c r="BL359" s="35">
        <f t="shared" si="724"/>
        <v>-5.8834106139065714</v>
      </c>
      <c r="BM359" s="35">
        <f t="shared" si="724"/>
        <v>-5.9438046749076854</v>
      </c>
      <c r="BN359" s="35">
        <f t="shared" si="724"/>
        <v>-6.01001936786583</v>
      </c>
      <c r="BO359" s="35">
        <f t="shared" si="724"/>
        <v>-6.0809663645370708</v>
      </c>
      <c r="BP359" s="35">
        <f t="shared" si="724"/>
        <v>-6.1564368814679131</v>
      </c>
      <c r="BQ359" s="35">
        <f t="shared" si="724"/>
        <v>-6.2361571277873793</v>
      </c>
      <c r="BR359" s="35">
        <f t="shared" si="724"/>
        <v>-6.3204451833706621</v>
      </c>
      <c r="BS359" s="35">
        <f t="shared" si="724"/>
        <v>-6.4092545396906342</v>
      </c>
    </row>
    <row r="360" spans="6:71">
      <c r="F360" t="s">
        <v>228</v>
      </c>
      <c r="L360" s="47" t="s">
        <v>229</v>
      </c>
      <c r="R360" s="35">
        <f t="shared" ref="R360:AW360" si="725">R359*R24</f>
        <v>0</v>
      </c>
      <c r="S360" s="35">
        <f t="shared" si="725"/>
        <v>0</v>
      </c>
      <c r="T360" s="35">
        <f t="shared" si="725"/>
        <v>0</v>
      </c>
      <c r="U360" s="35">
        <f t="shared" si="725"/>
        <v>0</v>
      </c>
      <c r="V360" s="35">
        <f t="shared" si="725"/>
        <v>0</v>
      </c>
      <c r="W360" s="35">
        <f t="shared" si="725"/>
        <v>-0.95910633451453453</v>
      </c>
      <c r="X360" s="35">
        <f t="shared" si="725"/>
        <v>-12.862091907414985</v>
      </c>
      <c r="Y360" s="35">
        <f t="shared" si="725"/>
        <v>-12.546532099130873</v>
      </c>
      <c r="Z360" s="35">
        <f t="shared" si="725"/>
        <v>-5.3469700318391826</v>
      </c>
      <c r="AA360" s="35">
        <f t="shared" si="725"/>
        <v>-3.2898942722446671</v>
      </c>
      <c r="AB360" s="35">
        <f t="shared" si="725"/>
        <v>-3.1646223207785984</v>
      </c>
      <c r="AC360" s="35">
        <f t="shared" si="725"/>
        <v>-3.0441078776659878</v>
      </c>
      <c r="AD360" s="35">
        <f t="shared" si="725"/>
        <v>-2.9278888185363834</v>
      </c>
      <c r="AE360" s="35">
        <f t="shared" si="725"/>
        <v>-2.8154677740349565</v>
      </c>
      <c r="AF360" s="35">
        <f t="shared" si="725"/>
        <v>-2.7067070794785528</v>
      </c>
      <c r="AG360" s="35">
        <f t="shared" si="725"/>
        <v>-2.6014191428354279</v>
      </c>
      <c r="AH360" s="35">
        <f t="shared" si="725"/>
        <v>-2.4992719114820274</v>
      </c>
      <c r="AI360" s="35">
        <f t="shared" si="725"/>
        <v>-2.4001346566993811</v>
      </c>
      <c r="AJ360" s="35">
        <f t="shared" si="725"/>
        <v>-2.3145266594460865</v>
      </c>
      <c r="AK360" s="35">
        <f t="shared" si="725"/>
        <v>-2.2392808767599184</v>
      </c>
      <c r="AL360" s="35">
        <f t="shared" si="725"/>
        <v>-2.1662727111439639</v>
      </c>
      <c r="AM360" s="35">
        <f t="shared" si="725"/>
        <v>-2.0952891466712753</v>
      </c>
      <c r="AN360" s="35">
        <f t="shared" si="725"/>
        <v>-2.0262926435987985</v>
      </c>
      <c r="AO360" s="35">
        <f t="shared" si="725"/>
        <v>-1.9593472345792506</v>
      </c>
      <c r="AP360" s="35">
        <f t="shared" si="725"/>
        <v>-1.8943986703354774</v>
      </c>
      <c r="AQ360" s="35">
        <f t="shared" si="725"/>
        <v>-1.8313109389786941</v>
      </c>
      <c r="AR360" s="35">
        <f t="shared" si="725"/>
        <v>-1.770026349496149</v>
      </c>
      <c r="AS360" s="35">
        <f t="shared" si="725"/>
        <v>-1.7104970940622541</v>
      </c>
      <c r="AT360" s="35">
        <f t="shared" si="725"/>
        <v>-1.6526765784656563</v>
      </c>
      <c r="AU360" s="35">
        <f t="shared" si="725"/>
        <v>-1.5965193921318606</v>
      </c>
      <c r="AV360" s="35">
        <f t="shared" si="725"/>
        <v>-1.5419812788731795</v>
      </c>
      <c r="AW360" s="35">
        <f t="shared" si="725"/>
        <v>-1.489019108348679</v>
      </c>
      <c r="AX360" s="35">
        <f t="shared" ref="AX360:BS360" si="726">AX359*AX24</f>
        <v>-1.4375908482170254</v>
      </c>
      <c r="AY360" s="35">
        <f t="shared" si="726"/>
        <v>-1.3876555369655439</v>
      </c>
      <c r="AZ360" s="35">
        <f t="shared" si="726"/>
        <v>-1.3391732573993922</v>
      </c>
      <c r="BA360" s="35">
        <f t="shared" si="726"/>
        <v>-1.2921483634638558</v>
      </c>
      <c r="BB360" s="35">
        <f t="shared" si="726"/>
        <v>-1.2466378381735266</v>
      </c>
      <c r="BC360" s="35">
        <f t="shared" si="726"/>
        <v>-1.2026887112394322</v>
      </c>
      <c r="BD360" s="35">
        <f t="shared" si="726"/>
        <v>-1.1602612177146494</v>
      </c>
      <c r="BE360" s="35">
        <f t="shared" si="726"/>
        <v>-1.1191782244856685</v>
      </c>
      <c r="BF360" s="35">
        <f t="shared" si="726"/>
        <v>-1.0797080626063442</v>
      </c>
      <c r="BG360" s="35">
        <f t="shared" si="726"/>
        <v>-1.0422380829503892</v>
      </c>
      <c r="BH360" s="35">
        <f t="shared" si="726"/>
        <v>-1.0067731283896553</v>
      </c>
      <c r="BI360" s="35">
        <f t="shared" si="726"/>
        <v>-0.97338412612625602</v>
      </c>
      <c r="BJ360" s="35">
        <f t="shared" si="726"/>
        <v>-0.94202397201835109</v>
      </c>
      <c r="BK360" s="35">
        <f t="shared" si="726"/>
        <v>-0.9125184207705519</v>
      </c>
      <c r="BL360" s="35">
        <f t="shared" si="726"/>
        <v>-0.88476647764224148</v>
      </c>
      <c r="BM360" s="35">
        <f t="shared" si="726"/>
        <v>-0.85872951587790647</v>
      </c>
      <c r="BN360" s="35">
        <f t="shared" si="726"/>
        <v>-0.83418061682625277</v>
      </c>
      <c r="BO360" s="35">
        <f t="shared" si="726"/>
        <v>-0.81086617684385554</v>
      </c>
      <c r="BP360" s="35">
        <f t="shared" si="726"/>
        <v>-0.78867554899997494</v>
      </c>
      <c r="BQ360" s="35">
        <f t="shared" si="726"/>
        <v>-0.76749995055670073</v>
      </c>
      <c r="BR360" s="35">
        <f t="shared" si="726"/>
        <v>-0.74731093553128147</v>
      </c>
      <c r="BS360" s="35">
        <f t="shared" si="726"/>
        <v>-0.72803716425941534</v>
      </c>
    </row>
    <row r="362" spans="6:71">
      <c r="F362" s="38" t="s">
        <v>230</v>
      </c>
    </row>
    <row r="364" spans="6:71">
      <c r="F364" t="s">
        <v>149</v>
      </c>
      <c r="R364" s="32">
        <f>(R336*$O$334)+($O$338*$O$335)</f>
        <v>4.3470536587325553E-2</v>
      </c>
      <c r="S364" s="32">
        <f t="shared" ref="S364:AW364" si="727">(S336*$O$334)+($O$338*$O$335)</f>
        <v>4.1612596589220438E-2</v>
      </c>
      <c r="T364" s="32">
        <f t="shared" si="727"/>
        <v>3.9754656591115337E-2</v>
      </c>
      <c r="U364" s="32">
        <f t="shared" si="727"/>
        <v>3.7896716593010235E-2</v>
      </c>
      <c r="V364" s="32">
        <f t="shared" si="727"/>
        <v>3.7896716593010249E-2</v>
      </c>
      <c r="W364" s="32">
        <f t="shared" si="727"/>
        <v>3.7896716593010235E-2</v>
      </c>
      <c r="X364" s="32">
        <f t="shared" si="727"/>
        <v>3.7896716593010235E-2</v>
      </c>
      <c r="Y364" s="32">
        <f t="shared" si="727"/>
        <v>3.7896716593010235E-2</v>
      </c>
      <c r="Z364" s="32">
        <f t="shared" si="727"/>
        <v>3.7896716593010235E-2</v>
      </c>
      <c r="AA364" s="32">
        <f t="shared" si="727"/>
        <v>3.7896716593010235E-2</v>
      </c>
      <c r="AB364" s="32">
        <f t="shared" si="727"/>
        <v>3.7896716593010235E-2</v>
      </c>
      <c r="AC364" s="32">
        <f t="shared" si="727"/>
        <v>3.7896716593010235E-2</v>
      </c>
      <c r="AD364" s="32">
        <f t="shared" si="727"/>
        <v>3.7896716593010235E-2</v>
      </c>
      <c r="AE364" s="32">
        <f t="shared" si="727"/>
        <v>3.7896716593010235E-2</v>
      </c>
      <c r="AF364" s="32">
        <f t="shared" si="727"/>
        <v>3.7896716593010235E-2</v>
      </c>
      <c r="AG364" s="32">
        <f t="shared" si="727"/>
        <v>3.7896716593010235E-2</v>
      </c>
      <c r="AH364" s="32">
        <f t="shared" si="727"/>
        <v>3.7896716593010235E-2</v>
      </c>
      <c r="AI364" s="32">
        <f t="shared" si="727"/>
        <v>3.7896716593010235E-2</v>
      </c>
      <c r="AJ364" s="32">
        <f t="shared" si="727"/>
        <v>3.7896716593010235E-2</v>
      </c>
      <c r="AK364" s="32">
        <f t="shared" si="727"/>
        <v>3.7896716593010235E-2</v>
      </c>
      <c r="AL364" s="32">
        <f t="shared" si="727"/>
        <v>3.7896716593010235E-2</v>
      </c>
      <c r="AM364" s="32">
        <f t="shared" si="727"/>
        <v>3.7896716593010235E-2</v>
      </c>
      <c r="AN364" s="32">
        <f t="shared" si="727"/>
        <v>3.7896716593010235E-2</v>
      </c>
      <c r="AO364" s="32">
        <f t="shared" si="727"/>
        <v>3.7896716593010235E-2</v>
      </c>
      <c r="AP364" s="32">
        <f t="shared" si="727"/>
        <v>3.7896716593010235E-2</v>
      </c>
      <c r="AQ364" s="32">
        <f t="shared" si="727"/>
        <v>3.7896716593010235E-2</v>
      </c>
      <c r="AR364" s="32">
        <f t="shared" si="727"/>
        <v>3.7896716593010235E-2</v>
      </c>
      <c r="AS364" s="32">
        <f t="shared" si="727"/>
        <v>3.7896716593010235E-2</v>
      </c>
      <c r="AT364" s="32">
        <f t="shared" si="727"/>
        <v>3.7896716593010235E-2</v>
      </c>
      <c r="AU364" s="32">
        <f t="shared" si="727"/>
        <v>3.7896716593010235E-2</v>
      </c>
      <c r="AV364" s="32">
        <f t="shared" si="727"/>
        <v>3.7896716593010235E-2</v>
      </c>
      <c r="AW364" s="32">
        <f t="shared" si="727"/>
        <v>3.7896716593010235E-2</v>
      </c>
      <c r="AX364" s="32">
        <f t="shared" ref="AX364:BS364" si="728">(AX336*$O$334)+($O$338*$O$335)</f>
        <v>3.7896716593010235E-2</v>
      </c>
      <c r="AY364" s="32">
        <f t="shared" si="728"/>
        <v>3.7896716593010235E-2</v>
      </c>
      <c r="AZ364" s="32">
        <f t="shared" si="728"/>
        <v>3.7896716593010235E-2</v>
      </c>
      <c r="BA364" s="32">
        <f t="shared" si="728"/>
        <v>3.7896716593010235E-2</v>
      </c>
      <c r="BB364" s="32">
        <f t="shared" si="728"/>
        <v>3.7896716593010235E-2</v>
      </c>
      <c r="BC364" s="32">
        <f t="shared" si="728"/>
        <v>3.7896716593010235E-2</v>
      </c>
      <c r="BD364" s="32">
        <f t="shared" si="728"/>
        <v>3.7896716593010235E-2</v>
      </c>
      <c r="BE364" s="32">
        <f t="shared" si="728"/>
        <v>3.7896716593010235E-2</v>
      </c>
      <c r="BF364" s="32">
        <f t="shared" si="728"/>
        <v>3.7896716593010235E-2</v>
      </c>
      <c r="BG364" s="32">
        <f t="shared" si="728"/>
        <v>3.7896716593010235E-2</v>
      </c>
      <c r="BH364" s="32">
        <f t="shared" si="728"/>
        <v>3.7896716593010235E-2</v>
      </c>
      <c r="BI364" s="32">
        <f t="shared" si="728"/>
        <v>3.7896716593010235E-2</v>
      </c>
      <c r="BJ364" s="32">
        <f t="shared" si="728"/>
        <v>3.7896716593010235E-2</v>
      </c>
      <c r="BK364" s="32">
        <f t="shared" si="728"/>
        <v>3.7896716593010235E-2</v>
      </c>
      <c r="BL364" s="32">
        <f t="shared" si="728"/>
        <v>3.7896716593010235E-2</v>
      </c>
      <c r="BM364" s="32">
        <f t="shared" si="728"/>
        <v>3.7896716593010235E-2</v>
      </c>
      <c r="BN364" s="32">
        <f t="shared" si="728"/>
        <v>3.7896716593010235E-2</v>
      </c>
      <c r="BO364" s="32">
        <f t="shared" si="728"/>
        <v>3.7896716593010235E-2</v>
      </c>
      <c r="BP364" s="32">
        <f t="shared" si="728"/>
        <v>3.7896716593010235E-2</v>
      </c>
      <c r="BQ364" s="32">
        <f t="shared" si="728"/>
        <v>3.7896716593010235E-2</v>
      </c>
      <c r="BR364" s="32">
        <f t="shared" si="728"/>
        <v>3.7896716593010235E-2</v>
      </c>
      <c r="BS364" s="32">
        <f t="shared" si="728"/>
        <v>3.7896716593010235E-2</v>
      </c>
    </row>
    <row r="365" spans="6:71">
      <c r="F365" t="s">
        <v>151</v>
      </c>
      <c r="Q365" s="30">
        <v>1</v>
      </c>
      <c r="R365" s="35">
        <f>Q365*(1+R364)</f>
        <v>1.0434705365873256</v>
      </c>
      <c r="S365" s="35">
        <f t="shared" ref="S365:BS365" si="729">R365*(1+S364)</f>
        <v>1.0868920550790713</v>
      </c>
      <c r="T365" s="35">
        <f t="shared" si="729"/>
        <v>1.1301010754803513</v>
      </c>
      <c r="U365" s="35">
        <f t="shared" si="729"/>
        <v>1.1729281956592863</v>
      </c>
      <c r="V365" s="35">
        <f t="shared" si="729"/>
        <v>1.2173783230741371</v>
      </c>
      <c r="W365" s="35">
        <f t="shared" si="729"/>
        <v>1.2635129643701517</v>
      </c>
      <c r="X365" s="35">
        <f t="shared" si="729"/>
        <v>1.3113959570924816</v>
      </c>
      <c r="Y365" s="35">
        <f t="shared" si="729"/>
        <v>1.3610935580196346</v>
      </c>
      <c r="Z365" s="35">
        <f t="shared" si="729"/>
        <v>1.4126745348444765</v>
      </c>
      <c r="AA365" s="35">
        <f t="shared" si="729"/>
        <v>1.4662102613296402</v>
      </c>
      <c r="AB365" s="35">
        <f t="shared" si="729"/>
        <v>1.521774816069013</v>
      </c>
      <c r="AC365" s="35">
        <f t="shared" si="729"/>
        <v>1.5794450849919606</v>
      </c>
      <c r="AD365" s="35">
        <f t="shared" si="729"/>
        <v>1.6393008677521237</v>
      </c>
      <c r="AE365" s="35">
        <f t="shared" si="729"/>
        <v>1.7014249881480017</v>
      </c>
      <c r="AF365" s="35">
        <f t="shared" si="729"/>
        <v>1.7659034087281122</v>
      </c>
      <c r="AG365" s="35">
        <f t="shared" si="729"/>
        <v>1.8328253497393121</v>
      </c>
      <c r="AH365" s="35">
        <f t="shared" si="729"/>
        <v>1.9022834125828676</v>
      </c>
      <c r="AI365" s="35">
        <f t="shared" si="729"/>
        <v>1.9743737079491048</v>
      </c>
      <c r="AJ365" s="35">
        <f t="shared" si="729"/>
        <v>2.0491959888079427</v>
      </c>
      <c r="AK365" s="35">
        <f t="shared" si="729"/>
        <v>2.1268537884393308</v>
      </c>
      <c r="AL365" s="35">
        <f t="shared" si="729"/>
        <v>2.2074545636945864</v>
      </c>
      <c r="AM365" s="35">
        <f t="shared" si="729"/>
        <v>2.2911098436868671</v>
      </c>
      <c r="AN365" s="35">
        <f t="shared" si="729"/>
        <v>2.3779353841165243</v>
      </c>
      <c r="AO365" s="35">
        <f t="shared" si="729"/>
        <v>2.4680513274448792</v>
      </c>
      <c r="AP365" s="35">
        <f t="shared" si="729"/>
        <v>2.5615823691380606</v>
      </c>
      <c r="AQ365" s="35">
        <f t="shared" si="729"/>
        <v>2.6586579302109374</v>
      </c>
      <c r="AR365" s="35">
        <f t="shared" si="729"/>
        <v>2.7594123363099006</v>
      </c>
      <c r="AS365" s="35">
        <f t="shared" si="729"/>
        <v>2.8639850035822931</v>
      </c>
      <c r="AT365" s="35">
        <f t="shared" si="729"/>
        <v>2.9725206315896826</v>
      </c>
      <c r="AU365" s="35">
        <f t="shared" si="729"/>
        <v>3.0851694035319124</v>
      </c>
      <c r="AV365" s="35">
        <f t="shared" si="729"/>
        <v>3.2020871940589877</v>
      </c>
      <c r="AW365" s="35">
        <f t="shared" si="729"/>
        <v>3.3234357849583485</v>
      </c>
      <c r="AX365" s="35">
        <f t="shared" si="729"/>
        <v>3.4493830890159836</v>
      </c>
      <c r="AY365" s="35">
        <f t="shared" si="729"/>
        <v>3.5801033823611443</v>
      </c>
      <c r="AZ365" s="35">
        <f t="shared" si="729"/>
        <v>3.7157775456161617</v>
      </c>
      <c r="BA365" s="35">
        <f t="shared" si="729"/>
        <v>3.8565933141850484</v>
      </c>
      <c r="BB365" s="35">
        <f t="shared" si="729"/>
        <v>4.0027455380272174</v>
      </c>
      <c r="BC365" s="35">
        <f t="shared" si="729"/>
        <v>4.154436451275771</v>
      </c>
      <c r="BD365" s="35">
        <f t="shared" si="729"/>
        <v>4.3118759520734402</v>
      </c>
      <c r="BE365" s="35">
        <f t="shared" si="729"/>
        <v>4.4752818930133831</v>
      </c>
      <c r="BF365" s="35">
        <f t="shared" si="729"/>
        <v>4.6448803825867415</v>
      </c>
      <c r="BG365" s="35">
        <f t="shared" si="729"/>
        <v>4.8209060980540643</v>
      </c>
      <c r="BH365" s="35">
        <f t="shared" si="729"/>
        <v>5.0036026101735338</v>
      </c>
      <c r="BI365" s="35">
        <f t="shared" si="729"/>
        <v>5.1932227202353261</v>
      </c>
      <c r="BJ365" s="35">
        <f t="shared" si="729"/>
        <v>5.3900288098684657</v>
      </c>
      <c r="BK365" s="35">
        <f t="shared" si="729"/>
        <v>5.5942932041042113</v>
      </c>
      <c r="BL365" s="35">
        <f t="shared" si="729"/>
        <v>5.8062985481983516</v>
      </c>
      <c r="BM365" s="35">
        <f t="shared" si="729"/>
        <v>6.0263381987338311</v>
      </c>
      <c r="BN365" s="35">
        <f t="shared" si="729"/>
        <v>6.2547166295448786</v>
      </c>
      <c r="BO365" s="35">
        <f t="shared" si="729"/>
        <v>6.4917498530243289</v>
      </c>
      <c r="BP365" s="35">
        <f t="shared" si="729"/>
        <v>6.7377658573971075</v>
      </c>
      <c r="BQ365" s="35">
        <f t="shared" si="729"/>
        <v>6.9931050605649459</v>
      </c>
      <c r="BR365" s="35">
        <f t="shared" si="729"/>
        <v>7.2581207811503212</v>
      </c>
      <c r="BS365" s="35">
        <f t="shared" si="729"/>
        <v>7.5331797273914125</v>
      </c>
    </row>
    <row r="366" spans="6:71">
      <c r="F366" t="s">
        <v>152</v>
      </c>
      <c r="Q366" s="35">
        <f>1/Q365</f>
        <v>1</v>
      </c>
      <c r="R366" s="35">
        <f>1/R365</f>
        <v>0.95834042738811187</v>
      </c>
      <c r="S366" s="35">
        <f t="shared" ref="S366:BS366" si="730">1/S365</f>
        <v>0.92005456781745465</v>
      </c>
      <c r="T366" s="35">
        <f t="shared" si="730"/>
        <v>0.88487660236492416</v>
      </c>
      <c r="U366" s="35">
        <f t="shared" si="730"/>
        <v>0.8525671082856987</v>
      </c>
      <c r="V366" s="35">
        <f t="shared" si="730"/>
        <v>0.82143733057016244</v>
      </c>
      <c r="W366" s="35">
        <f t="shared" si="730"/>
        <v>0.79144419424179768</v>
      </c>
      <c r="X366" s="35">
        <f t="shared" si="730"/>
        <v>0.76254619712044647</v>
      </c>
      <c r="Y366" s="35">
        <f t="shared" si="730"/>
        <v>0.734703352394806</v>
      </c>
      <c r="Z366" s="35">
        <f t="shared" si="730"/>
        <v>0.70787713329177515</v>
      </c>
      <c r="AA366" s="35">
        <f t="shared" si="730"/>
        <v>0.68203041976608791</v>
      </c>
      <c r="AB366" s="35">
        <f t="shared" si="730"/>
        <v>0.65712744713646887</v>
      </c>
      <c r="AC366" s="35">
        <f t="shared" si="730"/>
        <v>0.63313375659723559</v>
      </c>
      <c r="AD366" s="35">
        <f t="shared" si="730"/>
        <v>0.61001614753687095</v>
      </c>
      <c r="AE366" s="35">
        <f t="shared" si="730"/>
        <v>0.58774263159758711</v>
      </c>
      <c r="AF366" s="35">
        <f t="shared" si="730"/>
        <v>0.56628238841231282</v>
      </c>
      <c r="AG366" s="35">
        <f t="shared" si="730"/>
        <v>0.54560572295785459</v>
      </c>
      <c r="AH366" s="35">
        <f t="shared" si="730"/>
        <v>0.525684024465223</v>
      </c>
      <c r="AI366" s="35">
        <f t="shared" si="730"/>
        <v>0.50648972683026527</v>
      </c>
      <c r="AJ366" s="35">
        <f t="shared" si="730"/>
        <v>0.48799627046982436</v>
      </c>
      <c r="AK366" s="35">
        <f t="shared" si="730"/>
        <v>0.47017806557064384</v>
      </c>
      <c r="AL366" s="35">
        <f t="shared" si="730"/>
        <v>0.45301045668016549</v>
      </c>
      <c r="AM366" s="35">
        <f t="shared" si="730"/>
        <v>0.43646968859022239</v>
      </c>
      <c r="AN366" s="35">
        <f t="shared" si="730"/>
        <v>0.42053287346642121</v>
      </c>
      <c r="AO366" s="35">
        <f t="shared" si="730"/>
        <v>0.40517795917772853</v>
      </c>
      <c r="AP366" s="35">
        <f t="shared" si="730"/>
        <v>0.39038369878243934</v>
      </c>
      <c r="AQ366" s="35">
        <f t="shared" si="730"/>
        <v>0.37612962112830373</v>
      </c>
      <c r="AR366" s="35">
        <f t="shared" si="730"/>
        <v>0.36239600252613108</v>
      </c>
      <c r="AS366" s="35">
        <f t="shared" si="730"/>
        <v>0.34916383945767621</v>
      </c>
      <c r="AT366" s="35">
        <f t="shared" si="730"/>
        <v>0.33641482228004155</v>
      </c>
      <c r="AU366" s="35">
        <f t="shared" si="730"/>
        <v>0.32413130989021111</v>
      </c>
      <c r="AV366" s="35">
        <f t="shared" si="730"/>
        <v>0.31229630531465735</v>
      </c>
      <c r="AW366" s="35">
        <f t="shared" si="730"/>
        <v>0.30089343219024545</v>
      </c>
      <c r="AX366" s="35">
        <f t="shared" si="730"/>
        <v>0.28990691210388964</v>
      </c>
      <c r="AY366" s="35">
        <f t="shared" si="730"/>
        <v>0.27932154275960641</v>
      </c>
      <c r="AZ366" s="35">
        <f t="shared" si="730"/>
        <v>0.26912267694275466</v>
      </c>
      <c r="BA366" s="35">
        <f t="shared" si="730"/>
        <v>0.25929620225235334</v>
      </c>
      <c r="BB366" s="35">
        <f t="shared" si="730"/>
        <v>0.24982852157343416</v>
      </c>
      <c r="BC366" s="35">
        <f t="shared" si="730"/>
        <v>0.24070653426240607</v>
      </c>
      <c r="BD366" s="35">
        <f t="shared" si="730"/>
        <v>0.23191761801939889</v>
      </c>
      <c r="BE366" s="35">
        <f t="shared" si="730"/>
        <v>0.22344961142250208</v>
      </c>
      <c r="BF366" s="35">
        <f t="shared" si="730"/>
        <v>0.21529079709973034</v>
      </c>
      <c r="BG366" s="35">
        <f t="shared" si="730"/>
        <v>0.20742988551543146</v>
      </c>
      <c r="BH366" s="35">
        <f t="shared" si="730"/>
        <v>0.19985599934870091</v>
      </c>
      <c r="BI366" s="35">
        <f t="shared" si="730"/>
        <v>0.19255865844218711</v>
      </c>
      <c r="BJ366" s="35">
        <f t="shared" si="730"/>
        <v>0.18552776530046103</v>
      </c>
      <c r="BK366" s="35">
        <f t="shared" si="730"/>
        <v>0.17875359111788375</v>
      </c>
      <c r="BL366" s="35">
        <f t="shared" si="730"/>
        <v>0.17222676231663839</v>
      </c>
      <c r="BM366" s="35">
        <f t="shared" si="730"/>
        <v>0.16593824757629863</v>
      </c>
      <c r="BN366" s="35">
        <f t="shared" si="730"/>
        <v>0.15987934533698683</v>
      </c>
      <c r="BO366" s="35">
        <f t="shared" si="730"/>
        <v>0.15404167175882899</v>
      </c>
      <c r="BP366" s="35">
        <f t="shared" si="730"/>
        <v>0.14841714912104617</v>
      </c>
      <c r="BQ366" s="35">
        <f t="shared" si="730"/>
        <v>0.14299799464462984</v>
      </c>
      <c r="BR366" s="35">
        <f t="shared" si="730"/>
        <v>0.13777670972313477</v>
      </c>
      <c r="BS366" s="35">
        <f t="shared" si="730"/>
        <v>0.13274606954668791</v>
      </c>
    </row>
    <row r="368" spans="6:71">
      <c r="F368" s="38" t="s">
        <v>231</v>
      </c>
    </row>
    <row r="370" spans="3:71">
      <c r="F370" t="s">
        <v>290</v>
      </c>
      <c r="R370" s="35">
        <f>R329*Controls!$F$22</f>
        <v>21.501813191279727</v>
      </c>
      <c r="S370" s="35">
        <f>S329*Controls!$F$22</f>
        <v>21.082836206188741</v>
      </c>
      <c r="T370" s="35">
        <f>T329*Controls!$F$22</f>
        <v>20.80442673932982</v>
      </c>
      <c r="U370" s="35">
        <f>U329*Controls!$F$22</f>
        <v>20.967272434664171</v>
      </c>
      <c r="V370" s="35">
        <f>V329*Controls!$F$22</f>
        <v>20.778355983292489</v>
      </c>
      <c r="W370" s="35">
        <f>W329*Controls!$F$22</f>
        <v>20.495812534119306</v>
      </c>
      <c r="X370" s="35">
        <f>X329*Controls!$F$22</f>
        <v>20.257983898714201</v>
      </c>
      <c r="Y370" s="35">
        <f>Y329*Controls!$F$22</f>
        <v>19.778315920844701</v>
      </c>
      <c r="Z370" s="35">
        <f>Z329*Controls!$F$22</f>
        <v>19.728045337175157</v>
      </c>
      <c r="AA370" s="35">
        <f>AA329*Controls!$F$22</f>
        <v>19.532956449741313</v>
      </c>
      <c r="AB370" s="35">
        <f>AB329*Controls!$F$22</f>
        <v>19.60256317968145</v>
      </c>
      <c r="AC370" s="35">
        <f>AC329*Controls!$F$22</f>
        <v>19.7192208535904</v>
      </c>
      <c r="AD370" s="35">
        <f>AD329*Controls!$F$22</f>
        <v>19.894149883915929</v>
      </c>
      <c r="AE370" s="35">
        <f>AE329*Controls!$F$22</f>
        <v>20.06890181391098</v>
      </c>
      <c r="AF370" s="35">
        <f>AF329*Controls!$F$22</f>
        <v>20.256918142898247</v>
      </c>
      <c r="AG370" s="35">
        <f>AG329*Controls!$F$22</f>
        <v>20.489150487881474</v>
      </c>
      <c r="AH370" s="35">
        <f>AH329*Controls!$F$22</f>
        <v>20.731252026552689</v>
      </c>
      <c r="AI370" s="35">
        <f>AI329*Controls!$F$22</f>
        <v>18.792498117969117</v>
      </c>
      <c r="AJ370" s="35">
        <f>AJ329*Controls!$F$22</f>
        <v>17.332895662285775</v>
      </c>
      <c r="AK370" s="35">
        <f>AK329*Controls!$F$22</f>
        <v>17.529931701214984</v>
      </c>
      <c r="AL370" s="35">
        <f>AL329*Controls!$F$22</f>
        <v>17.763182441322673</v>
      </c>
      <c r="AM370" s="35">
        <f>AM329*Controls!$F$22</f>
        <v>17.995013084363766</v>
      </c>
      <c r="AN370" s="35">
        <f>AN329*Controls!$F$22</f>
        <v>18.199755178532964</v>
      </c>
      <c r="AO370" s="35">
        <f>AO329*Controls!$F$22</f>
        <v>18.404357213580539</v>
      </c>
      <c r="AP370" s="35">
        <f>AP329*Controls!$F$22</f>
        <v>18.633617315461546</v>
      </c>
      <c r="AQ370" s="35">
        <f>AQ329*Controls!$F$22</f>
        <v>18.866199716604083</v>
      </c>
      <c r="AR370" s="35">
        <f>AR329*Controls!$F$22</f>
        <v>19.100620429130316</v>
      </c>
      <c r="AS370" s="35">
        <f>AS329*Controls!$F$22</f>
        <v>19.336871041023088</v>
      </c>
      <c r="AT370" s="35">
        <f>AT329*Controls!$F$22</f>
        <v>19.574941846366787</v>
      </c>
      <c r="AU370" s="35">
        <f>AU329*Controls!$F$22</f>
        <v>19.814821810769356</v>
      </c>
      <c r="AV370" s="35">
        <f>AV329*Controls!$F$22</f>
        <v>20.056498535368519</v>
      </c>
      <c r="AW370" s="35">
        <f>AW329*Controls!$F$22</f>
        <v>20.299958219404786</v>
      </c>
      <c r="AX370" s="35">
        <f>AX329*Controls!$F$22</f>
        <v>20.545185621342331</v>
      </c>
      <c r="AY370" s="35">
        <f>AY329*Controls!$F$22</f>
        <v>20.840486503943076</v>
      </c>
      <c r="AZ370" s="35">
        <f>AZ329*Controls!$F$22</f>
        <v>21.374711300492155</v>
      </c>
      <c r="BA370" s="35">
        <f>BA329*Controls!$F$22</f>
        <v>21.615625815219857</v>
      </c>
      <c r="BB370" s="35">
        <f>BB329*Controls!$F$22</f>
        <v>21.772836774897186</v>
      </c>
      <c r="BC370" s="35">
        <f>BC329*Controls!$F$22</f>
        <v>21.918680594479181</v>
      </c>
      <c r="BD370" s="35">
        <f>BD329*Controls!$F$22</f>
        <v>22.125246213793513</v>
      </c>
      <c r="BE370" s="35">
        <f>BE329*Controls!$F$22</f>
        <v>22.179400289579061</v>
      </c>
      <c r="BF370" s="35">
        <f>BF329*Controls!$F$22</f>
        <v>22.001292401592217</v>
      </c>
      <c r="BG370" s="35">
        <f>BG329*Controls!$F$22</f>
        <v>21.768612403450636</v>
      </c>
      <c r="BH370" s="35">
        <f>BH329*Controls!$F$22</f>
        <v>21.439965241872343</v>
      </c>
      <c r="BI370" s="35">
        <f>BI329*Controls!$F$22</f>
        <v>21.075348369769255</v>
      </c>
      <c r="BJ370" s="35">
        <f>BJ329*Controls!$F$22</f>
        <v>20.75075626036908</v>
      </c>
      <c r="BK370" s="35">
        <f>BK329*Controls!$F$22</f>
        <v>20.405874479682467</v>
      </c>
      <c r="BL370" s="35">
        <f>BL329*Controls!$F$22</f>
        <v>20.047908240871163</v>
      </c>
      <c r="BM370" s="35">
        <f>BM329*Controls!$F$22</f>
        <v>19.798976695805298</v>
      </c>
      <c r="BN370" s="35">
        <f>BN329*Controls!$F$22</f>
        <v>19.660929921205419</v>
      </c>
      <c r="BO370" s="35">
        <f>BO329*Controls!$F$22</f>
        <v>19.55758688016509</v>
      </c>
      <c r="BP370" s="35">
        <f>BP329*Controls!$F$22</f>
        <v>19.460322877505739</v>
      </c>
      <c r="BQ370" s="35">
        <f>BQ329*Controls!$F$22</f>
        <v>19.383634833500292</v>
      </c>
      <c r="BR370" s="35">
        <f>BR329*Controls!$F$22</f>
        <v>19.340750532252592</v>
      </c>
      <c r="BS370" s="35">
        <f>BS329*Controls!$F$22</f>
        <v>19.286189813785434</v>
      </c>
    </row>
    <row r="371" spans="3:71">
      <c r="F371" t="s">
        <v>294</v>
      </c>
      <c r="L371" s="47" t="s">
        <v>229</v>
      </c>
      <c r="Q371" s="83">
        <f>SUM(R371:BS371)</f>
        <v>429.39557856869959</v>
      </c>
      <c r="R371" s="35">
        <f t="shared" ref="R371:AW371" si="731">R370*R24</f>
        <v>20.546983827561828</v>
      </c>
      <c r="S371" s="35">
        <f t="shared" si="731"/>
        <v>19.286204653271934</v>
      </c>
      <c r="T371" s="35">
        <f t="shared" si="731"/>
        <v>18.251196952551602</v>
      </c>
      <c r="U371" s="35">
        <f t="shared" si="731"/>
        <v>17.671356884605032</v>
      </c>
      <c r="V371" s="35">
        <f t="shared" si="731"/>
        <v>16.824086925946727</v>
      </c>
      <c r="W371" s="35">
        <f t="shared" si="731"/>
        <v>15.943285478693912</v>
      </c>
      <c r="X371" s="35">
        <f t="shared" si="731"/>
        <v>15.139142102962218</v>
      </c>
      <c r="Y371" s="35">
        <f t="shared" si="731"/>
        <v>14.199946721683522</v>
      </c>
      <c r="Z371" s="35">
        <f t="shared" si="731"/>
        <v>13.607358409306638</v>
      </c>
      <c r="AA371" s="35">
        <f t="shared" si="731"/>
        <v>12.943451772195381</v>
      </c>
      <c r="AB371" s="35">
        <f t="shared" si="731"/>
        <v>12.479217432840672</v>
      </c>
      <c r="AC371" s="35">
        <f t="shared" si="731"/>
        <v>12.060258093991086</v>
      </c>
      <c r="AD371" s="35">
        <f t="shared" si="731"/>
        <v>11.689194845944705</v>
      </c>
      <c r="AE371" s="35">
        <f t="shared" si="731"/>
        <v>11.328572330565375</v>
      </c>
      <c r="AF371" s="35">
        <f t="shared" si="731"/>
        <v>10.985436251611308</v>
      </c>
      <c r="AG371" s="35">
        <f t="shared" si="731"/>
        <v>10.674812333446924</v>
      </c>
      <c r="AH371" s="35">
        <f t="shared" si="731"/>
        <v>10.376578817587871</v>
      </c>
      <c r="AI371" s="35">
        <f t="shared" si="731"/>
        <v>9.036609900301583</v>
      </c>
      <c r="AJ371" s="35">
        <f t="shared" si="731"/>
        <v>8.0072705629355028</v>
      </c>
      <c r="AK371" s="35">
        <f t="shared" si="731"/>
        <v>7.7801140981342849</v>
      </c>
      <c r="AL371" s="35">
        <f t="shared" si="731"/>
        <v>7.5738880210656063</v>
      </c>
      <c r="AM371" s="35">
        <f t="shared" si="731"/>
        <v>7.3712753045210437</v>
      </c>
      <c r="AN371" s="35">
        <f t="shared" si="731"/>
        <v>7.1622317954137049</v>
      </c>
      <c r="AO371" s="35">
        <f t="shared" si="731"/>
        <v>6.9581829226939318</v>
      </c>
      <c r="AP371" s="35">
        <f t="shared" si="731"/>
        <v>6.7680681185196363</v>
      </c>
      <c r="AQ371" s="35">
        <f t="shared" si="731"/>
        <v>6.5833104861545193</v>
      </c>
      <c r="AR371" s="35">
        <f t="shared" si="731"/>
        <v>6.403239502489372</v>
      </c>
      <c r="AS371" s="35">
        <f t="shared" si="731"/>
        <v>6.2277451787924401</v>
      </c>
      <c r="AT371" s="35">
        <f t="shared" si="731"/>
        <v>6.0567196983405944</v>
      </c>
      <c r="AU371" s="35">
        <f t="shared" si="731"/>
        <v>5.890057402518373</v>
      </c>
      <c r="AV371" s="35">
        <f t="shared" si="731"/>
        <v>5.7276547742852468</v>
      </c>
      <c r="AW371" s="35">
        <f t="shared" si="731"/>
        <v>5.5694104193081717</v>
      </c>
      <c r="AX371" s="35">
        <f t="shared" ref="AX371:BS371" si="732">AX370*AX24</f>
        <v>5.4152250450305628</v>
      </c>
      <c r="AY371" s="35">
        <f t="shared" si="732"/>
        <v>5.27723768014702</v>
      </c>
      <c r="AZ371" s="35">
        <f t="shared" si="732"/>
        <v>5.199857243451917</v>
      </c>
      <c r="BA371" s="35">
        <f t="shared" si="732"/>
        <v>5.051860367667258</v>
      </c>
      <c r="BB371" s="35">
        <f t="shared" si="732"/>
        <v>4.8886720333797458</v>
      </c>
      <c r="BC371" s="35">
        <f t="shared" si="732"/>
        <v>4.7280564743452569</v>
      </c>
      <c r="BD371" s="35">
        <f t="shared" si="732"/>
        <v>4.5850990396792124</v>
      </c>
      <c r="BE371" s="35">
        <f t="shared" si="732"/>
        <v>4.4157326291711669</v>
      </c>
      <c r="BF371" s="35">
        <f t="shared" si="732"/>
        <v>4.2081724077277833</v>
      </c>
      <c r="BG371" s="35">
        <f t="shared" si="732"/>
        <v>4.0000778122597023</v>
      </c>
      <c r="BH371" s="35">
        <f t="shared" si="732"/>
        <v>3.7848975743696731</v>
      </c>
      <c r="BI371" s="35">
        <f t="shared" si="732"/>
        <v>3.5743508354958542</v>
      </c>
      <c r="BJ371" s="35">
        <f t="shared" si="732"/>
        <v>3.3810275243471999</v>
      </c>
      <c r="BK371" s="35">
        <f t="shared" si="732"/>
        <v>3.1942017951128685</v>
      </c>
      <c r="BL371" s="35">
        <f t="shared" si="732"/>
        <v>3.0148698301702659</v>
      </c>
      <c r="BM371" s="35">
        <f t="shared" si="732"/>
        <v>2.8604516135333631</v>
      </c>
      <c r="BN371" s="35">
        <f t="shared" si="732"/>
        <v>2.7289041257903319</v>
      </c>
      <c r="BO371" s="35">
        <f t="shared" si="732"/>
        <v>2.6079055122381507</v>
      </c>
      <c r="BP371" s="35">
        <f t="shared" si="732"/>
        <v>2.4929811065445588</v>
      </c>
      <c r="BQ371" s="35">
        <f t="shared" si="732"/>
        <v>2.3855939597851394</v>
      </c>
      <c r="BR371" s="35">
        <f t="shared" si="732"/>
        <v>2.2867937233539624</v>
      </c>
      <c r="BS371" s="35">
        <f t="shared" si="732"/>
        <v>2.1907482148579032</v>
      </c>
    </row>
    <row r="373" spans="3:71">
      <c r="F373" t="s">
        <v>232</v>
      </c>
      <c r="R373" s="35">
        <f>R326*Controls!$F$21</f>
        <v>21.043791112582625</v>
      </c>
      <c r="S373" s="35">
        <f>S326*Controls!$F$21</f>
        <v>21.7898759258869</v>
      </c>
      <c r="T373" s="35">
        <f>T326*Controls!$F$21</f>
        <v>22.612722168985613</v>
      </c>
      <c r="U373" s="35">
        <f>U326*Controls!$F$21</f>
        <v>23.547252041653785</v>
      </c>
      <c r="V373" s="35">
        <f>V326*Controls!$F$21</f>
        <v>23.900460822278596</v>
      </c>
      <c r="W373" s="35">
        <f>W326*Controls!$F$21</f>
        <v>24.258967734612778</v>
      </c>
      <c r="X373" s="35">
        <f>X326*Controls!$F$21</f>
        <v>24.622852250631972</v>
      </c>
      <c r="Y373" s="35">
        <f>Y326*Controls!$F$21</f>
        <v>24.992195034391454</v>
      </c>
      <c r="Z373" s="35">
        <f>Z326*Controls!$F$21</f>
        <v>25.367077959907331</v>
      </c>
      <c r="AA373" s="35">
        <f>AA326*Controls!$F$21</f>
        <v>25.747584129305945</v>
      </c>
      <c r="AB373" s="35">
        <f>AB326*Controls!$F$21</f>
        <v>26.133797891245536</v>
      </c>
      <c r="AC373" s="35">
        <f>AC326*Controls!$F$21</f>
        <v>26.525804859614222</v>
      </c>
      <c r="AD373" s="35">
        <f>AD326*Controls!$F$21</f>
        <v>26.92369193250844</v>
      </c>
      <c r="AE373" s="35">
        <f>AE326*Controls!$F$21</f>
        <v>27.327547311496069</v>
      </c>
      <c r="AF373" s="35">
        <f>AF326*Controls!$F$21</f>
        <v>27.737460521168511</v>
      </c>
      <c r="AG373" s="35">
        <f>AG326*Controls!$F$21</f>
        <v>28.15352242898604</v>
      </c>
      <c r="AH373" s="35">
        <f>AH326*Controls!$F$21</f>
        <v>28.575825265420836</v>
      </c>
      <c r="AI373" s="35">
        <f>AI326*Controls!$F$21</f>
        <v>29.004462644402153</v>
      </c>
      <c r="AJ373" s="35">
        <f>AJ326*Controls!$F$21</f>
        <v>29.439529584068186</v>
      </c>
      <c r="AK373" s="35">
        <f>AK326*Controls!$F$21</f>
        <v>29.881122527829213</v>
      </c>
      <c r="AL373" s="35">
        <f>AL326*Controls!$F$21</f>
        <v>30.329339365746655</v>
      </c>
      <c r="AM373" s="35">
        <f>AM326*Controls!$F$21</f>
        <v>30.784279456232856</v>
      </c>
      <c r="AN373" s="35">
        <f>AN326*Controls!$F$21</f>
        <v>31.246043648076355</v>
      </c>
      <c r="AO373" s="35">
        <f>AO326*Controls!$F$21</f>
        <v>31.714734302797503</v>
      </c>
      <c r="AP373" s="35">
        <f>AP326*Controls!$F$21</f>
        <v>32.19045531733947</v>
      </c>
      <c r="AQ373" s="35">
        <f>AQ326*Controls!$F$21</f>
        <v>32.673312147099566</v>
      </c>
      <c r="AR373" s="35">
        <f>AR326*Controls!$F$21</f>
        <v>33.163411829306064</v>
      </c>
      <c r="AS373" s="35">
        <f>AS326*Controls!$F$21</f>
        <v>33.660863006745657</v>
      </c>
      <c r="AT373" s="35">
        <f>AT326*Controls!$F$21</f>
        <v>34.165775951846847</v>
      </c>
      <c r="AU373" s="35">
        <f>AU326*Controls!$F$21</f>
        <v>34.678262591124557</v>
      </c>
      <c r="AV373" s="35">
        <f>AV326*Controls!$F$21</f>
        <v>35.198436529991426</v>
      </c>
      <c r="AW373" s="35">
        <f>AW326*Controls!$F$21</f>
        <v>35.726413077941309</v>
      </c>
      <c r="AX373" s="35">
        <f>AX326*Controls!$F$21</f>
        <v>36.262309274110429</v>
      </c>
      <c r="AY373" s="35">
        <f>AY326*Controls!$F$21</f>
        <v>36.80624391322209</v>
      </c>
      <c r="AZ373" s="35">
        <f>AZ326*Controls!$F$21</f>
        <v>37.358337571920423</v>
      </c>
      <c r="BA373" s="35">
        <f>BA326*Controls!$F$21</f>
        <v>37.91871263549924</v>
      </c>
      <c r="BB373" s="35">
        <f>BB326*Controls!$F$21</f>
        <v>38.487493325031728</v>
      </c>
      <c r="BC373" s="35">
        <f>BC326*Controls!$F$21</f>
        <v>39.06480572490721</v>
      </c>
      <c r="BD373" s="35">
        <f>BD326*Controls!$F$21</f>
        <v>39.650777810780816</v>
      </c>
      <c r="BE373" s="35">
        <f>BE326*Controls!$F$21</f>
        <v>40.245539477942536</v>
      </c>
      <c r="BF373" s="35">
        <f>BF326*Controls!$F$21</f>
        <v>40.849222570111678</v>
      </c>
      <c r="BG373" s="35">
        <f>BG326*Controls!$F$21</f>
        <v>41.461960908663364</v>
      </c>
      <c r="BH373" s="35">
        <f>BH326*Controls!$F$21</f>
        <v>42.083890322293321</v>
      </c>
      <c r="BI373" s="35">
        <f>BI326*Controls!$F$21</f>
        <v>42.715148677127729</v>
      </c>
      <c r="BJ373" s="35">
        <f>BJ326*Controls!$F$21</f>
        <v>43.355875907284656</v>
      </c>
      <c r="BK373" s="35">
        <f>BK326*Controls!$F$21</f>
        <v>44.006214045893927</v>
      </c>
      <c r="BL373" s="35">
        <f>BL326*Controls!$F$21</f>
        <v>44.666307256582343</v>
      </c>
      <c r="BM373" s="35">
        <f>BM326*Controls!$F$21</f>
        <v>45.336301865431075</v>
      </c>
      <c r="BN373" s="35">
        <f>BN326*Controls!$F$21</f>
        <v>46.016346393412547</v>
      </c>
      <c r="BO373" s="35">
        <f>BO326*Controls!$F$21</f>
        <v>46.706591589313746</v>
      </c>
      <c r="BP373" s="35">
        <f>BP326*Controls!$F$21</f>
        <v>47.407190463153455</v>
      </c>
      <c r="BQ373" s="35">
        <f>BQ326*Controls!$F$21</f>
        <v>48.118298320100763</v>
      </c>
      <c r="BR373" s="35">
        <f>BR326*Controls!$F$21</f>
        <v>48.840072794902277</v>
      </c>
      <c r="BS373" s="35">
        <f>BS326*Controls!$F$21</f>
        <v>49.572673886825818</v>
      </c>
    </row>
    <row r="374" spans="3:71">
      <c r="F374" t="s">
        <v>183</v>
      </c>
      <c r="R374" s="35">
        <f t="shared" ref="R374:AW374" si="733">R326-R373</f>
        <v>232.19075897866438</v>
      </c>
      <c r="S374" s="35">
        <f t="shared" si="733"/>
        <v>240.42283076348619</v>
      </c>
      <c r="T374" s="35">
        <f t="shared" si="733"/>
        <v>249.50186470208075</v>
      </c>
      <c r="U374" s="35">
        <f t="shared" si="733"/>
        <v>259.81318167259155</v>
      </c>
      <c r="V374" s="35">
        <f t="shared" si="733"/>
        <v>263.71037939768047</v>
      </c>
      <c r="W374" s="35">
        <f t="shared" si="733"/>
        <v>267.66603508864569</v>
      </c>
      <c r="X374" s="35">
        <f t="shared" si="733"/>
        <v>271.6810256149754</v>
      </c>
      <c r="Y374" s="35">
        <f t="shared" si="733"/>
        <v>275.75624099920009</v>
      </c>
      <c r="Z374" s="35">
        <f t="shared" si="733"/>
        <v>279.89258461418814</v>
      </c>
      <c r="AA374" s="35">
        <f t="shared" si="733"/>
        <v>284.09097338340098</v>
      </c>
      <c r="AB374" s="35">
        <f t="shared" si="733"/>
        <v>288.35233798415203</v>
      </c>
      <c r="AC374" s="35">
        <f t="shared" si="733"/>
        <v>292.67762305391437</v>
      </c>
      <c r="AD374" s="35">
        <f t="shared" si="733"/>
        <v>297.0677873997231</v>
      </c>
      <c r="AE374" s="35">
        <f t="shared" si="733"/>
        <v>301.52380421071899</v>
      </c>
      <c r="AF374" s="35">
        <f t="shared" si="733"/>
        <v>306.04666127387981</v>
      </c>
      <c r="AG374" s="35">
        <f t="shared" si="733"/>
        <v>310.63736119298801</v>
      </c>
      <c r="AH374" s="35">
        <f t="shared" si="733"/>
        <v>315.29692161088286</v>
      </c>
      <c r="AI374" s="35">
        <f t="shared" si="733"/>
        <v>320.02637543504613</v>
      </c>
      <c r="AJ374" s="35">
        <f t="shared" si="733"/>
        <v>324.82677106657189</v>
      </c>
      <c r="AK374" s="35">
        <f t="shared" si="733"/>
        <v>329.69917263257048</v>
      </c>
      <c r="AL374" s="35">
        <f t="shared" si="733"/>
        <v>334.64466022205909</v>
      </c>
      <c r="AM374" s="35">
        <f t="shared" si="733"/>
        <v>339.66433012538999</v>
      </c>
      <c r="AN374" s="35">
        <f t="shared" si="733"/>
        <v>344.75929507727091</v>
      </c>
      <c r="AO374" s="35">
        <f t="shared" si="733"/>
        <v>349.93068450342997</v>
      </c>
      <c r="AP374" s="35">
        <f t="shared" si="733"/>
        <v>355.1796447709815</v>
      </c>
      <c r="AQ374" s="35">
        <f t="shared" si="733"/>
        <v>360.50733944254625</v>
      </c>
      <c r="AR374" s="35">
        <f t="shared" si="733"/>
        <v>365.91494953418447</v>
      </c>
      <c r="AS374" s="35">
        <f t="shared" si="733"/>
        <v>371.4036737771973</v>
      </c>
      <c r="AT374" s="35">
        <f t="shared" si="733"/>
        <v>376.97472888385533</v>
      </c>
      <c r="AU374" s="35">
        <f t="shared" si="733"/>
        <v>382.62934981711322</v>
      </c>
      <c r="AV374" s="35">
        <f t="shared" si="733"/>
        <v>388.36879006436993</v>
      </c>
      <c r="AW374" s="35">
        <f t="shared" si="733"/>
        <v>394.19432191533559</v>
      </c>
      <c r="AX374" s="35">
        <f t="shared" ref="AX374:BS374" si="734">AX326-AX373</f>
        <v>400.10723674406569</v>
      </c>
      <c r="AY374" s="35">
        <f t="shared" si="734"/>
        <v>406.10884529522667</v>
      </c>
      <c r="AZ374" s="35">
        <f t="shared" si="734"/>
        <v>412.20047797465514</v>
      </c>
      <c r="BA374" s="35">
        <f t="shared" si="734"/>
        <v>418.38348514427503</v>
      </c>
      <c r="BB374" s="35">
        <f t="shared" si="734"/>
        <v>424.65923742143917</v>
      </c>
      <c r="BC374" s="35">
        <f t="shared" si="734"/>
        <v>431.02912598276077</v>
      </c>
      <c r="BD374" s="35">
        <f t="shared" si="734"/>
        <v>437.49456287250223</v>
      </c>
      <c r="BE374" s="35">
        <f t="shared" si="734"/>
        <v>444.05698131558984</v>
      </c>
      <c r="BF374" s="35">
        <f t="shared" si="734"/>
        <v>450.71783603532373</v>
      </c>
      <c r="BG374" s="35">
        <f t="shared" si="734"/>
        <v>457.4786035758537</v>
      </c>
      <c r="BH374" s="35">
        <f t="shared" si="734"/>
        <v>464.34078262949157</v>
      </c>
      <c r="BI374" s="35">
        <f t="shared" si="734"/>
        <v>471.30589436893405</v>
      </c>
      <c r="BJ374" s="35">
        <f t="shared" si="734"/>
        <v>478.37548278446815</v>
      </c>
      <c r="BK374" s="35">
        <f t="shared" si="734"/>
        <v>485.55111502623527</v>
      </c>
      <c r="BL374" s="35">
        <f t="shared" si="734"/>
        <v>492.83438175162877</v>
      </c>
      <c r="BM374" s="35">
        <f t="shared" si="734"/>
        <v>500.22689747790321</v>
      </c>
      <c r="BN374" s="35">
        <f t="shared" si="734"/>
        <v>507.7303009400718</v>
      </c>
      <c r="BO374" s="35">
        <f t="shared" si="734"/>
        <v>515.34625545417293</v>
      </c>
      <c r="BP374" s="35">
        <f t="shared" si="734"/>
        <v>523.07644928598563</v>
      </c>
      <c r="BQ374" s="35">
        <f t="shared" si="734"/>
        <v>530.92259602527554</v>
      </c>
      <c r="BR374" s="35">
        <f t="shared" si="734"/>
        <v>538.88643496565464</v>
      </c>
      <c r="BS374" s="35">
        <f t="shared" si="734"/>
        <v>546.96973149013957</v>
      </c>
    </row>
    <row r="375" spans="3:71">
      <c r="F375" t="s">
        <v>233</v>
      </c>
      <c r="L375" s="47" t="s">
        <v>229</v>
      </c>
      <c r="Q375" s="83">
        <f>SUM(R375:BS375)</f>
        <v>636.86056278681929</v>
      </c>
      <c r="R375" s="35">
        <f t="shared" ref="R375:AW375" si="735">R373*R24</f>
        <v>20.109301100066443</v>
      </c>
      <c r="S375" s="35">
        <f t="shared" si="735"/>
        <v>19.932992049366579</v>
      </c>
      <c r="T375" s="35">
        <f t="shared" si="735"/>
        <v>19.837568759310166</v>
      </c>
      <c r="U375" s="35">
        <f t="shared" si="735"/>
        <v>19.845780884301906</v>
      </c>
      <c r="V375" s="35">
        <f t="shared" si="735"/>
        <v>19.352032988919991</v>
      </c>
      <c r="W375" s="35">
        <f t="shared" si="735"/>
        <v>18.870569164677192</v>
      </c>
      <c r="X375" s="35">
        <f t="shared" si="735"/>
        <v>18.40108379325055</v>
      </c>
      <c r="Y375" s="35">
        <f t="shared" si="735"/>
        <v>17.943278859867934</v>
      </c>
      <c r="Z375" s="35">
        <f t="shared" si="735"/>
        <v>17.496863764137515</v>
      </c>
      <c r="AA375" s="35">
        <f t="shared" si="735"/>
        <v>17.0615551355836</v>
      </c>
      <c r="AB375" s="35">
        <f t="shared" si="735"/>
        <v>16.637076653771857</v>
      </c>
      <c r="AC375" s="35">
        <f t="shared" si="735"/>
        <v>16.223158872909671</v>
      </c>
      <c r="AD375" s="35">
        <f t="shared" si="735"/>
        <v>15.819539050810274</v>
      </c>
      <c r="AE375" s="35">
        <f t="shared" si="735"/>
        <v>15.425960982112151</v>
      </c>
      <c r="AF375" s="35">
        <f t="shared" si="735"/>
        <v>15.042174835647833</v>
      </c>
      <c r="AG375" s="35">
        <f t="shared" si="735"/>
        <v>14.667936995858787</v>
      </c>
      <c r="AH375" s="35">
        <f t="shared" si="735"/>
        <v>14.303009908155804</v>
      </c>
      <c r="AI375" s="35">
        <f t="shared" si="735"/>
        <v>13.94716192812672</v>
      </c>
      <c r="AJ375" s="35">
        <f t="shared" si="735"/>
        <v>13.600167174495709</v>
      </c>
      <c r="AK375" s="35">
        <f t="shared" si="735"/>
        <v>13.261805385740844</v>
      </c>
      <c r="AL375" s="35">
        <f t="shared" si="735"/>
        <v>12.931861780278913</v>
      </c>
      <c r="AM375" s="35">
        <f t="shared" si="735"/>
        <v>12.610126920128703</v>
      </c>
      <c r="AN375" s="35">
        <f t="shared" si="735"/>
        <v>12.296396577966284</v>
      </c>
      <c r="AO375" s="35">
        <f t="shared" si="735"/>
        <v>11.990471607487816</v>
      </c>
      <c r="AP375" s="35">
        <f t="shared" si="735"/>
        <v>11.692157816997634</v>
      </c>
      <c r="AQ375" s="35">
        <f t="shared" si="735"/>
        <v>11.401265846141385</v>
      </c>
      <c r="AR375" s="35">
        <f t="shared" si="735"/>
        <v>11.117611045705949</v>
      </c>
      <c r="AS375" s="35">
        <f t="shared" si="735"/>
        <v>10.841013360409821</v>
      </c>
      <c r="AT375" s="35">
        <f t="shared" si="735"/>
        <v>10.571297214609602</v>
      </c>
      <c r="AU375" s="35">
        <f t="shared" si="735"/>
        <v>10.308291400850019</v>
      </c>
      <c r="AV375" s="35">
        <f t="shared" si="735"/>
        <v>10.051828971186737</v>
      </c>
      <c r="AW375" s="35">
        <f t="shared" si="735"/>
        <v>9.8017471312129718</v>
      </c>
      <c r="AX375" s="35">
        <f t="shared" ref="AX375:BS375" si="736">AX373*AX24</f>
        <v>9.5578871367226412</v>
      </c>
      <c r="AY375" s="35">
        <f t="shared" si="736"/>
        <v>9.3200941929444721</v>
      </c>
      <c r="AZ375" s="35">
        <f t="shared" si="736"/>
        <v>9.088217356283053</v>
      </c>
      <c r="BA375" s="35">
        <f t="shared" si="736"/>
        <v>8.8621094385045396</v>
      </c>
      <c r="BB375" s="35">
        <f t="shared" si="736"/>
        <v>8.6416269133060979</v>
      </c>
      <c r="BC375" s="35">
        <f t="shared" si="736"/>
        <v>8.4266298252098757</v>
      </c>
      <c r="BD375" s="35">
        <f t="shared" si="736"/>
        <v>8.2169817007235775</v>
      </c>
      <c r="BE375" s="35">
        <f t="shared" si="736"/>
        <v>8.0125494617113482</v>
      </c>
      <c r="BF375" s="35">
        <f t="shared" si="736"/>
        <v>7.8132033409198574</v>
      </c>
      <c r="BG375" s="35">
        <f t="shared" si="736"/>
        <v>7.6188167996061011</v>
      </c>
      <c r="BH375" s="35">
        <f t="shared" si="736"/>
        <v>7.429266447214502</v>
      </c>
      <c r="BI375" s="35">
        <f t="shared" si="736"/>
        <v>7.2444319630524214</v>
      </c>
      <c r="BJ375" s="35">
        <f t="shared" si="736"/>
        <v>7.0641960199143021</v>
      </c>
      <c r="BK375" s="35">
        <f t="shared" si="736"/>
        <v>6.888444209605999</v>
      </c>
      <c r="BL375" s="35">
        <f t="shared" si="736"/>
        <v>6.717064970321994</v>
      </c>
      <c r="BM375" s="35">
        <f t="shared" si="736"/>
        <v>6.5499495158294225</v>
      </c>
      <c r="BN375" s="35">
        <f t="shared" si="736"/>
        <v>6.3869917664139439</v>
      </c>
      <c r="BO375" s="35">
        <f t="shared" si="736"/>
        <v>6.2280882815436156</v>
      </c>
      <c r="BP375" s="35">
        <f t="shared" si="736"/>
        <v>6.0731381942080578</v>
      </c>
      <c r="BQ375" s="35">
        <f t="shared" si="736"/>
        <v>5.922043146891192</v>
      </c>
      <c r="BR375" s="35">
        <f t="shared" si="736"/>
        <v>5.774707229136939</v>
      </c>
      <c r="BS375" s="35">
        <f t="shared" si="736"/>
        <v>5.6310369166682346</v>
      </c>
    </row>
    <row r="377" spans="3:71">
      <c r="F377" t="s">
        <v>234</v>
      </c>
      <c r="R377" s="35">
        <f>R370+R373</f>
        <v>42.545604303862348</v>
      </c>
      <c r="S377" s="35">
        <f t="shared" ref="S377:U377" si="737">S370+S373</f>
        <v>42.872712132075641</v>
      </c>
      <c r="T377" s="35">
        <f t="shared" si="737"/>
        <v>43.417148908315433</v>
      </c>
      <c r="U377" s="35">
        <f t="shared" si="737"/>
        <v>44.514524476317959</v>
      </c>
      <c r="V377" s="35">
        <f>V370+V373</f>
        <v>44.678816805571088</v>
      </c>
      <c r="W377" s="35">
        <f t="shared" ref="W377:BS377" si="738">W370+W373</f>
        <v>44.754780268732084</v>
      </c>
      <c r="X377" s="35">
        <f t="shared" si="738"/>
        <v>44.880836149346173</v>
      </c>
      <c r="Y377" s="35">
        <f t="shared" si="738"/>
        <v>44.770510955236155</v>
      </c>
      <c r="Z377" s="35">
        <f t="shared" si="738"/>
        <v>45.095123297082488</v>
      </c>
      <c r="AA377" s="35">
        <f t="shared" si="738"/>
        <v>45.280540579047255</v>
      </c>
      <c r="AB377" s="35">
        <f t="shared" si="738"/>
        <v>45.736361070926989</v>
      </c>
      <c r="AC377" s="35">
        <f t="shared" si="738"/>
        <v>46.245025713204626</v>
      </c>
      <c r="AD377" s="35">
        <f t="shared" si="738"/>
        <v>46.817841816424369</v>
      </c>
      <c r="AE377" s="35">
        <f t="shared" si="738"/>
        <v>47.396449125407045</v>
      </c>
      <c r="AF377" s="35">
        <f t="shared" si="738"/>
        <v>47.994378664066758</v>
      </c>
      <c r="AG377" s="35">
        <f t="shared" si="738"/>
        <v>48.642672916867511</v>
      </c>
      <c r="AH377" s="35">
        <f t="shared" si="738"/>
        <v>49.307077291973528</v>
      </c>
      <c r="AI377" s="35">
        <f t="shared" si="738"/>
        <v>47.79696076237127</v>
      </c>
      <c r="AJ377" s="35">
        <f t="shared" si="738"/>
        <v>46.772425246353961</v>
      </c>
      <c r="AK377" s="35">
        <f t="shared" si="738"/>
        <v>47.411054229044197</v>
      </c>
      <c r="AL377" s="35">
        <f t="shared" si="738"/>
        <v>48.092521807069332</v>
      </c>
      <c r="AM377" s="35">
        <f t="shared" si="738"/>
        <v>48.779292540596622</v>
      </c>
      <c r="AN377" s="35">
        <f t="shared" si="738"/>
        <v>49.44579882660932</v>
      </c>
      <c r="AO377" s="35">
        <f t="shared" si="738"/>
        <v>50.119091516378042</v>
      </c>
      <c r="AP377" s="35">
        <f t="shared" si="738"/>
        <v>50.82407263280102</v>
      </c>
      <c r="AQ377" s="35">
        <f t="shared" si="738"/>
        <v>51.539511863703652</v>
      </c>
      <c r="AR377" s="35">
        <f t="shared" si="738"/>
        <v>52.26403225843638</v>
      </c>
      <c r="AS377" s="35">
        <f t="shared" si="738"/>
        <v>52.997734047768745</v>
      </c>
      <c r="AT377" s="35">
        <f t="shared" si="738"/>
        <v>53.740717798213637</v>
      </c>
      <c r="AU377" s="35">
        <f t="shared" si="738"/>
        <v>54.49308440189391</v>
      </c>
      <c r="AV377" s="35">
        <f t="shared" si="738"/>
        <v>55.254935065359945</v>
      </c>
      <c r="AW377" s="35">
        <f t="shared" si="738"/>
        <v>56.026371297346095</v>
      </c>
      <c r="AX377" s="35">
        <f t="shared" si="738"/>
        <v>56.807494895452763</v>
      </c>
      <c r="AY377" s="35">
        <f t="shared" si="738"/>
        <v>57.646730417165166</v>
      </c>
      <c r="AZ377" s="35">
        <f t="shared" si="738"/>
        <v>58.733048872412581</v>
      </c>
      <c r="BA377" s="35">
        <f t="shared" si="738"/>
        <v>59.534338450719098</v>
      </c>
      <c r="BB377" s="35">
        <f t="shared" si="738"/>
        <v>60.260330099928915</v>
      </c>
      <c r="BC377" s="35">
        <f t="shared" si="738"/>
        <v>60.983486319386387</v>
      </c>
      <c r="BD377" s="35">
        <f t="shared" si="738"/>
        <v>61.776024024574326</v>
      </c>
      <c r="BE377" s="35">
        <f t="shared" si="738"/>
        <v>62.424939767521593</v>
      </c>
      <c r="BF377" s="35">
        <f t="shared" si="738"/>
        <v>62.850514971703895</v>
      </c>
      <c r="BG377" s="35">
        <f t="shared" si="738"/>
        <v>63.230573312114004</v>
      </c>
      <c r="BH377" s="35">
        <f t="shared" si="738"/>
        <v>63.523855564165665</v>
      </c>
      <c r="BI377" s="35">
        <f t="shared" si="738"/>
        <v>63.790497046896988</v>
      </c>
      <c r="BJ377" s="35">
        <f t="shared" si="738"/>
        <v>64.106632167653743</v>
      </c>
      <c r="BK377" s="35">
        <f t="shared" si="738"/>
        <v>64.412088525576394</v>
      </c>
      <c r="BL377" s="35">
        <f t="shared" si="738"/>
        <v>64.714215497453509</v>
      </c>
      <c r="BM377" s="35">
        <f t="shared" si="738"/>
        <v>65.135278561236376</v>
      </c>
      <c r="BN377" s="35">
        <f t="shared" si="738"/>
        <v>65.67727631461797</v>
      </c>
      <c r="BO377" s="35">
        <f t="shared" si="738"/>
        <v>66.264178469478836</v>
      </c>
      <c r="BP377" s="35">
        <f t="shared" si="738"/>
        <v>66.867513340659201</v>
      </c>
      <c r="BQ377" s="35">
        <f t="shared" si="738"/>
        <v>67.501933153601058</v>
      </c>
      <c r="BR377" s="35">
        <f t="shared" si="738"/>
        <v>68.180823327154869</v>
      </c>
      <c r="BS377" s="35">
        <f t="shared" si="738"/>
        <v>68.858863700611252</v>
      </c>
    </row>
    <row r="379" spans="3:71" ht="15" thickBot="1">
      <c r="C379" s="28" t="s">
        <v>235</v>
      </c>
      <c r="D379" s="28"/>
      <c r="E379" s="28"/>
      <c r="F379" s="29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</row>
    <row r="381" spans="3:71">
      <c r="F381" t="s">
        <v>236</v>
      </c>
      <c r="R381" s="35">
        <f>R329-R326</f>
        <v>438.14207985343876</v>
      </c>
      <c r="S381" s="35">
        <f t="shared" ref="S381:AW381" si="739">S329-S326</f>
        <v>415.691994474252</v>
      </c>
      <c r="T381" s="35">
        <f t="shared" si="739"/>
        <v>396.83804140320439</v>
      </c>
      <c r="U381" s="35">
        <f t="shared" si="739"/>
        <v>390.82839055148361</v>
      </c>
      <c r="V381" s="35">
        <f t="shared" si="739"/>
        <v>380.5035000788348</v>
      </c>
      <c r="W381" s="35">
        <f t="shared" si="739"/>
        <v>367.10433910983824</v>
      </c>
      <c r="X381" s="35">
        <f t="shared" si="739"/>
        <v>355.0782410641097</v>
      </c>
      <c r="Y381" s="35">
        <f t="shared" si="739"/>
        <v>335.21027524758853</v>
      </c>
      <c r="Z381" s="35">
        <f t="shared" si="739"/>
        <v>329.0826312257488</v>
      </c>
      <c r="AA381" s="35">
        <f t="shared" si="739"/>
        <v>318.23078170727098</v>
      </c>
      <c r="AB381" s="35">
        <f t="shared" si="739"/>
        <v>315.82136186355586</v>
      </c>
      <c r="AC381" s="35">
        <f t="shared" si="739"/>
        <v>314.85512043342965</v>
      </c>
      <c r="AD381" s="35">
        <f t="shared" si="739"/>
        <v>315.6917966779269</v>
      </c>
      <c r="AE381" s="35">
        <f t="shared" si="739"/>
        <v>316.45095760675542</v>
      </c>
      <c r="AF381" s="35">
        <f t="shared" si="739"/>
        <v>317.56372845891468</v>
      </c>
      <c r="AG381" s="35">
        <f t="shared" si="739"/>
        <v>320.0242446057261</v>
      </c>
      <c r="AH381" s="35">
        <f t="shared" si="739"/>
        <v>322.72699674275384</v>
      </c>
      <c r="AI381" s="35">
        <f t="shared" si="739"/>
        <v>255.22955156586096</v>
      </c>
      <c r="AJ381" s="35">
        <f t="shared" si="739"/>
        <v>203.06153414954571</v>
      </c>
      <c r="AK381" s="35">
        <f t="shared" si="739"/>
        <v>204.08310359249367</v>
      </c>
      <c r="AL381" s="35">
        <f t="shared" si="739"/>
        <v>206.18942296276254</v>
      </c>
      <c r="AM381" s="35">
        <f>AM329-AM326</f>
        <v>208.16917448152077</v>
      </c>
      <c r="AN381" s="35">
        <f t="shared" si="739"/>
        <v>209.19579241719174</v>
      </c>
      <c r="AO381" s="35">
        <f t="shared" si="739"/>
        <v>210.13455590697316</v>
      </c>
      <c r="AP381" s="35">
        <f t="shared" si="739"/>
        <v>211.78158208086057</v>
      </c>
      <c r="AQ381" s="35">
        <f t="shared" si="739"/>
        <v>213.4495643783311</v>
      </c>
      <c r="AR381" s="35">
        <f t="shared" si="739"/>
        <v>215.08949809407591</v>
      </c>
      <c r="AS381" s="35">
        <f t="shared" si="739"/>
        <v>216.69980537114026</v>
      </c>
      <c r="AT381" s="35">
        <f t="shared" si="739"/>
        <v>218.27884713750638</v>
      </c>
      <c r="AU381" s="35">
        <f t="shared" si="739"/>
        <v>219.82492170010164</v>
      </c>
      <c r="AV381" s="35">
        <f t="shared" si="739"/>
        <v>221.33626328887078</v>
      </c>
      <c r="AW381" s="35">
        <f t="shared" si="739"/>
        <v>222.81104055028544</v>
      </c>
      <c r="AX381" s="35">
        <f t="shared" ref="AX381:BS381" si="740">AX329-AX326</f>
        <v>224.24735498961587</v>
      </c>
      <c r="AY381" s="35">
        <f t="shared" si="740"/>
        <v>227.19701702766304</v>
      </c>
      <c r="AZ381" s="35">
        <f t="shared" si="740"/>
        <v>237.73093688082491</v>
      </c>
      <c r="BA381" s="35">
        <f t="shared" si="740"/>
        <v>238.73400206652343</v>
      </c>
      <c r="BB381" s="35">
        <f t="shared" si="740"/>
        <v>236.94448388044827</v>
      </c>
      <c r="BC381" s="35">
        <f t="shared" si="740"/>
        <v>234.68679480291661</v>
      </c>
      <c r="BD381" s="35">
        <f t="shared" si="740"/>
        <v>234.27736715573667</v>
      </c>
      <c r="BE381" s="35">
        <f t="shared" si="740"/>
        <v>228.86147565595513</v>
      </c>
      <c r="BF381" s="35">
        <f t="shared" si="740"/>
        <v>215.8699961081407</v>
      </c>
      <c r="BG381" s="35">
        <f t="shared" si="740"/>
        <v>201.0148182630918</v>
      </c>
      <c r="BH381" s="35">
        <f t="shared" si="740"/>
        <v>182.96327694764744</v>
      </c>
      <c r="BI381" s="35">
        <f t="shared" si="740"/>
        <v>163.64289167320692</v>
      </c>
      <c r="BJ381" s="35">
        <f t="shared" si="740"/>
        <v>145.49553070918228</v>
      </c>
      <c r="BK381" s="35">
        <f t="shared" si="740"/>
        <v>126.58011400447754</v>
      </c>
      <c r="BL381" s="35">
        <f t="shared" si="740"/>
        <v>107.12658561787134</v>
      </c>
      <c r="BM381" s="35">
        <f t="shared" si="740"/>
        <v>91.059845537865044</v>
      </c>
      <c r="BN381" s="35">
        <f t="shared" si="740"/>
        <v>78.437594505918241</v>
      </c>
      <c r="BO381" s="35">
        <f t="shared" si="740"/>
        <v>66.808467431275062</v>
      </c>
      <c r="BP381" s="35">
        <f t="shared" si="740"/>
        <v>55.250214833038967</v>
      </c>
      <c r="BQ381" s="35">
        <f t="shared" si="740"/>
        <v>44.227106731803588</v>
      </c>
      <c r="BR381" s="35">
        <f t="shared" si="740"/>
        <v>34.162576877790116</v>
      </c>
      <c r="BS381" s="35">
        <f t="shared" si="740"/>
        <v>23.592315323530897</v>
      </c>
    </row>
    <row r="382" spans="3:71">
      <c r="F382" t="s">
        <v>237</v>
      </c>
      <c r="R382" s="35">
        <f>R381-R157</f>
        <v>282.48610372502696</v>
      </c>
      <c r="S382" s="35">
        <f t="shared" ref="S382:AW382" si="741">S381-S157</f>
        <v>260.36495072802091</v>
      </c>
      <c r="T382" s="35">
        <f t="shared" si="741"/>
        <v>236.20560849505569</v>
      </c>
      <c r="U382" s="35">
        <f t="shared" si="741"/>
        <v>228.05007226725786</v>
      </c>
      <c r="V382" s="35">
        <f t="shared" si="741"/>
        <v>221.65332510153479</v>
      </c>
      <c r="W382" s="35">
        <f t="shared" si="741"/>
        <v>215.15687451473801</v>
      </c>
      <c r="X382" s="35">
        <f t="shared" si="741"/>
        <v>208.94272211816582</v>
      </c>
      <c r="Y382" s="35">
        <f t="shared" si="741"/>
        <v>202.96625921566098</v>
      </c>
      <c r="Z382" s="35">
        <f t="shared" si="741"/>
        <v>208.47764335879174</v>
      </c>
      <c r="AA382" s="35">
        <f t="shared" si="741"/>
        <v>206.26350473077599</v>
      </c>
      <c r="AB382" s="35">
        <f t="shared" si="741"/>
        <v>201.8891364493943</v>
      </c>
      <c r="AC382" s="35">
        <f t="shared" si="741"/>
        <v>197.64414580712435</v>
      </c>
      <c r="AD382" s="35">
        <f t="shared" si="741"/>
        <v>193.47823066501951</v>
      </c>
      <c r="AE382" s="35">
        <f t="shared" si="741"/>
        <v>188.98978152300629</v>
      </c>
      <c r="AF382" s="35">
        <f t="shared" si="741"/>
        <v>184.31488037384645</v>
      </c>
      <c r="AG382" s="35">
        <f t="shared" si="741"/>
        <v>179.58955165999203</v>
      </c>
      <c r="AH382" s="35">
        <f t="shared" si="741"/>
        <v>174.60774235918996</v>
      </c>
      <c r="AI382" s="35">
        <f t="shared" si="741"/>
        <v>160.58827010137776</v>
      </c>
      <c r="AJ382" s="35">
        <f t="shared" si="741"/>
        <v>150.5255236441796</v>
      </c>
      <c r="AK382" s="35">
        <f t="shared" si="741"/>
        <v>148.69703394660402</v>
      </c>
      <c r="AL382" s="35">
        <f t="shared" si="741"/>
        <v>146.89166221531013</v>
      </c>
      <c r="AM382" s="35">
        <f>AM381-AM157</f>
        <v>144.91799826383064</v>
      </c>
      <c r="AN382" s="35">
        <f t="shared" si="741"/>
        <v>142.67164567296101</v>
      </c>
      <c r="AO382" s="35">
        <f t="shared" si="741"/>
        <v>140.26643967322198</v>
      </c>
      <c r="AP382" s="35">
        <f t="shared" si="741"/>
        <v>137.86085996752158</v>
      </c>
      <c r="AQ382" s="35">
        <f t="shared" si="741"/>
        <v>135.27843055590765</v>
      </c>
      <c r="AR382" s="35">
        <f t="shared" si="741"/>
        <v>132.52750438304989</v>
      </c>
      <c r="AS382" s="35">
        <f t="shared" si="741"/>
        <v>129.60258582949655</v>
      </c>
      <c r="AT382" s="35">
        <f t="shared" si="741"/>
        <v>126.49801752950472</v>
      </c>
      <c r="AU382" s="35">
        <f t="shared" si="741"/>
        <v>123.20797651090434</v>
      </c>
      <c r="AV382" s="35">
        <f t="shared" si="741"/>
        <v>119.72647022707322</v>
      </c>
      <c r="AW382" s="35">
        <f t="shared" si="741"/>
        <v>116.04733247905928</v>
      </c>
      <c r="AX382" s="35">
        <f t="shared" ref="AX382:BS382" si="742">AX381-AX157</f>
        <v>112.16421922580872</v>
      </c>
      <c r="AY382" s="35">
        <f t="shared" si="742"/>
        <v>109.62438194680011</v>
      </c>
      <c r="AZ382" s="35">
        <f t="shared" si="742"/>
        <v>114.98955042732081</v>
      </c>
      <c r="BA382" s="35">
        <f t="shared" si="742"/>
        <v>111.83659684323408</v>
      </c>
      <c r="BB382" s="35">
        <f t="shared" si="742"/>
        <v>106.95338207470232</v>
      </c>
      <c r="BC382" s="35">
        <f t="shared" si="742"/>
        <v>101.71287798933608</v>
      </c>
      <c r="BD382" s="35">
        <f t="shared" si="742"/>
        <v>96.586924533994278</v>
      </c>
      <c r="BE382" s="35">
        <f t="shared" si="742"/>
        <v>90.655664921135667</v>
      </c>
      <c r="BF382" s="35">
        <f t="shared" si="742"/>
        <v>83.7711567172108</v>
      </c>
      <c r="BG382" s="35">
        <f t="shared" si="742"/>
        <v>76.883984623498208</v>
      </c>
      <c r="BH382" s="35">
        <f t="shared" si="742"/>
        <v>69.899459665875355</v>
      </c>
      <c r="BI382" s="35">
        <f t="shared" si="742"/>
        <v>63.186132535994005</v>
      </c>
      <c r="BJ382" s="35">
        <f t="shared" si="742"/>
        <v>57.108098878827988</v>
      </c>
      <c r="BK382" s="35">
        <f t="shared" si="742"/>
        <v>50.773211948885461</v>
      </c>
      <c r="BL382" s="35">
        <f t="shared" si="742"/>
        <v>45.492669150514665</v>
      </c>
      <c r="BM382" s="35">
        <f t="shared" si="742"/>
        <v>41.659977330241986</v>
      </c>
      <c r="BN382" s="35">
        <f t="shared" si="742"/>
        <v>38.307660855442677</v>
      </c>
      <c r="BO382" s="35">
        <f t="shared" si="742"/>
        <v>35.338473154952283</v>
      </c>
      <c r="BP382" s="35">
        <f t="shared" si="742"/>
        <v>31.655350387362329</v>
      </c>
      <c r="BQ382" s="35">
        <f t="shared" si="742"/>
        <v>29.30644667955918</v>
      </c>
      <c r="BR382" s="35">
        <f t="shared" si="742"/>
        <v>27.73826730747863</v>
      </c>
      <c r="BS382" s="35">
        <f t="shared" si="742"/>
        <v>26.226300679031926</v>
      </c>
    </row>
    <row r="383" spans="3:71">
      <c r="F383" t="s">
        <v>238</v>
      </c>
      <c r="R383" s="35">
        <f>R382-R307</f>
        <v>282.48610372502696</v>
      </c>
      <c r="S383" s="35">
        <f t="shared" ref="S383:AW383" si="743">S382-S307</f>
        <v>260.36495072802091</v>
      </c>
      <c r="T383" s="35">
        <f t="shared" si="743"/>
        <v>236.20560849505569</v>
      </c>
      <c r="U383" s="35">
        <f t="shared" si="743"/>
        <v>228.05007226725786</v>
      </c>
      <c r="V383" s="35">
        <f t="shared" si="743"/>
        <v>221.65332510153479</v>
      </c>
      <c r="W383" s="35">
        <f t="shared" si="743"/>
        <v>215.15687451473801</v>
      </c>
      <c r="X383" s="35">
        <f t="shared" si="743"/>
        <v>208.94272211816582</v>
      </c>
      <c r="Y383" s="35">
        <f t="shared" si="743"/>
        <v>202.96625921566098</v>
      </c>
      <c r="Z383" s="35">
        <f t="shared" si="743"/>
        <v>182.16504049635819</v>
      </c>
      <c r="AA383" s="35">
        <f t="shared" si="743"/>
        <v>173.40099974669766</v>
      </c>
      <c r="AB383" s="35">
        <f t="shared" si="743"/>
        <v>168.53331649467233</v>
      </c>
      <c r="AC383" s="35">
        <f t="shared" si="743"/>
        <v>163.28961912636873</v>
      </c>
      <c r="AD383" s="35">
        <f t="shared" si="743"/>
        <v>157.61134526431758</v>
      </c>
      <c r="AE383" s="35">
        <f t="shared" si="743"/>
        <v>151.89474086679184</v>
      </c>
      <c r="AF383" s="35">
        <f t="shared" si="743"/>
        <v>145.9238338242607</v>
      </c>
      <c r="AG383" s="35">
        <f t="shared" si="743"/>
        <v>139.45365773058529</v>
      </c>
      <c r="AH383" s="35">
        <f t="shared" si="743"/>
        <v>132.63688810104605</v>
      </c>
      <c r="AI383" s="35">
        <f t="shared" si="743"/>
        <v>137.80267148014855</v>
      </c>
      <c r="AJ383" s="35">
        <f t="shared" si="743"/>
        <v>142.66095825462691</v>
      </c>
      <c r="AK383" s="35">
        <f t="shared" si="743"/>
        <v>140.06123811129302</v>
      </c>
      <c r="AL383" s="35">
        <f t="shared" si="743"/>
        <v>137.14806719393928</v>
      </c>
      <c r="AM383" s="35">
        <f>AM382-AM307</f>
        <v>134.08664477400407</v>
      </c>
      <c r="AN383" s="35">
        <f t="shared" si="743"/>
        <v>131.02002028655676</v>
      </c>
      <c r="AO383" s="35">
        <f t="shared" si="743"/>
        <v>127.85478253681383</v>
      </c>
      <c r="AP383" s="35">
        <f t="shared" si="743"/>
        <v>124.36053574003186</v>
      </c>
      <c r="AQ383" s="35">
        <f t="shared" si="743"/>
        <v>120.71621377177721</v>
      </c>
      <c r="AR383" s="35">
        <f t="shared" si="743"/>
        <v>116.89054896558895</v>
      </c>
      <c r="AS383" s="35">
        <f t="shared" si="743"/>
        <v>112.87744750938421</v>
      </c>
      <c r="AT383" s="35">
        <f t="shared" si="743"/>
        <v>108.67065751386929</v>
      </c>
      <c r="AU383" s="35">
        <f t="shared" si="743"/>
        <v>104.26376454695711</v>
      </c>
      <c r="AV383" s="35">
        <f t="shared" si="743"/>
        <v>99.650187078417815</v>
      </c>
      <c r="AW383" s="35">
        <f t="shared" si="743"/>
        <v>94.823171831828432</v>
      </c>
      <c r="AX383" s="35">
        <f t="shared" ref="AX383:BS383" si="744">AX382-AX307</f>
        <v>89.77578904084956</v>
      </c>
      <c r="AY383" s="35">
        <f t="shared" si="744"/>
        <v>82.310662703576682</v>
      </c>
      <c r="AZ383" s="35">
        <f t="shared" si="744"/>
        <v>63.161365602130616</v>
      </c>
      <c r="BA383" s="35">
        <f t="shared" si="744"/>
        <v>55.510180423019023</v>
      </c>
      <c r="BB383" s="35">
        <f t="shared" si="744"/>
        <v>49.888477824912691</v>
      </c>
      <c r="BC383" s="35">
        <f t="shared" si="744"/>
        <v>44.465551655699493</v>
      </c>
      <c r="BD383" s="35">
        <f t="shared" si="744"/>
        <v>38.587205104343873</v>
      </c>
      <c r="BE383" s="35">
        <f t="shared" si="744"/>
        <v>33.379252969535735</v>
      </c>
      <c r="BF383" s="35">
        <f t="shared" si="744"/>
        <v>29.464249177166799</v>
      </c>
      <c r="BG383" s="35">
        <f t="shared" si="744"/>
        <v>26.154819967493687</v>
      </c>
      <c r="BH383" s="35">
        <f t="shared" si="744"/>
        <v>23.767840633510112</v>
      </c>
      <c r="BI383" s="35">
        <f t="shared" si="744"/>
        <v>22.089183955640259</v>
      </c>
      <c r="BJ383" s="35">
        <f t="shared" si="744"/>
        <v>20.75737210300219</v>
      </c>
      <c r="BK383" s="35">
        <f t="shared" si="744"/>
        <v>20.977018136897012</v>
      </c>
      <c r="BL383" s="35">
        <f t="shared" si="744"/>
        <v>20.950184758307056</v>
      </c>
      <c r="BM383" s="35">
        <f t="shared" si="744"/>
        <v>20.279100181384013</v>
      </c>
      <c r="BN383" s="35">
        <f t="shared" si="744"/>
        <v>20.136480248705162</v>
      </c>
      <c r="BO383" s="35">
        <f t="shared" si="744"/>
        <v>20.36730502313204</v>
      </c>
      <c r="BP383" s="35">
        <f t="shared" si="744"/>
        <v>22.457925220571962</v>
      </c>
      <c r="BQ383" s="35">
        <f t="shared" si="744"/>
        <v>23.443843738113163</v>
      </c>
      <c r="BR383" s="35">
        <f t="shared" si="744"/>
        <v>24.184033923968087</v>
      </c>
      <c r="BS383" s="35">
        <f t="shared" si="744"/>
        <v>25.682268405506949</v>
      </c>
    </row>
    <row r="384" spans="3:71">
      <c r="F384" s="42" t="s">
        <v>239</v>
      </c>
      <c r="R384" s="35">
        <f t="shared" ref="R384:AW384" si="745">R157</f>
        <v>155.65597612841182</v>
      </c>
      <c r="S384" s="35">
        <f t="shared" si="745"/>
        <v>155.32704374623108</v>
      </c>
      <c r="T384" s="35">
        <f t="shared" si="745"/>
        <v>160.6324329081487</v>
      </c>
      <c r="U384" s="35">
        <f t="shared" si="745"/>
        <v>162.77831828422575</v>
      </c>
      <c r="V384" s="35">
        <f t="shared" si="745"/>
        <v>158.85017497730001</v>
      </c>
      <c r="W384" s="35">
        <f t="shared" si="745"/>
        <v>151.94746459510023</v>
      </c>
      <c r="X384" s="35">
        <f t="shared" si="745"/>
        <v>146.13551894594389</v>
      </c>
      <c r="Y384" s="35">
        <f t="shared" si="745"/>
        <v>132.24401603192754</v>
      </c>
      <c r="Z384" s="35">
        <f t="shared" si="745"/>
        <v>120.60498786695707</v>
      </c>
      <c r="AA384" s="35">
        <f t="shared" si="745"/>
        <v>111.967276976495</v>
      </c>
      <c r="AB384" s="35">
        <f t="shared" si="745"/>
        <v>113.93222541416158</v>
      </c>
      <c r="AC384" s="35">
        <f t="shared" si="745"/>
        <v>117.21097462630529</v>
      </c>
      <c r="AD384" s="35">
        <f t="shared" si="745"/>
        <v>122.21356601290741</v>
      </c>
      <c r="AE384" s="35">
        <f t="shared" si="745"/>
        <v>127.46117608374915</v>
      </c>
      <c r="AF384" s="35">
        <f t="shared" si="745"/>
        <v>133.24884808506823</v>
      </c>
      <c r="AG384" s="35">
        <f t="shared" si="745"/>
        <v>140.43469294573407</v>
      </c>
      <c r="AH384" s="35">
        <f t="shared" si="745"/>
        <v>148.11925438356388</v>
      </c>
      <c r="AI384" s="35">
        <f t="shared" si="745"/>
        <v>94.641281464483214</v>
      </c>
      <c r="AJ384" s="35">
        <f t="shared" si="745"/>
        <v>52.536010505366121</v>
      </c>
      <c r="AK384" s="35">
        <f t="shared" si="745"/>
        <v>55.386069645889648</v>
      </c>
      <c r="AL384" s="35">
        <f t="shared" si="745"/>
        <v>59.297760747452386</v>
      </c>
      <c r="AM384" s="35">
        <f t="shared" si="745"/>
        <v>63.25117621769013</v>
      </c>
      <c r="AN384" s="35">
        <f t="shared" si="745"/>
        <v>66.52414674423072</v>
      </c>
      <c r="AO384" s="35">
        <f t="shared" si="745"/>
        <v>69.868116233751181</v>
      </c>
      <c r="AP384" s="35">
        <f t="shared" si="745"/>
        <v>73.920722113338996</v>
      </c>
      <c r="AQ384" s="35">
        <f t="shared" si="745"/>
        <v>78.171133822423457</v>
      </c>
      <c r="AR384" s="35">
        <f t="shared" si="745"/>
        <v>82.56199371102602</v>
      </c>
      <c r="AS384" s="35">
        <f t="shared" si="745"/>
        <v>87.097219541643696</v>
      </c>
      <c r="AT384" s="35">
        <f t="shared" si="745"/>
        <v>91.780829608001653</v>
      </c>
      <c r="AU384" s="35">
        <f t="shared" si="745"/>
        <v>96.616945189197295</v>
      </c>
      <c r="AV384" s="35">
        <f t="shared" si="745"/>
        <v>101.60979306179756</v>
      </c>
      <c r="AW384" s="35">
        <f t="shared" si="745"/>
        <v>106.76370807122616</v>
      </c>
      <c r="AX384" s="35">
        <f t="shared" ref="AX384:BS384" si="746">AX157</f>
        <v>112.08313576380715</v>
      </c>
      <c r="AY384" s="35">
        <f t="shared" si="746"/>
        <v>117.57263508086292</v>
      </c>
      <c r="AZ384" s="35">
        <f t="shared" si="746"/>
        <v>122.74138645350411</v>
      </c>
      <c r="BA384" s="35">
        <f t="shared" si="746"/>
        <v>126.89740522328935</v>
      </c>
      <c r="BB384" s="35">
        <f t="shared" si="746"/>
        <v>129.99110180574596</v>
      </c>
      <c r="BC384" s="35">
        <f t="shared" si="746"/>
        <v>132.97391681358053</v>
      </c>
      <c r="BD384" s="35">
        <f t="shared" si="746"/>
        <v>137.69044262174239</v>
      </c>
      <c r="BE384" s="35">
        <f t="shared" si="746"/>
        <v>138.20581073481947</v>
      </c>
      <c r="BF384" s="35">
        <f t="shared" si="746"/>
        <v>132.0988393909299</v>
      </c>
      <c r="BG384" s="35">
        <f t="shared" si="746"/>
        <v>124.13083363959359</v>
      </c>
      <c r="BH384" s="35">
        <f t="shared" si="746"/>
        <v>113.06381728177209</v>
      </c>
      <c r="BI384" s="35">
        <f t="shared" si="746"/>
        <v>100.45675913721291</v>
      </c>
      <c r="BJ384" s="35">
        <f t="shared" si="746"/>
        <v>88.387431830354288</v>
      </c>
      <c r="BK384" s="35">
        <f t="shared" si="746"/>
        <v>75.806902055592076</v>
      </c>
      <c r="BL384" s="35">
        <f t="shared" si="746"/>
        <v>61.633916467356677</v>
      </c>
      <c r="BM384" s="35">
        <f t="shared" si="746"/>
        <v>49.399868207623058</v>
      </c>
      <c r="BN384" s="35">
        <f t="shared" si="746"/>
        <v>40.129933650475564</v>
      </c>
      <c r="BO384" s="35">
        <f t="shared" si="746"/>
        <v>31.46999427632278</v>
      </c>
      <c r="BP384" s="35">
        <f t="shared" si="746"/>
        <v>23.594864445676638</v>
      </c>
      <c r="BQ384" s="35">
        <f t="shared" si="746"/>
        <v>14.920660052244408</v>
      </c>
      <c r="BR384" s="35">
        <f t="shared" si="746"/>
        <v>6.4243095703114879</v>
      </c>
      <c r="BS384" s="35">
        <f t="shared" si="746"/>
        <v>-2.6339853555010286</v>
      </c>
    </row>
    <row r="385" spans="6:71">
      <c r="F385" s="42" t="s">
        <v>240</v>
      </c>
      <c r="R385" s="35">
        <f t="shared" ref="R385:AW385" si="747">R154</f>
        <v>330.61619342661379</v>
      </c>
      <c r="S385" s="35">
        <f t="shared" si="747"/>
        <v>279.57166763011531</v>
      </c>
      <c r="T385" s="35">
        <f t="shared" si="747"/>
        <v>251.17333362923029</v>
      </c>
      <c r="U385" s="35">
        <f t="shared" si="747"/>
        <v>251.41057884535505</v>
      </c>
      <c r="V385" s="35">
        <f t="shared" si="747"/>
        <v>0</v>
      </c>
      <c r="W385" s="35">
        <f t="shared" si="747"/>
        <v>0</v>
      </c>
      <c r="X385" s="35">
        <f t="shared" si="747"/>
        <v>0</v>
      </c>
      <c r="Y385" s="35">
        <f t="shared" si="747"/>
        <v>0</v>
      </c>
      <c r="Z385" s="35">
        <f t="shared" si="747"/>
        <v>0</v>
      </c>
      <c r="AA385" s="35">
        <f t="shared" si="747"/>
        <v>0</v>
      </c>
      <c r="AB385" s="35">
        <f t="shared" si="747"/>
        <v>0</v>
      </c>
      <c r="AC385" s="35">
        <f t="shared" si="747"/>
        <v>0</v>
      </c>
      <c r="AD385" s="35">
        <f t="shared" si="747"/>
        <v>0</v>
      </c>
      <c r="AE385" s="35">
        <f t="shared" si="747"/>
        <v>0</v>
      </c>
      <c r="AF385" s="35">
        <f t="shared" si="747"/>
        <v>0</v>
      </c>
      <c r="AG385" s="35">
        <f t="shared" si="747"/>
        <v>0</v>
      </c>
      <c r="AH385" s="35">
        <f t="shared" si="747"/>
        <v>0</v>
      </c>
      <c r="AI385" s="35">
        <f t="shared" si="747"/>
        <v>0</v>
      </c>
      <c r="AJ385" s="35">
        <f t="shared" si="747"/>
        <v>0</v>
      </c>
      <c r="AK385" s="35">
        <f t="shared" si="747"/>
        <v>0</v>
      </c>
      <c r="AL385" s="35">
        <f t="shared" si="747"/>
        <v>0</v>
      </c>
      <c r="AM385" s="35">
        <f t="shared" si="747"/>
        <v>0</v>
      </c>
      <c r="AN385" s="35">
        <f t="shared" si="747"/>
        <v>0</v>
      </c>
      <c r="AO385" s="35">
        <f t="shared" si="747"/>
        <v>0</v>
      </c>
      <c r="AP385" s="35">
        <f t="shared" si="747"/>
        <v>0</v>
      </c>
      <c r="AQ385" s="35">
        <f t="shared" si="747"/>
        <v>0</v>
      </c>
      <c r="AR385" s="35">
        <f t="shared" si="747"/>
        <v>0</v>
      </c>
      <c r="AS385" s="35">
        <f t="shared" si="747"/>
        <v>0</v>
      </c>
      <c r="AT385" s="35">
        <f t="shared" si="747"/>
        <v>0</v>
      </c>
      <c r="AU385" s="35">
        <f t="shared" si="747"/>
        <v>0</v>
      </c>
      <c r="AV385" s="35">
        <f t="shared" si="747"/>
        <v>0</v>
      </c>
      <c r="AW385" s="35">
        <f t="shared" si="747"/>
        <v>0</v>
      </c>
      <c r="AX385" s="35">
        <f t="shared" ref="AX385:BS385" si="748">AX154</f>
        <v>0</v>
      </c>
      <c r="AY385" s="35">
        <f t="shared" si="748"/>
        <v>0</v>
      </c>
      <c r="AZ385" s="35">
        <f t="shared" si="748"/>
        <v>0</v>
      </c>
      <c r="BA385" s="35">
        <f t="shared" si="748"/>
        <v>0</v>
      </c>
      <c r="BB385" s="35">
        <f t="shared" si="748"/>
        <v>0</v>
      </c>
      <c r="BC385" s="35">
        <f t="shared" si="748"/>
        <v>0</v>
      </c>
      <c r="BD385" s="35">
        <f t="shared" si="748"/>
        <v>0</v>
      </c>
      <c r="BE385" s="35">
        <f t="shared" si="748"/>
        <v>0</v>
      </c>
      <c r="BF385" s="35">
        <f t="shared" si="748"/>
        <v>0</v>
      </c>
      <c r="BG385" s="35">
        <f t="shared" si="748"/>
        <v>0</v>
      </c>
      <c r="BH385" s="35">
        <f t="shared" si="748"/>
        <v>0</v>
      </c>
      <c r="BI385" s="35">
        <f t="shared" si="748"/>
        <v>0</v>
      </c>
      <c r="BJ385" s="35">
        <f t="shared" si="748"/>
        <v>0</v>
      </c>
      <c r="BK385" s="35">
        <f t="shared" si="748"/>
        <v>0</v>
      </c>
      <c r="BL385" s="35">
        <f t="shared" si="748"/>
        <v>0</v>
      </c>
      <c r="BM385" s="35">
        <f t="shared" si="748"/>
        <v>0</v>
      </c>
      <c r="BN385" s="35">
        <f t="shared" si="748"/>
        <v>0</v>
      </c>
      <c r="BO385" s="35">
        <f t="shared" si="748"/>
        <v>0</v>
      </c>
      <c r="BP385" s="35">
        <f t="shared" si="748"/>
        <v>0</v>
      </c>
      <c r="BQ385" s="35">
        <f t="shared" si="748"/>
        <v>0</v>
      </c>
      <c r="BR385" s="35">
        <f t="shared" si="748"/>
        <v>0</v>
      </c>
      <c r="BS385" s="35">
        <f t="shared" si="748"/>
        <v>0</v>
      </c>
    </row>
    <row r="386" spans="6:71">
      <c r="F386" s="42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</row>
    <row r="387" spans="6:71">
      <c r="F387" t="s">
        <v>241</v>
      </c>
      <c r="R387" s="35">
        <f>R383+R384-R385</f>
        <v>107.52588642682497</v>
      </c>
      <c r="S387" s="35">
        <f t="shared" ref="S387:BS387" si="749">S383+S384-S385</f>
        <v>136.12032684413668</v>
      </c>
      <c r="T387" s="35">
        <f t="shared" si="749"/>
        <v>145.6647077739741</v>
      </c>
      <c r="U387" s="35">
        <f t="shared" si="749"/>
        <v>139.41781170612856</v>
      </c>
      <c r="V387" s="35">
        <f t="shared" si="749"/>
        <v>380.5035000788348</v>
      </c>
      <c r="W387" s="35">
        <f t="shared" si="749"/>
        <v>367.10433910983824</v>
      </c>
      <c r="X387" s="35">
        <f t="shared" si="749"/>
        <v>355.0782410641097</v>
      </c>
      <c r="Y387" s="35">
        <f t="shared" si="749"/>
        <v>335.21027524758853</v>
      </c>
      <c r="Z387" s="35">
        <f t="shared" si="749"/>
        <v>302.77002836331525</v>
      </c>
      <c r="AA387" s="35">
        <f t="shared" si="749"/>
        <v>285.36827672319265</v>
      </c>
      <c r="AB387" s="35">
        <f t="shared" si="749"/>
        <v>282.46554190883393</v>
      </c>
      <c r="AC387" s="35">
        <f t="shared" si="749"/>
        <v>280.50059375267404</v>
      </c>
      <c r="AD387" s="35">
        <f t="shared" si="749"/>
        <v>279.824911277225</v>
      </c>
      <c r="AE387" s="35">
        <f t="shared" si="749"/>
        <v>279.35591695054097</v>
      </c>
      <c r="AF387" s="35">
        <f t="shared" si="749"/>
        <v>279.17268190932896</v>
      </c>
      <c r="AG387" s="35">
        <f t="shared" si="749"/>
        <v>279.88835067631936</v>
      </c>
      <c r="AH387" s="35">
        <f t="shared" si="749"/>
        <v>280.75614248460994</v>
      </c>
      <c r="AI387" s="35">
        <f t="shared" si="749"/>
        <v>232.44395294463175</v>
      </c>
      <c r="AJ387" s="35">
        <f t="shared" si="749"/>
        <v>195.19696875999301</v>
      </c>
      <c r="AK387" s="35">
        <f t="shared" si="749"/>
        <v>195.44730775718267</v>
      </c>
      <c r="AL387" s="35">
        <f t="shared" si="749"/>
        <v>196.44582794139166</v>
      </c>
      <c r="AM387" s="35">
        <f t="shared" si="749"/>
        <v>197.3378209916942</v>
      </c>
      <c r="AN387" s="35">
        <f t="shared" si="749"/>
        <v>197.54416703078749</v>
      </c>
      <c r="AO387" s="35">
        <f t="shared" si="749"/>
        <v>197.722898770565</v>
      </c>
      <c r="AP387" s="35">
        <f t="shared" si="749"/>
        <v>198.28125785337085</v>
      </c>
      <c r="AQ387" s="35">
        <f t="shared" si="749"/>
        <v>198.88734759420066</v>
      </c>
      <c r="AR387" s="35">
        <f t="shared" si="749"/>
        <v>199.45254267661497</v>
      </c>
      <c r="AS387" s="35">
        <f t="shared" si="749"/>
        <v>199.97466705102789</v>
      </c>
      <c r="AT387" s="35">
        <f t="shared" si="749"/>
        <v>200.45148712187094</v>
      </c>
      <c r="AU387" s="35">
        <f t="shared" si="749"/>
        <v>200.88070973615442</v>
      </c>
      <c r="AV387" s="35">
        <f t="shared" si="749"/>
        <v>201.25998014021536</v>
      </c>
      <c r="AW387" s="35">
        <f t="shared" si="749"/>
        <v>201.58687990305458</v>
      </c>
      <c r="AX387" s="35">
        <f t="shared" si="749"/>
        <v>201.85892480465671</v>
      </c>
      <c r="AY387" s="35">
        <f t="shared" si="749"/>
        <v>199.88329778443961</v>
      </c>
      <c r="AZ387" s="35">
        <f t="shared" si="749"/>
        <v>185.90275205563472</v>
      </c>
      <c r="BA387" s="35">
        <f t="shared" si="749"/>
        <v>182.40758564630838</v>
      </c>
      <c r="BB387" s="35">
        <f t="shared" si="749"/>
        <v>179.87957963065864</v>
      </c>
      <c r="BC387" s="35">
        <f t="shared" si="749"/>
        <v>177.43946846928003</v>
      </c>
      <c r="BD387" s="35">
        <f t="shared" si="749"/>
        <v>176.27764772608626</v>
      </c>
      <c r="BE387" s="35">
        <f t="shared" si="749"/>
        <v>171.58506370435521</v>
      </c>
      <c r="BF387" s="35">
        <f t="shared" si="749"/>
        <v>161.5630885680967</v>
      </c>
      <c r="BG387" s="35">
        <f t="shared" si="749"/>
        <v>150.28565360708728</v>
      </c>
      <c r="BH387" s="35">
        <f t="shared" si="749"/>
        <v>136.83165791528219</v>
      </c>
      <c r="BI387" s="35">
        <f t="shared" si="749"/>
        <v>122.54594309285318</v>
      </c>
      <c r="BJ387" s="35">
        <f t="shared" si="749"/>
        <v>109.14480393335649</v>
      </c>
      <c r="BK387" s="35">
        <f t="shared" si="749"/>
        <v>96.783920192489092</v>
      </c>
      <c r="BL387" s="35">
        <f t="shared" si="749"/>
        <v>82.58410122566373</v>
      </c>
      <c r="BM387" s="35">
        <f t="shared" si="749"/>
        <v>69.678968389007068</v>
      </c>
      <c r="BN387" s="35">
        <f t="shared" si="749"/>
        <v>60.266413899180726</v>
      </c>
      <c r="BO387" s="35">
        <f t="shared" si="749"/>
        <v>51.83729929945482</v>
      </c>
      <c r="BP387" s="35">
        <f t="shared" si="749"/>
        <v>46.0527896662486</v>
      </c>
      <c r="BQ387" s="35">
        <f t="shared" si="749"/>
        <v>38.364503790357574</v>
      </c>
      <c r="BR387" s="35">
        <f t="shared" si="749"/>
        <v>30.608343494279573</v>
      </c>
      <c r="BS387" s="35">
        <f t="shared" si="749"/>
        <v>23.048283050005921</v>
      </c>
    </row>
    <row r="388" spans="6:71">
      <c r="F388" t="s">
        <v>242</v>
      </c>
      <c r="R388" s="35">
        <f t="shared" ref="R388:AW388" si="750">R387*R24</f>
        <v>102.75099266289968</v>
      </c>
      <c r="S388" s="35">
        <f t="shared" si="750"/>
        <v>124.52046087687484</v>
      </c>
      <c r="T388" s="35">
        <f t="shared" si="750"/>
        <v>127.7879608954953</v>
      </c>
      <c r="U388" s="35">
        <f t="shared" si="750"/>
        <v>117.50226045885417</v>
      </c>
      <c r="V388" s="35">
        <f t="shared" si="750"/>
        <v>308.09097534476393</v>
      </c>
      <c r="W388" s="35">
        <f t="shared" si="750"/>
        <v>285.56317389965352</v>
      </c>
      <c r="X388" s="35">
        <f t="shared" si="750"/>
        <v>265.35611717415895</v>
      </c>
      <c r="Y388" s="35">
        <f t="shared" si="750"/>
        <v>240.6659934104913</v>
      </c>
      <c r="Z388" s="35">
        <f t="shared" si="750"/>
        <v>208.83469300286455</v>
      </c>
      <c r="AA388" s="35">
        <f t="shared" si="750"/>
        <v>189.09838541774187</v>
      </c>
      <c r="AB388" s="35">
        <f t="shared" si="750"/>
        <v>179.8208164133967</v>
      </c>
      <c r="AC388" s="35">
        <f t="shared" si="750"/>
        <v>171.5539159124051</v>
      </c>
      <c r="AD388" s="35">
        <f t="shared" si="750"/>
        <v>164.41657119076802</v>
      </c>
      <c r="AE388" s="35">
        <f t="shared" si="750"/>
        <v>157.69192258203029</v>
      </c>
      <c r="AF388" s="35">
        <f t="shared" si="750"/>
        <v>151.39685507301502</v>
      </c>
      <c r="AG388" s="35">
        <f t="shared" si="750"/>
        <v>145.82135162484317</v>
      </c>
      <c r="AH388" s="35">
        <f t="shared" si="750"/>
        <v>140.52640126520734</v>
      </c>
      <c r="AI388" s="35">
        <f t="shared" si="750"/>
        <v>111.77360845050299</v>
      </c>
      <c r="AJ388" s="35">
        <f t="shared" si="750"/>
        <v>90.175062054231105</v>
      </c>
      <c r="AK388" s="35">
        <f t="shared" si="750"/>
        <v>86.743199029044462</v>
      </c>
      <c r="AL388" s="35">
        <f t="shared" si="750"/>
        <v>83.760818645447259</v>
      </c>
      <c r="AM388" s="35">
        <f t="shared" si="750"/>
        <v>80.835251394622702</v>
      </c>
      <c r="AN388" s="35">
        <f t="shared" si="750"/>
        <v>77.740447617409657</v>
      </c>
      <c r="AO388" s="35">
        <f t="shared" si="750"/>
        <v>74.753607620465658</v>
      </c>
      <c r="AP388" s="35">
        <f t="shared" si="750"/>
        <v>72.019352821195909</v>
      </c>
      <c r="AQ388" s="35">
        <f t="shared" si="750"/>
        <v>69.401213845309641</v>
      </c>
      <c r="AR388" s="35">
        <f t="shared" si="750"/>
        <v>66.863922293910463</v>
      </c>
      <c r="AS388" s="35">
        <f t="shared" si="750"/>
        <v>64.405004613495649</v>
      </c>
      <c r="AT388" s="35">
        <f t="shared" si="750"/>
        <v>62.022072920642728</v>
      </c>
      <c r="AU388" s="35">
        <f t="shared" si="750"/>
        <v>59.712821175182725</v>
      </c>
      <c r="AV388" s="35">
        <f t="shared" si="750"/>
        <v>57.475021579158103</v>
      </c>
      <c r="AW388" s="35">
        <f t="shared" si="750"/>
        <v>55.306521185579882</v>
      </c>
      <c r="AX388" s="35">
        <f t="shared" ref="AX388:BS388" si="751">AX387*AX24</f>
        <v>53.205238702228826</v>
      </c>
      <c r="AY388" s="35">
        <f t="shared" si="751"/>
        <v>50.614541579944166</v>
      </c>
      <c r="AZ388" s="35">
        <f t="shared" si="751"/>
        <v>45.224834069776669</v>
      </c>
      <c r="BA388" s="35">
        <f t="shared" si="751"/>
        <v>42.631088295376451</v>
      </c>
      <c r="BB388" s="35">
        <f t="shared" si="751"/>
        <v>40.388502399024595</v>
      </c>
      <c r="BC388" s="35">
        <f t="shared" si="751"/>
        <v>38.275288701085017</v>
      </c>
      <c r="BD388" s="35">
        <f t="shared" si="751"/>
        <v>36.530688313963353</v>
      </c>
      <c r="BE388" s="35">
        <f t="shared" si="751"/>
        <v>34.161147487550686</v>
      </c>
      <c r="BF388" s="35">
        <f t="shared" si="751"/>
        <v>30.902063342894433</v>
      </c>
      <c r="BG388" s="35">
        <f t="shared" si="751"/>
        <v>27.615646663788532</v>
      </c>
      <c r="BH388" s="35">
        <f t="shared" si="751"/>
        <v>24.155534036458402</v>
      </c>
      <c r="BI388" s="35">
        <f t="shared" si="751"/>
        <v>20.783627695989676</v>
      </c>
      <c r="BJ388" s="35">
        <f t="shared" si="751"/>
        <v>17.783524687383768</v>
      </c>
      <c r="BK388" s="35">
        <f t="shared" si="751"/>
        <v>15.149920280295671</v>
      </c>
      <c r="BL388" s="35">
        <f t="shared" si="751"/>
        <v>12.419266501299671</v>
      </c>
      <c r="BM388" s="35">
        <f t="shared" si="751"/>
        <v>10.066849444794936</v>
      </c>
      <c r="BN388" s="35">
        <f t="shared" si="751"/>
        <v>8.3648772563235347</v>
      </c>
      <c r="BO388" s="35">
        <f t="shared" si="751"/>
        <v>6.9122422623463198</v>
      </c>
      <c r="BP388" s="35">
        <f t="shared" si="751"/>
        <v>5.8996315356276083</v>
      </c>
      <c r="BQ388" s="35">
        <f t="shared" si="751"/>
        <v>4.7216184837662913</v>
      </c>
      <c r="BR388" s="35">
        <f t="shared" si="751"/>
        <v>3.6190409295780515</v>
      </c>
      <c r="BS388" s="35">
        <f t="shared" si="751"/>
        <v>2.6180902207676411</v>
      </c>
    </row>
    <row r="390" spans="6:71">
      <c r="F390" t="s">
        <v>147</v>
      </c>
      <c r="R390" s="35">
        <f t="shared" ref="R390:AW390" si="752">R308</f>
        <v>0</v>
      </c>
      <c r="S390" s="35">
        <f t="shared" si="752"/>
        <v>0</v>
      </c>
      <c r="T390" s="35">
        <f t="shared" si="752"/>
        <v>0</v>
      </c>
      <c r="U390" s="35">
        <f t="shared" si="752"/>
        <v>0</v>
      </c>
      <c r="V390" s="35">
        <f t="shared" si="752"/>
        <v>0</v>
      </c>
      <c r="W390" s="35">
        <f t="shared" si="752"/>
        <v>0</v>
      </c>
      <c r="X390" s="35">
        <f t="shared" si="752"/>
        <v>0</v>
      </c>
      <c r="Y390" s="35">
        <f t="shared" si="752"/>
        <v>0</v>
      </c>
      <c r="Z390" s="35">
        <f t="shared" si="752"/>
        <v>15.392872674523607</v>
      </c>
      <c r="AA390" s="35">
        <f t="shared" si="752"/>
        <v>19.224565415685809</v>
      </c>
      <c r="AB390" s="35">
        <f t="shared" si="752"/>
        <v>19.513154673512343</v>
      </c>
      <c r="AC390" s="35">
        <f t="shared" si="752"/>
        <v>20.097398108242039</v>
      </c>
      <c r="AD390" s="35">
        <f t="shared" si="752"/>
        <v>20.982127959410633</v>
      </c>
      <c r="AE390" s="35">
        <f t="shared" si="752"/>
        <v>21.70059878388544</v>
      </c>
      <c r="AF390" s="35">
        <f t="shared" si="752"/>
        <v>22.458762231507659</v>
      </c>
      <c r="AG390" s="35">
        <f t="shared" si="752"/>
        <v>23.479497948702939</v>
      </c>
      <c r="AH390" s="35">
        <f t="shared" si="752"/>
        <v>24.552949741014185</v>
      </c>
      <c r="AI390" s="35">
        <f t="shared" si="752"/>
        <v>13.329575193419089</v>
      </c>
      <c r="AJ390" s="35">
        <f t="shared" si="752"/>
        <v>4.6007707528883035</v>
      </c>
      <c r="AK390" s="35">
        <f t="shared" si="752"/>
        <v>5.0519405636569577</v>
      </c>
      <c r="AL390" s="35">
        <f t="shared" si="752"/>
        <v>5.7000030875019476</v>
      </c>
      <c r="AM390" s="35">
        <f>AM308</f>
        <v>6.3363417915485387</v>
      </c>
      <c r="AN390" s="35">
        <f t="shared" si="752"/>
        <v>6.8162008510464736</v>
      </c>
      <c r="AO390" s="35">
        <f t="shared" si="752"/>
        <v>7.2608194247987736</v>
      </c>
      <c r="AP390" s="35">
        <f t="shared" si="752"/>
        <v>7.8976896730814765</v>
      </c>
      <c r="AQ390" s="35">
        <f t="shared" si="752"/>
        <v>8.5188968187162981</v>
      </c>
      <c r="AR390" s="35">
        <f t="shared" si="752"/>
        <v>9.1476189192146506</v>
      </c>
      <c r="AS390" s="35">
        <f t="shared" si="752"/>
        <v>9.7842059172657017</v>
      </c>
      <c r="AT390" s="35">
        <f t="shared" si="752"/>
        <v>10.429005609146735</v>
      </c>
      <c r="AU390" s="35">
        <f t="shared" si="752"/>
        <v>11.082363998909136</v>
      </c>
      <c r="AV390" s="35">
        <f t="shared" si="752"/>
        <v>11.744625641963399</v>
      </c>
      <c r="AW390" s="35">
        <f t="shared" si="752"/>
        <v>12.416133978630057</v>
      </c>
      <c r="AX390" s="35">
        <f t="shared" ref="AX390:BS390" si="753">AX308</f>
        <v>13.097231658201109</v>
      </c>
      <c r="AY390" s="35">
        <f t="shared" si="753"/>
        <v>15.978525757285693</v>
      </c>
      <c r="AZ390" s="35">
        <f t="shared" si="753"/>
        <v>30.319488122736264</v>
      </c>
      <c r="BA390" s="35">
        <f t="shared" si="753"/>
        <v>32.950953605825802</v>
      </c>
      <c r="BB390" s="35">
        <f t="shared" si="753"/>
        <v>33.382968986126933</v>
      </c>
      <c r="BC390" s="35">
        <f t="shared" si="753"/>
        <v>33.489685905177396</v>
      </c>
      <c r="BD390" s="35">
        <f t="shared" si="753"/>
        <v>33.929835866345471</v>
      </c>
      <c r="BE390" s="35">
        <f t="shared" si="753"/>
        <v>33.506700991685967</v>
      </c>
      <c r="BF390" s="35">
        <f t="shared" si="753"/>
        <v>31.769540910925755</v>
      </c>
      <c r="BG390" s="35">
        <f t="shared" si="753"/>
        <v>29.676561323762659</v>
      </c>
      <c r="BH390" s="35">
        <f t="shared" si="753"/>
        <v>26.986997133933652</v>
      </c>
      <c r="BI390" s="35">
        <f t="shared" si="753"/>
        <v>24.041714919506937</v>
      </c>
      <c r="BJ390" s="35">
        <f t="shared" si="753"/>
        <v>21.265175163858082</v>
      </c>
      <c r="BK390" s="35">
        <f t="shared" si="753"/>
        <v>17.430773380013228</v>
      </c>
      <c r="BL390" s="35">
        <f t="shared" si="753"/>
        <v>14.357353369441467</v>
      </c>
      <c r="BM390" s="35">
        <f t="shared" si="753"/>
        <v>12.507813132081909</v>
      </c>
      <c r="BN390" s="35">
        <f t="shared" si="753"/>
        <v>10.630140654941449</v>
      </c>
      <c r="BO390" s="35">
        <f t="shared" si="753"/>
        <v>8.7581333571148363</v>
      </c>
      <c r="BP390" s="35">
        <f t="shared" si="753"/>
        <v>5.3804937225723704</v>
      </c>
      <c r="BQ390" s="35">
        <f t="shared" si="753"/>
        <v>3.429622720745924</v>
      </c>
      <c r="BR390" s="35">
        <f t="shared" si="753"/>
        <v>2.0792265293536492</v>
      </c>
      <c r="BS390" s="35">
        <f t="shared" si="753"/>
        <v>0.31825888001210523</v>
      </c>
    </row>
    <row r="391" spans="6:71">
      <c r="F391" t="s">
        <v>243</v>
      </c>
      <c r="R391" s="35">
        <f t="shared" ref="R391:AW391" si="754">(R387+R390)*R24</f>
        <v>102.75099266289968</v>
      </c>
      <c r="S391" s="35">
        <f t="shared" si="754"/>
        <v>124.52046087687484</v>
      </c>
      <c r="T391" s="35">
        <f t="shared" si="754"/>
        <v>127.7879608954953</v>
      </c>
      <c r="U391" s="35">
        <f t="shared" si="754"/>
        <v>117.50226045885417</v>
      </c>
      <c r="V391" s="35">
        <f t="shared" si="754"/>
        <v>308.09097534476393</v>
      </c>
      <c r="W391" s="35">
        <f t="shared" si="754"/>
        <v>285.56317389965352</v>
      </c>
      <c r="X391" s="35">
        <f t="shared" si="754"/>
        <v>265.35611717415895</v>
      </c>
      <c r="Y391" s="35">
        <f t="shared" si="754"/>
        <v>240.6659934104913</v>
      </c>
      <c r="Z391" s="35">
        <f t="shared" si="754"/>
        <v>219.45187944233251</v>
      </c>
      <c r="AA391" s="35">
        <f t="shared" si="754"/>
        <v>201.83748284723723</v>
      </c>
      <c r="AB391" s="35">
        <f t="shared" si="754"/>
        <v>192.2431153617207</v>
      </c>
      <c r="AC391" s="35">
        <f t="shared" si="754"/>
        <v>183.84546688202445</v>
      </c>
      <c r="AD391" s="35">
        <f t="shared" si="754"/>
        <v>176.74502872382337</v>
      </c>
      <c r="AE391" s="35">
        <f t="shared" si="754"/>
        <v>169.94156161157701</v>
      </c>
      <c r="AF391" s="35">
        <f t="shared" si="754"/>
        <v>163.57636328072425</v>
      </c>
      <c r="AG391" s="35">
        <f t="shared" si="754"/>
        <v>158.05412986687909</v>
      </c>
      <c r="AH391" s="35">
        <f t="shared" si="754"/>
        <v>152.81584803212664</v>
      </c>
      <c r="AI391" s="35">
        <f t="shared" si="754"/>
        <v>118.18330291493871</v>
      </c>
      <c r="AJ391" s="35">
        <f t="shared" si="754"/>
        <v>92.300478195549928</v>
      </c>
      <c r="AK391" s="35">
        <f t="shared" si="754"/>
        <v>88.985345471607019</v>
      </c>
      <c r="AL391" s="35">
        <f t="shared" si="754"/>
        <v>86.19119311506023</v>
      </c>
      <c r="AM391" s="35">
        <f t="shared" si="754"/>
        <v>83.430799369501969</v>
      </c>
      <c r="AN391" s="35">
        <f t="shared" si="754"/>
        <v>80.422857901525688</v>
      </c>
      <c r="AO391" s="35">
        <f t="shared" si="754"/>
        <v>77.498724395808352</v>
      </c>
      <c r="AP391" s="35">
        <f t="shared" si="754"/>
        <v>74.887937099890522</v>
      </c>
      <c r="AQ391" s="35">
        <f t="shared" si="754"/>
        <v>72.373860355977357</v>
      </c>
      <c r="AR391" s="35">
        <f t="shared" si="754"/>
        <v>69.930544921932679</v>
      </c>
      <c r="AS391" s="35">
        <f t="shared" si="754"/>
        <v>67.556162890359246</v>
      </c>
      <c r="AT391" s="35">
        <f t="shared" si="754"/>
        <v>65.248931227695508</v>
      </c>
      <c r="AU391" s="35">
        <f t="shared" si="754"/>
        <v>63.007110709176942</v>
      </c>
      <c r="AV391" s="35">
        <f t="shared" si="754"/>
        <v>60.829004878474244</v>
      </c>
      <c r="AW391" s="35">
        <f t="shared" si="754"/>
        <v>58.712959031447333</v>
      </c>
      <c r="AX391" s="35">
        <f t="shared" ref="AX391:BS391" si="755">(AX387+AX390)*AX24</f>
        <v>56.657359223465761</v>
      </c>
      <c r="AY391" s="35">
        <f t="shared" si="755"/>
        <v>54.660631299759189</v>
      </c>
      <c r="AZ391" s="35">
        <f t="shared" si="755"/>
        <v>52.600700237809285</v>
      </c>
      <c r="BA391" s="35">
        <f t="shared" si="755"/>
        <v>50.332166118480906</v>
      </c>
      <c r="BB391" s="35">
        <f t="shared" si="755"/>
        <v>47.884006478760334</v>
      </c>
      <c r="BC391" s="35">
        <f t="shared" si="755"/>
        <v>45.499315055465381</v>
      </c>
      <c r="BD391" s="35">
        <f t="shared" si="755"/>
        <v>43.562097426611601</v>
      </c>
      <c r="BE391" s="35">
        <f t="shared" si="755"/>
        <v>40.832050710050652</v>
      </c>
      <c r="BF391" s="35">
        <f t="shared" si="755"/>
        <v>36.978602076494532</v>
      </c>
      <c r="BG391" s="35">
        <f t="shared" si="755"/>
        <v>33.068844703941537</v>
      </c>
      <c r="BH391" s="35">
        <f t="shared" si="755"/>
        <v>28.919675155132467</v>
      </c>
      <c r="BI391" s="35">
        <f t="shared" si="755"/>
        <v>24.861070322397548</v>
      </c>
      <c r="BJ391" s="35">
        <f t="shared" si="755"/>
        <v>21.248369131457533</v>
      </c>
      <c r="BK391" s="35">
        <f t="shared" si="755"/>
        <v>17.878419256219502</v>
      </c>
      <c r="BL391" s="35">
        <f t="shared" si="755"/>
        <v>14.578372129405915</v>
      </c>
      <c r="BM391" s="35">
        <f t="shared" si="755"/>
        <v>11.873912244309095</v>
      </c>
      <c r="BN391" s="35">
        <f t="shared" si="755"/>
        <v>9.8403229655172701</v>
      </c>
      <c r="BO391" s="35">
        <f t="shared" si="755"/>
        <v>8.0800951472081461</v>
      </c>
      <c r="BP391" s="35">
        <f t="shared" si="755"/>
        <v>6.5889042305713907</v>
      </c>
      <c r="BQ391" s="35">
        <f t="shared" si="755"/>
        <v>5.1437110023899466</v>
      </c>
      <c r="BR391" s="35">
        <f t="shared" si="755"/>
        <v>3.8648825875234314</v>
      </c>
      <c r="BS391" s="35">
        <f t="shared" si="755"/>
        <v>2.6542417405847298</v>
      </c>
    </row>
    <row r="393" spans="6:71">
      <c r="F393" s="27" t="s">
        <v>244</v>
      </c>
      <c r="H393" s="44">
        <f>SUM(R391:BS391)</f>
        <v>4967.9157724941388</v>
      </c>
    </row>
    <row r="394" spans="6:71">
      <c r="F394" s="27" t="s">
        <v>245</v>
      </c>
      <c r="H394" s="44">
        <f>H393+H400</f>
        <v>5040.4320208669378</v>
      </c>
    </row>
    <row r="395" spans="6:71">
      <c r="F395" s="27" t="s">
        <v>246</v>
      </c>
      <c r="H395" s="44" t="b">
        <f>H394=Q149</f>
        <v>0</v>
      </c>
    </row>
    <row r="396" spans="6:71">
      <c r="J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</row>
    <row r="397" spans="6:71">
      <c r="F397" t="s">
        <v>247</v>
      </c>
      <c r="R397" s="35">
        <f t="shared" ref="R397:AW397" si="756">R324+R325</f>
        <v>385.28798561586268</v>
      </c>
      <c r="S397" s="35">
        <f t="shared" si="756"/>
        <v>383.5835581681593</v>
      </c>
      <c r="T397" s="35">
        <f t="shared" si="756"/>
        <v>384.69499331271959</v>
      </c>
      <c r="U397" s="35">
        <f t="shared" si="756"/>
        <v>380.80687494459414</v>
      </c>
      <c r="V397" s="35">
        <f t="shared" si="756"/>
        <v>380.50350007883486</v>
      </c>
      <c r="W397" s="35">
        <f t="shared" si="756"/>
        <v>367.10433910983829</v>
      </c>
      <c r="X397" s="35">
        <f t="shared" si="756"/>
        <v>355.07824106410965</v>
      </c>
      <c r="Y397" s="35">
        <f t="shared" si="756"/>
        <v>335.21027524758858</v>
      </c>
      <c r="Z397" s="35">
        <f t="shared" si="756"/>
        <v>318.16290103783888</v>
      </c>
      <c r="AA397" s="35">
        <f t="shared" si="756"/>
        <v>304.59284213887844</v>
      </c>
      <c r="AB397" s="35">
        <f t="shared" si="756"/>
        <v>301.97869658234623</v>
      </c>
      <c r="AC397" s="35">
        <f t="shared" si="756"/>
        <v>300.59799186091601</v>
      </c>
      <c r="AD397" s="35">
        <f t="shared" si="756"/>
        <v>300.8070392366356</v>
      </c>
      <c r="AE397" s="35">
        <f t="shared" si="756"/>
        <v>301.0565157344264</v>
      </c>
      <c r="AF397" s="35">
        <f t="shared" si="756"/>
        <v>301.63144414083661</v>
      </c>
      <c r="AG397" s="35">
        <f t="shared" si="756"/>
        <v>303.3678486250223</v>
      </c>
      <c r="AH397" s="35">
        <f t="shared" si="756"/>
        <v>305.30909222562406</v>
      </c>
      <c r="AI397" s="35">
        <f t="shared" si="756"/>
        <v>245.77352813805078</v>
      </c>
      <c r="AJ397" s="35">
        <f t="shared" si="756"/>
        <v>199.79773951288144</v>
      </c>
      <c r="AK397" s="35">
        <f t="shared" si="756"/>
        <v>200.4992483208396</v>
      </c>
      <c r="AL397" s="35">
        <f t="shared" si="756"/>
        <v>202.14583102889367</v>
      </c>
      <c r="AM397" s="35">
        <f t="shared" si="756"/>
        <v>203.67416278324274</v>
      </c>
      <c r="AN397" s="35">
        <f t="shared" si="756"/>
        <v>204.36036788183389</v>
      </c>
      <c r="AO397" s="35">
        <f t="shared" si="756"/>
        <v>204.98371819536376</v>
      </c>
      <c r="AP397" s="35">
        <f t="shared" si="756"/>
        <v>206.17894752645233</v>
      </c>
      <c r="AQ397" s="35">
        <f t="shared" si="756"/>
        <v>207.40624441291692</v>
      </c>
      <c r="AR397" s="35">
        <f t="shared" si="756"/>
        <v>208.60016159582955</v>
      </c>
      <c r="AS397" s="35">
        <f t="shared" si="756"/>
        <v>209.75887296829353</v>
      </c>
      <c r="AT397" s="35">
        <f t="shared" si="756"/>
        <v>210.88049273101768</v>
      </c>
      <c r="AU397" s="35">
        <f t="shared" si="756"/>
        <v>211.96307373506352</v>
      </c>
      <c r="AV397" s="35">
        <f t="shared" si="756"/>
        <v>213.00460578217877</v>
      </c>
      <c r="AW397" s="35">
        <f t="shared" si="756"/>
        <v>214.00301388168464</v>
      </c>
      <c r="AX397" s="35">
        <f t="shared" ref="AX397:BS397" si="757">AX324+AX325</f>
        <v>214.95615646285782</v>
      </c>
      <c r="AY397" s="35">
        <f t="shared" si="757"/>
        <v>215.8618235417253</v>
      </c>
      <c r="AZ397" s="35">
        <f t="shared" si="757"/>
        <v>216.22224017837101</v>
      </c>
      <c r="BA397" s="35">
        <f t="shared" si="757"/>
        <v>215.35853925213416</v>
      </c>
      <c r="BB397" s="35">
        <f t="shared" si="757"/>
        <v>213.26254861678552</v>
      </c>
      <c r="BC397" s="35">
        <f t="shared" si="757"/>
        <v>210.92915437445737</v>
      </c>
      <c r="BD397" s="35">
        <f t="shared" si="757"/>
        <v>210.20748359243171</v>
      </c>
      <c r="BE397" s="35">
        <f t="shared" si="757"/>
        <v>205.09176469604125</v>
      </c>
      <c r="BF397" s="35">
        <f t="shared" si="757"/>
        <v>193.33262947902256</v>
      </c>
      <c r="BG397" s="35">
        <f t="shared" si="757"/>
        <v>179.96221493084983</v>
      </c>
      <c r="BH397" s="35">
        <f t="shared" si="757"/>
        <v>163.81865504921575</v>
      </c>
      <c r="BI397" s="35">
        <f t="shared" si="757"/>
        <v>146.58765801236007</v>
      </c>
      <c r="BJ397" s="35">
        <f t="shared" si="757"/>
        <v>130.40997909721455</v>
      </c>
      <c r="BK397" s="35">
        <f t="shared" si="757"/>
        <v>114.21469357250233</v>
      </c>
      <c r="BL397" s="35">
        <f t="shared" si="757"/>
        <v>96.941454595105284</v>
      </c>
      <c r="BM397" s="35">
        <f t="shared" si="757"/>
        <v>82.186781521088932</v>
      </c>
      <c r="BN397" s="35">
        <f t="shared" si="757"/>
        <v>70.896554554122204</v>
      </c>
      <c r="BO397" s="35">
        <f t="shared" si="757"/>
        <v>60.595432656569628</v>
      </c>
      <c r="BP397" s="35">
        <f t="shared" si="757"/>
        <v>51.433283388821053</v>
      </c>
      <c r="BQ397" s="35">
        <f t="shared" si="757"/>
        <v>41.794126511103499</v>
      </c>
      <c r="BR397" s="35">
        <f t="shared" si="757"/>
        <v>32.687570023633285</v>
      </c>
      <c r="BS397" s="35">
        <f t="shared" si="757"/>
        <v>23.366541930017977</v>
      </c>
    </row>
    <row r="398" spans="6:71">
      <c r="M398" s="31"/>
      <c r="R398" s="39">
        <f t="shared" ref="R398:AW398" si="758">R397*R24</f>
        <v>368.17853168837047</v>
      </c>
      <c r="S398" s="39">
        <f t="shared" si="758"/>
        <v>350.89543608415255</v>
      </c>
      <c r="T398" s="39">
        <f t="shared" si="758"/>
        <v>337.48317978585845</v>
      </c>
      <c r="U398" s="39">
        <f t="shared" si="758"/>
        <v>320.94657100614262</v>
      </c>
      <c r="V398" s="39">
        <f t="shared" si="758"/>
        <v>308.09097534476399</v>
      </c>
      <c r="W398" s="39">
        <f t="shared" si="758"/>
        <v>285.56317389965358</v>
      </c>
      <c r="X398" s="39">
        <f t="shared" si="758"/>
        <v>265.3561171741589</v>
      </c>
      <c r="Y398" s="39">
        <f t="shared" si="758"/>
        <v>240.66599341049132</v>
      </c>
      <c r="Z398" s="39">
        <f t="shared" si="758"/>
        <v>219.45187944233251</v>
      </c>
      <c r="AA398" s="39">
        <f t="shared" si="758"/>
        <v>201.83748284723723</v>
      </c>
      <c r="AB398" s="39">
        <f t="shared" si="758"/>
        <v>192.24311536172067</v>
      </c>
      <c r="AC398" s="39">
        <f t="shared" si="758"/>
        <v>183.8454668820244</v>
      </c>
      <c r="AD398" s="39">
        <f t="shared" si="758"/>
        <v>176.74502872382334</v>
      </c>
      <c r="AE398" s="39">
        <f t="shared" si="758"/>
        <v>169.94156161157701</v>
      </c>
      <c r="AF398" s="39">
        <f t="shared" si="758"/>
        <v>163.57636328072425</v>
      </c>
      <c r="AG398" s="39">
        <f t="shared" si="758"/>
        <v>158.05412986687909</v>
      </c>
      <c r="AH398" s="39">
        <f t="shared" si="758"/>
        <v>152.81584803212661</v>
      </c>
      <c r="AI398" s="39">
        <f t="shared" si="758"/>
        <v>118.18330291493868</v>
      </c>
      <c r="AJ398" s="39">
        <f t="shared" si="758"/>
        <v>92.300478195549985</v>
      </c>
      <c r="AK398" s="39">
        <f t="shared" si="758"/>
        <v>88.985345471607005</v>
      </c>
      <c r="AL398" s="39">
        <f t="shared" si="758"/>
        <v>86.191193115060258</v>
      </c>
      <c r="AM398" s="39">
        <f t="shared" si="758"/>
        <v>83.430799369501969</v>
      </c>
      <c r="AN398" s="39">
        <f t="shared" si="758"/>
        <v>80.422857901525674</v>
      </c>
      <c r="AO398" s="39">
        <f t="shared" si="758"/>
        <v>77.498724395808352</v>
      </c>
      <c r="AP398" s="39">
        <f t="shared" si="758"/>
        <v>74.887937099890522</v>
      </c>
      <c r="AQ398" s="39">
        <f t="shared" si="758"/>
        <v>72.373860355977342</v>
      </c>
      <c r="AR398" s="39">
        <f t="shared" si="758"/>
        <v>69.93054492193265</v>
      </c>
      <c r="AS398" s="39">
        <f t="shared" si="758"/>
        <v>67.556162890359232</v>
      </c>
      <c r="AT398" s="39">
        <f t="shared" si="758"/>
        <v>65.248931227695508</v>
      </c>
      <c r="AU398" s="39">
        <f t="shared" si="758"/>
        <v>63.007110709176935</v>
      </c>
      <c r="AV398" s="39">
        <f t="shared" si="758"/>
        <v>60.829004878474244</v>
      </c>
      <c r="AW398" s="39">
        <f t="shared" si="758"/>
        <v>58.712959031447333</v>
      </c>
      <c r="AX398" s="39">
        <f t="shared" ref="AX398:BS398" si="759">AX397*AX24</f>
        <v>56.657359223465761</v>
      </c>
      <c r="AY398" s="39">
        <f t="shared" si="759"/>
        <v>54.660631299759189</v>
      </c>
      <c r="AZ398" s="39">
        <f t="shared" si="759"/>
        <v>52.600700237809292</v>
      </c>
      <c r="BA398" s="39">
        <f t="shared" si="759"/>
        <v>50.332166118480906</v>
      </c>
      <c r="BB398" s="39">
        <f t="shared" si="759"/>
        <v>47.88400647876032</v>
      </c>
      <c r="BC398" s="39">
        <f t="shared" si="759"/>
        <v>45.499315055465374</v>
      </c>
      <c r="BD398" s="39">
        <f t="shared" si="759"/>
        <v>43.562097426611594</v>
      </c>
      <c r="BE398" s="39">
        <f t="shared" si="759"/>
        <v>40.832050710050666</v>
      </c>
      <c r="BF398" s="39">
        <f t="shared" si="759"/>
        <v>36.978602076494553</v>
      </c>
      <c r="BG398" s="39">
        <f t="shared" si="759"/>
        <v>33.068844703941515</v>
      </c>
      <c r="BH398" s="39">
        <f t="shared" si="759"/>
        <v>28.919675155132449</v>
      </c>
      <c r="BI398" s="39">
        <f t="shared" si="759"/>
        <v>24.861070322397538</v>
      </c>
      <c r="BJ398" s="39">
        <f t="shared" si="759"/>
        <v>21.248369131457526</v>
      </c>
      <c r="BK398" s="39">
        <f t="shared" si="759"/>
        <v>17.878419256219502</v>
      </c>
      <c r="BL398" s="39">
        <f t="shared" si="759"/>
        <v>14.578372129405928</v>
      </c>
      <c r="BM398" s="39">
        <f t="shared" si="759"/>
        <v>11.873912244309087</v>
      </c>
      <c r="BN398" s="39">
        <f t="shared" si="759"/>
        <v>9.8403229655172755</v>
      </c>
      <c r="BO398" s="39">
        <f t="shared" si="759"/>
        <v>8.0800951472081426</v>
      </c>
      <c r="BP398" s="39">
        <f t="shared" si="759"/>
        <v>6.5889042305714014</v>
      </c>
      <c r="BQ398" s="39">
        <f t="shared" si="759"/>
        <v>5.1437110023899466</v>
      </c>
      <c r="BR398" s="39">
        <f t="shared" si="759"/>
        <v>3.8648825875234389</v>
      </c>
      <c r="BS398" s="39">
        <f t="shared" si="759"/>
        <v>2.6542417405847241</v>
      </c>
    </row>
    <row r="399" spans="6:71">
      <c r="F399" t="s">
        <v>47</v>
      </c>
      <c r="H399" s="31">
        <f>BS158</f>
        <v>638.39473711137248</v>
      </c>
    </row>
    <row r="400" spans="6:71">
      <c r="F400" t="s">
        <v>248</v>
      </c>
      <c r="H400" s="31">
        <f>H399*BS24</f>
        <v>72.516248372799467</v>
      </c>
    </row>
    <row r="402" spans="3:71" ht="15" thickBot="1">
      <c r="C402" s="28" t="s">
        <v>249</v>
      </c>
      <c r="D402" s="28"/>
      <c r="E402" s="28"/>
      <c r="F402" s="29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</row>
    <row r="404" spans="3:71">
      <c r="F404" t="s">
        <v>236</v>
      </c>
      <c r="R404" s="35">
        <f t="shared" ref="R404:AW404" si="760">(R329+R377)-R326</f>
        <v>480.68768415730108</v>
      </c>
      <c r="S404" s="35">
        <f t="shared" si="760"/>
        <v>458.56470660632766</v>
      </c>
      <c r="T404" s="35">
        <f t="shared" si="760"/>
        <v>440.25519031151981</v>
      </c>
      <c r="U404" s="35">
        <f t="shared" si="760"/>
        <v>435.34291502780161</v>
      </c>
      <c r="V404" s="35">
        <f t="shared" si="760"/>
        <v>425.18231688440585</v>
      </c>
      <c r="W404" s="35">
        <f t="shared" si="760"/>
        <v>411.85911937857037</v>
      </c>
      <c r="X404" s="35">
        <f t="shared" si="760"/>
        <v>399.95907721345583</v>
      </c>
      <c r="Y404" s="35">
        <f t="shared" si="760"/>
        <v>379.98078620282473</v>
      </c>
      <c r="Z404" s="35">
        <f t="shared" si="760"/>
        <v>374.17775452283132</v>
      </c>
      <c r="AA404" s="35">
        <f t="shared" si="760"/>
        <v>363.51132228631826</v>
      </c>
      <c r="AB404" s="35">
        <f t="shared" si="760"/>
        <v>361.55772293448291</v>
      </c>
      <c r="AC404" s="35">
        <f t="shared" si="760"/>
        <v>361.1001461466343</v>
      </c>
      <c r="AD404" s="35">
        <f t="shared" si="760"/>
        <v>362.50963849435124</v>
      </c>
      <c r="AE404" s="35">
        <f t="shared" si="760"/>
        <v>363.84740673216243</v>
      </c>
      <c r="AF404" s="35">
        <f t="shared" si="760"/>
        <v>365.55810712298143</v>
      </c>
      <c r="AG404" s="35">
        <f t="shared" si="760"/>
        <v>368.66691752259356</v>
      </c>
      <c r="AH404" s="35">
        <f t="shared" si="760"/>
        <v>372.03407403472738</v>
      </c>
      <c r="AI404" s="35">
        <f t="shared" si="760"/>
        <v>303.02651232823229</v>
      </c>
      <c r="AJ404" s="35">
        <f t="shared" si="760"/>
        <v>249.83395939589963</v>
      </c>
      <c r="AK404" s="35">
        <f t="shared" si="760"/>
        <v>251.4941578215379</v>
      </c>
      <c r="AL404" s="35">
        <f t="shared" si="760"/>
        <v>254.28194476983191</v>
      </c>
      <c r="AM404" s="35">
        <f t="shared" si="760"/>
        <v>256.94846702211743</v>
      </c>
      <c r="AN404" s="35">
        <f t="shared" si="760"/>
        <v>258.64159124380109</v>
      </c>
      <c r="AO404" s="35">
        <f t="shared" si="760"/>
        <v>260.2536474233512</v>
      </c>
      <c r="AP404" s="35">
        <f t="shared" si="760"/>
        <v>262.60565471366164</v>
      </c>
      <c r="AQ404" s="35">
        <f t="shared" si="760"/>
        <v>264.98907624203474</v>
      </c>
      <c r="AR404" s="35">
        <f t="shared" si="760"/>
        <v>267.35353035251228</v>
      </c>
      <c r="AS404" s="35">
        <f t="shared" si="760"/>
        <v>269.697539418909</v>
      </c>
      <c r="AT404" s="35">
        <f t="shared" si="760"/>
        <v>272.01956493571998</v>
      </c>
      <c r="AU404" s="35">
        <f t="shared" si="760"/>
        <v>274.31800610199559</v>
      </c>
      <c r="AV404" s="35">
        <f t="shared" si="760"/>
        <v>276.59119835423076</v>
      </c>
      <c r="AW404" s="35">
        <f t="shared" si="760"/>
        <v>278.83741184763159</v>
      </c>
      <c r="AX404" s="35">
        <f t="shared" ref="AX404:BS404" si="761">(AX329+AX377)-AX326</f>
        <v>281.05484988506868</v>
      </c>
      <c r="AY404" s="35">
        <f t="shared" si="761"/>
        <v>284.84374744482818</v>
      </c>
      <c r="AZ404" s="35">
        <f t="shared" si="761"/>
        <v>296.46398575323752</v>
      </c>
      <c r="BA404" s="35">
        <f t="shared" si="761"/>
        <v>298.26834051724256</v>
      </c>
      <c r="BB404" s="35">
        <f t="shared" si="761"/>
        <v>297.20481398037714</v>
      </c>
      <c r="BC404" s="35">
        <f t="shared" si="761"/>
        <v>295.67028112230304</v>
      </c>
      <c r="BD404" s="35">
        <f t="shared" si="761"/>
        <v>296.053391180311</v>
      </c>
      <c r="BE404" s="35">
        <f t="shared" si="761"/>
        <v>291.28641542347668</v>
      </c>
      <c r="BF404" s="35">
        <f t="shared" si="761"/>
        <v>278.72051107984458</v>
      </c>
      <c r="BG404" s="35">
        <f t="shared" si="761"/>
        <v>264.24539157520576</v>
      </c>
      <c r="BH404" s="35">
        <f t="shared" si="761"/>
        <v>246.48713251181306</v>
      </c>
      <c r="BI404" s="35">
        <f t="shared" si="761"/>
        <v>227.43338872010395</v>
      </c>
      <c r="BJ404" s="35">
        <f t="shared" si="761"/>
        <v>209.60216287683602</v>
      </c>
      <c r="BK404" s="35">
        <f t="shared" si="761"/>
        <v>190.99220253005399</v>
      </c>
      <c r="BL404" s="35">
        <f t="shared" si="761"/>
        <v>171.84080111532489</v>
      </c>
      <c r="BM404" s="35">
        <f t="shared" si="761"/>
        <v>156.19512409910146</v>
      </c>
      <c r="BN404" s="35">
        <f t="shared" si="761"/>
        <v>144.11487082053623</v>
      </c>
      <c r="BO404" s="35">
        <f t="shared" si="761"/>
        <v>133.07264590075386</v>
      </c>
      <c r="BP404" s="35">
        <f t="shared" si="761"/>
        <v>122.1177281736982</v>
      </c>
      <c r="BQ404" s="35">
        <f t="shared" si="761"/>
        <v>111.72903988540463</v>
      </c>
      <c r="BR404" s="35">
        <f t="shared" si="761"/>
        <v>102.34340020494494</v>
      </c>
      <c r="BS404" s="35">
        <f t="shared" si="761"/>
        <v>92.451179024142107</v>
      </c>
    </row>
    <row r="405" spans="3:71">
      <c r="F405" t="s">
        <v>237</v>
      </c>
      <c r="R405" s="35">
        <f t="shared" ref="R405:AW405" si="762">R404-R157</f>
        <v>325.03170802888928</v>
      </c>
      <c r="S405" s="35">
        <f t="shared" si="762"/>
        <v>303.23766286009658</v>
      </c>
      <c r="T405" s="35">
        <f t="shared" si="762"/>
        <v>279.62275740337111</v>
      </c>
      <c r="U405" s="35">
        <f t="shared" si="762"/>
        <v>272.56459674357586</v>
      </c>
      <c r="V405" s="35">
        <f t="shared" si="762"/>
        <v>266.33214190710584</v>
      </c>
      <c r="W405" s="35">
        <f t="shared" si="762"/>
        <v>259.91165478347011</v>
      </c>
      <c r="X405" s="35">
        <f t="shared" si="762"/>
        <v>253.82355826751194</v>
      </c>
      <c r="Y405" s="35">
        <f t="shared" si="762"/>
        <v>247.73677017089719</v>
      </c>
      <c r="Z405" s="35">
        <f t="shared" si="762"/>
        <v>253.57276665587426</v>
      </c>
      <c r="AA405" s="35">
        <f t="shared" si="762"/>
        <v>251.54404530982328</v>
      </c>
      <c r="AB405" s="35">
        <f t="shared" si="762"/>
        <v>247.62549752032135</v>
      </c>
      <c r="AC405" s="35">
        <f t="shared" si="762"/>
        <v>243.889171520329</v>
      </c>
      <c r="AD405" s="35">
        <f t="shared" si="762"/>
        <v>240.29607248144384</v>
      </c>
      <c r="AE405" s="35">
        <f t="shared" si="762"/>
        <v>236.38623064841329</v>
      </c>
      <c r="AF405" s="35">
        <f t="shared" si="762"/>
        <v>232.30925903791319</v>
      </c>
      <c r="AG405" s="35">
        <f t="shared" si="762"/>
        <v>228.23222457685949</v>
      </c>
      <c r="AH405" s="35">
        <f t="shared" si="762"/>
        <v>223.9148196511635</v>
      </c>
      <c r="AI405" s="35">
        <f t="shared" si="762"/>
        <v>208.38523086374909</v>
      </c>
      <c r="AJ405" s="35">
        <f t="shared" si="762"/>
        <v>197.29794889053352</v>
      </c>
      <c r="AK405" s="35">
        <f t="shared" si="762"/>
        <v>196.10808817564825</v>
      </c>
      <c r="AL405" s="35">
        <f t="shared" si="762"/>
        <v>194.98418402237951</v>
      </c>
      <c r="AM405" s="35">
        <f t="shared" si="762"/>
        <v>193.6972908044273</v>
      </c>
      <c r="AN405" s="35">
        <f t="shared" si="762"/>
        <v>192.11744449957035</v>
      </c>
      <c r="AO405" s="35">
        <f t="shared" si="762"/>
        <v>190.38553118960002</v>
      </c>
      <c r="AP405" s="35">
        <f t="shared" si="762"/>
        <v>188.68493260032264</v>
      </c>
      <c r="AQ405" s="35">
        <f t="shared" si="762"/>
        <v>186.81794241961128</v>
      </c>
      <c r="AR405" s="35">
        <f t="shared" si="762"/>
        <v>184.79153664148626</v>
      </c>
      <c r="AS405" s="35">
        <f t="shared" si="762"/>
        <v>182.60031987726529</v>
      </c>
      <c r="AT405" s="35">
        <f t="shared" si="762"/>
        <v>180.23873532771833</v>
      </c>
      <c r="AU405" s="35">
        <f t="shared" si="762"/>
        <v>177.70106091279831</v>
      </c>
      <c r="AV405" s="35">
        <f t="shared" si="762"/>
        <v>174.98140529243318</v>
      </c>
      <c r="AW405" s="35">
        <f t="shared" si="762"/>
        <v>172.07370377640541</v>
      </c>
      <c r="AX405" s="35">
        <f t="shared" ref="AX405:BS405" si="763">AX404-AX157</f>
        <v>168.97171412126153</v>
      </c>
      <c r="AY405" s="35">
        <f t="shared" si="763"/>
        <v>167.27111236396524</v>
      </c>
      <c r="AZ405" s="35">
        <f t="shared" si="763"/>
        <v>173.72259929973342</v>
      </c>
      <c r="BA405" s="35">
        <f t="shared" si="763"/>
        <v>171.37093529395321</v>
      </c>
      <c r="BB405" s="35">
        <f t="shared" si="763"/>
        <v>167.21371217463118</v>
      </c>
      <c r="BC405" s="35">
        <f t="shared" si="763"/>
        <v>162.69636430872251</v>
      </c>
      <c r="BD405" s="35">
        <f t="shared" si="763"/>
        <v>158.3629485585686</v>
      </c>
      <c r="BE405" s="35">
        <f t="shared" si="763"/>
        <v>153.08060468865722</v>
      </c>
      <c r="BF405" s="35">
        <f t="shared" si="763"/>
        <v>146.62167168891469</v>
      </c>
      <c r="BG405" s="35">
        <f t="shared" si="763"/>
        <v>140.11455793561217</v>
      </c>
      <c r="BH405" s="35">
        <f t="shared" si="763"/>
        <v>133.42331523004097</v>
      </c>
      <c r="BI405" s="35">
        <f t="shared" si="763"/>
        <v>126.97662958289104</v>
      </c>
      <c r="BJ405" s="35">
        <f t="shared" si="763"/>
        <v>121.21473104648173</v>
      </c>
      <c r="BK405" s="35">
        <f t="shared" si="763"/>
        <v>115.18530047446191</v>
      </c>
      <c r="BL405" s="35">
        <f t="shared" si="763"/>
        <v>110.20688464796822</v>
      </c>
      <c r="BM405" s="35">
        <f t="shared" si="763"/>
        <v>106.7952558914784</v>
      </c>
      <c r="BN405" s="35">
        <f t="shared" si="763"/>
        <v>103.98493717006066</v>
      </c>
      <c r="BO405" s="35">
        <f t="shared" si="763"/>
        <v>101.60265162443108</v>
      </c>
      <c r="BP405" s="35">
        <f t="shared" si="763"/>
        <v>98.522863728021562</v>
      </c>
      <c r="BQ405" s="35">
        <f t="shared" si="763"/>
        <v>96.808379833160217</v>
      </c>
      <c r="BR405" s="35">
        <f t="shared" si="763"/>
        <v>95.919090634633449</v>
      </c>
      <c r="BS405" s="35">
        <f t="shared" si="763"/>
        <v>95.085164379643132</v>
      </c>
    </row>
    <row r="406" spans="3:71">
      <c r="F406" t="s">
        <v>238</v>
      </c>
      <c r="R406" s="35">
        <f>R405-R354</f>
        <v>325.03170802888928</v>
      </c>
      <c r="S406" s="35">
        <f t="shared" ref="S406:BS406" si="764">S405-S354</f>
        <v>303.23766286009658</v>
      </c>
      <c r="T406" s="35">
        <f t="shared" si="764"/>
        <v>279.62275740337111</v>
      </c>
      <c r="U406" s="35">
        <f t="shared" si="764"/>
        <v>272.56459674357586</v>
      </c>
      <c r="V406" s="35">
        <f t="shared" si="764"/>
        <v>266.33214190710584</v>
      </c>
      <c r="W406" s="35">
        <f t="shared" si="764"/>
        <v>256.94063201416759</v>
      </c>
      <c r="X406" s="35">
        <f t="shared" si="764"/>
        <v>212.35122517624262</v>
      </c>
      <c r="Y406" s="35">
        <f t="shared" si="764"/>
        <v>205.62745290876501</v>
      </c>
      <c r="Z406" s="35">
        <f t="shared" si="764"/>
        <v>208.58046424320884</v>
      </c>
      <c r="AA406" s="35">
        <f t="shared" si="764"/>
        <v>206.71822041323543</v>
      </c>
      <c r="AB406" s="35">
        <f t="shared" si="764"/>
        <v>202.29126407378681</v>
      </c>
      <c r="AC406" s="35">
        <f t="shared" si="764"/>
        <v>197.54116826012296</v>
      </c>
      <c r="AD406" s="35">
        <f t="shared" si="764"/>
        <v>192.42183425658686</v>
      </c>
      <c r="AE406" s="35">
        <f t="shared" si="764"/>
        <v>187.27267276375915</v>
      </c>
      <c r="AF406" s="35">
        <f t="shared" si="764"/>
        <v>181.89143635546137</v>
      </c>
      <c r="AG406" s="35">
        <f t="shared" si="764"/>
        <v>176.064659905518</v>
      </c>
      <c r="AH406" s="35">
        <f t="shared" si="764"/>
        <v>169.91199502380556</v>
      </c>
      <c r="AI406" s="35">
        <f t="shared" si="764"/>
        <v>173.57237798855664</v>
      </c>
      <c r="AJ406" s="35">
        <f t="shared" si="764"/>
        <v>177.36078631843583</v>
      </c>
      <c r="AK406" s="35">
        <f t="shared" si="764"/>
        <v>175.31449968411874</v>
      </c>
      <c r="AL406" s="35">
        <f t="shared" si="764"/>
        <v>172.99817875609622</v>
      </c>
      <c r="AM406" s="35">
        <f t="shared" si="764"/>
        <v>170.54041302721518</v>
      </c>
      <c r="AN406" s="35">
        <f t="shared" si="764"/>
        <v>168.05869162682345</v>
      </c>
      <c r="AO406" s="35">
        <f t="shared" si="764"/>
        <v>165.4860111025026</v>
      </c>
      <c r="AP406" s="35">
        <f t="shared" si="764"/>
        <v>162.61691042239147</v>
      </c>
      <c r="AQ406" s="35">
        <f t="shared" si="764"/>
        <v>159.60969928601335</v>
      </c>
      <c r="AR406" s="35">
        <f t="shared" si="764"/>
        <v>156.43187899033606</v>
      </c>
      <c r="AS406" s="35">
        <f t="shared" si="764"/>
        <v>153.07754976457176</v>
      </c>
      <c r="AT406" s="35">
        <f t="shared" si="764"/>
        <v>149.54065713355885</v>
      </c>
      <c r="AU406" s="35">
        <f t="shared" si="764"/>
        <v>145.81498752519087</v>
      </c>
      <c r="AV406" s="35">
        <f t="shared" si="764"/>
        <v>141.89416378912776</v>
      </c>
      <c r="AW406" s="35">
        <f t="shared" si="764"/>
        <v>137.77164062389528</v>
      </c>
      <c r="AX406" s="35">
        <f t="shared" si="764"/>
        <v>133.44069990943643</v>
      </c>
      <c r="AY406" s="35">
        <f t="shared" si="764"/>
        <v>126.75250352432977</v>
      </c>
      <c r="AZ406" s="35">
        <f t="shared" si="764"/>
        <v>108.6297121520945</v>
      </c>
      <c r="BA406" s="35">
        <f t="shared" si="764"/>
        <v>101.72217128002394</v>
      </c>
      <c r="BB406" s="35">
        <f t="shared" si="764"/>
        <v>96.770033788968547</v>
      </c>
      <c r="BC406" s="35">
        <f t="shared" si="764"/>
        <v>92.014062110875415</v>
      </c>
      <c r="BD406" s="35">
        <f t="shared" si="764"/>
        <v>86.872138164077839</v>
      </c>
      <c r="BE406" s="35">
        <f t="shared" si="764"/>
        <v>82.258594670427954</v>
      </c>
      <c r="BF406" s="35">
        <f t="shared" si="764"/>
        <v>78.712446384251948</v>
      </c>
      <c r="BG406" s="35">
        <f t="shared" si="764"/>
        <v>75.71814296887527</v>
      </c>
      <c r="BH406" s="35">
        <f t="shared" si="764"/>
        <v>73.549584813129997</v>
      </c>
      <c r="BI406" s="35">
        <f t="shared" si="764"/>
        <v>72.049949547094855</v>
      </c>
      <c r="BJ406" s="35">
        <f t="shared" si="764"/>
        <v>70.932465729389918</v>
      </c>
      <c r="BK406" s="35">
        <f t="shared" si="764"/>
        <v>71.34201536827193</v>
      </c>
      <c r="BL406" s="35">
        <f t="shared" si="764"/>
        <v>71.487507210202608</v>
      </c>
      <c r="BM406" s="35">
        <f t="shared" si="764"/>
        <v>71.091957839228428</v>
      </c>
      <c r="BN406" s="35">
        <f t="shared" si="764"/>
        <v>71.331782182923561</v>
      </c>
      <c r="BO406" s="35">
        <f t="shared" si="764"/>
        <v>71.978552493726326</v>
      </c>
      <c r="BP406" s="35">
        <f t="shared" si="764"/>
        <v>74.490650895043458</v>
      </c>
      <c r="BQ406" s="35">
        <f t="shared" si="764"/>
        <v>75.918892246443406</v>
      </c>
      <c r="BR406" s="35">
        <f t="shared" si="764"/>
        <v>77.134868857458656</v>
      </c>
      <c r="BS406" s="35">
        <f t="shared" si="764"/>
        <v>79.09714526349012</v>
      </c>
    </row>
    <row r="407" spans="3:71">
      <c r="F407" s="42" t="s">
        <v>239</v>
      </c>
      <c r="R407" s="35">
        <f>R157</f>
        <v>155.65597612841182</v>
      </c>
      <c r="S407" s="35">
        <f t="shared" ref="S407:AW407" si="765">S157</f>
        <v>155.32704374623108</v>
      </c>
      <c r="T407" s="35">
        <f t="shared" si="765"/>
        <v>160.6324329081487</v>
      </c>
      <c r="U407" s="35">
        <f t="shared" si="765"/>
        <v>162.77831828422575</v>
      </c>
      <c r="V407" s="35">
        <f t="shared" si="765"/>
        <v>158.85017497730001</v>
      </c>
      <c r="W407" s="35">
        <f t="shared" si="765"/>
        <v>151.94746459510023</v>
      </c>
      <c r="X407" s="35">
        <f t="shared" si="765"/>
        <v>146.13551894594389</v>
      </c>
      <c r="Y407" s="35">
        <f t="shared" si="765"/>
        <v>132.24401603192754</v>
      </c>
      <c r="Z407" s="35">
        <f t="shared" si="765"/>
        <v>120.60498786695707</v>
      </c>
      <c r="AA407" s="35">
        <f t="shared" si="765"/>
        <v>111.967276976495</v>
      </c>
      <c r="AB407" s="35">
        <f t="shared" si="765"/>
        <v>113.93222541416158</v>
      </c>
      <c r="AC407" s="35">
        <f t="shared" si="765"/>
        <v>117.21097462630529</v>
      </c>
      <c r="AD407" s="35">
        <f t="shared" si="765"/>
        <v>122.21356601290741</v>
      </c>
      <c r="AE407" s="35">
        <f t="shared" si="765"/>
        <v>127.46117608374915</v>
      </c>
      <c r="AF407" s="35">
        <f t="shared" si="765"/>
        <v>133.24884808506823</v>
      </c>
      <c r="AG407" s="35">
        <f t="shared" si="765"/>
        <v>140.43469294573407</v>
      </c>
      <c r="AH407" s="35">
        <f t="shared" si="765"/>
        <v>148.11925438356388</v>
      </c>
      <c r="AI407" s="35">
        <f t="shared" si="765"/>
        <v>94.641281464483214</v>
      </c>
      <c r="AJ407" s="35">
        <f t="shared" si="765"/>
        <v>52.536010505366121</v>
      </c>
      <c r="AK407" s="35">
        <f t="shared" si="765"/>
        <v>55.386069645889648</v>
      </c>
      <c r="AL407" s="35">
        <f t="shared" si="765"/>
        <v>59.297760747452386</v>
      </c>
      <c r="AM407" s="35">
        <f t="shared" si="765"/>
        <v>63.25117621769013</v>
      </c>
      <c r="AN407" s="35">
        <f t="shared" si="765"/>
        <v>66.52414674423072</v>
      </c>
      <c r="AO407" s="35">
        <f t="shared" si="765"/>
        <v>69.868116233751181</v>
      </c>
      <c r="AP407" s="35">
        <f t="shared" si="765"/>
        <v>73.920722113338996</v>
      </c>
      <c r="AQ407" s="35">
        <f t="shared" si="765"/>
        <v>78.171133822423457</v>
      </c>
      <c r="AR407" s="35">
        <f t="shared" si="765"/>
        <v>82.56199371102602</v>
      </c>
      <c r="AS407" s="35">
        <f t="shared" si="765"/>
        <v>87.097219541643696</v>
      </c>
      <c r="AT407" s="35">
        <f t="shared" si="765"/>
        <v>91.780829608001653</v>
      </c>
      <c r="AU407" s="35">
        <f t="shared" si="765"/>
        <v>96.616945189197295</v>
      </c>
      <c r="AV407" s="35">
        <f t="shared" si="765"/>
        <v>101.60979306179756</v>
      </c>
      <c r="AW407" s="35">
        <f t="shared" si="765"/>
        <v>106.76370807122616</v>
      </c>
      <c r="AX407" s="35">
        <f t="shared" ref="AX407:BS407" si="766">AX157</f>
        <v>112.08313576380715</v>
      </c>
      <c r="AY407" s="35">
        <f t="shared" si="766"/>
        <v>117.57263508086292</v>
      </c>
      <c r="AZ407" s="35">
        <f t="shared" si="766"/>
        <v>122.74138645350411</v>
      </c>
      <c r="BA407" s="35">
        <f t="shared" si="766"/>
        <v>126.89740522328935</v>
      </c>
      <c r="BB407" s="35">
        <f t="shared" si="766"/>
        <v>129.99110180574596</v>
      </c>
      <c r="BC407" s="35">
        <f t="shared" si="766"/>
        <v>132.97391681358053</v>
      </c>
      <c r="BD407" s="35">
        <f t="shared" si="766"/>
        <v>137.69044262174239</v>
      </c>
      <c r="BE407" s="35">
        <f t="shared" si="766"/>
        <v>138.20581073481947</v>
      </c>
      <c r="BF407" s="35">
        <f t="shared" si="766"/>
        <v>132.0988393909299</v>
      </c>
      <c r="BG407" s="35">
        <f t="shared" si="766"/>
        <v>124.13083363959359</v>
      </c>
      <c r="BH407" s="35">
        <f t="shared" si="766"/>
        <v>113.06381728177209</v>
      </c>
      <c r="BI407" s="35">
        <f t="shared" si="766"/>
        <v>100.45675913721291</v>
      </c>
      <c r="BJ407" s="35">
        <f t="shared" si="766"/>
        <v>88.387431830354288</v>
      </c>
      <c r="BK407" s="35">
        <f t="shared" si="766"/>
        <v>75.806902055592076</v>
      </c>
      <c r="BL407" s="35">
        <f t="shared" si="766"/>
        <v>61.633916467356677</v>
      </c>
      <c r="BM407" s="35">
        <f t="shared" si="766"/>
        <v>49.399868207623058</v>
      </c>
      <c r="BN407" s="35">
        <f t="shared" si="766"/>
        <v>40.129933650475564</v>
      </c>
      <c r="BO407" s="35">
        <f t="shared" si="766"/>
        <v>31.46999427632278</v>
      </c>
      <c r="BP407" s="35">
        <f t="shared" si="766"/>
        <v>23.594864445676638</v>
      </c>
      <c r="BQ407" s="35">
        <f t="shared" si="766"/>
        <v>14.920660052244408</v>
      </c>
      <c r="BR407" s="35">
        <f t="shared" si="766"/>
        <v>6.4243095703114879</v>
      </c>
      <c r="BS407" s="35">
        <f t="shared" si="766"/>
        <v>-2.6339853555010286</v>
      </c>
    </row>
    <row r="408" spans="3:71">
      <c r="F408" s="42" t="s">
        <v>240</v>
      </c>
      <c r="R408" s="35">
        <f t="shared" ref="R408:AW408" si="767">R154</f>
        <v>330.61619342661379</v>
      </c>
      <c r="S408" s="35">
        <f t="shared" si="767"/>
        <v>279.57166763011531</v>
      </c>
      <c r="T408" s="35">
        <f t="shared" si="767"/>
        <v>251.17333362923029</v>
      </c>
      <c r="U408" s="35">
        <f t="shared" si="767"/>
        <v>251.41057884535505</v>
      </c>
      <c r="V408" s="35">
        <f t="shared" si="767"/>
        <v>0</v>
      </c>
      <c r="W408" s="35">
        <f t="shared" si="767"/>
        <v>0</v>
      </c>
      <c r="X408" s="35">
        <f t="shared" si="767"/>
        <v>0</v>
      </c>
      <c r="Y408" s="35">
        <f t="shared" si="767"/>
        <v>0</v>
      </c>
      <c r="Z408" s="35">
        <f t="shared" si="767"/>
        <v>0</v>
      </c>
      <c r="AA408" s="35">
        <f t="shared" si="767"/>
        <v>0</v>
      </c>
      <c r="AB408" s="35">
        <f t="shared" si="767"/>
        <v>0</v>
      </c>
      <c r="AC408" s="35">
        <f t="shared" si="767"/>
        <v>0</v>
      </c>
      <c r="AD408" s="35">
        <f t="shared" si="767"/>
        <v>0</v>
      </c>
      <c r="AE408" s="35">
        <f t="shared" si="767"/>
        <v>0</v>
      </c>
      <c r="AF408" s="35">
        <f t="shared" si="767"/>
        <v>0</v>
      </c>
      <c r="AG408" s="35">
        <f t="shared" si="767"/>
        <v>0</v>
      </c>
      <c r="AH408" s="35">
        <f t="shared" si="767"/>
        <v>0</v>
      </c>
      <c r="AI408" s="35">
        <f t="shared" si="767"/>
        <v>0</v>
      </c>
      <c r="AJ408" s="35">
        <f t="shared" si="767"/>
        <v>0</v>
      </c>
      <c r="AK408" s="35">
        <f t="shared" si="767"/>
        <v>0</v>
      </c>
      <c r="AL408" s="35">
        <f t="shared" si="767"/>
        <v>0</v>
      </c>
      <c r="AM408" s="35">
        <f t="shared" si="767"/>
        <v>0</v>
      </c>
      <c r="AN408" s="35">
        <f t="shared" si="767"/>
        <v>0</v>
      </c>
      <c r="AO408" s="35">
        <f t="shared" si="767"/>
        <v>0</v>
      </c>
      <c r="AP408" s="35">
        <f t="shared" si="767"/>
        <v>0</v>
      </c>
      <c r="AQ408" s="35">
        <f t="shared" si="767"/>
        <v>0</v>
      </c>
      <c r="AR408" s="35">
        <f t="shared" si="767"/>
        <v>0</v>
      </c>
      <c r="AS408" s="35">
        <f t="shared" si="767"/>
        <v>0</v>
      </c>
      <c r="AT408" s="35">
        <f t="shared" si="767"/>
        <v>0</v>
      </c>
      <c r="AU408" s="35">
        <f t="shared" si="767"/>
        <v>0</v>
      </c>
      <c r="AV408" s="35">
        <f t="shared" si="767"/>
        <v>0</v>
      </c>
      <c r="AW408" s="35">
        <f t="shared" si="767"/>
        <v>0</v>
      </c>
      <c r="AX408" s="35">
        <f t="shared" ref="AX408:BS408" si="768">AX154</f>
        <v>0</v>
      </c>
      <c r="AY408" s="35">
        <f t="shared" si="768"/>
        <v>0</v>
      </c>
      <c r="AZ408" s="35">
        <f t="shared" si="768"/>
        <v>0</v>
      </c>
      <c r="BA408" s="35">
        <f t="shared" si="768"/>
        <v>0</v>
      </c>
      <c r="BB408" s="35">
        <f t="shared" si="768"/>
        <v>0</v>
      </c>
      <c r="BC408" s="35">
        <f t="shared" si="768"/>
        <v>0</v>
      </c>
      <c r="BD408" s="35">
        <f t="shared" si="768"/>
        <v>0</v>
      </c>
      <c r="BE408" s="35">
        <f t="shared" si="768"/>
        <v>0</v>
      </c>
      <c r="BF408" s="35">
        <f t="shared" si="768"/>
        <v>0</v>
      </c>
      <c r="BG408" s="35">
        <f t="shared" si="768"/>
        <v>0</v>
      </c>
      <c r="BH408" s="35">
        <f t="shared" si="768"/>
        <v>0</v>
      </c>
      <c r="BI408" s="35">
        <f t="shared" si="768"/>
        <v>0</v>
      </c>
      <c r="BJ408" s="35">
        <f t="shared" si="768"/>
        <v>0</v>
      </c>
      <c r="BK408" s="35">
        <f t="shared" si="768"/>
        <v>0</v>
      </c>
      <c r="BL408" s="35">
        <f t="shared" si="768"/>
        <v>0</v>
      </c>
      <c r="BM408" s="35">
        <f t="shared" si="768"/>
        <v>0</v>
      </c>
      <c r="BN408" s="35">
        <f t="shared" si="768"/>
        <v>0</v>
      </c>
      <c r="BO408" s="35">
        <f t="shared" si="768"/>
        <v>0</v>
      </c>
      <c r="BP408" s="35">
        <f t="shared" si="768"/>
        <v>0</v>
      </c>
      <c r="BQ408" s="35">
        <f t="shared" si="768"/>
        <v>0</v>
      </c>
      <c r="BR408" s="35">
        <f t="shared" si="768"/>
        <v>0</v>
      </c>
      <c r="BS408" s="35">
        <f t="shared" si="768"/>
        <v>0</v>
      </c>
    </row>
    <row r="409" spans="3:71">
      <c r="F409" s="42"/>
    </row>
    <row r="410" spans="3:71">
      <c r="F410" t="s">
        <v>241</v>
      </c>
      <c r="R410" s="35">
        <f>R406+R407-R408</f>
        <v>150.07149073068729</v>
      </c>
      <c r="S410" s="35">
        <f t="shared" ref="S410:BR410" si="769">S406+S407-S408</f>
        <v>178.99303897621235</v>
      </c>
      <c r="T410" s="35">
        <f t="shared" si="769"/>
        <v>189.08185668228953</v>
      </c>
      <c r="U410" s="35">
        <f t="shared" si="769"/>
        <v>183.93233618244656</v>
      </c>
      <c r="V410" s="35">
        <f t="shared" si="769"/>
        <v>425.18231688440585</v>
      </c>
      <c r="W410" s="35">
        <f t="shared" si="769"/>
        <v>408.88809660926779</v>
      </c>
      <c r="X410" s="35">
        <f t="shared" si="769"/>
        <v>358.48674412218651</v>
      </c>
      <c r="Y410" s="35">
        <f t="shared" si="769"/>
        <v>337.87146894069258</v>
      </c>
      <c r="Z410" s="35">
        <f t="shared" si="769"/>
        <v>329.1854521101659</v>
      </c>
      <c r="AA410" s="35">
        <f t="shared" si="769"/>
        <v>318.68549738973041</v>
      </c>
      <c r="AB410" s="35">
        <f t="shared" si="769"/>
        <v>316.22348948794837</v>
      </c>
      <c r="AC410" s="35">
        <f t="shared" si="769"/>
        <v>314.75214288642826</v>
      </c>
      <c r="AD410" s="35">
        <f t="shared" si="769"/>
        <v>314.63540026949426</v>
      </c>
      <c r="AE410" s="35">
        <f t="shared" si="769"/>
        <v>314.73384884750828</v>
      </c>
      <c r="AF410" s="35">
        <f t="shared" si="769"/>
        <v>315.14028444052963</v>
      </c>
      <c r="AG410" s="35">
        <f t="shared" si="769"/>
        <v>316.49935285125207</v>
      </c>
      <c r="AH410" s="35">
        <f t="shared" si="769"/>
        <v>318.03124940736944</v>
      </c>
      <c r="AI410" s="35">
        <f t="shared" si="769"/>
        <v>268.21365945303984</v>
      </c>
      <c r="AJ410" s="35">
        <f t="shared" si="769"/>
        <v>229.89679682380194</v>
      </c>
      <c r="AK410" s="35">
        <f t="shared" si="769"/>
        <v>230.70056933000839</v>
      </c>
      <c r="AL410" s="35">
        <f t="shared" si="769"/>
        <v>232.2959395035486</v>
      </c>
      <c r="AM410" s="35">
        <f t="shared" si="769"/>
        <v>233.79158924490531</v>
      </c>
      <c r="AN410" s="35">
        <f t="shared" si="769"/>
        <v>234.58283837105415</v>
      </c>
      <c r="AO410" s="35">
        <f t="shared" si="769"/>
        <v>235.35412733625378</v>
      </c>
      <c r="AP410" s="35">
        <f t="shared" si="769"/>
        <v>236.53763253573047</v>
      </c>
      <c r="AQ410" s="35">
        <f t="shared" si="769"/>
        <v>237.78083310843681</v>
      </c>
      <c r="AR410" s="35">
        <f t="shared" si="769"/>
        <v>238.99387270136208</v>
      </c>
      <c r="AS410" s="35">
        <f t="shared" si="769"/>
        <v>240.17476930621547</v>
      </c>
      <c r="AT410" s="35">
        <f t="shared" si="769"/>
        <v>241.32148674156051</v>
      </c>
      <c r="AU410" s="35">
        <f t="shared" si="769"/>
        <v>242.43193271438815</v>
      </c>
      <c r="AV410" s="35">
        <f t="shared" si="769"/>
        <v>243.50395685092531</v>
      </c>
      <c r="AW410" s="35">
        <f t="shared" si="769"/>
        <v>244.53534869512146</v>
      </c>
      <c r="AX410" s="35">
        <f t="shared" si="769"/>
        <v>245.52383567324358</v>
      </c>
      <c r="AY410" s="35">
        <f t="shared" si="769"/>
        <v>244.32513860519271</v>
      </c>
      <c r="AZ410" s="35">
        <f t="shared" si="769"/>
        <v>231.3710986055986</v>
      </c>
      <c r="BA410" s="35">
        <f t="shared" si="769"/>
        <v>228.61957650331328</v>
      </c>
      <c r="BB410" s="35">
        <f t="shared" si="769"/>
        <v>226.76113559471452</v>
      </c>
      <c r="BC410" s="35">
        <f t="shared" si="769"/>
        <v>224.98797892445594</v>
      </c>
      <c r="BD410" s="35">
        <f t="shared" si="769"/>
        <v>224.56258078582022</v>
      </c>
      <c r="BE410" s="35">
        <f t="shared" si="769"/>
        <v>220.46440540524742</v>
      </c>
      <c r="BF410" s="35">
        <f t="shared" si="769"/>
        <v>210.81128577518183</v>
      </c>
      <c r="BG410" s="35">
        <f t="shared" si="769"/>
        <v>199.84897660846886</v>
      </c>
      <c r="BH410" s="35">
        <f t="shared" si="769"/>
        <v>186.61340209490209</v>
      </c>
      <c r="BI410" s="35">
        <f t="shared" si="769"/>
        <v>172.50670868430777</v>
      </c>
      <c r="BJ410" s="35">
        <f t="shared" si="769"/>
        <v>159.31989755974422</v>
      </c>
      <c r="BK410" s="35">
        <f t="shared" si="769"/>
        <v>147.14891742386402</v>
      </c>
      <c r="BL410" s="35">
        <f t="shared" si="769"/>
        <v>133.12142367755928</v>
      </c>
      <c r="BM410" s="35">
        <f t="shared" si="769"/>
        <v>120.49182604685149</v>
      </c>
      <c r="BN410" s="35">
        <f t="shared" si="769"/>
        <v>111.46171583339913</v>
      </c>
      <c r="BO410" s="35">
        <f t="shared" si="769"/>
        <v>103.44854677004911</v>
      </c>
      <c r="BP410" s="35">
        <f t="shared" si="769"/>
        <v>98.085515340720093</v>
      </c>
      <c r="BQ410" s="35">
        <f t="shared" si="769"/>
        <v>90.839552298687806</v>
      </c>
      <c r="BR410" s="35">
        <f t="shared" si="769"/>
        <v>83.559178427770149</v>
      </c>
      <c r="BS410" s="35">
        <f>BS406+BS407-BS408</f>
        <v>76.463159907989095</v>
      </c>
    </row>
    <row r="411" spans="3:71">
      <c r="F411" t="s">
        <v>242</v>
      </c>
      <c r="R411" s="35">
        <f>R410*R366</f>
        <v>143.81957656561792</v>
      </c>
      <c r="S411" s="35">
        <f t="shared" ref="S411:AV411" si="770">S410*S366</f>
        <v>164.68336311759185</v>
      </c>
      <c r="T411" s="35">
        <f t="shared" si="770"/>
        <v>167.31411090987589</v>
      </c>
      <c r="U411" s="35">
        <f t="shared" si="770"/>
        <v>156.81465997930147</v>
      </c>
      <c r="V411" s="35">
        <f t="shared" si="770"/>
        <v>349.26062738716325</v>
      </c>
      <c r="W411" s="35">
        <f t="shared" si="770"/>
        <v>323.61211015598428</v>
      </c>
      <c r="X411" s="35">
        <f t="shared" si="770"/>
        <v>273.36270344846389</v>
      </c>
      <c r="Y411" s="35">
        <f t="shared" si="770"/>
        <v>248.2353009092844</v>
      </c>
      <c r="Z411" s="35">
        <f t="shared" si="770"/>
        <v>233.02285416110118</v>
      </c>
      <c r="AA411" s="35">
        <f t="shared" si="770"/>
        <v>217.35320355808236</v>
      </c>
      <c r="AB411" s="35">
        <f t="shared" si="770"/>
        <v>207.7991343718015</v>
      </c>
      <c r="AC411" s="35">
        <f t="shared" si="770"/>
        <v>199.28020662271419</v>
      </c>
      <c r="AD411" s="35">
        <f t="shared" si="770"/>
        <v>191.93267475111824</v>
      </c>
      <c r="AE411" s="35">
        <f t="shared" si="770"/>
        <v>184.98250057447171</v>
      </c>
      <c r="AF411" s="35">
        <f t="shared" si="770"/>
        <v>178.45839295791873</v>
      </c>
      <c r="AG411" s="35">
        <f t="shared" si="770"/>
        <v>172.68385822810049</v>
      </c>
      <c r="AH411" s="35">
        <f t="shared" si="770"/>
        <v>167.18394709416904</v>
      </c>
      <c r="AI411" s="35">
        <f t="shared" si="770"/>
        <v>135.84746310851594</v>
      </c>
      <c r="AJ411" s="35">
        <f t="shared" si="770"/>
        <v>112.18877944297431</v>
      </c>
      <c r="AK411" s="35">
        <f t="shared" si="770"/>
        <v>108.47034741362955</v>
      </c>
      <c r="AL411" s="35">
        <f t="shared" si="770"/>
        <v>105.23248963945065</v>
      </c>
      <c r="AM411" s="35">
        <f t="shared" si="770"/>
        <v>102.04294215273701</v>
      </c>
      <c r="AN411" s="35">
        <f t="shared" si="770"/>
        <v>98.64979508608846</v>
      </c>
      <c r="AO411" s="35">
        <f t="shared" si="770"/>
        <v>95.360304998158554</v>
      </c>
      <c r="AP411" s="35">
        <f t="shared" si="770"/>
        <v>92.340435890539922</v>
      </c>
      <c r="AQ411" s="35">
        <f t="shared" si="770"/>
        <v>89.436414668648752</v>
      </c>
      <c r="AR411" s="35">
        <f t="shared" si="770"/>
        <v>86.610424095212664</v>
      </c>
      <c r="AS411" s="35">
        <f t="shared" si="770"/>
        <v>83.860344591819839</v>
      </c>
      <c r="AT411" s="35">
        <f t="shared" si="770"/>
        <v>81.184125074517482</v>
      </c>
      <c r="AU411" s="35">
        <f t="shared" si="770"/>
        <v>78.579779909930153</v>
      </c>
      <c r="AV411" s="35">
        <f t="shared" si="770"/>
        <v>76.045386054043718</v>
      </c>
      <c r="AW411" s="35">
        <f t="shared" ref="AW411:BS411" si="771">AW410*AW366</f>
        <v>73.579080360713547</v>
      </c>
      <c r="AX411" s="35">
        <f t="shared" si="771"/>
        <v>71.179057047932872</v>
      </c>
      <c r="AY411" s="35">
        <f t="shared" si="771"/>
        <v>68.2452746501571</v>
      </c>
      <c r="AZ411" s="35">
        <f t="shared" si="771"/>
        <v>62.267209423924747</v>
      </c>
      <c r="BA411" s="35">
        <f t="shared" si="771"/>
        <v>59.280187947850486</v>
      </c>
      <c r="BB411" s="35">
        <f t="shared" si="771"/>
        <v>56.651399255940561</v>
      </c>
      <c r="BC411" s="35">
        <f t="shared" si="771"/>
        <v>54.156076657609049</v>
      </c>
      <c r="BD411" s="35">
        <f t="shared" si="771"/>
        <v>52.080018832136261</v>
      </c>
      <c r="BE411" s="35">
        <f t="shared" si="771"/>
        <v>49.262685720295501</v>
      </c>
      <c r="BF411" s="35">
        <f t="shared" si="771"/>
        <v>45.385729752157943</v>
      </c>
      <c r="BG411" s="35">
        <f t="shared" si="771"/>
        <v>41.454650338270838</v>
      </c>
      <c r="BH411" s="35">
        <f t="shared" si="771"/>
        <v>37.295807967537613</v>
      </c>
      <c r="BI411" s="35">
        <f t="shared" si="771"/>
        <v>33.217660396527492</v>
      </c>
      <c r="BJ411" s="35">
        <f t="shared" si="771"/>
        <v>29.558264562157721</v>
      </c>
      <c r="BK411" s="35">
        <f t="shared" si="771"/>
        <v>26.303397418624627</v>
      </c>
      <c r="BL411" s="35">
        <f t="shared" si="771"/>
        <v>22.927071794967521</v>
      </c>
      <c r="BM411" s="35">
        <f t="shared" si="771"/>
        <v>19.99420246148275</v>
      </c>
      <c r="BN411" s="35">
        <f t="shared" si="771"/>
        <v>17.82042615758111</v>
      </c>
      <c r="BO411" s="35">
        <f t="shared" si="771"/>
        <v>15.935387085479773</v>
      </c>
      <c r="BP411" s="35">
        <f t="shared" si="771"/>
        <v>14.557572556938316</v>
      </c>
      <c r="BQ411" s="35">
        <f t="shared" si="771"/>
        <v>12.98987381312833</v>
      </c>
      <c r="BR411" s="35">
        <f t="shared" si="771"/>
        <v>11.512508670946513</v>
      </c>
      <c r="BS411" s="35">
        <f t="shared" si="771"/>
        <v>10.150183942905439</v>
      </c>
    </row>
    <row r="413" spans="3:71">
      <c r="F413" t="s">
        <v>147</v>
      </c>
      <c r="R413" s="35">
        <f t="shared" ref="R413:AW413" si="772">R308+R357</f>
        <v>0</v>
      </c>
      <c r="S413" s="35">
        <f t="shared" si="772"/>
        <v>0</v>
      </c>
      <c r="T413" s="35">
        <f t="shared" si="772"/>
        <v>0</v>
      </c>
      <c r="U413" s="35">
        <f t="shared" si="772"/>
        <v>0</v>
      </c>
      <c r="V413" s="35">
        <f t="shared" si="772"/>
        <v>0</v>
      </c>
      <c r="W413" s="35">
        <f t="shared" si="772"/>
        <v>1.7380483200419683</v>
      </c>
      <c r="X413" s="35">
        <f t="shared" si="772"/>
        <v>24.261314858392542</v>
      </c>
      <c r="Y413" s="35">
        <f t="shared" si="772"/>
        <v>24.633950598347319</v>
      </c>
      <c r="Z413" s="35">
        <f t="shared" si="772"/>
        <v>26.320496911409265</v>
      </c>
      <c r="AA413" s="35">
        <f t="shared" si="772"/>
        <v>26.223107564503895</v>
      </c>
      <c r="AB413" s="35">
        <f t="shared" si="772"/>
        <v>26.52052656622271</v>
      </c>
      <c r="AC413" s="35">
        <f t="shared" si="772"/>
        <v>27.113581907220535</v>
      </c>
      <c r="AD413" s="35">
        <f t="shared" si="772"/>
        <v>28.006429361541329</v>
      </c>
      <c r="AE413" s="35">
        <f t="shared" si="772"/>
        <v>28.73143136252267</v>
      </c>
      <c r="AF413" s="35">
        <f t="shared" si="772"/>
        <v>29.49442626923431</v>
      </c>
      <c r="AG413" s="35">
        <f t="shared" si="772"/>
        <v>30.518025332734769</v>
      </c>
      <c r="AH413" s="35">
        <f t="shared" si="772"/>
        <v>31.591652407004396</v>
      </c>
      <c r="AI413" s="35">
        <f t="shared" si="772"/>
        <v>20.365518931987584</v>
      </c>
      <c r="AJ413" s="35">
        <f t="shared" si="772"/>
        <v>11.663240104677135</v>
      </c>
      <c r="AK413" s="35">
        <f t="shared" si="772"/>
        <v>12.164249267544776</v>
      </c>
      <c r="AL413" s="35">
        <f t="shared" si="772"/>
        <v>12.861813080775715</v>
      </c>
      <c r="AM413" s="35">
        <f t="shared" si="772"/>
        <v>13.546773499669087</v>
      </c>
      <c r="AN413" s="35">
        <f t="shared" si="772"/>
        <v>14.074370430556943</v>
      </c>
      <c r="AO413" s="35">
        <f t="shared" si="772"/>
        <v>14.566219250951987</v>
      </c>
      <c r="AP413" s="35">
        <f t="shared" si="772"/>
        <v>15.249792974089729</v>
      </c>
      <c r="AQ413" s="35">
        <f t="shared" si="772"/>
        <v>15.916822233154772</v>
      </c>
      <c r="AR413" s="35">
        <f t="shared" si="772"/>
        <v>16.590399725922872</v>
      </c>
      <c r="AS413" s="35">
        <f t="shared" si="772"/>
        <v>17.270820515925713</v>
      </c>
      <c r="AT413" s="35">
        <f t="shared" si="772"/>
        <v>17.958375743583307</v>
      </c>
      <c r="AU413" s="35">
        <f t="shared" si="772"/>
        <v>18.653352931750348</v>
      </c>
      <c r="AV413" s="35">
        <f t="shared" si="772"/>
        <v>19.356036279433653</v>
      </c>
      <c r="AW413" s="35">
        <f t="shared" si="772"/>
        <v>20.066706944218438</v>
      </c>
      <c r="AX413" s="35">
        <f t="shared" ref="AX413:BS413" si="773">AX308+AX357</f>
        <v>20.785643313917674</v>
      </c>
      <c r="AY413" s="35">
        <f t="shared" si="773"/>
        <v>23.703386171186743</v>
      </c>
      <c r="AZ413" s="35">
        <f t="shared" si="773"/>
        <v>38.079338981368764</v>
      </c>
      <c r="BA413" s="35">
        <f t="shared" si="773"/>
        <v>40.744526948148618</v>
      </c>
      <c r="BB413" s="35">
        <f t="shared" si="773"/>
        <v>41.209551855612638</v>
      </c>
      <c r="BC413" s="35">
        <f t="shared" si="773"/>
        <v>41.349146785740537</v>
      </c>
      <c r="BD413" s="35">
        <f t="shared" si="773"/>
        <v>41.82212408077708</v>
      </c>
      <c r="BE413" s="35">
        <f t="shared" si="773"/>
        <v>41.430875860664123</v>
      </c>
      <c r="BF413" s="35">
        <f t="shared" si="773"/>
        <v>39.726896803227717</v>
      </c>
      <c r="BG413" s="35">
        <f t="shared" si="773"/>
        <v>37.671902755541097</v>
      </c>
      <c r="BH413" s="35">
        <f t="shared" si="773"/>
        <v>35.026132293892907</v>
      </c>
      <c r="BI413" s="35">
        <f t="shared" si="773"/>
        <v>32.13210782094076</v>
      </c>
      <c r="BJ413" s="35">
        <f t="shared" si="773"/>
        <v>29.415125210498697</v>
      </c>
      <c r="BK413" s="35">
        <f t="shared" si="773"/>
        <v>25.648321787121123</v>
      </c>
      <c r="BL413" s="35">
        <f t="shared" si="773"/>
        <v>22.650835801092903</v>
      </c>
      <c r="BM413" s="35">
        <f t="shared" si="773"/>
        <v>20.886429360566233</v>
      </c>
      <c r="BN413" s="35">
        <f t="shared" si="773"/>
        <v>19.102095667475204</v>
      </c>
      <c r="BO413" s="35">
        <f t="shared" si="773"/>
        <v>17.330097991462271</v>
      </c>
      <c r="BP413" s="35">
        <f t="shared" si="773"/>
        <v>14.058844507292196</v>
      </c>
      <c r="BQ413" s="35">
        <f t="shared" si="773"/>
        <v>12.220350238229342</v>
      </c>
      <c r="BR413" s="35">
        <f t="shared" si="773"/>
        <v>10.988769739647232</v>
      </c>
      <c r="BS413" s="35">
        <f t="shared" si="773"/>
        <v>9.3529911829495038</v>
      </c>
    </row>
    <row r="414" spans="3:71">
      <c r="F414" t="s">
        <v>243</v>
      </c>
      <c r="R414" s="35">
        <f>(R410+R413)*R366</f>
        <v>143.81957656561792</v>
      </c>
      <c r="S414" s="35">
        <f>(S410+S413)*S366</f>
        <v>164.68336311759185</v>
      </c>
      <c r="T414" s="35">
        <f t="shared" ref="T414:AV414" si="774">(T410+T413)*T366</f>
        <v>167.31411090987589</v>
      </c>
      <c r="U414" s="35">
        <f t="shared" si="774"/>
        <v>156.81465997930147</v>
      </c>
      <c r="V414" s="35">
        <f t="shared" si="774"/>
        <v>349.26062738716325</v>
      </c>
      <c r="W414" s="35">
        <f t="shared" si="774"/>
        <v>324.98767840819318</v>
      </c>
      <c r="X414" s="35">
        <f t="shared" si="774"/>
        <v>291.8630768308729</v>
      </c>
      <c r="Y414" s="35">
        <f t="shared" si="774"/>
        <v>266.33394699661824</v>
      </c>
      <c r="Z414" s="35">
        <f t="shared" si="774"/>
        <v>251.65453206156457</v>
      </c>
      <c r="AA414" s="35">
        <f t="shared" si="774"/>
        <v>235.23816061787221</v>
      </c>
      <c r="AB414" s="35">
        <f t="shared" si="774"/>
        <v>225.22650029097835</v>
      </c>
      <c r="AC414" s="35">
        <f t="shared" si="774"/>
        <v>216.44673059043956</v>
      </c>
      <c r="AD414" s="35">
        <f t="shared" si="774"/>
        <v>209.01704889650921</v>
      </c>
      <c r="AE414" s="35">
        <f t="shared" si="774"/>
        <v>201.86918765304625</v>
      </c>
      <c r="AF414" s="35">
        <f t="shared" si="774"/>
        <v>195.16056711051158</v>
      </c>
      <c r="AG414" s="35">
        <f t="shared" si="774"/>
        <v>189.33466750301338</v>
      </c>
      <c r="AH414" s="35">
        <f t="shared" si="774"/>
        <v>183.79117407098957</v>
      </c>
      <c r="AI414" s="35">
        <f t="shared" si="774"/>
        <v>146.16238922913493</v>
      </c>
      <c r="AJ414" s="35">
        <f t="shared" si="774"/>
        <v>117.88039711565082</v>
      </c>
      <c r="AK414" s="35">
        <f t="shared" si="774"/>
        <v>114.18971060336287</v>
      </c>
      <c r="AL414" s="35">
        <f t="shared" si="774"/>
        <v>111.05902545690778</v>
      </c>
      <c r="AM414" s="35">
        <f t="shared" si="774"/>
        <v>107.95569816353985</v>
      </c>
      <c r="AN414" s="35">
        <f t="shared" si="774"/>
        <v>104.56853052548139</v>
      </c>
      <c r="AO414" s="35">
        <f t="shared" si="774"/>
        <v>101.26221598719462</v>
      </c>
      <c r="AP414" s="35">
        <f t="shared" si="774"/>
        <v>98.293706477431527</v>
      </c>
      <c r="AQ414" s="35">
        <f t="shared" si="774"/>
        <v>95.42320298477182</v>
      </c>
      <c r="AR414" s="35">
        <f t="shared" si="774"/>
        <v>92.622718636197732</v>
      </c>
      <c r="AS414" s="35">
        <f t="shared" si="774"/>
        <v>89.890690593744864</v>
      </c>
      <c r="AT414" s="35">
        <f t="shared" si="774"/>
        <v>87.225588858733275</v>
      </c>
      <c r="AU414" s="35">
        <f t="shared" si="774"/>
        <v>84.625915629542803</v>
      </c>
      <c r="AV414" s="35">
        <f t="shared" si="774"/>
        <v>82.090204669647306</v>
      </c>
      <c r="AW414" s="35">
        <f t="shared" ref="AW414:BS414" si="775">(AW410+AW413)*AW366</f>
        <v>79.617020685915264</v>
      </c>
      <c r="AX414" s="35">
        <f t="shared" si="775"/>
        <v>77.204958717163592</v>
      </c>
      <c r="AY414" s="35">
        <f t="shared" si="775"/>
        <v>74.866141044119701</v>
      </c>
      <c r="AZ414" s="35">
        <f t="shared" si="775"/>
        <v>72.515223066801298</v>
      </c>
      <c r="BA414" s="35">
        <f t="shared" si="775"/>
        <v>69.845089048074101</v>
      </c>
      <c r="BB414" s="35">
        <f t="shared" si="775"/>
        <v>66.946720670732034</v>
      </c>
      <c r="BC414" s="35">
        <f t="shared" si="775"/>
        <v>64.10908647511215</v>
      </c>
      <c r="BD414" s="35">
        <f t="shared" si="775"/>
        <v>61.779306229461824</v>
      </c>
      <c r="BE414" s="35">
        <f t="shared" si="775"/>
        <v>58.52039883225482</v>
      </c>
      <c r="BF414" s="35">
        <f t="shared" si="775"/>
        <v>53.938565031223561</v>
      </c>
      <c r="BG414" s="35">
        <f t="shared" si="775"/>
        <v>49.268928814001185</v>
      </c>
      <c r="BH414" s="35">
        <f t="shared" si="775"/>
        <v>44.295990640453383</v>
      </c>
      <c r="BI414" s="35">
        <f t="shared" si="775"/>
        <v>39.404975971447556</v>
      </c>
      <c r="BJ414" s="35">
        <f t="shared" si="775"/>
        <v>35.015587008494798</v>
      </c>
      <c r="BK414" s="35">
        <f t="shared" si="775"/>
        <v>30.888127044219587</v>
      </c>
      <c r="BL414" s="35">
        <f t="shared" si="775"/>
        <v>26.828151908755551</v>
      </c>
      <c r="BM414" s="35">
        <f t="shared" si="775"/>
        <v>23.460059947701264</v>
      </c>
      <c r="BN414" s="35">
        <f t="shared" si="775"/>
        <v>20.87445670746154</v>
      </c>
      <c r="BO414" s="35">
        <f t="shared" si="775"/>
        <v>18.604944351828944</v>
      </c>
      <c r="BP414" s="35">
        <f t="shared" si="775"/>
        <v>16.644146178646704</v>
      </c>
      <c r="BQ414" s="35">
        <f t="shared" si="775"/>
        <v>14.737359391050152</v>
      </c>
      <c r="BR414" s="35">
        <f t="shared" si="775"/>
        <v>13.026505209580257</v>
      </c>
      <c r="BS414" s="35">
        <f t="shared" si="775"/>
        <v>11.391756760946814</v>
      </c>
    </row>
    <row r="416" spans="3:71">
      <c r="F416" t="s">
        <v>243</v>
      </c>
      <c r="L416" s="47" t="s">
        <v>229</v>
      </c>
      <c r="R416" s="35">
        <f>(R410+R413)*R24</f>
        <v>143.40727759052791</v>
      </c>
      <c r="S416" s="35">
        <f t="shared" ref="S416:AW416" si="776">(S410+S413)*S24</f>
        <v>163.73965757951336</v>
      </c>
      <c r="T416" s="35">
        <f t="shared" si="776"/>
        <v>165.87672660735706</v>
      </c>
      <c r="U416" s="35">
        <f t="shared" si="776"/>
        <v>155.01939822776114</v>
      </c>
      <c r="V416" s="35">
        <f t="shared" si="776"/>
        <v>344.26709525963059</v>
      </c>
      <c r="W416" s="35">
        <f t="shared" si="776"/>
        <v>319.41792220851005</v>
      </c>
      <c r="X416" s="35">
        <f t="shared" si="776"/>
        <v>286.03425116295671</v>
      </c>
      <c r="Y416" s="35">
        <f t="shared" si="776"/>
        <v>260.26268689291192</v>
      </c>
      <c r="Z416" s="35">
        <f t="shared" si="776"/>
        <v>245.20913158393748</v>
      </c>
      <c r="AA416" s="35">
        <f t="shared" si="776"/>
        <v>228.55259548277158</v>
      </c>
      <c r="AB416" s="35">
        <f t="shared" si="776"/>
        <v>218.19478712755466</v>
      </c>
      <c r="AC416" s="35">
        <f t="shared" si="776"/>
        <v>209.08477597125923</v>
      </c>
      <c r="AD416" s="35">
        <f t="shared" si="776"/>
        <v>201.32587380204191</v>
      </c>
      <c r="AE416" s="35">
        <f t="shared" si="776"/>
        <v>193.8806271502196</v>
      </c>
      <c r="AF416" s="35">
        <f t="shared" si="776"/>
        <v>186.89726728850482</v>
      </c>
      <c r="AG416" s="35">
        <f t="shared" si="776"/>
        <v>180.79546005334936</v>
      </c>
      <c r="AH416" s="35">
        <f t="shared" si="776"/>
        <v>174.99616484638833</v>
      </c>
      <c r="AI416" s="35">
        <f t="shared" si="776"/>
        <v>138.76694008666766</v>
      </c>
      <c r="AJ416" s="35">
        <f t="shared" si="776"/>
        <v>111.59338927353504</v>
      </c>
      <c r="AK416" s="35">
        <f t="shared" si="776"/>
        <v>107.78798407872223</v>
      </c>
      <c r="AL416" s="35">
        <f t="shared" si="776"/>
        <v>104.53067020526079</v>
      </c>
      <c r="AM416" s="35">
        <f t="shared" si="776"/>
        <v>101.31691244748046</v>
      </c>
      <c r="AN416" s="35">
        <f t="shared" si="776"/>
        <v>97.855193631306889</v>
      </c>
      <c r="AO416" s="35">
        <f t="shared" si="776"/>
        <v>94.488031691410853</v>
      </c>
      <c r="AP416" s="35">
        <f t="shared" si="776"/>
        <v>91.453764365072331</v>
      </c>
      <c r="AQ416" s="35">
        <f t="shared" si="776"/>
        <v>88.527125749294555</v>
      </c>
      <c r="AR416" s="35">
        <f t="shared" si="776"/>
        <v>85.681369120631857</v>
      </c>
      <c r="AS416" s="35">
        <f t="shared" si="776"/>
        <v>82.914424335499277</v>
      </c>
      <c r="AT416" s="35">
        <f t="shared" si="776"/>
        <v>80.22427156218005</v>
      </c>
      <c r="AU416" s="35">
        <f t="shared" si="776"/>
        <v>77.608940120413479</v>
      </c>
      <c r="AV416" s="35">
        <f t="shared" si="776"/>
        <v>75.066507345073035</v>
      </c>
      <c r="AW416" s="35">
        <f t="shared" si="776"/>
        <v>72.595097473619816</v>
      </c>
      <c r="AX416" s="35">
        <f t="shared" ref="AX416:BS416" si="777">(AX410+AX413)*AX24</f>
        <v>70.192880557001942</v>
      </c>
      <c r="AY416" s="35">
        <f t="shared" si="777"/>
        <v>67.87030763588514</v>
      </c>
      <c r="AZ416" s="35">
        <f t="shared" si="777"/>
        <v>65.549601580144866</v>
      </c>
      <c r="BA416" s="35">
        <f t="shared" si="777"/>
        <v>62.95398756118886</v>
      </c>
      <c r="BB416" s="35">
        <f t="shared" si="777"/>
        <v>60.167667587272639</v>
      </c>
      <c r="BC416" s="35">
        <f t="shared" si="777"/>
        <v>57.451312643781087</v>
      </c>
      <c r="BD416" s="35">
        <f t="shared" si="777"/>
        <v>55.203916949299739</v>
      </c>
      <c r="BE416" s="35">
        <f t="shared" si="777"/>
        <v>52.141154576447484</v>
      </c>
      <c r="BF416" s="35">
        <f t="shared" si="777"/>
        <v>47.920269762535824</v>
      </c>
      <c r="BG416" s="35">
        <f t="shared" si="777"/>
        <v>43.645501232856944</v>
      </c>
      <c r="BH416" s="35">
        <f t="shared" si="777"/>
        <v>39.127066048326981</v>
      </c>
      <c r="BI416" s="35">
        <f t="shared" si="777"/>
        <v>34.706468994819573</v>
      </c>
      <c r="BJ416" s="35">
        <f t="shared" si="777"/>
        <v>30.751568703700684</v>
      </c>
      <c r="BK416" s="35">
        <f t="shared" si="777"/>
        <v>27.048546840167827</v>
      </c>
      <c r="BL416" s="35">
        <f t="shared" si="777"/>
        <v>23.425540452255941</v>
      </c>
      <c r="BM416" s="35">
        <f t="shared" si="777"/>
        <v>20.425583857793981</v>
      </c>
      <c r="BN416" s="35">
        <f t="shared" si="777"/>
        <v>18.122038240895296</v>
      </c>
      <c r="BO416" s="35">
        <f t="shared" si="777"/>
        <v>16.105222764146049</v>
      </c>
      <c r="BP416" s="35">
        <f t="shared" si="777"/>
        <v>14.366347982324037</v>
      </c>
      <c r="BQ416" s="35">
        <f t="shared" si="777"/>
        <v>12.683848158509573</v>
      </c>
      <c r="BR416" s="35">
        <f t="shared" si="777"/>
        <v>11.179072604483046</v>
      </c>
      <c r="BS416" s="35">
        <f t="shared" si="777"/>
        <v>9.7479897078514472</v>
      </c>
    </row>
    <row r="417" spans="3:71">
      <c r="F417" t="s">
        <v>250</v>
      </c>
      <c r="R417" s="35">
        <f>R414-R416</f>
        <v>0.41229897509001034</v>
      </c>
      <c r="S417" s="35">
        <f t="shared" ref="S417:BS417" si="778">S414-S416</f>
        <v>0.94370553807848978</v>
      </c>
      <c r="T417" s="35">
        <f t="shared" si="778"/>
        <v>1.4373843025188364</v>
      </c>
      <c r="U417" s="35">
        <f t="shared" si="778"/>
        <v>1.7952617515403233</v>
      </c>
      <c r="V417" s="35">
        <f t="shared" si="778"/>
        <v>4.9935321275326601</v>
      </c>
      <c r="W417" s="35">
        <f t="shared" si="778"/>
        <v>5.5697561996831269</v>
      </c>
      <c r="X417" s="35">
        <f t="shared" si="778"/>
        <v>5.8288256679161918</v>
      </c>
      <c r="Y417" s="35">
        <f t="shared" si="778"/>
        <v>6.0712601037063223</v>
      </c>
      <c r="Z417" s="35">
        <f t="shared" si="778"/>
        <v>6.4454004776270892</v>
      </c>
      <c r="AA417" s="35">
        <f t="shared" si="778"/>
        <v>6.6855651351006316</v>
      </c>
      <c r="AB417" s="35">
        <f t="shared" si="778"/>
        <v>7.0317131634236887</v>
      </c>
      <c r="AC417" s="35">
        <f t="shared" si="778"/>
        <v>7.3619546191803238</v>
      </c>
      <c r="AD417" s="35">
        <f t="shared" si="778"/>
        <v>7.6911750944672974</v>
      </c>
      <c r="AE417" s="35">
        <f t="shared" si="778"/>
        <v>7.9885605028266582</v>
      </c>
      <c r="AF417" s="35">
        <f t="shared" si="778"/>
        <v>8.2632998220067577</v>
      </c>
      <c r="AG417" s="35">
        <f t="shared" si="778"/>
        <v>8.5392074496640191</v>
      </c>
      <c r="AH417" s="35">
        <f t="shared" si="778"/>
        <v>8.7950092246012446</v>
      </c>
      <c r="AI417" s="35">
        <f t="shared" si="778"/>
        <v>7.395449142467271</v>
      </c>
      <c r="AJ417" s="35">
        <f t="shared" si="778"/>
        <v>6.2870078421157842</v>
      </c>
      <c r="AK417" s="35">
        <f t="shared" si="778"/>
        <v>6.4017265246406367</v>
      </c>
      <c r="AL417" s="35">
        <f t="shared" si="778"/>
        <v>6.5283552516469854</v>
      </c>
      <c r="AM417" s="35">
        <f t="shared" si="778"/>
        <v>6.6387857160593882</v>
      </c>
      <c r="AN417" s="35">
        <f t="shared" si="778"/>
        <v>6.7133368941745033</v>
      </c>
      <c r="AO417" s="35">
        <f t="shared" si="778"/>
        <v>6.774184295783769</v>
      </c>
      <c r="AP417" s="35">
        <f t="shared" si="778"/>
        <v>6.8399421123591964</v>
      </c>
      <c r="AQ417" s="35">
        <f t="shared" si="778"/>
        <v>6.8960772354772644</v>
      </c>
      <c r="AR417" s="35">
        <f t="shared" si="778"/>
        <v>6.9413495155658751</v>
      </c>
      <c r="AS417" s="35">
        <f t="shared" si="778"/>
        <v>6.9762662582455874</v>
      </c>
      <c r="AT417" s="35">
        <f t="shared" si="778"/>
        <v>7.0013172965532249</v>
      </c>
      <c r="AU417" s="35">
        <f t="shared" si="778"/>
        <v>7.016975509129324</v>
      </c>
      <c r="AV417" s="35">
        <f t="shared" si="778"/>
        <v>7.0236973245742718</v>
      </c>
      <c r="AW417" s="35">
        <f t="shared" si="778"/>
        <v>7.021923212295448</v>
      </c>
      <c r="AX417" s="35">
        <f t="shared" si="778"/>
        <v>7.01207816016165</v>
      </c>
      <c r="AY417" s="35">
        <f t="shared" si="778"/>
        <v>6.9958334082345601</v>
      </c>
      <c r="AZ417" s="35">
        <f t="shared" si="778"/>
        <v>6.9656214866564312</v>
      </c>
      <c r="BA417" s="35">
        <f t="shared" si="778"/>
        <v>6.8911014868852405</v>
      </c>
      <c r="BB417" s="35">
        <f t="shared" si="778"/>
        <v>6.7790530834593952</v>
      </c>
      <c r="BC417" s="35">
        <f t="shared" si="778"/>
        <v>6.6577738313310633</v>
      </c>
      <c r="BD417" s="35">
        <f t="shared" si="778"/>
        <v>6.575389280162085</v>
      </c>
      <c r="BE417" s="35">
        <f t="shared" si="778"/>
        <v>6.3792442558073361</v>
      </c>
      <c r="BF417" s="35">
        <f t="shared" si="778"/>
        <v>6.0182952686877371</v>
      </c>
      <c r="BG417" s="35">
        <f t="shared" si="778"/>
        <v>5.6234275811442416</v>
      </c>
      <c r="BH417" s="35">
        <f t="shared" si="778"/>
        <v>5.1689245921264018</v>
      </c>
      <c r="BI417" s="35">
        <f t="shared" si="778"/>
        <v>4.6985069766279821</v>
      </c>
      <c r="BJ417" s="35">
        <f t="shared" si="778"/>
        <v>4.2640183047941136</v>
      </c>
      <c r="BK417" s="35">
        <f t="shared" si="778"/>
        <v>3.8395802040517601</v>
      </c>
      <c r="BL417" s="35">
        <f t="shared" si="778"/>
        <v>3.4026114564996099</v>
      </c>
      <c r="BM417" s="35">
        <f t="shared" si="778"/>
        <v>3.0344760899072831</v>
      </c>
      <c r="BN417" s="35">
        <f t="shared" si="778"/>
        <v>2.7524184665662439</v>
      </c>
      <c r="BO417" s="35">
        <f t="shared" si="778"/>
        <v>2.4997215876828953</v>
      </c>
      <c r="BP417" s="35">
        <f t="shared" si="778"/>
        <v>2.2777981963226672</v>
      </c>
      <c r="BQ417" s="35">
        <f t="shared" si="778"/>
        <v>2.0535112325405791</v>
      </c>
      <c r="BR417" s="35">
        <f t="shared" si="778"/>
        <v>1.847432605097211</v>
      </c>
      <c r="BS417" s="35">
        <f t="shared" si="778"/>
        <v>1.6437670530953667</v>
      </c>
    </row>
    <row r="419" spans="3:71">
      <c r="F419" s="27" t="s">
        <v>244</v>
      </c>
      <c r="H419" s="44">
        <f>SUM(R414:BS414)</f>
        <v>6229.8491036569458</v>
      </c>
    </row>
    <row r="421" spans="3:71">
      <c r="F421" t="s">
        <v>47</v>
      </c>
      <c r="H421" s="31">
        <f>BS158</f>
        <v>638.39473711137248</v>
      </c>
    </row>
    <row r="422" spans="3:71">
      <c r="F422" t="s">
        <v>251</v>
      </c>
      <c r="H422" s="31">
        <f>(H399*BS366)*Controls!F36</f>
        <v>93.218831387908381</v>
      </c>
    </row>
    <row r="424" spans="3:71">
      <c r="F424" s="27" t="s">
        <v>252</v>
      </c>
      <c r="H424" s="44">
        <f>H419+H422</f>
        <v>6323.0679350448545</v>
      </c>
    </row>
    <row r="426" spans="3:71" ht="15" thickBot="1">
      <c r="C426" s="28" t="s">
        <v>304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8" spans="3:71">
      <c r="F428" t="s">
        <v>300</v>
      </c>
      <c r="R428" s="32">
        <f>R20</f>
        <v>4.6470536587325556E-2</v>
      </c>
      <c r="S428" s="32">
        <f t="shared" ref="S428:AW428" si="779">S20</f>
        <v>4.4612596589220441E-2</v>
      </c>
      <c r="T428" s="32">
        <f t="shared" si="779"/>
        <v>4.2754656591115339E-2</v>
      </c>
      <c r="U428" s="32">
        <f t="shared" si="779"/>
        <v>4.0896716593010231E-2</v>
      </c>
      <c r="V428" s="32">
        <f t="shared" si="779"/>
        <v>4.0896716593010252E-2</v>
      </c>
      <c r="W428" s="32">
        <f t="shared" si="779"/>
        <v>4.0896716593010231E-2</v>
      </c>
      <c r="X428" s="32">
        <f t="shared" si="779"/>
        <v>4.0896716593010231E-2</v>
      </c>
      <c r="Y428" s="32">
        <f t="shared" si="779"/>
        <v>4.0896716593010231E-2</v>
      </c>
      <c r="Z428" s="32">
        <f t="shared" si="779"/>
        <v>4.0896716593010231E-2</v>
      </c>
      <c r="AA428" s="32">
        <f t="shared" si="779"/>
        <v>4.0896716593010231E-2</v>
      </c>
      <c r="AB428" s="32">
        <f t="shared" si="779"/>
        <v>4.0896716593010231E-2</v>
      </c>
      <c r="AC428" s="32">
        <f t="shared" si="779"/>
        <v>4.0896716593010231E-2</v>
      </c>
      <c r="AD428" s="32">
        <f t="shared" si="779"/>
        <v>4.0896716593010231E-2</v>
      </c>
      <c r="AE428" s="32">
        <f t="shared" si="779"/>
        <v>4.0896716593010231E-2</v>
      </c>
      <c r="AF428" s="32">
        <f t="shared" si="779"/>
        <v>4.0896716593010231E-2</v>
      </c>
      <c r="AG428" s="32">
        <f t="shared" si="779"/>
        <v>4.0896716593010231E-2</v>
      </c>
      <c r="AH428" s="32">
        <f t="shared" si="779"/>
        <v>4.0896716593010231E-2</v>
      </c>
      <c r="AI428" s="32">
        <f t="shared" si="779"/>
        <v>4.0896716593010231E-2</v>
      </c>
      <c r="AJ428" s="32">
        <f t="shared" si="779"/>
        <v>4.0896716593010231E-2</v>
      </c>
      <c r="AK428" s="32">
        <f t="shared" si="779"/>
        <v>4.0896716593010231E-2</v>
      </c>
      <c r="AL428" s="32">
        <f t="shared" si="779"/>
        <v>4.0896716593010231E-2</v>
      </c>
      <c r="AM428" s="32">
        <f>AM20</f>
        <v>4.0896716593010231E-2</v>
      </c>
      <c r="AN428" s="32">
        <f>AN20</f>
        <v>4.0896716593010231E-2</v>
      </c>
      <c r="AO428" s="32">
        <f>AO20</f>
        <v>4.0896716593010231E-2</v>
      </c>
      <c r="AP428" s="32">
        <f t="shared" si="779"/>
        <v>4.0896716593010231E-2</v>
      </c>
      <c r="AQ428" s="32">
        <f t="shared" si="779"/>
        <v>4.0896716593010231E-2</v>
      </c>
      <c r="AR428" s="32">
        <f t="shared" si="779"/>
        <v>4.0896716593010231E-2</v>
      </c>
      <c r="AS428" s="32">
        <f t="shared" si="779"/>
        <v>4.0896716593010231E-2</v>
      </c>
      <c r="AT428" s="32">
        <f t="shared" si="779"/>
        <v>4.0896716593010231E-2</v>
      </c>
      <c r="AU428" s="32">
        <f t="shared" si="779"/>
        <v>4.0896716593010231E-2</v>
      </c>
      <c r="AV428" s="32">
        <f t="shared" si="779"/>
        <v>4.0896716593010231E-2</v>
      </c>
      <c r="AW428" s="32">
        <f t="shared" si="779"/>
        <v>4.0896716593010231E-2</v>
      </c>
      <c r="AX428" s="32">
        <f t="shared" ref="AX428:BS428" si="780">AX20</f>
        <v>4.0896716593010231E-2</v>
      </c>
      <c r="AY428" s="32">
        <f t="shared" si="780"/>
        <v>4.0896716593010231E-2</v>
      </c>
      <c r="AZ428" s="32">
        <f t="shared" si="780"/>
        <v>4.0896716593010231E-2</v>
      </c>
      <c r="BA428" s="32">
        <f t="shared" si="780"/>
        <v>4.0896716593010231E-2</v>
      </c>
      <c r="BB428" s="32">
        <f t="shared" si="780"/>
        <v>4.0896716593010231E-2</v>
      </c>
      <c r="BC428" s="32">
        <f t="shared" si="780"/>
        <v>4.0896716593010231E-2</v>
      </c>
      <c r="BD428" s="32">
        <f t="shared" si="780"/>
        <v>4.0896716593010231E-2</v>
      </c>
      <c r="BE428" s="32">
        <f t="shared" si="780"/>
        <v>4.0896716593010231E-2</v>
      </c>
      <c r="BF428" s="32">
        <f t="shared" si="780"/>
        <v>4.0896716593010231E-2</v>
      </c>
      <c r="BG428" s="32">
        <f t="shared" si="780"/>
        <v>4.0896716593010231E-2</v>
      </c>
      <c r="BH428" s="32">
        <f t="shared" si="780"/>
        <v>4.0896716593010231E-2</v>
      </c>
      <c r="BI428" s="32">
        <f t="shared" si="780"/>
        <v>4.0896716593010231E-2</v>
      </c>
      <c r="BJ428" s="32">
        <f t="shared" si="780"/>
        <v>4.0896716593010231E-2</v>
      </c>
      <c r="BK428" s="32">
        <f t="shared" si="780"/>
        <v>4.0896716593010231E-2</v>
      </c>
      <c r="BL428" s="32">
        <f t="shared" si="780"/>
        <v>4.0896716593010231E-2</v>
      </c>
      <c r="BM428" s="32">
        <f t="shared" si="780"/>
        <v>4.0896716593010231E-2</v>
      </c>
      <c r="BN428" s="32">
        <f t="shared" si="780"/>
        <v>4.0896716593010231E-2</v>
      </c>
      <c r="BO428" s="32">
        <f t="shared" si="780"/>
        <v>4.0896716593010231E-2</v>
      </c>
      <c r="BP428" s="32">
        <f t="shared" si="780"/>
        <v>4.0896716593010231E-2</v>
      </c>
      <c r="BQ428" s="32">
        <f t="shared" si="780"/>
        <v>4.0896716593010231E-2</v>
      </c>
      <c r="BR428" s="32">
        <f t="shared" si="780"/>
        <v>4.0896716593010231E-2</v>
      </c>
      <c r="BS428" s="32">
        <f t="shared" si="780"/>
        <v>4.0896716593010231E-2</v>
      </c>
    </row>
    <row r="429" spans="3:71">
      <c r="F429" t="s">
        <v>301</v>
      </c>
      <c r="H429" s="44"/>
      <c r="R429" s="32">
        <f>R382/Q158</f>
        <v>5.7166598192758919E-2</v>
      </c>
      <c r="S429" s="32">
        <f t="shared" ref="S429:AW429" si="781">S382/R158</f>
        <v>5.0888170890624827E-2</v>
      </c>
      <c r="T429" s="32">
        <f t="shared" si="781"/>
        <v>4.5071740936401095E-2</v>
      </c>
      <c r="U429" s="32">
        <f t="shared" si="781"/>
        <v>4.2776502846174416E-2</v>
      </c>
      <c r="V429" s="32">
        <f t="shared" si="781"/>
        <v>4.0896716593010245E-2</v>
      </c>
      <c r="W429" s="32">
        <f t="shared" si="781"/>
        <v>4.0896716593010231E-2</v>
      </c>
      <c r="X429" s="32">
        <f t="shared" si="781"/>
        <v>4.0896716593010238E-2</v>
      </c>
      <c r="Y429" s="32">
        <f t="shared" si="781"/>
        <v>4.0896716593010217E-2</v>
      </c>
      <c r="Z429" s="32">
        <f t="shared" si="781"/>
        <v>4.3157223922730859E-2</v>
      </c>
      <c r="AA429" s="32">
        <f t="shared" si="781"/>
        <v>4.3792214648893775E-2</v>
      </c>
      <c r="AB429" s="32">
        <f t="shared" si="781"/>
        <v>4.3907246678369864E-2</v>
      </c>
      <c r="AC429" s="32">
        <f t="shared" si="781"/>
        <v>4.4076166018888974E-2</v>
      </c>
      <c r="AD429" s="32">
        <f t="shared" si="781"/>
        <v>4.43052269693643E-2</v>
      </c>
      <c r="AE429" s="32">
        <f t="shared" si="781"/>
        <v>4.4523439105418158E-2</v>
      </c>
      <c r="AF429" s="32">
        <f t="shared" si="781"/>
        <v>4.4766345234558788E-2</v>
      </c>
      <c r="AG429" s="32">
        <f t="shared" si="781"/>
        <v>4.5077522537901094E-2</v>
      </c>
      <c r="AH429" s="32">
        <f t="shared" si="781"/>
        <v>4.542840333854211E-2</v>
      </c>
      <c r="AI429" s="32">
        <f t="shared" si="781"/>
        <v>4.3455537220214301E-2</v>
      </c>
      <c r="AJ429" s="32">
        <f t="shared" si="781"/>
        <v>4.1803119669851972E-2</v>
      </c>
      <c r="AK429" s="32">
        <f t="shared" si="781"/>
        <v>4.1906741421172199E-2</v>
      </c>
      <c r="AL429" s="32">
        <f t="shared" si="781"/>
        <v>4.2054377547137249E-2</v>
      </c>
      <c r="AM429" s="32">
        <f>AM382/AL158</f>
        <v>4.220584143077976E-2</v>
      </c>
      <c r="AN429" s="32">
        <f>AN382/AM158</f>
        <v>4.233141195245424E-2</v>
      </c>
      <c r="AO429" s="32">
        <f t="shared" si="781"/>
        <v>4.2455769337845194E-2</v>
      </c>
      <c r="AP429" s="32">
        <f t="shared" si="781"/>
        <v>4.2629155969314776E-2</v>
      </c>
      <c r="AQ429" s="32">
        <f t="shared" si="781"/>
        <v>4.2809137627643566E-2</v>
      </c>
      <c r="AR429" s="32">
        <f t="shared" si="781"/>
        <v>4.3002368873579895E-2</v>
      </c>
      <c r="AS429" s="32">
        <f t="shared" si="781"/>
        <v>4.3210898225497438E-2</v>
      </c>
      <c r="AT429" s="32">
        <f t="shared" si="781"/>
        <v>4.3437180566483428E-2</v>
      </c>
      <c r="AU429" s="32">
        <f t="shared" si="781"/>
        <v>4.3684185684316992E-2</v>
      </c>
      <c r="AV429" s="32">
        <f t="shared" si="781"/>
        <v>4.3955543368512914E-2</v>
      </c>
      <c r="AW429" s="32">
        <f t="shared" si="781"/>
        <v>4.4255740298796968E-2</v>
      </c>
      <c r="AX429" s="32">
        <f t="shared" ref="AX429:BS429" si="782">AX382/AW158</f>
        <v>4.4590391672988942E-2</v>
      </c>
      <c r="AY429" s="32">
        <f t="shared" si="782"/>
        <v>4.5613127449387593E-2</v>
      </c>
      <c r="AZ429" s="32">
        <f t="shared" si="782"/>
        <v>5.0306505210412196E-2</v>
      </c>
      <c r="BA429" s="32">
        <f t="shared" si="782"/>
        <v>5.1703492794170032E-2</v>
      </c>
      <c r="BB429" s="32">
        <f t="shared" si="782"/>
        <v>5.2527514807070227E-2</v>
      </c>
      <c r="BC429" s="32">
        <f t="shared" si="782"/>
        <v>5.3360401111482637E-2</v>
      </c>
      <c r="BD429" s="32">
        <f t="shared" si="782"/>
        <v>5.4471170174384492E-2</v>
      </c>
      <c r="BE429" s="32">
        <f t="shared" si="782"/>
        <v>5.5430457611176154E-2</v>
      </c>
      <c r="BF429" s="32">
        <f t="shared" si="782"/>
        <v>5.5948933587219155E-2</v>
      </c>
      <c r="BG429" s="32">
        <f t="shared" si="782"/>
        <v>5.6317835184582693E-2</v>
      </c>
      <c r="BH429" s="32">
        <f t="shared" si="782"/>
        <v>5.6322875172177579E-2</v>
      </c>
      <c r="BI429" s="32">
        <f t="shared" si="782"/>
        <v>5.6016800408047261E-2</v>
      </c>
      <c r="BJ429" s="32">
        <f t="shared" si="782"/>
        <v>5.5578109536802818E-2</v>
      </c>
      <c r="BK429" s="32">
        <f t="shared" si="782"/>
        <v>5.4063448523880439E-2</v>
      </c>
      <c r="BL429" s="32">
        <f t="shared" si="782"/>
        <v>5.2694152466155324E-2</v>
      </c>
      <c r="BM429" s="32">
        <f t="shared" si="782"/>
        <v>5.1964522242671451E-2</v>
      </c>
      <c r="BN429" s="32">
        <f t="shared" si="782"/>
        <v>5.092068947878841E-2</v>
      </c>
      <c r="BO429" s="32">
        <f t="shared" si="782"/>
        <v>4.9620798924281638E-2</v>
      </c>
      <c r="BP429" s="32">
        <f t="shared" si="782"/>
        <v>4.6504073959387209E-2</v>
      </c>
      <c r="BQ429" s="32">
        <f t="shared" si="782"/>
        <v>4.4599287034181201E-2</v>
      </c>
      <c r="BR429" s="32">
        <f t="shared" si="782"/>
        <v>4.3193572971311496E-2</v>
      </c>
      <c r="BS429" s="32">
        <f t="shared" si="782"/>
        <v>4.1251839794449408E-2</v>
      </c>
    </row>
    <row r="430" spans="3:71">
      <c r="F430" t="s">
        <v>303</v>
      </c>
      <c r="H430" s="44"/>
      <c r="L430" s="40"/>
      <c r="R430" s="32">
        <f>(R382-R320)/Q158</f>
        <v>4.647053658732557E-2</v>
      </c>
      <c r="S430" s="32">
        <f>(S382-S320)/R158</f>
        <v>4.4612596589220448E-2</v>
      </c>
      <c r="T430" s="32">
        <f>(T382-T320)/S158</f>
        <v>4.2754656591115353E-2</v>
      </c>
      <c r="U430" s="32">
        <f>(U382-U320)/T158</f>
        <v>4.0896716593010231E-2</v>
      </c>
      <c r="V430" s="32">
        <f>(V382-V320)/U158</f>
        <v>4.0896716593010245E-2</v>
      </c>
      <c r="W430" s="32">
        <f t="shared" ref="W430:AW430" si="783">(W382-W320)/V158</f>
        <v>4.0896716593010231E-2</v>
      </c>
      <c r="X430" s="32">
        <f t="shared" si="783"/>
        <v>4.0896716593010238E-2</v>
      </c>
      <c r="Y430" s="32">
        <f t="shared" si="783"/>
        <v>4.0896716593010217E-2</v>
      </c>
      <c r="Z430" s="32">
        <f t="shared" si="783"/>
        <v>4.3157223922730859E-2</v>
      </c>
      <c r="AA430" s="32">
        <f t="shared" si="783"/>
        <v>4.3792214648893775E-2</v>
      </c>
      <c r="AB430" s="32">
        <f t="shared" si="783"/>
        <v>4.3907246678369864E-2</v>
      </c>
      <c r="AC430" s="32">
        <f t="shared" si="783"/>
        <v>4.4076166018888974E-2</v>
      </c>
      <c r="AD430" s="32">
        <f t="shared" si="783"/>
        <v>4.43052269693643E-2</v>
      </c>
      <c r="AE430" s="32">
        <f t="shared" si="783"/>
        <v>4.4523439105418158E-2</v>
      </c>
      <c r="AF430" s="32">
        <f t="shared" si="783"/>
        <v>4.4766345234558788E-2</v>
      </c>
      <c r="AG430" s="32">
        <f t="shared" si="783"/>
        <v>4.5077522537901094E-2</v>
      </c>
      <c r="AH430" s="32">
        <f t="shared" si="783"/>
        <v>4.542840333854211E-2</v>
      </c>
      <c r="AI430" s="32">
        <f t="shared" si="783"/>
        <v>4.3455537220214301E-2</v>
      </c>
      <c r="AJ430" s="32">
        <f t="shared" si="783"/>
        <v>4.1803119669851972E-2</v>
      </c>
      <c r="AK430" s="32">
        <f t="shared" si="783"/>
        <v>4.1906741421172199E-2</v>
      </c>
      <c r="AL430" s="32">
        <f t="shared" si="783"/>
        <v>4.2054377547137249E-2</v>
      </c>
      <c r="AM430" s="32">
        <f>(AM382-AM320)/AL158</f>
        <v>4.220584143077976E-2</v>
      </c>
      <c r="AN430" s="32">
        <f>(AN382-AN320)/AM158</f>
        <v>4.233141195245424E-2</v>
      </c>
      <c r="AO430" s="32">
        <f>(AO382-AO320)/AN158</f>
        <v>4.2455769337845194E-2</v>
      </c>
      <c r="AP430" s="32">
        <f t="shared" si="783"/>
        <v>4.2629155969314776E-2</v>
      </c>
      <c r="AQ430" s="32">
        <f t="shared" si="783"/>
        <v>4.2809137627643566E-2</v>
      </c>
      <c r="AR430" s="32">
        <f t="shared" si="783"/>
        <v>4.3002368873579895E-2</v>
      </c>
      <c r="AS430" s="32">
        <f t="shared" si="783"/>
        <v>4.3210898225497438E-2</v>
      </c>
      <c r="AT430" s="32">
        <f t="shared" si="783"/>
        <v>4.3437180566483428E-2</v>
      </c>
      <c r="AU430" s="32">
        <f t="shared" si="783"/>
        <v>4.3684185684316992E-2</v>
      </c>
      <c r="AV430" s="32">
        <f t="shared" si="783"/>
        <v>4.3955543368512914E-2</v>
      </c>
      <c r="AW430" s="32">
        <f t="shared" si="783"/>
        <v>4.4255740298796968E-2</v>
      </c>
      <c r="AX430" s="32">
        <f t="shared" ref="AX430:BS430" si="784">(AX382-AX320)/AW158</f>
        <v>4.4590391672988942E-2</v>
      </c>
      <c r="AY430" s="32">
        <f t="shared" si="784"/>
        <v>4.5613127449387593E-2</v>
      </c>
      <c r="AZ430" s="32">
        <f t="shared" si="784"/>
        <v>5.0306505210412196E-2</v>
      </c>
      <c r="BA430" s="32">
        <f t="shared" si="784"/>
        <v>5.1703492794170032E-2</v>
      </c>
      <c r="BB430" s="32">
        <f t="shared" si="784"/>
        <v>5.2527514807070227E-2</v>
      </c>
      <c r="BC430" s="32">
        <f t="shared" si="784"/>
        <v>5.3360401111482637E-2</v>
      </c>
      <c r="BD430" s="32">
        <f t="shared" si="784"/>
        <v>5.4471170174384492E-2</v>
      </c>
      <c r="BE430" s="32">
        <f t="shared" si="784"/>
        <v>5.5430457611176154E-2</v>
      </c>
      <c r="BF430" s="32">
        <f t="shared" si="784"/>
        <v>5.5948933587219155E-2</v>
      </c>
      <c r="BG430" s="32">
        <f t="shared" si="784"/>
        <v>5.6317835184582693E-2</v>
      </c>
      <c r="BH430" s="32">
        <f t="shared" si="784"/>
        <v>5.6322875172177579E-2</v>
      </c>
      <c r="BI430" s="32">
        <f t="shared" si="784"/>
        <v>5.6016800408047261E-2</v>
      </c>
      <c r="BJ430" s="32">
        <f t="shared" si="784"/>
        <v>5.5578109536802818E-2</v>
      </c>
      <c r="BK430" s="32">
        <f t="shared" si="784"/>
        <v>5.4063448523880439E-2</v>
      </c>
      <c r="BL430" s="32">
        <f t="shared" si="784"/>
        <v>5.2694152466155324E-2</v>
      </c>
      <c r="BM430" s="32">
        <f t="shared" si="784"/>
        <v>5.1964522242671451E-2</v>
      </c>
      <c r="BN430" s="32">
        <f t="shared" si="784"/>
        <v>5.092068947878841E-2</v>
      </c>
      <c r="BO430" s="32">
        <f t="shared" si="784"/>
        <v>4.9620798924281638E-2</v>
      </c>
      <c r="BP430" s="32">
        <f t="shared" si="784"/>
        <v>4.6504073959387209E-2</v>
      </c>
      <c r="BQ430" s="32">
        <f t="shared" si="784"/>
        <v>4.4599287034181201E-2</v>
      </c>
      <c r="BR430" s="32">
        <f t="shared" si="784"/>
        <v>4.3193572971311496E-2</v>
      </c>
      <c r="BS430" s="32">
        <f t="shared" si="784"/>
        <v>4.1251839794449408E-2</v>
      </c>
    </row>
    <row r="431" spans="3:71">
      <c r="F431" t="s">
        <v>302</v>
      </c>
      <c r="R431" s="32">
        <f>R405/Q158</f>
        <v>6.5776534872952264E-2</v>
      </c>
      <c r="S431" s="32">
        <f t="shared" ref="S431:AW431" si="785">S405/R158</f>
        <v>5.9267616339872965E-2</v>
      </c>
      <c r="T431" s="32">
        <f t="shared" si="785"/>
        <v>5.3356415039868474E-2</v>
      </c>
      <c r="U431" s="32">
        <f t="shared" si="785"/>
        <v>5.1126316832314105E-2</v>
      </c>
      <c r="V431" s="32">
        <f t="shared" si="785"/>
        <v>4.9140296551810556E-2</v>
      </c>
      <c r="W431" s="32">
        <f t="shared" si="785"/>
        <v>4.9403642383603119E-2</v>
      </c>
      <c r="X431" s="32">
        <f t="shared" si="785"/>
        <v>4.9681319463356195E-2</v>
      </c>
      <c r="Y431" s="32">
        <f t="shared" si="785"/>
        <v>4.9917757357795994E-2</v>
      </c>
      <c r="Z431" s="32">
        <f t="shared" si="785"/>
        <v>5.2492423144097515E-2</v>
      </c>
      <c r="AA431" s="32">
        <f t="shared" si="785"/>
        <v>5.3405816216673764E-2</v>
      </c>
      <c r="AB431" s="32">
        <f t="shared" si="785"/>
        <v>5.3854080485425913E-2</v>
      </c>
      <c r="AC431" s="32">
        <f t="shared" si="785"/>
        <v>5.4389162756329018E-2</v>
      </c>
      <c r="AD431" s="32">
        <f t="shared" si="785"/>
        <v>5.5026201110810691E-2</v>
      </c>
      <c r="AE431" s="32">
        <f t="shared" si="785"/>
        <v>5.5689402150839326E-2</v>
      </c>
      <c r="AF431" s="32">
        <f t="shared" si="785"/>
        <v>5.6423206146905519E-2</v>
      </c>
      <c r="AG431" s="32">
        <f t="shared" si="785"/>
        <v>5.7286981075139153E-2</v>
      </c>
      <c r="AH431" s="32">
        <f t="shared" si="785"/>
        <v>5.8256825288220633E-2</v>
      </c>
      <c r="AI431" s="32">
        <f t="shared" si="785"/>
        <v>5.6389499371441991E-2</v>
      </c>
      <c r="AJ431" s="32">
        <f t="shared" si="785"/>
        <v>5.4792500091769149E-2</v>
      </c>
      <c r="AK431" s="32">
        <f t="shared" si="785"/>
        <v>5.5268425493466396E-2</v>
      </c>
      <c r="AL431" s="32">
        <f t="shared" si="785"/>
        <v>5.582303560959348E-2</v>
      </c>
      <c r="AM431" s="32">
        <f t="shared" si="785"/>
        <v>5.6412296879646384E-2</v>
      </c>
      <c r="AN431" s="32">
        <f>AN405/AM158</f>
        <v>5.7002235083248635E-2</v>
      </c>
      <c r="AO431" s="32">
        <f t="shared" si="785"/>
        <v>5.7625788579788798E-2</v>
      </c>
      <c r="AP431" s="32">
        <f t="shared" si="785"/>
        <v>5.8344909663074429E-2</v>
      </c>
      <c r="AQ431" s="32">
        <f t="shared" si="785"/>
        <v>5.9118922177686932E-2</v>
      </c>
      <c r="AR431" s="32">
        <f t="shared" si="785"/>
        <v>5.9960940639196048E-2</v>
      </c>
      <c r="AS431" s="32">
        <f t="shared" si="785"/>
        <v>6.0880913661245872E-2</v>
      </c>
      <c r="AT431" s="32">
        <f t="shared" si="785"/>
        <v>6.1890792001373825E-2</v>
      </c>
      <c r="AU431" s="32">
        <f t="shared" si="785"/>
        <v>6.3005061531286308E-2</v>
      </c>
      <c r="AV431" s="32">
        <f t="shared" si="785"/>
        <v>6.4241455832009145E-2</v>
      </c>
      <c r="AW431" s="32">
        <f t="shared" si="785"/>
        <v>6.5621923260966705E-2</v>
      </c>
      <c r="AX431" s="32">
        <f t="shared" ref="AX431:BS431" si="786">AX405/AW158</f>
        <v>6.7173961235845653E-2</v>
      </c>
      <c r="AY431" s="32">
        <f t="shared" si="786"/>
        <v>6.9599102237685076E-2</v>
      </c>
      <c r="AZ431" s="32">
        <f t="shared" si="786"/>
        <v>7.6001487216545954E-2</v>
      </c>
      <c r="BA431" s="32">
        <f t="shared" si="786"/>
        <v>7.9226980864959426E-2</v>
      </c>
      <c r="BB431" s="32">
        <f t="shared" si="786"/>
        <v>8.2122889167388358E-2</v>
      </c>
      <c r="BC431" s="32">
        <f t="shared" si="786"/>
        <v>8.5353432431668513E-2</v>
      </c>
      <c r="BD431" s="32">
        <f t="shared" si="786"/>
        <v>8.9310381936998584E-2</v>
      </c>
      <c r="BE431" s="32">
        <f t="shared" si="786"/>
        <v>9.3599533759633147E-2</v>
      </c>
      <c r="BF431" s="32">
        <f t="shared" si="786"/>
        <v>9.7925425566969218E-2</v>
      </c>
      <c r="BG431" s="32">
        <f t="shared" si="786"/>
        <v>0.10263449038730939</v>
      </c>
      <c r="BH431" s="32">
        <f t="shared" si="786"/>
        <v>0.10750848096224107</v>
      </c>
      <c r="BI431" s="32">
        <f t="shared" si="786"/>
        <v>0.11256939189591217</v>
      </c>
      <c r="BJ431" s="32">
        <f t="shared" si="786"/>
        <v>0.11796725388932636</v>
      </c>
      <c r="BK431" s="32">
        <f t="shared" si="786"/>
        <v>0.1226496084033043</v>
      </c>
      <c r="BL431" s="32">
        <f t="shared" si="786"/>
        <v>0.12765261944174869</v>
      </c>
      <c r="BM431" s="32">
        <f t="shared" si="786"/>
        <v>0.13321093303034409</v>
      </c>
      <c r="BN431" s="32">
        <f t="shared" si="786"/>
        <v>0.1382226055537317</v>
      </c>
      <c r="BO431" s="32">
        <f t="shared" si="786"/>
        <v>0.14266617361546102</v>
      </c>
      <c r="BP431" s="32">
        <f t="shared" si="786"/>
        <v>0.14473744518486475</v>
      </c>
      <c r="BQ431" s="32">
        <f t="shared" si="786"/>
        <v>0.14732542524524489</v>
      </c>
      <c r="BR431" s="32">
        <f t="shared" si="786"/>
        <v>0.14936362804290396</v>
      </c>
      <c r="BS431" s="32">
        <f t="shared" si="786"/>
        <v>0.14956123685998676</v>
      </c>
    </row>
    <row r="433" spans="3:71" ht="15" thickBot="1">
      <c r="C433" s="28" t="s">
        <v>345</v>
      </c>
      <c r="D433" s="28"/>
      <c r="E433" s="28"/>
      <c r="F433" s="29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</row>
    <row r="434" spans="3:71">
      <c r="L434" s="44"/>
    </row>
    <row r="435" spans="3:71">
      <c r="F435" t="s">
        <v>342</v>
      </c>
      <c r="R435" s="35">
        <f>$O$14*Q158</f>
        <v>1976.5815189668463</v>
      </c>
      <c r="S435" s="35">
        <f t="shared" ref="S435:BS435" si="787">$O$14*R158</f>
        <v>2046.5656058861271</v>
      </c>
      <c r="T435" s="35">
        <f t="shared" si="787"/>
        <v>2096.2634554396809</v>
      </c>
      <c r="U435" s="35">
        <f t="shared" si="787"/>
        <v>2132.4798157281139</v>
      </c>
      <c r="V435" s="35">
        <f t="shared" si="787"/>
        <v>2167.9327199525655</v>
      </c>
      <c r="W435" s="35">
        <f t="shared" si="787"/>
        <v>2104.3926499616459</v>
      </c>
      <c r="X435" s="35">
        <f t="shared" si="787"/>
        <v>2043.613664123606</v>
      </c>
      <c r="Y435" s="35">
        <f t="shared" si="787"/>
        <v>1985.1594565452285</v>
      </c>
      <c r="Z435" s="35">
        <f t="shared" si="787"/>
        <v>1932.2618501324578</v>
      </c>
      <c r="AA435" s="35">
        <f t="shared" si="787"/>
        <v>1884.019854985675</v>
      </c>
      <c r="AB435" s="35">
        <f t="shared" si="787"/>
        <v>1839.2329441950769</v>
      </c>
      <c r="AC435" s="35">
        <f t="shared" si="787"/>
        <v>1793.6600540294123</v>
      </c>
      <c r="AD435" s="35">
        <f t="shared" si="787"/>
        <v>1746.7756641788903</v>
      </c>
      <c r="AE435" s="35">
        <f t="shared" si="787"/>
        <v>1697.8902377737277</v>
      </c>
      <c r="AF435" s="35">
        <f t="shared" si="787"/>
        <v>1646.9057673402276</v>
      </c>
      <c r="AG435" s="35">
        <f t="shared" si="787"/>
        <v>1593.6062281062007</v>
      </c>
      <c r="AH435" s="35">
        <f t="shared" si="787"/>
        <v>1537.4323509279072</v>
      </c>
      <c r="AI435" s="35">
        <f t="shared" si="787"/>
        <v>1478.1846491744818</v>
      </c>
      <c r="AJ435" s="35">
        <f t="shared" si="787"/>
        <v>1440.3281365886887</v>
      </c>
      <c r="AK435" s="35">
        <f t="shared" si="787"/>
        <v>1419.3137323865421</v>
      </c>
      <c r="AL435" s="35">
        <f t="shared" si="787"/>
        <v>1397.1593045281863</v>
      </c>
      <c r="AM435" s="35">
        <f t="shared" si="787"/>
        <v>1373.4402002292056</v>
      </c>
      <c r="AN435" s="35">
        <f t="shared" si="787"/>
        <v>1348.1397297421295</v>
      </c>
      <c r="AO435" s="35">
        <f t="shared" si="787"/>
        <v>1321.5300710444371</v>
      </c>
      <c r="AP435" s="35">
        <f t="shared" si="787"/>
        <v>1293.5828245509367</v>
      </c>
      <c r="AQ435" s="35">
        <f t="shared" si="787"/>
        <v>1264.0145357056012</v>
      </c>
      <c r="AR435" s="35">
        <f t="shared" si="787"/>
        <v>1232.7460821766317</v>
      </c>
      <c r="AS435" s="35">
        <f t="shared" si="787"/>
        <v>1199.7212846922216</v>
      </c>
      <c r="AT435" s="35">
        <f t="shared" si="787"/>
        <v>1164.8823968755642</v>
      </c>
      <c r="AU435" s="35">
        <f t="shared" si="787"/>
        <v>1128.1700650323635</v>
      </c>
      <c r="AV435" s="35">
        <f t="shared" si="787"/>
        <v>1089.5232869566846</v>
      </c>
      <c r="AW435" s="35">
        <f t="shared" si="787"/>
        <v>1048.8793697319657</v>
      </c>
      <c r="AX435" s="35">
        <f t="shared" si="787"/>
        <v>1006.1738865034754</v>
      </c>
      <c r="AY435" s="35">
        <f t="shared" si="787"/>
        <v>961.34063219795246</v>
      </c>
      <c r="AZ435" s="35">
        <f t="shared" si="787"/>
        <v>914.31157816560744</v>
      </c>
      <c r="BA435" s="35">
        <f t="shared" si="787"/>
        <v>865.21502358420571</v>
      </c>
      <c r="BB435" s="35">
        <f t="shared" si="787"/>
        <v>814.45606149488992</v>
      </c>
      <c r="BC435" s="35">
        <f t="shared" si="787"/>
        <v>762.45962077259173</v>
      </c>
      <c r="BD435" s="35">
        <f t="shared" si="787"/>
        <v>709.27005404715953</v>
      </c>
      <c r="BE435" s="35">
        <f t="shared" si="787"/>
        <v>654.19387699846266</v>
      </c>
      <c r="BF435" s="35">
        <f t="shared" si="787"/>
        <v>598.91155270453476</v>
      </c>
      <c r="BG435" s="35">
        <f t="shared" si="787"/>
        <v>546.07201694816285</v>
      </c>
      <c r="BH435" s="35">
        <f t="shared" si="787"/>
        <v>496.4196834923253</v>
      </c>
      <c r="BI435" s="35">
        <f t="shared" si="787"/>
        <v>451.19415657961656</v>
      </c>
      <c r="BJ435" s="35">
        <f t="shared" si="787"/>
        <v>411.01145292473143</v>
      </c>
      <c r="BK435" s="35">
        <f t="shared" si="787"/>
        <v>375.6564801925897</v>
      </c>
      <c r="BL435" s="35">
        <f t="shared" si="787"/>
        <v>345.33371937035281</v>
      </c>
      <c r="BM435" s="35">
        <f t="shared" si="787"/>
        <v>320.68015278341016</v>
      </c>
      <c r="BN435" s="35">
        <f t="shared" si="787"/>
        <v>300.92020550036085</v>
      </c>
      <c r="BO435" s="35">
        <f t="shared" si="787"/>
        <v>284.86823204017071</v>
      </c>
      <c r="BP435" s="35">
        <f t="shared" si="787"/>
        <v>272.28023432964159</v>
      </c>
      <c r="BQ435" s="35">
        <f t="shared" si="787"/>
        <v>262.84228855137093</v>
      </c>
      <c r="BR435" s="35">
        <f t="shared" si="787"/>
        <v>256.87402453047315</v>
      </c>
      <c r="BS435" s="35">
        <f t="shared" si="787"/>
        <v>254.30430070234857</v>
      </c>
    </row>
    <row r="436" spans="3:71">
      <c r="F436" t="s">
        <v>343</v>
      </c>
      <c r="J436" s="31"/>
      <c r="R436" s="35">
        <f>$O$13*Q158</f>
        <v>2964.8722784502693</v>
      </c>
      <c r="S436" s="35">
        <f t="shared" ref="S436:BS436" si="788">$O$13*R158</f>
        <v>3069.8484088291902</v>
      </c>
      <c r="T436" s="35">
        <f t="shared" si="788"/>
        <v>3144.3951831595214</v>
      </c>
      <c r="U436" s="35">
        <f t="shared" si="788"/>
        <v>3198.7197235921703</v>
      </c>
      <c r="V436" s="35">
        <f t="shared" si="788"/>
        <v>3251.8990799288481</v>
      </c>
      <c r="W436" s="35">
        <f t="shared" si="788"/>
        <v>3156.5889749424682</v>
      </c>
      <c r="X436" s="35">
        <f t="shared" si="788"/>
        <v>3065.4204961854089</v>
      </c>
      <c r="Y436" s="35">
        <f t="shared" si="788"/>
        <v>2977.7391848178427</v>
      </c>
      <c r="Z436" s="35">
        <f t="shared" si="788"/>
        <v>2898.3927751986866</v>
      </c>
      <c r="AA436" s="35">
        <f t="shared" si="788"/>
        <v>2826.0297824785121</v>
      </c>
      <c r="AB436" s="35">
        <f t="shared" si="788"/>
        <v>2758.8494162926154</v>
      </c>
      <c r="AC436" s="35">
        <f t="shared" si="788"/>
        <v>2690.4900810441181</v>
      </c>
      <c r="AD436" s="35">
        <f t="shared" si="788"/>
        <v>2620.1634962683352</v>
      </c>
      <c r="AE436" s="35">
        <f t="shared" si="788"/>
        <v>2546.8353566605911</v>
      </c>
      <c r="AF436" s="35">
        <f t="shared" si="788"/>
        <v>2470.3586510103414</v>
      </c>
      <c r="AG436" s="35">
        <f t="shared" si="788"/>
        <v>2390.4093421593006</v>
      </c>
      <c r="AH436" s="35">
        <f t="shared" si="788"/>
        <v>2306.1485263918607</v>
      </c>
      <c r="AI436" s="35">
        <f t="shared" si="788"/>
        <v>2217.2769737617223</v>
      </c>
      <c r="AJ436" s="35">
        <f t="shared" si="788"/>
        <v>2160.4922048830326</v>
      </c>
      <c r="AK436" s="35">
        <f t="shared" si="788"/>
        <v>2128.9705985798128</v>
      </c>
      <c r="AL436" s="35">
        <f t="shared" si="788"/>
        <v>2095.7389567922792</v>
      </c>
      <c r="AM436" s="35">
        <f t="shared" si="788"/>
        <v>2060.1603003438081</v>
      </c>
      <c r="AN436" s="35">
        <f t="shared" si="788"/>
        <v>2022.209594613194</v>
      </c>
      <c r="AO436" s="35">
        <f t="shared" si="788"/>
        <v>1982.2951065666557</v>
      </c>
      <c r="AP436" s="35">
        <f t="shared" si="788"/>
        <v>1940.374236826405</v>
      </c>
      <c r="AQ436" s="35">
        <f t="shared" si="788"/>
        <v>1896.0218035584016</v>
      </c>
      <c r="AR436" s="35">
        <f t="shared" si="788"/>
        <v>1849.1191232649476</v>
      </c>
      <c r="AS436" s="35">
        <f t="shared" si="788"/>
        <v>1799.5819270383322</v>
      </c>
      <c r="AT436" s="35">
        <f t="shared" si="788"/>
        <v>1747.3235953133462</v>
      </c>
      <c r="AU436" s="35">
        <f t="shared" si="788"/>
        <v>1692.2550975485449</v>
      </c>
      <c r="AV436" s="35">
        <f t="shared" si="788"/>
        <v>1634.2849304350268</v>
      </c>
      <c r="AW436" s="35">
        <f t="shared" si="788"/>
        <v>1573.3190545979483</v>
      </c>
      <c r="AX436" s="35">
        <f t="shared" si="788"/>
        <v>1509.2608297552129</v>
      </c>
      <c r="AY436" s="35">
        <f t="shared" si="788"/>
        <v>1442.0109482969285</v>
      </c>
      <c r="AZ436" s="35">
        <f t="shared" si="788"/>
        <v>1371.4673672484109</v>
      </c>
      <c r="BA436" s="35">
        <f t="shared" si="788"/>
        <v>1297.8225353763085</v>
      </c>
      <c r="BB436" s="35">
        <f t="shared" si="788"/>
        <v>1221.6840922423348</v>
      </c>
      <c r="BC436" s="35">
        <f t="shared" si="788"/>
        <v>1143.6894311588874</v>
      </c>
      <c r="BD436" s="35">
        <f t="shared" si="788"/>
        <v>1063.9050810707392</v>
      </c>
      <c r="BE436" s="35">
        <f t="shared" si="788"/>
        <v>981.29081549769376</v>
      </c>
      <c r="BF436" s="35">
        <f t="shared" si="788"/>
        <v>898.36732905680208</v>
      </c>
      <c r="BG436" s="35">
        <f t="shared" si="788"/>
        <v>819.10802542224428</v>
      </c>
      <c r="BH436" s="35">
        <f t="shared" si="788"/>
        <v>744.62952523848787</v>
      </c>
      <c r="BI436" s="35">
        <f t="shared" si="788"/>
        <v>676.79123486942478</v>
      </c>
      <c r="BJ436" s="35">
        <f t="shared" si="788"/>
        <v>616.51717938709703</v>
      </c>
      <c r="BK436" s="35">
        <f t="shared" si="788"/>
        <v>563.48472028888455</v>
      </c>
      <c r="BL436" s="35">
        <f t="shared" si="788"/>
        <v>518.00057905552922</v>
      </c>
      <c r="BM436" s="35">
        <f t="shared" si="788"/>
        <v>481.02022917511516</v>
      </c>
      <c r="BN436" s="35">
        <f t="shared" si="788"/>
        <v>451.3803082505413</v>
      </c>
      <c r="BO436" s="35">
        <f t="shared" si="788"/>
        <v>427.30234806025601</v>
      </c>
      <c r="BP436" s="35">
        <f t="shared" si="788"/>
        <v>408.4203514944623</v>
      </c>
      <c r="BQ436" s="35">
        <f t="shared" si="788"/>
        <v>394.26343282705642</v>
      </c>
      <c r="BR436" s="35">
        <f t="shared" si="788"/>
        <v>385.31103679570975</v>
      </c>
      <c r="BS436" s="35">
        <f t="shared" si="788"/>
        <v>381.45645105352281</v>
      </c>
    </row>
    <row r="438" spans="3:71">
      <c r="F438" t="s">
        <v>344</v>
      </c>
      <c r="R438" s="35">
        <f>R436-S436</f>
        <v>-104.97613037892097</v>
      </c>
      <c r="S438" s="35">
        <f t="shared" ref="S438:BS438" si="789">S436-T436</f>
        <v>-74.546774330331118</v>
      </c>
      <c r="T438" s="35">
        <f t="shared" si="789"/>
        <v>-54.324540432648973</v>
      </c>
      <c r="U438" s="35">
        <f t="shared" si="789"/>
        <v>-53.179356336677756</v>
      </c>
      <c r="V438" s="35">
        <f t="shared" si="789"/>
        <v>95.310104986379883</v>
      </c>
      <c r="W438" s="35">
        <f t="shared" si="789"/>
        <v>91.168478757059347</v>
      </c>
      <c r="X438" s="35">
        <f t="shared" si="789"/>
        <v>87.681311367566195</v>
      </c>
      <c r="Y438" s="35">
        <f t="shared" si="789"/>
        <v>79.34640961915602</v>
      </c>
      <c r="Z438" s="35">
        <f t="shared" si="789"/>
        <v>72.362992720174589</v>
      </c>
      <c r="AA438" s="35">
        <f t="shared" si="789"/>
        <v>67.180366185896673</v>
      </c>
      <c r="AB438" s="35">
        <f t="shared" si="789"/>
        <v>68.359335248497246</v>
      </c>
      <c r="AC438" s="35">
        <f t="shared" si="789"/>
        <v>70.326584775782976</v>
      </c>
      <c r="AD438" s="35">
        <f t="shared" si="789"/>
        <v>73.328139607744106</v>
      </c>
      <c r="AE438" s="35">
        <f t="shared" si="789"/>
        <v>76.476705650249642</v>
      </c>
      <c r="AF438" s="35">
        <f t="shared" si="789"/>
        <v>79.949308851040769</v>
      </c>
      <c r="AG438" s="35">
        <f t="shared" si="789"/>
        <v>84.260815767439908</v>
      </c>
      <c r="AH438" s="35">
        <f t="shared" si="789"/>
        <v>88.871552630138467</v>
      </c>
      <c r="AI438" s="35">
        <f t="shared" si="789"/>
        <v>56.784768878689647</v>
      </c>
      <c r="AJ438" s="35">
        <f t="shared" si="789"/>
        <v>31.521606303219869</v>
      </c>
      <c r="AK438" s="35">
        <f t="shared" si="789"/>
        <v>33.23164178753359</v>
      </c>
      <c r="AL438" s="35">
        <f t="shared" si="789"/>
        <v>35.578656448471065</v>
      </c>
      <c r="AM438" s="35">
        <f t="shared" si="789"/>
        <v>37.950705730614118</v>
      </c>
      <c r="AN438" s="35">
        <f t="shared" si="789"/>
        <v>39.914488046538281</v>
      </c>
      <c r="AO438" s="35">
        <f t="shared" si="789"/>
        <v>41.920869740250737</v>
      </c>
      <c r="AP438" s="35">
        <f t="shared" si="789"/>
        <v>44.352433268003324</v>
      </c>
      <c r="AQ438" s="35">
        <f t="shared" si="789"/>
        <v>46.902680293454068</v>
      </c>
      <c r="AR438" s="35">
        <f t="shared" si="789"/>
        <v>49.537196226615379</v>
      </c>
      <c r="AS438" s="35">
        <f t="shared" si="789"/>
        <v>52.258331724985965</v>
      </c>
      <c r="AT438" s="35">
        <f t="shared" si="789"/>
        <v>55.06849776480135</v>
      </c>
      <c r="AU438" s="35">
        <f t="shared" si="789"/>
        <v>57.970167113518073</v>
      </c>
      <c r="AV438" s="35">
        <f t="shared" si="789"/>
        <v>60.965875837078556</v>
      </c>
      <c r="AW438" s="35">
        <f t="shared" si="789"/>
        <v>64.058224842735399</v>
      </c>
      <c r="AX438" s="35">
        <f t="shared" si="789"/>
        <v>67.249881458284335</v>
      </c>
      <c r="AY438" s="35">
        <f t="shared" si="789"/>
        <v>70.543581048517581</v>
      </c>
      <c r="AZ438" s="35">
        <f t="shared" si="789"/>
        <v>73.644831872102486</v>
      </c>
      <c r="BA438" s="35">
        <f t="shared" si="789"/>
        <v>76.138443133973624</v>
      </c>
      <c r="BB438" s="35">
        <f t="shared" si="789"/>
        <v>77.994661083447454</v>
      </c>
      <c r="BC438" s="35">
        <f t="shared" si="789"/>
        <v>79.78435008814813</v>
      </c>
      <c r="BD438" s="35">
        <f t="shared" si="789"/>
        <v>82.614265573045486</v>
      </c>
      <c r="BE438" s="35">
        <f t="shared" si="789"/>
        <v>82.923486440891679</v>
      </c>
      <c r="BF438" s="35">
        <f t="shared" si="789"/>
        <v>79.259303634557796</v>
      </c>
      <c r="BG438" s="35">
        <f t="shared" si="789"/>
        <v>74.47850018375641</v>
      </c>
      <c r="BH438" s="35">
        <f t="shared" si="789"/>
        <v>67.838290369063088</v>
      </c>
      <c r="BI438" s="35">
        <f t="shared" si="789"/>
        <v>60.274055482327753</v>
      </c>
      <c r="BJ438" s="35">
        <f t="shared" si="789"/>
        <v>53.032459098212485</v>
      </c>
      <c r="BK438" s="35">
        <f t="shared" si="789"/>
        <v>45.484141233355331</v>
      </c>
      <c r="BL438" s="35">
        <f t="shared" si="789"/>
        <v>36.980349880414053</v>
      </c>
      <c r="BM438" s="35">
        <f t="shared" si="789"/>
        <v>29.639920924573858</v>
      </c>
      <c r="BN438" s="35">
        <f t="shared" si="789"/>
        <v>24.077960190285296</v>
      </c>
      <c r="BO438" s="35">
        <f t="shared" si="789"/>
        <v>18.881996565793713</v>
      </c>
      <c r="BP438" s="35">
        <f t="shared" si="789"/>
        <v>14.156918667405876</v>
      </c>
      <c r="BQ438" s="35">
        <f t="shared" si="789"/>
        <v>8.9523960313466659</v>
      </c>
      <c r="BR438" s="35">
        <f t="shared" si="789"/>
        <v>3.8545857421869414</v>
      </c>
      <c r="BS438" s="35">
        <f t="shared" si="789"/>
        <v>381.45645105352281</v>
      </c>
    </row>
    <row r="440" spans="3:71">
      <c r="F440" t="s">
        <v>346</v>
      </c>
      <c r="R440" s="35">
        <f>R381-R385-R165-R438</f>
        <v>84.030622338069776</v>
      </c>
      <c r="S440" s="35">
        <f t="shared" ref="S440:BS440" si="790">S381-S385-S165-S438</f>
        <v>87.152958055279171</v>
      </c>
      <c r="T440" s="35">
        <f t="shared" si="790"/>
        <v>83.212574248364277</v>
      </c>
      <c r="U440" s="35">
        <f t="shared" si="790"/>
        <v>83.708035993202088</v>
      </c>
      <c r="V440" s="35">
        <f t="shared" si="790"/>
        <v>174.49395940425779</v>
      </c>
      <c r="W440" s="35">
        <f t="shared" si="790"/>
        <v>168.48092105824173</v>
      </c>
      <c r="X440" s="35">
        <f t="shared" si="790"/>
        <v>163.04549973698198</v>
      </c>
      <c r="Y440" s="35">
        <f t="shared" si="790"/>
        <v>154.49723668828119</v>
      </c>
      <c r="Z440" s="35">
        <f t="shared" si="790"/>
        <v>158.05407824954617</v>
      </c>
      <c r="AA440" s="35">
        <f t="shared" si="790"/>
        <v>154.84819814959337</v>
      </c>
      <c r="AB440" s="35">
        <f t="shared" si="790"/>
        <v>153.54672788475898</v>
      </c>
      <c r="AC440" s="35">
        <f t="shared" si="790"/>
        <v>152.94028941268877</v>
      </c>
      <c r="AD440" s="35">
        <f t="shared" si="790"/>
        <v>153.16943138281479</v>
      </c>
      <c r="AE440" s="35">
        <f t="shared" si="790"/>
        <v>153.27622417538407</v>
      </c>
      <c r="AF440" s="35">
        <f t="shared" si="790"/>
        <v>153.5197715598527</v>
      </c>
      <c r="AG440" s="35">
        <f t="shared" si="790"/>
        <v>154.39037305249019</v>
      </c>
      <c r="AH440" s="35">
        <f t="shared" si="790"/>
        <v>155.35075063660139</v>
      </c>
      <c r="AI440" s="35">
        <f t="shared" si="790"/>
        <v>122.96540779672225</v>
      </c>
      <c r="AJ440" s="35">
        <f t="shared" si="790"/>
        <v>97.99359014923678</v>
      </c>
      <c r="AK440" s="35">
        <f t="shared" si="790"/>
        <v>98.378166027064992</v>
      </c>
      <c r="AL440" s="35">
        <f t="shared" si="790"/>
        <v>99.268724782863501</v>
      </c>
      <c r="AM440" s="35">
        <f t="shared" si="790"/>
        <v>100.08757690284966</v>
      </c>
      <c r="AN440" s="35">
        <f t="shared" si="790"/>
        <v>100.44231045826049</v>
      </c>
      <c r="AO440" s="35">
        <f t="shared" si="790"/>
        <v>100.73344023325865</v>
      </c>
      <c r="AP440" s="35">
        <f t="shared" si="790"/>
        <v>101.37595104716928</v>
      </c>
      <c r="AQ440" s="35">
        <f t="shared" si="790"/>
        <v>102.00350849186049</v>
      </c>
      <c r="AR440" s="35">
        <f t="shared" si="790"/>
        <v>102.60556261312854</v>
      </c>
      <c r="AS440" s="35">
        <f t="shared" si="790"/>
        <v>103.18105353429144</v>
      </c>
      <c r="AT440" s="35">
        <f t="shared" si="790"/>
        <v>103.72887986471181</v>
      </c>
      <c r="AU440" s="35">
        <f t="shared" si="790"/>
        <v>104.24789787465954</v>
      </c>
      <c r="AV440" s="35">
        <f t="shared" si="790"/>
        <v>104.73692063558332</v>
      </c>
      <c r="AW440" s="35">
        <f t="shared" si="790"/>
        <v>105.19471712556967</v>
      </c>
      <c r="AX440" s="35">
        <f t="shared" si="790"/>
        <v>105.6200112996753</v>
      </c>
      <c r="AY440" s="35">
        <f t="shared" si="790"/>
        <v>107.56525879125911</v>
      </c>
      <c r="AZ440" s="35">
        <f t="shared" si="790"/>
        <v>117.39933525124945</v>
      </c>
      <c r="BA440" s="35">
        <f t="shared" si="790"/>
        <v>118.41576775258306</v>
      </c>
      <c r="BB440" s="35">
        <f t="shared" si="790"/>
        <v>117.36189639572001</v>
      </c>
      <c r="BC440" s="35">
        <f t="shared" si="790"/>
        <v>115.96957148593074</v>
      </c>
      <c r="BD440" s="35">
        <f t="shared" si="790"/>
        <v>115.44620517675682</v>
      </c>
      <c r="BE440" s="35">
        <f t="shared" si="790"/>
        <v>112.53340412443936</v>
      </c>
      <c r="BF440" s="35">
        <f t="shared" si="790"/>
        <v>106.0289450321842</v>
      </c>
      <c r="BG440" s="35">
        <f t="shared" si="790"/>
        <v>98.652674106011432</v>
      </c>
      <c r="BH440" s="35">
        <f t="shared" si="790"/>
        <v>89.776700480334881</v>
      </c>
      <c r="BI440" s="35">
        <f t="shared" si="790"/>
        <v>80.329865442622548</v>
      </c>
      <c r="BJ440" s="35">
        <f t="shared" si="790"/>
        <v>71.475918512810352</v>
      </c>
      <c r="BK440" s="35">
        <f t="shared" si="790"/>
        <v>61.9141227131352</v>
      </c>
      <c r="BL440" s="35">
        <f t="shared" si="790"/>
        <v>52.512732858622243</v>
      </c>
      <c r="BM440" s="35">
        <f t="shared" si="790"/>
        <v>45.045287327358693</v>
      </c>
      <c r="BN440" s="35">
        <f t="shared" si="790"/>
        <v>38.99398360632722</v>
      </c>
      <c r="BO440" s="35">
        <f t="shared" si="790"/>
        <v>33.38046939499695</v>
      </c>
      <c r="BP440" s="35">
        <f t="shared" si="790"/>
        <v>27.190065677003872</v>
      </c>
      <c r="BQ440" s="35">
        <f t="shared" si="790"/>
        <v>21.853402580587016</v>
      </c>
      <c r="BR440" s="35">
        <f t="shared" si="790"/>
        <v>17.191435766162726</v>
      </c>
      <c r="BS440" s="35">
        <f t="shared" si="790"/>
        <v>-370.84947532182554</v>
      </c>
    </row>
    <row r="441" spans="3:71">
      <c r="F441" t="s">
        <v>347</v>
      </c>
      <c r="R441" s="35">
        <f>R440-R307</f>
        <v>84.030622338069776</v>
      </c>
      <c r="S441" s="35">
        <f t="shared" ref="S441:BS441" si="791">S440-S307</f>
        <v>87.152958055279171</v>
      </c>
      <c r="T441" s="35">
        <f t="shared" si="791"/>
        <v>83.212574248364277</v>
      </c>
      <c r="U441" s="35">
        <f t="shared" si="791"/>
        <v>83.708035993202088</v>
      </c>
      <c r="V441" s="35">
        <f t="shared" si="791"/>
        <v>174.49395940425779</v>
      </c>
      <c r="W441" s="35">
        <f t="shared" si="791"/>
        <v>168.48092105824173</v>
      </c>
      <c r="X441" s="35">
        <f t="shared" si="791"/>
        <v>163.04549973698198</v>
      </c>
      <c r="Y441" s="35">
        <f t="shared" si="791"/>
        <v>154.49723668828119</v>
      </c>
      <c r="Z441" s="35">
        <f t="shared" si="791"/>
        <v>131.74147538711262</v>
      </c>
      <c r="AA441" s="35">
        <f t="shared" si="791"/>
        <v>121.98569316551506</v>
      </c>
      <c r="AB441" s="35">
        <f t="shared" si="791"/>
        <v>120.19090793003701</v>
      </c>
      <c r="AC441" s="35">
        <f t="shared" si="791"/>
        <v>118.58576273193316</v>
      </c>
      <c r="AD441" s="35">
        <f t="shared" si="791"/>
        <v>117.30254598211286</v>
      </c>
      <c r="AE441" s="35">
        <f t="shared" si="791"/>
        <v>116.18118351916964</v>
      </c>
      <c r="AF441" s="35">
        <f t="shared" si="791"/>
        <v>115.12872501026695</v>
      </c>
      <c r="AG441" s="35">
        <f t="shared" si="791"/>
        <v>114.25447912308346</v>
      </c>
      <c r="AH441" s="35">
        <f t="shared" si="791"/>
        <v>113.37989637845749</v>
      </c>
      <c r="AI441" s="35">
        <f t="shared" si="791"/>
        <v>100.17980917549303</v>
      </c>
      <c r="AJ441" s="35">
        <f t="shared" si="791"/>
        <v>90.1290247596841</v>
      </c>
      <c r="AK441" s="35">
        <f t="shared" si="791"/>
        <v>89.742370191753977</v>
      </c>
      <c r="AL441" s="35">
        <f t="shared" si="791"/>
        <v>89.52512976149265</v>
      </c>
      <c r="AM441" s="35">
        <f t="shared" si="791"/>
        <v>89.256223413023093</v>
      </c>
      <c r="AN441" s="35">
        <f t="shared" si="791"/>
        <v>88.790685071856259</v>
      </c>
      <c r="AO441" s="35">
        <f t="shared" si="791"/>
        <v>88.321783096850496</v>
      </c>
      <c r="AP441" s="35">
        <f t="shared" si="791"/>
        <v>87.875626819679567</v>
      </c>
      <c r="AQ441" s="35">
        <f t="shared" si="791"/>
        <v>87.441291707730045</v>
      </c>
      <c r="AR441" s="35">
        <f t="shared" si="791"/>
        <v>86.968607195667602</v>
      </c>
      <c r="AS441" s="35">
        <f t="shared" si="791"/>
        <v>86.4559152141791</v>
      </c>
      <c r="AT441" s="35">
        <f t="shared" si="791"/>
        <v>85.901519849076379</v>
      </c>
      <c r="AU441" s="35">
        <f t="shared" si="791"/>
        <v>85.303685910712289</v>
      </c>
      <c r="AV441" s="35">
        <f t="shared" si="791"/>
        <v>84.660637486927911</v>
      </c>
      <c r="AW441" s="35">
        <f t="shared" si="791"/>
        <v>83.970556478338821</v>
      </c>
      <c r="AX441" s="35">
        <f t="shared" si="791"/>
        <v>83.231581114716136</v>
      </c>
      <c r="AY441" s="35">
        <f t="shared" si="791"/>
        <v>80.25153954803568</v>
      </c>
      <c r="AZ441" s="35">
        <f t="shared" si="791"/>
        <v>65.571150426059262</v>
      </c>
      <c r="BA441" s="35">
        <f t="shared" si="791"/>
        <v>62.089351332368011</v>
      </c>
      <c r="BB441" s="35">
        <f t="shared" si="791"/>
        <v>60.296992145930382</v>
      </c>
      <c r="BC441" s="35">
        <f t="shared" si="791"/>
        <v>58.722245152294157</v>
      </c>
      <c r="BD441" s="35">
        <f t="shared" si="791"/>
        <v>57.446485747106415</v>
      </c>
      <c r="BE441" s="35">
        <f t="shared" si="791"/>
        <v>55.256992172839425</v>
      </c>
      <c r="BF441" s="35">
        <f t="shared" si="791"/>
        <v>51.722037492140196</v>
      </c>
      <c r="BG441" s="35">
        <f t="shared" si="791"/>
        <v>47.923509450006911</v>
      </c>
      <c r="BH441" s="35">
        <f t="shared" si="791"/>
        <v>43.645081447969638</v>
      </c>
      <c r="BI441" s="35">
        <f t="shared" si="791"/>
        <v>39.232916862268802</v>
      </c>
      <c r="BJ441" s="35">
        <f t="shared" si="791"/>
        <v>35.125191736984554</v>
      </c>
      <c r="BK441" s="35">
        <f t="shared" si="791"/>
        <v>32.117928901146755</v>
      </c>
      <c r="BL441" s="35">
        <f t="shared" si="791"/>
        <v>27.970248466414635</v>
      </c>
      <c r="BM441" s="35">
        <f t="shared" si="791"/>
        <v>23.66441017850072</v>
      </c>
      <c r="BN441" s="35">
        <f t="shared" si="791"/>
        <v>20.822802999589705</v>
      </c>
      <c r="BO441" s="35">
        <f t="shared" si="791"/>
        <v>18.409301263176708</v>
      </c>
      <c r="BP441" s="35">
        <f t="shared" si="791"/>
        <v>17.992640510213505</v>
      </c>
      <c r="BQ441" s="35">
        <f t="shared" si="791"/>
        <v>15.990799639140999</v>
      </c>
      <c r="BR441" s="35">
        <f t="shared" si="791"/>
        <v>13.637202382652186</v>
      </c>
      <c r="BS441" s="35">
        <f t="shared" si="791"/>
        <v>-371.39350759535051</v>
      </c>
    </row>
    <row r="442" spans="3:71">
      <c r="F442" t="s">
        <v>348</v>
      </c>
      <c r="R442" s="35">
        <f>R441+R390</f>
        <v>84.030622338069776</v>
      </c>
      <c r="S442" s="35">
        <f t="shared" ref="S442:BS442" si="792">S441+S390</f>
        <v>87.152958055279171</v>
      </c>
      <c r="T442" s="35">
        <f t="shared" si="792"/>
        <v>83.212574248364277</v>
      </c>
      <c r="U442" s="35">
        <f t="shared" si="792"/>
        <v>83.708035993202088</v>
      </c>
      <c r="V442" s="35">
        <f t="shared" si="792"/>
        <v>174.49395940425779</v>
      </c>
      <c r="W442" s="35">
        <f t="shared" si="792"/>
        <v>168.48092105824173</v>
      </c>
      <c r="X442" s="35">
        <f t="shared" si="792"/>
        <v>163.04549973698198</v>
      </c>
      <c r="Y442" s="35">
        <f t="shared" si="792"/>
        <v>154.49723668828119</v>
      </c>
      <c r="Z442" s="35">
        <f t="shared" si="792"/>
        <v>147.13434806163622</v>
      </c>
      <c r="AA442" s="35">
        <f t="shared" si="792"/>
        <v>141.21025858120086</v>
      </c>
      <c r="AB442" s="35">
        <f t="shared" si="792"/>
        <v>139.70406260354935</v>
      </c>
      <c r="AC442" s="35">
        <f t="shared" si="792"/>
        <v>138.68316084017519</v>
      </c>
      <c r="AD442" s="35">
        <f t="shared" si="792"/>
        <v>138.28467394152349</v>
      </c>
      <c r="AE442" s="35">
        <f t="shared" si="792"/>
        <v>137.88178230305508</v>
      </c>
      <c r="AF442" s="35">
        <f t="shared" si="792"/>
        <v>137.5874872417746</v>
      </c>
      <c r="AG442" s="35">
        <f t="shared" si="792"/>
        <v>137.7339770717864</v>
      </c>
      <c r="AH442" s="35">
        <f t="shared" si="792"/>
        <v>137.93284611947166</v>
      </c>
      <c r="AI442" s="35">
        <f t="shared" si="792"/>
        <v>113.50938436891212</v>
      </c>
      <c r="AJ442" s="35">
        <f t="shared" si="792"/>
        <v>94.729795512572409</v>
      </c>
      <c r="AK442" s="35">
        <f t="shared" si="792"/>
        <v>94.794310755410933</v>
      </c>
      <c r="AL442" s="35">
        <f t="shared" si="792"/>
        <v>95.225132848994605</v>
      </c>
      <c r="AM442" s="35">
        <f t="shared" si="792"/>
        <v>95.592565204571628</v>
      </c>
      <c r="AN442" s="35">
        <f t="shared" si="792"/>
        <v>95.606885922902734</v>
      </c>
      <c r="AO442" s="35">
        <f t="shared" si="792"/>
        <v>95.582602521649264</v>
      </c>
      <c r="AP442" s="35">
        <f t="shared" si="792"/>
        <v>95.77331649276104</v>
      </c>
      <c r="AQ442" s="35">
        <f t="shared" si="792"/>
        <v>95.960188526446345</v>
      </c>
      <c r="AR442" s="35">
        <f t="shared" si="792"/>
        <v>96.116226114882252</v>
      </c>
      <c r="AS442" s="35">
        <f t="shared" si="792"/>
        <v>96.240121131444795</v>
      </c>
      <c r="AT442" s="35">
        <f t="shared" si="792"/>
        <v>96.330525458223121</v>
      </c>
      <c r="AU442" s="35">
        <f t="shared" si="792"/>
        <v>96.38604990962142</v>
      </c>
      <c r="AV442" s="35">
        <f t="shared" si="792"/>
        <v>96.405263128891306</v>
      </c>
      <c r="AW442" s="35">
        <f t="shared" si="792"/>
        <v>96.386690456968878</v>
      </c>
      <c r="AX442" s="35">
        <f t="shared" si="792"/>
        <v>96.328812772917246</v>
      </c>
      <c r="AY442" s="35">
        <f t="shared" si="792"/>
        <v>96.230065305321375</v>
      </c>
      <c r="AZ442" s="35">
        <f t="shared" si="792"/>
        <v>95.890638548795522</v>
      </c>
      <c r="BA442" s="35">
        <f t="shared" si="792"/>
        <v>95.040304938193813</v>
      </c>
      <c r="BB442" s="35">
        <f t="shared" si="792"/>
        <v>93.679961132057315</v>
      </c>
      <c r="BC442" s="35">
        <f t="shared" si="792"/>
        <v>92.21193105747156</v>
      </c>
      <c r="BD442" s="35">
        <f t="shared" si="792"/>
        <v>91.376321613451893</v>
      </c>
      <c r="BE442" s="35">
        <f t="shared" si="792"/>
        <v>88.763693164525392</v>
      </c>
      <c r="BF442" s="35">
        <f t="shared" si="792"/>
        <v>83.491578403065944</v>
      </c>
      <c r="BG442" s="35">
        <f t="shared" si="792"/>
        <v>77.600070773769573</v>
      </c>
      <c r="BH442" s="35">
        <f t="shared" si="792"/>
        <v>70.632078581903286</v>
      </c>
      <c r="BI442" s="35">
        <f t="shared" si="792"/>
        <v>63.274631781775739</v>
      </c>
      <c r="BJ442" s="35">
        <f t="shared" si="792"/>
        <v>56.390366900842636</v>
      </c>
      <c r="BK442" s="35">
        <f t="shared" si="792"/>
        <v>49.548702281159983</v>
      </c>
      <c r="BL442" s="35">
        <f t="shared" si="792"/>
        <v>42.3276018358561</v>
      </c>
      <c r="BM442" s="35">
        <f t="shared" si="792"/>
        <v>36.172223310582631</v>
      </c>
      <c r="BN442" s="35">
        <f t="shared" si="792"/>
        <v>31.452943654531154</v>
      </c>
      <c r="BO442" s="35">
        <f t="shared" si="792"/>
        <v>27.167434620291544</v>
      </c>
      <c r="BP442" s="35">
        <f t="shared" si="792"/>
        <v>23.373134232785876</v>
      </c>
      <c r="BQ442" s="35">
        <f t="shared" si="792"/>
        <v>19.420422359886924</v>
      </c>
      <c r="BR442" s="35">
        <f t="shared" si="792"/>
        <v>15.716428912005835</v>
      </c>
      <c r="BS442" s="35">
        <f t="shared" si="792"/>
        <v>-371.07524871533843</v>
      </c>
    </row>
    <row r="444" spans="3:71">
      <c r="F444" t="s">
        <v>349</v>
      </c>
      <c r="R444" s="35">
        <f>R442+R385-R157+R438</f>
        <v>154.01470925735077</v>
      </c>
      <c r="S444" s="35">
        <f t="shared" ref="S444:BS444" si="793">S442+S385-S157+S438</f>
        <v>136.85080760883227</v>
      </c>
      <c r="T444" s="35">
        <f t="shared" si="793"/>
        <v>119.42893453679687</v>
      </c>
      <c r="U444" s="35">
        <f t="shared" si="793"/>
        <v>119.16094021765366</v>
      </c>
      <c r="V444" s="35">
        <f t="shared" si="793"/>
        <v>110.95388941333766</v>
      </c>
      <c r="W444" s="35">
        <f t="shared" si="793"/>
        <v>107.70193522020085</v>
      </c>
      <c r="X444" s="35">
        <f t="shared" si="793"/>
        <v>104.59129215860429</v>
      </c>
      <c r="Y444" s="35">
        <f t="shared" si="793"/>
        <v>101.59963027550967</v>
      </c>
      <c r="Z444" s="35">
        <f t="shared" si="793"/>
        <v>98.892352914853731</v>
      </c>
      <c r="AA444" s="35">
        <f t="shared" si="793"/>
        <v>96.423347790602534</v>
      </c>
      <c r="AB444" s="35">
        <f t="shared" si="793"/>
        <v>94.131172437885013</v>
      </c>
      <c r="AC444" s="35">
        <f t="shared" si="793"/>
        <v>91.79877098965288</v>
      </c>
      <c r="AD444" s="35">
        <f t="shared" si="793"/>
        <v>89.399247536360193</v>
      </c>
      <c r="AE444" s="35">
        <f t="shared" si="793"/>
        <v>86.897311869555566</v>
      </c>
      <c r="AF444" s="35">
        <f t="shared" si="793"/>
        <v>84.287948007747133</v>
      </c>
      <c r="AG444" s="35">
        <f t="shared" si="793"/>
        <v>81.560099893492236</v>
      </c>
      <c r="AH444" s="35">
        <f t="shared" si="793"/>
        <v>78.685144366046245</v>
      </c>
      <c r="AI444" s="35">
        <f t="shared" si="793"/>
        <v>75.652871783118556</v>
      </c>
      <c r="AJ444" s="35">
        <f t="shared" si="793"/>
        <v>73.715391310426156</v>
      </c>
      <c r="AK444" s="35">
        <f t="shared" si="793"/>
        <v>72.639882897054875</v>
      </c>
      <c r="AL444" s="35">
        <f t="shared" si="793"/>
        <v>71.506028550013284</v>
      </c>
      <c r="AM444" s="35">
        <f t="shared" si="793"/>
        <v>70.292094717495615</v>
      </c>
      <c r="AN444" s="35">
        <f t="shared" si="793"/>
        <v>68.997227225210295</v>
      </c>
      <c r="AO444" s="35">
        <f t="shared" si="793"/>
        <v>67.63535602814882</v>
      </c>
      <c r="AP444" s="35">
        <f t="shared" si="793"/>
        <v>66.205027647425368</v>
      </c>
      <c r="AQ444" s="35">
        <f t="shared" si="793"/>
        <v>64.691734997476956</v>
      </c>
      <c r="AR444" s="35">
        <f t="shared" si="793"/>
        <v>63.091428630471611</v>
      </c>
      <c r="AS444" s="35">
        <f t="shared" si="793"/>
        <v>61.401233314787063</v>
      </c>
      <c r="AT444" s="35">
        <f t="shared" si="793"/>
        <v>59.618193615022818</v>
      </c>
      <c r="AU444" s="35">
        <f t="shared" si="793"/>
        <v>57.739271833942198</v>
      </c>
      <c r="AV444" s="35">
        <f t="shared" si="793"/>
        <v>55.761345904172302</v>
      </c>
      <c r="AW444" s="35">
        <f t="shared" si="793"/>
        <v>53.681207228478115</v>
      </c>
      <c r="AX444" s="35">
        <f t="shared" si="793"/>
        <v>51.495558467394432</v>
      </c>
      <c r="AY444" s="35">
        <f t="shared" si="793"/>
        <v>49.201011272976032</v>
      </c>
      <c r="AZ444" s="35">
        <f t="shared" si="793"/>
        <v>46.794083967393902</v>
      </c>
      <c r="BA444" s="35">
        <f t="shared" si="793"/>
        <v>44.281342848878083</v>
      </c>
      <c r="BB444" s="35">
        <f t="shared" si="793"/>
        <v>41.683520409758813</v>
      </c>
      <c r="BC444" s="35">
        <f t="shared" si="793"/>
        <v>39.02236433203916</v>
      </c>
      <c r="BD444" s="35">
        <f t="shared" si="793"/>
        <v>36.300144564754987</v>
      </c>
      <c r="BE444" s="35">
        <f t="shared" si="793"/>
        <v>33.481368870597606</v>
      </c>
      <c r="BF444" s="35">
        <f t="shared" si="793"/>
        <v>30.652042646693843</v>
      </c>
      <c r="BG444" s="35">
        <f t="shared" si="793"/>
        <v>27.947737317932393</v>
      </c>
      <c r="BH444" s="35">
        <f t="shared" si="793"/>
        <v>25.406551669194286</v>
      </c>
      <c r="BI444" s="35">
        <f t="shared" si="793"/>
        <v>23.091928126890579</v>
      </c>
      <c r="BJ444" s="35">
        <f t="shared" si="793"/>
        <v>21.035394168700833</v>
      </c>
      <c r="BK444" s="35">
        <f t="shared" si="793"/>
        <v>19.225941458923238</v>
      </c>
      <c r="BL444" s="35">
        <f t="shared" si="793"/>
        <v>17.674035248913476</v>
      </c>
      <c r="BM444" s="35">
        <f t="shared" si="793"/>
        <v>16.41227602753343</v>
      </c>
      <c r="BN444" s="35">
        <f t="shared" si="793"/>
        <v>15.400970194340886</v>
      </c>
      <c r="BO444" s="35">
        <f t="shared" si="793"/>
        <v>14.579436909762478</v>
      </c>
      <c r="BP444" s="35">
        <f t="shared" si="793"/>
        <v>13.935188454515114</v>
      </c>
      <c r="BQ444" s="35">
        <f t="shared" si="793"/>
        <v>13.452158338989182</v>
      </c>
      <c r="BR444" s="35">
        <f t="shared" si="793"/>
        <v>13.146705083881288</v>
      </c>
      <c r="BS444" s="35">
        <f t="shared" si="793"/>
        <v>13.015187693685391</v>
      </c>
    </row>
    <row r="445" spans="3:71">
      <c r="F445" t="s">
        <v>350</v>
      </c>
      <c r="R445" s="32">
        <f>R444/R435</f>
        <v>7.7919735553256528E-2</v>
      </c>
      <c r="S445" s="32">
        <f t="shared" ref="S445:BS445" si="794">S444/S435</f>
        <v>6.686851729318409E-2</v>
      </c>
      <c r="T445" s="32">
        <f t="shared" si="794"/>
        <v>5.6972292402887523E-2</v>
      </c>
      <c r="U445" s="32">
        <f t="shared" si="794"/>
        <v>5.5879047172583601E-2</v>
      </c>
      <c r="V445" s="32">
        <f t="shared" si="794"/>
        <v>5.117958153967312E-2</v>
      </c>
      <c r="W445" s="32">
        <f t="shared" si="794"/>
        <v>5.117958153967312E-2</v>
      </c>
      <c r="X445" s="32">
        <f t="shared" si="794"/>
        <v>5.1179581539673141E-2</v>
      </c>
      <c r="Y445" s="32">
        <f t="shared" si="794"/>
        <v>5.1179581539673107E-2</v>
      </c>
      <c r="Z445" s="32">
        <f t="shared" si="794"/>
        <v>5.11795815396731E-2</v>
      </c>
      <c r="AA445" s="32">
        <f t="shared" si="794"/>
        <v>5.1179581539673148E-2</v>
      </c>
      <c r="AB445" s="32">
        <f t="shared" si="794"/>
        <v>5.1179581539673127E-2</v>
      </c>
      <c r="AC445" s="32">
        <f t="shared" si="794"/>
        <v>5.1179581539673162E-2</v>
      </c>
      <c r="AD445" s="32">
        <f t="shared" si="794"/>
        <v>5.117958153967312E-2</v>
      </c>
      <c r="AE445" s="32">
        <f t="shared" si="794"/>
        <v>5.1179581539673169E-2</v>
      </c>
      <c r="AF445" s="32">
        <f t="shared" si="794"/>
        <v>5.1179581539673134E-2</v>
      </c>
      <c r="AG445" s="32">
        <f t="shared" si="794"/>
        <v>5.1179581539673134E-2</v>
      </c>
      <c r="AH445" s="32">
        <f t="shared" si="794"/>
        <v>5.1179581539673169E-2</v>
      </c>
      <c r="AI445" s="32">
        <f t="shared" si="794"/>
        <v>5.1179581539673162E-2</v>
      </c>
      <c r="AJ445" s="32">
        <f t="shared" si="794"/>
        <v>5.1179581539673065E-2</v>
      </c>
      <c r="AK445" s="32">
        <f t="shared" si="794"/>
        <v>5.1179581539673155E-2</v>
      </c>
      <c r="AL445" s="32">
        <f t="shared" si="794"/>
        <v>5.1179581539673107E-2</v>
      </c>
      <c r="AM445" s="32">
        <f t="shared" si="794"/>
        <v>5.1179581539673127E-2</v>
      </c>
      <c r="AN445" s="32">
        <f t="shared" si="794"/>
        <v>5.117958153967319E-2</v>
      </c>
      <c r="AO445" s="32">
        <f t="shared" si="794"/>
        <v>5.1179581539673148E-2</v>
      </c>
      <c r="AP445" s="32">
        <f t="shared" si="794"/>
        <v>5.1179581539673148E-2</v>
      </c>
      <c r="AQ445" s="32">
        <f t="shared" si="794"/>
        <v>5.1179581539673183E-2</v>
      </c>
      <c r="AR445" s="32">
        <f t="shared" si="794"/>
        <v>5.1179581539673211E-2</v>
      </c>
      <c r="AS445" s="32">
        <f t="shared" si="794"/>
        <v>5.1179581539673218E-2</v>
      </c>
      <c r="AT445" s="32">
        <f t="shared" si="794"/>
        <v>5.1179581539673134E-2</v>
      </c>
      <c r="AU445" s="32">
        <f t="shared" si="794"/>
        <v>5.1179581539673141E-2</v>
      </c>
      <c r="AV445" s="32">
        <f t="shared" si="794"/>
        <v>5.1179581539673107E-2</v>
      </c>
      <c r="AW445" s="32">
        <f t="shared" si="794"/>
        <v>5.1179581539673148E-2</v>
      </c>
      <c r="AX445" s="32">
        <f t="shared" si="794"/>
        <v>5.1179581539673127E-2</v>
      </c>
      <c r="AY445" s="32">
        <f t="shared" si="794"/>
        <v>5.1179581539673141E-2</v>
      </c>
      <c r="AZ445" s="32">
        <f t="shared" si="794"/>
        <v>5.11795815396731E-2</v>
      </c>
      <c r="BA445" s="32">
        <f t="shared" si="794"/>
        <v>5.1179581539673148E-2</v>
      </c>
      <c r="BB445" s="32">
        <f t="shared" si="794"/>
        <v>5.1179581539673204E-2</v>
      </c>
      <c r="BC445" s="32">
        <f t="shared" si="794"/>
        <v>5.1179581539673197E-2</v>
      </c>
      <c r="BD445" s="32">
        <f t="shared" si="794"/>
        <v>5.1179581539673155E-2</v>
      </c>
      <c r="BE445" s="32">
        <f t="shared" si="794"/>
        <v>5.1179581539672968E-2</v>
      </c>
      <c r="BF445" s="32">
        <f t="shared" si="794"/>
        <v>5.1179581539672905E-2</v>
      </c>
      <c r="BG445" s="32">
        <f t="shared" si="794"/>
        <v>5.1179581539673356E-2</v>
      </c>
      <c r="BH445" s="32">
        <f t="shared" si="794"/>
        <v>5.1179581539673322E-2</v>
      </c>
      <c r="BI445" s="32">
        <f t="shared" si="794"/>
        <v>5.1179581539673238E-2</v>
      </c>
      <c r="BJ445" s="32">
        <f t="shared" si="794"/>
        <v>5.1179581539673169E-2</v>
      </c>
      <c r="BK445" s="32">
        <f t="shared" si="794"/>
        <v>5.11795815396731E-2</v>
      </c>
      <c r="BL445" s="32">
        <f t="shared" si="794"/>
        <v>5.1179581539672857E-2</v>
      </c>
      <c r="BM445" s="32">
        <f t="shared" si="794"/>
        <v>5.1179581539673294E-2</v>
      </c>
      <c r="BN445" s="32">
        <f t="shared" si="794"/>
        <v>5.1179581539673037E-2</v>
      </c>
      <c r="BO445" s="32">
        <f t="shared" si="794"/>
        <v>5.1179581539673252E-2</v>
      </c>
      <c r="BP445" s="32">
        <f t="shared" si="794"/>
        <v>5.1179581539672815E-2</v>
      </c>
      <c r="BQ445" s="32">
        <f t="shared" si="794"/>
        <v>5.1179581539673134E-2</v>
      </c>
      <c r="BR445" s="32">
        <f t="shared" si="794"/>
        <v>5.1179581539672905E-2</v>
      </c>
      <c r="BS445" s="32">
        <f t="shared" si="794"/>
        <v>5.1179581539673079E-2</v>
      </c>
    </row>
    <row r="447" spans="3:71">
      <c r="F447" s="38" t="s">
        <v>351</v>
      </c>
    </row>
    <row r="449" spans="3:71">
      <c r="F449" t="s">
        <v>290</v>
      </c>
      <c r="R449" s="32">
        <f>R370/R435</f>
        <v>1.0878283028022373E-2</v>
      </c>
      <c r="S449" s="32">
        <f t="shared" ref="S449:BS449" si="795">S370/S435</f>
        <v>1.0301568708841973E-2</v>
      </c>
      <c r="T449" s="32">
        <f t="shared" si="795"/>
        <v>9.9245286585250298E-3</v>
      </c>
      <c r="U449" s="32">
        <f t="shared" si="795"/>
        <v>9.8323427401375459E-3</v>
      </c>
      <c r="V449" s="32">
        <f t="shared" si="795"/>
        <v>9.5844099736393656E-3</v>
      </c>
      <c r="W449" s="32">
        <f t="shared" si="795"/>
        <v>9.7395381676954901E-3</v>
      </c>
      <c r="X449" s="32">
        <f t="shared" si="795"/>
        <v>9.9128246470214041E-3</v>
      </c>
      <c r="Y449" s="32">
        <f t="shared" si="795"/>
        <v>9.96308677151048E-3</v>
      </c>
      <c r="Z449" s="32">
        <f t="shared" si="795"/>
        <v>1.0209819821171124E-2</v>
      </c>
      <c r="AA449" s="32">
        <f t="shared" si="795"/>
        <v>1.0367702016542617E-2</v>
      </c>
      <c r="AB449" s="32">
        <f t="shared" si="795"/>
        <v>1.0658010037037657E-2</v>
      </c>
      <c r="AC449" s="32">
        <f t="shared" si="795"/>
        <v>1.0993845132075984E-2</v>
      </c>
      <c r="AD449" s="32">
        <f t="shared" si="795"/>
        <v>1.1389069753995918E-2</v>
      </c>
      <c r="AE449" s="32">
        <f t="shared" si="795"/>
        <v>1.1819905296248896E-2</v>
      </c>
      <c r="AF449" s="32">
        <f t="shared" si="795"/>
        <v>1.2299986158657645E-2</v>
      </c>
      <c r="AG449" s="32">
        <f t="shared" si="795"/>
        <v>1.2857097397410549E-2</v>
      </c>
      <c r="AH449" s="32">
        <f t="shared" si="795"/>
        <v>1.3484334458059554E-2</v>
      </c>
      <c r="AI449" s="32">
        <f t="shared" si="795"/>
        <v>1.2713227761135334E-2</v>
      </c>
      <c r="AJ449" s="32">
        <f t="shared" si="795"/>
        <v>1.2033990881645529E-2</v>
      </c>
      <c r="AK449" s="32">
        <f t="shared" si="795"/>
        <v>1.235099139901847E-2</v>
      </c>
      <c r="AL449" s="32">
        <f t="shared" si="795"/>
        <v>1.2713784594034687E-2</v>
      </c>
      <c r="AM449" s="32">
        <f t="shared" si="795"/>
        <v>1.3102145314634507E-2</v>
      </c>
      <c r="AN449" s="32">
        <f t="shared" si="795"/>
        <v>1.3499902700749121E-2</v>
      </c>
      <c r="AO449" s="32">
        <f t="shared" si="795"/>
        <v>1.3926551969441854E-2</v>
      </c>
      <c r="AP449" s="32">
        <f t="shared" si="795"/>
        <v>1.4404657329869966E-2</v>
      </c>
      <c r="AQ449" s="32">
        <f t="shared" si="795"/>
        <v>1.4925619273889558E-2</v>
      </c>
      <c r="AR449" s="32">
        <f t="shared" si="795"/>
        <v>1.5494367173655734E-2</v>
      </c>
      <c r="AS449" s="32">
        <f t="shared" si="795"/>
        <v>1.6117802766151473E-2</v>
      </c>
      <c r="AT449" s="32">
        <f t="shared" si="795"/>
        <v>1.6804221523881294E-2</v>
      </c>
      <c r="AU449" s="32">
        <f t="shared" si="795"/>
        <v>1.7563683370911756E-2</v>
      </c>
      <c r="AV449" s="32">
        <f t="shared" si="795"/>
        <v>1.8408508359092916E-2</v>
      </c>
      <c r="AW449" s="32">
        <f t="shared" si="795"/>
        <v>1.9353949372264142E-2</v>
      </c>
      <c r="AX449" s="32">
        <f t="shared" si="795"/>
        <v>2.0419120290170008E-2</v>
      </c>
      <c r="AY449" s="32">
        <f t="shared" si="795"/>
        <v>2.1678566166806679E-2</v>
      </c>
      <c r="AZ449" s="32">
        <f t="shared" si="795"/>
        <v>2.337792915559098E-2</v>
      </c>
      <c r="BA449" s="32">
        <f t="shared" si="795"/>
        <v>2.4982952475415668E-2</v>
      </c>
      <c r="BB449" s="32">
        <f t="shared" si="795"/>
        <v>2.6732978983463301E-2</v>
      </c>
      <c r="BC449" s="32">
        <f t="shared" si="795"/>
        <v>2.8747332969933842E-2</v>
      </c>
      <c r="BD449" s="32">
        <f t="shared" si="795"/>
        <v>3.1194389340907378E-2</v>
      </c>
      <c r="BE449" s="32">
        <f t="shared" si="795"/>
        <v>3.3903405503184159E-2</v>
      </c>
      <c r="BF449" s="32">
        <f t="shared" si="795"/>
        <v>3.6735461692531869E-2</v>
      </c>
      <c r="BG449" s="32">
        <f t="shared" si="795"/>
        <v>3.9863995458161466E-2</v>
      </c>
      <c r="BH449" s="32">
        <f t="shared" si="795"/>
        <v>4.3189192441044306E-2</v>
      </c>
      <c r="BI449" s="32">
        <f t="shared" si="795"/>
        <v>4.6710153627732884E-2</v>
      </c>
      <c r="BJ449" s="32">
        <f t="shared" si="795"/>
        <v>5.0487051182413568E-2</v>
      </c>
      <c r="BK449" s="32">
        <f t="shared" si="795"/>
        <v>5.4320570935501723E-2</v>
      </c>
      <c r="BL449" s="32">
        <f t="shared" si="795"/>
        <v>5.8053723445901914E-2</v>
      </c>
      <c r="BM449" s="32">
        <f t="shared" si="795"/>
        <v>6.1740573976767681E-2</v>
      </c>
      <c r="BN449" s="32">
        <f t="shared" si="795"/>
        <v>6.5336024506941398E-2</v>
      </c>
      <c r="BO449" s="32">
        <f t="shared" si="795"/>
        <v>6.8654854000733845E-2</v>
      </c>
      <c r="BP449" s="32">
        <f t="shared" si="795"/>
        <v>7.1471669346169664E-2</v>
      </c>
      <c r="BQ449" s="32">
        <f t="shared" si="795"/>
        <v>7.3746256511200162E-2</v>
      </c>
      <c r="BR449" s="32">
        <f t="shared" si="795"/>
        <v>7.529274541326067E-2</v>
      </c>
      <c r="BS449" s="32">
        <f t="shared" si="795"/>
        <v>7.5839023408255407E-2</v>
      </c>
    </row>
    <row r="450" spans="3:71">
      <c r="F450" t="s">
        <v>183</v>
      </c>
      <c r="R450" s="32">
        <f>R373/R435</f>
        <v>1.0646558672461006E-2</v>
      </c>
      <c r="S450" s="32">
        <f t="shared" ref="S450:BS450" si="796">S373/S435</f>
        <v>1.0647044914278361E-2</v>
      </c>
      <c r="T450" s="32">
        <f t="shared" si="796"/>
        <v>1.0787156600143424E-2</v>
      </c>
      <c r="U450" s="32">
        <f t="shared" si="796"/>
        <v>1.1042192225211666E-2</v>
      </c>
      <c r="V450" s="32">
        <f t="shared" si="796"/>
        <v>1.1024539923361431E-2</v>
      </c>
      <c r="W450" s="32">
        <f t="shared" si="796"/>
        <v>1.1527776308786725E-2</v>
      </c>
      <c r="X450" s="32">
        <f t="shared" si="796"/>
        <v>1.2048682528843516E-2</v>
      </c>
      <c r="Y450" s="32">
        <f t="shared" si="796"/>
        <v>1.2589515140453932E-2</v>
      </c>
      <c r="Z450" s="32">
        <f t="shared" si="796"/>
        <v>1.3128178232245491E-2</v>
      </c>
      <c r="AA450" s="32">
        <f t="shared" si="796"/>
        <v>1.3666301902907341E-2</v>
      </c>
      <c r="AB450" s="32">
        <f t="shared" si="796"/>
        <v>1.4209074480602428E-2</v>
      </c>
      <c r="AC450" s="32">
        <f t="shared" si="796"/>
        <v>1.4788646711524108E-2</v>
      </c>
      <c r="AD450" s="32">
        <f t="shared" si="796"/>
        <v>1.5413365599620088E-2</v>
      </c>
      <c r="AE450" s="32">
        <f t="shared" si="796"/>
        <v>1.6095002317304048E-2</v>
      </c>
      <c r="AF450" s="32">
        <f t="shared" si="796"/>
        <v>1.6842166122209189E-2</v>
      </c>
      <c r="AG450" s="32">
        <f t="shared" si="796"/>
        <v>1.7666548945684618E-2</v>
      </c>
      <c r="AH450" s="32">
        <f t="shared" si="796"/>
        <v>1.8586720416136737E-2</v>
      </c>
      <c r="AI450" s="32">
        <f t="shared" si="796"/>
        <v>1.9621677616933855E-2</v>
      </c>
      <c r="AJ450" s="32">
        <f t="shared" si="796"/>
        <v>2.0439460173147451E-2</v>
      </c>
      <c r="AK450" s="32">
        <f t="shared" si="796"/>
        <v>2.1053218781717006E-2</v>
      </c>
      <c r="AL450" s="32">
        <f t="shared" si="796"/>
        <v>2.170786056210585E-2</v>
      </c>
      <c r="AM450" s="32">
        <f t="shared" si="796"/>
        <v>2.2413993307532021E-2</v>
      </c>
      <c r="AN450" s="32">
        <f t="shared" si="796"/>
        <v>2.3177155126236849E-2</v>
      </c>
      <c r="AO450" s="32">
        <f t="shared" si="796"/>
        <v>2.3998496135417172E-2</v>
      </c>
      <c r="AP450" s="32">
        <f t="shared" si="796"/>
        <v>2.4884726904529121E-2</v>
      </c>
      <c r="AQ450" s="32">
        <f t="shared" si="796"/>
        <v>2.5848842101218867E-2</v>
      </c>
      <c r="AR450" s="32">
        <f t="shared" si="796"/>
        <v>2.690206224038464E-2</v>
      </c>
      <c r="AS450" s="32">
        <f t="shared" si="796"/>
        <v>2.8057235823219614E-2</v>
      </c>
      <c r="AT450" s="32">
        <f t="shared" si="796"/>
        <v>2.9329807063344718E-2</v>
      </c>
      <c r="AU450" s="32">
        <f t="shared" si="796"/>
        <v>3.073850624651147E-2</v>
      </c>
      <c r="AV450" s="32">
        <f t="shared" si="796"/>
        <v>3.2306272799647637E-2</v>
      </c>
      <c r="AW450" s="32">
        <f t="shared" si="796"/>
        <v>3.4061508033160152E-2</v>
      </c>
      <c r="AX450" s="32">
        <f t="shared" si="796"/>
        <v>3.6039803616971705E-2</v>
      </c>
      <c r="AY450" s="32">
        <f t="shared" si="796"/>
        <v>3.828637080393707E-2</v>
      </c>
      <c r="AZ450" s="32">
        <f t="shared" si="796"/>
        <v>4.0859525859743388E-2</v>
      </c>
      <c r="BA450" s="32">
        <f t="shared" si="796"/>
        <v>4.3825767701557786E-2</v>
      </c>
      <c r="BB450" s="32">
        <f t="shared" si="796"/>
        <v>4.7255456917332066E-2</v>
      </c>
      <c r="BC450" s="32">
        <f t="shared" si="796"/>
        <v>5.1235245330530796E-2</v>
      </c>
      <c r="BD450" s="32">
        <f t="shared" si="796"/>
        <v>5.5903640065627848E-2</v>
      </c>
      <c r="BE450" s="32">
        <f t="shared" si="796"/>
        <v>6.1519284867958358E-2</v>
      </c>
      <c r="BF450" s="32">
        <f t="shared" si="796"/>
        <v>6.8205768256843283E-2</v>
      </c>
      <c r="BG450" s="32">
        <f t="shared" si="796"/>
        <v>7.5927642548655333E-2</v>
      </c>
      <c r="BH450" s="32">
        <f t="shared" si="796"/>
        <v>8.4774822034114489E-2</v>
      </c>
      <c r="BI450" s="32">
        <f t="shared" si="796"/>
        <v>9.4671325091929298E-2</v>
      </c>
      <c r="BJ450" s="32">
        <f t="shared" si="796"/>
        <v>0.10548580969889523</v>
      </c>
      <c r="BK450" s="32">
        <f t="shared" si="796"/>
        <v>0.11714482876305778</v>
      </c>
      <c r="BL450" s="32">
        <f t="shared" si="796"/>
        <v>0.1293424439930814</v>
      </c>
      <c r="BM450" s="32">
        <f t="shared" si="796"/>
        <v>0.14137545299241377</v>
      </c>
      <c r="BN450" s="32">
        <f t="shared" si="796"/>
        <v>0.15291876568041679</v>
      </c>
      <c r="BO450" s="32">
        <f t="shared" si="796"/>
        <v>0.16395858272721478</v>
      </c>
      <c r="BP450" s="32">
        <f t="shared" si="796"/>
        <v>0.17411175871752402</v>
      </c>
      <c r="BQ450" s="32">
        <f t="shared" si="796"/>
        <v>0.18306908901645913</v>
      </c>
      <c r="BR450" s="32">
        <f t="shared" si="796"/>
        <v>0.19013239226572068</v>
      </c>
      <c r="BS450" s="32">
        <f t="shared" si="796"/>
        <v>0.19493446925558819</v>
      </c>
    </row>
    <row r="451" spans="3:71">
      <c r="F451" t="s">
        <v>186</v>
      </c>
      <c r="R451" s="32">
        <f>R359/R435</f>
        <v>0</v>
      </c>
      <c r="S451" s="32">
        <f t="shared" ref="S451:BS451" si="797">S359/S435</f>
        <v>0</v>
      </c>
      <c r="T451" s="32">
        <f t="shared" si="797"/>
        <v>0</v>
      </c>
      <c r="U451" s="32">
        <f t="shared" si="797"/>
        <v>0</v>
      </c>
      <c r="V451" s="32">
        <f t="shared" si="797"/>
        <v>0</v>
      </c>
      <c r="W451" s="32">
        <f t="shared" si="797"/>
        <v>-5.85905130054039E-4</v>
      </c>
      <c r="X451" s="32">
        <f t="shared" si="797"/>
        <v>-8.4218551358422374E-3</v>
      </c>
      <c r="Y451" s="32">
        <f t="shared" si="797"/>
        <v>-8.8030040136912839E-3</v>
      </c>
      <c r="Z451" s="32">
        <f t="shared" si="797"/>
        <v>-4.0119175943026698E-3</v>
      </c>
      <c r="AA451" s="32">
        <f t="shared" si="797"/>
        <v>-2.635204586911963E-3</v>
      </c>
      <c r="AB451" s="32">
        <f t="shared" si="797"/>
        <v>-2.7027797728350019E-3</v>
      </c>
      <c r="AC451" s="32">
        <f t="shared" si="797"/>
        <v>-2.7749365155847476E-3</v>
      </c>
      <c r="AD451" s="32">
        <f t="shared" si="797"/>
        <v>-2.8527140171527004E-3</v>
      </c>
      <c r="AE451" s="32">
        <f t="shared" si="797"/>
        <v>-2.9375777885043558E-3</v>
      </c>
      <c r="AF451" s="32">
        <f t="shared" si="797"/>
        <v>-3.0305996822150441E-3</v>
      </c>
      <c r="AG451" s="32">
        <f t="shared" si="797"/>
        <v>-3.1332353437377326E-3</v>
      </c>
      <c r="AH451" s="32">
        <f t="shared" si="797"/>
        <v>-3.2477966918090227E-3</v>
      </c>
      <c r="AI451" s="32">
        <f t="shared" si="797"/>
        <v>-3.3766488633082698E-3</v>
      </c>
      <c r="AJ451" s="32">
        <f t="shared" si="797"/>
        <v>-3.478462791556859E-3</v>
      </c>
      <c r="AK451" s="32">
        <f t="shared" si="797"/>
        <v>-3.5548757383237705E-3</v>
      </c>
      <c r="AL451" s="32">
        <f t="shared" si="797"/>
        <v>-3.636378639982181E-3</v>
      </c>
      <c r="AM451" s="32">
        <f t="shared" si="797"/>
        <v>-3.7242921667877326E-3</v>
      </c>
      <c r="AN451" s="32">
        <f t="shared" si="797"/>
        <v>-3.8193058132164836E-3</v>
      </c>
      <c r="AO451" s="32">
        <f t="shared" si="797"/>
        <v>-3.921562768859444E-3</v>
      </c>
      <c r="AP451" s="32">
        <f t="shared" si="797"/>
        <v>-4.0318984996138797E-3</v>
      </c>
      <c r="AQ451" s="32">
        <f t="shared" si="797"/>
        <v>-4.1519308416017534E-3</v>
      </c>
      <c r="AR451" s="32">
        <f t="shared" si="797"/>
        <v>-4.2830567489278984E-3</v>
      </c>
      <c r="AS451" s="32">
        <f t="shared" si="797"/>
        <v>-4.4268758599908496E-3</v>
      </c>
      <c r="AT451" s="32">
        <f t="shared" si="797"/>
        <v>-4.5853109793864101E-3</v>
      </c>
      <c r="AU451" s="32">
        <f t="shared" si="797"/>
        <v>-4.7606940276906816E-3</v>
      </c>
      <c r="AV451" s="32">
        <f t="shared" si="797"/>
        <v>-4.955880963556143E-3</v>
      </c>
      <c r="AW451" s="32">
        <f t="shared" si="797"/>
        <v>-5.1744077501284296E-3</v>
      </c>
      <c r="AX451" s="32">
        <f t="shared" si="797"/>
        <v>-5.4207055503129702E-3</v>
      </c>
      <c r="AY451" s="32">
        <f t="shared" si="797"/>
        <v>-5.7004031650901739E-3</v>
      </c>
      <c r="AZ451" s="32">
        <f t="shared" si="797"/>
        <v>-6.0207609695380453E-3</v>
      </c>
      <c r="BA451" s="32">
        <f t="shared" si="797"/>
        <v>-6.3900580788439319E-3</v>
      </c>
      <c r="BB451" s="32">
        <f t="shared" si="797"/>
        <v>-6.817054386207843E-3</v>
      </c>
      <c r="BC451" s="32">
        <f t="shared" si="797"/>
        <v>-7.3125380436510987E-3</v>
      </c>
      <c r="BD451" s="32">
        <f t="shared" si="797"/>
        <v>-7.8937531881706734E-3</v>
      </c>
      <c r="BE451" s="32">
        <f t="shared" si="797"/>
        <v>-8.5929009660608395E-3</v>
      </c>
      <c r="BF451" s="32">
        <f t="shared" si="797"/>
        <v>-9.4253681479770056E-3</v>
      </c>
      <c r="BG451" s="32">
        <f t="shared" si="797"/>
        <v>-1.0386741497307594E-2</v>
      </c>
      <c r="BH451" s="32">
        <f t="shared" si="797"/>
        <v>-1.1488215343247265E-2</v>
      </c>
      <c r="BI451" s="32">
        <f t="shared" si="797"/>
        <v>-1.2720329973945187E-2</v>
      </c>
      <c r="BJ451" s="32">
        <f t="shared" si="797"/>
        <v>-1.406673330751242E-2</v>
      </c>
      <c r="BK451" s="32">
        <f t="shared" si="797"/>
        <v>-1.5518281181000728E-2</v>
      </c>
      <c r="BL451" s="32">
        <f t="shared" si="797"/>
        <v>-1.7036884277138641E-2</v>
      </c>
      <c r="BM451" s="32">
        <f t="shared" si="797"/>
        <v>-1.853499389755554E-2</v>
      </c>
      <c r="BN451" s="32">
        <f t="shared" si="797"/>
        <v>-1.9972136327211908E-2</v>
      </c>
      <c r="BO451" s="32">
        <f t="shared" si="797"/>
        <v>-2.1346593549538242E-2</v>
      </c>
      <c r="BP451" s="32">
        <f t="shared" si="797"/>
        <v>-2.2610663960331758E-2</v>
      </c>
      <c r="BQ451" s="32">
        <f t="shared" si="797"/>
        <v>-2.372585158254913E-2</v>
      </c>
      <c r="BR451" s="32">
        <f t="shared" si="797"/>
        <v>-2.4605232837082221E-2</v>
      </c>
      <c r="BS451" s="32">
        <f t="shared" si="797"/>
        <v>-2.5203091422320734E-2</v>
      </c>
    </row>
    <row r="452" spans="3:71">
      <c r="F452" t="s">
        <v>181</v>
      </c>
      <c r="R452" s="32">
        <f>(R165-R341)/R435</f>
        <v>7.4999999999999928E-3</v>
      </c>
      <c r="S452" s="32">
        <f t="shared" ref="S452:BS452" si="798">(S165-S341)/S435</f>
        <v>7.4999999999999928E-3</v>
      </c>
      <c r="T452" s="32">
        <f t="shared" si="798"/>
        <v>7.4999999999999971E-3</v>
      </c>
      <c r="U452" s="32">
        <f t="shared" si="798"/>
        <v>7.5000000000000015E-3</v>
      </c>
      <c r="V452" s="32">
        <f t="shared" si="798"/>
        <v>7.499999999999998E-3</v>
      </c>
      <c r="W452" s="32">
        <f t="shared" si="798"/>
        <v>7.4999999999999989E-3</v>
      </c>
      <c r="X452" s="32">
        <f t="shared" si="798"/>
        <v>7.5000000000000041E-3</v>
      </c>
      <c r="Y452" s="32">
        <f t="shared" si="798"/>
        <v>7.5000000000000032E-3</v>
      </c>
      <c r="Z452" s="32">
        <f t="shared" si="798"/>
        <v>7.5000000000000006E-3</v>
      </c>
      <c r="AA452" s="32">
        <f t="shared" si="798"/>
        <v>7.5000000000000041E-3</v>
      </c>
      <c r="AB452" s="32">
        <f t="shared" si="798"/>
        <v>7.5000000000000041E-3</v>
      </c>
      <c r="AC452" s="32">
        <f t="shared" si="798"/>
        <v>7.499999999999998E-3</v>
      </c>
      <c r="AD452" s="32">
        <f t="shared" si="798"/>
        <v>7.5000000000000006E-3</v>
      </c>
      <c r="AE452" s="32">
        <f t="shared" si="798"/>
        <v>7.4999999999999997E-3</v>
      </c>
      <c r="AF452" s="32">
        <f t="shared" si="798"/>
        <v>7.5000000000000058E-3</v>
      </c>
      <c r="AG452" s="32">
        <f t="shared" si="798"/>
        <v>7.5000000000000023E-3</v>
      </c>
      <c r="AH452" s="32">
        <f t="shared" si="798"/>
        <v>7.5000000000000058E-3</v>
      </c>
      <c r="AI452" s="32">
        <f t="shared" si="798"/>
        <v>7.4999999999999963E-3</v>
      </c>
      <c r="AJ452" s="32">
        <f t="shared" si="798"/>
        <v>7.4999999999999954E-3</v>
      </c>
      <c r="AK452" s="32">
        <f t="shared" si="798"/>
        <v>7.4999999999999963E-3</v>
      </c>
      <c r="AL452" s="32">
        <f t="shared" si="798"/>
        <v>7.5000000000000032E-3</v>
      </c>
      <c r="AM452" s="32">
        <f t="shared" si="798"/>
        <v>7.5000000000000006E-3</v>
      </c>
      <c r="AN452" s="32">
        <f t="shared" si="798"/>
        <v>7.5000000000000006E-3</v>
      </c>
      <c r="AO452" s="32">
        <f t="shared" si="798"/>
        <v>7.5000000000000058E-3</v>
      </c>
      <c r="AP452" s="32">
        <f t="shared" si="798"/>
        <v>7.4999999999999989E-3</v>
      </c>
      <c r="AQ452" s="32">
        <f t="shared" si="798"/>
        <v>7.5000000000000006E-3</v>
      </c>
      <c r="AR452" s="32">
        <f t="shared" si="798"/>
        <v>7.5000000000000032E-3</v>
      </c>
      <c r="AS452" s="32">
        <f t="shared" si="798"/>
        <v>7.5000000000000049E-3</v>
      </c>
      <c r="AT452" s="32">
        <f t="shared" si="798"/>
        <v>7.4999999999999963E-3</v>
      </c>
      <c r="AU452" s="32">
        <f t="shared" si="798"/>
        <v>7.4999999999999989E-3</v>
      </c>
      <c r="AV452" s="32">
        <f t="shared" si="798"/>
        <v>7.4999999999999989E-3</v>
      </c>
      <c r="AW452" s="32">
        <f t="shared" si="798"/>
        <v>7.4999999999999989E-3</v>
      </c>
      <c r="AX452" s="32">
        <f t="shared" si="798"/>
        <v>7.4999999999999937E-3</v>
      </c>
      <c r="AY452" s="32">
        <f t="shared" si="798"/>
        <v>7.4999999999999971E-3</v>
      </c>
      <c r="AZ452" s="32">
        <f t="shared" si="798"/>
        <v>7.5000000000000075E-3</v>
      </c>
      <c r="BA452" s="32">
        <f t="shared" si="798"/>
        <v>7.5000000000000049E-3</v>
      </c>
      <c r="BB452" s="32">
        <f t="shared" si="798"/>
        <v>7.5000000000000058E-3</v>
      </c>
      <c r="BC452" s="32">
        <f t="shared" si="798"/>
        <v>7.499999999999998E-3</v>
      </c>
      <c r="BD452" s="32">
        <f t="shared" si="798"/>
        <v>7.4999999999999971E-3</v>
      </c>
      <c r="BE452" s="32">
        <f t="shared" si="798"/>
        <v>7.4999999999999989E-3</v>
      </c>
      <c r="BF452" s="32">
        <f t="shared" si="798"/>
        <v>7.4999999999999997E-3</v>
      </c>
      <c r="BG452" s="32">
        <f t="shared" si="798"/>
        <v>7.4999999999999989E-3</v>
      </c>
      <c r="BH452" s="32">
        <f t="shared" si="798"/>
        <v>7.4999999999999989E-3</v>
      </c>
      <c r="BI452" s="32">
        <f t="shared" si="798"/>
        <v>7.4999999999999971E-3</v>
      </c>
      <c r="BJ452" s="32">
        <f t="shared" si="798"/>
        <v>7.4999999999999963E-3</v>
      </c>
      <c r="BK452" s="32">
        <f t="shared" si="798"/>
        <v>7.4999999999999963E-3</v>
      </c>
      <c r="BL452" s="32">
        <f t="shared" si="798"/>
        <v>7.4999999999999997E-3</v>
      </c>
      <c r="BM452" s="32">
        <f t="shared" si="798"/>
        <v>7.5000000000000067E-3</v>
      </c>
      <c r="BN452" s="32">
        <f t="shared" si="798"/>
        <v>7.499999999999998E-3</v>
      </c>
      <c r="BO452" s="32">
        <f t="shared" si="798"/>
        <v>7.4999999999999997E-3</v>
      </c>
      <c r="BP452" s="32">
        <f t="shared" si="798"/>
        <v>7.499999999999998E-3</v>
      </c>
      <c r="BQ452" s="32">
        <f t="shared" si="798"/>
        <v>7.5000000000000015E-3</v>
      </c>
      <c r="BR452" s="32">
        <f t="shared" si="798"/>
        <v>7.4999999999999989E-3</v>
      </c>
      <c r="BS452" s="32">
        <f t="shared" si="798"/>
        <v>7.5000000000000041E-3</v>
      </c>
    </row>
    <row r="454" spans="3:71" ht="15" thickBot="1">
      <c r="C454" s="28" t="s">
        <v>353</v>
      </c>
      <c r="D454" s="28"/>
      <c r="E454" s="28"/>
      <c r="F454" s="29"/>
      <c r="G454" s="28"/>
      <c r="H454" s="28"/>
      <c r="I454" s="28"/>
      <c r="J454" s="28"/>
      <c r="K454" s="78"/>
      <c r="L454" s="78"/>
      <c r="M454" s="78"/>
      <c r="N454" s="78"/>
      <c r="O454" s="7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</row>
    <row r="456" spans="3:71">
      <c r="F456" t="s">
        <v>342</v>
      </c>
      <c r="R456" s="35">
        <f>$O$335*Q158</f>
        <v>1976.5815189668463</v>
      </c>
      <c r="S456" s="35">
        <f t="shared" ref="S456:BS456" si="799">$O$335*R158</f>
        <v>2046.5656058861271</v>
      </c>
      <c r="T456" s="35">
        <f t="shared" si="799"/>
        <v>2096.2634554396809</v>
      </c>
      <c r="U456" s="35">
        <f t="shared" si="799"/>
        <v>2132.4798157281139</v>
      </c>
      <c r="V456" s="35">
        <f t="shared" si="799"/>
        <v>2167.9327199525655</v>
      </c>
      <c r="W456" s="35">
        <f t="shared" si="799"/>
        <v>2104.3926499616459</v>
      </c>
      <c r="X456" s="35">
        <f t="shared" si="799"/>
        <v>2043.613664123606</v>
      </c>
      <c r="Y456" s="35">
        <f t="shared" si="799"/>
        <v>1985.1594565452285</v>
      </c>
      <c r="Z456" s="35">
        <f t="shared" si="799"/>
        <v>1932.2618501324578</v>
      </c>
      <c r="AA456" s="35">
        <f t="shared" si="799"/>
        <v>1884.019854985675</v>
      </c>
      <c r="AB456" s="35">
        <f t="shared" si="799"/>
        <v>1839.2329441950769</v>
      </c>
      <c r="AC456" s="35">
        <f t="shared" si="799"/>
        <v>1793.6600540294123</v>
      </c>
      <c r="AD456" s="35">
        <f t="shared" si="799"/>
        <v>1746.7756641788903</v>
      </c>
      <c r="AE456" s="35">
        <f t="shared" si="799"/>
        <v>1697.8902377737277</v>
      </c>
      <c r="AF456" s="35">
        <f t="shared" si="799"/>
        <v>1646.9057673402276</v>
      </c>
      <c r="AG456" s="35">
        <f t="shared" si="799"/>
        <v>1593.6062281062007</v>
      </c>
      <c r="AH456" s="35">
        <f t="shared" si="799"/>
        <v>1537.4323509279072</v>
      </c>
      <c r="AI456" s="35">
        <f t="shared" si="799"/>
        <v>1478.1846491744818</v>
      </c>
      <c r="AJ456" s="35">
        <f t="shared" si="799"/>
        <v>1440.3281365886887</v>
      </c>
      <c r="AK456" s="35">
        <f t="shared" si="799"/>
        <v>1419.3137323865421</v>
      </c>
      <c r="AL456" s="35">
        <f t="shared" si="799"/>
        <v>1397.1593045281863</v>
      </c>
      <c r="AM456" s="35">
        <f t="shared" si="799"/>
        <v>1373.4402002292056</v>
      </c>
      <c r="AN456" s="35">
        <f t="shared" si="799"/>
        <v>1348.1397297421295</v>
      </c>
      <c r="AO456" s="35">
        <f t="shared" si="799"/>
        <v>1321.5300710444371</v>
      </c>
      <c r="AP456" s="35">
        <f t="shared" si="799"/>
        <v>1293.5828245509367</v>
      </c>
      <c r="AQ456" s="35">
        <f t="shared" si="799"/>
        <v>1264.0145357056012</v>
      </c>
      <c r="AR456" s="35">
        <f t="shared" si="799"/>
        <v>1232.7460821766317</v>
      </c>
      <c r="AS456" s="35">
        <f t="shared" si="799"/>
        <v>1199.7212846922216</v>
      </c>
      <c r="AT456" s="35">
        <f t="shared" si="799"/>
        <v>1164.8823968755642</v>
      </c>
      <c r="AU456" s="35">
        <f t="shared" si="799"/>
        <v>1128.1700650323635</v>
      </c>
      <c r="AV456" s="35">
        <f t="shared" si="799"/>
        <v>1089.5232869566846</v>
      </c>
      <c r="AW456" s="35">
        <f t="shared" si="799"/>
        <v>1048.8793697319657</v>
      </c>
      <c r="AX456" s="35">
        <f t="shared" si="799"/>
        <v>1006.1738865034754</v>
      </c>
      <c r="AY456" s="35">
        <f t="shared" si="799"/>
        <v>961.34063219795246</v>
      </c>
      <c r="AZ456" s="35">
        <f t="shared" si="799"/>
        <v>914.31157816560744</v>
      </c>
      <c r="BA456" s="35">
        <f t="shared" si="799"/>
        <v>865.21502358420571</v>
      </c>
      <c r="BB456" s="35">
        <f t="shared" si="799"/>
        <v>814.45606149488992</v>
      </c>
      <c r="BC456" s="35">
        <f t="shared" si="799"/>
        <v>762.45962077259173</v>
      </c>
      <c r="BD456" s="35">
        <f t="shared" si="799"/>
        <v>709.27005404715953</v>
      </c>
      <c r="BE456" s="35">
        <f t="shared" si="799"/>
        <v>654.19387699846266</v>
      </c>
      <c r="BF456" s="35">
        <f t="shared" si="799"/>
        <v>598.91155270453476</v>
      </c>
      <c r="BG456" s="35">
        <f t="shared" si="799"/>
        <v>546.07201694816285</v>
      </c>
      <c r="BH456" s="35">
        <f t="shared" si="799"/>
        <v>496.4196834923253</v>
      </c>
      <c r="BI456" s="35">
        <f t="shared" si="799"/>
        <v>451.19415657961656</v>
      </c>
      <c r="BJ456" s="35">
        <f t="shared" si="799"/>
        <v>411.01145292473143</v>
      </c>
      <c r="BK456" s="35">
        <f t="shared" si="799"/>
        <v>375.6564801925897</v>
      </c>
      <c r="BL456" s="35">
        <f t="shared" si="799"/>
        <v>345.33371937035281</v>
      </c>
      <c r="BM456" s="35">
        <f t="shared" si="799"/>
        <v>320.68015278341016</v>
      </c>
      <c r="BN456" s="35">
        <f t="shared" si="799"/>
        <v>300.92020550036085</v>
      </c>
      <c r="BO456" s="35">
        <f t="shared" si="799"/>
        <v>284.86823204017071</v>
      </c>
      <c r="BP456" s="35">
        <f t="shared" si="799"/>
        <v>272.28023432964159</v>
      </c>
      <c r="BQ456" s="35">
        <f t="shared" si="799"/>
        <v>262.84228855137093</v>
      </c>
      <c r="BR456" s="35">
        <f t="shared" si="799"/>
        <v>256.87402453047315</v>
      </c>
      <c r="BS456" s="35">
        <f t="shared" si="799"/>
        <v>254.30430070234857</v>
      </c>
    </row>
    <row r="457" spans="3:71">
      <c r="F457" t="s">
        <v>343</v>
      </c>
      <c r="R457" s="35">
        <f>$O$334*Q158</f>
        <v>2964.8722784502693</v>
      </c>
      <c r="S457" s="35">
        <f t="shared" ref="S457:BS457" si="800">$O$334*R158</f>
        <v>3069.8484088291902</v>
      </c>
      <c r="T457" s="35">
        <f t="shared" si="800"/>
        <v>3144.3951831595214</v>
      </c>
      <c r="U457" s="35">
        <f t="shared" si="800"/>
        <v>3198.7197235921703</v>
      </c>
      <c r="V457" s="35">
        <f t="shared" si="800"/>
        <v>3251.8990799288481</v>
      </c>
      <c r="W457" s="35">
        <f t="shared" si="800"/>
        <v>3156.5889749424682</v>
      </c>
      <c r="X457" s="35">
        <f t="shared" si="800"/>
        <v>3065.4204961854089</v>
      </c>
      <c r="Y457" s="35">
        <f t="shared" si="800"/>
        <v>2977.7391848178427</v>
      </c>
      <c r="Z457" s="35">
        <f t="shared" si="800"/>
        <v>2898.3927751986866</v>
      </c>
      <c r="AA457" s="35">
        <f t="shared" si="800"/>
        <v>2826.0297824785121</v>
      </c>
      <c r="AB457" s="35">
        <f t="shared" si="800"/>
        <v>2758.8494162926154</v>
      </c>
      <c r="AC457" s="35">
        <f t="shared" si="800"/>
        <v>2690.4900810441181</v>
      </c>
      <c r="AD457" s="35">
        <f t="shared" si="800"/>
        <v>2620.1634962683352</v>
      </c>
      <c r="AE457" s="35">
        <f t="shared" si="800"/>
        <v>2546.8353566605911</v>
      </c>
      <c r="AF457" s="35">
        <f t="shared" si="800"/>
        <v>2470.3586510103414</v>
      </c>
      <c r="AG457" s="35">
        <f t="shared" si="800"/>
        <v>2390.4093421593006</v>
      </c>
      <c r="AH457" s="35">
        <f t="shared" si="800"/>
        <v>2306.1485263918607</v>
      </c>
      <c r="AI457" s="35">
        <f t="shared" si="800"/>
        <v>2217.2769737617223</v>
      </c>
      <c r="AJ457" s="35">
        <f t="shared" si="800"/>
        <v>2160.4922048830326</v>
      </c>
      <c r="AK457" s="35">
        <f t="shared" si="800"/>
        <v>2128.9705985798128</v>
      </c>
      <c r="AL457" s="35">
        <f t="shared" si="800"/>
        <v>2095.7389567922792</v>
      </c>
      <c r="AM457" s="35">
        <f t="shared" si="800"/>
        <v>2060.1603003438081</v>
      </c>
      <c r="AN457" s="35">
        <f t="shared" si="800"/>
        <v>2022.209594613194</v>
      </c>
      <c r="AO457" s="35">
        <f t="shared" si="800"/>
        <v>1982.2951065666557</v>
      </c>
      <c r="AP457" s="35">
        <f t="shared" si="800"/>
        <v>1940.374236826405</v>
      </c>
      <c r="AQ457" s="35">
        <f t="shared" si="800"/>
        <v>1896.0218035584016</v>
      </c>
      <c r="AR457" s="35">
        <f t="shared" si="800"/>
        <v>1849.1191232649476</v>
      </c>
      <c r="AS457" s="35">
        <f t="shared" si="800"/>
        <v>1799.5819270383322</v>
      </c>
      <c r="AT457" s="35">
        <f t="shared" si="800"/>
        <v>1747.3235953133462</v>
      </c>
      <c r="AU457" s="35">
        <f t="shared" si="800"/>
        <v>1692.2550975485449</v>
      </c>
      <c r="AV457" s="35">
        <f t="shared" si="800"/>
        <v>1634.2849304350268</v>
      </c>
      <c r="AW457" s="35">
        <f t="shared" si="800"/>
        <v>1573.3190545979483</v>
      </c>
      <c r="AX457" s="35">
        <f t="shared" si="800"/>
        <v>1509.2608297552129</v>
      </c>
      <c r="AY457" s="35">
        <f t="shared" si="800"/>
        <v>1442.0109482969285</v>
      </c>
      <c r="AZ457" s="35">
        <f t="shared" si="800"/>
        <v>1371.4673672484109</v>
      </c>
      <c r="BA457" s="35">
        <f t="shared" si="800"/>
        <v>1297.8225353763085</v>
      </c>
      <c r="BB457" s="35">
        <f t="shared" si="800"/>
        <v>1221.6840922423348</v>
      </c>
      <c r="BC457" s="35">
        <f t="shared" si="800"/>
        <v>1143.6894311588874</v>
      </c>
      <c r="BD457" s="35">
        <f t="shared" si="800"/>
        <v>1063.9050810707392</v>
      </c>
      <c r="BE457" s="35">
        <f t="shared" si="800"/>
        <v>981.29081549769376</v>
      </c>
      <c r="BF457" s="35">
        <f t="shared" si="800"/>
        <v>898.36732905680208</v>
      </c>
      <c r="BG457" s="35">
        <f t="shared" si="800"/>
        <v>819.10802542224428</v>
      </c>
      <c r="BH457" s="35">
        <f t="shared" si="800"/>
        <v>744.62952523848787</v>
      </c>
      <c r="BI457" s="35">
        <f t="shared" si="800"/>
        <v>676.79123486942478</v>
      </c>
      <c r="BJ457" s="35">
        <f t="shared" si="800"/>
        <v>616.51717938709703</v>
      </c>
      <c r="BK457" s="35">
        <f t="shared" si="800"/>
        <v>563.48472028888455</v>
      </c>
      <c r="BL457" s="35">
        <f t="shared" si="800"/>
        <v>518.00057905552922</v>
      </c>
      <c r="BM457" s="35">
        <f t="shared" si="800"/>
        <v>481.02022917511516</v>
      </c>
      <c r="BN457" s="35">
        <f t="shared" si="800"/>
        <v>451.3803082505413</v>
      </c>
      <c r="BO457" s="35">
        <f t="shared" si="800"/>
        <v>427.30234806025601</v>
      </c>
      <c r="BP457" s="35">
        <f t="shared" si="800"/>
        <v>408.4203514944623</v>
      </c>
      <c r="BQ457" s="35">
        <f t="shared" si="800"/>
        <v>394.26343282705642</v>
      </c>
      <c r="BR457" s="35">
        <f t="shared" si="800"/>
        <v>385.31103679570975</v>
      </c>
      <c r="BS457" s="35">
        <f t="shared" si="800"/>
        <v>381.45645105352281</v>
      </c>
    </row>
    <row r="459" spans="3:71">
      <c r="F459" t="s">
        <v>344</v>
      </c>
      <c r="R459" s="35">
        <f>R457-S457</f>
        <v>-104.97613037892097</v>
      </c>
      <c r="S459" s="35">
        <f t="shared" ref="S459:BS459" si="801">S457-T457</f>
        <v>-74.546774330331118</v>
      </c>
      <c r="T459" s="35">
        <f t="shared" si="801"/>
        <v>-54.324540432648973</v>
      </c>
      <c r="U459" s="35">
        <f t="shared" si="801"/>
        <v>-53.179356336677756</v>
      </c>
      <c r="V459" s="35">
        <f t="shared" si="801"/>
        <v>95.310104986379883</v>
      </c>
      <c r="W459" s="35">
        <f t="shared" si="801"/>
        <v>91.168478757059347</v>
      </c>
      <c r="X459" s="35">
        <f t="shared" si="801"/>
        <v>87.681311367566195</v>
      </c>
      <c r="Y459" s="35">
        <f t="shared" si="801"/>
        <v>79.34640961915602</v>
      </c>
      <c r="Z459" s="35">
        <f t="shared" si="801"/>
        <v>72.362992720174589</v>
      </c>
      <c r="AA459" s="35">
        <f t="shared" si="801"/>
        <v>67.180366185896673</v>
      </c>
      <c r="AB459" s="35">
        <f t="shared" si="801"/>
        <v>68.359335248497246</v>
      </c>
      <c r="AC459" s="35">
        <f t="shared" si="801"/>
        <v>70.326584775782976</v>
      </c>
      <c r="AD459" s="35">
        <f t="shared" si="801"/>
        <v>73.328139607744106</v>
      </c>
      <c r="AE459" s="35">
        <f t="shared" si="801"/>
        <v>76.476705650249642</v>
      </c>
      <c r="AF459" s="35">
        <f t="shared" si="801"/>
        <v>79.949308851040769</v>
      </c>
      <c r="AG459" s="35">
        <f t="shared" si="801"/>
        <v>84.260815767439908</v>
      </c>
      <c r="AH459" s="35">
        <f t="shared" si="801"/>
        <v>88.871552630138467</v>
      </c>
      <c r="AI459" s="35">
        <f t="shared" si="801"/>
        <v>56.784768878689647</v>
      </c>
      <c r="AJ459" s="35">
        <f t="shared" si="801"/>
        <v>31.521606303219869</v>
      </c>
      <c r="AK459" s="35">
        <f t="shared" si="801"/>
        <v>33.23164178753359</v>
      </c>
      <c r="AL459" s="35">
        <f t="shared" si="801"/>
        <v>35.578656448471065</v>
      </c>
      <c r="AM459" s="35">
        <f t="shared" si="801"/>
        <v>37.950705730614118</v>
      </c>
      <c r="AN459" s="35">
        <f t="shared" si="801"/>
        <v>39.914488046538281</v>
      </c>
      <c r="AO459" s="35">
        <f t="shared" si="801"/>
        <v>41.920869740250737</v>
      </c>
      <c r="AP459" s="35">
        <f t="shared" si="801"/>
        <v>44.352433268003324</v>
      </c>
      <c r="AQ459" s="35">
        <f t="shared" si="801"/>
        <v>46.902680293454068</v>
      </c>
      <c r="AR459" s="35">
        <f t="shared" si="801"/>
        <v>49.537196226615379</v>
      </c>
      <c r="AS459" s="35">
        <f t="shared" si="801"/>
        <v>52.258331724985965</v>
      </c>
      <c r="AT459" s="35">
        <f t="shared" si="801"/>
        <v>55.06849776480135</v>
      </c>
      <c r="AU459" s="35">
        <f t="shared" si="801"/>
        <v>57.970167113518073</v>
      </c>
      <c r="AV459" s="35">
        <f t="shared" si="801"/>
        <v>60.965875837078556</v>
      </c>
      <c r="AW459" s="35">
        <f t="shared" si="801"/>
        <v>64.058224842735399</v>
      </c>
      <c r="AX459" s="35">
        <f t="shared" si="801"/>
        <v>67.249881458284335</v>
      </c>
      <c r="AY459" s="35">
        <f t="shared" si="801"/>
        <v>70.543581048517581</v>
      </c>
      <c r="AZ459" s="35">
        <f t="shared" si="801"/>
        <v>73.644831872102486</v>
      </c>
      <c r="BA459" s="35">
        <f t="shared" si="801"/>
        <v>76.138443133973624</v>
      </c>
      <c r="BB459" s="35">
        <f t="shared" si="801"/>
        <v>77.994661083447454</v>
      </c>
      <c r="BC459" s="35">
        <f t="shared" si="801"/>
        <v>79.78435008814813</v>
      </c>
      <c r="BD459" s="35">
        <f t="shared" si="801"/>
        <v>82.614265573045486</v>
      </c>
      <c r="BE459" s="35">
        <f t="shared" si="801"/>
        <v>82.923486440891679</v>
      </c>
      <c r="BF459" s="35">
        <f t="shared" si="801"/>
        <v>79.259303634557796</v>
      </c>
      <c r="BG459" s="35">
        <f t="shared" si="801"/>
        <v>74.47850018375641</v>
      </c>
      <c r="BH459" s="35">
        <f t="shared" si="801"/>
        <v>67.838290369063088</v>
      </c>
      <c r="BI459" s="35">
        <f t="shared" si="801"/>
        <v>60.274055482327753</v>
      </c>
      <c r="BJ459" s="35">
        <f t="shared" si="801"/>
        <v>53.032459098212485</v>
      </c>
      <c r="BK459" s="35">
        <f t="shared" si="801"/>
        <v>45.484141233355331</v>
      </c>
      <c r="BL459" s="35">
        <f t="shared" si="801"/>
        <v>36.980349880414053</v>
      </c>
      <c r="BM459" s="35">
        <f t="shared" si="801"/>
        <v>29.639920924573858</v>
      </c>
      <c r="BN459" s="35">
        <f t="shared" si="801"/>
        <v>24.077960190285296</v>
      </c>
      <c r="BO459" s="35">
        <f t="shared" si="801"/>
        <v>18.881996565793713</v>
      </c>
      <c r="BP459" s="35">
        <f t="shared" si="801"/>
        <v>14.156918667405876</v>
      </c>
      <c r="BQ459" s="35">
        <f t="shared" si="801"/>
        <v>8.9523960313466659</v>
      </c>
      <c r="BR459" s="35">
        <f t="shared" si="801"/>
        <v>3.8545857421869414</v>
      </c>
      <c r="BS459" s="35">
        <f t="shared" si="801"/>
        <v>381.45645105352281</v>
      </c>
    </row>
    <row r="461" spans="3:71">
      <c r="F461" t="s">
        <v>346</v>
      </c>
      <c r="R461" s="35">
        <f>R404-R408-R341-R459</f>
        <v>141.40058803418344</v>
      </c>
      <c r="S461" s="35">
        <f t="shared" ref="S461:BS461" si="802">S404-S408-S341-S459</f>
        <v>145.37491223150079</v>
      </c>
      <c r="T461" s="35">
        <f t="shared" si="802"/>
        <v>142.35169907247729</v>
      </c>
      <c r="U461" s="35">
        <f t="shared" si="802"/>
        <v>144.21615908748095</v>
      </c>
      <c r="V461" s="35">
        <f t="shared" si="802"/>
        <v>235.43227160947305</v>
      </c>
      <c r="W461" s="35">
        <f t="shared" si="802"/>
        <v>229.01864620168624</v>
      </c>
      <c r="X461" s="35">
        <f t="shared" si="802"/>
        <v>223.25343836725517</v>
      </c>
      <c r="Y461" s="35">
        <f t="shared" si="802"/>
        <v>214.15644356760663</v>
      </c>
      <c r="Z461" s="35">
        <f t="shared" si="802"/>
        <v>217.64116542262212</v>
      </c>
      <c r="AA461" s="35">
        <f t="shared" si="802"/>
        <v>214.2588876410332</v>
      </c>
      <c r="AB461" s="35">
        <f t="shared" si="802"/>
        <v>213.07733603714911</v>
      </c>
      <c r="AC461" s="35">
        <f t="shared" si="802"/>
        <v>212.63776553111404</v>
      </c>
      <c r="AD461" s="35">
        <f t="shared" si="802"/>
        <v>213.08809068058082</v>
      </c>
      <c r="AE461" s="35">
        <f t="shared" si="802"/>
        <v>213.406850084094</v>
      </c>
      <c r="AF461" s="35">
        <f t="shared" si="802"/>
        <v>213.86594347897119</v>
      </c>
      <c r="AG461" s="35">
        <f t="shared" si="802"/>
        <v>214.98509268015414</v>
      </c>
      <c r="AH461" s="35">
        <f t="shared" si="802"/>
        <v>216.18857056053423</v>
      </c>
      <c r="AI461" s="35">
        <f t="shared" si="802"/>
        <v>181.84875342790218</v>
      </c>
      <c r="AJ461" s="35">
        <f t="shared" si="802"/>
        <v>155.56847642000585</v>
      </c>
      <c r="AK461" s="35">
        <f t="shared" si="802"/>
        <v>156.43407324900829</v>
      </c>
      <c r="AL461" s="35">
        <f t="shared" si="802"/>
        <v>157.83994137389431</v>
      </c>
      <c r="AM461" s="35">
        <f t="shared" si="802"/>
        <v>159.16767094516536</v>
      </c>
      <c r="AN461" s="35">
        <f t="shared" si="802"/>
        <v>159.99915725793582</v>
      </c>
      <c r="AO461" s="35">
        <f t="shared" si="802"/>
        <v>160.76400728246998</v>
      </c>
      <c r="AP461" s="35">
        <f t="shared" si="802"/>
        <v>161.90189486410236</v>
      </c>
      <c r="AQ461" s="35">
        <f t="shared" si="802"/>
        <v>163.02312937335611</v>
      </c>
      <c r="AR461" s="35">
        <f t="shared" si="802"/>
        <v>164.11519048788963</v>
      </c>
      <c r="AS461" s="35">
        <f t="shared" si="802"/>
        <v>165.17669721725184</v>
      </c>
      <c r="AT461" s="35">
        <f t="shared" si="802"/>
        <v>166.20621563949214</v>
      </c>
      <c r="AU461" s="35">
        <f t="shared" si="802"/>
        <v>167.20225776429621</v>
      </c>
      <c r="AV461" s="35">
        <f t="shared" si="802"/>
        <v>168.16328035311844</v>
      </c>
      <c r="AW461" s="35">
        <f t="shared" si="802"/>
        <v>169.08768369590555</v>
      </c>
      <c r="AX461" s="35">
        <f t="shared" si="802"/>
        <v>169.97381034390418</v>
      </c>
      <c r="AY461" s="35">
        <f t="shared" si="802"/>
        <v>172.4220439499089</v>
      </c>
      <c r="AZ461" s="35">
        <f t="shared" si="802"/>
        <v>182.9897209599041</v>
      </c>
      <c r="BA461" s="35">
        <f t="shared" si="802"/>
        <v>184.43921888018372</v>
      </c>
      <c r="BB461" s="35">
        <f t="shared" si="802"/>
        <v>183.73064695686054</v>
      </c>
      <c r="BC461" s="35">
        <f t="shared" si="802"/>
        <v>182.67150496111162</v>
      </c>
      <c r="BD461" s="35">
        <f t="shared" si="802"/>
        <v>182.54175460668483</v>
      </c>
      <c r="BE461" s="35">
        <f t="shared" si="802"/>
        <v>179.8647979694494</v>
      </c>
      <c r="BF461" s="35">
        <f t="shared" si="802"/>
        <v>173.37129664917211</v>
      </c>
      <c r="BG461" s="35">
        <f t="shared" si="802"/>
        <v>165.9787875452366</v>
      </c>
      <c r="BH461" s="35">
        <f t="shared" si="802"/>
        <v>157.02370367069292</v>
      </c>
      <c r="BI461" s="35">
        <f t="shared" si="802"/>
        <v>147.50431866386671</v>
      </c>
      <c r="BJ461" s="35">
        <f t="shared" si="802"/>
        <v>138.66513657739958</v>
      </c>
      <c r="BK461" s="35">
        <f t="shared" si="802"/>
        <v>129.14363484015607</v>
      </c>
      <c r="BL461" s="35">
        <f t="shared" si="802"/>
        <v>119.81695125135343</v>
      </c>
      <c r="BM461" s="35">
        <f t="shared" si="802"/>
        <v>112.5856670344707</v>
      </c>
      <c r="BN461" s="35">
        <f t="shared" si="802"/>
        <v>106.92816146219792</v>
      </c>
      <c r="BO461" s="35">
        <f t="shared" si="802"/>
        <v>101.78115960477702</v>
      </c>
      <c r="BP461" s="35">
        <f t="shared" si="802"/>
        <v>96.099680775135411</v>
      </c>
      <c r="BQ461" s="35">
        <f t="shared" si="802"/>
        <v>91.326652898323346</v>
      </c>
      <c r="BR461" s="35">
        <f t="shared" si="802"/>
        <v>87.298814277296103</v>
      </c>
      <c r="BS461" s="35">
        <f t="shared" si="802"/>
        <v>-300.08332936594672</v>
      </c>
    </row>
    <row r="462" spans="3:71">
      <c r="F462" t="s">
        <v>347</v>
      </c>
      <c r="R462" s="35">
        <f>R461-R354</f>
        <v>141.40058803418344</v>
      </c>
      <c r="S462" s="35">
        <f t="shared" ref="S462:BS462" si="803">S461-S354</f>
        <v>145.37491223150079</v>
      </c>
      <c r="T462" s="35">
        <f t="shared" si="803"/>
        <v>142.35169907247729</v>
      </c>
      <c r="U462" s="35">
        <f t="shared" si="803"/>
        <v>144.21615908748095</v>
      </c>
      <c r="V462" s="35">
        <f t="shared" si="803"/>
        <v>235.43227160947305</v>
      </c>
      <c r="W462" s="35">
        <f t="shared" si="803"/>
        <v>226.04762343238372</v>
      </c>
      <c r="X462" s="35">
        <f t="shared" si="803"/>
        <v>181.78110527598585</v>
      </c>
      <c r="Y462" s="35">
        <f t="shared" si="803"/>
        <v>172.04712630547445</v>
      </c>
      <c r="Z462" s="35">
        <f t="shared" si="803"/>
        <v>172.6488630099567</v>
      </c>
      <c r="AA462" s="35">
        <f t="shared" si="803"/>
        <v>169.43306274444535</v>
      </c>
      <c r="AB462" s="35">
        <f t="shared" si="803"/>
        <v>167.74310259061457</v>
      </c>
      <c r="AC462" s="35">
        <f t="shared" si="803"/>
        <v>166.289762270908</v>
      </c>
      <c r="AD462" s="35">
        <f t="shared" si="803"/>
        <v>165.21385245572384</v>
      </c>
      <c r="AE462" s="35">
        <f t="shared" si="803"/>
        <v>164.29329219943986</v>
      </c>
      <c r="AF462" s="35">
        <f t="shared" si="803"/>
        <v>163.44812079651936</v>
      </c>
      <c r="AG462" s="35">
        <f t="shared" si="803"/>
        <v>162.81752800881264</v>
      </c>
      <c r="AH462" s="35">
        <f t="shared" si="803"/>
        <v>162.18574593317629</v>
      </c>
      <c r="AI462" s="35">
        <f t="shared" si="803"/>
        <v>147.03590055270973</v>
      </c>
      <c r="AJ462" s="35">
        <f t="shared" si="803"/>
        <v>135.63131384790816</v>
      </c>
      <c r="AK462" s="35">
        <f t="shared" si="803"/>
        <v>135.64048475747879</v>
      </c>
      <c r="AL462" s="35">
        <f t="shared" si="803"/>
        <v>135.85393610761102</v>
      </c>
      <c r="AM462" s="35">
        <f t="shared" si="803"/>
        <v>136.01079316795324</v>
      </c>
      <c r="AN462" s="35">
        <f t="shared" si="803"/>
        <v>135.94040438518891</v>
      </c>
      <c r="AO462" s="35">
        <f t="shared" si="803"/>
        <v>135.86448719537256</v>
      </c>
      <c r="AP462" s="35">
        <f t="shared" si="803"/>
        <v>135.83387268617119</v>
      </c>
      <c r="AQ462" s="35">
        <f t="shared" si="803"/>
        <v>135.81488623975818</v>
      </c>
      <c r="AR462" s="35">
        <f t="shared" si="803"/>
        <v>135.75553283673943</v>
      </c>
      <c r="AS462" s="35">
        <f t="shared" si="803"/>
        <v>135.65392710455831</v>
      </c>
      <c r="AT462" s="35">
        <f t="shared" si="803"/>
        <v>135.50813744533264</v>
      </c>
      <c r="AU462" s="35">
        <f t="shared" si="803"/>
        <v>135.31618437668877</v>
      </c>
      <c r="AV462" s="35">
        <f t="shared" si="803"/>
        <v>135.07603884981302</v>
      </c>
      <c r="AW462" s="35">
        <f t="shared" si="803"/>
        <v>134.78562054339542</v>
      </c>
      <c r="AX462" s="35">
        <f t="shared" si="803"/>
        <v>134.44279613207908</v>
      </c>
      <c r="AY462" s="35">
        <f t="shared" si="803"/>
        <v>131.90343511027342</v>
      </c>
      <c r="AZ462" s="35">
        <f t="shared" si="803"/>
        <v>117.89683381226519</v>
      </c>
      <c r="BA462" s="35">
        <f t="shared" si="803"/>
        <v>114.79045486625445</v>
      </c>
      <c r="BB462" s="35">
        <f t="shared" si="803"/>
        <v>113.2869685711979</v>
      </c>
      <c r="BC462" s="35">
        <f t="shared" si="803"/>
        <v>111.98920276326453</v>
      </c>
      <c r="BD462" s="35">
        <f t="shared" si="803"/>
        <v>111.05094421219407</v>
      </c>
      <c r="BE462" s="35">
        <f t="shared" si="803"/>
        <v>109.04278795122013</v>
      </c>
      <c r="BF462" s="35">
        <f t="shared" si="803"/>
        <v>105.46207134450937</v>
      </c>
      <c r="BG462" s="35">
        <f t="shared" si="803"/>
        <v>101.5823725784997</v>
      </c>
      <c r="BH462" s="35">
        <f t="shared" si="803"/>
        <v>97.149973253781951</v>
      </c>
      <c r="BI462" s="35">
        <f t="shared" si="803"/>
        <v>92.577638628070531</v>
      </c>
      <c r="BJ462" s="35">
        <f t="shared" si="803"/>
        <v>88.38287126030778</v>
      </c>
      <c r="BK462" s="35">
        <f t="shared" si="803"/>
        <v>85.300349733966087</v>
      </c>
      <c r="BL462" s="35">
        <f t="shared" si="803"/>
        <v>81.097573813587815</v>
      </c>
      <c r="BM462" s="35">
        <f t="shared" si="803"/>
        <v>76.882368982220726</v>
      </c>
      <c r="BN462" s="35">
        <f t="shared" si="803"/>
        <v>74.27500647506082</v>
      </c>
      <c r="BO462" s="35">
        <f t="shared" si="803"/>
        <v>72.157060474072267</v>
      </c>
      <c r="BP462" s="35">
        <f t="shared" si="803"/>
        <v>72.067467942157307</v>
      </c>
      <c r="BQ462" s="35">
        <f t="shared" si="803"/>
        <v>70.437165311606535</v>
      </c>
      <c r="BR462" s="35">
        <f t="shared" si="803"/>
        <v>68.514592500121324</v>
      </c>
      <c r="BS462" s="35">
        <f t="shared" si="803"/>
        <v>-316.07134848209972</v>
      </c>
    </row>
    <row r="463" spans="3:71">
      <c r="F463" t="s">
        <v>348</v>
      </c>
      <c r="R463" s="35">
        <f>R462+R413</f>
        <v>141.40058803418344</v>
      </c>
      <c r="S463" s="35">
        <f t="shared" ref="S463:BS463" si="804">S462+S413</f>
        <v>145.37491223150079</v>
      </c>
      <c r="T463" s="35">
        <f t="shared" si="804"/>
        <v>142.35169907247729</v>
      </c>
      <c r="U463" s="35">
        <f t="shared" si="804"/>
        <v>144.21615908748095</v>
      </c>
      <c r="V463" s="35">
        <f t="shared" si="804"/>
        <v>235.43227160947305</v>
      </c>
      <c r="W463" s="35">
        <f t="shared" si="804"/>
        <v>227.78567175242569</v>
      </c>
      <c r="X463" s="35">
        <f t="shared" si="804"/>
        <v>206.0424201343784</v>
      </c>
      <c r="Y463" s="35">
        <f t="shared" si="804"/>
        <v>196.68107690382178</v>
      </c>
      <c r="Z463" s="35">
        <f t="shared" si="804"/>
        <v>198.96935992136596</v>
      </c>
      <c r="AA463" s="35">
        <f t="shared" si="804"/>
        <v>195.65617030894924</v>
      </c>
      <c r="AB463" s="35">
        <f t="shared" si="804"/>
        <v>194.26362915683728</v>
      </c>
      <c r="AC463" s="35">
        <f t="shared" si="804"/>
        <v>193.40334417812852</v>
      </c>
      <c r="AD463" s="35">
        <f t="shared" si="804"/>
        <v>193.22028181726517</v>
      </c>
      <c r="AE463" s="35">
        <f t="shared" si="804"/>
        <v>193.02472356196253</v>
      </c>
      <c r="AF463" s="35">
        <f t="shared" si="804"/>
        <v>192.94254706575367</v>
      </c>
      <c r="AG463" s="35">
        <f t="shared" si="804"/>
        <v>193.33555334154741</v>
      </c>
      <c r="AH463" s="35">
        <f t="shared" si="804"/>
        <v>193.7773983401807</v>
      </c>
      <c r="AI463" s="35">
        <f t="shared" si="804"/>
        <v>167.40141948469733</v>
      </c>
      <c r="AJ463" s="35">
        <f t="shared" si="804"/>
        <v>147.29455395258529</v>
      </c>
      <c r="AK463" s="35">
        <f t="shared" si="804"/>
        <v>147.80473402502355</v>
      </c>
      <c r="AL463" s="35">
        <f t="shared" si="804"/>
        <v>148.71574918838672</v>
      </c>
      <c r="AM463" s="35">
        <f t="shared" si="804"/>
        <v>149.55756666762232</v>
      </c>
      <c r="AN463" s="35">
        <f t="shared" si="804"/>
        <v>150.01477481574585</v>
      </c>
      <c r="AO463" s="35">
        <f t="shared" si="804"/>
        <v>150.43070644632454</v>
      </c>
      <c r="AP463" s="35">
        <f t="shared" si="804"/>
        <v>151.08366566026092</v>
      </c>
      <c r="AQ463" s="35">
        <f t="shared" si="804"/>
        <v>151.73170847291294</v>
      </c>
      <c r="AR463" s="35">
        <f t="shared" si="804"/>
        <v>152.34593256266231</v>
      </c>
      <c r="AS463" s="35">
        <f t="shared" si="804"/>
        <v>152.92474762048403</v>
      </c>
      <c r="AT463" s="35">
        <f t="shared" si="804"/>
        <v>153.46651318891594</v>
      </c>
      <c r="AU463" s="35">
        <f t="shared" si="804"/>
        <v>153.9695373084391</v>
      </c>
      <c r="AV463" s="35">
        <f t="shared" si="804"/>
        <v>154.43207512924667</v>
      </c>
      <c r="AW463" s="35">
        <f t="shared" si="804"/>
        <v>154.85232748761388</v>
      </c>
      <c r="AX463" s="35">
        <f t="shared" si="804"/>
        <v>155.22843944599674</v>
      </c>
      <c r="AY463" s="35">
        <f t="shared" si="804"/>
        <v>155.60682128146016</v>
      </c>
      <c r="AZ463" s="35">
        <f t="shared" si="804"/>
        <v>155.97617279363396</v>
      </c>
      <c r="BA463" s="35">
        <f t="shared" si="804"/>
        <v>155.53498181440307</v>
      </c>
      <c r="BB463" s="35">
        <f t="shared" si="804"/>
        <v>154.49652042681055</v>
      </c>
      <c r="BC463" s="35">
        <f t="shared" si="804"/>
        <v>153.33834954900507</v>
      </c>
      <c r="BD463" s="35">
        <f t="shared" si="804"/>
        <v>152.87306829297114</v>
      </c>
      <c r="BE463" s="35">
        <f t="shared" si="804"/>
        <v>150.47366381188425</v>
      </c>
      <c r="BF463" s="35">
        <f t="shared" si="804"/>
        <v>145.18896814773709</v>
      </c>
      <c r="BG463" s="35">
        <f t="shared" si="804"/>
        <v>139.25427533404081</v>
      </c>
      <c r="BH463" s="35">
        <f t="shared" si="804"/>
        <v>132.17610554767487</v>
      </c>
      <c r="BI463" s="35">
        <f t="shared" si="804"/>
        <v>124.70974644901129</v>
      </c>
      <c r="BJ463" s="35">
        <f t="shared" si="804"/>
        <v>117.79799647080648</v>
      </c>
      <c r="BK463" s="35">
        <f t="shared" si="804"/>
        <v>110.94867152108721</v>
      </c>
      <c r="BL463" s="35">
        <f t="shared" si="804"/>
        <v>103.74840961468072</v>
      </c>
      <c r="BM463" s="35">
        <f t="shared" si="804"/>
        <v>97.768798342786965</v>
      </c>
      <c r="BN463" s="35">
        <f t="shared" si="804"/>
        <v>93.377102142536017</v>
      </c>
      <c r="BO463" s="35">
        <f t="shared" si="804"/>
        <v>89.487158465534534</v>
      </c>
      <c r="BP463" s="35">
        <f t="shared" si="804"/>
        <v>86.1263124494495</v>
      </c>
      <c r="BQ463" s="35">
        <f t="shared" si="804"/>
        <v>82.657515549835878</v>
      </c>
      <c r="BR463" s="35">
        <f t="shared" si="804"/>
        <v>79.503362239768563</v>
      </c>
      <c r="BS463" s="35">
        <f t="shared" si="804"/>
        <v>-306.71835729915023</v>
      </c>
    </row>
    <row r="465" spans="6:71">
      <c r="F465" t="s">
        <v>349</v>
      </c>
      <c r="R465" s="35">
        <f>R463+R408-R157+R459</f>
        <v>211.38467495346447</v>
      </c>
      <c r="S465" s="35">
        <f t="shared" ref="S465:BS465" si="805">S463+S408-S157+S459</f>
        <v>195.0727617850539</v>
      </c>
      <c r="T465" s="35">
        <f t="shared" si="805"/>
        <v>178.5680593609099</v>
      </c>
      <c r="U465" s="35">
        <f t="shared" si="805"/>
        <v>179.66906331193252</v>
      </c>
      <c r="V465" s="35">
        <f t="shared" si="805"/>
        <v>171.89220161855292</v>
      </c>
      <c r="W465" s="35">
        <f t="shared" si="805"/>
        <v>167.0066859143848</v>
      </c>
      <c r="X465" s="35">
        <f t="shared" si="805"/>
        <v>147.58821255600071</v>
      </c>
      <c r="Y465" s="35">
        <f t="shared" si="805"/>
        <v>143.78347049105025</v>
      </c>
      <c r="Z465" s="35">
        <f t="shared" si="805"/>
        <v>150.72736477458346</v>
      </c>
      <c r="AA465" s="35">
        <f t="shared" si="805"/>
        <v>150.86925951835093</v>
      </c>
      <c r="AB465" s="35">
        <f t="shared" si="805"/>
        <v>148.69073899117296</v>
      </c>
      <c r="AC465" s="35">
        <f t="shared" si="805"/>
        <v>146.5189543276062</v>
      </c>
      <c r="AD465" s="35">
        <f t="shared" si="805"/>
        <v>144.33485541210189</v>
      </c>
      <c r="AE465" s="35">
        <f t="shared" si="805"/>
        <v>142.04025312846301</v>
      </c>
      <c r="AF465" s="35">
        <f t="shared" si="805"/>
        <v>139.64300783172621</v>
      </c>
      <c r="AG465" s="35">
        <f t="shared" si="805"/>
        <v>137.16167616325325</v>
      </c>
      <c r="AH465" s="35">
        <f t="shared" si="805"/>
        <v>134.52969658675528</v>
      </c>
      <c r="AI465" s="35">
        <f t="shared" si="805"/>
        <v>129.54490689890378</v>
      </c>
      <c r="AJ465" s="35">
        <f t="shared" si="805"/>
        <v>126.28014975043904</v>
      </c>
      <c r="AK465" s="35">
        <f t="shared" si="805"/>
        <v>125.65030616666749</v>
      </c>
      <c r="AL465" s="35">
        <f t="shared" si="805"/>
        <v>124.9966448894054</v>
      </c>
      <c r="AM465" s="35">
        <f t="shared" si="805"/>
        <v>124.25709618054631</v>
      </c>
      <c r="AN465" s="35">
        <f t="shared" si="805"/>
        <v>123.40511611805341</v>
      </c>
      <c r="AO465" s="35">
        <f t="shared" si="805"/>
        <v>122.48345995282409</v>
      </c>
      <c r="AP465" s="35">
        <f t="shared" si="805"/>
        <v>121.51537681492525</v>
      </c>
      <c r="AQ465" s="35">
        <f t="shared" si="805"/>
        <v>120.46325494394355</v>
      </c>
      <c r="AR465" s="35">
        <f t="shared" si="805"/>
        <v>119.32113507825167</v>
      </c>
      <c r="AS465" s="35">
        <f t="shared" si="805"/>
        <v>118.0858598038263</v>
      </c>
      <c r="AT465" s="35">
        <f t="shared" si="805"/>
        <v>116.75418134571564</v>
      </c>
      <c r="AU465" s="35">
        <f t="shared" si="805"/>
        <v>115.32275923275988</v>
      </c>
      <c r="AV465" s="35">
        <f t="shared" si="805"/>
        <v>113.78815790452767</v>
      </c>
      <c r="AW465" s="35">
        <f t="shared" si="805"/>
        <v>112.14684425912311</v>
      </c>
      <c r="AX465" s="35">
        <f t="shared" si="805"/>
        <v>110.39518514047393</v>
      </c>
      <c r="AY465" s="35">
        <f t="shared" si="805"/>
        <v>108.57776724911481</v>
      </c>
      <c r="AZ465" s="35">
        <f t="shared" si="805"/>
        <v>106.87961821223234</v>
      </c>
      <c r="BA465" s="35">
        <f t="shared" si="805"/>
        <v>104.77601972508734</v>
      </c>
      <c r="BB465" s="35">
        <f t="shared" si="805"/>
        <v>102.50007970451205</v>
      </c>
      <c r="BC465" s="35">
        <f t="shared" si="805"/>
        <v>100.14878282357267</v>
      </c>
      <c r="BD465" s="35">
        <f t="shared" si="805"/>
        <v>97.796891244274235</v>
      </c>
      <c r="BE465" s="35">
        <f t="shared" si="805"/>
        <v>95.191339517956465</v>
      </c>
      <c r="BF465" s="35">
        <f t="shared" si="805"/>
        <v>92.349432391364985</v>
      </c>
      <c r="BG465" s="35">
        <f t="shared" si="805"/>
        <v>89.601941878203633</v>
      </c>
      <c r="BH465" s="35">
        <f t="shared" si="805"/>
        <v>86.950578634965865</v>
      </c>
      <c r="BI465" s="35">
        <f t="shared" si="805"/>
        <v>84.527042794126132</v>
      </c>
      <c r="BJ465" s="35">
        <f t="shared" si="805"/>
        <v>82.443023738664678</v>
      </c>
      <c r="BK465" s="35">
        <f t="shared" si="805"/>
        <v>80.625910698850461</v>
      </c>
      <c r="BL465" s="35">
        <f t="shared" si="805"/>
        <v>79.094843027738108</v>
      </c>
      <c r="BM465" s="35">
        <f t="shared" si="805"/>
        <v>78.008851059737765</v>
      </c>
      <c r="BN465" s="35">
        <f t="shared" si="805"/>
        <v>77.325128682345749</v>
      </c>
      <c r="BO465" s="35">
        <f t="shared" si="805"/>
        <v>76.899160755005468</v>
      </c>
      <c r="BP465" s="35">
        <f t="shared" si="805"/>
        <v>76.688366671178741</v>
      </c>
      <c r="BQ465" s="35">
        <f t="shared" si="805"/>
        <v>76.689251528938144</v>
      </c>
      <c r="BR465" s="35">
        <f t="shared" si="805"/>
        <v>76.933638411644012</v>
      </c>
      <c r="BS465" s="35">
        <f t="shared" si="805"/>
        <v>77.372079109873596</v>
      </c>
    </row>
    <row r="466" spans="6:71">
      <c r="F466" t="s">
        <v>350</v>
      </c>
      <c r="R466" s="32">
        <f>R465/R456</f>
        <v>0.10694457725373992</v>
      </c>
      <c r="S466" s="32">
        <f t="shared" ref="S466:BS466" si="806">S465/S456</f>
        <v>9.5317130916304449E-2</v>
      </c>
      <c r="T466" s="32">
        <f t="shared" si="806"/>
        <v>8.5183977661555971E-2</v>
      </c>
      <c r="U466" s="32">
        <f t="shared" si="806"/>
        <v>8.4253582137932839E-2</v>
      </c>
      <c r="V466" s="32">
        <f t="shared" si="806"/>
        <v>7.9288531436673887E-2</v>
      </c>
      <c r="W466" s="32">
        <f t="shared" si="806"/>
        <v>7.9360990886101324E-2</v>
      </c>
      <c r="X466" s="32">
        <f t="shared" si="806"/>
        <v>7.2219233579695813E-2</v>
      </c>
      <c r="Y466" s="32">
        <f t="shared" si="806"/>
        <v>7.2429179437946273E-2</v>
      </c>
      <c r="Z466" s="32">
        <f t="shared" si="806"/>
        <v>7.8005661998787071E-2</v>
      </c>
      <c r="AA466" s="32">
        <f t="shared" si="806"/>
        <v>8.0078380872211169E-2</v>
      </c>
      <c r="AB466" s="32">
        <f t="shared" si="806"/>
        <v>8.0843886284478264E-2</v>
      </c>
      <c r="AC466" s="32">
        <f t="shared" si="806"/>
        <v>8.1687136867688526E-2</v>
      </c>
      <c r="AD466" s="32">
        <f t="shared" si="806"/>
        <v>8.2629302876136415E-2</v>
      </c>
      <c r="AE466" s="32">
        <f t="shared" si="806"/>
        <v>8.3656911364721712E-2</v>
      </c>
      <c r="AF466" s="32">
        <f t="shared" si="806"/>
        <v>8.4791134138324939E-2</v>
      </c>
      <c r="AG466" s="32">
        <f t="shared" si="806"/>
        <v>8.6069992539030513E-2</v>
      </c>
      <c r="AH466" s="32">
        <f t="shared" si="806"/>
        <v>8.7502839722060466E-2</v>
      </c>
      <c r="AI466" s="32">
        <f t="shared" si="806"/>
        <v>8.7637838054434133E-2</v>
      </c>
      <c r="AJ466" s="32">
        <f t="shared" si="806"/>
        <v>8.7674569802909136E-2</v>
      </c>
      <c r="AK466" s="32">
        <f t="shared" si="806"/>
        <v>8.8528915982084885E-2</v>
      </c>
      <c r="AL466" s="32">
        <f t="shared" si="806"/>
        <v>8.9464848055831506E-2</v>
      </c>
      <c r="AM466" s="32">
        <f t="shared" si="806"/>
        <v>9.0471427995051951E-2</v>
      </c>
      <c r="AN466" s="32">
        <f t="shared" si="806"/>
        <v>9.1537333553442707E-2</v>
      </c>
      <c r="AO466" s="32">
        <f t="shared" si="806"/>
        <v>9.2683066875672723E-2</v>
      </c>
      <c r="AP466" s="32">
        <f t="shared" si="806"/>
        <v>9.3937067274458386E-2</v>
      </c>
      <c r="AQ466" s="32">
        <f t="shared" si="806"/>
        <v>9.5302112073179804E-2</v>
      </c>
      <c r="AR466" s="32">
        <f t="shared" si="806"/>
        <v>9.6792954204785675E-2</v>
      </c>
      <c r="AS466" s="32">
        <f t="shared" si="806"/>
        <v>9.8427744269053485E-2</v>
      </c>
      <c r="AT466" s="32">
        <f t="shared" si="806"/>
        <v>0.10022829914751268</v>
      </c>
      <c r="AU466" s="32">
        <f t="shared" si="806"/>
        <v>0.1022210771294057</v>
      </c>
      <c r="AV466" s="32">
        <f t="shared" si="806"/>
        <v>0.10443848173485755</v>
      </c>
      <c r="AW466" s="32">
        <f t="shared" si="806"/>
        <v>0.10692063119496908</v>
      </c>
      <c r="AX466" s="32">
        <f t="shared" si="806"/>
        <v>0.10971779989650191</v>
      </c>
      <c r="AY466" s="32">
        <f t="shared" si="806"/>
        <v>0.11294411534532668</v>
      </c>
      <c r="AZ466" s="32">
        <f t="shared" si="806"/>
        <v>0.11689627558546946</v>
      </c>
      <c r="BA466" s="32">
        <f t="shared" si="806"/>
        <v>0.12109824363780268</v>
      </c>
      <c r="BB466" s="32">
        <f t="shared" si="806"/>
        <v>0.12585096305426066</v>
      </c>
      <c r="BC466" s="32">
        <f t="shared" si="806"/>
        <v>0.13134962179648679</v>
      </c>
      <c r="BD466" s="32">
        <f t="shared" si="806"/>
        <v>0.13788385775803766</v>
      </c>
      <c r="BE466" s="32">
        <f t="shared" si="806"/>
        <v>0.14550937094475461</v>
      </c>
      <c r="BF466" s="32">
        <f t="shared" si="806"/>
        <v>0.15419544334107108</v>
      </c>
      <c r="BG466" s="32">
        <f t="shared" si="806"/>
        <v>0.16408447804918247</v>
      </c>
      <c r="BH466" s="32">
        <f t="shared" si="806"/>
        <v>0.17515538067158476</v>
      </c>
      <c r="BI466" s="32">
        <f t="shared" si="806"/>
        <v>0.18734073028539036</v>
      </c>
      <c r="BJ466" s="32">
        <f t="shared" si="806"/>
        <v>0.2005857091134696</v>
      </c>
      <c r="BK466" s="32">
        <f t="shared" si="806"/>
        <v>0.214626700057232</v>
      </c>
      <c r="BL466" s="32">
        <f t="shared" si="806"/>
        <v>0.22903886470151766</v>
      </c>
      <c r="BM466" s="32">
        <f t="shared" si="806"/>
        <v>0.24326061461129944</v>
      </c>
      <c r="BN466" s="32">
        <f t="shared" si="806"/>
        <v>0.25696223539981938</v>
      </c>
      <c r="BO466" s="32">
        <f t="shared" si="806"/>
        <v>0.26994642471808344</v>
      </c>
      <c r="BP466" s="32">
        <f t="shared" si="806"/>
        <v>0.28165234564303487</v>
      </c>
      <c r="BQ466" s="32">
        <f t="shared" si="806"/>
        <v>0.29176907548478331</v>
      </c>
      <c r="BR466" s="32">
        <f t="shared" si="806"/>
        <v>0.29949948638157192</v>
      </c>
      <c r="BS466" s="32">
        <f t="shared" si="806"/>
        <v>0.3042499827811958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39A9A-5442-4BE1-B3DE-D95466EEBB7C}">
  <sheetPr codeName="Sheet7">
    <tabColor theme="6" tint="0.79998168889431442"/>
  </sheetPr>
  <dimension ref="A1:BT459"/>
  <sheetViews>
    <sheetView showGridLines="0" topLeftCell="A350" zoomScaleNormal="100" workbookViewId="0">
      <selection activeCell="Q367" sqref="Q367:Q371"/>
    </sheetView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</cols>
  <sheetData>
    <row r="1" spans="1:72" ht="20.25" thickBot="1">
      <c r="A1" s="20" t="s">
        <v>253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</row>
    <row r="2" spans="1:72" ht="15" thickTop="1">
      <c r="A2" s="22" t="s">
        <v>254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  <c r="BT2">
        <v>55</v>
      </c>
    </row>
    <row r="3" spans="1:72" ht="15">
      <c r="Q3" s="23" t="s">
        <v>68</v>
      </c>
      <c r="R3" s="24" t="s">
        <v>70</v>
      </c>
      <c r="S3" s="25"/>
      <c r="T3" s="25"/>
      <c r="U3" s="25"/>
      <c r="V3" s="26"/>
      <c r="W3" s="24" t="s">
        <v>71</v>
      </c>
      <c r="X3" s="25"/>
      <c r="Y3" s="25"/>
      <c r="Z3" s="25"/>
      <c r="AA3" s="26"/>
      <c r="AB3" s="24" t="s">
        <v>72</v>
      </c>
      <c r="AC3" s="25"/>
      <c r="AD3" s="25"/>
      <c r="AE3" s="25"/>
      <c r="AF3" s="26"/>
      <c r="AG3" s="24" t="s">
        <v>73</v>
      </c>
      <c r="AH3" s="25"/>
      <c r="AI3" s="25"/>
      <c r="AJ3" s="25"/>
      <c r="AK3" s="26"/>
      <c r="AL3" s="24" t="s">
        <v>74</v>
      </c>
      <c r="AM3" s="25"/>
      <c r="AN3" s="25"/>
      <c r="AO3" s="25"/>
      <c r="AP3" s="26"/>
      <c r="AQ3" s="24" t="s">
        <v>75</v>
      </c>
      <c r="AR3" s="25"/>
      <c r="AS3" s="25"/>
      <c r="AT3" s="25"/>
      <c r="AU3" s="26"/>
      <c r="AV3" s="24" t="s">
        <v>76</v>
      </c>
      <c r="AW3" s="25"/>
      <c r="AX3" s="25"/>
      <c r="AY3" s="25"/>
      <c r="AZ3" s="26"/>
      <c r="BA3" s="24" t="s">
        <v>77</v>
      </c>
      <c r="BB3" s="25"/>
      <c r="BC3" s="25"/>
      <c r="BD3" s="25"/>
      <c r="BE3" s="26"/>
      <c r="BF3" s="24" t="s">
        <v>78</v>
      </c>
      <c r="BG3" s="25"/>
      <c r="BH3" s="25"/>
      <c r="BI3" s="25"/>
      <c r="BJ3" s="26"/>
      <c r="BK3" s="24" t="s">
        <v>79</v>
      </c>
      <c r="BL3" s="25"/>
      <c r="BM3" s="25"/>
      <c r="BN3" s="25"/>
      <c r="BO3" s="26"/>
      <c r="BP3" s="24" t="s">
        <v>255</v>
      </c>
      <c r="BQ3" s="25"/>
      <c r="BR3" s="25"/>
      <c r="BS3" s="25"/>
      <c r="BT3" s="26"/>
    </row>
    <row r="4" spans="1:72" s="27" customFormat="1" ht="1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72" ht="15.7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2">
      <c r="F8" t="s">
        <v>140</v>
      </c>
      <c r="K8" s="47" t="s">
        <v>256</v>
      </c>
      <c r="O8" s="37">
        <v>2.4500000000000001E-2</v>
      </c>
      <c r="Q8" s="30">
        <v>1</v>
      </c>
      <c r="R8" s="35">
        <f>Q8*(1+$O$8)</f>
        <v>1.0245</v>
      </c>
      <c r="S8" s="35">
        <f>R8*(1+$O$8)</f>
        <v>1.0496002499999999</v>
      </c>
      <c r="T8" s="35">
        <f t="shared" ref="T8:BS8" si="0">S8*(1+$O$8)</f>
        <v>1.0753154561249998</v>
      </c>
      <c r="U8" s="35">
        <f t="shared" si="0"/>
        <v>1.1016606848000623</v>
      </c>
      <c r="V8" s="35">
        <f t="shared" si="0"/>
        <v>1.1286513715776638</v>
      </c>
      <c r="W8" s="35">
        <f t="shared" si="0"/>
        <v>1.1563033301813166</v>
      </c>
      <c r="X8" s="35">
        <f t="shared" si="0"/>
        <v>1.1846327617707588</v>
      </c>
      <c r="Y8" s="35">
        <f t="shared" si="0"/>
        <v>1.2136562644341424</v>
      </c>
      <c r="Z8" s="35">
        <f t="shared" si="0"/>
        <v>1.2433908429127789</v>
      </c>
      <c r="AA8" s="35">
        <f t="shared" si="0"/>
        <v>1.273853918564142</v>
      </c>
      <c r="AB8" s="35">
        <f t="shared" si="0"/>
        <v>1.3050633395689635</v>
      </c>
      <c r="AC8" s="35">
        <f t="shared" si="0"/>
        <v>1.3370373913884031</v>
      </c>
      <c r="AD8" s="35">
        <f t="shared" si="0"/>
        <v>1.3697948074774189</v>
      </c>
      <c r="AE8" s="35">
        <f t="shared" si="0"/>
        <v>1.4033547802606157</v>
      </c>
      <c r="AF8" s="35">
        <f t="shared" si="0"/>
        <v>1.4377369723770006</v>
      </c>
      <c r="AG8" s="35">
        <f t="shared" si="0"/>
        <v>1.4729615282002371</v>
      </c>
      <c r="AH8" s="35">
        <f t="shared" si="0"/>
        <v>1.5090490856411429</v>
      </c>
      <c r="AI8" s="35">
        <f>AH8*(1+$O$8)</f>
        <v>1.5460207882393509</v>
      </c>
      <c r="AJ8" s="35">
        <f>AI8*(1+$O$8)</f>
        <v>1.5838982975512148</v>
      </c>
      <c r="AK8" s="35">
        <f t="shared" si="0"/>
        <v>1.6227038058412195</v>
      </c>
      <c r="AL8" s="35">
        <f t="shared" si="0"/>
        <v>1.6624600490843293</v>
      </c>
      <c r="AM8" s="35">
        <f t="shared" si="0"/>
        <v>1.7031903202868954</v>
      </c>
      <c r="AN8" s="35">
        <f t="shared" si="0"/>
        <v>1.7449184831339244</v>
      </c>
      <c r="AO8" s="35">
        <f t="shared" si="0"/>
        <v>1.7876689859707056</v>
      </c>
      <c r="AP8" s="35">
        <f t="shared" si="0"/>
        <v>1.8314668761269879</v>
      </c>
      <c r="AQ8" s="35">
        <f t="shared" si="0"/>
        <v>1.876337814592099</v>
      </c>
      <c r="AR8" s="35">
        <f t="shared" si="0"/>
        <v>1.9223080910496053</v>
      </c>
      <c r="AS8" s="35">
        <f t="shared" si="0"/>
        <v>1.9694046392803206</v>
      </c>
      <c r="AT8" s="35">
        <f t="shared" si="0"/>
        <v>2.0176550529426884</v>
      </c>
      <c r="AU8" s="35">
        <f t="shared" si="0"/>
        <v>2.0670876017397841</v>
      </c>
      <c r="AV8" s="35">
        <f t="shared" si="0"/>
        <v>2.1177312479824089</v>
      </c>
      <c r="AW8" s="35">
        <f t="shared" si="0"/>
        <v>2.1696156635579777</v>
      </c>
      <c r="AX8" s="35">
        <f t="shared" si="0"/>
        <v>2.2227712473151482</v>
      </c>
      <c r="AY8" s="35">
        <f t="shared" si="0"/>
        <v>2.2772291428743694</v>
      </c>
      <c r="AZ8" s="35">
        <f t="shared" si="0"/>
        <v>2.3330212568747912</v>
      </c>
      <c r="BA8" s="35">
        <f t="shared" si="0"/>
        <v>2.3901802776682235</v>
      </c>
      <c r="BB8" s="35">
        <f t="shared" si="0"/>
        <v>2.4487396944710951</v>
      </c>
      <c r="BC8" s="35">
        <f t="shared" si="0"/>
        <v>2.5087338169856368</v>
      </c>
      <c r="BD8" s="35">
        <f t="shared" si="0"/>
        <v>2.5701977955017847</v>
      </c>
      <c r="BE8" s="35">
        <f t="shared" si="0"/>
        <v>2.6331676414915783</v>
      </c>
      <c r="BF8" s="35">
        <f t="shared" si="0"/>
        <v>2.6976802487081217</v>
      </c>
      <c r="BG8" s="35">
        <f t="shared" si="0"/>
        <v>2.7637734148014705</v>
      </c>
      <c r="BH8" s="35">
        <f t="shared" si="0"/>
        <v>2.8314858634641067</v>
      </c>
      <c r="BI8" s="35">
        <f t="shared" si="0"/>
        <v>2.9008572671189774</v>
      </c>
      <c r="BJ8" s="35">
        <f t="shared" si="0"/>
        <v>2.9719282701633922</v>
      </c>
      <c r="BK8" s="35">
        <f t="shared" si="0"/>
        <v>3.0447405127823952</v>
      </c>
      <c r="BL8" s="35">
        <f t="shared" si="0"/>
        <v>3.1193366553455637</v>
      </c>
      <c r="BM8" s="35">
        <f t="shared" si="0"/>
        <v>3.1957604034015299</v>
      </c>
      <c r="BN8" s="35">
        <f t="shared" si="0"/>
        <v>3.2740565332848672</v>
      </c>
      <c r="BO8" s="35">
        <f t="shared" si="0"/>
        <v>3.3542709183503465</v>
      </c>
      <c r="BP8" s="35">
        <f t="shared" si="0"/>
        <v>3.4364505558499299</v>
      </c>
      <c r="BQ8" s="35">
        <f t="shared" si="0"/>
        <v>3.520643594468253</v>
      </c>
      <c r="BR8" s="35">
        <f t="shared" si="0"/>
        <v>3.606899362532725</v>
      </c>
      <c r="BS8" s="35">
        <f t="shared" si="0"/>
        <v>3.6952683969147766</v>
      </c>
    </row>
    <row r="10" spans="1:72">
      <c r="F10" t="s">
        <v>142</v>
      </c>
      <c r="K10" s="47" t="s">
        <v>256</v>
      </c>
      <c r="R10" s="37">
        <v>4.3665204499304583E-2</v>
      </c>
      <c r="S10" s="37">
        <v>4.16768756111075E-2</v>
      </c>
      <c r="T10" s="37">
        <v>3.9688546722910424E-2</v>
      </c>
      <c r="U10" s="37">
        <v>3.7700217834713341E-2</v>
      </c>
      <c r="V10" s="37">
        <v>3.5711888946516258E-2</v>
      </c>
      <c r="W10" s="37">
        <v>3.5711888946516258E-2</v>
      </c>
      <c r="X10" s="37">
        <v>3.5711888946516258E-2</v>
      </c>
      <c r="Y10" s="37">
        <v>3.5711888946516258E-2</v>
      </c>
      <c r="Z10" s="37">
        <v>3.5711888946516258E-2</v>
      </c>
      <c r="AA10" s="37">
        <v>3.5711888946516258E-2</v>
      </c>
      <c r="AB10" s="37">
        <v>3.5711888946516258E-2</v>
      </c>
      <c r="AC10" s="37">
        <v>3.5711888946516258E-2</v>
      </c>
      <c r="AD10" s="37">
        <v>3.5711888946516258E-2</v>
      </c>
      <c r="AE10" s="37">
        <v>3.5711888946516258E-2</v>
      </c>
      <c r="AF10" s="37">
        <v>3.5711888946516258E-2</v>
      </c>
      <c r="AG10" s="37">
        <v>3.5711888946516258E-2</v>
      </c>
      <c r="AH10" s="37">
        <v>3.5711888946516258E-2</v>
      </c>
      <c r="AI10" s="37">
        <v>3.5711888946516258E-2</v>
      </c>
      <c r="AJ10" s="37">
        <v>3.5711888946516258E-2</v>
      </c>
      <c r="AK10" s="37">
        <v>3.5711888946516258E-2</v>
      </c>
      <c r="AL10" s="37">
        <v>3.5711888946516258E-2</v>
      </c>
      <c r="AM10" s="37">
        <v>3.5711888946516258E-2</v>
      </c>
      <c r="AN10" s="37">
        <v>3.5711888946516258E-2</v>
      </c>
      <c r="AO10" s="37">
        <v>3.5711888946516258E-2</v>
      </c>
      <c r="AP10" s="37">
        <v>3.5711888946516258E-2</v>
      </c>
      <c r="AQ10" s="37">
        <v>3.5711888946516258E-2</v>
      </c>
      <c r="AR10" s="37">
        <v>3.5711888946516258E-2</v>
      </c>
      <c r="AS10" s="37">
        <v>3.5711888946516258E-2</v>
      </c>
      <c r="AT10" s="37">
        <v>3.5711888946516258E-2</v>
      </c>
      <c r="AU10" s="37">
        <v>3.5711888946516258E-2</v>
      </c>
      <c r="AV10" s="37">
        <v>3.5711888946516258E-2</v>
      </c>
      <c r="AW10" s="37">
        <v>3.5711888946516258E-2</v>
      </c>
      <c r="AX10" s="37">
        <v>3.5711888946516258E-2</v>
      </c>
      <c r="AY10" s="37">
        <v>3.5711888946516258E-2</v>
      </c>
      <c r="AZ10" s="37">
        <v>3.5711888946516258E-2</v>
      </c>
      <c r="BA10" s="37">
        <v>3.5711888946516258E-2</v>
      </c>
      <c r="BB10" s="37">
        <v>3.5711888946516258E-2</v>
      </c>
      <c r="BC10" s="37">
        <v>3.5711888946516258E-2</v>
      </c>
      <c r="BD10" s="37">
        <v>3.5711888946516258E-2</v>
      </c>
      <c r="BE10" s="37">
        <v>3.5711888946516258E-2</v>
      </c>
      <c r="BF10" s="37">
        <v>3.5711888946516258E-2</v>
      </c>
      <c r="BG10" s="37">
        <v>3.5711888946516258E-2</v>
      </c>
      <c r="BH10" s="37">
        <v>3.5711888946516258E-2</v>
      </c>
      <c r="BI10" s="37">
        <v>3.5711888946516258E-2</v>
      </c>
      <c r="BJ10" s="37">
        <v>3.5711888946516258E-2</v>
      </c>
      <c r="BK10" s="37">
        <v>3.5711888946516258E-2</v>
      </c>
      <c r="BL10" s="37">
        <v>3.5711888946516258E-2</v>
      </c>
      <c r="BM10" s="37">
        <v>3.5711888946516258E-2</v>
      </c>
      <c r="BN10" s="37">
        <v>3.5711888946516258E-2</v>
      </c>
      <c r="BO10" s="37">
        <v>3.5711888946516258E-2</v>
      </c>
      <c r="BP10" s="37">
        <v>3.5711888946516258E-2</v>
      </c>
      <c r="BQ10" s="37">
        <v>3.5711888946516258E-2</v>
      </c>
      <c r="BR10" s="37">
        <v>3.5711888946516258E-2</v>
      </c>
      <c r="BS10" s="37">
        <v>3.5711888946516258E-2</v>
      </c>
    </row>
    <row r="11" spans="1:72">
      <c r="F11" t="s">
        <v>143</v>
      </c>
      <c r="K11" s="47" t="s">
        <v>256</v>
      </c>
      <c r="R11" s="37">
        <v>5.2524812432082263E-2</v>
      </c>
      <c r="S11" s="37">
        <v>5.2524812432082263E-2</v>
      </c>
      <c r="T11" s="37">
        <v>5.2524812432082263E-2</v>
      </c>
      <c r="U11" s="37">
        <v>5.2524812432082263E-2</v>
      </c>
      <c r="V11" s="37">
        <v>5.2524812432082263E-2</v>
      </c>
      <c r="W11" s="37">
        <v>5.2524812432082263E-2</v>
      </c>
      <c r="X11" s="37">
        <v>5.2524812432082263E-2</v>
      </c>
      <c r="Y11" s="37">
        <v>5.2524812432082263E-2</v>
      </c>
      <c r="Z11" s="37">
        <v>5.2524812432082263E-2</v>
      </c>
      <c r="AA11" s="37">
        <v>5.2524812432082263E-2</v>
      </c>
      <c r="AB11" s="37">
        <v>5.2524812432082263E-2</v>
      </c>
      <c r="AC11" s="37">
        <v>5.2524812432082263E-2</v>
      </c>
      <c r="AD11" s="37">
        <v>5.2524812432082263E-2</v>
      </c>
      <c r="AE11" s="37">
        <v>5.2524812432082263E-2</v>
      </c>
      <c r="AF11" s="37">
        <v>5.2524812432082263E-2</v>
      </c>
      <c r="AG11" s="37">
        <v>5.2524812432082263E-2</v>
      </c>
      <c r="AH11" s="37">
        <v>5.2524812432082263E-2</v>
      </c>
      <c r="AI11" s="37">
        <v>5.2524812432082263E-2</v>
      </c>
      <c r="AJ11" s="37">
        <v>5.2524812432082263E-2</v>
      </c>
      <c r="AK11" s="37">
        <v>5.2524812432082263E-2</v>
      </c>
      <c r="AL11" s="37">
        <v>5.2524812432082263E-2</v>
      </c>
      <c r="AM11" s="37">
        <v>5.2524812432082263E-2</v>
      </c>
      <c r="AN11" s="37">
        <v>5.2524812432082263E-2</v>
      </c>
      <c r="AO11" s="37">
        <v>5.2524812432082263E-2</v>
      </c>
      <c r="AP11" s="37">
        <v>5.2524812432082263E-2</v>
      </c>
      <c r="AQ11" s="37">
        <v>5.2524812432082263E-2</v>
      </c>
      <c r="AR11" s="37">
        <v>5.2524812432082263E-2</v>
      </c>
      <c r="AS11" s="37">
        <v>5.2524812432082263E-2</v>
      </c>
      <c r="AT11" s="37">
        <v>5.2524812432082263E-2</v>
      </c>
      <c r="AU11" s="37">
        <v>5.2524812432082263E-2</v>
      </c>
      <c r="AV11" s="37">
        <v>5.2524812432082263E-2</v>
      </c>
      <c r="AW11" s="37">
        <v>5.2524812432082263E-2</v>
      </c>
      <c r="AX11" s="37">
        <v>5.2524812432082263E-2</v>
      </c>
      <c r="AY11" s="37">
        <v>5.2524812432082263E-2</v>
      </c>
      <c r="AZ11" s="37">
        <v>5.2524812432082263E-2</v>
      </c>
      <c r="BA11" s="37">
        <v>5.2524812432082263E-2</v>
      </c>
      <c r="BB11" s="37">
        <v>5.2524812432082263E-2</v>
      </c>
      <c r="BC11" s="37">
        <v>5.2524812432082263E-2</v>
      </c>
      <c r="BD11" s="37">
        <v>5.2524812432082263E-2</v>
      </c>
      <c r="BE11" s="37">
        <v>5.2524812432082263E-2</v>
      </c>
      <c r="BF11" s="37">
        <v>5.2524812432082263E-2</v>
      </c>
      <c r="BG11" s="37">
        <v>5.2524812432082263E-2</v>
      </c>
      <c r="BH11" s="37">
        <v>5.2524812432082263E-2</v>
      </c>
      <c r="BI11" s="37">
        <v>5.2524812432082263E-2</v>
      </c>
      <c r="BJ11" s="37">
        <v>5.2524812432082263E-2</v>
      </c>
      <c r="BK11" s="37">
        <v>5.2524812432082263E-2</v>
      </c>
      <c r="BL11" s="37">
        <v>5.2524812432082263E-2</v>
      </c>
      <c r="BM11" s="37">
        <v>5.2524812432082263E-2</v>
      </c>
      <c r="BN11" s="37">
        <v>5.2524812432082263E-2</v>
      </c>
      <c r="BO11" s="37">
        <v>5.2524812432082263E-2</v>
      </c>
      <c r="BP11" s="37">
        <v>5.2524812432082263E-2</v>
      </c>
      <c r="BQ11" s="37">
        <v>5.2524812432082263E-2</v>
      </c>
      <c r="BR11" s="37">
        <v>5.2524812432082263E-2</v>
      </c>
      <c r="BS11" s="37">
        <v>5.2524812432082263E-2</v>
      </c>
    </row>
    <row r="13" spans="1:72">
      <c r="F13" t="s">
        <v>144</v>
      </c>
      <c r="K13" s="47" t="s">
        <v>256</v>
      </c>
      <c r="O13" s="33">
        <v>0.6</v>
      </c>
    </row>
    <row r="14" spans="1:72">
      <c r="F14" t="s">
        <v>145</v>
      </c>
      <c r="K14" s="47" t="s">
        <v>256</v>
      </c>
      <c r="O14" s="33">
        <v>0.4</v>
      </c>
    </row>
    <row r="16" spans="1:72">
      <c r="F16" t="s">
        <v>146</v>
      </c>
      <c r="K16" s="47" t="s">
        <v>256</v>
      </c>
      <c r="O16" s="34">
        <v>0.3</v>
      </c>
    </row>
    <row r="17" spans="6:71">
      <c r="F17" t="s">
        <v>147</v>
      </c>
      <c r="K17" s="47" t="s">
        <v>256</v>
      </c>
      <c r="O17" s="34">
        <v>0.58499999999999996</v>
      </c>
    </row>
    <row r="18" spans="6:71">
      <c r="F18" t="s">
        <v>148</v>
      </c>
      <c r="K18" s="47" t="s">
        <v>256</v>
      </c>
      <c r="O18" s="34">
        <v>0.9</v>
      </c>
    </row>
    <row r="20" spans="6:71">
      <c r="F20" t="s">
        <v>149</v>
      </c>
      <c r="R20" s="32">
        <f>(R10*$O$13)+(R11*$O$14)</f>
        <v>4.7209047672415655E-2</v>
      </c>
      <c r="S20" s="32">
        <f t="shared" ref="S20:BS20" si="1">(S10*$O$13)+(S11*$O$14)</f>
        <v>4.6016050339497405E-2</v>
      </c>
      <c r="T20" s="32">
        <f t="shared" si="1"/>
        <v>4.4823053006579162E-2</v>
      </c>
      <c r="U20" s="32">
        <f t="shared" si="1"/>
        <v>4.3630055673660913E-2</v>
      </c>
      <c r="V20" s="32">
        <f t="shared" si="1"/>
        <v>4.2437058340742663E-2</v>
      </c>
      <c r="W20" s="32">
        <f t="shared" si="1"/>
        <v>4.2437058340742663E-2</v>
      </c>
      <c r="X20" s="32">
        <f t="shared" si="1"/>
        <v>4.2437058340742663E-2</v>
      </c>
      <c r="Y20" s="32">
        <f t="shared" si="1"/>
        <v>4.2437058340742663E-2</v>
      </c>
      <c r="Z20" s="32">
        <f t="shared" si="1"/>
        <v>4.2437058340742663E-2</v>
      </c>
      <c r="AA20" s="32">
        <f t="shared" si="1"/>
        <v>4.2437058340742663E-2</v>
      </c>
      <c r="AB20" s="32">
        <f t="shared" si="1"/>
        <v>4.2437058340742663E-2</v>
      </c>
      <c r="AC20" s="32">
        <f t="shared" si="1"/>
        <v>4.2437058340742663E-2</v>
      </c>
      <c r="AD20" s="32">
        <f t="shared" si="1"/>
        <v>4.2437058340742663E-2</v>
      </c>
      <c r="AE20" s="32">
        <f t="shared" si="1"/>
        <v>4.2437058340742663E-2</v>
      </c>
      <c r="AF20" s="32">
        <f t="shared" si="1"/>
        <v>4.2437058340742663E-2</v>
      </c>
      <c r="AG20" s="32">
        <f t="shared" si="1"/>
        <v>4.2437058340742663E-2</v>
      </c>
      <c r="AH20" s="32">
        <f t="shared" si="1"/>
        <v>4.2437058340742663E-2</v>
      </c>
      <c r="AI20" s="32">
        <f t="shared" si="1"/>
        <v>4.2437058340742663E-2</v>
      </c>
      <c r="AJ20" s="32">
        <f t="shared" si="1"/>
        <v>4.2437058340742663E-2</v>
      </c>
      <c r="AK20" s="32">
        <f t="shared" si="1"/>
        <v>4.2437058340742663E-2</v>
      </c>
      <c r="AL20" s="32">
        <f t="shared" si="1"/>
        <v>4.2437058340742663E-2</v>
      </c>
      <c r="AM20" s="32">
        <f t="shared" si="1"/>
        <v>4.2437058340742663E-2</v>
      </c>
      <c r="AN20" s="32">
        <f t="shared" si="1"/>
        <v>4.2437058340742663E-2</v>
      </c>
      <c r="AO20" s="32">
        <f t="shared" si="1"/>
        <v>4.2437058340742663E-2</v>
      </c>
      <c r="AP20" s="32">
        <f t="shared" si="1"/>
        <v>4.2437058340742663E-2</v>
      </c>
      <c r="AQ20" s="32">
        <f t="shared" si="1"/>
        <v>4.2437058340742663E-2</v>
      </c>
      <c r="AR20" s="32">
        <f t="shared" si="1"/>
        <v>4.2437058340742663E-2</v>
      </c>
      <c r="AS20" s="32">
        <f t="shared" si="1"/>
        <v>4.2437058340742663E-2</v>
      </c>
      <c r="AT20" s="32">
        <f t="shared" si="1"/>
        <v>4.2437058340742663E-2</v>
      </c>
      <c r="AU20" s="32">
        <f t="shared" si="1"/>
        <v>4.2437058340742663E-2</v>
      </c>
      <c r="AV20" s="32">
        <f t="shared" si="1"/>
        <v>4.2437058340742663E-2</v>
      </c>
      <c r="AW20" s="32">
        <f t="shared" si="1"/>
        <v>4.2437058340742663E-2</v>
      </c>
      <c r="AX20" s="32">
        <f t="shared" si="1"/>
        <v>4.2437058340742663E-2</v>
      </c>
      <c r="AY20" s="32">
        <f t="shared" si="1"/>
        <v>4.2437058340742663E-2</v>
      </c>
      <c r="AZ20" s="32">
        <f t="shared" si="1"/>
        <v>4.2437058340742663E-2</v>
      </c>
      <c r="BA20" s="32">
        <f t="shared" si="1"/>
        <v>4.2437058340742663E-2</v>
      </c>
      <c r="BB20" s="32">
        <f t="shared" si="1"/>
        <v>4.2437058340742663E-2</v>
      </c>
      <c r="BC20" s="32">
        <f t="shared" si="1"/>
        <v>4.2437058340742663E-2</v>
      </c>
      <c r="BD20" s="32">
        <f t="shared" si="1"/>
        <v>4.2437058340742663E-2</v>
      </c>
      <c r="BE20" s="32">
        <f t="shared" si="1"/>
        <v>4.2437058340742663E-2</v>
      </c>
      <c r="BF20" s="32">
        <f t="shared" si="1"/>
        <v>4.2437058340742663E-2</v>
      </c>
      <c r="BG20" s="32">
        <f t="shared" si="1"/>
        <v>4.2437058340742663E-2</v>
      </c>
      <c r="BH20" s="32">
        <f t="shared" si="1"/>
        <v>4.2437058340742663E-2</v>
      </c>
      <c r="BI20" s="32">
        <f t="shared" si="1"/>
        <v>4.2437058340742663E-2</v>
      </c>
      <c r="BJ20" s="32">
        <f t="shared" si="1"/>
        <v>4.2437058340742663E-2</v>
      </c>
      <c r="BK20" s="32">
        <f t="shared" si="1"/>
        <v>4.2437058340742663E-2</v>
      </c>
      <c r="BL20" s="32">
        <f t="shared" si="1"/>
        <v>4.2437058340742663E-2</v>
      </c>
      <c r="BM20" s="32">
        <f t="shared" si="1"/>
        <v>4.2437058340742663E-2</v>
      </c>
      <c r="BN20" s="32">
        <f t="shared" si="1"/>
        <v>4.2437058340742663E-2</v>
      </c>
      <c r="BO20" s="32">
        <f t="shared" si="1"/>
        <v>4.2437058340742663E-2</v>
      </c>
      <c r="BP20" s="32">
        <f t="shared" si="1"/>
        <v>4.2437058340742663E-2</v>
      </c>
      <c r="BQ20" s="32">
        <f t="shared" si="1"/>
        <v>4.2437058340742663E-2</v>
      </c>
      <c r="BR20" s="32">
        <f t="shared" si="1"/>
        <v>4.2437058340742663E-2</v>
      </c>
      <c r="BS20" s="32">
        <f t="shared" si="1"/>
        <v>4.2437058340742663E-2</v>
      </c>
    </row>
    <row r="21" spans="6:71">
      <c r="F21" t="s">
        <v>150</v>
      </c>
      <c r="R21" s="32">
        <f>(1+R20)/(1+$O$8)-1</f>
        <v>2.2165981134617541E-2</v>
      </c>
      <c r="S21" s="32">
        <f t="shared" ref="S21:BR21" si="2">(1+S20)/(1+$O$8)-1</f>
        <v>2.1001513264516714E-2</v>
      </c>
      <c r="T21" s="32">
        <f t="shared" si="2"/>
        <v>1.9837045394416108E-2</v>
      </c>
      <c r="U21" s="32">
        <f t="shared" si="2"/>
        <v>1.8672577524315059E-2</v>
      </c>
      <c r="V21" s="32">
        <f t="shared" si="2"/>
        <v>1.7508109654214454E-2</v>
      </c>
      <c r="W21" s="32">
        <f t="shared" si="2"/>
        <v>1.7508109654214454E-2</v>
      </c>
      <c r="X21" s="32">
        <f t="shared" si="2"/>
        <v>1.7508109654214454E-2</v>
      </c>
      <c r="Y21" s="32">
        <f t="shared" si="2"/>
        <v>1.7508109654214454E-2</v>
      </c>
      <c r="Z21" s="32">
        <f t="shared" si="2"/>
        <v>1.7508109654214454E-2</v>
      </c>
      <c r="AA21" s="32">
        <f t="shared" si="2"/>
        <v>1.7508109654214454E-2</v>
      </c>
      <c r="AB21" s="32">
        <f t="shared" si="2"/>
        <v>1.7508109654214454E-2</v>
      </c>
      <c r="AC21" s="32">
        <f t="shared" si="2"/>
        <v>1.7508109654214454E-2</v>
      </c>
      <c r="AD21" s="32">
        <f t="shared" si="2"/>
        <v>1.7508109654214454E-2</v>
      </c>
      <c r="AE21" s="32">
        <f t="shared" si="2"/>
        <v>1.7508109654214454E-2</v>
      </c>
      <c r="AF21" s="32">
        <f t="shared" si="2"/>
        <v>1.7508109654214454E-2</v>
      </c>
      <c r="AG21" s="32">
        <f t="shared" si="2"/>
        <v>1.7508109654214454E-2</v>
      </c>
      <c r="AH21" s="32">
        <f t="shared" si="2"/>
        <v>1.7508109654214454E-2</v>
      </c>
      <c r="AI21" s="32">
        <f t="shared" si="2"/>
        <v>1.7508109654214454E-2</v>
      </c>
      <c r="AJ21" s="32">
        <f t="shared" si="2"/>
        <v>1.7508109654214454E-2</v>
      </c>
      <c r="AK21" s="32">
        <f t="shared" si="2"/>
        <v>1.7508109654214454E-2</v>
      </c>
      <c r="AL21" s="32">
        <f t="shared" si="2"/>
        <v>1.7508109654214454E-2</v>
      </c>
      <c r="AM21" s="32">
        <f t="shared" si="2"/>
        <v>1.7508109654214454E-2</v>
      </c>
      <c r="AN21" s="32">
        <f t="shared" si="2"/>
        <v>1.7508109654214454E-2</v>
      </c>
      <c r="AO21" s="32">
        <f t="shared" si="2"/>
        <v>1.7508109654214454E-2</v>
      </c>
      <c r="AP21" s="32">
        <f t="shared" si="2"/>
        <v>1.7508109654214454E-2</v>
      </c>
      <c r="AQ21" s="32">
        <f t="shared" si="2"/>
        <v>1.7508109654214454E-2</v>
      </c>
      <c r="AR21" s="32">
        <f t="shared" si="2"/>
        <v>1.7508109654214454E-2</v>
      </c>
      <c r="AS21" s="32">
        <f t="shared" si="2"/>
        <v>1.7508109654214454E-2</v>
      </c>
      <c r="AT21" s="32">
        <f t="shared" si="2"/>
        <v>1.7508109654214454E-2</v>
      </c>
      <c r="AU21" s="32">
        <f t="shared" si="2"/>
        <v>1.7508109654214454E-2</v>
      </c>
      <c r="AV21" s="32">
        <f t="shared" si="2"/>
        <v>1.7508109654214454E-2</v>
      </c>
      <c r="AW21" s="32">
        <f t="shared" si="2"/>
        <v>1.7508109654214454E-2</v>
      </c>
      <c r="AX21" s="32">
        <f t="shared" si="2"/>
        <v>1.7508109654214454E-2</v>
      </c>
      <c r="AY21" s="32">
        <f t="shared" si="2"/>
        <v>1.7508109654214454E-2</v>
      </c>
      <c r="AZ21" s="32">
        <f t="shared" si="2"/>
        <v>1.7508109654214454E-2</v>
      </c>
      <c r="BA21" s="32">
        <f t="shared" si="2"/>
        <v>1.7508109654214454E-2</v>
      </c>
      <c r="BB21" s="32">
        <f t="shared" si="2"/>
        <v>1.7508109654214454E-2</v>
      </c>
      <c r="BC21" s="32">
        <f t="shared" si="2"/>
        <v>1.7508109654214454E-2</v>
      </c>
      <c r="BD21" s="32">
        <f t="shared" si="2"/>
        <v>1.7508109654214454E-2</v>
      </c>
      <c r="BE21" s="32">
        <f t="shared" si="2"/>
        <v>1.7508109654214454E-2</v>
      </c>
      <c r="BF21" s="32">
        <f t="shared" si="2"/>
        <v>1.7508109654214454E-2</v>
      </c>
      <c r="BG21" s="32">
        <f t="shared" si="2"/>
        <v>1.7508109654214454E-2</v>
      </c>
      <c r="BH21" s="32">
        <f t="shared" si="2"/>
        <v>1.7508109654214454E-2</v>
      </c>
      <c r="BI21" s="32">
        <f t="shared" si="2"/>
        <v>1.7508109654214454E-2</v>
      </c>
      <c r="BJ21" s="32">
        <f t="shared" si="2"/>
        <v>1.7508109654214454E-2</v>
      </c>
      <c r="BK21" s="32">
        <f t="shared" si="2"/>
        <v>1.7508109654214454E-2</v>
      </c>
      <c r="BL21" s="32">
        <f t="shared" si="2"/>
        <v>1.7508109654214454E-2</v>
      </c>
      <c r="BM21" s="32">
        <f t="shared" si="2"/>
        <v>1.7508109654214454E-2</v>
      </c>
      <c r="BN21" s="32">
        <f t="shared" si="2"/>
        <v>1.7508109654214454E-2</v>
      </c>
      <c r="BO21" s="32">
        <f t="shared" si="2"/>
        <v>1.7508109654214454E-2</v>
      </c>
      <c r="BP21" s="32">
        <f t="shared" si="2"/>
        <v>1.7508109654214454E-2</v>
      </c>
      <c r="BQ21" s="32">
        <f t="shared" si="2"/>
        <v>1.7508109654214454E-2</v>
      </c>
      <c r="BR21" s="32">
        <f t="shared" si="2"/>
        <v>1.7508109654214454E-2</v>
      </c>
      <c r="BS21" s="32">
        <f>(1+BS20)/(1+$O$8)-1</f>
        <v>1.7508109654214454E-2</v>
      </c>
    </row>
    <row r="23" spans="6:71">
      <c r="F23" t="s">
        <v>151</v>
      </c>
      <c r="Q23" s="30">
        <v>1</v>
      </c>
      <c r="R23" s="35">
        <f>Q23*(1+R20)</f>
        <v>1.0472090476724156</v>
      </c>
      <c r="S23" s="35">
        <f t="shared" ref="S23:BR23" si="3">R23*(1+S20)</f>
        <v>1.0953974719260866</v>
      </c>
      <c r="T23" s="35">
        <f t="shared" si="3"/>
        <v>1.1444965308735024</v>
      </c>
      <c r="U23" s="35">
        <f t="shared" si="3"/>
        <v>1.1944309782338252</v>
      </c>
      <c r="V23" s="35">
        <f t="shared" si="3"/>
        <v>1.2451191153411245</v>
      </c>
      <c r="W23" s="35">
        <f t="shared" si="3"/>
        <v>1.2979583078800299</v>
      </c>
      <c r="X23" s="35">
        <f t="shared" si="3"/>
        <v>1.3530398403153865</v>
      </c>
      <c r="Y23" s="35">
        <f t="shared" si="3"/>
        <v>1.4104588709561998</v>
      </c>
      <c r="Z23" s="35">
        <f t="shared" si="3"/>
        <v>1.4703145963501862</v>
      </c>
      <c r="AA23" s="35">
        <f t="shared" si="3"/>
        <v>1.5327104226547448</v>
      </c>
      <c r="AB23" s="35">
        <f t="shared" si="3"/>
        <v>1.5977541442804086</v>
      </c>
      <c r="AC23" s="35">
        <f t="shared" si="3"/>
        <v>1.6655581301153999</v>
      </c>
      <c r="AD23" s="35">
        <f t="shared" si="3"/>
        <v>1.7362395176530054</v>
      </c>
      <c r="AE23" s="35">
        <f t="shared" si="3"/>
        <v>1.8099204153571491</v>
      </c>
      <c r="AF23" s="35">
        <f t="shared" si="3"/>
        <v>1.8867281136157619</v>
      </c>
      <c r="AG23" s="35">
        <f t="shared" si="3"/>
        <v>1.9667953046463935</v>
      </c>
      <c r="AH23" s="35">
        <f t="shared" si="3"/>
        <v>2.0502603117339713</v>
      </c>
      <c r="AI23" s="35">
        <f>AH23*(1+AI20)</f>
        <v>2.1372673281967351</v>
      </c>
      <c r="AJ23" s="35">
        <f>AI23*(1+AJ20)</f>
        <v>2.2279666664931832</v>
      </c>
      <c r="AK23" s="35">
        <f t="shared" si="3"/>
        <v>2.3225150179003844</v>
      </c>
      <c r="AL23" s="35">
        <f t="shared" si="3"/>
        <v>2.4210757232122742</v>
      </c>
      <c r="AM23" s="35">
        <f t="shared" si="3"/>
        <v>2.5238190549255894</v>
      </c>
      <c r="AN23" s="35">
        <f t="shared" si="3"/>
        <v>2.6309225114009447</v>
      </c>
      <c r="AO23" s="35">
        <f t="shared" si="3"/>
        <v>2.7425711235072399</v>
      </c>
      <c r="AP23" s="35">
        <f t="shared" si="3"/>
        <v>2.858957774279153</v>
      </c>
      <c r="AQ23" s="35">
        <f t="shared" si="3"/>
        <v>2.9802835321399574</v>
      </c>
      <c r="AR23" s="35">
        <f t="shared" si="3"/>
        <v>3.1067579982653357</v>
      </c>
      <c r="AS23" s="35">
        <f t="shared" si="3"/>
        <v>3.2385996686882907</v>
      </c>
      <c r="AT23" s="35">
        <f t="shared" si="3"/>
        <v>3.3760363117707257</v>
      </c>
      <c r="AU23" s="35">
        <f t="shared" si="3"/>
        <v>3.5193053616938061</v>
      </c>
      <c r="AV23" s="35">
        <f t="shared" si="3"/>
        <v>3.6686543286468951</v>
      </c>
      <c r="AW23" s="35">
        <f t="shared" si="3"/>
        <v>3.824341226423702</v>
      </c>
      <c r="AX23" s="35">
        <f t="shared" si="3"/>
        <v>3.9866350181643524</v>
      </c>
      <c r="AY23" s="35">
        <f t="shared" si="3"/>
        <v>4.155816081013441</v>
      </c>
      <c r="AZ23" s="35">
        <f t="shared" si="3"/>
        <v>4.3321766904968051</v>
      </c>
      <c r="BA23" s="35">
        <f t="shared" si="3"/>
        <v>4.5160215254538238</v>
      </c>
      <c r="BB23" s="35">
        <f t="shared" si="3"/>
        <v>4.7076681943975576</v>
      </c>
      <c r="BC23" s="35">
        <f t="shared" si="3"/>
        <v>4.9074477842120654</v>
      </c>
      <c r="BD23" s="35">
        <f t="shared" si="3"/>
        <v>5.1157054321348214</v>
      </c>
      <c r="BE23" s="35">
        <f t="shared" si="3"/>
        <v>5.3328009220123818</v>
      </c>
      <c r="BF23" s="35">
        <f t="shared" si="3"/>
        <v>5.5591093058593879</v>
      </c>
      <c r="BG23" s="35">
        <f t="shared" si="3"/>
        <v>5.7950215517947088</v>
      </c>
      <c r="BH23" s="35">
        <f t="shared" si="3"/>
        <v>6.0409452194740823</v>
      </c>
      <c r="BI23" s="35">
        <f t="shared" si="3"/>
        <v>6.2973051641861346</v>
      </c>
      <c r="BJ23" s="35">
        <f t="shared" si="3"/>
        <v>6.5645442708281623</v>
      </c>
      <c r="BK23" s="35">
        <f t="shared" si="3"/>
        <v>6.8431242190296855</v>
      </c>
      <c r="BL23" s="35">
        <f t="shared" si="3"/>
        <v>7.1335262807455981</v>
      </c>
      <c r="BM23" s="35">
        <f t="shared" si="3"/>
        <v>7.436252151696821</v>
      </c>
      <c r="BN23" s="35">
        <f t="shared" si="3"/>
        <v>7.7518248180948524</v>
      </c>
      <c r="BO23" s="35">
        <f t="shared" si="3"/>
        <v>8.0807894601475603</v>
      </c>
      <c r="BP23" s="35">
        <f t="shared" si="3"/>
        <v>8.4237143939071011</v>
      </c>
      <c r="BQ23" s="35">
        <f t="shared" si="3"/>
        <v>8.7811920530870911</v>
      </c>
      <c r="BR23" s="35">
        <f t="shared" si="3"/>
        <v>9.1538400125452153</v>
      </c>
      <c r="BS23" s="35">
        <f>BR23*(1+BS20)</f>
        <v>9.5423020551994213</v>
      </c>
    </row>
    <row r="24" spans="6:71">
      <c r="F24" t="s">
        <v>152</v>
      </c>
      <c r="Q24" s="35">
        <f>1/Q23</f>
        <v>1</v>
      </c>
      <c r="R24" s="35">
        <f>1/R23</f>
        <v>0.95491917513762414</v>
      </c>
      <c r="S24" s="35">
        <f t="shared" ref="S24:BS24" si="4">1/S23</f>
        <v>0.91291063347230028</v>
      </c>
      <c r="T24" s="35">
        <f t="shared" si="4"/>
        <v>0.8737466414483408</v>
      </c>
      <c r="U24" s="35">
        <f t="shared" si="4"/>
        <v>0.83721874116047679</v>
      </c>
      <c r="V24" s="35">
        <f t="shared" si="4"/>
        <v>0.80313601138958546</v>
      </c>
      <c r="W24" s="35">
        <f t="shared" si="4"/>
        <v>0.7704407714245548</v>
      </c>
      <c r="X24" s="35">
        <f t="shared" si="4"/>
        <v>0.73907653729317035</v>
      </c>
      <c r="Y24" s="35">
        <f t="shared" si="4"/>
        <v>0.70898912445569207</v>
      </c>
      <c r="Z24" s="35">
        <f t="shared" si="4"/>
        <v>0.6801265541961804</v>
      </c>
      <c r="AA24" s="35">
        <f t="shared" si="4"/>
        <v>0.65243896382458277</v>
      </c>
      <c r="AB24" s="35">
        <f t="shared" si="4"/>
        <v>0.62587852053444482</v>
      </c>
      <c r="AC24" s="35">
        <f t="shared" si="4"/>
        <v>0.60039933876742801</v>
      </c>
      <c r="AD24" s="35">
        <f t="shared" si="4"/>
        <v>0.5759574009418752</v>
      </c>
      <c r="AE24" s="35">
        <f t="shared" si="4"/>
        <v>0.55251048140847192</v>
      </c>
      <c r="AF24" s="35">
        <f t="shared" si="4"/>
        <v>0.53001807350163499</v>
      </c>
      <c r="AG24" s="35">
        <f t="shared" si="4"/>
        <v>0.50844131956059768</v>
      </c>
      <c r="AH24" s="35">
        <f t="shared" si="4"/>
        <v>0.48774294379930117</v>
      </c>
      <c r="AI24" s="35">
        <f>1/AI23</f>
        <v>0.46788718790911593</v>
      </c>
      <c r="AJ24" s="35">
        <f>1/AJ23</f>
        <v>0.44883974928314291</v>
      </c>
      <c r="AK24" s="35">
        <f t="shared" si="4"/>
        <v>0.43056772175536961</v>
      </c>
      <c r="AL24" s="35">
        <f t="shared" si="4"/>
        <v>0.41303953875230459</v>
      </c>
      <c r="AM24" s="35">
        <f t="shared" si="4"/>
        <v>0.39622491875887805</v>
      </c>
      <c r="AN24" s="35">
        <f t="shared" si="4"/>
        <v>0.38009481300439679</v>
      </c>
      <c r="AO24" s="35">
        <f t="shared" si="4"/>
        <v>0.36462135527817613</v>
      </c>
      <c r="AP24" s="35">
        <f t="shared" si="4"/>
        <v>0.34977781378815093</v>
      </c>
      <c r="AQ24" s="35">
        <f t="shared" si="4"/>
        <v>0.33553854497929658</v>
      </c>
      <c r="AR24" s="35">
        <f t="shared" si="4"/>
        <v>0.32187894923207794</v>
      </c>
      <c r="AS24" s="35">
        <f t="shared" si="4"/>
        <v>0.30877542836439048</v>
      </c>
      <c r="AT24" s="35">
        <f t="shared" si="4"/>
        <v>0.29620534486357514</v>
      </c>
      <c r="AU24" s="35">
        <f t="shared" si="4"/>
        <v>0.28414698277807587</v>
      </c>
      <c r="AV24" s="35">
        <f t="shared" si="4"/>
        <v>0.27257951020117743</v>
      </c>
      <c r="AW24" s="35">
        <f t="shared" si="4"/>
        <v>0.26148294328200961</v>
      </c>
      <c r="AX24" s="35">
        <f t="shared" si="4"/>
        <v>0.25083811170164516</v>
      </c>
      <c r="AY24" s="35">
        <f t="shared" si="4"/>
        <v>0.24062662555464656</v>
      </c>
      <c r="AZ24" s="35">
        <f t="shared" si="4"/>
        <v>0.23083084357884814</v>
      </c>
      <c r="BA24" s="35">
        <f t="shared" si="4"/>
        <v>0.22143384267848637</v>
      </c>
      <c r="BB24" s="35">
        <f t="shared" si="4"/>
        <v>0.21241938868802762</v>
      </c>
      <c r="BC24" s="35">
        <f t="shared" si="4"/>
        <v>0.20377190832618486</v>
      </c>
      <c r="BD24" s="35">
        <f t="shared" si="4"/>
        <v>0.1954764622916712</v>
      </c>
      <c r="BE24" s="35">
        <f t="shared" si="4"/>
        <v>0.18751871945421145</v>
      </c>
      <c r="BF24" s="35">
        <f t="shared" si="4"/>
        <v>0.17988493209622347</v>
      </c>
      <c r="BG24" s="35">
        <f t="shared" si="4"/>
        <v>0.17256191216239766</v>
      </c>
      <c r="BH24" s="35">
        <f t="shared" si="4"/>
        <v>0.16553700847614355</v>
      </c>
      <c r="BI24" s="35">
        <f t="shared" si="4"/>
        <v>0.15879808488354244</v>
      </c>
      <c r="BJ24" s="35">
        <f t="shared" si="4"/>
        <v>0.15233349928704848</v>
      </c>
      <c r="BK24" s="35">
        <f t="shared" si="4"/>
        <v>0.14613208353271631</v>
      </c>
      <c r="BL24" s="35">
        <f t="shared" si="4"/>
        <v>0.14018312411620915</v>
      </c>
      <c r="BM24" s="35">
        <f t="shared" si="4"/>
        <v>0.13447634367425501</v>
      </c>
      <c r="BN24" s="35">
        <f t="shared" si="4"/>
        <v>0.12900188322957581</v>
      </c>
      <c r="BO24" s="35">
        <f t="shared" si="4"/>
        <v>0.12375028515861609</v>
      </c>
      <c r="BP24" s="35">
        <f t="shared" si="4"/>
        <v>0.11871247685264627</v>
      </c>
      <c r="BQ24" s="35">
        <f t="shared" si="4"/>
        <v>0.11387975504401396</v>
      </c>
      <c r="BR24" s="35">
        <f t="shared" si="4"/>
        <v>0.109243770770465</v>
      </c>
      <c r="BS24" s="35">
        <f t="shared" si="4"/>
        <v>0.10479651495155917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 ht="15">
      <c r="F29" s="38" t="s">
        <v>156</v>
      </c>
    </row>
    <row r="30" spans="6:71" ht="15">
      <c r="F30" s="38"/>
    </row>
    <row r="31" spans="6:71">
      <c r="F31" t="s">
        <v>157</v>
      </c>
      <c r="K31" s="47" t="s">
        <v>256</v>
      </c>
      <c r="L31" t="s">
        <v>158</v>
      </c>
      <c r="M31" t="s">
        <v>159</v>
      </c>
      <c r="Q31" s="39"/>
      <c r="R31" s="30">
        <v>146.51115298584622</v>
      </c>
      <c r="S31" s="30">
        <v>157.66893533075955</v>
      </c>
      <c r="T31" s="30">
        <v>193.32525901147892</v>
      </c>
      <c r="U31" s="30">
        <v>178.61597041782562</v>
      </c>
      <c r="V31" s="30">
        <v>140.7660281867679</v>
      </c>
      <c r="W31" s="35">
        <f>V147*Controls!$G$11</f>
        <v>0</v>
      </c>
      <c r="X31" s="35">
        <f>W147*Controls!$G$11</f>
        <v>0</v>
      </c>
      <c r="Y31" s="35">
        <f>X147*Controls!$G$11</f>
        <v>0</v>
      </c>
      <c r="Z31" s="35">
        <f>Y147*Controls!$G$11</f>
        <v>0</v>
      </c>
      <c r="AA31" s="35">
        <f>Z147*Controls!$G$11</f>
        <v>0</v>
      </c>
      <c r="AB31" s="35">
        <f>AA147*Controls!$G$11</f>
        <v>0</v>
      </c>
      <c r="AC31" s="35">
        <f>AB147*Controls!$G$11</f>
        <v>0</v>
      </c>
      <c r="AD31" s="35">
        <f>AC147*Controls!$G$11</f>
        <v>0</v>
      </c>
      <c r="AE31" s="35">
        <f>AD147*Controls!$G$11</f>
        <v>0</v>
      </c>
      <c r="AF31" s="35">
        <f>AE147*Controls!$G$11</f>
        <v>0</v>
      </c>
      <c r="AG31" s="35">
        <f>AF147*Controls!$G$11</f>
        <v>0</v>
      </c>
      <c r="AH31" s="35">
        <f>AG147*Controls!$G$11</f>
        <v>0</v>
      </c>
      <c r="AI31" s="35">
        <f>AH147*Controls!$G$11</f>
        <v>0</v>
      </c>
      <c r="AJ31" s="35">
        <f>AI147*Controls!$G$11</f>
        <v>0</v>
      </c>
      <c r="AK31" s="35">
        <f>AJ147*Controls!$G$11</f>
        <v>0</v>
      </c>
      <c r="AL31" s="35">
        <f>AK147*Controls!$G$11</f>
        <v>0</v>
      </c>
      <c r="AM31" s="35">
        <f>AL147*Controls!$G$11</f>
        <v>0</v>
      </c>
      <c r="AN31" s="35">
        <f>AM147*Controls!$G$11</f>
        <v>0</v>
      </c>
      <c r="AO31" s="35">
        <f>AN147*Controls!$G$11</f>
        <v>0</v>
      </c>
      <c r="AP31" s="35">
        <f>AO147*Controls!$G$11</f>
        <v>0</v>
      </c>
      <c r="AQ31" s="35">
        <f>AP147*Controls!$G$11</f>
        <v>0</v>
      </c>
      <c r="AR31" s="35">
        <f>AQ147*Controls!$G$11</f>
        <v>0</v>
      </c>
      <c r="AS31" s="35">
        <f>AR147*Controls!$G$11</f>
        <v>0</v>
      </c>
      <c r="AT31" s="35">
        <f>AS147*Controls!$G$11</f>
        <v>0</v>
      </c>
      <c r="AU31" s="35">
        <f>AT147*Controls!$G$11</f>
        <v>0</v>
      </c>
      <c r="AV31" s="35">
        <f>AU147*Controls!$G$11</f>
        <v>0</v>
      </c>
      <c r="AW31" s="35">
        <f>AV147*Controls!$G$11</f>
        <v>0</v>
      </c>
      <c r="AX31" s="35">
        <f>AW147*Controls!$G$11</f>
        <v>0</v>
      </c>
      <c r="AY31" s="35">
        <f>AX147*Controls!$G$11</f>
        <v>0</v>
      </c>
      <c r="AZ31" s="35">
        <f>AY147*Controls!$G$11</f>
        <v>0</v>
      </c>
      <c r="BA31" s="35">
        <f>AZ147*Controls!$G$11</f>
        <v>0</v>
      </c>
      <c r="BB31" s="35">
        <f>BA147*Controls!$G$11</f>
        <v>0</v>
      </c>
      <c r="BC31" s="35">
        <f>BB147*Controls!$G$11</f>
        <v>0</v>
      </c>
      <c r="BD31" s="35">
        <f>BC147*Controls!$G$11</f>
        <v>0</v>
      </c>
      <c r="BE31" s="35">
        <f>BD147*Controls!$G$11</f>
        <v>0</v>
      </c>
      <c r="BF31" s="35">
        <f>BE147*Controls!$G$11</f>
        <v>0</v>
      </c>
      <c r="BG31" s="35">
        <f>BF147*Controls!$G$11</f>
        <v>0</v>
      </c>
      <c r="BH31" s="35">
        <f>BG147*Controls!$G$11</f>
        <v>0</v>
      </c>
      <c r="BI31" s="35">
        <f>BH147*Controls!$G$11</f>
        <v>0</v>
      </c>
      <c r="BJ31" s="35">
        <f>BI147*Controls!$G$11</f>
        <v>0</v>
      </c>
      <c r="BK31" s="35">
        <f>BJ147*Controls!$G$11</f>
        <v>0</v>
      </c>
      <c r="BL31" s="35">
        <f>BK147*Controls!$G$11</f>
        <v>0</v>
      </c>
      <c r="BM31" s="35">
        <f>BL147*Controls!$G$11</f>
        <v>0</v>
      </c>
      <c r="BN31" s="35">
        <f>BM147*Controls!$G$11</f>
        <v>0</v>
      </c>
      <c r="BO31" s="35">
        <f>BN147*Controls!$G$11</f>
        <v>0</v>
      </c>
      <c r="BP31" s="35">
        <f>BO147*Controls!$G$11</f>
        <v>0</v>
      </c>
      <c r="BQ31" s="35">
        <f>BP147*Controls!$G$11</f>
        <v>0</v>
      </c>
      <c r="BR31" s="35">
        <f>BQ147*Controls!$G$11</f>
        <v>0</v>
      </c>
      <c r="BS31" s="35">
        <f>BR147*Controls!$G$11</f>
        <v>0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9"/>
      <c r="W34" s="35">
        <f t="shared" ref="W34:BS34" si="7">W152</f>
        <v>0</v>
      </c>
      <c r="X34" s="35">
        <f t="shared" si="7"/>
        <v>0</v>
      </c>
      <c r="Y34" s="35">
        <f t="shared" si="7"/>
        <v>0</v>
      </c>
      <c r="Z34" s="35">
        <f t="shared" si="7"/>
        <v>0</v>
      </c>
      <c r="AA34" s="35">
        <f t="shared" si="7"/>
        <v>0</v>
      </c>
      <c r="AB34" s="35">
        <f t="shared" si="7"/>
        <v>0</v>
      </c>
      <c r="AC34" s="35">
        <f t="shared" si="7"/>
        <v>0</v>
      </c>
      <c r="AD34" s="35">
        <f t="shared" si="7"/>
        <v>0</v>
      </c>
      <c r="AE34" s="35">
        <f t="shared" si="7"/>
        <v>0</v>
      </c>
      <c r="AF34" s="35">
        <f t="shared" si="7"/>
        <v>0</v>
      </c>
      <c r="AG34" s="35">
        <f t="shared" si="7"/>
        <v>0</v>
      </c>
      <c r="AH34" s="35">
        <f t="shared" si="7"/>
        <v>0</v>
      </c>
      <c r="AI34" s="35">
        <f t="shared" si="7"/>
        <v>0</v>
      </c>
      <c r="AJ34" s="35">
        <f t="shared" si="7"/>
        <v>0</v>
      </c>
      <c r="AK34" s="35">
        <f t="shared" si="7"/>
        <v>0</v>
      </c>
      <c r="AL34" s="35">
        <f t="shared" si="7"/>
        <v>0</v>
      </c>
      <c r="AM34" s="35">
        <f t="shared" si="7"/>
        <v>0</v>
      </c>
      <c r="AN34" s="35">
        <f t="shared" si="7"/>
        <v>0</v>
      </c>
      <c r="AO34" s="35">
        <f t="shared" si="7"/>
        <v>0</v>
      </c>
      <c r="AP34" s="35">
        <f t="shared" si="7"/>
        <v>0</v>
      </c>
      <c r="AQ34" s="35">
        <f t="shared" si="7"/>
        <v>0</v>
      </c>
      <c r="AR34" s="35">
        <f t="shared" si="7"/>
        <v>0</v>
      </c>
      <c r="AS34" s="35">
        <f t="shared" si="7"/>
        <v>0</v>
      </c>
      <c r="AT34" s="35">
        <f t="shared" si="7"/>
        <v>0</v>
      </c>
      <c r="AU34" s="35">
        <f t="shared" si="7"/>
        <v>0</v>
      </c>
      <c r="AV34" s="35">
        <f t="shared" si="7"/>
        <v>0</v>
      </c>
      <c r="AW34" s="35">
        <f t="shared" si="7"/>
        <v>0</v>
      </c>
      <c r="AX34" s="35">
        <f t="shared" si="7"/>
        <v>0</v>
      </c>
      <c r="AY34" s="35">
        <f t="shared" si="7"/>
        <v>0</v>
      </c>
      <c r="AZ34" s="35">
        <f t="shared" si="7"/>
        <v>0</v>
      </c>
      <c r="BA34" s="35">
        <f t="shared" si="7"/>
        <v>0</v>
      </c>
      <c r="BB34" s="35">
        <f t="shared" si="7"/>
        <v>0</v>
      </c>
      <c r="BC34" s="35">
        <f t="shared" si="7"/>
        <v>0</v>
      </c>
      <c r="BD34" s="35">
        <f t="shared" si="7"/>
        <v>0</v>
      </c>
      <c r="BE34" s="35">
        <f t="shared" si="7"/>
        <v>0</v>
      </c>
      <c r="BF34" s="35">
        <f t="shared" si="7"/>
        <v>0</v>
      </c>
      <c r="BG34" s="35">
        <f t="shared" si="7"/>
        <v>0</v>
      </c>
      <c r="BH34" s="35">
        <f t="shared" si="7"/>
        <v>0</v>
      </c>
      <c r="BI34" s="35">
        <f t="shared" si="7"/>
        <v>0</v>
      </c>
      <c r="BJ34" s="35">
        <f t="shared" si="7"/>
        <v>0</v>
      </c>
      <c r="BK34" s="35">
        <f t="shared" si="7"/>
        <v>0</v>
      </c>
      <c r="BL34" s="35">
        <f t="shared" si="7"/>
        <v>0</v>
      </c>
      <c r="BM34" s="35">
        <f t="shared" si="7"/>
        <v>0</v>
      </c>
      <c r="BN34" s="35">
        <f t="shared" si="7"/>
        <v>0</v>
      </c>
      <c r="BO34" s="35">
        <f t="shared" si="7"/>
        <v>0</v>
      </c>
      <c r="BP34" s="35">
        <f t="shared" si="7"/>
        <v>0</v>
      </c>
      <c r="BQ34" s="35">
        <f t="shared" si="7"/>
        <v>0</v>
      </c>
      <c r="BR34" s="35">
        <f t="shared" si="7"/>
        <v>0</v>
      </c>
      <c r="BS34" s="35">
        <f t="shared" si="7"/>
        <v>0</v>
      </c>
    </row>
    <row r="35" spans="1:71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.7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>
      <c r="N38" s="40"/>
    </row>
    <row r="39" spans="1:71">
      <c r="F39" t="s">
        <v>165</v>
      </c>
      <c r="N39" s="40"/>
      <c r="R39" s="35">
        <f>Q147</f>
        <v>3166.9096766958619</v>
      </c>
      <c r="S39" s="35">
        <f>R147</f>
        <v>3135.7030264586865</v>
      </c>
      <c r="T39" s="35">
        <f t="shared" ref="T39:BS39" si="8">S147</f>
        <v>3132.2551801424725</v>
      </c>
      <c r="U39" s="35">
        <f t="shared" si="8"/>
        <v>3158.0642291323202</v>
      </c>
      <c r="V39" s="35">
        <f>U147</f>
        <v>3161.3816110224548</v>
      </c>
      <c r="W39" s="35">
        <f>V147</f>
        <v>3120.9237841560152</v>
      </c>
      <c r="X39" s="35">
        <f>W147</f>
        <v>2940.3904368366775</v>
      </c>
      <c r="Y39" s="35">
        <f t="shared" si="8"/>
        <v>2767.2843464477992</v>
      </c>
      <c r="Z39" s="35">
        <f>Y147</f>
        <v>2600.7882452389877</v>
      </c>
      <c r="AA39" s="35">
        <f t="shared" si="8"/>
        <v>2444.9923400759312</v>
      </c>
      <c r="AB39" s="35">
        <f t="shared" si="8"/>
        <v>2294.0558690545081</v>
      </c>
      <c r="AC39" s="35">
        <f t="shared" si="8"/>
        <v>2150.5915194093432</v>
      </c>
      <c r="AD39" s="35">
        <f t="shared" si="8"/>
        <v>2008.8965183813514</v>
      </c>
      <c r="AE39" s="35">
        <f t="shared" si="8"/>
        <v>1868.8127650317685</v>
      </c>
      <c r="AF39" s="35">
        <f t="shared" si="8"/>
        <v>1749.1058948138993</v>
      </c>
      <c r="AG39" s="35">
        <f t="shared" si="8"/>
        <v>1670.0249555529606</v>
      </c>
      <c r="AH39" s="35">
        <f t="shared" si="8"/>
        <v>1593.2444979572556</v>
      </c>
      <c r="AI39" s="35">
        <f t="shared" si="8"/>
        <v>1518.7387618451107</v>
      </c>
      <c r="AJ39" s="35">
        <f t="shared" si="8"/>
        <v>1446.787401733088</v>
      </c>
      <c r="AK39" s="35">
        <f t="shared" si="8"/>
        <v>1377.0599836705003</v>
      </c>
      <c r="AL39" s="35">
        <f t="shared" si="8"/>
        <v>1310.6241994724751</v>
      </c>
      <c r="AM39" s="35">
        <f t="shared" si="8"/>
        <v>1247.4535801583831</v>
      </c>
      <c r="AN39" s="35">
        <f t="shared" si="8"/>
        <v>1184.3495465313404</v>
      </c>
      <c r="AO39" s="35">
        <f t="shared" si="8"/>
        <v>1121.2799171145577</v>
      </c>
      <c r="AP39" s="35">
        <f t="shared" si="8"/>
        <v>1058.4446508150211</v>
      </c>
      <c r="AQ39" s="35">
        <f t="shared" si="8"/>
        <v>994.4265049154485</v>
      </c>
      <c r="AR39" s="35">
        <f t="shared" si="8"/>
        <v>930.33510350112101</v>
      </c>
      <c r="AS39" s="35">
        <f t="shared" si="8"/>
        <v>866.5504363850232</v>
      </c>
      <c r="AT39" s="35">
        <f t="shared" si="8"/>
        <v>803.39756736653476</v>
      </c>
      <c r="AU39" s="35">
        <f t="shared" si="8"/>
        <v>742.72680067800957</v>
      </c>
      <c r="AV39" s="35">
        <f t="shared" si="8"/>
        <v>684.45655596985</v>
      </c>
      <c r="AW39" s="35">
        <f t="shared" si="8"/>
        <v>628.75848736384569</v>
      </c>
      <c r="AX39" s="35">
        <f t="shared" si="8"/>
        <v>577.15914583062397</v>
      </c>
      <c r="AY39" s="35">
        <f t="shared" si="8"/>
        <v>527.67616760368833</v>
      </c>
      <c r="AZ39" s="35">
        <f t="shared" si="8"/>
        <v>479.62367926148244</v>
      </c>
      <c r="BA39" s="35">
        <f t="shared" si="8"/>
        <v>433.66640706430996</v>
      </c>
      <c r="BB39" s="35">
        <f t="shared" si="8"/>
        <v>389.86945145516898</v>
      </c>
      <c r="BC39" s="35">
        <f t="shared" si="8"/>
        <v>349.28359684171181</v>
      </c>
      <c r="BD39" s="35">
        <f t="shared" si="8"/>
        <v>311.24165609392605</v>
      </c>
      <c r="BE39" s="35">
        <f t="shared" si="8"/>
        <v>275.42133211069608</v>
      </c>
      <c r="BF39" s="35">
        <f t="shared" si="8"/>
        <v>242.13187210798873</v>
      </c>
      <c r="BG39" s="35">
        <f t="shared" si="8"/>
        <v>212.07677894715647</v>
      </c>
      <c r="BH39" s="35">
        <f t="shared" si="8"/>
        <v>184.95941533572363</v>
      </c>
      <c r="BI39" s="35">
        <f t="shared" si="8"/>
        <v>159.98775102603662</v>
      </c>
      <c r="BJ39" s="35">
        <f t="shared" si="8"/>
        <v>137.46642150264776</v>
      </c>
      <c r="BK39" s="35">
        <f t="shared" si="8"/>
        <v>116.59907551277962</v>
      </c>
      <c r="BL39" s="35">
        <f t="shared" si="8"/>
        <v>98.644263192582628</v>
      </c>
      <c r="BM39" s="35">
        <f t="shared" si="8"/>
        <v>82.086955573813128</v>
      </c>
      <c r="BN39" s="35">
        <f t="shared" si="8"/>
        <v>68.737089366081349</v>
      </c>
      <c r="BO39" s="35">
        <f t="shared" si="8"/>
        <v>57.322450671950904</v>
      </c>
      <c r="BP39" s="35">
        <f t="shared" si="8"/>
        <v>49.465447585066066</v>
      </c>
      <c r="BQ39" s="35">
        <f t="shared" si="8"/>
        <v>43.945529220934674</v>
      </c>
      <c r="BR39" s="35">
        <f t="shared" si="8"/>
        <v>39.322412142153702</v>
      </c>
      <c r="BS39" s="35">
        <f t="shared" si="8"/>
        <v>35.255080798960208</v>
      </c>
    </row>
    <row r="40" spans="1:71">
      <c r="F40" t="s">
        <v>157</v>
      </c>
      <c r="K40" s="47" t="s">
        <v>256</v>
      </c>
      <c r="L40" s="47"/>
      <c r="Q40" s="39"/>
      <c r="R40" s="35">
        <f>R31*(1+R21)^0.5</f>
        <v>148.12603489984375</v>
      </c>
      <c r="S40" s="35">
        <f t="shared" ref="S40:BS40" si="9">S31*(1+S21)^0.5</f>
        <v>159.31597579608643</v>
      </c>
      <c r="T40" s="35">
        <f t="shared" si="9"/>
        <v>195.23334375818692</v>
      </c>
      <c r="U40" s="35">
        <f t="shared" si="9"/>
        <v>180.2758678920674</v>
      </c>
      <c r="V40" s="35">
        <f t="shared" si="9"/>
        <v>141.9929547265736</v>
      </c>
      <c r="W40" s="35">
        <f t="shared" si="9"/>
        <v>0</v>
      </c>
      <c r="X40" s="35">
        <f t="shared" si="9"/>
        <v>0</v>
      </c>
      <c r="Y40" s="35">
        <f t="shared" si="9"/>
        <v>0</v>
      </c>
      <c r="Z40" s="35">
        <f t="shared" si="9"/>
        <v>0</v>
      </c>
      <c r="AA40" s="35">
        <f t="shared" si="9"/>
        <v>0</v>
      </c>
      <c r="AB40" s="35">
        <f t="shared" si="9"/>
        <v>0</v>
      </c>
      <c r="AC40" s="35">
        <f t="shared" si="9"/>
        <v>0</v>
      </c>
      <c r="AD40" s="35">
        <f t="shared" si="9"/>
        <v>0</v>
      </c>
      <c r="AE40" s="35">
        <f t="shared" si="9"/>
        <v>0</v>
      </c>
      <c r="AF40" s="35">
        <f t="shared" si="9"/>
        <v>0</v>
      </c>
      <c r="AG40" s="35">
        <f t="shared" si="9"/>
        <v>0</v>
      </c>
      <c r="AH40" s="35">
        <f t="shared" si="9"/>
        <v>0</v>
      </c>
      <c r="AI40" s="35">
        <f t="shared" si="9"/>
        <v>0</v>
      </c>
      <c r="AJ40" s="35">
        <f t="shared" si="9"/>
        <v>0</v>
      </c>
      <c r="AK40" s="35">
        <f t="shared" si="9"/>
        <v>0</v>
      </c>
      <c r="AL40" s="35">
        <f t="shared" si="9"/>
        <v>0</v>
      </c>
      <c r="AM40" s="35">
        <f t="shared" si="9"/>
        <v>0</v>
      </c>
      <c r="AN40" s="35">
        <f t="shared" si="9"/>
        <v>0</v>
      </c>
      <c r="AO40" s="35">
        <f t="shared" si="9"/>
        <v>0</v>
      </c>
      <c r="AP40" s="35">
        <f t="shared" si="9"/>
        <v>0</v>
      </c>
      <c r="AQ40" s="35">
        <f t="shared" si="9"/>
        <v>0</v>
      </c>
      <c r="AR40" s="35">
        <f t="shared" si="9"/>
        <v>0</v>
      </c>
      <c r="AS40" s="35">
        <f t="shared" si="9"/>
        <v>0</v>
      </c>
      <c r="AT40" s="35">
        <f t="shared" si="9"/>
        <v>0</v>
      </c>
      <c r="AU40" s="35">
        <f t="shared" si="9"/>
        <v>0</v>
      </c>
      <c r="AV40" s="35">
        <f t="shared" si="9"/>
        <v>0</v>
      </c>
      <c r="AW40" s="35">
        <f t="shared" si="9"/>
        <v>0</v>
      </c>
      <c r="AX40" s="35">
        <f t="shared" si="9"/>
        <v>0</v>
      </c>
      <c r="AY40" s="35">
        <f t="shared" si="9"/>
        <v>0</v>
      </c>
      <c r="AZ40" s="35">
        <f t="shared" si="9"/>
        <v>0</v>
      </c>
      <c r="BA40" s="35">
        <f t="shared" si="9"/>
        <v>0</v>
      </c>
      <c r="BB40" s="35">
        <f t="shared" si="9"/>
        <v>0</v>
      </c>
      <c r="BC40" s="35">
        <f t="shared" si="9"/>
        <v>0</v>
      </c>
      <c r="BD40" s="35">
        <f t="shared" si="9"/>
        <v>0</v>
      </c>
      <c r="BE40" s="35">
        <f t="shared" si="9"/>
        <v>0</v>
      </c>
      <c r="BF40" s="35">
        <f t="shared" si="9"/>
        <v>0</v>
      </c>
      <c r="BG40" s="35">
        <f t="shared" si="9"/>
        <v>0</v>
      </c>
      <c r="BH40" s="35">
        <f t="shared" si="9"/>
        <v>0</v>
      </c>
      <c r="BI40" s="35">
        <f t="shared" si="9"/>
        <v>0</v>
      </c>
      <c r="BJ40" s="35">
        <f t="shared" si="9"/>
        <v>0</v>
      </c>
      <c r="BK40" s="35">
        <f t="shared" si="9"/>
        <v>0</v>
      </c>
      <c r="BL40" s="35">
        <f t="shared" si="9"/>
        <v>0</v>
      </c>
      <c r="BM40" s="35">
        <f t="shared" si="9"/>
        <v>0</v>
      </c>
      <c r="BN40" s="35">
        <f t="shared" si="9"/>
        <v>0</v>
      </c>
      <c r="BO40" s="35">
        <f t="shared" si="9"/>
        <v>0</v>
      </c>
      <c r="BP40" s="35">
        <f t="shared" si="9"/>
        <v>0</v>
      </c>
      <c r="BQ40" s="35">
        <f t="shared" si="9"/>
        <v>0</v>
      </c>
      <c r="BR40" s="35">
        <f t="shared" si="9"/>
        <v>0</v>
      </c>
      <c r="BS40" s="35">
        <f t="shared" si="9"/>
        <v>0</v>
      </c>
    </row>
    <row r="41" spans="1:71">
      <c r="F41" t="s">
        <v>166</v>
      </c>
      <c r="K41" s="47" t="s">
        <v>256</v>
      </c>
      <c r="L41" s="40"/>
      <c r="O41" s="39"/>
      <c r="P41" s="39"/>
      <c r="Q41" s="45"/>
      <c r="R41" s="30">
        <v>179.33268513701924</v>
      </c>
      <c r="S41" s="30">
        <v>162.76382211230063</v>
      </c>
      <c r="T41" s="30">
        <v>169.42429476833928</v>
      </c>
      <c r="U41" s="30">
        <v>176.9584860019327</v>
      </c>
      <c r="V41" s="30">
        <v>182.45078159301332</v>
      </c>
      <c r="W41" s="30">
        <v>180.53334731933776</v>
      </c>
      <c r="X41" s="30">
        <v>173.10609038887839</v>
      </c>
      <c r="Y41" s="30">
        <v>166.4961012088115</v>
      </c>
      <c r="Z41" s="30">
        <v>155.79590516305655</v>
      </c>
      <c r="AA41" s="30">
        <v>150.93647102142293</v>
      </c>
      <c r="AB41" s="30">
        <v>143.46434964516504</v>
      </c>
      <c r="AC41" s="30">
        <v>141.69500102799174</v>
      </c>
      <c r="AD41" s="30">
        <v>140.08375334958291</v>
      </c>
      <c r="AE41" s="30">
        <v>119.70687021786932</v>
      </c>
      <c r="AF41" s="30">
        <v>79.08093926093882</v>
      </c>
      <c r="AG41" s="30">
        <v>76.780457595704902</v>
      </c>
      <c r="AH41" s="30">
        <v>74.505736112144973</v>
      </c>
      <c r="AI41" s="30">
        <v>71.951360112022698</v>
      </c>
      <c r="AJ41" s="30">
        <v>69.727418062587645</v>
      </c>
      <c r="AK41" s="30">
        <v>66.435784198025232</v>
      </c>
      <c r="AL41" s="30">
        <v>63.170619314091923</v>
      </c>
      <c r="AM41" s="30">
        <v>63.104033627042817</v>
      </c>
      <c r="AN41" s="30">
        <v>63.069629416782533</v>
      </c>
      <c r="AO41" s="30">
        <v>62.835266299536684</v>
      </c>
      <c r="AP41" s="30">
        <v>64.018145899572573</v>
      </c>
      <c r="AQ41" s="30">
        <v>64.091401414327549</v>
      </c>
      <c r="AR41" s="30">
        <v>63.784667116097793</v>
      </c>
      <c r="AS41" s="30">
        <v>63.152869018488438</v>
      </c>
      <c r="AT41" s="30">
        <v>60.670766688525219</v>
      </c>
      <c r="AU41" s="30">
        <v>58.270244708159545</v>
      </c>
      <c r="AV41" s="30">
        <v>55.698068606004327</v>
      </c>
      <c r="AW41" s="30">
        <v>51.599341533221747</v>
      </c>
      <c r="AX41" s="30">
        <v>49.482978226935629</v>
      </c>
      <c r="AY41" s="30">
        <v>48.052488342205905</v>
      </c>
      <c r="AZ41" s="30">
        <v>45.957272197172472</v>
      </c>
      <c r="BA41" s="30">
        <v>43.79695560914098</v>
      </c>
      <c r="BB41" s="30">
        <v>40.58585461345718</v>
      </c>
      <c r="BC41" s="30">
        <v>38.041940747785738</v>
      </c>
      <c r="BD41" s="30">
        <v>35.82032398322999</v>
      </c>
      <c r="BE41" s="30">
        <v>33.289460002707351</v>
      </c>
      <c r="BF41" s="30">
        <v>30.055093160832243</v>
      </c>
      <c r="BG41" s="30">
        <v>27.117363611432829</v>
      </c>
      <c r="BH41" s="30">
        <v>24.971664309687007</v>
      </c>
      <c r="BI41" s="30">
        <v>22.521329523388857</v>
      </c>
      <c r="BJ41" s="30">
        <v>20.867345989868141</v>
      </c>
      <c r="BK41" s="30">
        <v>17.954812320197</v>
      </c>
      <c r="BL41" s="30">
        <v>16.557307618769492</v>
      </c>
      <c r="BM41" s="30">
        <v>13.349866207731782</v>
      </c>
      <c r="BN41" s="30">
        <v>11.414638694130449</v>
      </c>
      <c r="BO41" s="30">
        <v>7.8570030868848386</v>
      </c>
      <c r="BP41" s="30">
        <v>5.5199183641313923</v>
      </c>
      <c r="BQ41" s="30">
        <v>4.6231170787809708</v>
      </c>
      <c r="BR41" s="30">
        <v>4.0673313431934934</v>
      </c>
      <c r="BS41" s="30">
        <v>3.5946348825275525</v>
      </c>
    </row>
    <row r="42" spans="1:71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ht="1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 s="40"/>
      <c r="O43" s="39"/>
      <c r="P43" s="39"/>
    </row>
    <row r="44" spans="1:71" hidden="1" outlineLevel="1">
      <c r="F44" t="s">
        <v>168</v>
      </c>
      <c r="L44" s="22" t="s">
        <v>54</v>
      </c>
      <c r="O44" s="22">
        <v>6</v>
      </c>
      <c r="P44" s="39"/>
      <c r="Q44" s="45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:BS44" si="10">IF($O44=T$2,T$40,IF(T$2&gt;$O44,S44-S45,0))</f>
        <v>0</v>
      </c>
      <c r="U44" s="35">
        <f t="shared" si="10"/>
        <v>0</v>
      </c>
      <c r="V44" s="35">
        <f t="shared" si="10"/>
        <v>0</v>
      </c>
      <c r="W44" s="35">
        <f t="shared" si="10"/>
        <v>0</v>
      </c>
      <c r="X44" s="35">
        <f t="shared" si="10"/>
        <v>0</v>
      </c>
      <c r="Y44" s="35">
        <f t="shared" si="10"/>
        <v>0</v>
      </c>
      <c r="Z44" s="35">
        <f t="shared" si="10"/>
        <v>0</v>
      </c>
      <c r="AA44" s="35">
        <f t="shared" si="10"/>
        <v>0</v>
      </c>
      <c r="AB44" s="35">
        <f t="shared" si="10"/>
        <v>0</v>
      </c>
      <c r="AC44" s="35">
        <f t="shared" si="10"/>
        <v>0</v>
      </c>
      <c r="AD44" s="35">
        <f t="shared" si="10"/>
        <v>0</v>
      </c>
      <c r="AE44" s="35">
        <f t="shared" si="10"/>
        <v>0</v>
      </c>
      <c r="AF44" s="35">
        <f t="shared" si="10"/>
        <v>0</v>
      </c>
      <c r="AG44" s="35">
        <f t="shared" si="10"/>
        <v>0</v>
      </c>
      <c r="AH44" s="35">
        <f t="shared" si="10"/>
        <v>0</v>
      </c>
      <c r="AI44" s="35">
        <f t="shared" si="10"/>
        <v>0</v>
      </c>
      <c r="AJ44" s="35">
        <f t="shared" si="10"/>
        <v>0</v>
      </c>
      <c r="AK44" s="35">
        <f t="shared" si="10"/>
        <v>0</v>
      </c>
      <c r="AL44" s="35">
        <f t="shared" si="10"/>
        <v>0</v>
      </c>
      <c r="AM44" s="35">
        <f t="shared" si="10"/>
        <v>0</v>
      </c>
      <c r="AN44" s="35">
        <f t="shared" si="10"/>
        <v>0</v>
      </c>
      <c r="AO44" s="35">
        <f t="shared" si="10"/>
        <v>0</v>
      </c>
      <c r="AP44" s="35">
        <f t="shared" si="10"/>
        <v>0</v>
      </c>
      <c r="AQ44" s="35">
        <f t="shared" si="10"/>
        <v>0</v>
      </c>
      <c r="AR44" s="35">
        <f t="shared" si="10"/>
        <v>0</v>
      </c>
      <c r="AS44" s="35">
        <f t="shared" si="10"/>
        <v>0</v>
      </c>
      <c r="AT44" s="35">
        <f t="shared" si="10"/>
        <v>0</v>
      </c>
      <c r="AU44" s="35">
        <f t="shared" si="10"/>
        <v>0</v>
      </c>
      <c r="AV44" s="35">
        <f t="shared" si="10"/>
        <v>0</v>
      </c>
      <c r="AW44" s="35">
        <f t="shared" si="10"/>
        <v>0</v>
      </c>
      <c r="AX44" s="35">
        <f t="shared" si="10"/>
        <v>0</v>
      </c>
      <c r="AY44" s="35">
        <f t="shared" si="10"/>
        <v>0</v>
      </c>
      <c r="AZ44" s="35">
        <f t="shared" si="10"/>
        <v>0</v>
      </c>
      <c r="BA44" s="35">
        <f t="shared" si="10"/>
        <v>0</v>
      </c>
      <c r="BB44" s="35">
        <f t="shared" si="10"/>
        <v>0</v>
      </c>
      <c r="BC44" s="35">
        <f t="shared" si="10"/>
        <v>0</v>
      </c>
      <c r="BD44" s="35">
        <f t="shared" si="10"/>
        <v>0</v>
      </c>
      <c r="BE44" s="35">
        <f t="shared" si="10"/>
        <v>0</v>
      </c>
      <c r="BF44" s="35">
        <f t="shared" si="10"/>
        <v>0</v>
      </c>
      <c r="BG44" s="35">
        <f t="shared" si="10"/>
        <v>0</v>
      </c>
      <c r="BH44" s="35">
        <f t="shared" si="10"/>
        <v>0</v>
      </c>
      <c r="BI44" s="35">
        <f t="shared" si="10"/>
        <v>0</v>
      </c>
      <c r="BJ44" s="35">
        <f t="shared" si="10"/>
        <v>0</v>
      </c>
      <c r="BK44" s="35">
        <f t="shared" si="10"/>
        <v>0</v>
      </c>
      <c r="BL44" s="35">
        <f t="shared" si="10"/>
        <v>0</v>
      </c>
      <c r="BM44" s="35">
        <f t="shared" si="10"/>
        <v>0</v>
      </c>
      <c r="BN44" s="35">
        <f t="shared" si="10"/>
        <v>0</v>
      </c>
      <c r="BO44" s="35">
        <f t="shared" si="10"/>
        <v>0</v>
      </c>
      <c r="BP44" s="35">
        <f t="shared" si="10"/>
        <v>0</v>
      </c>
      <c r="BQ44" s="35">
        <f t="shared" si="10"/>
        <v>0</v>
      </c>
      <c r="BR44" s="35">
        <f t="shared" si="10"/>
        <v>0</v>
      </c>
      <c r="BS44" s="35">
        <f t="shared" si="10"/>
        <v>0</v>
      </c>
    </row>
    <row r="45" spans="1:71" hidden="1" outlineLevel="1">
      <c r="F45" t="s">
        <v>169</v>
      </c>
      <c r="L45" s="22" t="s">
        <v>170</v>
      </c>
      <c r="O45" s="22">
        <v>6</v>
      </c>
      <c r="P45" s="39"/>
      <c r="Q45" s="45"/>
      <c r="R45" s="35">
        <f t="shared" ref="R45:AW45" si="11">IF(R$2&gt;=$O45,IF(R44-HLOOKUP($O45,$R$2:$BS$33,30,FALSE)/HLOOKUP($O45,$R$2:$BS$33,31,FALSE)&lt;=0,R44,HLOOKUP($O45,$R$2:$BS$33,30,FALSE)/HLOOKUP($O45,$R$2:$BS$33,31,FALSE)),0)</f>
        <v>0</v>
      </c>
      <c r="S45" s="35">
        <f t="shared" si="11"/>
        <v>0</v>
      </c>
      <c r="T45" s="35">
        <f t="shared" si="11"/>
        <v>0</v>
      </c>
      <c r="U45" s="35">
        <f t="shared" si="11"/>
        <v>0</v>
      </c>
      <c r="V45" s="35">
        <f t="shared" si="11"/>
        <v>0</v>
      </c>
      <c r="W45" s="35">
        <f t="shared" si="11"/>
        <v>0</v>
      </c>
      <c r="X45" s="35">
        <f t="shared" si="11"/>
        <v>0</v>
      </c>
      <c r="Y45" s="35">
        <f t="shared" si="11"/>
        <v>0</v>
      </c>
      <c r="Z45" s="35">
        <f t="shared" si="11"/>
        <v>0</v>
      </c>
      <c r="AA45" s="35">
        <f t="shared" si="11"/>
        <v>0</v>
      </c>
      <c r="AB45" s="35">
        <f t="shared" si="11"/>
        <v>0</v>
      </c>
      <c r="AC45" s="35">
        <f t="shared" si="11"/>
        <v>0</v>
      </c>
      <c r="AD45" s="35">
        <f t="shared" si="11"/>
        <v>0</v>
      </c>
      <c r="AE45" s="35">
        <f t="shared" si="11"/>
        <v>0</v>
      </c>
      <c r="AF45" s="35">
        <f t="shared" si="11"/>
        <v>0</v>
      </c>
      <c r="AG45" s="35">
        <f t="shared" si="11"/>
        <v>0</v>
      </c>
      <c r="AH45" s="35">
        <f t="shared" si="11"/>
        <v>0</v>
      </c>
      <c r="AI45" s="35">
        <f t="shared" si="11"/>
        <v>0</v>
      </c>
      <c r="AJ45" s="35">
        <f t="shared" si="11"/>
        <v>0</v>
      </c>
      <c r="AK45" s="35">
        <f t="shared" si="11"/>
        <v>0</v>
      </c>
      <c r="AL45" s="35">
        <f t="shared" si="11"/>
        <v>0</v>
      </c>
      <c r="AM45" s="35">
        <f t="shared" si="11"/>
        <v>0</v>
      </c>
      <c r="AN45" s="35">
        <f t="shared" si="11"/>
        <v>0</v>
      </c>
      <c r="AO45" s="35">
        <f t="shared" si="11"/>
        <v>0</v>
      </c>
      <c r="AP45" s="35">
        <f t="shared" si="11"/>
        <v>0</v>
      </c>
      <c r="AQ45" s="35">
        <f t="shared" si="11"/>
        <v>0</v>
      </c>
      <c r="AR45" s="35">
        <f t="shared" si="11"/>
        <v>0</v>
      </c>
      <c r="AS45" s="35">
        <f t="shared" si="11"/>
        <v>0</v>
      </c>
      <c r="AT45" s="35">
        <f t="shared" si="11"/>
        <v>0</v>
      </c>
      <c r="AU45" s="35">
        <f t="shared" si="11"/>
        <v>0</v>
      </c>
      <c r="AV45" s="35">
        <f t="shared" si="11"/>
        <v>0</v>
      </c>
      <c r="AW45" s="35">
        <f t="shared" si="11"/>
        <v>0</v>
      </c>
      <c r="AX45" s="35">
        <f t="shared" ref="AX45:BS45" si="12">IF(AX$2&gt;=$O45,IF(AX44-HLOOKUP($O45,$R$2:$BS$33,30,FALSE)/HLOOKUP($O45,$R$2:$BS$33,31,FALSE)&lt;=0,AX44,HLOOKUP($O45,$R$2:$BS$33,30,FALSE)/HLOOKUP($O45,$R$2:$BS$33,31,FALSE)),0)</f>
        <v>0</v>
      </c>
      <c r="AY45" s="35">
        <f t="shared" si="12"/>
        <v>0</v>
      </c>
      <c r="AZ45" s="35">
        <f t="shared" si="12"/>
        <v>0</v>
      </c>
      <c r="BA45" s="35">
        <f t="shared" si="12"/>
        <v>0</v>
      </c>
      <c r="BB45" s="35">
        <f t="shared" si="12"/>
        <v>0</v>
      </c>
      <c r="BC45" s="35">
        <f t="shared" si="12"/>
        <v>0</v>
      </c>
      <c r="BD45" s="35">
        <f t="shared" si="12"/>
        <v>0</v>
      </c>
      <c r="BE45" s="35">
        <f t="shared" si="12"/>
        <v>0</v>
      </c>
      <c r="BF45" s="35">
        <f t="shared" si="12"/>
        <v>0</v>
      </c>
      <c r="BG45" s="35">
        <f t="shared" si="12"/>
        <v>0</v>
      </c>
      <c r="BH45" s="35">
        <f t="shared" si="12"/>
        <v>0</v>
      </c>
      <c r="BI45" s="35">
        <f t="shared" si="12"/>
        <v>0</v>
      </c>
      <c r="BJ45" s="35">
        <f t="shared" si="12"/>
        <v>0</v>
      </c>
      <c r="BK45" s="35">
        <f t="shared" si="12"/>
        <v>0</v>
      </c>
      <c r="BL45" s="35">
        <f t="shared" si="12"/>
        <v>0</v>
      </c>
      <c r="BM45" s="35">
        <f t="shared" si="12"/>
        <v>0</v>
      </c>
      <c r="BN45" s="35">
        <f t="shared" si="12"/>
        <v>0</v>
      </c>
      <c r="BO45" s="35">
        <f t="shared" si="12"/>
        <v>0</v>
      </c>
      <c r="BP45" s="35">
        <f t="shared" si="12"/>
        <v>0</v>
      </c>
      <c r="BQ45" s="35">
        <f t="shared" si="12"/>
        <v>0</v>
      </c>
      <c r="BR45" s="35">
        <f t="shared" si="12"/>
        <v>0</v>
      </c>
      <c r="BS45" s="35">
        <f t="shared" si="12"/>
        <v>0</v>
      </c>
    </row>
    <row r="46" spans="1:71" hidden="1" outlineLevel="1">
      <c r="F46" t="s">
        <v>168</v>
      </c>
      <c r="L46" s="22" t="s">
        <v>54</v>
      </c>
      <c r="O46" s="22">
        <v>7</v>
      </c>
      <c r="P46" s="39"/>
      <c r="Q46" s="45"/>
      <c r="R46" s="35">
        <f t="shared" ref="R46:BS46" si="13">IF($O46=R$2,R$40,IF(R$2&gt;$O46,Q46-Q47,0))</f>
        <v>0</v>
      </c>
      <c r="S46" s="35">
        <f t="shared" si="13"/>
        <v>0</v>
      </c>
      <c r="T46" s="35">
        <f t="shared" si="13"/>
        <v>0</v>
      </c>
      <c r="U46" s="35">
        <f t="shared" si="13"/>
        <v>0</v>
      </c>
      <c r="V46" s="35">
        <f t="shared" si="13"/>
        <v>0</v>
      </c>
      <c r="W46" s="35">
        <f t="shared" si="13"/>
        <v>0</v>
      </c>
      <c r="X46" s="35">
        <f t="shared" si="13"/>
        <v>0</v>
      </c>
      <c r="Y46" s="35">
        <f t="shared" si="13"/>
        <v>0</v>
      </c>
      <c r="Z46" s="35">
        <f t="shared" si="13"/>
        <v>0</v>
      </c>
      <c r="AA46" s="35">
        <f t="shared" si="13"/>
        <v>0</v>
      </c>
      <c r="AB46" s="35">
        <f t="shared" si="13"/>
        <v>0</v>
      </c>
      <c r="AC46" s="35">
        <f t="shared" si="13"/>
        <v>0</v>
      </c>
      <c r="AD46" s="35">
        <f t="shared" si="13"/>
        <v>0</v>
      </c>
      <c r="AE46" s="35">
        <f t="shared" si="13"/>
        <v>0</v>
      </c>
      <c r="AF46" s="35">
        <f t="shared" si="13"/>
        <v>0</v>
      </c>
      <c r="AG46" s="35">
        <f t="shared" si="13"/>
        <v>0</v>
      </c>
      <c r="AH46" s="35">
        <f t="shared" si="13"/>
        <v>0</v>
      </c>
      <c r="AI46" s="35">
        <f t="shared" si="13"/>
        <v>0</v>
      </c>
      <c r="AJ46" s="35">
        <f t="shared" si="13"/>
        <v>0</v>
      </c>
      <c r="AK46" s="35">
        <f t="shared" si="13"/>
        <v>0</v>
      </c>
      <c r="AL46" s="35">
        <f t="shared" si="13"/>
        <v>0</v>
      </c>
      <c r="AM46" s="35">
        <f t="shared" si="13"/>
        <v>0</v>
      </c>
      <c r="AN46" s="35">
        <f t="shared" si="13"/>
        <v>0</v>
      </c>
      <c r="AO46" s="35">
        <f t="shared" si="13"/>
        <v>0</v>
      </c>
      <c r="AP46" s="35">
        <f t="shared" si="13"/>
        <v>0</v>
      </c>
      <c r="AQ46" s="35">
        <f t="shared" si="13"/>
        <v>0</v>
      </c>
      <c r="AR46" s="35">
        <f t="shared" si="13"/>
        <v>0</v>
      </c>
      <c r="AS46" s="35">
        <f t="shared" si="13"/>
        <v>0</v>
      </c>
      <c r="AT46" s="35">
        <f t="shared" si="13"/>
        <v>0</v>
      </c>
      <c r="AU46" s="35">
        <f t="shared" si="13"/>
        <v>0</v>
      </c>
      <c r="AV46" s="35">
        <f t="shared" si="13"/>
        <v>0</v>
      </c>
      <c r="AW46" s="35">
        <f t="shared" si="13"/>
        <v>0</v>
      </c>
      <c r="AX46" s="35">
        <f t="shared" si="13"/>
        <v>0</v>
      </c>
      <c r="AY46" s="35">
        <f t="shared" si="13"/>
        <v>0</v>
      </c>
      <c r="AZ46" s="35">
        <f t="shared" si="13"/>
        <v>0</v>
      </c>
      <c r="BA46" s="35">
        <f t="shared" si="13"/>
        <v>0</v>
      </c>
      <c r="BB46" s="35">
        <f t="shared" si="13"/>
        <v>0</v>
      </c>
      <c r="BC46" s="35">
        <f t="shared" si="13"/>
        <v>0</v>
      </c>
      <c r="BD46" s="35">
        <f t="shared" si="13"/>
        <v>0</v>
      </c>
      <c r="BE46" s="35">
        <f t="shared" si="13"/>
        <v>0</v>
      </c>
      <c r="BF46" s="35">
        <f t="shared" si="13"/>
        <v>0</v>
      </c>
      <c r="BG46" s="35">
        <f t="shared" si="13"/>
        <v>0</v>
      </c>
      <c r="BH46" s="35">
        <f t="shared" si="13"/>
        <v>0</v>
      </c>
      <c r="BI46" s="35">
        <f t="shared" si="13"/>
        <v>0</v>
      </c>
      <c r="BJ46" s="35">
        <f t="shared" si="13"/>
        <v>0</v>
      </c>
      <c r="BK46" s="35">
        <f t="shared" si="13"/>
        <v>0</v>
      </c>
      <c r="BL46" s="35">
        <f t="shared" si="13"/>
        <v>0</v>
      </c>
      <c r="BM46" s="35">
        <f t="shared" si="13"/>
        <v>0</v>
      </c>
      <c r="BN46" s="35">
        <f t="shared" si="13"/>
        <v>0</v>
      </c>
      <c r="BO46" s="35">
        <f t="shared" si="13"/>
        <v>0</v>
      </c>
      <c r="BP46" s="35">
        <f t="shared" si="13"/>
        <v>0</v>
      </c>
      <c r="BQ46" s="35">
        <f t="shared" si="13"/>
        <v>0</v>
      </c>
      <c r="BR46" s="35">
        <f t="shared" si="13"/>
        <v>0</v>
      </c>
      <c r="BS46" s="35">
        <f t="shared" si="13"/>
        <v>0</v>
      </c>
    </row>
    <row r="47" spans="1:71" hidden="1" outlineLevel="1">
      <c r="F47" t="s">
        <v>169</v>
      </c>
      <c r="L47" s="22" t="s">
        <v>170</v>
      </c>
      <c r="O47" s="22">
        <v>7</v>
      </c>
      <c r="P47" s="39"/>
      <c r="Q47" s="45"/>
      <c r="R47" s="35">
        <f t="shared" ref="R47:AW47" si="14">IF(R$2&gt;=$O47,IF(R46-HLOOKUP($O47,$R$2:$BS$33,30,FALSE)/HLOOKUP($O47,$R$2:$BS$33,31,FALSE)&lt;=0,R46,HLOOKUP($O47,$R$2:$BS$33,30,FALSE)/HLOOKUP($O47,$R$2:$BS$33,31,FALSE)),0)</f>
        <v>0</v>
      </c>
      <c r="S47" s="35">
        <f t="shared" si="14"/>
        <v>0</v>
      </c>
      <c r="T47" s="35">
        <f t="shared" si="14"/>
        <v>0</v>
      </c>
      <c r="U47" s="35">
        <f t="shared" si="14"/>
        <v>0</v>
      </c>
      <c r="V47" s="35">
        <f t="shared" si="14"/>
        <v>0</v>
      </c>
      <c r="W47" s="35">
        <f t="shared" si="14"/>
        <v>0</v>
      </c>
      <c r="X47" s="35">
        <f t="shared" si="14"/>
        <v>0</v>
      </c>
      <c r="Y47" s="35">
        <f t="shared" si="14"/>
        <v>0</v>
      </c>
      <c r="Z47" s="35">
        <f t="shared" si="14"/>
        <v>0</v>
      </c>
      <c r="AA47" s="35">
        <f t="shared" si="14"/>
        <v>0</v>
      </c>
      <c r="AB47" s="35">
        <f t="shared" si="14"/>
        <v>0</v>
      </c>
      <c r="AC47" s="35">
        <f t="shared" si="14"/>
        <v>0</v>
      </c>
      <c r="AD47" s="35">
        <f t="shared" si="14"/>
        <v>0</v>
      </c>
      <c r="AE47" s="35">
        <f t="shared" si="14"/>
        <v>0</v>
      </c>
      <c r="AF47" s="35">
        <f t="shared" si="14"/>
        <v>0</v>
      </c>
      <c r="AG47" s="35">
        <f t="shared" si="14"/>
        <v>0</v>
      </c>
      <c r="AH47" s="35">
        <f t="shared" si="14"/>
        <v>0</v>
      </c>
      <c r="AI47" s="35">
        <f t="shared" si="14"/>
        <v>0</v>
      </c>
      <c r="AJ47" s="35">
        <f t="shared" si="14"/>
        <v>0</v>
      </c>
      <c r="AK47" s="35">
        <f t="shared" si="14"/>
        <v>0</v>
      </c>
      <c r="AL47" s="35">
        <f t="shared" si="14"/>
        <v>0</v>
      </c>
      <c r="AM47" s="35">
        <f t="shared" si="14"/>
        <v>0</v>
      </c>
      <c r="AN47" s="35">
        <f t="shared" si="14"/>
        <v>0</v>
      </c>
      <c r="AO47" s="35">
        <f t="shared" si="14"/>
        <v>0</v>
      </c>
      <c r="AP47" s="35">
        <f t="shared" si="14"/>
        <v>0</v>
      </c>
      <c r="AQ47" s="35">
        <f t="shared" si="14"/>
        <v>0</v>
      </c>
      <c r="AR47" s="35">
        <f t="shared" si="14"/>
        <v>0</v>
      </c>
      <c r="AS47" s="35">
        <f t="shared" si="14"/>
        <v>0</v>
      </c>
      <c r="AT47" s="35">
        <f t="shared" si="14"/>
        <v>0</v>
      </c>
      <c r="AU47" s="35">
        <f t="shared" si="14"/>
        <v>0</v>
      </c>
      <c r="AV47" s="35">
        <f t="shared" si="14"/>
        <v>0</v>
      </c>
      <c r="AW47" s="35">
        <f t="shared" si="14"/>
        <v>0</v>
      </c>
      <c r="AX47" s="35">
        <f t="shared" ref="AX47:BS47" si="15">IF(AX$2&gt;=$O47,IF(AX46-HLOOKUP($O47,$R$2:$BS$33,30,FALSE)/HLOOKUP($O47,$R$2:$BS$33,31,FALSE)&lt;=0,AX46,HLOOKUP($O47,$R$2:$BS$33,30,FALSE)/HLOOKUP($O47,$R$2:$BS$33,31,FALSE)),0)</f>
        <v>0</v>
      </c>
      <c r="AY47" s="35">
        <f t="shared" si="15"/>
        <v>0</v>
      </c>
      <c r="AZ47" s="35">
        <f t="shared" si="15"/>
        <v>0</v>
      </c>
      <c r="BA47" s="35">
        <f t="shared" si="15"/>
        <v>0</v>
      </c>
      <c r="BB47" s="35">
        <f t="shared" si="15"/>
        <v>0</v>
      </c>
      <c r="BC47" s="35">
        <f t="shared" si="15"/>
        <v>0</v>
      </c>
      <c r="BD47" s="35">
        <f t="shared" si="15"/>
        <v>0</v>
      </c>
      <c r="BE47" s="35">
        <f t="shared" si="15"/>
        <v>0</v>
      </c>
      <c r="BF47" s="35">
        <f t="shared" si="15"/>
        <v>0</v>
      </c>
      <c r="BG47" s="35">
        <f t="shared" si="15"/>
        <v>0</v>
      </c>
      <c r="BH47" s="35">
        <f t="shared" si="15"/>
        <v>0</v>
      </c>
      <c r="BI47" s="35">
        <f t="shared" si="15"/>
        <v>0</v>
      </c>
      <c r="BJ47" s="35">
        <f t="shared" si="15"/>
        <v>0</v>
      </c>
      <c r="BK47" s="35">
        <f t="shared" si="15"/>
        <v>0</v>
      </c>
      <c r="BL47" s="35">
        <f t="shared" si="15"/>
        <v>0</v>
      </c>
      <c r="BM47" s="35">
        <f t="shared" si="15"/>
        <v>0</v>
      </c>
      <c r="BN47" s="35">
        <f t="shared" si="15"/>
        <v>0</v>
      </c>
      <c r="BO47" s="35">
        <f t="shared" si="15"/>
        <v>0</v>
      </c>
      <c r="BP47" s="35">
        <f t="shared" si="15"/>
        <v>0</v>
      </c>
      <c r="BQ47" s="35">
        <f t="shared" si="15"/>
        <v>0</v>
      </c>
      <c r="BR47" s="35">
        <f t="shared" si="15"/>
        <v>0</v>
      </c>
      <c r="BS47" s="35">
        <f t="shared" si="15"/>
        <v>0</v>
      </c>
    </row>
    <row r="48" spans="1:71" hidden="1" outlineLevel="1">
      <c r="F48" t="s">
        <v>168</v>
      </c>
      <c r="L48" s="22" t="s">
        <v>54</v>
      </c>
      <c r="O48" s="22">
        <v>8</v>
      </c>
      <c r="P48" s="39"/>
      <c r="Q48" s="45"/>
      <c r="R48" s="35">
        <f t="shared" ref="R48:BS48" si="16">IF($O48=R$2,R$40,IF(R$2&gt;$O48,Q48-Q49,0))</f>
        <v>0</v>
      </c>
      <c r="S48" s="35">
        <f t="shared" si="16"/>
        <v>0</v>
      </c>
      <c r="T48" s="35">
        <f t="shared" si="16"/>
        <v>0</v>
      </c>
      <c r="U48" s="35">
        <f t="shared" si="16"/>
        <v>0</v>
      </c>
      <c r="V48" s="35">
        <f t="shared" si="16"/>
        <v>0</v>
      </c>
      <c r="W48" s="35">
        <f t="shared" si="16"/>
        <v>0</v>
      </c>
      <c r="X48" s="35">
        <f t="shared" si="16"/>
        <v>0</v>
      </c>
      <c r="Y48" s="35">
        <f t="shared" si="16"/>
        <v>0</v>
      </c>
      <c r="Z48" s="35">
        <f t="shared" si="16"/>
        <v>0</v>
      </c>
      <c r="AA48" s="35">
        <f t="shared" si="16"/>
        <v>0</v>
      </c>
      <c r="AB48" s="35">
        <f t="shared" si="16"/>
        <v>0</v>
      </c>
      <c r="AC48" s="35">
        <f t="shared" si="16"/>
        <v>0</v>
      </c>
      <c r="AD48" s="35">
        <f t="shared" si="16"/>
        <v>0</v>
      </c>
      <c r="AE48" s="35">
        <f t="shared" si="16"/>
        <v>0</v>
      </c>
      <c r="AF48" s="35">
        <f t="shared" si="16"/>
        <v>0</v>
      </c>
      <c r="AG48" s="35">
        <f t="shared" si="16"/>
        <v>0</v>
      </c>
      <c r="AH48" s="35">
        <f t="shared" si="16"/>
        <v>0</v>
      </c>
      <c r="AI48" s="35">
        <f t="shared" si="16"/>
        <v>0</v>
      </c>
      <c r="AJ48" s="35">
        <f t="shared" si="16"/>
        <v>0</v>
      </c>
      <c r="AK48" s="35">
        <f t="shared" si="16"/>
        <v>0</v>
      </c>
      <c r="AL48" s="35">
        <f t="shared" si="16"/>
        <v>0</v>
      </c>
      <c r="AM48" s="35">
        <f t="shared" si="16"/>
        <v>0</v>
      </c>
      <c r="AN48" s="35">
        <f t="shared" si="16"/>
        <v>0</v>
      </c>
      <c r="AO48" s="35">
        <f t="shared" si="16"/>
        <v>0</v>
      </c>
      <c r="AP48" s="35">
        <f t="shared" si="16"/>
        <v>0</v>
      </c>
      <c r="AQ48" s="35">
        <f t="shared" si="16"/>
        <v>0</v>
      </c>
      <c r="AR48" s="35">
        <f t="shared" si="16"/>
        <v>0</v>
      </c>
      <c r="AS48" s="35">
        <f t="shared" si="16"/>
        <v>0</v>
      </c>
      <c r="AT48" s="35">
        <f t="shared" si="16"/>
        <v>0</v>
      </c>
      <c r="AU48" s="35">
        <f t="shared" si="16"/>
        <v>0</v>
      </c>
      <c r="AV48" s="35">
        <f t="shared" si="16"/>
        <v>0</v>
      </c>
      <c r="AW48" s="35">
        <f t="shared" si="16"/>
        <v>0</v>
      </c>
      <c r="AX48" s="35">
        <f t="shared" si="16"/>
        <v>0</v>
      </c>
      <c r="AY48" s="35">
        <f t="shared" si="16"/>
        <v>0</v>
      </c>
      <c r="AZ48" s="35">
        <f t="shared" si="16"/>
        <v>0</v>
      </c>
      <c r="BA48" s="35">
        <f t="shared" si="16"/>
        <v>0</v>
      </c>
      <c r="BB48" s="35">
        <f t="shared" si="16"/>
        <v>0</v>
      </c>
      <c r="BC48" s="35">
        <f t="shared" si="16"/>
        <v>0</v>
      </c>
      <c r="BD48" s="35">
        <f t="shared" si="16"/>
        <v>0</v>
      </c>
      <c r="BE48" s="35">
        <f t="shared" si="16"/>
        <v>0</v>
      </c>
      <c r="BF48" s="35">
        <f t="shared" si="16"/>
        <v>0</v>
      </c>
      <c r="BG48" s="35">
        <f t="shared" si="16"/>
        <v>0</v>
      </c>
      <c r="BH48" s="35">
        <f t="shared" si="16"/>
        <v>0</v>
      </c>
      <c r="BI48" s="35">
        <f t="shared" si="16"/>
        <v>0</v>
      </c>
      <c r="BJ48" s="35">
        <f t="shared" si="16"/>
        <v>0</v>
      </c>
      <c r="BK48" s="35">
        <f t="shared" si="16"/>
        <v>0</v>
      </c>
      <c r="BL48" s="35">
        <f t="shared" si="16"/>
        <v>0</v>
      </c>
      <c r="BM48" s="35">
        <f t="shared" si="16"/>
        <v>0</v>
      </c>
      <c r="BN48" s="35">
        <f t="shared" si="16"/>
        <v>0</v>
      </c>
      <c r="BO48" s="35">
        <f t="shared" si="16"/>
        <v>0</v>
      </c>
      <c r="BP48" s="35">
        <f t="shared" si="16"/>
        <v>0</v>
      </c>
      <c r="BQ48" s="35">
        <f t="shared" si="16"/>
        <v>0</v>
      </c>
      <c r="BR48" s="35">
        <f t="shared" si="16"/>
        <v>0</v>
      </c>
      <c r="BS48" s="35">
        <f t="shared" si="16"/>
        <v>0</v>
      </c>
    </row>
    <row r="49" spans="6:71" hidden="1" outlineLevel="1">
      <c r="F49" t="s">
        <v>169</v>
      </c>
      <c r="L49" s="22" t="s">
        <v>170</v>
      </c>
      <c r="O49" s="22">
        <v>8</v>
      </c>
      <c r="P49" s="39"/>
      <c r="Q49" s="45"/>
      <c r="R49" s="35">
        <f t="shared" ref="R49:AW49" si="17">IF(R$2&gt;=$O49,IF(R48-HLOOKUP($O49,$R$2:$BS$33,30,FALSE)/HLOOKUP($O49,$R$2:$BS$33,31,FALSE)&lt;=0,R48,HLOOKUP($O49,$R$2:$BS$33,30,FALSE)/HLOOKUP($O49,$R$2:$BS$33,31,FALSE)),0)</f>
        <v>0</v>
      </c>
      <c r="S49" s="35">
        <f t="shared" si="17"/>
        <v>0</v>
      </c>
      <c r="T49" s="35">
        <f t="shared" si="17"/>
        <v>0</v>
      </c>
      <c r="U49" s="35">
        <f t="shared" si="17"/>
        <v>0</v>
      </c>
      <c r="V49" s="35">
        <f t="shared" si="17"/>
        <v>0</v>
      </c>
      <c r="W49" s="35">
        <f t="shared" si="17"/>
        <v>0</v>
      </c>
      <c r="X49" s="35">
        <f t="shared" si="17"/>
        <v>0</v>
      </c>
      <c r="Y49" s="35">
        <f t="shared" si="17"/>
        <v>0</v>
      </c>
      <c r="Z49" s="35">
        <f t="shared" si="17"/>
        <v>0</v>
      </c>
      <c r="AA49" s="35">
        <f t="shared" si="17"/>
        <v>0</v>
      </c>
      <c r="AB49" s="35">
        <f t="shared" si="17"/>
        <v>0</v>
      </c>
      <c r="AC49" s="35">
        <f t="shared" si="17"/>
        <v>0</v>
      </c>
      <c r="AD49" s="35">
        <f t="shared" si="17"/>
        <v>0</v>
      </c>
      <c r="AE49" s="35">
        <f t="shared" si="17"/>
        <v>0</v>
      </c>
      <c r="AF49" s="35">
        <f t="shared" si="17"/>
        <v>0</v>
      </c>
      <c r="AG49" s="35">
        <f t="shared" si="17"/>
        <v>0</v>
      </c>
      <c r="AH49" s="35">
        <f t="shared" si="17"/>
        <v>0</v>
      </c>
      <c r="AI49" s="35">
        <f t="shared" si="17"/>
        <v>0</v>
      </c>
      <c r="AJ49" s="35">
        <f t="shared" si="17"/>
        <v>0</v>
      </c>
      <c r="AK49" s="35">
        <f t="shared" si="17"/>
        <v>0</v>
      </c>
      <c r="AL49" s="35">
        <f t="shared" si="17"/>
        <v>0</v>
      </c>
      <c r="AM49" s="35">
        <f t="shared" si="17"/>
        <v>0</v>
      </c>
      <c r="AN49" s="35">
        <f t="shared" si="17"/>
        <v>0</v>
      </c>
      <c r="AO49" s="35">
        <f t="shared" si="17"/>
        <v>0</v>
      </c>
      <c r="AP49" s="35">
        <f t="shared" si="17"/>
        <v>0</v>
      </c>
      <c r="AQ49" s="35">
        <f t="shared" si="17"/>
        <v>0</v>
      </c>
      <c r="AR49" s="35">
        <f t="shared" si="17"/>
        <v>0</v>
      </c>
      <c r="AS49" s="35">
        <f t="shared" si="17"/>
        <v>0</v>
      </c>
      <c r="AT49" s="35">
        <f t="shared" si="17"/>
        <v>0</v>
      </c>
      <c r="AU49" s="35">
        <f t="shared" si="17"/>
        <v>0</v>
      </c>
      <c r="AV49" s="35">
        <f t="shared" si="17"/>
        <v>0</v>
      </c>
      <c r="AW49" s="35">
        <f t="shared" si="17"/>
        <v>0</v>
      </c>
      <c r="AX49" s="35">
        <f t="shared" ref="AX49:BS49" si="18">IF(AX$2&gt;=$O49,IF(AX48-HLOOKUP($O49,$R$2:$BS$33,30,FALSE)/HLOOKUP($O49,$R$2:$BS$33,31,FALSE)&lt;=0,AX48,HLOOKUP($O49,$R$2:$BS$33,30,FALSE)/HLOOKUP($O49,$R$2:$BS$33,31,FALSE)),0)</f>
        <v>0</v>
      </c>
      <c r="AY49" s="35">
        <f t="shared" si="18"/>
        <v>0</v>
      </c>
      <c r="AZ49" s="35">
        <f t="shared" si="18"/>
        <v>0</v>
      </c>
      <c r="BA49" s="35">
        <f t="shared" si="18"/>
        <v>0</v>
      </c>
      <c r="BB49" s="35">
        <f t="shared" si="18"/>
        <v>0</v>
      </c>
      <c r="BC49" s="35">
        <f t="shared" si="18"/>
        <v>0</v>
      </c>
      <c r="BD49" s="35">
        <f t="shared" si="18"/>
        <v>0</v>
      </c>
      <c r="BE49" s="35">
        <f t="shared" si="18"/>
        <v>0</v>
      </c>
      <c r="BF49" s="35">
        <f t="shared" si="18"/>
        <v>0</v>
      </c>
      <c r="BG49" s="35">
        <f t="shared" si="18"/>
        <v>0</v>
      </c>
      <c r="BH49" s="35">
        <f t="shared" si="18"/>
        <v>0</v>
      </c>
      <c r="BI49" s="35">
        <f t="shared" si="18"/>
        <v>0</v>
      </c>
      <c r="BJ49" s="35">
        <f t="shared" si="18"/>
        <v>0</v>
      </c>
      <c r="BK49" s="35">
        <f t="shared" si="18"/>
        <v>0</v>
      </c>
      <c r="BL49" s="35">
        <f t="shared" si="18"/>
        <v>0</v>
      </c>
      <c r="BM49" s="35">
        <f t="shared" si="18"/>
        <v>0</v>
      </c>
      <c r="BN49" s="35">
        <f t="shared" si="18"/>
        <v>0</v>
      </c>
      <c r="BO49" s="35">
        <f t="shared" si="18"/>
        <v>0</v>
      </c>
      <c r="BP49" s="35">
        <f t="shared" si="18"/>
        <v>0</v>
      </c>
      <c r="BQ49" s="35">
        <f t="shared" si="18"/>
        <v>0</v>
      </c>
      <c r="BR49" s="35">
        <f t="shared" si="18"/>
        <v>0</v>
      </c>
      <c r="BS49" s="35">
        <f t="shared" si="18"/>
        <v>0</v>
      </c>
    </row>
    <row r="50" spans="6:71" hidden="1" outlineLevel="1">
      <c r="F50" t="s">
        <v>168</v>
      </c>
      <c r="L50" s="22" t="s">
        <v>54</v>
      </c>
      <c r="O50" s="22">
        <v>9</v>
      </c>
      <c r="P50" s="39"/>
      <c r="Q50" s="45"/>
      <c r="R50" s="35">
        <f t="shared" ref="R50:BS50" si="19">IF($O50=R$2,R$40,IF(R$2&gt;$O50,Q50-Q51,0))</f>
        <v>0</v>
      </c>
      <c r="S50" s="35">
        <f t="shared" si="19"/>
        <v>0</v>
      </c>
      <c r="T50" s="35">
        <f t="shared" si="19"/>
        <v>0</v>
      </c>
      <c r="U50" s="35">
        <f t="shared" si="19"/>
        <v>0</v>
      </c>
      <c r="V50" s="35">
        <f t="shared" si="19"/>
        <v>0</v>
      </c>
      <c r="W50" s="35">
        <f t="shared" si="19"/>
        <v>0</v>
      </c>
      <c r="X50" s="35">
        <f t="shared" si="19"/>
        <v>0</v>
      </c>
      <c r="Y50" s="35">
        <f t="shared" si="19"/>
        <v>0</v>
      </c>
      <c r="Z50" s="35">
        <f t="shared" si="19"/>
        <v>0</v>
      </c>
      <c r="AA50" s="35">
        <f t="shared" si="19"/>
        <v>0</v>
      </c>
      <c r="AB50" s="35">
        <f t="shared" si="19"/>
        <v>0</v>
      </c>
      <c r="AC50" s="35">
        <f t="shared" si="19"/>
        <v>0</v>
      </c>
      <c r="AD50" s="35">
        <f t="shared" si="19"/>
        <v>0</v>
      </c>
      <c r="AE50" s="35">
        <f t="shared" si="19"/>
        <v>0</v>
      </c>
      <c r="AF50" s="35">
        <f t="shared" si="19"/>
        <v>0</v>
      </c>
      <c r="AG50" s="35">
        <f t="shared" si="19"/>
        <v>0</v>
      </c>
      <c r="AH50" s="35">
        <f t="shared" si="19"/>
        <v>0</v>
      </c>
      <c r="AI50" s="35">
        <f t="shared" si="19"/>
        <v>0</v>
      </c>
      <c r="AJ50" s="35">
        <f t="shared" si="19"/>
        <v>0</v>
      </c>
      <c r="AK50" s="35">
        <f t="shared" si="19"/>
        <v>0</v>
      </c>
      <c r="AL50" s="35">
        <f t="shared" si="19"/>
        <v>0</v>
      </c>
      <c r="AM50" s="35">
        <f t="shared" si="19"/>
        <v>0</v>
      </c>
      <c r="AN50" s="35">
        <f t="shared" si="19"/>
        <v>0</v>
      </c>
      <c r="AO50" s="35">
        <f t="shared" si="19"/>
        <v>0</v>
      </c>
      <c r="AP50" s="35">
        <f t="shared" si="19"/>
        <v>0</v>
      </c>
      <c r="AQ50" s="35">
        <f t="shared" si="19"/>
        <v>0</v>
      </c>
      <c r="AR50" s="35">
        <f t="shared" si="19"/>
        <v>0</v>
      </c>
      <c r="AS50" s="35">
        <f t="shared" si="19"/>
        <v>0</v>
      </c>
      <c r="AT50" s="35">
        <f t="shared" si="19"/>
        <v>0</v>
      </c>
      <c r="AU50" s="35">
        <f t="shared" si="19"/>
        <v>0</v>
      </c>
      <c r="AV50" s="35">
        <f t="shared" si="19"/>
        <v>0</v>
      </c>
      <c r="AW50" s="35">
        <f t="shared" si="19"/>
        <v>0</v>
      </c>
      <c r="AX50" s="35">
        <f t="shared" si="19"/>
        <v>0</v>
      </c>
      <c r="AY50" s="35">
        <f t="shared" si="19"/>
        <v>0</v>
      </c>
      <c r="AZ50" s="35">
        <f t="shared" si="19"/>
        <v>0</v>
      </c>
      <c r="BA50" s="35">
        <f t="shared" si="19"/>
        <v>0</v>
      </c>
      <c r="BB50" s="35">
        <f t="shared" si="19"/>
        <v>0</v>
      </c>
      <c r="BC50" s="35">
        <f t="shared" si="19"/>
        <v>0</v>
      </c>
      <c r="BD50" s="35">
        <f t="shared" si="19"/>
        <v>0</v>
      </c>
      <c r="BE50" s="35">
        <f t="shared" si="19"/>
        <v>0</v>
      </c>
      <c r="BF50" s="35">
        <f t="shared" si="19"/>
        <v>0</v>
      </c>
      <c r="BG50" s="35">
        <f t="shared" si="19"/>
        <v>0</v>
      </c>
      <c r="BH50" s="35">
        <f t="shared" si="19"/>
        <v>0</v>
      </c>
      <c r="BI50" s="35">
        <f t="shared" si="19"/>
        <v>0</v>
      </c>
      <c r="BJ50" s="35">
        <f t="shared" si="19"/>
        <v>0</v>
      </c>
      <c r="BK50" s="35">
        <f t="shared" si="19"/>
        <v>0</v>
      </c>
      <c r="BL50" s="35">
        <f t="shared" si="19"/>
        <v>0</v>
      </c>
      <c r="BM50" s="35">
        <f t="shared" si="19"/>
        <v>0</v>
      </c>
      <c r="BN50" s="35">
        <f t="shared" si="19"/>
        <v>0</v>
      </c>
      <c r="BO50" s="35">
        <f t="shared" si="19"/>
        <v>0</v>
      </c>
      <c r="BP50" s="35">
        <f t="shared" si="19"/>
        <v>0</v>
      </c>
      <c r="BQ50" s="35">
        <f t="shared" si="19"/>
        <v>0</v>
      </c>
      <c r="BR50" s="35">
        <f t="shared" si="19"/>
        <v>0</v>
      </c>
      <c r="BS50" s="35">
        <f t="shared" si="19"/>
        <v>0</v>
      </c>
    </row>
    <row r="51" spans="6:71" hidden="1" outlineLevel="1">
      <c r="F51" t="s">
        <v>169</v>
      </c>
      <c r="L51" s="22" t="s">
        <v>170</v>
      </c>
      <c r="O51" s="22">
        <v>9</v>
      </c>
      <c r="P51" s="39"/>
      <c r="Q51" s="45"/>
      <c r="R51" s="35">
        <f t="shared" ref="R51:AW51" si="20">IF(R$2&gt;=$O51,IF(R50-HLOOKUP($O51,$R$2:$BS$33,30,FALSE)/HLOOKUP($O51,$R$2:$BS$33,31,FALSE)&lt;=0,R50,HLOOKUP($O51,$R$2:$BS$33,30,FALSE)/HLOOKUP($O51,$R$2:$BS$33,31,FALSE)),0)</f>
        <v>0</v>
      </c>
      <c r="S51" s="35">
        <f t="shared" si="20"/>
        <v>0</v>
      </c>
      <c r="T51" s="35">
        <f t="shared" si="20"/>
        <v>0</v>
      </c>
      <c r="U51" s="35">
        <f t="shared" si="20"/>
        <v>0</v>
      </c>
      <c r="V51" s="35">
        <f t="shared" si="20"/>
        <v>0</v>
      </c>
      <c r="W51" s="35">
        <f t="shared" si="20"/>
        <v>0</v>
      </c>
      <c r="X51" s="35">
        <f t="shared" si="20"/>
        <v>0</v>
      </c>
      <c r="Y51" s="35">
        <f t="shared" si="20"/>
        <v>0</v>
      </c>
      <c r="Z51" s="35">
        <f t="shared" si="20"/>
        <v>0</v>
      </c>
      <c r="AA51" s="35">
        <f t="shared" si="20"/>
        <v>0</v>
      </c>
      <c r="AB51" s="35">
        <f t="shared" si="20"/>
        <v>0</v>
      </c>
      <c r="AC51" s="35">
        <f t="shared" si="20"/>
        <v>0</v>
      </c>
      <c r="AD51" s="35">
        <f t="shared" si="20"/>
        <v>0</v>
      </c>
      <c r="AE51" s="35">
        <f t="shared" si="20"/>
        <v>0</v>
      </c>
      <c r="AF51" s="35">
        <f t="shared" si="20"/>
        <v>0</v>
      </c>
      <c r="AG51" s="35">
        <f t="shared" si="20"/>
        <v>0</v>
      </c>
      <c r="AH51" s="35">
        <f t="shared" si="20"/>
        <v>0</v>
      </c>
      <c r="AI51" s="35">
        <f t="shared" si="20"/>
        <v>0</v>
      </c>
      <c r="AJ51" s="35">
        <f t="shared" si="20"/>
        <v>0</v>
      </c>
      <c r="AK51" s="35">
        <f t="shared" si="20"/>
        <v>0</v>
      </c>
      <c r="AL51" s="35">
        <f t="shared" si="20"/>
        <v>0</v>
      </c>
      <c r="AM51" s="35">
        <f t="shared" si="20"/>
        <v>0</v>
      </c>
      <c r="AN51" s="35">
        <f t="shared" si="20"/>
        <v>0</v>
      </c>
      <c r="AO51" s="35">
        <f t="shared" si="20"/>
        <v>0</v>
      </c>
      <c r="AP51" s="35">
        <f t="shared" si="20"/>
        <v>0</v>
      </c>
      <c r="AQ51" s="35">
        <f t="shared" si="20"/>
        <v>0</v>
      </c>
      <c r="AR51" s="35">
        <f t="shared" si="20"/>
        <v>0</v>
      </c>
      <c r="AS51" s="35">
        <f t="shared" si="20"/>
        <v>0</v>
      </c>
      <c r="AT51" s="35">
        <f t="shared" si="20"/>
        <v>0</v>
      </c>
      <c r="AU51" s="35">
        <f t="shared" si="20"/>
        <v>0</v>
      </c>
      <c r="AV51" s="35">
        <f t="shared" si="20"/>
        <v>0</v>
      </c>
      <c r="AW51" s="35">
        <f t="shared" si="20"/>
        <v>0</v>
      </c>
      <c r="AX51" s="35">
        <f t="shared" ref="AX51:BS51" si="21">IF(AX$2&gt;=$O51,IF(AX50-HLOOKUP($O51,$R$2:$BS$33,30,FALSE)/HLOOKUP($O51,$R$2:$BS$33,31,FALSE)&lt;=0,AX50,HLOOKUP($O51,$R$2:$BS$33,30,FALSE)/HLOOKUP($O51,$R$2:$BS$33,31,FALSE)),0)</f>
        <v>0</v>
      </c>
      <c r="AY51" s="35">
        <f t="shared" si="21"/>
        <v>0</v>
      </c>
      <c r="AZ51" s="35">
        <f t="shared" si="21"/>
        <v>0</v>
      </c>
      <c r="BA51" s="35">
        <f t="shared" si="21"/>
        <v>0</v>
      </c>
      <c r="BB51" s="35">
        <f t="shared" si="21"/>
        <v>0</v>
      </c>
      <c r="BC51" s="35">
        <f t="shared" si="21"/>
        <v>0</v>
      </c>
      <c r="BD51" s="35">
        <f t="shared" si="21"/>
        <v>0</v>
      </c>
      <c r="BE51" s="35">
        <f t="shared" si="21"/>
        <v>0</v>
      </c>
      <c r="BF51" s="35">
        <f t="shared" si="21"/>
        <v>0</v>
      </c>
      <c r="BG51" s="35">
        <f t="shared" si="21"/>
        <v>0</v>
      </c>
      <c r="BH51" s="35">
        <f t="shared" si="21"/>
        <v>0</v>
      </c>
      <c r="BI51" s="35">
        <f t="shared" si="21"/>
        <v>0</v>
      </c>
      <c r="BJ51" s="35">
        <f t="shared" si="21"/>
        <v>0</v>
      </c>
      <c r="BK51" s="35">
        <f t="shared" si="21"/>
        <v>0</v>
      </c>
      <c r="BL51" s="35">
        <f t="shared" si="21"/>
        <v>0</v>
      </c>
      <c r="BM51" s="35">
        <f t="shared" si="21"/>
        <v>0</v>
      </c>
      <c r="BN51" s="35">
        <f t="shared" si="21"/>
        <v>0</v>
      </c>
      <c r="BO51" s="35">
        <f t="shared" si="21"/>
        <v>0</v>
      </c>
      <c r="BP51" s="35">
        <f t="shared" si="21"/>
        <v>0</v>
      </c>
      <c r="BQ51" s="35">
        <f t="shared" si="21"/>
        <v>0</v>
      </c>
      <c r="BR51" s="35">
        <f t="shared" si="21"/>
        <v>0</v>
      </c>
      <c r="BS51" s="35">
        <f t="shared" si="21"/>
        <v>0</v>
      </c>
    </row>
    <row r="52" spans="6:71" hidden="1" outlineLevel="1">
      <c r="F52" t="s">
        <v>168</v>
      </c>
      <c r="L52" s="22" t="s">
        <v>54</v>
      </c>
      <c r="O52" s="22">
        <v>10</v>
      </c>
      <c r="P52" s="39"/>
      <c r="Q52" s="45"/>
      <c r="R52" s="35">
        <f t="shared" ref="R52:BS52" si="22">IF($O52=R$2,R$40,IF(R$2&gt;$O52,Q52-Q53,0))</f>
        <v>0</v>
      </c>
      <c r="S52" s="35">
        <f t="shared" si="22"/>
        <v>0</v>
      </c>
      <c r="T52" s="35">
        <f t="shared" si="22"/>
        <v>0</v>
      </c>
      <c r="U52" s="35">
        <f t="shared" si="22"/>
        <v>0</v>
      </c>
      <c r="V52" s="35">
        <f t="shared" si="22"/>
        <v>0</v>
      </c>
      <c r="W52" s="35">
        <f t="shared" si="22"/>
        <v>0</v>
      </c>
      <c r="X52" s="35">
        <f t="shared" si="22"/>
        <v>0</v>
      </c>
      <c r="Y52" s="35">
        <f t="shared" si="22"/>
        <v>0</v>
      </c>
      <c r="Z52" s="35">
        <f t="shared" si="22"/>
        <v>0</v>
      </c>
      <c r="AA52" s="35">
        <f t="shared" si="22"/>
        <v>0</v>
      </c>
      <c r="AB52" s="35">
        <f t="shared" si="22"/>
        <v>0</v>
      </c>
      <c r="AC52" s="35">
        <f t="shared" si="22"/>
        <v>0</v>
      </c>
      <c r="AD52" s="35">
        <f t="shared" si="22"/>
        <v>0</v>
      </c>
      <c r="AE52" s="35">
        <f t="shared" si="22"/>
        <v>0</v>
      </c>
      <c r="AF52" s="35">
        <f t="shared" si="22"/>
        <v>0</v>
      </c>
      <c r="AG52" s="35">
        <f t="shared" si="22"/>
        <v>0</v>
      </c>
      <c r="AH52" s="35">
        <f t="shared" si="22"/>
        <v>0</v>
      </c>
      <c r="AI52" s="35">
        <f t="shared" si="22"/>
        <v>0</v>
      </c>
      <c r="AJ52" s="35">
        <f t="shared" si="22"/>
        <v>0</v>
      </c>
      <c r="AK52" s="35">
        <f t="shared" si="22"/>
        <v>0</v>
      </c>
      <c r="AL52" s="35">
        <f t="shared" si="22"/>
        <v>0</v>
      </c>
      <c r="AM52" s="35">
        <f t="shared" si="22"/>
        <v>0</v>
      </c>
      <c r="AN52" s="35">
        <f t="shared" si="22"/>
        <v>0</v>
      </c>
      <c r="AO52" s="35">
        <f t="shared" si="22"/>
        <v>0</v>
      </c>
      <c r="AP52" s="35">
        <f t="shared" si="22"/>
        <v>0</v>
      </c>
      <c r="AQ52" s="35">
        <f t="shared" si="22"/>
        <v>0</v>
      </c>
      <c r="AR52" s="35">
        <f t="shared" si="22"/>
        <v>0</v>
      </c>
      <c r="AS52" s="35">
        <f t="shared" si="22"/>
        <v>0</v>
      </c>
      <c r="AT52" s="35">
        <f t="shared" si="22"/>
        <v>0</v>
      </c>
      <c r="AU52" s="35">
        <f t="shared" si="22"/>
        <v>0</v>
      </c>
      <c r="AV52" s="35">
        <f t="shared" si="22"/>
        <v>0</v>
      </c>
      <c r="AW52" s="35">
        <f t="shared" si="22"/>
        <v>0</v>
      </c>
      <c r="AX52" s="35">
        <f t="shared" si="22"/>
        <v>0</v>
      </c>
      <c r="AY52" s="35">
        <f t="shared" si="22"/>
        <v>0</v>
      </c>
      <c r="AZ52" s="35">
        <f t="shared" si="22"/>
        <v>0</v>
      </c>
      <c r="BA52" s="35">
        <f t="shared" si="22"/>
        <v>0</v>
      </c>
      <c r="BB52" s="35">
        <f t="shared" si="22"/>
        <v>0</v>
      </c>
      <c r="BC52" s="35">
        <f t="shared" si="22"/>
        <v>0</v>
      </c>
      <c r="BD52" s="35">
        <f t="shared" si="22"/>
        <v>0</v>
      </c>
      <c r="BE52" s="35">
        <f t="shared" si="22"/>
        <v>0</v>
      </c>
      <c r="BF52" s="35">
        <f t="shared" si="22"/>
        <v>0</v>
      </c>
      <c r="BG52" s="35">
        <f t="shared" si="22"/>
        <v>0</v>
      </c>
      <c r="BH52" s="35">
        <f t="shared" si="22"/>
        <v>0</v>
      </c>
      <c r="BI52" s="35">
        <f t="shared" si="22"/>
        <v>0</v>
      </c>
      <c r="BJ52" s="35">
        <f t="shared" si="22"/>
        <v>0</v>
      </c>
      <c r="BK52" s="35">
        <f t="shared" si="22"/>
        <v>0</v>
      </c>
      <c r="BL52" s="35">
        <f t="shared" si="22"/>
        <v>0</v>
      </c>
      <c r="BM52" s="35">
        <f t="shared" si="22"/>
        <v>0</v>
      </c>
      <c r="BN52" s="35">
        <f t="shared" si="22"/>
        <v>0</v>
      </c>
      <c r="BO52" s="35">
        <f t="shared" si="22"/>
        <v>0</v>
      </c>
      <c r="BP52" s="35">
        <f t="shared" si="22"/>
        <v>0</v>
      </c>
      <c r="BQ52" s="35">
        <f t="shared" si="22"/>
        <v>0</v>
      </c>
      <c r="BR52" s="35">
        <f t="shared" si="22"/>
        <v>0</v>
      </c>
      <c r="BS52" s="35">
        <f t="shared" si="22"/>
        <v>0</v>
      </c>
    </row>
    <row r="53" spans="6:71" hidden="1" outlineLevel="1">
      <c r="F53" t="s">
        <v>169</v>
      </c>
      <c r="L53" s="22" t="s">
        <v>170</v>
      </c>
      <c r="O53" s="22">
        <v>10</v>
      </c>
      <c r="P53" s="39"/>
      <c r="Q53" s="45"/>
      <c r="R53" s="35">
        <f t="shared" ref="R53:AW53" si="23">IF(R$2&gt;=$O53,IF(R52-HLOOKUP($O53,$R$2:$BS$33,30,FALSE)/HLOOKUP($O53,$R$2:$BS$33,31,FALSE)&lt;=0,R52,HLOOKUP($O53,$R$2:$BS$33,30,FALSE)/HLOOKUP($O53,$R$2:$BS$33,31,FALSE)),0)</f>
        <v>0</v>
      </c>
      <c r="S53" s="35">
        <f t="shared" si="23"/>
        <v>0</v>
      </c>
      <c r="T53" s="35">
        <f t="shared" si="23"/>
        <v>0</v>
      </c>
      <c r="U53" s="35">
        <f t="shared" si="23"/>
        <v>0</v>
      </c>
      <c r="V53" s="35">
        <f t="shared" si="23"/>
        <v>0</v>
      </c>
      <c r="W53" s="35">
        <f t="shared" si="23"/>
        <v>0</v>
      </c>
      <c r="X53" s="35">
        <f t="shared" si="23"/>
        <v>0</v>
      </c>
      <c r="Y53" s="35">
        <f t="shared" si="23"/>
        <v>0</v>
      </c>
      <c r="Z53" s="35">
        <f t="shared" si="23"/>
        <v>0</v>
      </c>
      <c r="AA53" s="35">
        <f t="shared" si="23"/>
        <v>0</v>
      </c>
      <c r="AB53" s="35">
        <f t="shared" si="23"/>
        <v>0</v>
      </c>
      <c r="AC53" s="35">
        <f t="shared" si="23"/>
        <v>0</v>
      </c>
      <c r="AD53" s="35">
        <f t="shared" si="23"/>
        <v>0</v>
      </c>
      <c r="AE53" s="35">
        <f t="shared" si="23"/>
        <v>0</v>
      </c>
      <c r="AF53" s="35">
        <f t="shared" si="23"/>
        <v>0</v>
      </c>
      <c r="AG53" s="35">
        <f t="shared" si="23"/>
        <v>0</v>
      </c>
      <c r="AH53" s="35">
        <f t="shared" si="23"/>
        <v>0</v>
      </c>
      <c r="AI53" s="35">
        <f t="shared" si="23"/>
        <v>0</v>
      </c>
      <c r="AJ53" s="35">
        <f t="shared" si="23"/>
        <v>0</v>
      </c>
      <c r="AK53" s="35">
        <f t="shared" si="23"/>
        <v>0</v>
      </c>
      <c r="AL53" s="35">
        <f t="shared" si="23"/>
        <v>0</v>
      </c>
      <c r="AM53" s="35">
        <f t="shared" si="23"/>
        <v>0</v>
      </c>
      <c r="AN53" s="35">
        <f t="shared" si="23"/>
        <v>0</v>
      </c>
      <c r="AO53" s="35">
        <f t="shared" si="23"/>
        <v>0</v>
      </c>
      <c r="AP53" s="35">
        <f t="shared" si="23"/>
        <v>0</v>
      </c>
      <c r="AQ53" s="35">
        <f t="shared" si="23"/>
        <v>0</v>
      </c>
      <c r="AR53" s="35">
        <f t="shared" si="23"/>
        <v>0</v>
      </c>
      <c r="AS53" s="35">
        <f t="shared" si="23"/>
        <v>0</v>
      </c>
      <c r="AT53" s="35">
        <f t="shared" si="23"/>
        <v>0</v>
      </c>
      <c r="AU53" s="35">
        <f t="shared" si="23"/>
        <v>0</v>
      </c>
      <c r="AV53" s="35">
        <f t="shared" si="23"/>
        <v>0</v>
      </c>
      <c r="AW53" s="35">
        <f t="shared" si="23"/>
        <v>0</v>
      </c>
      <c r="AX53" s="35">
        <f t="shared" ref="AX53:BS53" si="24">IF(AX$2&gt;=$O53,IF(AX52-HLOOKUP($O53,$R$2:$BS$33,30,FALSE)/HLOOKUP($O53,$R$2:$BS$33,31,FALSE)&lt;=0,AX52,HLOOKUP($O53,$R$2:$BS$33,30,FALSE)/HLOOKUP($O53,$R$2:$BS$33,31,FALSE)),0)</f>
        <v>0</v>
      </c>
      <c r="AY53" s="35">
        <f t="shared" si="24"/>
        <v>0</v>
      </c>
      <c r="AZ53" s="35">
        <f t="shared" si="24"/>
        <v>0</v>
      </c>
      <c r="BA53" s="35">
        <f t="shared" si="24"/>
        <v>0</v>
      </c>
      <c r="BB53" s="35">
        <f t="shared" si="24"/>
        <v>0</v>
      </c>
      <c r="BC53" s="35">
        <f t="shared" si="24"/>
        <v>0</v>
      </c>
      <c r="BD53" s="35">
        <f t="shared" si="24"/>
        <v>0</v>
      </c>
      <c r="BE53" s="35">
        <f t="shared" si="24"/>
        <v>0</v>
      </c>
      <c r="BF53" s="35">
        <f t="shared" si="24"/>
        <v>0</v>
      </c>
      <c r="BG53" s="35">
        <f t="shared" si="24"/>
        <v>0</v>
      </c>
      <c r="BH53" s="35">
        <f t="shared" si="24"/>
        <v>0</v>
      </c>
      <c r="BI53" s="35">
        <f t="shared" si="24"/>
        <v>0</v>
      </c>
      <c r="BJ53" s="35">
        <f t="shared" si="24"/>
        <v>0</v>
      </c>
      <c r="BK53" s="35">
        <f t="shared" si="24"/>
        <v>0</v>
      </c>
      <c r="BL53" s="35">
        <f t="shared" si="24"/>
        <v>0</v>
      </c>
      <c r="BM53" s="35">
        <f t="shared" si="24"/>
        <v>0</v>
      </c>
      <c r="BN53" s="35">
        <f t="shared" si="24"/>
        <v>0</v>
      </c>
      <c r="BO53" s="35">
        <f t="shared" si="24"/>
        <v>0</v>
      </c>
      <c r="BP53" s="35">
        <f t="shared" si="24"/>
        <v>0</v>
      </c>
      <c r="BQ53" s="35">
        <f t="shared" si="24"/>
        <v>0</v>
      </c>
      <c r="BR53" s="35">
        <f t="shared" si="24"/>
        <v>0</v>
      </c>
      <c r="BS53" s="35">
        <f t="shared" si="24"/>
        <v>0</v>
      </c>
    </row>
    <row r="54" spans="6:71" hidden="1" outlineLevel="1">
      <c r="F54" t="s">
        <v>168</v>
      </c>
      <c r="L54" s="22" t="s">
        <v>54</v>
      </c>
      <c r="O54" s="22">
        <v>11</v>
      </c>
      <c r="P54" s="39"/>
      <c r="Q54" s="45"/>
      <c r="R54" s="35">
        <f t="shared" ref="R54:BS54" si="25">IF($O54=R$2,R$40,IF(R$2&gt;$O54,Q54-Q55,0))</f>
        <v>0</v>
      </c>
      <c r="S54" s="35">
        <f t="shared" si="25"/>
        <v>0</v>
      </c>
      <c r="T54" s="35">
        <f t="shared" si="25"/>
        <v>0</v>
      </c>
      <c r="U54" s="35">
        <f t="shared" si="25"/>
        <v>0</v>
      </c>
      <c r="V54" s="35">
        <f t="shared" si="25"/>
        <v>0</v>
      </c>
      <c r="W54" s="35">
        <f t="shared" si="25"/>
        <v>0</v>
      </c>
      <c r="X54" s="35">
        <f t="shared" si="25"/>
        <v>0</v>
      </c>
      <c r="Y54" s="35">
        <f t="shared" si="25"/>
        <v>0</v>
      </c>
      <c r="Z54" s="35">
        <f t="shared" si="25"/>
        <v>0</v>
      </c>
      <c r="AA54" s="35">
        <f t="shared" si="25"/>
        <v>0</v>
      </c>
      <c r="AB54" s="35">
        <f t="shared" si="25"/>
        <v>0</v>
      </c>
      <c r="AC54" s="35">
        <f t="shared" si="25"/>
        <v>0</v>
      </c>
      <c r="AD54" s="35">
        <f t="shared" si="25"/>
        <v>0</v>
      </c>
      <c r="AE54" s="35">
        <f t="shared" si="25"/>
        <v>0</v>
      </c>
      <c r="AF54" s="35">
        <f t="shared" si="25"/>
        <v>0</v>
      </c>
      <c r="AG54" s="35">
        <f t="shared" si="25"/>
        <v>0</v>
      </c>
      <c r="AH54" s="35">
        <f t="shared" si="25"/>
        <v>0</v>
      </c>
      <c r="AI54" s="35">
        <f t="shared" si="25"/>
        <v>0</v>
      </c>
      <c r="AJ54" s="35">
        <f t="shared" si="25"/>
        <v>0</v>
      </c>
      <c r="AK54" s="35">
        <f t="shared" si="25"/>
        <v>0</v>
      </c>
      <c r="AL54" s="35">
        <f t="shared" si="25"/>
        <v>0</v>
      </c>
      <c r="AM54" s="35">
        <f t="shared" si="25"/>
        <v>0</v>
      </c>
      <c r="AN54" s="35">
        <f t="shared" si="25"/>
        <v>0</v>
      </c>
      <c r="AO54" s="35">
        <f t="shared" si="25"/>
        <v>0</v>
      </c>
      <c r="AP54" s="35">
        <f t="shared" si="25"/>
        <v>0</v>
      </c>
      <c r="AQ54" s="35">
        <f t="shared" si="25"/>
        <v>0</v>
      </c>
      <c r="AR54" s="35">
        <f t="shared" si="25"/>
        <v>0</v>
      </c>
      <c r="AS54" s="35">
        <f t="shared" si="25"/>
        <v>0</v>
      </c>
      <c r="AT54" s="35">
        <f t="shared" si="25"/>
        <v>0</v>
      </c>
      <c r="AU54" s="35">
        <f t="shared" si="25"/>
        <v>0</v>
      </c>
      <c r="AV54" s="35">
        <f t="shared" si="25"/>
        <v>0</v>
      </c>
      <c r="AW54" s="35">
        <f t="shared" si="25"/>
        <v>0</v>
      </c>
      <c r="AX54" s="35">
        <f t="shared" si="25"/>
        <v>0</v>
      </c>
      <c r="AY54" s="35">
        <f t="shared" si="25"/>
        <v>0</v>
      </c>
      <c r="AZ54" s="35">
        <f t="shared" si="25"/>
        <v>0</v>
      </c>
      <c r="BA54" s="35">
        <f t="shared" si="25"/>
        <v>0</v>
      </c>
      <c r="BB54" s="35">
        <f t="shared" si="25"/>
        <v>0</v>
      </c>
      <c r="BC54" s="35">
        <f t="shared" si="25"/>
        <v>0</v>
      </c>
      <c r="BD54" s="35">
        <f t="shared" si="25"/>
        <v>0</v>
      </c>
      <c r="BE54" s="35">
        <f t="shared" si="25"/>
        <v>0</v>
      </c>
      <c r="BF54" s="35">
        <f t="shared" si="25"/>
        <v>0</v>
      </c>
      <c r="BG54" s="35">
        <f t="shared" si="25"/>
        <v>0</v>
      </c>
      <c r="BH54" s="35">
        <f t="shared" si="25"/>
        <v>0</v>
      </c>
      <c r="BI54" s="35">
        <f t="shared" si="25"/>
        <v>0</v>
      </c>
      <c r="BJ54" s="35">
        <f t="shared" si="25"/>
        <v>0</v>
      </c>
      <c r="BK54" s="35">
        <f t="shared" si="25"/>
        <v>0</v>
      </c>
      <c r="BL54" s="35">
        <f t="shared" si="25"/>
        <v>0</v>
      </c>
      <c r="BM54" s="35">
        <f t="shared" si="25"/>
        <v>0</v>
      </c>
      <c r="BN54" s="35">
        <f t="shared" si="25"/>
        <v>0</v>
      </c>
      <c r="BO54" s="35">
        <f t="shared" si="25"/>
        <v>0</v>
      </c>
      <c r="BP54" s="35">
        <f t="shared" si="25"/>
        <v>0</v>
      </c>
      <c r="BQ54" s="35">
        <f t="shared" si="25"/>
        <v>0</v>
      </c>
      <c r="BR54" s="35">
        <f t="shared" si="25"/>
        <v>0</v>
      </c>
      <c r="BS54" s="35">
        <f t="shared" si="25"/>
        <v>0</v>
      </c>
    </row>
    <row r="55" spans="6:71" hidden="1" outlineLevel="1">
      <c r="F55" t="s">
        <v>169</v>
      </c>
      <c r="L55" s="22" t="s">
        <v>170</v>
      </c>
      <c r="O55" s="22">
        <v>11</v>
      </c>
      <c r="P55" s="39"/>
      <c r="Q55" s="45"/>
      <c r="R55" s="35">
        <f t="shared" ref="R55:AW55" si="26">IF(R$2&gt;=$O55,IF(R54-HLOOKUP($O55,$R$2:$BS$33,30,FALSE)/HLOOKUP($O55,$R$2:$BS$33,31,FALSE)&lt;=0,R54,HLOOKUP($O55,$R$2:$BS$33,30,FALSE)/HLOOKUP($O55,$R$2:$BS$33,31,FALSE)),0)</f>
        <v>0</v>
      </c>
      <c r="S55" s="35">
        <f t="shared" si="26"/>
        <v>0</v>
      </c>
      <c r="T55" s="35">
        <f t="shared" si="26"/>
        <v>0</v>
      </c>
      <c r="U55" s="35">
        <f t="shared" si="26"/>
        <v>0</v>
      </c>
      <c r="V55" s="35">
        <f t="shared" si="26"/>
        <v>0</v>
      </c>
      <c r="W55" s="35">
        <f t="shared" si="26"/>
        <v>0</v>
      </c>
      <c r="X55" s="35">
        <f t="shared" si="26"/>
        <v>0</v>
      </c>
      <c r="Y55" s="35">
        <f t="shared" si="26"/>
        <v>0</v>
      </c>
      <c r="Z55" s="35">
        <f t="shared" si="26"/>
        <v>0</v>
      </c>
      <c r="AA55" s="35">
        <f t="shared" si="26"/>
        <v>0</v>
      </c>
      <c r="AB55" s="35">
        <f t="shared" si="26"/>
        <v>0</v>
      </c>
      <c r="AC55" s="35">
        <f t="shared" si="26"/>
        <v>0</v>
      </c>
      <c r="AD55" s="35">
        <f t="shared" si="26"/>
        <v>0</v>
      </c>
      <c r="AE55" s="35">
        <f t="shared" si="26"/>
        <v>0</v>
      </c>
      <c r="AF55" s="35">
        <f t="shared" si="26"/>
        <v>0</v>
      </c>
      <c r="AG55" s="35">
        <f t="shared" si="26"/>
        <v>0</v>
      </c>
      <c r="AH55" s="35">
        <f t="shared" si="26"/>
        <v>0</v>
      </c>
      <c r="AI55" s="35">
        <f t="shared" si="26"/>
        <v>0</v>
      </c>
      <c r="AJ55" s="35">
        <f t="shared" si="26"/>
        <v>0</v>
      </c>
      <c r="AK55" s="35">
        <f t="shared" si="26"/>
        <v>0</v>
      </c>
      <c r="AL55" s="35">
        <f t="shared" si="26"/>
        <v>0</v>
      </c>
      <c r="AM55" s="35">
        <f t="shared" si="26"/>
        <v>0</v>
      </c>
      <c r="AN55" s="35">
        <f t="shared" si="26"/>
        <v>0</v>
      </c>
      <c r="AO55" s="35">
        <f t="shared" si="26"/>
        <v>0</v>
      </c>
      <c r="AP55" s="35">
        <f t="shared" si="26"/>
        <v>0</v>
      </c>
      <c r="AQ55" s="35">
        <f t="shared" si="26"/>
        <v>0</v>
      </c>
      <c r="AR55" s="35">
        <f t="shared" si="26"/>
        <v>0</v>
      </c>
      <c r="AS55" s="35">
        <f t="shared" si="26"/>
        <v>0</v>
      </c>
      <c r="AT55" s="35">
        <f t="shared" si="26"/>
        <v>0</v>
      </c>
      <c r="AU55" s="35">
        <f t="shared" si="26"/>
        <v>0</v>
      </c>
      <c r="AV55" s="35">
        <f t="shared" si="26"/>
        <v>0</v>
      </c>
      <c r="AW55" s="35">
        <f t="shared" si="26"/>
        <v>0</v>
      </c>
      <c r="AX55" s="35">
        <f t="shared" ref="AX55:BS55" si="27">IF(AX$2&gt;=$O55,IF(AX54-HLOOKUP($O55,$R$2:$BS$33,30,FALSE)/HLOOKUP($O55,$R$2:$BS$33,31,FALSE)&lt;=0,AX54,HLOOKUP($O55,$R$2:$BS$33,30,FALSE)/HLOOKUP($O55,$R$2:$BS$33,31,FALSE)),0)</f>
        <v>0</v>
      </c>
      <c r="AY55" s="35">
        <f t="shared" si="27"/>
        <v>0</v>
      </c>
      <c r="AZ55" s="35">
        <f t="shared" si="27"/>
        <v>0</v>
      </c>
      <c r="BA55" s="35">
        <f t="shared" si="27"/>
        <v>0</v>
      </c>
      <c r="BB55" s="35">
        <f t="shared" si="27"/>
        <v>0</v>
      </c>
      <c r="BC55" s="35">
        <f t="shared" si="27"/>
        <v>0</v>
      </c>
      <c r="BD55" s="35">
        <f t="shared" si="27"/>
        <v>0</v>
      </c>
      <c r="BE55" s="35">
        <f t="shared" si="27"/>
        <v>0</v>
      </c>
      <c r="BF55" s="35">
        <f t="shared" si="27"/>
        <v>0</v>
      </c>
      <c r="BG55" s="35">
        <f t="shared" si="27"/>
        <v>0</v>
      </c>
      <c r="BH55" s="35">
        <f t="shared" si="27"/>
        <v>0</v>
      </c>
      <c r="BI55" s="35">
        <f t="shared" si="27"/>
        <v>0</v>
      </c>
      <c r="BJ55" s="35">
        <f t="shared" si="27"/>
        <v>0</v>
      </c>
      <c r="BK55" s="35">
        <f t="shared" si="27"/>
        <v>0</v>
      </c>
      <c r="BL55" s="35">
        <f t="shared" si="27"/>
        <v>0</v>
      </c>
      <c r="BM55" s="35">
        <f t="shared" si="27"/>
        <v>0</v>
      </c>
      <c r="BN55" s="35">
        <f t="shared" si="27"/>
        <v>0</v>
      </c>
      <c r="BO55" s="35">
        <f t="shared" si="27"/>
        <v>0</v>
      </c>
      <c r="BP55" s="35">
        <f t="shared" si="27"/>
        <v>0</v>
      </c>
      <c r="BQ55" s="35">
        <f t="shared" si="27"/>
        <v>0</v>
      </c>
      <c r="BR55" s="35">
        <f t="shared" si="27"/>
        <v>0</v>
      </c>
      <c r="BS55" s="35">
        <f t="shared" si="27"/>
        <v>0</v>
      </c>
    </row>
    <row r="56" spans="6:71" hidden="1" outlineLevel="1">
      <c r="F56" t="s">
        <v>168</v>
      </c>
      <c r="L56" s="22" t="s">
        <v>54</v>
      </c>
      <c r="O56" s="22">
        <v>12</v>
      </c>
      <c r="P56" s="39"/>
      <c r="Q56" s="45"/>
      <c r="R56" s="35">
        <f t="shared" ref="R56:BS56" si="28">IF($O56=R$2,R$40,IF(R$2&gt;$O56,Q56-Q57,0))</f>
        <v>0</v>
      </c>
      <c r="S56" s="35">
        <f t="shared" si="28"/>
        <v>0</v>
      </c>
      <c r="T56" s="35">
        <f t="shared" si="28"/>
        <v>0</v>
      </c>
      <c r="U56" s="35">
        <f t="shared" si="28"/>
        <v>0</v>
      </c>
      <c r="V56" s="35">
        <f t="shared" si="28"/>
        <v>0</v>
      </c>
      <c r="W56" s="35">
        <f t="shared" si="28"/>
        <v>0</v>
      </c>
      <c r="X56" s="35">
        <f t="shared" si="28"/>
        <v>0</v>
      </c>
      <c r="Y56" s="35">
        <f t="shared" si="28"/>
        <v>0</v>
      </c>
      <c r="Z56" s="35">
        <f t="shared" si="28"/>
        <v>0</v>
      </c>
      <c r="AA56" s="35">
        <f t="shared" si="28"/>
        <v>0</v>
      </c>
      <c r="AB56" s="35">
        <f t="shared" si="28"/>
        <v>0</v>
      </c>
      <c r="AC56" s="35">
        <f t="shared" si="28"/>
        <v>0</v>
      </c>
      <c r="AD56" s="35">
        <f t="shared" si="28"/>
        <v>0</v>
      </c>
      <c r="AE56" s="35">
        <f t="shared" si="28"/>
        <v>0</v>
      </c>
      <c r="AF56" s="35">
        <f t="shared" si="28"/>
        <v>0</v>
      </c>
      <c r="AG56" s="35">
        <f t="shared" si="28"/>
        <v>0</v>
      </c>
      <c r="AH56" s="35">
        <f t="shared" si="28"/>
        <v>0</v>
      </c>
      <c r="AI56" s="35">
        <f t="shared" si="28"/>
        <v>0</v>
      </c>
      <c r="AJ56" s="35">
        <f t="shared" si="28"/>
        <v>0</v>
      </c>
      <c r="AK56" s="35">
        <f t="shared" si="28"/>
        <v>0</v>
      </c>
      <c r="AL56" s="35">
        <f t="shared" si="28"/>
        <v>0</v>
      </c>
      <c r="AM56" s="35">
        <f t="shared" si="28"/>
        <v>0</v>
      </c>
      <c r="AN56" s="35">
        <f t="shared" si="28"/>
        <v>0</v>
      </c>
      <c r="AO56" s="35">
        <f t="shared" si="28"/>
        <v>0</v>
      </c>
      <c r="AP56" s="35">
        <f t="shared" si="28"/>
        <v>0</v>
      </c>
      <c r="AQ56" s="35">
        <f t="shared" si="28"/>
        <v>0</v>
      </c>
      <c r="AR56" s="35">
        <f t="shared" si="28"/>
        <v>0</v>
      </c>
      <c r="AS56" s="35">
        <f t="shared" si="28"/>
        <v>0</v>
      </c>
      <c r="AT56" s="35">
        <f t="shared" si="28"/>
        <v>0</v>
      </c>
      <c r="AU56" s="35">
        <f t="shared" si="28"/>
        <v>0</v>
      </c>
      <c r="AV56" s="35">
        <f t="shared" si="28"/>
        <v>0</v>
      </c>
      <c r="AW56" s="35">
        <f t="shared" si="28"/>
        <v>0</v>
      </c>
      <c r="AX56" s="35">
        <f t="shared" si="28"/>
        <v>0</v>
      </c>
      <c r="AY56" s="35">
        <f t="shared" si="28"/>
        <v>0</v>
      </c>
      <c r="AZ56" s="35">
        <f t="shared" si="28"/>
        <v>0</v>
      </c>
      <c r="BA56" s="35">
        <f t="shared" si="28"/>
        <v>0</v>
      </c>
      <c r="BB56" s="35">
        <f t="shared" si="28"/>
        <v>0</v>
      </c>
      <c r="BC56" s="35">
        <f t="shared" si="28"/>
        <v>0</v>
      </c>
      <c r="BD56" s="35">
        <f t="shared" si="28"/>
        <v>0</v>
      </c>
      <c r="BE56" s="35">
        <f t="shared" si="28"/>
        <v>0</v>
      </c>
      <c r="BF56" s="35">
        <f t="shared" si="28"/>
        <v>0</v>
      </c>
      <c r="BG56" s="35">
        <f t="shared" si="28"/>
        <v>0</v>
      </c>
      <c r="BH56" s="35">
        <f t="shared" si="28"/>
        <v>0</v>
      </c>
      <c r="BI56" s="35">
        <f t="shared" si="28"/>
        <v>0</v>
      </c>
      <c r="BJ56" s="35">
        <f t="shared" si="28"/>
        <v>0</v>
      </c>
      <c r="BK56" s="35">
        <f t="shared" si="28"/>
        <v>0</v>
      </c>
      <c r="BL56" s="35">
        <f t="shared" si="28"/>
        <v>0</v>
      </c>
      <c r="BM56" s="35">
        <f t="shared" si="28"/>
        <v>0</v>
      </c>
      <c r="BN56" s="35">
        <f t="shared" si="28"/>
        <v>0</v>
      </c>
      <c r="BO56" s="35">
        <f t="shared" si="28"/>
        <v>0</v>
      </c>
      <c r="BP56" s="35">
        <f t="shared" si="28"/>
        <v>0</v>
      </c>
      <c r="BQ56" s="35">
        <f t="shared" si="28"/>
        <v>0</v>
      </c>
      <c r="BR56" s="35">
        <f t="shared" si="28"/>
        <v>0</v>
      </c>
      <c r="BS56" s="35">
        <f t="shared" si="28"/>
        <v>0</v>
      </c>
    </row>
    <row r="57" spans="6:71" hidden="1" outlineLevel="1">
      <c r="F57" t="s">
        <v>169</v>
      </c>
      <c r="L57" s="22" t="s">
        <v>170</v>
      </c>
      <c r="O57" s="22">
        <v>12</v>
      </c>
      <c r="P57" s="39"/>
      <c r="Q57" s="45"/>
      <c r="R57" s="35">
        <f t="shared" ref="R57:AW57" si="29">IF(R$2&gt;=$O57,IF(R56-HLOOKUP($O57,$R$2:$BS$33,30,FALSE)/HLOOKUP($O57,$R$2:$BS$33,31,FALSE)&lt;=0,R56,HLOOKUP($O57,$R$2:$BS$33,30,FALSE)/HLOOKUP($O57,$R$2:$BS$33,31,FALSE)),0)</f>
        <v>0</v>
      </c>
      <c r="S57" s="35">
        <f t="shared" si="29"/>
        <v>0</v>
      </c>
      <c r="T57" s="35">
        <f t="shared" si="29"/>
        <v>0</v>
      </c>
      <c r="U57" s="35">
        <f t="shared" si="29"/>
        <v>0</v>
      </c>
      <c r="V57" s="35">
        <f t="shared" si="29"/>
        <v>0</v>
      </c>
      <c r="W57" s="35">
        <f t="shared" si="29"/>
        <v>0</v>
      </c>
      <c r="X57" s="35">
        <f t="shared" si="29"/>
        <v>0</v>
      </c>
      <c r="Y57" s="35">
        <f t="shared" si="29"/>
        <v>0</v>
      </c>
      <c r="Z57" s="35">
        <f t="shared" si="29"/>
        <v>0</v>
      </c>
      <c r="AA57" s="35">
        <f t="shared" si="29"/>
        <v>0</v>
      </c>
      <c r="AB57" s="35">
        <f t="shared" si="29"/>
        <v>0</v>
      </c>
      <c r="AC57" s="35">
        <f t="shared" si="29"/>
        <v>0</v>
      </c>
      <c r="AD57" s="35">
        <f t="shared" si="29"/>
        <v>0</v>
      </c>
      <c r="AE57" s="35">
        <f t="shared" si="29"/>
        <v>0</v>
      </c>
      <c r="AF57" s="35">
        <f t="shared" si="29"/>
        <v>0</v>
      </c>
      <c r="AG57" s="35">
        <f t="shared" si="29"/>
        <v>0</v>
      </c>
      <c r="AH57" s="35">
        <f t="shared" si="29"/>
        <v>0</v>
      </c>
      <c r="AI57" s="35">
        <f t="shared" si="29"/>
        <v>0</v>
      </c>
      <c r="AJ57" s="35">
        <f t="shared" si="29"/>
        <v>0</v>
      </c>
      <c r="AK57" s="35">
        <f t="shared" si="29"/>
        <v>0</v>
      </c>
      <c r="AL57" s="35">
        <f t="shared" si="29"/>
        <v>0</v>
      </c>
      <c r="AM57" s="35">
        <f t="shared" si="29"/>
        <v>0</v>
      </c>
      <c r="AN57" s="35">
        <f t="shared" si="29"/>
        <v>0</v>
      </c>
      <c r="AO57" s="35">
        <f t="shared" si="29"/>
        <v>0</v>
      </c>
      <c r="AP57" s="35">
        <f t="shared" si="29"/>
        <v>0</v>
      </c>
      <c r="AQ57" s="35">
        <f t="shared" si="29"/>
        <v>0</v>
      </c>
      <c r="AR57" s="35">
        <f t="shared" si="29"/>
        <v>0</v>
      </c>
      <c r="AS57" s="35">
        <f t="shared" si="29"/>
        <v>0</v>
      </c>
      <c r="AT57" s="35">
        <f t="shared" si="29"/>
        <v>0</v>
      </c>
      <c r="AU57" s="35">
        <f t="shared" si="29"/>
        <v>0</v>
      </c>
      <c r="AV57" s="35">
        <f t="shared" si="29"/>
        <v>0</v>
      </c>
      <c r="AW57" s="35">
        <f t="shared" si="29"/>
        <v>0</v>
      </c>
      <c r="AX57" s="35">
        <f t="shared" ref="AX57:BS57" si="30">IF(AX$2&gt;=$O57,IF(AX56-HLOOKUP($O57,$R$2:$BS$33,30,FALSE)/HLOOKUP($O57,$R$2:$BS$33,31,FALSE)&lt;=0,AX56,HLOOKUP($O57,$R$2:$BS$33,30,FALSE)/HLOOKUP($O57,$R$2:$BS$33,31,FALSE)),0)</f>
        <v>0</v>
      </c>
      <c r="AY57" s="35">
        <f t="shared" si="30"/>
        <v>0</v>
      </c>
      <c r="AZ57" s="35">
        <f t="shared" si="30"/>
        <v>0</v>
      </c>
      <c r="BA57" s="35">
        <f t="shared" si="30"/>
        <v>0</v>
      </c>
      <c r="BB57" s="35">
        <f t="shared" si="30"/>
        <v>0</v>
      </c>
      <c r="BC57" s="35">
        <f t="shared" si="30"/>
        <v>0</v>
      </c>
      <c r="BD57" s="35">
        <f t="shared" si="30"/>
        <v>0</v>
      </c>
      <c r="BE57" s="35">
        <f t="shared" si="30"/>
        <v>0</v>
      </c>
      <c r="BF57" s="35">
        <f t="shared" si="30"/>
        <v>0</v>
      </c>
      <c r="BG57" s="35">
        <f t="shared" si="30"/>
        <v>0</v>
      </c>
      <c r="BH57" s="35">
        <f t="shared" si="30"/>
        <v>0</v>
      </c>
      <c r="BI57" s="35">
        <f t="shared" si="30"/>
        <v>0</v>
      </c>
      <c r="BJ57" s="35">
        <f t="shared" si="30"/>
        <v>0</v>
      </c>
      <c r="BK57" s="35">
        <f t="shared" si="30"/>
        <v>0</v>
      </c>
      <c r="BL57" s="35">
        <f t="shared" si="30"/>
        <v>0</v>
      </c>
      <c r="BM57" s="35">
        <f t="shared" si="30"/>
        <v>0</v>
      </c>
      <c r="BN57" s="35">
        <f t="shared" si="30"/>
        <v>0</v>
      </c>
      <c r="BO57" s="35">
        <f t="shared" si="30"/>
        <v>0</v>
      </c>
      <c r="BP57" s="35">
        <f t="shared" si="30"/>
        <v>0</v>
      </c>
      <c r="BQ57" s="35">
        <f t="shared" si="30"/>
        <v>0</v>
      </c>
      <c r="BR57" s="35">
        <f t="shared" si="30"/>
        <v>0</v>
      </c>
      <c r="BS57" s="35">
        <f t="shared" si="30"/>
        <v>0</v>
      </c>
    </row>
    <row r="58" spans="6:71" hidden="1" outlineLevel="1">
      <c r="F58" t="s">
        <v>168</v>
      </c>
      <c r="L58" s="22" t="s">
        <v>54</v>
      </c>
      <c r="O58" s="22">
        <v>13</v>
      </c>
      <c r="P58" s="39"/>
      <c r="Q58" s="45"/>
      <c r="R58" s="35">
        <f t="shared" ref="R58:BS58" si="31">IF($O58=R$2,R$40,IF(R$2&gt;$O58,Q58-Q59,0))</f>
        <v>0</v>
      </c>
      <c r="S58" s="35">
        <f t="shared" si="31"/>
        <v>0</v>
      </c>
      <c r="T58" s="35">
        <f t="shared" si="31"/>
        <v>0</v>
      </c>
      <c r="U58" s="35">
        <f t="shared" si="31"/>
        <v>0</v>
      </c>
      <c r="V58" s="35">
        <f t="shared" si="31"/>
        <v>0</v>
      </c>
      <c r="W58" s="35">
        <f t="shared" si="31"/>
        <v>0</v>
      </c>
      <c r="X58" s="35">
        <f t="shared" si="31"/>
        <v>0</v>
      </c>
      <c r="Y58" s="35">
        <f t="shared" si="31"/>
        <v>0</v>
      </c>
      <c r="Z58" s="35">
        <f t="shared" si="31"/>
        <v>0</v>
      </c>
      <c r="AA58" s="35">
        <f t="shared" si="31"/>
        <v>0</v>
      </c>
      <c r="AB58" s="35">
        <f t="shared" si="31"/>
        <v>0</v>
      </c>
      <c r="AC58" s="35">
        <f t="shared" si="31"/>
        <v>0</v>
      </c>
      <c r="AD58" s="35">
        <f t="shared" si="31"/>
        <v>0</v>
      </c>
      <c r="AE58" s="35">
        <f t="shared" si="31"/>
        <v>0</v>
      </c>
      <c r="AF58" s="35">
        <f t="shared" si="31"/>
        <v>0</v>
      </c>
      <c r="AG58" s="35">
        <f t="shared" si="31"/>
        <v>0</v>
      </c>
      <c r="AH58" s="35">
        <f t="shared" si="31"/>
        <v>0</v>
      </c>
      <c r="AI58" s="35">
        <f t="shared" si="31"/>
        <v>0</v>
      </c>
      <c r="AJ58" s="35">
        <f t="shared" si="31"/>
        <v>0</v>
      </c>
      <c r="AK58" s="35">
        <f t="shared" si="31"/>
        <v>0</v>
      </c>
      <c r="AL58" s="35">
        <f t="shared" si="31"/>
        <v>0</v>
      </c>
      <c r="AM58" s="35">
        <f t="shared" si="31"/>
        <v>0</v>
      </c>
      <c r="AN58" s="35">
        <f t="shared" si="31"/>
        <v>0</v>
      </c>
      <c r="AO58" s="35">
        <f t="shared" si="31"/>
        <v>0</v>
      </c>
      <c r="AP58" s="35">
        <f t="shared" si="31"/>
        <v>0</v>
      </c>
      <c r="AQ58" s="35">
        <f t="shared" si="31"/>
        <v>0</v>
      </c>
      <c r="AR58" s="35">
        <f t="shared" si="31"/>
        <v>0</v>
      </c>
      <c r="AS58" s="35">
        <f t="shared" si="31"/>
        <v>0</v>
      </c>
      <c r="AT58" s="35">
        <f t="shared" si="31"/>
        <v>0</v>
      </c>
      <c r="AU58" s="35">
        <f t="shared" si="31"/>
        <v>0</v>
      </c>
      <c r="AV58" s="35">
        <f t="shared" si="31"/>
        <v>0</v>
      </c>
      <c r="AW58" s="35">
        <f t="shared" si="31"/>
        <v>0</v>
      </c>
      <c r="AX58" s="35">
        <f t="shared" si="31"/>
        <v>0</v>
      </c>
      <c r="AY58" s="35">
        <f t="shared" si="31"/>
        <v>0</v>
      </c>
      <c r="AZ58" s="35">
        <f t="shared" si="31"/>
        <v>0</v>
      </c>
      <c r="BA58" s="35">
        <f t="shared" si="31"/>
        <v>0</v>
      </c>
      <c r="BB58" s="35">
        <f t="shared" si="31"/>
        <v>0</v>
      </c>
      <c r="BC58" s="35">
        <f t="shared" si="31"/>
        <v>0</v>
      </c>
      <c r="BD58" s="35">
        <f t="shared" si="31"/>
        <v>0</v>
      </c>
      <c r="BE58" s="35">
        <f t="shared" si="31"/>
        <v>0</v>
      </c>
      <c r="BF58" s="35">
        <f t="shared" si="31"/>
        <v>0</v>
      </c>
      <c r="BG58" s="35">
        <f t="shared" si="31"/>
        <v>0</v>
      </c>
      <c r="BH58" s="35">
        <f t="shared" si="31"/>
        <v>0</v>
      </c>
      <c r="BI58" s="35">
        <f t="shared" si="31"/>
        <v>0</v>
      </c>
      <c r="BJ58" s="35">
        <f t="shared" si="31"/>
        <v>0</v>
      </c>
      <c r="BK58" s="35">
        <f t="shared" si="31"/>
        <v>0</v>
      </c>
      <c r="BL58" s="35">
        <f t="shared" si="31"/>
        <v>0</v>
      </c>
      <c r="BM58" s="35">
        <f t="shared" si="31"/>
        <v>0</v>
      </c>
      <c r="BN58" s="35">
        <f t="shared" si="31"/>
        <v>0</v>
      </c>
      <c r="BO58" s="35">
        <f t="shared" si="31"/>
        <v>0</v>
      </c>
      <c r="BP58" s="35">
        <f t="shared" si="31"/>
        <v>0</v>
      </c>
      <c r="BQ58" s="35">
        <f t="shared" si="31"/>
        <v>0</v>
      </c>
      <c r="BR58" s="35">
        <f t="shared" si="31"/>
        <v>0</v>
      </c>
      <c r="BS58" s="35">
        <f t="shared" si="31"/>
        <v>0</v>
      </c>
    </row>
    <row r="59" spans="6:71" hidden="1" outlineLevel="1">
      <c r="F59" t="s">
        <v>169</v>
      </c>
      <c r="L59" s="22" t="s">
        <v>170</v>
      </c>
      <c r="O59" s="22">
        <v>13</v>
      </c>
      <c r="P59" s="39"/>
      <c r="Q59" s="45"/>
      <c r="R59" s="35">
        <f t="shared" ref="R59:AW59" si="32">IF(R$2&gt;=$O59,IF(R58-HLOOKUP($O59,$R$2:$BS$33,30,FALSE)/HLOOKUP($O59,$R$2:$BS$33,31,FALSE)&lt;=0,R58,HLOOKUP($O59,$R$2:$BS$33,30,FALSE)/HLOOKUP($O59,$R$2:$BS$33,31,FALSE)),0)</f>
        <v>0</v>
      </c>
      <c r="S59" s="35">
        <f t="shared" si="32"/>
        <v>0</v>
      </c>
      <c r="T59" s="35">
        <f t="shared" si="32"/>
        <v>0</v>
      </c>
      <c r="U59" s="35">
        <f t="shared" si="32"/>
        <v>0</v>
      </c>
      <c r="V59" s="35">
        <f t="shared" si="32"/>
        <v>0</v>
      </c>
      <c r="W59" s="35">
        <f t="shared" si="32"/>
        <v>0</v>
      </c>
      <c r="X59" s="35">
        <f t="shared" si="32"/>
        <v>0</v>
      </c>
      <c r="Y59" s="35">
        <f t="shared" si="32"/>
        <v>0</v>
      </c>
      <c r="Z59" s="35">
        <f t="shared" si="32"/>
        <v>0</v>
      </c>
      <c r="AA59" s="35">
        <f t="shared" si="32"/>
        <v>0</v>
      </c>
      <c r="AB59" s="35">
        <f t="shared" si="32"/>
        <v>0</v>
      </c>
      <c r="AC59" s="35">
        <f t="shared" si="32"/>
        <v>0</v>
      </c>
      <c r="AD59" s="35">
        <f t="shared" si="32"/>
        <v>0</v>
      </c>
      <c r="AE59" s="35">
        <f t="shared" si="32"/>
        <v>0</v>
      </c>
      <c r="AF59" s="35">
        <f t="shared" si="32"/>
        <v>0</v>
      </c>
      <c r="AG59" s="35">
        <f t="shared" si="32"/>
        <v>0</v>
      </c>
      <c r="AH59" s="35">
        <f t="shared" si="32"/>
        <v>0</v>
      </c>
      <c r="AI59" s="35">
        <f t="shared" si="32"/>
        <v>0</v>
      </c>
      <c r="AJ59" s="35">
        <f t="shared" si="32"/>
        <v>0</v>
      </c>
      <c r="AK59" s="35">
        <f t="shared" si="32"/>
        <v>0</v>
      </c>
      <c r="AL59" s="35">
        <f t="shared" si="32"/>
        <v>0</v>
      </c>
      <c r="AM59" s="35">
        <f t="shared" si="32"/>
        <v>0</v>
      </c>
      <c r="AN59" s="35">
        <f t="shared" si="32"/>
        <v>0</v>
      </c>
      <c r="AO59" s="35">
        <f t="shared" si="32"/>
        <v>0</v>
      </c>
      <c r="AP59" s="35">
        <f t="shared" si="32"/>
        <v>0</v>
      </c>
      <c r="AQ59" s="35">
        <f t="shared" si="32"/>
        <v>0</v>
      </c>
      <c r="AR59" s="35">
        <f t="shared" si="32"/>
        <v>0</v>
      </c>
      <c r="AS59" s="35">
        <f t="shared" si="32"/>
        <v>0</v>
      </c>
      <c r="AT59" s="35">
        <f t="shared" si="32"/>
        <v>0</v>
      </c>
      <c r="AU59" s="35">
        <f t="shared" si="32"/>
        <v>0</v>
      </c>
      <c r="AV59" s="35">
        <f t="shared" si="32"/>
        <v>0</v>
      </c>
      <c r="AW59" s="35">
        <f t="shared" si="32"/>
        <v>0</v>
      </c>
      <c r="AX59" s="35">
        <f t="shared" ref="AX59:BS59" si="33">IF(AX$2&gt;=$O59,IF(AX58-HLOOKUP($O59,$R$2:$BS$33,30,FALSE)/HLOOKUP($O59,$R$2:$BS$33,31,FALSE)&lt;=0,AX58,HLOOKUP($O59,$R$2:$BS$33,30,FALSE)/HLOOKUP($O59,$R$2:$BS$33,31,FALSE)),0)</f>
        <v>0</v>
      </c>
      <c r="AY59" s="35">
        <f t="shared" si="33"/>
        <v>0</v>
      </c>
      <c r="AZ59" s="35">
        <f t="shared" si="33"/>
        <v>0</v>
      </c>
      <c r="BA59" s="35">
        <f t="shared" si="33"/>
        <v>0</v>
      </c>
      <c r="BB59" s="35">
        <f t="shared" si="33"/>
        <v>0</v>
      </c>
      <c r="BC59" s="35">
        <f t="shared" si="33"/>
        <v>0</v>
      </c>
      <c r="BD59" s="35">
        <f t="shared" si="33"/>
        <v>0</v>
      </c>
      <c r="BE59" s="35">
        <f t="shared" si="33"/>
        <v>0</v>
      </c>
      <c r="BF59" s="35">
        <f t="shared" si="33"/>
        <v>0</v>
      </c>
      <c r="BG59" s="35">
        <f t="shared" si="33"/>
        <v>0</v>
      </c>
      <c r="BH59" s="35">
        <f t="shared" si="33"/>
        <v>0</v>
      </c>
      <c r="BI59" s="35">
        <f t="shared" si="33"/>
        <v>0</v>
      </c>
      <c r="BJ59" s="35">
        <f t="shared" si="33"/>
        <v>0</v>
      </c>
      <c r="BK59" s="35">
        <f t="shared" si="33"/>
        <v>0</v>
      </c>
      <c r="BL59" s="35">
        <f t="shared" si="33"/>
        <v>0</v>
      </c>
      <c r="BM59" s="35">
        <f t="shared" si="33"/>
        <v>0</v>
      </c>
      <c r="BN59" s="35">
        <f t="shared" si="33"/>
        <v>0</v>
      </c>
      <c r="BO59" s="35">
        <f t="shared" si="33"/>
        <v>0</v>
      </c>
      <c r="BP59" s="35">
        <f t="shared" si="33"/>
        <v>0</v>
      </c>
      <c r="BQ59" s="35">
        <f t="shared" si="33"/>
        <v>0</v>
      </c>
      <c r="BR59" s="35">
        <f t="shared" si="33"/>
        <v>0</v>
      </c>
      <c r="BS59" s="35">
        <f t="shared" si="33"/>
        <v>0</v>
      </c>
    </row>
    <row r="60" spans="6:71" hidden="1" outlineLevel="1">
      <c r="F60" t="s">
        <v>168</v>
      </c>
      <c r="L60" s="22" t="s">
        <v>54</v>
      </c>
      <c r="O60" s="22">
        <v>14</v>
      </c>
      <c r="P60" s="39"/>
      <c r="Q60" s="45"/>
      <c r="R60" s="35">
        <f t="shared" ref="R60:BS60" si="34">IF($O60=R$2,R$40,IF(R$2&gt;$O60,Q60-Q61,0))</f>
        <v>0</v>
      </c>
      <c r="S60" s="35">
        <f t="shared" si="34"/>
        <v>0</v>
      </c>
      <c r="T60" s="35">
        <f t="shared" si="34"/>
        <v>0</v>
      </c>
      <c r="U60" s="35">
        <f t="shared" si="34"/>
        <v>0</v>
      </c>
      <c r="V60" s="35">
        <f t="shared" si="34"/>
        <v>0</v>
      </c>
      <c r="W60" s="35">
        <f t="shared" si="34"/>
        <v>0</v>
      </c>
      <c r="X60" s="35">
        <f t="shared" si="34"/>
        <v>0</v>
      </c>
      <c r="Y60" s="35">
        <f t="shared" si="34"/>
        <v>0</v>
      </c>
      <c r="Z60" s="35">
        <f t="shared" si="34"/>
        <v>0</v>
      </c>
      <c r="AA60" s="35">
        <f t="shared" si="34"/>
        <v>0</v>
      </c>
      <c r="AB60" s="35">
        <f t="shared" si="34"/>
        <v>0</v>
      </c>
      <c r="AC60" s="35">
        <f t="shared" si="34"/>
        <v>0</v>
      </c>
      <c r="AD60" s="35">
        <f t="shared" si="34"/>
        <v>0</v>
      </c>
      <c r="AE60" s="35">
        <f t="shared" si="34"/>
        <v>0</v>
      </c>
      <c r="AF60" s="35">
        <f t="shared" si="34"/>
        <v>0</v>
      </c>
      <c r="AG60" s="35">
        <f t="shared" si="34"/>
        <v>0</v>
      </c>
      <c r="AH60" s="35">
        <f t="shared" si="34"/>
        <v>0</v>
      </c>
      <c r="AI60" s="35">
        <f t="shared" si="34"/>
        <v>0</v>
      </c>
      <c r="AJ60" s="35">
        <f t="shared" si="34"/>
        <v>0</v>
      </c>
      <c r="AK60" s="35">
        <f t="shared" si="34"/>
        <v>0</v>
      </c>
      <c r="AL60" s="35">
        <f t="shared" si="34"/>
        <v>0</v>
      </c>
      <c r="AM60" s="35">
        <f t="shared" si="34"/>
        <v>0</v>
      </c>
      <c r="AN60" s="35">
        <f t="shared" si="34"/>
        <v>0</v>
      </c>
      <c r="AO60" s="35">
        <f t="shared" si="34"/>
        <v>0</v>
      </c>
      <c r="AP60" s="35">
        <f t="shared" si="34"/>
        <v>0</v>
      </c>
      <c r="AQ60" s="35">
        <f t="shared" si="34"/>
        <v>0</v>
      </c>
      <c r="AR60" s="35">
        <f t="shared" si="34"/>
        <v>0</v>
      </c>
      <c r="AS60" s="35">
        <f t="shared" si="34"/>
        <v>0</v>
      </c>
      <c r="AT60" s="35">
        <f t="shared" si="34"/>
        <v>0</v>
      </c>
      <c r="AU60" s="35">
        <f t="shared" si="34"/>
        <v>0</v>
      </c>
      <c r="AV60" s="35">
        <f t="shared" si="34"/>
        <v>0</v>
      </c>
      <c r="AW60" s="35">
        <f t="shared" si="34"/>
        <v>0</v>
      </c>
      <c r="AX60" s="35">
        <f t="shared" si="34"/>
        <v>0</v>
      </c>
      <c r="AY60" s="35">
        <f t="shared" si="34"/>
        <v>0</v>
      </c>
      <c r="AZ60" s="35">
        <f t="shared" si="34"/>
        <v>0</v>
      </c>
      <c r="BA60" s="35">
        <f t="shared" si="34"/>
        <v>0</v>
      </c>
      <c r="BB60" s="35">
        <f t="shared" si="34"/>
        <v>0</v>
      </c>
      <c r="BC60" s="35">
        <f t="shared" si="34"/>
        <v>0</v>
      </c>
      <c r="BD60" s="35">
        <f t="shared" si="34"/>
        <v>0</v>
      </c>
      <c r="BE60" s="35">
        <f t="shared" si="34"/>
        <v>0</v>
      </c>
      <c r="BF60" s="35">
        <f t="shared" si="34"/>
        <v>0</v>
      </c>
      <c r="BG60" s="35">
        <f t="shared" si="34"/>
        <v>0</v>
      </c>
      <c r="BH60" s="35">
        <f t="shared" si="34"/>
        <v>0</v>
      </c>
      <c r="BI60" s="35">
        <f t="shared" si="34"/>
        <v>0</v>
      </c>
      <c r="BJ60" s="35">
        <f t="shared" si="34"/>
        <v>0</v>
      </c>
      <c r="BK60" s="35">
        <f t="shared" si="34"/>
        <v>0</v>
      </c>
      <c r="BL60" s="35">
        <f t="shared" si="34"/>
        <v>0</v>
      </c>
      <c r="BM60" s="35">
        <f t="shared" si="34"/>
        <v>0</v>
      </c>
      <c r="BN60" s="35">
        <f t="shared" si="34"/>
        <v>0</v>
      </c>
      <c r="BO60" s="35">
        <f t="shared" si="34"/>
        <v>0</v>
      </c>
      <c r="BP60" s="35">
        <f t="shared" si="34"/>
        <v>0</v>
      </c>
      <c r="BQ60" s="35">
        <f t="shared" si="34"/>
        <v>0</v>
      </c>
      <c r="BR60" s="35">
        <f t="shared" si="34"/>
        <v>0</v>
      </c>
      <c r="BS60" s="35">
        <f t="shared" si="34"/>
        <v>0</v>
      </c>
    </row>
    <row r="61" spans="6:71" hidden="1" outlineLevel="1">
      <c r="F61" t="s">
        <v>169</v>
      </c>
      <c r="L61" s="22" t="s">
        <v>170</v>
      </c>
      <c r="O61" s="22">
        <v>14</v>
      </c>
      <c r="P61" s="39"/>
      <c r="Q61" s="45"/>
      <c r="R61" s="35">
        <f t="shared" ref="R61:AW61" si="35">IF(R$2&gt;=$O61,IF(R60-HLOOKUP($O61,$R$2:$BS$33,30,FALSE)/HLOOKUP($O61,$R$2:$BS$33,31,FALSE)&lt;=0,R60,HLOOKUP($O61,$R$2:$BS$33,30,FALSE)/HLOOKUP($O61,$R$2:$BS$33,31,FALSE)),0)</f>
        <v>0</v>
      </c>
      <c r="S61" s="35">
        <f t="shared" si="35"/>
        <v>0</v>
      </c>
      <c r="T61" s="35">
        <f t="shared" si="35"/>
        <v>0</v>
      </c>
      <c r="U61" s="35">
        <f t="shared" si="35"/>
        <v>0</v>
      </c>
      <c r="V61" s="35">
        <f t="shared" si="35"/>
        <v>0</v>
      </c>
      <c r="W61" s="35">
        <f t="shared" si="35"/>
        <v>0</v>
      </c>
      <c r="X61" s="35">
        <f t="shared" si="35"/>
        <v>0</v>
      </c>
      <c r="Y61" s="35">
        <f t="shared" si="35"/>
        <v>0</v>
      </c>
      <c r="Z61" s="35">
        <f t="shared" si="35"/>
        <v>0</v>
      </c>
      <c r="AA61" s="35">
        <f t="shared" si="35"/>
        <v>0</v>
      </c>
      <c r="AB61" s="35">
        <f t="shared" si="35"/>
        <v>0</v>
      </c>
      <c r="AC61" s="35">
        <f t="shared" si="35"/>
        <v>0</v>
      </c>
      <c r="AD61" s="35">
        <f t="shared" si="35"/>
        <v>0</v>
      </c>
      <c r="AE61" s="35">
        <f t="shared" si="35"/>
        <v>0</v>
      </c>
      <c r="AF61" s="35">
        <f t="shared" si="35"/>
        <v>0</v>
      </c>
      <c r="AG61" s="35">
        <f t="shared" si="35"/>
        <v>0</v>
      </c>
      <c r="AH61" s="35">
        <f t="shared" si="35"/>
        <v>0</v>
      </c>
      <c r="AI61" s="35">
        <f t="shared" si="35"/>
        <v>0</v>
      </c>
      <c r="AJ61" s="35">
        <f t="shared" si="35"/>
        <v>0</v>
      </c>
      <c r="AK61" s="35">
        <f t="shared" si="35"/>
        <v>0</v>
      </c>
      <c r="AL61" s="35">
        <f t="shared" si="35"/>
        <v>0</v>
      </c>
      <c r="AM61" s="35">
        <f t="shared" si="35"/>
        <v>0</v>
      </c>
      <c r="AN61" s="35">
        <f t="shared" si="35"/>
        <v>0</v>
      </c>
      <c r="AO61" s="35">
        <f t="shared" si="35"/>
        <v>0</v>
      </c>
      <c r="AP61" s="35">
        <f t="shared" si="35"/>
        <v>0</v>
      </c>
      <c r="AQ61" s="35">
        <f t="shared" si="35"/>
        <v>0</v>
      </c>
      <c r="AR61" s="35">
        <f t="shared" si="35"/>
        <v>0</v>
      </c>
      <c r="AS61" s="35">
        <f t="shared" si="35"/>
        <v>0</v>
      </c>
      <c r="AT61" s="35">
        <f t="shared" si="35"/>
        <v>0</v>
      </c>
      <c r="AU61" s="35">
        <f t="shared" si="35"/>
        <v>0</v>
      </c>
      <c r="AV61" s="35">
        <f t="shared" si="35"/>
        <v>0</v>
      </c>
      <c r="AW61" s="35">
        <f t="shared" si="35"/>
        <v>0</v>
      </c>
      <c r="AX61" s="35">
        <f t="shared" ref="AX61:BS61" si="36">IF(AX$2&gt;=$O61,IF(AX60-HLOOKUP($O61,$R$2:$BS$33,30,FALSE)/HLOOKUP($O61,$R$2:$BS$33,31,FALSE)&lt;=0,AX60,HLOOKUP($O61,$R$2:$BS$33,30,FALSE)/HLOOKUP($O61,$R$2:$BS$33,31,FALSE)),0)</f>
        <v>0</v>
      </c>
      <c r="AY61" s="35">
        <f t="shared" si="36"/>
        <v>0</v>
      </c>
      <c r="AZ61" s="35">
        <f t="shared" si="36"/>
        <v>0</v>
      </c>
      <c r="BA61" s="35">
        <f t="shared" si="36"/>
        <v>0</v>
      </c>
      <c r="BB61" s="35">
        <f t="shared" si="36"/>
        <v>0</v>
      </c>
      <c r="BC61" s="35">
        <f t="shared" si="36"/>
        <v>0</v>
      </c>
      <c r="BD61" s="35">
        <f t="shared" si="36"/>
        <v>0</v>
      </c>
      <c r="BE61" s="35">
        <f t="shared" si="36"/>
        <v>0</v>
      </c>
      <c r="BF61" s="35">
        <f t="shared" si="36"/>
        <v>0</v>
      </c>
      <c r="BG61" s="35">
        <f t="shared" si="36"/>
        <v>0</v>
      </c>
      <c r="BH61" s="35">
        <f t="shared" si="36"/>
        <v>0</v>
      </c>
      <c r="BI61" s="35">
        <f t="shared" si="36"/>
        <v>0</v>
      </c>
      <c r="BJ61" s="35">
        <f t="shared" si="36"/>
        <v>0</v>
      </c>
      <c r="BK61" s="35">
        <f t="shared" si="36"/>
        <v>0</v>
      </c>
      <c r="BL61" s="35">
        <f t="shared" si="36"/>
        <v>0</v>
      </c>
      <c r="BM61" s="35">
        <f t="shared" si="36"/>
        <v>0</v>
      </c>
      <c r="BN61" s="35">
        <f t="shared" si="36"/>
        <v>0</v>
      </c>
      <c r="BO61" s="35">
        <f t="shared" si="36"/>
        <v>0</v>
      </c>
      <c r="BP61" s="35">
        <f t="shared" si="36"/>
        <v>0</v>
      </c>
      <c r="BQ61" s="35">
        <f t="shared" si="36"/>
        <v>0</v>
      </c>
      <c r="BR61" s="35">
        <f t="shared" si="36"/>
        <v>0</v>
      </c>
      <c r="BS61" s="35">
        <f t="shared" si="36"/>
        <v>0</v>
      </c>
    </row>
    <row r="62" spans="6:71" hidden="1" outlineLevel="1">
      <c r="F62" t="s">
        <v>168</v>
      </c>
      <c r="L62" s="22" t="s">
        <v>54</v>
      </c>
      <c r="O62" s="22">
        <v>15</v>
      </c>
      <c r="P62" s="39"/>
      <c r="Q62" s="45"/>
      <c r="R62" s="35">
        <f t="shared" ref="R62:BS62" si="37">IF($O62=R$2,R$40,IF(R$2&gt;$O62,Q62-Q63,0))</f>
        <v>0</v>
      </c>
      <c r="S62" s="35">
        <f t="shared" si="37"/>
        <v>0</v>
      </c>
      <c r="T62" s="35">
        <f t="shared" si="37"/>
        <v>0</v>
      </c>
      <c r="U62" s="35">
        <f t="shared" si="37"/>
        <v>0</v>
      </c>
      <c r="V62" s="35">
        <f t="shared" si="37"/>
        <v>0</v>
      </c>
      <c r="W62" s="35">
        <f t="shared" si="37"/>
        <v>0</v>
      </c>
      <c r="X62" s="35">
        <f t="shared" si="37"/>
        <v>0</v>
      </c>
      <c r="Y62" s="35">
        <f t="shared" si="37"/>
        <v>0</v>
      </c>
      <c r="Z62" s="35">
        <f t="shared" si="37"/>
        <v>0</v>
      </c>
      <c r="AA62" s="35">
        <f t="shared" si="37"/>
        <v>0</v>
      </c>
      <c r="AB62" s="35">
        <f t="shared" si="37"/>
        <v>0</v>
      </c>
      <c r="AC62" s="35">
        <f t="shared" si="37"/>
        <v>0</v>
      </c>
      <c r="AD62" s="35">
        <f t="shared" si="37"/>
        <v>0</v>
      </c>
      <c r="AE62" s="35">
        <f t="shared" si="37"/>
        <v>0</v>
      </c>
      <c r="AF62" s="35">
        <f t="shared" si="37"/>
        <v>0</v>
      </c>
      <c r="AG62" s="35">
        <f t="shared" si="37"/>
        <v>0</v>
      </c>
      <c r="AH62" s="35">
        <f t="shared" si="37"/>
        <v>0</v>
      </c>
      <c r="AI62" s="35">
        <f t="shared" si="37"/>
        <v>0</v>
      </c>
      <c r="AJ62" s="35">
        <f t="shared" si="37"/>
        <v>0</v>
      </c>
      <c r="AK62" s="35">
        <f t="shared" si="37"/>
        <v>0</v>
      </c>
      <c r="AL62" s="35">
        <f t="shared" si="37"/>
        <v>0</v>
      </c>
      <c r="AM62" s="35">
        <f t="shared" si="37"/>
        <v>0</v>
      </c>
      <c r="AN62" s="35">
        <f t="shared" si="37"/>
        <v>0</v>
      </c>
      <c r="AO62" s="35">
        <f t="shared" si="37"/>
        <v>0</v>
      </c>
      <c r="AP62" s="35">
        <f t="shared" si="37"/>
        <v>0</v>
      </c>
      <c r="AQ62" s="35">
        <f t="shared" si="37"/>
        <v>0</v>
      </c>
      <c r="AR62" s="35">
        <f t="shared" si="37"/>
        <v>0</v>
      </c>
      <c r="AS62" s="35">
        <f t="shared" si="37"/>
        <v>0</v>
      </c>
      <c r="AT62" s="35">
        <f t="shared" si="37"/>
        <v>0</v>
      </c>
      <c r="AU62" s="35">
        <f t="shared" si="37"/>
        <v>0</v>
      </c>
      <c r="AV62" s="35">
        <f t="shared" si="37"/>
        <v>0</v>
      </c>
      <c r="AW62" s="35">
        <f t="shared" si="37"/>
        <v>0</v>
      </c>
      <c r="AX62" s="35">
        <f t="shared" si="37"/>
        <v>0</v>
      </c>
      <c r="AY62" s="35">
        <f t="shared" si="37"/>
        <v>0</v>
      </c>
      <c r="AZ62" s="35">
        <f t="shared" si="37"/>
        <v>0</v>
      </c>
      <c r="BA62" s="35">
        <f t="shared" si="37"/>
        <v>0</v>
      </c>
      <c r="BB62" s="35">
        <f t="shared" si="37"/>
        <v>0</v>
      </c>
      <c r="BC62" s="35">
        <f t="shared" si="37"/>
        <v>0</v>
      </c>
      <c r="BD62" s="35">
        <f t="shared" si="37"/>
        <v>0</v>
      </c>
      <c r="BE62" s="35">
        <f t="shared" si="37"/>
        <v>0</v>
      </c>
      <c r="BF62" s="35">
        <f t="shared" si="37"/>
        <v>0</v>
      </c>
      <c r="BG62" s="35">
        <f t="shared" si="37"/>
        <v>0</v>
      </c>
      <c r="BH62" s="35">
        <f t="shared" si="37"/>
        <v>0</v>
      </c>
      <c r="BI62" s="35">
        <f t="shared" si="37"/>
        <v>0</v>
      </c>
      <c r="BJ62" s="35">
        <f t="shared" si="37"/>
        <v>0</v>
      </c>
      <c r="BK62" s="35">
        <f t="shared" si="37"/>
        <v>0</v>
      </c>
      <c r="BL62" s="35">
        <f t="shared" si="37"/>
        <v>0</v>
      </c>
      <c r="BM62" s="35">
        <f t="shared" si="37"/>
        <v>0</v>
      </c>
      <c r="BN62" s="35">
        <f t="shared" si="37"/>
        <v>0</v>
      </c>
      <c r="BO62" s="35">
        <f t="shared" si="37"/>
        <v>0</v>
      </c>
      <c r="BP62" s="35">
        <f t="shared" si="37"/>
        <v>0</v>
      </c>
      <c r="BQ62" s="35">
        <f t="shared" si="37"/>
        <v>0</v>
      </c>
      <c r="BR62" s="35">
        <f t="shared" si="37"/>
        <v>0</v>
      </c>
      <c r="BS62" s="35">
        <f t="shared" si="37"/>
        <v>0</v>
      </c>
    </row>
    <row r="63" spans="6:71" hidden="1" outlineLevel="1">
      <c r="F63" t="s">
        <v>169</v>
      </c>
      <c r="L63" s="22" t="s">
        <v>170</v>
      </c>
      <c r="O63" s="22">
        <v>15</v>
      </c>
      <c r="P63" s="39"/>
      <c r="Q63" s="45"/>
      <c r="R63" s="35">
        <f t="shared" ref="R63:AW63" si="38">IF(R$2&gt;=$O63,IF(R62-HLOOKUP($O63,$R$2:$BS$33,30,FALSE)/HLOOKUP($O63,$R$2:$BS$33,31,FALSE)&lt;=0,R62,HLOOKUP($O63,$R$2:$BS$33,30,FALSE)/HLOOKUP($O63,$R$2:$BS$33,31,FALSE)),0)</f>
        <v>0</v>
      </c>
      <c r="S63" s="35">
        <f t="shared" si="38"/>
        <v>0</v>
      </c>
      <c r="T63" s="35">
        <f t="shared" si="38"/>
        <v>0</v>
      </c>
      <c r="U63" s="35">
        <f t="shared" si="38"/>
        <v>0</v>
      </c>
      <c r="V63" s="35">
        <f t="shared" si="38"/>
        <v>0</v>
      </c>
      <c r="W63" s="35">
        <f t="shared" si="38"/>
        <v>0</v>
      </c>
      <c r="X63" s="35">
        <f t="shared" si="38"/>
        <v>0</v>
      </c>
      <c r="Y63" s="35">
        <f t="shared" si="38"/>
        <v>0</v>
      </c>
      <c r="Z63" s="35">
        <f t="shared" si="38"/>
        <v>0</v>
      </c>
      <c r="AA63" s="35">
        <f t="shared" si="38"/>
        <v>0</v>
      </c>
      <c r="AB63" s="35">
        <f t="shared" si="38"/>
        <v>0</v>
      </c>
      <c r="AC63" s="35">
        <f t="shared" si="38"/>
        <v>0</v>
      </c>
      <c r="AD63" s="35">
        <f t="shared" si="38"/>
        <v>0</v>
      </c>
      <c r="AE63" s="35">
        <f t="shared" si="38"/>
        <v>0</v>
      </c>
      <c r="AF63" s="35">
        <f t="shared" si="38"/>
        <v>0</v>
      </c>
      <c r="AG63" s="35">
        <f t="shared" si="38"/>
        <v>0</v>
      </c>
      <c r="AH63" s="35">
        <f t="shared" si="38"/>
        <v>0</v>
      </c>
      <c r="AI63" s="35">
        <f t="shared" si="38"/>
        <v>0</v>
      </c>
      <c r="AJ63" s="35">
        <f t="shared" si="38"/>
        <v>0</v>
      </c>
      <c r="AK63" s="35">
        <f t="shared" si="38"/>
        <v>0</v>
      </c>
      <c r="AL63" s="35">
        <f t="shared" si="38"/>
        <v>0</v>
      </c>
      <c r="AM63" s="35">
        <f t="shared" si="38"/>
        <v>0</v>
      </c>
      <c r="AN63" s="35">
        <f t="shared" si="38"/>
        <v>0</v>
      </c>
      <c r="AO63" s="35">
        <f t="shared" si="38"/>
        <v>0</v>
      </c>
      <c r="AP63" s="35">
        <f t="shared" si="38"/>
        <v>0</v>
      </c>
      <c r="AQ63" s="35">
        <f t="shared" si="38"/>
        <v>0</v>
      </c>
      <c r="AR63" s="35">
        <f t="shared" si="38"/>
        <v>0</v>
      </c>
      <c r="AS63" s="35">
        <f t="shared" si="38"/>
        <v>0</v>
      </c>
      <c r="AT63" s="35">
        <f t="shared" si="38"/>
        <v>0</v>
      </c>
      <c r="AU63" s="35">
        <f t="shared" si="38"/>
        <v>0</v>
      </c>
      <c r="AV63" s="35">
        <f t="shared" si="38"/>
        <v>0</v>
      </c>
      <c r="AW63" s="35">
        <f t="shared" si="38"/>
        <v>0</v>
      </c>
      <c r="AX63" s="35">
        <f t="shared" ref="AX63:BS63" si="39">IF(AX$2&gt;=$O63,IF(AX62-HLOOKUP($O63,$R$2:$BS$33,30,FALSE)/HLOOKUP($O63,$R$2:$BS$33,31,FALSE)&lt;=0,AX62,HLOOKUP($O63,$R$2:$BS$33,30,FALSE)/HLOOKUP($O63,$R$2:$BS$33,31,FALSE)),0)</f>
        <v>0</v>
      </c>
      <c r="AY63" s="35">
        <f t="shared" si="39"/>
        <v>0</v>
      </c>
      <c r="AZ63" s="35">
        <f t="shared" si="39"/>
        <v>0</v>
      </c>
      <c r="BA63" s="35">
        <f t="shared" si="39"/>
        <v>0</v>
      </c>
      <c r="BB63" s="35">
        <f t="shared" si="39"/>
        <v>0</v>
      </c>
      <c r="BC63" s="35">
        <f t="shared" si="39"/>
        <v>0</v>
      </c>
      <c r="BD63" s="35">
        <f t="shared" si="39"/>
        <v>0</v>
      </c>
      <c r="BE63" s="35">
        <f t="shared" si="39"/>
        <v>0</v>
      </c>
      <c r="BF63" s="35">
        <f t="shared" si="39"/>
        <v>0</v>
      </c>
      <c r="BG63" s="35">
        <f t="shared" si="39"/>
        <v>0</v>
      </c>
      <c r="BH63" s="35">
        <f t="shared" si="39"/>
        <v>0</v>
      </c>
      <c r="BI63" s="35">
        <f t="shared" si="39"/>
        <v>0</v>
      </c>
      <c r="BJ63" s="35">
        <f t="shared" si="39"/>
        <v>0</v>
      </c>
      <c r="BK63" s="35">
        <f t="shared" si="39"/>
        <v>0</v>
      </c>
      <c r="BL63" s="35">
        <f t="shared" si="39"/>
        <v>0</v>
      </c>
      <c r="BM63" s="35">
        <f t="shared" si="39"/>
        <v>0</v>
      </c>
      <c r="BN63" s="35">
        <f t="shared" si="39"/>
        <v>0</v>
      </c>
      <c r="BO63" s="35">
        <f t="shared" si="39"/>
        <v>0</v>
      </c>
      <c r="BP63" s="35">
        <f t="shared" si="39"/>
        <v>0</v>
      </c>
      <c r="BQ63" s="35">
        <f t="shared" si="39"/>
        <v>0</v>
      </c>
      <c r="BR63" s="35">
        <f t="shared" si="39"/>
        <v>0</v>
      </c>
      <c r="BS63" s="35">
        <f t="shared" si="39"/>
        <v>0</v>
      </c>
    </row>
    <row r="64" spans="6:71" hidden="1" outlineLevel="1">
      <c r="F64" t="s">
        <v>168</v>
      </c>
      <c r="L64" s="22" t="s">
        <v>54</v>
      </c>
      <c r="O64" s="22">
        <v>16</v>
      </c>
      <c r="P64" s="39"/>
      <c r="Q64" s="45"/>
      <c r="R64" s="35">
        <f t="shared" ref="R64:BS64" si="40">IF($O64=R$2,R$40,IF(R$2&gt;$O64,Q64-Q65,0))</f>
        <v>0</v>
      </c>
      <c r="S64" s="35">
        <f t="shared" si="40"/>
        <v>0</v>
      </c>
      <c r="T64" s="35">
        <f t="shared" si="40"/>
        <v>0</v>
      </c>
      <c r="U64" s="35">
        <f t="shared" si="40"/>
        <v>0</v>
      </c>
      <c r="V64" s="35">
        <f t="shared" si="40"/>
        <v>0</v>
      </c>
      <c r="W64" s="35">
        <f t="shared" si="40"/>
        <v>0</v>
      </c>
      <c r="X64" s="35">
        <f t="shared" si="40"/>
        <v>0</v>
      </c>
      <c r="Y64" s="35">
        <f t="shared" si="40"/>
        <v>0</v>
      </c>
      <c r="Z64" s="35">
        <f t="shared" si="40"/>
        <v>0</v>
      </c>
      <c r="AA64" s="35">
        <f t="shared" si="40"/>
        <v>0</v>
      </c>
      <c r="AB64" s="35">
        <f t="shared" si="40"/>
        <v>0</v>
      </c>
      <c r="AC64" s="35">
        <f t="shared" si="40"/>
        <v>0</v>
      </c>
      <c r="AD64" s="35">
        <f t="shared" si="40"/>
        <v>0</v>
      </c>
      <c r="AE64" s="35">
        <f t="shared" si="40"/>
        <v>0</v>
      </c>
      <c r="AF64" s="35">
        <f t="shared" si="40"/>
        <v>0</v>
      </c>
      <c r="AG64" s="35">
        <f t="shared" si="40"/>
        <v>0</v>
      </c>
      <c r="AH64" s="35">
        <f t="shared" si="40"/>
        <v>0</v>
      </c>
      <c r="AI64" s="35">
        <f t="shared" si="40"/>
        <v>0</v>
      </c>
      <c r="AJ64" s="35">
        <f t="shared" si="40"/>
        <v>0</v>
      </c>
      <c r="AK64" s="35">
        <f t="shared" si="40"/>
        <v>0</v>
      </c>
      <c r="AL64" s="35">
        <f t="shared" si="40"/>
        <v>0</v>
      </c>
      <c r="AM64" s="35">
        <f t="shared" si="40"/>
        <v>0</v>
      </c>
      <c r="AN64" s="35">
        <f t="shared" si="40"/>
        <v>0</v>
      </c>
      <c r="AO64" s="35">
        <f t="shared" si="40"/>
        <v>0</v>
      </c>
      <c r="AP64" s="35">
        <f t="shared" si="40"/>
        <v>0</v>
      </c>
      <c r="AQ64" s="35">
        <f t="shared" si="40"/>
        <v>0</v>
      </c>
      <c r="AR64" s="35">
        <f t="shared" si="40"/>
        <v>0</v>
      </c>
      <c r="AS64" s="35">
        <f t="shared" si="40"/>
        <v>0</v>
      </c>
      <c r="AT64" s="35">
        <f t="shared" si="40"/>
        <v>0</v>
      </c>
      <c r="AU64" s="35">
        <f t="shared" si="40"/>
        <v>0</v>
      </c>
      <c r="AV64" s="35">
        <f t="shared" si="40"/>
        <v>0</v>
      </c>
      <c r="AW64" s="35">
        <f t="shared" si="40"/>
        <v>0</v>
      </c>
      <c r="AX64" s="35">
        <f t="shared" si="40"/>
        <v>0</v>
      </c>
      <c r="AY64" s="35">
        <f t="shared" si="40"/>
        <v>0</v>
      </c>
      <c r="AZ64" s="35">
        <f t="shared" si="40"/>
        <v>0</v>
      </c>
      <c r="BA64" s="35">
        <f t="shared" si="40"/>
        <v>0</v>
      </c>
      <c r="BB64" s="35">
        <f t="shared" si="40"/>
        <v>0</v>
      </c>
      <c r="BC64" s="35">
        <f t="shared" si="40"/>
        <v>0</v>
      </c>
      <c r="BD64" s="35">
        <f t="shared" si="40"/>
        <v>0</v>
      </c>
      <c r="BE64" s="35">
        <f t="shared" si="40"/>
        <v>0</v>
      </c>
      <c r="BF64" s="35">
        <f t="shared" si="40"/>
        <v>0</v>
      </c>
      <c r="BG64" s="35">
        <f t="shared" si="40"/>
        <v>0</v>
      </c>
      <c r="BH64" s="35">
        <f t="shared" si="40"/>
        <v>0</v>
      </c>
      <c r="BI64" s="35">
        <f t="shared" si="40"/>
        <v>0</v>
      </c>
      <c r="BJ64" s="35">
        <f t="shared" si="40"/>
        <v>0</v>
      </c>
      <c r="BK64" s="35">
        <f t="shared" si="40"/>
        <v>0</v>
      </c>
      <c r="BL64" s="35">
        <f t="shared" si="40"/>
        <v>0</v>
      </c>
      <c r="BM64" s="35">
        <f t="shared" si="40"/>
        <v>0</v>
      </c>
      <c r="BN64" s="35">
        <f t="shared" si="40"/>
        <v>0</v>
      </c>
      <c r="BO64" s="35">
        <f t="shared" si="40"/>
        <v>0</v>
      </c>
      <c r="BP64" s="35">
        <f t="shared" si="40"/>
        <v>0</v>
      </c>
      <c r="BQ64" s="35">
        <f t="shared" si="40"/>
        <v>0</v>
      </c>
      <c r="BR64" s="35">
        <f t="shared" si="40"/>
        <v>0</v>
      </c>
      <c r="BS64" s="35">
        <f t="shared" si="40"/>
        <v>0</v>
      </c>
    </row>
    <row r="65" spans="6:71" hidden="1" outlineLevel="1">
      <c r="F65" t="s">
        <v>169</v>
      </c>
      <c r="L65" s="22" t="s">
        <v>170</v>
      </c>
      <c r="O65" s="22">
        <v>16</v>
      </c>
      <c r="P65" s="39"/>
      <c r="Q65" s="45"/>
      <c r="R65" s="35">
        <f t="shared" ref="R65:AW65" si="41">IF(R$2&gt;=$O65,IF(R64-HLOOKUP($O65,$R$2:$BS$33,30,FALSE)/HLOOKUP($O65,$R$2:$BS$33,31,FALSE)&lt;=0,R64,HLOOKUP($O65,$R$2:$BS$33,30,FALSE)/HLOOKUP($O65,$R$2:$BS$33,31,FALSE)),0)</f>
        <v>0</v>
      </c>
      <c r="S65" s="35">
        <f t="shared" si="41"/>
        <v>0</v>
      </c>
      <c r="T65" s="35">
        <f t="shared" si="41"/>
        <v>0</v>
      </c>
      <c r="U65" s="35">
        <f t="shared" si="41"/>
        <v>0</v>
      </c>
      <c r="V65" s="35">
        <f t="shared" si="41"/>
        <v>0</v>
      </c>
      <c r="W65" s="35">
        <f t="shared" si="41"/>
        <v>0</v>
      </c>
      <c r="X65" s="35">
        <f t="shared" si="41"/>
        <v>0</v>
      </c>
      <c r="Y65" s="35">
        <f t="shared" si="41"/>
        <v>0</v>
      </c>
      <c r="Z65" s="35">
        <f t="shared" si="41"/>
        <v>0</v>
      </c>
      <c r="AA65" s="35">
        <f t="shared" si="41"/>
        <v>0</v>
      </c>
      <c r="AB65" s="35">
        <f t="shared" si="41"/>
        <v>0</v>
      </c>
      <c r="AC65" s="35">
        <f t="shared" si="41"/>
        <v>0</v>
      </c>
      <c r="AD65" s="35">
        <f t="shared" si="41"/>
        <v>0</v>
      </c>
      <c r="AE65" s="35">
        <f t="shared" si="41"/>
        <v>0</v>
      </c>
      <c r="AF65" s="35">
        <f t="shared" si="41"/>
        <v>0</v>
      </c>
      <c r="AG65" s="35">
        <f t="shared" si="41"/>
        <v>0</v>
      </c>
      <c r="AH65" s="35">
        <f t="shared" si="41"/>
        <v>0</v>
      </c>
      <c r="AI65" s="35">
        <f t="shared" si="41"/>
        <v>0</v>
      </c>
      <c r="AJ65" s="35">
        <f t="shared" si="41"/>
        <v>0</v>
      </c>
      <c r="AK65" s="35">
        <f t="shared" si="41"/>
        <v>0</v>
      </c>
      <c r="AL65" s="35">
        <f t="shared" si="41"/>
        <v>0</v>
      </c>
      <c r="AM65" s="35">
        <f t="shared" si="41"/>
        <v>0</v>
      </c>
      <c r="AN65" s="35">
        <f t="shared" si="41"/>
        <v>0</v>
      </c>
      <c r="AO65" s="35">
        <f t="shared" si="41"/>
        <v>0</v>
      </c>
      <c r="AP65" s="35">
        <f t="shared" si="41"/>
        <v>0</v>
      </c>
      <c r="AQ65" s="35">
        <f t="shared" si="41"/>
        <v>0</v>
      </c>
      <c r="AR65" s="35">
        <f t="shared" si="41"/>
        <v>0</v>
      </c>
      <c r="AS65" s="35">
        <f t="shared" si="41"/>
        <v>0</v>
      </c>
      <c r="AT65" s="35">
        <f t="shared" si="41"/>
        <v>0</v>
      </c>
      <c r="AU65" s="35">
        <f t="shared" si="41"/>
        <v>0</v>
      </c>
      <c r="AV65" s="35">
        <f t="shared" si="41"/>
        <v>0</v>
      </c>
      <c r="AW65" s="35">
        <f t="shared" si="41"/>
        <v>0</v>
      </c>
      <c r="AX65" s="35">
        <f t="shared" ref="AX65:BS65" si="42">IF(AX$2&gt;=$O65,IF(AX64-HLOOKUP($O65,$R$2:$BS$33,30,FALSE)/HLOOKUP($O65,$R$2:$BS$33,31,FALSE)&lt;=0,AX64,HLOOKUP($O65,$R$2:$BS$33,30,FALSE)/HLOOKUP($O65,$R$2:$BS$33,31,FALSE)),0)</f>
        <v>0</v>
      </c>
      <c r="AY65" s="35">
        <f t="shared" si="42"/>
        <v>0</v>
      </c>
      <c r="AZ65" s="35">
        <f t="shared" si="42"/>
        <v>0</v>
      </c>
      <c r="BA65" s="35">
        <f t="shared" si="42"/>
        <v>0</v>
      </c>
      <c r="BB65" s="35">
        <f t="shared" si="42"/>
        <v>0</v>
      </c>
      <c r="BC65" s="35">
        <f t="shared" si="42"/>
        <v>0</v>
      </c>
      <c r="BD65" s="35">
        <f t="shared" si="42"/>
        <v>0</v>
      </c>
      <c r="BE65" s="35">
        <f t="shared" si="42"/>
        <v>0</v>
      </c>
      <c r="BF65" s="35">
        <f t="shared" si="42"/>
        <v>0</v>
      </c>
      <c r="BG65" s="35">
        <f t="shared" si="42"/>
        <v>0</v>
      </c>
      <c r="BH65" s="35">
        <f t="shared" si="42"/>
        <v>0</v>
      </c>
      <c r="BI65" s="35">
        <f t="shared" si="42"/>
        <v>0</v>
      </c>
      <c r="BJ65" s="35">
        <f t="shared" si="42"/>
        <v>0</v>
      </c>
      <c r="BK65" s="35">
        <f t="shared" si="42"/>
        <v>0</v>
      </c>
      <c r="BL65" s="35">
        <f t="shared" si="42"/>
        <v>0</v>
      </c>
      <c r="BM65" s="35">
        <f t="shared" si="42"/>
        <v>0</v>
      </c>
      <c r="BN65" s="35">
        <f t="shared" si="42"/>
        <v>0</v>
      </c>
      <c r="BO65" s="35">
        <f t="shared" si="42"/>
        <v>0</v>
      </c>
      <c r="BP65" s="35">
        <f t="shared" si="42"/>
        <v>0</v>
      </c>
      <c r="BQ65" s="35">
        <f t="shared" si="42"/>
        <v>0</v>
      </c>
      <c r="BR65" s="35">
        <f t="shared" si="42"/>
        <v>0</v>
      </c>
      <c r="BS65" s="35">
        <f t="shared" si="42"/>
        <v>0</v>
      </c>
    </row>
    <row r="66" spans="6:71" hidden="1" outlineLevel="1">
      <c r="F66" t="s">
        <v>168</v>
      </c>
      <c r="L66" s="22" t="s">
        <v>54</v>
      </c>
      <c r="O66" s="22">
        <v>17</v>
      </c>
      <c r="P66" s="39"/>
      <c r="Q66" s="45"/>
      <c r="R66" s="35">
        <f t="shared" ref="R66:BS66" si="43">IF($O66=R$2,R$40,IF(R$2&gt;$O66,Q66-Q67,0))</f>
        <v>0</v>
      </c>
      <c r="S66" s="35">
        <f t="shared" si="43"/>
        <v>0</v>
      </c>
      <c r="T66" s="35">
        <f t="shared" si="43"/>
        <v>0</v>
      </c>
      <c r="U66" s="35">
        <f t="shared" si="43"/>
        <v>0</v>
      </c>
      <c r="V66" s="35">
        <f t="shared" si="43"/>
        <v>0</v>
      </c>
      <c r="W66" s="35">
        <f t="shared" si="43"/>
        <v>0</v>
      </c>
      <c r="X66" s="35">
        <f t="shared" si="43"/>
        <v>0</v>
      </c>
      <c r="Y66" s="35">
        <f t="shared" si="43"/>
        <v>0</v>
      </c>
      <c r="Z66" s="35">
        <f t="shared" si="43"/>
        <v>0</v>
      </c>
      <c r="AA66" s="35">
        <f t="shared" si="43"/>
        <v>0</v>
      </c>
      <c r="AB66" s="35">
        <f t="shared" si="43"/>
        <v>0</v>
      </c>
      <c r="AC66" s="35">
        <f t="shared" si="43"/>
        <v>0</v>
      </c>
      <c r="AD66" s="35">
        <f t="shared" si="43"/>
        <v>0</v>
      </c>
      <c r="AE66" s="35">
        <f t="shared" si="43"/>
        <v>0</v>
      </c>
      <c r="AF66" s="35">
        <f t="shared" si="43"/>
        <v>0</v>
      </c>
      <c r="AG66" s="35">
        <f t="shared" si="43"/>
        <v>0</v>
      </c>
      <c r="AH66" s="35">
        <f t="shared" si="43"/>
        <v>0</v>
      </c>
      <c r="AI66" s="35">
        <f t="shared" si="43"/>
        <v>0</v>
      </c>
      <c r="AJ66" s="35">
        <f t="shared" si="43"/>
        <v>0</v>
      </c>
      <c r="AK66" s="35">
        <f t="shared" si="43"/>
        <v>0</v>
      </c>
      <c r="AL66" s="35">
        <f t="shared" si="43"/>
        <v>0</v>
      </c>
      <c r="AM66" s="35">
        <f t="shared" si="43"/>
        <v>0</v>
      </c>
      <c r="AN66" s="35">
        <f t="shared" si="43"/>
        <v>0</v>
      </c>
      <c r="AO66" s="35">
        <f t="shared" si="43"/>
        <v>0</v>
      </c>
      <c r="AP66" s="35">
        <f t="shared" si="43"/>
        <v>0</v>
      </c>
      <c r="AQ66" s="35">
        <f t="shared" si="43"/>
        <v>0</v>
      </c>
      <c r="AR66" s="35">
        <f t="shared" si="43"/>
        <v>0</v>
      </c>
      <c r="AS66" s="35">
        <f t="shared" si="43"/>
        <v>0</v>
      </c>
      <c r="AT66" s="35">
        <f t="shared" si="43"/>
        <v>0</v>
      </c>
      <c r="AU66" s="35">
        <f t="shared" si="43"/>
        <v>0</v>
      </c>
      <c r="AV66" s="35">
        <f t="shared" si="43"/>
        <v>0</v>
      </c>
      <c r="AW66" s="35">
        <f t="shared" si="43"/>
        <v>0</v>
      </c>
      <c r="AX66" s="35">
        <f t="shared" si="43"/>
        <v>0</v>
      </c>
      <c r="AY66" s="35">
        <f t="shared" si="43"/>
        <v>0</v>
      </c>
      <c r="AZ66" s="35">
        <f t="shared" si="43"/>
        <v>0</v>
      </c>
      <c r="BA66" s="35">
        <f t="shared" si="43"/>
        <v>0</v>
      </c>
      <c r="BB66" s="35">
        <f t="shared" si="43"/>
        <v>0</v>
      </c>
      <c r="BC66" s="35">
        <f t="shared" si="43"/>
        <v>0</v>
      </c>
      <c r="BD66" s="35">
        <f t="shared" si="43"/>
        <v>0</v>
      </c>
      <c r="BE66" s="35">
        <f t="shared" si="43"/>
        <v>0</v>
      </c>
      <c r="BF66" s="35">
        <f t="shared" si="43"/>
        <v>0</v>
      </c>
      <c r="BG66" s="35">
        <f t="shared" si="43"/>
        <v>0</v>
      </c>
      <c r="BH66" s="35">
        <f t="shared" si="43"/>
        <v>0</v>
      </c>
      <c r="BI66" s="35">
        <f t="shared" si="43"/>
        <v>0</v>
      </c>
      <c r="BJ66" s="35">
        <f t="shared" si="43"/>
        <v>0</v>
      </c>
      <c r="BK66" s="35">
        <f t="shared" si="43"/>
        <v>0</v>
      </c>
      <c r="BL66" s="35">
        <f t="shared" si="43"/>
        <v>0</v>
      </c>
      <c r="BM66" s="35">
        <f t="shared" si="43"/>
        <v>0</v>
      </c>
      <c r="BN66" s="35">
        <f t="shared" si="43"/>
        <v>0</v>
      </c>
      <c r="BO66" s="35">
        <f t="shared" si="43"/>
        <v>0</v>
      </c>
      <c r="BP66" s="35">
        <f t="shared" si="43"/>
        <v>0</v>
      </c>
      <c r="BQ66" s="35">
        <f t="shared" si="43"/>
        <v>0</v>
      </c>
      <c r="BR66" s="35">
        <f t="shared" si="43"/>
        <v>0</v>
      </c>
      <c r="BS66" s="35">
        <f t="shared" si="43"/>
        <v>0</v>
      </c>
    </row>
    <row r="67" spans="6:71" hidden="1" outlineLevel="1">
      <c r="F67" t="s">
        <v>169</v>
      </c>
      <c r="L67" s="22" t="s">
        <v>170</v>
      </c>
      <c r="O67" s="22">
        <v>17</v>
      </c>
      <c r="P67" s="39"/>
      <c r="Q67" s="45"/>
      <c r="R67" s="35">
        <f t="shared" ref="R67:AW67" si="44">IF(R$2&gt;=$O67,IF(R66-HLOOKUP($O67,$R$2:$BS$33,30,FALSE)/HLOOKUP($O67,$R$2:$BS$33,31,FALSE)&lt;=0,R66,HLOOKUP($O67,$R$2:$BS$33,30,FALSE)/HLOOKUP($O67,$R$2:$BS$33,31,FALSE)),0)</f>
        <v>0</v>
      </c>
      <c r="S67" s="35">
        <f t="shared" si="44"/>
        <v>0</v>
      </c>
      <c r="T67" s="35">
        <f t="shared" si="44"/>
        <v>0</v>
      </c>
      <c r="U67" s="35">
        <f t="shared" si="44"/>
        <v>0</v>
      </c>
      <c r="V67" s="35">
        <f t="shared" si="44"/>
        <v>0</v>
      </c>
      <c r="W67" s="35">
        <f t="shared" si="44"/>
        <v>0</v>
      </c>
      <c r="X67" s="35">
        <f t="shared" si="44"/>
        <v>0</v>
      </c>
      <c r="Y67" s="35">
        <f t="shared" si="44"/>
        <v>0</v>
      </c>
      <c r="Z67" s="35">
        <f t="shared" si="44"/>
        <v>0</v>
      </c>
      <c r="AA67" s="35">
        <f t="shared" si="44"/>
        <v>0</v>
      </c>
      <c r="AB67" s="35">
        <f t="shared" si="44"/>
        <v>0</v>
      </c>
      <c r="AC67" s="35">
        <f t="shared" si="44"/>
        <v>0</v>
      </c>
      <c r="AD67" s="35">
        <f t="shared" si="44"/>
        <v>0</v>
      </c>
      <c r="AE67" s="35">
        <f t="shared" si="44"/>
        <v>0</v>
      </c>
      <c r="AF67" s="35">
        <f t="shared" si="44"/>
        <v>0</v>
      </c>
      <c r="AG67" s="35">
        <f t="shared" si="44"/>
        <v>0</v>
      </c>
      <c r="AH67" s="35">
        <f t="shared" si="44"/>
        <v>0</v>
      </c>
      <c r="AI67" s="35">
        <f t="shared" si="44"/>
        <v>0</v>
      </c>
      <c r="AJ67" s="35">
        <f t="shared" si="44"/>
        <v>0</v>
      </c>
      <c r="AK67" s="35">
        <f t="shared" si="44"/>
        <v>0</v>
      </c>
      <c r="AL67" s="35">
        <f t="shared" si="44"/>
        <v>0</v>
      </c>
      <c r="AM67" s="35">
        <f t="shared" si="44"/>
        <v>0</v>
      </c>
      <c r="AN67" s="35">
        <f t="shared" si="44"/>
        <v>0</v>
      </c>
      <c r="AO67" s="35">
        <f t="shared" si="44"/>
        <v>0</v>
      </c>
      <c r="AP67" s="35">
        <f t="shared" si="44"/>
        <v>0</v>
      </c>
      <c r="AQ67" s="35">
        <f t="shared" si="44"/>
        <v>0</v>
      </c>
      <c r="AR67" s="35">
        <f t="shared" si="44"/>
        <v>0</v>
      </c>
      <c r="AS67" s="35">
        <f t="shared" si="44"/>
        <v>0</v>
      </c>
      <c r="AT67" s="35">
        <f t="shared" si="44"/>
        <v>0</v>
      </c>
      <c r="AU67" s="35">
        <f t="shared" si="44"/>
        <v>0</v>
      </c>
      <c r="AV67" s="35">
        <f t="shared" si="44"/>
        <v>0</v>
      </c>
      <c r="AW67" s="35">
        <f t="shared" si="44"/>
        <v>0</v>
      </c>
      <c r="AX67" s="35">
        <f t="shared" ref="AX67:BS67" si="45">IF(AX$2&gt;=$O67,IF(AX66-HLOOKUP($O67,$R$2:$BS$33,30,FALSE)/HLOOKUP($O67,$R$2:$BS$33,31,FALSE)&lt;=0,AX66,HLOOKUP($O67,$R$2:$BS$33,30,FALSE)/HLOOKUP($O67,$R$2:$BS$33,31,FALSE)),0)</f>
        <v>0</v>
      </c>
      <c r="AY67" s="35">
        <f t="shared" si="45"/>
        <v>0</v>
      </c>
      <c r="AZ67" s="35">
        <f t="shared" si="45"/>
        <v>0</v>
      </c>
      <c r="BA67" s="35">
        <f t="shared" si="45"/>
        <v>0</v>
      </c>
      <c r="BB67" s="35">
        <f t="shared" si="45"/>
        <v>0</v>
      </c>
      <c r="BC67" s="35">
        <f t="shared" si="45"/>
        <v>0</v>
      </c>
      <c r="BD67" s="35">
        <f t="shared" si="45"/>
        <v>0</v>
      </c>
      <c r="BE67" s="35">
        <f t="shared" si="45"/>
        <v>0</v>
      </c>
      <c r="BF67" s="35">
        <f t="shared" si="45"/>
        <v>0</v>
      </c>
      <c r="BG67" s="35">
        <f t="shared" si="45"/>
        <v>0</v>
      </c>
      <c r="BH67" s="35">
        <f t="shared" si="45"/>
        <v>0</v>
      </c>
      <c r="BI67" s="35">
        <f t="shared" si="45"/>
        <v>0</v>
      </c>
      <c r="BJ67" s="35">
        <f t="shared" si="45"/>
        <v>0</v>
      </c>
      <c r="BK67" s="35">
        <f t="shared" si="45"/>
        <v>0</v>
      </c>
      <c r="BL67" s="35">
        <f t="shared" si="45"/>
        <v>0</v>
      </c>
      <c r="BM67" s="35">
        <f t="shared" si="45"/>
        <v>0</v>
      </c>
      <c r="BN67" s="35">
        <f t="shared" si="45"/>
        <v>0</v>
      </c>
      <c r="BO67" s="35">
        <f t="shared" si="45"/>
        <v>0</v>
      </c>
      <c r="BP67" s="35">
        <f t="shared" si="45"/>
        <v>0</v>
      </c>
      <c r="BQ67" s="35">
        <f t="shared" si="45"/>
        <v>0</v>
      </c>
      <c r="BR67" s="35">
        <f t="shared" si="45"/>
        <v>0</v>
      </c>
      <c r="BS67" s="35">
        <f t="shared" si="45"/>
        <v>0</v>
      </c>
    </row>
    <row r="68" spans="6:71" hidden="1" outlineLevel="1">
      <c r="F68" t="s">
        <v>168</v>
      </c>
      <c r="L68" s="22" t="s">
        <v>54</v>
      </c>
      <c r="O68" s="22">
        <v>18</v>
      </c>
      <c r="P68" s="39"/>
      <c r="Q68" s="45"/>
      <c r="R68" s="35">
        <f t="shared" ref="R68:BS68" si="46">IF($O68=R$2,R$40,IF(R$2&gt;$O68,Q68-Q69,0))</f>
        <v>0</v>
      </c>
      <c r="S68" s="35">
        <f t="shared" si="46"/>
        <v>0</v>
      </c>
      <c r="T68" s="35">
        <f t="shared" si="46"/>
        <v>0</v>
      </c>
      <c r="U68" s="35">
        <f t="shared" si="46"/>
        <v>0</v>
      </c>
      <c r="V68" s="35">
        <f t="shared" si="46"/>
        <v>0</v>
      </c>
      <c r="W68" s="35">
        <f t="shared" si="46"/>
        <v>0</v>
      </c>
      <c r="X68" s="35">
        <f t="shared" si="46"/>
        <v>0</v>
      </c>
      <c r="Y68" s="35">
        <f t="shared" si="46"/>
        <v>0</v>
      </c>
      <c r="Z68" s="35">
        <f t="shared" si="46"/>
        <v>0</v>
      </c>
      <c r="AA68" s="35">
        <f t="shared" si="46"/>
        <v>0</v>
      </c>
      <c r="AB68" s="35">
        <f t="shared" si="46"/>
        <v>0</v>
      </c>
      <c r="AC68" s="35">
        <f t="shared" si="46"/>
        <v>0</v>
      </c>
      <c r="AD68" s="35">
        <f t="shared" si="46"/>
        <v>0</v>
      </c>
      <c r="AE68" s="35">
        <f t="shared" si="46"/>
        <v>0</v>
      </c>
      <c r="AF68" s="35">
        <f t="shared" si="46"/>
        <v>0</v>
      </c>
      <c r="AG68" s="35">
        <f t="shared" si="46"/>
        <v>0</v>
      </c>
      <c r="AH68" s="35">
        <f t="shared" si="46"/>
        <v>0</v>
      </c>
      <c r="AI68" s="35">
        <f t="shared" si="46"/>
        <v>0</v>
      </c>
      <c r="AJ68" s="35">
        <f t="shared" si="46"/>
        <v>0</v>
      </c>
      <c r="AK68" s="35">
        <f t="shared" si="46"/>
        <v>0</v>
      </c>
      <c r="AL68" s="35">
        <f t="shared" si="46"/>
        <v>0</v>
      </c>
      <c r="AM68" s="35">
        <f t="shared" si="46"/>
        <v>0</v>
      </c>
      <c r="AN68" s="35">
        <f t="shared" si="46"/>
        <v>0</v>
      </c>
      <c r="AO68" s="35">
        <f t="shared" si="46"/>
        <v>0</v>
      </c>
      <c r="AP68" s="35">
        <f t="shared" si="46"/>
        <v>0</v>
      </c>
      <c r="AQ68" s="35">
        <f t="shared" si="46"/>
        <v>0</v>
      </c>
      <c r="AR68" s="35">
        <f t="shared" si="46"/>
        <v>0</v>
      </c>
      <c r="AS68" s="35">
        <f t="shared" si="46"/>
        <v>0</v>
      </c>
      <c r="AT68" s="35">
        <f t="shared" si="46"/>
        <v>0</v>
      </c>
      <c r="AU68" s="35">
        <f t="shared" si="46"/>
        <v>0</v>
      </c>
      <c r="AV68" s="35">
        <f t="shared" si="46"/>
        <v>0</v>
      </c>
      <c r="AW68" s="35">
        <f t="shared" si="46"/>
        <v>0</v>
      </c>
      <c r="AX68" s="35">
        <f t="shared" si="46"/>
        <v>0</v>
      </c>
      <c r="AY68" s="35">
        <f t="shared" si="46"/>
        <v>0</v>
      </c>
      <c r="AZ68" s="35">
        <f t="shared" si="46"/>
        <v>0</v>
      </c>
      <c r="BA68" s="35">
        <f t="shared" si="46"/>
        <v>0</v>
      </c>
      <c r="BB68" s="35">
        <f t="shared" si="46"/>
        <v>0</v>
      </c>
      <c r="BC68" s="35">
        <f t="shared" si="46"/>
        <v>0</v>
      </c>
      <c r="BD68" s="35">
        <f t="shared" si="46"/>
        <v>0</v>
      </c>
      <c r="BE68" s="35">
        <f t="shared" si="46"/>
        <v>0</v>
      </c>
      <c r="BF68" s="35">
        <f t="shared" si="46"/>
        <v>0</v>
      </c>
      <c r="BG68" s="35">
        <f t="shared" si="46"/>
        <v>0</v>
      </c>
      <c r="BH68" s="35">
        <f t="shared" si="46"/>
        <v>0</v>
      </c>
      <c r="BI68" s="35">
        <f t="shared" si="46"/>
        <v>0</v>
      </c>
      <c r="BJ68" s="35">
        <f t="shared" si="46"/>
        <v>0</v>
      </c>
      <c r="BK68" s="35">
        <f t="shared" si="46"/>
        <v>0</v>
      </c>
      <c r="BL68" s="35">
        <f t="shared" si="46"/>
        <v>0</v>
      </c>
      <c r="BM68" s="35">
        <f t="shared" si="46"/>
        <v>0</v>
      </c>
      <c r="BN68" s="35">
        <f t="shared" si="46"/>
        <v>0</v>
      </c>
      <c r="BO68" s="35">
        <f t="shared" si="46"/>
        <v>0</v>
      </c>
      <c r="BP68" s="35">
        <f t="shared" si="46"/>
        <v>0</v>
      </c>
      <c r="BQ68" s="35">
        <f t="shared" si="46"/>
        <v>0</v>
      </c>
      <c r="BR68" s="35">
        <f t="shared" si="46"/>
        <v>0</v>
      </c>
      <c r="BS68" s="35">
        <f t="shared" si="46"/>
        <v>0</v>
      </c>
    </row>
    <row r="69" spans="6:71" hidden="1" outlineLevel="1">
      <c r="F69" t="s">
        <v>169</v>
      </c>
      <c r="L69" s="22" t="s">
        <v>170</v>
      </c>
      <c r="O69" s="22">
        <v>18</v>
      </c>
      <c r="P69" s="39"/>
      <c r="Q69" s="45"/>
      <c r="R69" s="35">
        <f t="shared" ref="R69:AW69" si="47">IF(R$2&gt;=$O69,IF(R68-HLOOKUP($O69,$R$2:$BS$33,30,FALSE)/HLOOKUP($O69,$R$2:$BS$33,31,FALSE)&lt;=0,R68,HLOOKUP($O69,$R$2:$BS$33,30,FALSE)/HLOOKUP($O69,$R$2:$BS$33,31,FALSE)),0)</f>
        <v>0</v>
      </c>
      <c r="S69" s="35">
        <f t="shared" si="47"/>
        <v>0</v>
      </c>
      <c r="T69" s="35">
        <f t="shared" si="47"/>
        <v>0</v>
      </c>
      <c r="U69" s="35">
        <f t="shared" si="47"/>
        <v>0</v>
      </c>
      <c r="V69" s="35">
        <f t="shared" si="47"/>
        <v>0</v>
      </c>
      <c r="W69" s="35">
        <f t="shared" si="47"/>
        <v>0</v>
      </c>
      <c r="X69" s="35">
        <f t="shared" si="47"/>
        <v>0</v>
      </c>
      <c r="Y69" s="35">
        <f t="shared" si="47"/>
        <v>0</v>
      </c>
      <c r="Z69" s="35">
        <f t="shared" si="47"/>
        <v>0</v>
      </c>
      <c r="AA69" s="35">
        <f t="shared" si="47"/>
        <v>0</v>
      </c>
      <c r="AB69" s="35">
        <f t="shared" si="47"/>
        <v>0</v>
      </c>
      <c r="AC69" s="35">
        <f t="shared" si="47"/>
        <v>0</v>
      </c>
      <c r="AD69" s="35">
        <f t="shared" si="47"/>
        <v>0</v>
      </c>
      <c r="AE69" s="35">
        <f t="shared" si="47"/>
        <v>0</v>
      </c>
      <c r="AF69" s="35">
        <f t="shared" si="47"/>
        <v>0</v>
      </c>
      <c r="AG69" s="35">
        <f t="shared" si="47"/>
        <v>0</v>
      </c>
      <c r="AH69" s="35">
        <f t="shared" si="47"/>
        <v>0</v>
      </c>
      <c r="AI69" s="35">
        <f t="shared" si="47"/>
        <v>0</v>
      </c>
      <c r="AJ69" s="35">
        <f t="shared" si="47"/>
        <v>0</v>
      </c>
      <c r="AK69" s="35">
        <f t="shared" si="47"/>
        <v>0</v>
      </c>
      <c r="AL69" s="35">
        <f t="shared" si="47"/>
        <v>0</v>
      </c>
      <c r="AM69" s="35">
        <f t="shared" si="47"/>
        <v>0</v>
      </c>
      <c r="AN69" s="35">
        <f t="shared" si="47"/>
        <v>0</v>
      </c>
      <c r="AO69" s="35">
        <f t="shared" si="47"/>
        <v>0</v>
      </c>
      <c r="AP69" s="35">
        <f t="shared" si="47"/>
        <v>0</v>
      </c>
      <c r="AQ69" s="35">
        <f t="shared" si="47"/>
        <v>0</v>
      </c>
      <c r="AR69" s="35">
        <f t="shared" si="47"/>
        <v>0</v>
      </c>
      <c r="AS69" s="35">
        <f t="shared" si="47"/>
        <v>0</v>
      </c>
      <c r="AT69" s="35">
        <f t="shared" si="47"/>
        <v>0</v>
      </c>
      <c r="AU69" s="35">
        <f t="shared" si="47"/>
        <v>0</v>
      </c>
      <c r="AV69" s="35">
        <f t="shared" si="47"/>
        <v>0</v>
      </c>
      <c r="AW69" s="35">
        <f t="shared" si="47"/>
        <v>0</v>
      </c>
      <c r="AX69" s="35">
        <f t="shared" ref="AX69:BS69" si="48">IF(AX$2&gt;=$O69,IF(AX68-HLOOKUP($O69,$R$2:$BS$33,30,FALSE)/HLOOKUP($O69,$R$2:$BS$33,31,FALSE)&lt;=0,AX68,HLOOKUP($O69,$R$2:$BS$33,30,FALSE)/HLOOKUP($O69,$R$2:$BS$33,31,FALSE)),0)</f>
        <v>0</v>
      </c>
      <c r="AY69" s="35">
        <f t="shared" si="48"/>
        <v>0</v>
      </c>
      <c r="AZ69" s="35">
        <f t="shared" si="48"/>
        <v>0</v>
      </c>
      <c r="BA69" s="35">
        <f t="shared" si="48"/>
        <v>0</v>
      </c>
      <c r="BB69" s="35">
        <f t="shared" si="48"/>
        <v>0</v>
      </c>
      <c r="BC69" s="35">
        <f t="shared" si="48"/>
        <v>0</v>
      </c>
      <c r="BD69" s="35">
        <f t="shared" si="48"/>
        <v>0</v>
      </c>
      <c r="BE69" s="35">
        <f t="shared" si="48"/>
        <v>0</v>
      </c>
      <c r="BF69" s="35">
        <f t="shared" si="48"/>
        <v>0</v>
      </c>
      <c r="BG69" s="35">
        <f t="shared" si="48"/>
        <v>0</v>
      </c>
      <c r="BH69" s="35">
        <f t="shared" si="48"/>
        <v>0</v>
      </c>
      <c r="BI69" s="35">
        <f t="shared" si="48"/>
        <v>0</v>
      </c>
      <c r="BJ69" s="35">
        <f t="shared" si="48"/>
        <v>0</v>
      </c>
      <c r="BK69" s="35">
        <f t="shared" si="48"/>
        <v>0</v>
      </c>
      <c r="BL69" s="35">
        <f t="shared" si="48"/>
        <v>0</v>
      </c>
      <c r="BM69" s="35">
        <f t="shared" si="48"/>
        <v>0</v>
      </c>
      <c r="BN69" s="35">
        <f t="shared" si="48"/>
        <v>0</v>
      </c>
      <c r="BO69" s="35">
        <f t="shared" si="48"/>
        <v>0</v>
      </c>
      <c r="BP69" s="35">
        <f t="shared" si="48"/>
        <v>0</v>
      </c>
      <c r="BQ69" s="35">
        <f t="shared" si="48"/>
        <v>0</v>
      </c>
      <c r="BR69" s="35">
        <f t="shared" si="48"/>
        <v>0</v>
      </c>
      <c r="BS69" s="35">
        <f t="shared" si="48"/>
        <v>0</v>
      </c>
    </row>
    <row r="70" spans="6:71" hidden="1" outlineLevel="1">
      <c r="F70" t="s">
        <v>168</v>
      </c>
      <c r="L70" s="22" t="s">
        <v>54</v>
      </c>
      <c r="O70" s="22">
        <v>19</v>
      </c>
      <c r="P70" s="39"/>
      <c r="Q70" s="45"/>
      <c r="R70" s="35">
        <f t="shared" ref="R70:BS70" si="49">IF($O70=R$2,R$40,IF(R$2&gt;$O70,Q70-Q71,0))</f>
        <v>0</v>
      </c>
      <c r="S70" s="35">
        <f t="shared" si="49"/>
        <v>0</v>
      </c>
      <c r="T70" s="35">
        <f t="shared" si="49"/>
        <v>0</v>
      </c>
      <c r="U70" s="35">
        <f t="shared" si="49"/>
        <v>0</v>
      </c>
      <c r="V70" s="35">
        <f t="shared" si="49"/>
        <v>0</v>
      </c>
      <c r="W70" s="35">
        <f t="shared" si="49"/>
        <v>0</v>
      </c>
      <c r="X70" s="35">
        <f t="shared" si="49"/>
        <v>0</v>
      </c>
      <c r="Y70" s="35">
        <f t="shared" si="49"/>
        <v>0</v>
      </c>
      <c r="Z70" s="35">
        <f t="shared" si="49"/>
        <v>0</v>
      </c>
      <c r="AA70" s="35">
        <f t="shared" si="49"/>
        <v>0</v>
      </c>
      <c r="AB70" s="35">
        <f t="shared" si="49"/>
        <v>0</v>
      </c>
      <c r="AC70" s="35">
        <f t="shared" si="49"/>
        <v>0</v>
      </c>
      <c r="AD70" s="35">
        <f t="shared" si="49"/>
        <v>0</v>
      </c>
      <c r="AE70" s="35">
        <f t="shared" si="49"/>
        <v>0</v>
      </c>
      <c r="AF70" s="35">
        <f t="shared" si="49"/>
        <v>0</v>
      </c>
      <c r="AG70" s="35">
        <f t="shared" si="49"/>
        <v>0</v>
      </c>
      <c r="AH70" s="35">
        <f t="shared" si="49"/>
        <v>0</v>
      </c>
      <c r="AI70" s="35">
        <f t="shared" si="49"/>
        <v>0</v>
      </c>
      <c r="AJ70" s="35">
        <f t="shared" si="49"/>
        <v>0</v>
      </c>
      <c r="AK70" s="35">
        <f t="shared" si="49"/>
        <v>0</v>
      </c>
      <c r="AL70" s="35">
        <f t="shared" si="49"/>
        <v>0</v>
      </c>
      <c r="AM70" s="35">
        <f t="shared" si="49"/>
        <v>0</v>
      </c>
      <c r="AN70" s="35">
        <f t="shared" si="49"/>
        <v>0</v>
      </c>
      <c r="AO70" s="35">
        <f t="shared" si="49"/>
        <v>0</v>
      </c>
      <c r="AP70" s="35">
        <f t="shared" si="49"/>
        <v>0</v>
      </c>
      <c r="AQ70" s="35">
        <f t="shared" si="49"/>
        <v>0</v>
      </c>
      <c r="AR70" s="35">
        <f t="shared" si="49"/>
        <v>0</v>
      </c>
      <c r="AS70" s="35">
        <f t="shared" si="49"/>
        <v>0</v>
      </c>
      <c r="AT70" s="35">
        <f t="shared" si="49"/>
        <v>0</v>
      </c>
      <c r="AU70" s="35">
        <f t="shared" si="49"/>
        <v>0</v>
      </c>
      <c r="AV70" s="35">
        <f t="shared" si="49"/>
        <v>0</v>
      </c>
      <c r="AW70" s="35">
        <f t="shared" si="49"/>
        <v>0</v>
      </c>
      <c r="AX70" s="35">
        <f t="shared" si="49"/>
        <v>0</v>
      </c>
      <c r="AY70" s="35">
        <f t="shared" si="49"/>
        <v>0</v>
      </c>
      <c r="AZ70" s="35">
        <f t="shared" si="49"/>
        <v>0</v>
      </c>
      <c r="BA70" s="35">
        <f t="shared" si="49"/>
        <v>0</v>
      </c>
      <c r="BB70" s="35">
        <f t="shared" si="49"/>
        <v>0</v>
      </c>
      <c r="BC70" s="35">
        <f t="shared" si="49"/>
        <v>0</v>
      </c>
      <c r="BD70" s="35">
        <f t="shared" si="49"/>
        <v>0</v>
      </c>
      <c r="BE70" s="35">
        <f t="shared" si="49"/>
        <v>0</v>
      </c>
      <c r="BF70" s="35">
        <f t="shared" si="49"/>
        <v>0</v>
      </c>
      <c r="BG70" s="35">
        <f t="shared" si="49"/>
        <v>0</v>
      </c>
      <c r="BH70" s="35">
        <f t="shared" si="49"/>
        <v>0</v>
      </c>
      <c r="BI70" s="35">
        <f t="shared" si="49"/>
        <v>0</v>
      </c>
      <c r="BJ70" s="35">
        <f t="shared" si="49"/>
        <v>0</v>
      </c>
      <c r="BK70" s="35">
        <f t="shared" si="49"/>
        <v>0</v>
      </c>
      <c r="BL70" s="35">
        <f t="shared" si="49"/>
        <v>0</v>
      </c>
      <c r="BM70" s="35">
        <f t="shared" si="49"/>
        <v>0</v>
      </c>
      <c r="BN70" s="35">
        <f t="shared" si="49"/>
        <v>0</v>
      </c>
      <c r="BO70" s="35">
        <f t="shared" si="49"/>
        <v>0</v>
      </c>
      <c r="BP70" s="35">
        <f t="shared" si="49"/>
        <v>0</v>
      </c>
      <c r="BQ70" s="35">
        <f t="shared" si="49"/>
        <v>0</v>
      </c>
      <c r="BR70" s="35">
        <f t="shared" si="49"/>
        <v>0</v>
      </c>
      <c r="BS70" s="35">
        <f t="shared" si="49"/>
        <v>0</v>
      </c>
    </row>
    <row r="71" spans="6:71" hidden="1" outlineLevel="1">
      <c r="F71" t="s">
        <v>169</v>
      </c>
      <c r="L71" s="22" t="s">
        <v>170</v>
      </c>
      <c r="O71" s="22">
        <v>19</v>
      </c>
      <c r="P71" s="39"/>
      <c r="Q71" s="45"/>
      <c r="R71" s="35">
        <f t="shared" ref="R71:AW71" si="50">IF(R$2&gt;=$O71,IF(R70-HLOOKUP($O71,$R$2:$BS$33,30,FALSE)/HLOOKUP($O71,$R$2:$BS$33,31,FALSE)&lt;=0,R70,HLOOKUP($O71,$R$2:$BS$33,30,FALSE)/HLOOKUP($O71,$R$2:$BS$33,31,FALSE)),0)</f>
        <v>0</v>
      </c>
      <c r="S71" s="35">
        <f t="shared" si="50"/>
        <v>0</v>
      </c>
      <c r="T71" s="35">
        <f t="shared" si="50"/>
        <v>0</v>
      </c>
      <c r="U71" s="35">
        <f t="shared" si="50"/>
        <v>0</v>
      </c>
      <c r="V71" s="35">
        <f t="shared" si="50"/>
        <v>0</v>
      </c>
      <c r="W71" s="35">
        <f t="shared" si="50"/>
        <v>0</v>
      </c>
      <c r="X71" s="35">
        <f t="shared" si="50"/>
        <v>0</v>
      </c>
      <c r="Y71" s="35">
        <f t="shared" si="50"/>
        <v>0</v>
      </c>
      <c r="Z71" s="35">
        <f t="shared" si="50"/>
        <v>0</v>
      </c>
      <c r="AA71" s="35">
        <f t="shared" si="50"/>
        <v>0</v>
      </c>
      <c r="AB71" s="35">
        <f t="shared" si="50"/>
        <v>0</v>
      </c>
      <c r="AC71" s="35">
        <f t="shared" si="50"/>
        <v>0</v>
      </c>
      <c r="AD71" s="35">
        <f t="shared" si="50"/>
        <v>0</v>
      </c>
      <c r="AE71" s="35">
        <f t="shared" si="50"/>
        <v>0</v>
      </c>
      <c r="AF71" s="35">
        <f t="shared" si="50"/>
        <v>0</v>
      </c>
      <c r="AG71" s="35">
        <f t="shared" si="50"/>
        <v>0</v>
      </c>
      <c r="AH71" s="35">
        <f t="shared" si="50"/>
        <v>0</v>
      </c>
      <c r="AI71" s="35">
        <f t="shared" si="50"/>
        <v>0</v>
      </c>
      <c r="AJ71" s="35">
        <f t="shared" si="50"/>
        <v>0</v>
      </c>
      <c r="AK71" s="35">
        <f t="shared" si="50"/>
        <v>0</v>
      </c>
      <c r="AL71" s="35">
        <f t="shared" si="50"/>
        <v>0</v>
      </c>
      <c r="AM71" s="35">
        <f t="shared" si="50"/>
        <v>0</v>
      </c>
      <c r="AN71" s="35">
        <f t="shared" si="50"/>
        <v>0</v>
      </c>
      <c r="AO71" s="35">
        <f t="shared" si="50"/>
        <v>0</v>
      </c>
      <c r="AP71" s="35">
        <f t="shared" si="50"/>
        <v>0</v>
      </c>
      <c r="AQ71" s="35">
        <f t="shared" si="50"/>
        <v>0</v>
      </c>
      <c r="AR71" s="35">
        <f t="shared" si="50"/>
        <v>0</v>
      </c>
      <c r="AS71" s="35">
        <f t="shared" si="50"/>
        <v>0</v>
      </c>
      <c r="AT71" s="35">
        <f t="shared" si="50"/>
        <v>0</v>
      </c>
      <c r="AU71" s="35">
        <f t="shared" si="50"/>
        <v>0</v>
      </c>
      <c r="AV71" s="35">
        <f t="shared" si="50"/>
        <v>0</v>
      </c>
      <c r="AW71" s="35">
        <f t="shared" si="50"/>
        <v>0</v>
      </c>
      <c r="AX71" s="35">
        <f t="shared" ref="AX71:BS71" si="51">IF(AX$2&gt;=$O71,IF(AX70-HLOOKUP($O71,$R$2:$BS$33,30,FALSE)/HLOOKUP($O71,$R$2:$BS$33,31,FALSE)&lt;=0,AX70,HLOOKUP($O71,$R$2:$BS$33,30,FALSE)/HLOOKUP($O71,$R$2:$BS$33,31,FALSE)),0)</f>
        <v>0</v>
      </c>
      <c r="AY71" s="35">
        <f t="shared" si="51"/>
        <v>0</v>
      </c>
      <c r="AZ71" s="35">
        <f t="shared" si="51"/>
        <v>0</v>
      </c>
      <c r="BA71" s="35">
        <f t="shared" si="51"/>
        <v>0</v>
      </c>
      <c r="BB71" s="35">
        <f t="shared" si="51"/>
        <v>0</v>
      </c>
      <c r="BC71" s="35">
        <f t="shared" si="51"/>
        <v>0</v>
      </c>
      <c r="BD71" s="35">
        <f t="shared" si="51"/>
        <v>0</v>
      </c>
      <c r="BE71" s="35">
        <f t="shared" si="51"/>
        <v>0</v>
      </c>
      <c r="BF71" s="35">
        <f t="shared" si="51"/>
        <v>0</v>
      </c>
      <c r="BG71" s="35">
        <f t="shared" si="51"/>
        <v>0</v>
      </c>
      <c r="BH71" s="35">
        <f t="shared" si="51"/>
        <v>0</v>
      </c>
      <c r="BI71" s="35">
        <f t="shared" si="51"/>
        <v>0</v>
      </c>
      <c r="BJ71" s="35">
        <f t="shared" si="51"/>
        <v>0</v>
      </c>
      <c r="BK71" s="35">
        <f t="shared" si="51"/>
        <v>0</v>
      </c>
      <c r="BL71" s="35">
        <f t="shared" si="51"/>
        <v>0</v>
      </c>
      <c r="BM71" s="35">
        <f t="shared" si="51"/>
        <v>0</v>
      </c>
      <c r="BN71" s="35">
        <f t="shared" si="51"/>
        <v>0</v>
      </c>
      <c r="BO71" s="35">
        <f t="shared" si="51"/>
        <v>0</v>
      </c>
      <c r="BP71" s="35">
        <f t="shared" si="51"/>
        <v>0</v>
      </c>
      <c r="BQ71" s="35">
        <f t="shared" si="51"/>
        <v>0</v>
      </c>
      <c r="BR71" s="35">
        <f t="shared" si="51"/>
        <v>0</v>
      </c>
      <c r="BS71" s="35">
        <f t="shared" si="51"/>
        <v>0</v>
      </c>
    </row>
    <row r="72" spans="6:71" hidden="1" outlineLevel="1">
      <c r="F72" t="s">
        <v>168</v>
      </c>
      <c r="L72" s="22" t="s">
        <v>54</v>
      </c>
      <c r="O72" s="22">
        <v>20</v>
      </c>
      <c r="P72" s="39"/>
      <c r="Q72" s="45"/>
      <c r="R72" s="35">
        <f t="shared" ref="R72:BS72" si="52">IF($O72=R$2,R$40,IF(R$2&gt;$O72,Q72-Q73,0))</f>
        <v>0</v>
      </c>
      <c r="S72" s="35">
        <f t="shared" si="52"/>
        <v>0</v>
      </c>
      <c r="T72" s="35">
        <f t="shared" si="52"/>
        <v>0</v>
      </c>
      <c r="U72" s="35">
        <f t="shared" si="52"/>
        <v>0</v>
      </c>
      <c r="V72" s="35">
        <f t="shared" si="52"/>
        <v>0</v>
      </c>
      <c r="W72" s="35">
        <f t="shared" si="52"/>
        <v>0</v>
      </c>
      <c r="X72" s="35">
        <f t="shared" si="52"/>
        <v>0</v>
      </c>
      <c r="Y72" s="35">
        <f t="shared" si="52"/>
        <v>0</v>
      </c>
      <c r="Z72" s="35">
        <f t="shared" si="52"/>
        <v>0</v>
      </c>
      <c r="AA72" s="35">
        <f t="shared" si="52"/>
        <v>0</v>
      </c>
      <c r="AB72" s="35">
        <f t="shared" si="52"/>
        <v>0</v>
      </c>
      <c r="AC72" s="35">
        <f t="shared" si="52"/>
        <v>0</v>
      </c>
      <c r="AD72" s="35">
        <f t="shared" si="52"/>
        <v>0</v>
      </c>
      <c r="AE72" s="35">
        <f t="shared" si="52"/>
        <v>0</v>
      </c>
      <c r="AF72" s="35">
        <f t="shared" si="52"/>
        <v>0</v>
      </c>
      <c r="AG72" s="35">
        <f t="shared" si="52"/>
        <v>0</v>
      </c>
      <c r="AH72" s="35">
        <f t="shared" si="52"/>
        <v>0</v>
      </c>
      <c r="AI72" s="35">
        <f t="shared" si="52"/>
        <v>0</v>
      </c>
      <c r="AJ72" s="35">
        <f t="shared" si="52"/>
        <v>0</v>
      </c>
      <c r="AK72" s="35">
        <f t="shared" si="52"/>
        <v>0</v>
      </c>
      <c r="AL72" s="35">
        <f t="shared" si="52"/>
        <v>0</v>
      </c>
      <c r="AM72" s="35">
        <f t="shared" si="52"/>
        <v>0</v>
      </c>
      <c r="AN72" s="35">
        <f t="shared" si="52"/>
        <v>0</v>
      </c>
      <c r="AO72" s="35">
        <f t="shared" si="52"/>
        <v>0</v>
      </c>
      <c r="AP72" s="35">
        <f t="shared" si="52"/>
        <v>0</v>
      </c>
      <c r="AQ72" s="35">
        <f t="shared" si="52"/>
        <v>0</v>
      </c>
      <c r="AR72" s="35">
        <f t="shared" si="52"/>
        <v>0</v>
      </c>
      <c r="AS72" s="35">
        <f t="shared" si="52"/>
        <v>0</v>
      </c>
      <c r="AT72" s="35">
        <f t="shared" si="52"/>
        <v>0</v>
      </c>
      <c r="AU72" s="35">
        <f t="shared" si="52"/>
        <v>0</v>
      </c>
      <c r="AV72" s="35">
        <f t="shared" si="52"/>
        <v>0</v>
      </c>
      <c r="AW72" s="35">
        <f t="shared" si="52"/>
        <v>0</v>
      </c>
      <c r="AX72" s="35">
        <f t="shared" si="52"/>
        <v>0</v>
      </c>
      <c r="AY72" s="35">
        <f t="shared" si="52"/>
        <v>0</v>
      </c>
      <c r="AZ72" s="35">
        <f t="shared" si="52"/>
        <v>0</v>
      </c>
      <c r="BA72" s="35">
        <f t="shared" si="52"/>
        <v>0</v>
      </c>
      <c r="BB72" s="35">
        <f t="shared" si="52"/>
        <v>0</v>
      </c>
      <c r="BC72" s="35">
        <f t="shared" si="52"/>
        <v>0</v>
      </c>
      <c r="BD72" s="35">
        <f t="shared" si="52"/>
        <v>0</v>
      </c>
      <c r="BE72" s="35">
        <f t="shared" si="52"/>
        <v>0</v>
      </c>
      <c r="BF72" s="35">
        <f t="shared" si="52"/>
        <v>0</v>
      </c>
      <c r="BG72" s="35">
        <f t="shared" si="52"/>
        <v>0</v>
      </c>
      <c r="BH72" s="35">
        <f t="shared" si="52"/>
        <v>0</v>
      </c>
      <c r="BI72" s="35">
        <f t="shared" si="52"/>
        <v>0</v>
      </c>
      <c r="BJ72" s="35">
        <f t="shared" si="52"/>
        <v>0</v>
      </c>
      <c r="BK72" s="35">
        <f t="shared" si="52"/>
        <v>0</v>
      </c>
      <c r="BL72" s="35">
        <f t="shared" si="52"/>
        <v>0</v>
      </c>
      <c r="BM72" s="35">
        <f t="shared" si="52"/>
        <v>0</v>
      </c>
      <c r="BN72" s="35">
        <f t="shared" si="52"/>
        <v>0</v>
      </c>
      <c r="BO72" s="35">
        <f t="shared" si="52"/>
        <v>0</v>
      </c>
      <c r="BP72" s="35">
        <f t="shared" si="52"/>
        <v>0</v>
      </c>
      <c r="BQ72" s="35">
        <f t="shared" si="52"/>
        <v>0</v>
      </c>
      <c r="BR72" s="35">
        <f t="shared" si="52"/>
        <v>0</v>
      </c>
      <c r="BS72" s="35">
        <f t="shared" si="52"/>
        <v>0</v>
      </c>
    </row>
    <row r="73" spans="6:71" hidden="1" outlineLevel="1">
      <c r="F73" t="s">
        <v>169</v>
      </c>
      <c r="L73" s="22" t="s">
        <v>170</v>
      </c>
      <c r="O73" s="22">
        <v>20</v>
      </c>
      <c r="P73" s="39"/>
      <c r="Q73" s="45"/>
      <c r="R73" s="35">
        <f t="shared" ref="R73:AW73" si="53">IF(R$2&gt;=$O73,IF(R72-HLOOKUP($O73,$R$2:$BS$33,30,FALSE)/HLOOKUP($O73,$R$2:$BS$33,31,FALSE)&lt;=0,R72,HLOOKUP($O73,$R$2:$BS$33,30,FALSE)/HLOOKUP($O73,$R$2:$BS$33,31,FALSE)),0)</f>
        <v>0</v>
      </c>
      <c r="S73" s="35">
        <f t="shared" si="53"/>
        <v>0</v>
      </c>
      <c r="T73" s="35">
        <f t="shared" si="53"/>
        <v>0</v>
      </c>
      <c r="U73" s="35">
        <f t="shared" si="53"/>
        <v>0</v>
      </c>
      <c r="V73" s="35">
        <f t="shared" si="53"/>
        <v>0</v>
      </c>
      <c r="W73" s="35">
        <f t="shared" si="53"/>
        <v>0</v>
      </c>
      <c r="X73" s="35">
        <f t="shared" si="53"/>
        <v>0</v>
      </c>
      <c r="Y73" s="35">
        <f t="shared" si="53"/>
        <v>0</v>
      </c>
      <c r="Z73" s="35">
        <f t="shared" si="53"/>
        <v>0</v>
      </c>
      <c r="AA73" s="35">
        <f t="shared" si="53"/>
        <v>0</v>
      </c>
      <c r="AB73" s="35">
        <f t="shared" si="53"/>
        <v>0</v>
      </c>
      <c r="AC73" s="35">
        <f t="shared" si="53"/>
        <v>0</v>
      </c>
      <c r="AD73" s="35">
        <f t="shared" si="53"/>
        <v>0</v>
      </c>
      <c r="AE73" s="35">
        <f t="shared" si="53"/>
        <v>0</v>
      </c>
      <c r="AF73" s="35">
        <f t="shared" si="53"/>
        <v>0</v>
      </c>
      <c r="AG73" s="35">
        <f t="shared" si="53"/>
        <v>0</v>
      </c>
      <c r="AH73" s="35">
        <f t="shared" si="53"/>
        <v>0</v>
      </c>
      <c r="AI73" s="35">
        <f t="shared" si="53"/>
        <v>0</v>
      </c>
      <c r="AJ73" s="35">
        <f t="shared" si="53"/>
        <v>0</v>
      </c>
      <c r="AK73" s="35">
        <f t="shared" si="53"/>
        <v>0</v>
      </c>
      <c r="AL73" s="35">
        <f t="shared" si="53"/>
        <v>0</v>
      </c>
      <c r="AM73" s="35">
        <f t="shared" si="53"/>
        <v>0</v>
      </c>
      <c r="AN73" s="35">
        <f t="shared" si="53"/>
        <v>0</v>
      </c>
      <c r="AO73" s="35">
        <f t="shared" si="53"/>
        <v>0</v>
      </c>
      <c r="AP73" s="35">
        <f t="shared" si="53"/>
        <v>0</v>
      </c>
      <c r="AQ73" s="35">
        <f t="shared" si="53"/>
        <v>0</v>
      </c>
      <c r="AR73" s="35">
        <f t="shared" si="53"/>
        <v>0</v>
      </c>
      <c r="AS73" s="35">
        <f t="shared" si="53"/>
        <v>0</v>
      </c>
      <c r="AT73" s="35">
        <f t="shared" si="53"/>
        <v>0</v>
      </c>
      <c r="AU73" s="35">
        <f t="shared" si="53"/>
        <v>0</v>
      </c>
      <c r="AV73" s="35">
        <f t="shared" si="53"/>
        <v>0</v>
      </c>
      <c r="AW73" s="35">
        <f t="shared" si="53"/>
        <v>0</v>
      </c>
      <c r="AX73" s="35">
        <f t="shared" ref="AX73:BS73" si="54">IF(AX$2&gt;=$O73,IF(AX72-HLOOKUP($O73,$R$2:$BS$33,30,FALSE)/HLOOKUP($O73,$R$2:$BS$33,31,FALSE)&lt;=0,AX72,HLOOKUP($O73,$R$2:$BS$33,30,FALSE)/HLOOKUP($O73,$R$2:$BS$33,31,FALSE)),0)</f>
        <v>0</v>
      </c>
      <c r="AY73" s="35">
        <f t="shared" si="54"/>
        <v>0</v>
      </c>
      <c r="AZ73" s="35">
        <f t="shared" si="54"/>
        <v>0</v>
      </c>
      <c r="BA73" s="35">
        <f t="shared" si="54"/>
        <v>0</v>
      </c>
      <c r="BB73" s="35">
        <f t="shared" si="54"/>
        <v>0</v>
      </c>
      <c r="BC73" s="35">
        <f t="shared" si="54"/>
        <v>0</v>
      </c>
      <c r="BD73" s="35">
        <f t="shared" si="54"/>
        <v>0</v>
      </c>
      <c r="BE73" s="35">
        <f t="shared" si="54"/>
        <v>0</v>
      </c>
      <c r="BF73" s="35">
        <f t="shared" si="54"/>
        <v>0</v>
      </c>
      <c r="BG73" s="35">
        <f t="shared" si="54"/>
        <v>0</v>
      </c>
      <c r="BH73" s="35">
        <f t="shared" si="54"/>
        <v>0</v>
      </c>
      <c r="BI73" s="35">
        <f t="shared" si="54"/>
        <v>0</v>
      </c>
      <c r="BJ73" s="35">
        <f t="shared" si="54"/>
        <v>0</v>
      </c>
      <c r="BK73" s="35">
        <f t="shared" si="54"/>
        <v>0</v>
      </c>
      <c r="BL73" s="35">
        <f t="shared" si="54"/>
        <v>0</v>
      </c>
      <c r="BM73" s="35">
        <f t="shared" si="54"/>
        <v>0</v>
      </c>
      <c r="BN73" s="35">
        <f t="shared" si="54"/>
        <v>0</v>
      </c>
      <c r="BO73" s="35">
        <f t="shared" si="54"/>
        <v>0</v>
      </c>
      <c r="BP73" s="35">
        <f t="shared" si="54"/>
        <v>0</v>
      </c>
      <c r="BQ73" s="35">
        <f t="shared" si="54"/>
        <v>0</v>
      </c>
      <c r="BR73" s="35">
        <f t="shared" si="54"/>
        <v>0</v>
      </c>
      <c r="BS73" s="35">
        <f t="shared" si="54"/>
        <v>0</v>
      </c>
    </row>
    <row r="74" spans="6:71" hidden="1" outlineLevel="1">
      <c r="F74" t="s">
        <v>168</v>
      </c>
      <c r="L74" s="22" t="s">
        <v>54</v>
      </c>
      <c r="O74" s="22">
        <v>21</v>
      </c>
      <c r="P74" s="39"/>
      <c r="Q74" s="45"/>
      <c r="R74" s="35">
        <f t="shared" ref="R74:BS74" si="55">IF($O74=R$2,R$40,IF(R$2&gt;$O74,Q74-Q75,0))</f>
        <v>0</v>
      </c>
      <c r="S74" s="35">
        <f t="shared" si="55"/>
        <v>0</v>
      </c>
      <c r="T74" s="35">
        <f t="shared" si="55"/>
        <v>0</v>
      </c>
      <c r="U74" s="35">
        <f t="shared" si="55"/>
        <v>0</v>
      </c>
      <c r="V74" s="35">
        <f t="shared" si="55"/>
        <v>0</v>
      </c>
      <c r="W74" s="35">
        <f t="shared" si="55"/>
        <v>0</v>
      </c>
      <c r="X74" s="35">
        <f t="shared" si="55"/>
        <v>0</v>
      </c>
      <c r="Y74" s="35">
        <f t="shared" si="55"/>
        <v>0</v>
      </c>
      <c r="Z74" s="35">
        <f t="shared" si="55"/>
        <v>0</v>
      </c>
      <c r="AA74" s="35">
        <f t="shared" si="55"/>
        <v>0</v>
      </c>
      <c r="AB74" s="35">
        <f t="shared" si="55"/>
        <v>0</v>
      </c>
      <c r="AC74" s="35">
        <f t="shared" si="55"/>
        <v>0</v>
      </c>
      <c r="AD74" s="35">
        <f t="shared" si="55"/>
        <v>0</v>
      </c>
      <c r="AE74" s="35">
        <f t="shared" si="55"/>
        <v>0</v>
      </c>
      <c r="AF74" s="35">
        <f t="shared" si="55"/>
        <v>0</v>
      </c>
      <c r="AG74" s="35">
        <f t="shared" si="55"/>
        <v>0</v>
      </c>
      <c r="AH74" s="35">
        <f t="shared" si="55"/>
        <v>0</v>
      </c>
      <c r="AI74" s="35">
        <f t="shared" si="55"/>
        <v>0</v>
      </c>
      <c r="AJ74" s="35">
        <f t="shared" si="55"/>
        <v>0</v>
      </c>
      <c r="AK74" s="35">
        <f t="shared" si="55"/>
        <v>0</v>
      </c>
      <c r="AL74" s="35">
        <f t="shared" si="55"/>
        <v>0</v>
      </c>
      <c r="AM74" s="35">
        <f t="shared" si="55"/>
        <v>0</v>
      </c>
      <c r="AN74" s="35">
        <f t="shared" si="55"/>
        <v>0</v>
      </c>
      <c r="AO74" s="35">
        <f t="shared" si="55"/>
        <v>0</v>
      </c>
      <c r="AP74" s="35">
        <f t="shared" si="55"/>
        <v>0</v>
      </c>
      <c r="AQ74" s="35">
        <f t="shared" si="55"/>
        <v>0</v>
      </c>
      <c r="AR74" s="35">
        <f t="shared" si="55"/>
        <v>0</v>
      </c>
      <c r="AS74" s="35">
        <f t="shared" si="55"/>
        <v>0</v>
      </c>
      <c r="AT74" s="35">
        <f t="shared" si="55"/>
        <v>0</v>
      </c>
      <c r="AU74" s="35">
        <f t="shared" si="55"/>
        <v>0</v>
      </c>
      <c r="AV74" s="35">
        <f t="shared" si="55"/>
        <v>0</v>
      </c>
      <c r="AW74" s="35">
        <f t="shared" si="55"/>
        <v>0</v>
      </c>
      <c r="AX74" s="35">
        <f t="shared" si="55"/>
        <v>0</v>
      </c>
      <c r="AY74" s="35">
        <f t="shared" si="55"/>
        <v>0</v>
      </c>
      <c r="AZ74" s="35">
        <f t="shared" si="55"/>
        <v>0</v>
      </c>
      <c r="BA74" s="35">
        <f t="shared" si="55"/>
        <v>0</v>
      </c>
      <c r="BB74" s="35">
        <f t="shared" si="55"/>
        <v>0</v>
      </c>
      <c r="BC74" s="35">
        <f t="shared" si="55"/>
        <v>0</v>
      </c>
      <c r="BD74" s="35">
        <f t="shared" si="55"/>
        <v>0</v>
      </c>
      <c r="BE74" s="35">
        <f t="shared" si="55"/>
        <v>0</v>
      </c>
      <c r="BF74" s="35">
        <f t="shared" si="55"/>
        <v>0</v>
      </c>
      <c r="BG74" s="35">
        <f t="shared" si="55"/>
        <v>0</v>
      </c>
      <c r="BH74" s="35">
        <f t="shared" si="55"/>
        <v>0</v>
      </c>
      <c r="BI74" s="35">
        <f t="shared" si="55"/>
        <v>0</v>
      </c>
      <c r="BJ74" s="35">
        <f t="shared" si="55"/>
        <v>0</v>
      </c>
      <c r="BK74" s="35">
        <f t="shared" si="55"/>
        <v>0</v>
      </c>
      <c r="BL74" s="35">
        <f t="shared" si="55"/>
        <v>0</v>
      </c>
      <c r="BM74" s="35">
        <f t="shared" si="55"/>
        <v>0</v>
      </c>
      <c r="BN74" s="35">
        <f t="shared" si="55"/>
        <v>0</v>
      </c>
      <c r="BO74" s="35">
        <f t="shared" si="55"/>
        <v>0</v>
      </c>
      <c r="BP74" s="35">
        <f t="shared" si="55"/>
        <v>0</v>
      </c>
      <c r="BQ74" s="35">
        <f t="shared" si="55"/>
        <v>0</v>
      </c>
      <c r="BR74" s="35">
        <f t="shared" si="55"/>
        <v>0</v>
      </c>
      <c r="BS74" s="35">
        <f t="shared" si="55"/>
        <v>0</v>
      </c>
    </row>
    <row r="75" spans="6:71" hidden="1" outlineLevel="1">
      <c r="F75" t="s">
        <v>169</v>
      </c>
      <c r="L75" s="22" t="s">
        <v>170</v>
      </c>
      <c r="O75" s="22">
        <v>21</v>
      </c>
      <c r="P75" s="39"/>
      <c r="Q75" s="45"/>
      <c r="R75" s="35">
        <f t="shared" ref="R75:AW75" si="56">IF(R$2&gt;=$O75,IF(R74-HLOOKUP($O75,$R$2:$BS$33,30,FALSE)/HLOOKUP($O75,$R$2:$BS$33,31,FALSE)&lt;=0,R74,HLOOKUP($O75,$R$2:$BS$33,30,FALSE)/HLOOKUP($O75,$R$2:$BS$33,31,FALSE)),0)</f>
        <v>0</v>
      </c>
      <c r="S75" s="35">
        <f t="shared" si="56"/>
        <v>0</v>
      </c>
      <c r="T75" s="35">
        <f t="shared" si="56"/>
        <v>0</v>
      </c>
      <c r="U75" s="35">
        <f t="shared" si="56"/>
        <v>0</v>
      </c>
      <c r="V75" s="35">
        <f t="shared" si="56"/>
        <v>0</v>
      </c>
      <c r="W75" s="35">
        <f t="shared" si="56"/>
        <v>0</v>
      </c>
      <c r="X75" s="35">
        <f t="shared" si="56"/>
        <v>0</v>
      </c>
      <c r="Y75" s="35">
        <f t="shared" si="56"/>
        <v>0</v>
      </c>
      <c r="Z75" s="35">
        <f t="shared" si="56"/>
        <v>0</v>
      </c>
      <c r="AA75" s="35">
        <f t="shared" si="56"/>
        <v>0</v>
      </c>
      <c r="AB75" s="35">
        <f t="shared" si="56"/>
        <v>0</v>
      </c>
      <c r="AC75" s="35">
        <f t="shared" si="56"/>
        <v>0</v>
      </c>
      <c r="AD75" s="35">
        <f t="shared" si="56"/>
        <v>0</v>
      </c>
      <c r="AE75" s="35">
        <f t="shared" si="56"/>
        <v>0</v>
      </c>
      <c r="AF75" s="35">
        <f t="shared" si="56"/>
        <v>0</v>
      </c>
      <c r="AG75" s="35">
        <f t="shared" si="56"/>
        <v>0</v>
      </c>
      <c r="AH75" s="35">
        <f t="shared" si="56"/>
        <v>0</v>
      </c>
      <c r="AI75" s="35">
        <f t="shared" si="56"/>
        <v>0</v>
      </c>
      <c r="AJ75" s="35">
        <f t="shared" si="56"/>
        <v>0</v>
      </c>
      <c r="AK75" s="35">
        <f t="shared" si="56"/>
        <v>0</v>
      </c>
      <c r="AL75" s="35">
        <f t="shared" si="56"/>
        <v>0</v>
      </c>
      <c r="AM75" s="35">
        <f t="shared" si="56"/>
        <v>0</v>
      </c>
      <c r="AN75" s="35">
        <f t="shared" si="56"/>
        <v>0</v>
      </c>
      <c r="AO75" s="35">
        <f t="shared" si="56"/>
        <v>0</v>
      </c>
      <c r="AP75" s="35">
        <f t="shared" si="56"/>
        <v>0</v>
      </c>
      <c r="AQ75" s="35">
        <f t="shared" si="56"/>
        <v>0</v>
      </c>
      <c r="AR75" s="35">
        <f t="shared" si="56"/>
        <v>0</v>
      </c>
      <c r="AS75" s="35">
        <f t="shared" si="56"/>
        <v>0</v>
      </c>
      <c r="AT75" s="35">
        <f t="shared" si="56"/>
        <v>0</v>
      </c>
      <c r="AU75" s="35">
        <f t="shared" si="56"/>
        <v>0</v>
      </c>
      <c r="AV75" s="35">
        <f t="shared" si="56"/>
        <v>0</v>
      </c>
      <c r="AW75" s="35">
        <f t="shared" si="56"/>
        <v>0</v>
      </c>
      <c r="AX75" s="35">
        <f t="shared" ref="AX75:BS75" si="57">IF(AX$2&gt;=$O75,IF(AX74-HLOOKUP($O75,$R$2:$BS$33,30,FALSE)/HLOOKUP($O75,$R$2:$BS$33,31,FALSE)&lt;=0,AX74,HLOOKUP($O75,$R$2:$BS$33,30,FALSE)/HLOOKUP($O75,$R$2:$BS$33,31,FALSE)),0)</f>
        <v>0</v>
      </c>
      <c r="AY75" s="35">
        <f t="shared" si="57"/>
        <v>0</v>
      </c>
      <c r="AZ75" s="35">
        <f t="shared" si="57"/>
        <v>0</v>
      </c>
      <c r="BA75" s="35">
        <f t="shared" si="57"/>
        <v>0</v>
      </c>
      <c r="BB75" s="35">
        <f t="shared" si="57"/>
        <v>0</v>
      </c>
      <c r="BC75" s="35">
        <f t="shared" si="57"/>
        <v>0</v>
      </c>
      <c r="BD75" s="35">
        <f t="shared" si="57"/>
        <v>0</v>
      </c>
      <c r="BE75" s="35">
        <f t="shared" si="57"/>
        <v>0</v>
      </c>
      <c r="BF75" s="35">
        <f t="shared" si="57"/>
        <v>0</v>
      </c>
      <c r="BG75" s="35">
        <f t="shared" si="57"/>
        <v>0</v>
      </c>
      <c r="BH75" s="35">
        <f t="shared" si="57"/>
        <v>0</v>
      </c>
      <c r="BI75" s="35">
        <f t="shared" si="57"/>
        <v>0</v>
      </c>
      <c r="BJ75" s="35">
        <f t="shared" si="57"/>
        <v>0</v>
      </c>
      <c r="BK75" s="35">
        <f t="shared" si="57"/>
        <v>0</v>
      </c>
      <c r="BL75" s="35">
        <f t="shared" si="57"/>
        <v>0</v>
      </c>
      <c r="BM75" s="35">
        <f t="shared" si="57"/>
        <v>0</v>
      </c>
      <c r="BN75" s="35">
        <f t="shared" si="57"/>
        <v>0</v>
      </c>
      <c r="BO75" s="35">
        <f t="shared" si="57"/>
        <v>0</v>
      </c>
      <c r="BP75" s="35">
        <f t="shared" si="57"/>
        <v>0</v>
      </c>
      <c r="BQ75" s="35">
        <f t="shared" si="57"/>
        <v>0</v>
      </c>
      <c r="BR75" s="35">
        <f t="shared" si="57"/>
        <v>0</v>
      </c>
      <c r="BS75" s="35">
        <f t="shared" si="57"/>
        <v>0</v>
      </c>
    </row>
    <row r="76" spans="6:71" hidden="1" outlineLevel="1">
      <c r="F76" t="s">
        <v>168</v>
      </c>
      <c r="L76" s="22" t="s">
        <v>54</v>
      </c>
      <c r="O76" s="22">
        <v>22</v>
      </c>
      <c r="P76" s="39"/>
      <c r="Q76" s="45"/>
      <c r="R76" s="35">
        <f t="shared" ref="R76:BS76" si="58">IF($O76=R$2,R$40,IF(R$2&gt;$O76,Q76-Q77,0))</f>
        <v>0</v>
      </c>
      <c r="S76" s="35">
        <f t="shared" si="58"/>
        <v>0</v>
      </c>
      <c r="T76" s="35">
        <f t="shared" si="58"/>
        <v>0</v>
      </c>
      <c r="U76" s="35">
        <f t="shared" si="58"/>
        <v>0</v>
      </c>
      <c r="V76" s="35">
        <f t="shared" si="58"/>
        <v>0</v>
      </c>
      <c r="W76" s="35">
        <f t="shared" si="58"/>
        <v>0</v>
      </c>
      <c r="X76" s="35">
        <f t="shared" si="58"/>
        <v>0</v>
      </c>
      <c r="Y76" s="35">
        <f t="shared" si="58"/>
        <v>0</v>
      </c>
      <c r="Z76" s="35">
        <f t="shared" si="58"/>
        <v>0</v>
      </c>
      <c r="AA76" s="35">
        <f t="shared" si="58"/>
        <v>0</v>
      </c>
      <c r="AB76" s="35">
        <f t="shared" si="58"/>
        <v>0</v>
      </c>
      <c r="AC76" s="35">
        <f t="shared" si="58"/>
        <v>0</v>
      </c>
      <c r="AD76" s="35">
        <f t="shared" si="58"/>
        <v>0</v>
      </c>
      <c r="AE76" s="35">
        <f t="shared" si="58"/>
        <v>0</v>
      </c>
      <c r="AF76" s="35">
        <f t="shared" si="58"/>
        <v>0</v>
      </c>
      <c r="AG76" s="35">
        <f t="shared" si="58"/>
        <v>0</v>
      </c>
      <c r="AH76" s="35">
        <f t="shared" si="58"/>
        <v>0</v>
      </c>
      <c r="AI76" s="35">
        <f t="shared" si="58"/>
        <v>0</v>
      </c>
      <c r="AJ76" s="35">
        <f t="shared" si="58"/>
        <v>0</v>
      </c>
      <c r="AK76" s="35">
        <f t="shared" si="58"/>
        <v>0</v>
      </c>
      <c r="AL76" s="35">
        <f t="shared" si="58"/>
        <v>0</v>
      </c>
      <c r="AM76" s="35">
        <f t="shared" si="58"/>
        <v>0</v>
      </c>
      <c r="AN76" s="35">
        <f t="shared" si="58"/>
        <v>0</v>
      </c>
      <c r="AO76" s="35">
        <f t="shared" si="58"/>
        <v>0</v>
      </c>
      <c r="AP76" s="35">
        <f t="shared" si="58"/>
        <v>0</v>
      </c>
      <c r="AQ76" s="35">
        <f t="shared" si="58"/>
        <v>0</v>
      </c>
      <c r="AR76" s="35">
        <f t="shared" si="58"/>
        <v>0</v>
      </c>
      <c r="AS76" s="35">
        <f t="shared" si="58"/>
        <v>0</v>
      </c>
      <c r="AT76" s="35">
        <f t="shared" si="58"/>
        <v>0</v>
      </c>
      <c r="AU76" s="35">
        <f t="shared" si="58"/>
        <v>0</v>
      </c>
      <c r="AV76" s="35">
        <f t="shared" si="58"/>
        <v>0</v>
      </c>
      <c r="AW76" s="35">
        <f t="shared" si="58"/>
        <v>0</v>
      </c>
      <c r="AX76" s="35">
        <f t="shared" si="58"/>
        <v>0</v>
      </c>
      <c r="AY76" s="35">
        <f t="shared" si="58"/>
        <v>0</v>
      </c>
      <c r="AZ76" s="35">
        <f t="shared" si="58"/>
        <v>0</v>
      </c>
      <c r="BA76" s="35">
        <f t="shared" si="58"/>
        <v>0</v>
      </c>
      <c r="BB76" s="35">
        <f t="shared" si="58"/>
        <v>0</v>
      </c>
      <c r="BC76" s="35">
        <f t="shared" si="58"/>
        <v>0</v>
      </c>
      <c r="BD76" s="35">
        <f t="shared" si="58"/>
        <v>0</v>
      </c>
      <c r="BE76" s="35">
        <f t="shared" si="58"/>
        <v>0</v>
      </c>
      <c r="BF76" s="35">
        <f t="shared" si="58"/>
        <v>0</v>
      </c>
      <c r="BG76" s="35">
        <f t="shared" si="58"/>
        <v>0</v>
      </c>
      <c r="BH76" s="35">
        <f t="shared" si="58"/>
        <v>0</v>
      </c>
      <c r="BI76" s="35">
        <f t="shared" si="58"/>
        <v>0</v>
      </c>
      <c r="BJ76" s="35">
        <f t="shared" si="58"/>
        <v>0</v>
      </c>
      <c r="BK76" s="35">
        <f t="shared" si="58"/>
        <v>0</v>
      </c>
      <c r="BL76" s="35">
        <f t="shared" si="58"/>
        <v>0</v>
      </c>
      <c r="BM76" s="35">
        <f t="shared" si="58"/>
        <v>0</v>
      </c>
      <c r="BN76" s="35">
        <f t="shared" si="58"/>
        <v>0</v>
      </c>
      <c r="BO76" s="35">
        <f t="shared" si="58"/>
        <v>0</v>
      </c>
      <c r="BP76" s="35">
        <f t="shared" si="58"/>
        <v>0</v>
      </c>
      <c r="BQ76" s="35">
        <f t="shared" si="58"/>
        <v>0</v>
      </c>
      <c r="BR76" s="35">
        <f t="shared" si="58"/>
        <v>0</v>
      </c>
      <c r="BS76" s="35">
        <f t="shared" si="58"/>
        <v>0</v>
      </c>
    </row>
    <row r="77" spans="6:71" hidden="1" outlineLevel="1">
      <c r="F77" t="s">
        <v>169</v>
      </c>
      <c r="L77" s="22" t="s">
        <v>170</v>
      </c>
      <c r="O77" s="22">
        <v>22</v>
      </c>
      <c r="P77" s="39"/>
      <c r="Q77" s="45"/>
      <c r="R77" s="35">
        <f t="shared" ref="R77:AW77" si="59">IF(R$2&gt;=$O77,IF(R76-HLOOKUP($O77,$R$2:$BS$33,30,FALSE)/HLOOKUP($O77,$R$2:$BS$33,31,FALSE)&lt;=0,R76,HLOOKUP($O77,$R$2:$BS$33,30,FALSE)/HLOOKUP($O77,$R$2:$BS$33,31,FALSE)),0)</f>
        <v>0</v>
      </c>
      <c r="S77" s="35">
        <f t="shared" si="59"/>
        <v>0</v>
      </c>
      <c r="T77" s="35">
        <f t="shared" si="59"/>
        <v>0</v>
      </c>
      <c r="U77" s="35">
        <f t="shared" si="59"/>
        <v>0</v>
      </c>
      <c r="V77" s="35">
        <f t="shared" si="59"/>
        <v>0</v>
      </c>
      <c r="W77" s="35">
        <f t="shared" si="59"/>
        <v>0</v>
      </c>
      <c r="X77" s="35">
        <f t="shared" si="59"/>
        <v>0</v>
      </c>
      <c r="Y77" s="35">
        <f t="shared" si="59"/>
        <v>0</v>
      </c>
      <c r="Z77" s="35">
        <f t="shared" si="59"/>
        <v>0</v>
      </c>
      <c r="AA77" s="35">
        <f t="shared" si="59"/>
        <v>0</v>
      </c>
      <c r="AB77" s="35">
        <f t="shared" si="59"/>
        <v>0</v>
      </c>
      <c r="AC77" s="35">
        <f t="shared" si="59"/>
        <v>0</v>
      </c>
      <c r="AD77" s="35">
        <f t="shared" si="59"/>
        <v>0</v>
      </c>
      <c r="AE77" s="35">
        <f t="shared" si="59"/>
        <v>0</v>
      </c>
      <c r="AF77" s="35">
        <f t="shared" si="59"/>
        <v>0</v>
      </c>
      <c r="AG77" s="35">
        <f t="shared" si="59"/>
        <v>0</v>
      </c>
      <c r="AH77" s="35">
        <f t="shared" si="59"/>
        <v>0</v>
      </c>
      <c r="AI77" s="35">
        <f t="shared" si="59"/>
        <v>0</v>
      </c>
      <c r="AJ77" s="35">
        <f t="shared" si="59"/>
        <v>0</v>
      </c>
      <c r="AK77" s="35">
        <f t="shared" si="59"/>
        <v>0</v>
      </c>
      <c r="AL77" s="35">
        <f t="shared" si="59"/>
        <v>0</v>
      </c>
      <c r="AM77" s="35">
        <f t="shared" si="59"/>
        <v>0</v>
      </c>
      <c r="AN77" s="35">
        <f t="shared" si="59"/>
        <v>0</v>
      </c>
      <c r="AO77" s="35">
        <f t="shared" si="59"/>
        <v>0</v>
      </c>
      <c r="AP77" s="35">
        <f t="shared" si="59"/>
        <v>0</v>
      </c>
      <c r="AQ77" s="35">
        <f t="shared" si="59"/>
        <v>0</v>
      </c>
      <c r="AR77" s="35">
        <f t="shared" si="59"/>
        <v>0</v>
      </c>
      <c r="AS77" s="35">
        <f t="shared" si="59"/>
        <v>0</v>
      </c>
      <c r="AT77" s="35">
        <f t="shared" si="59"/>
        <v>0</v>
      </c>
      <c r="AU77" s="35">
        <f t="shared" si="59"/>
        <v>0</v>
      </c>
      <c r="AV77" s="35">
        <f t="shared" si="59"/>
        <v>0</v>
      </c>
      <c r="AW77" s="35">
        <f t="shared" si="59"/>
        <v>0</v>
      </c>
      <c r="AX77" s="35">
        <f t="shared" ref="AX77:BS77" si="60">IF(AX$2&gt;=$O77,IF(AX76-HLOOKUP($O77,$R$2:$BS$33,30,FALSE)/HLOOKUP($O77,$R$2:$BS$33,31,FALSE)&lt;=0,AX76,HLOOKUP($O77,$R$2:$BS$33,30,FALSE)/HLOOKUP($O77,$R$2:$BS$33,31,FALSE)),0)</f>
        <v>0</v>
      </c>
      <c r="AY77" s="35">
        <f t="shared" si="60"/>
        <v>0</v>
      </c>
      <c r="AZ77" s="35">
        <f t="shared" si="60"/>
        <v>0</v>
      </c>
      <c r="BA77" s="35">
        <f t="shared" si="60"/>
        <v>0</v>
      </c>
      <c r="BB77" s="35">
        <f t="shared" si="60"/>
        <v>0</v>
      </c>
      <c r="BC77" s="35">
        <f t="shared" si="60"/>
        <v>0</v>
      </c>
      <c r="BD77" s="35">
        <f t="shared" si="60"/>
        <v>0</v>
      </c>
      <c r="BE77" s="35">
        <f t="shared" si="60"/>
        <v>0</v>
      </c>
      <c r="BF77" s="35">
        <f t="shared" si="60"/>
        <v>0</v>
      </c>
      <c r="BG77" s="35">
        <f t="shared" si="60"/>
        <v>0</v>
      </c>
      <c r="BH77" s="35">
        <f t="shared" si="60"/>
        <v>0</v>
      </c>
      <c r="BI77" s="35">
        <f t="shared" si="60"/>
        <v>0</v>
      </c>
      <c r="BJ77" s="35">
        <f t="shared" si="60"/>
        <v>0</v>
      </c>
      <c r="BK77" s="35">
        <f t="shared" si="60"/>
        <v>0</v>
      </c>
      <c r="BL77" s="35">
        <f t="shared" si="60"/>
        <v>0</v>
      </c>
      <c r="BM77" s="35">
        <f t="shared" si="60"/>
        <v>0</v>
      </c>
      <c r="BN77" s="35">
        <f t="shared" si="60"/>
        <v>0</v>
      </c>
      <c r="BO77" s="35">
        <f t="shared" si="60"/>
        <v>0</v>
      </c>
      <c r="BP77" s="35">
        <f t="shared" si="60"/>
        <v>0</v>
      </c>
      <c r="BQ77" s="35">
        <f t="shared" si="60"/>
        <v>0</v>
      </c>
      <c r="BR77" s="35">
        <f t="shared" si="60"/>
        <v>0</v>
      </c>
      <c r="BS77" s="35">
        <f t="shared" si="60"/>
        <v>0</v>
      </c>
    </row>
    <row r="78" spans="6:71" hidden="1" outlineLevel="1">
      <c r="F78" t="s">
        <v>168</v>
      </c>
      <c r="L78" s="22" t="s">
        <v>54</v>
      </c>
      <c r="O78" s="22">
        <v>23</v>
      </c>
      <c r="P78" s="39"/>
      <c r="Q78" s="45"/>
      <c r="R78" s="35">
        <f t="shared" ref="R78:BS78" si="61">IF($O78=R$2,R$40,IF(R$2&gt;$O78,Q78-Q79,0))</f>
        <v>0</v>
      </c>
      <c r="S78" s="35">
        <f t="shared" si="61"/>
        <v>0</v>
      </c>
      <c r="T78" s="35">
        <f t="shared" si="61"/>
        <v>0</v>
      </c>
      <c r="U78" s="35">
        <f t="shared" si="61"/>
        <v>0</v>
      </c>
      <c r="V78" s="35">
        <f t="shared" si="61"/>
        <v>0</v>
      </c>
      <c r="W78" s="35">
        <f t="shared" si="61"/>
        <v>0</v>
      </c>
      <c r="X78" s="35">
        <f t="shared" si="61"/>
        <v>0</v>
      </c>
      <c r="Y78" s="35">
        <f t="shared" si="61"/>
        <v>0</v>
      </c>
      <c r="Z78" s="35">
        <f t="shared" si="61"/>
        <v>0</v>
      </c>
      <c r="AA78" s="35">
        <f t="shared" si="61"/>
        <v>0</v>
      </c>
      <c r="AB78" s="35">
        <f t="shared" si="61"/>
        <v>0</v>
      </c>
      <c r="AC78" s="35">
        <f t="shared" si="61"/>
        <v>0</v>
      </c>
      <c r="AD78" s="35">
        <f t="shared" si="61"/>
        <v>0</v>
      </c>
      <c r="AE78" s="35">
        <f t="shared" si="61"/>
        <v>0</v>
      </c>
      <c r="AF78" s="35">
        <f t="shared" si="61"/>
        <v>0</v>
      </c>
      <c r="AG78" s="35">
        <f t="shared" si="61"/>
        <v>0</v>
      </c>
      <c r="AH78" s="35">
        <f t="shared" si="61"/>
        <v>0</v>
      </c>
      <c r="AI78" s="35">
        <f t="shared" si="61"/>
        <v>0</v>
      </c>
      <c r="AJ78" s="35">
        <f t="shared" si="61"/>
        <v>0</v>
      </c>
      <c r="AK78" s="35">
        <f t="shared" si="61"/>
        <v>0</v>
      </c>
      <c r="AL78" s="35">
        <f t="shared" si="61"/>
        <v>0</v>
      </c>
      <c r="AM78" s="35">
        <f t="shared" si="61"/>
        <v>0</v>
      </c>
      <c r="AN78" s="35">
        <f t="shared" si="61"/>
        <v>0</v>
      </c>
      <c r="AO78" s="35">
        <f t="shared" si="61"/>
        <v>0</v>
      </c>
      <c r="AP78" s="35">
        <f t="shared" si="61"/>
        <v>0</v>
      </c>
      <c r="AQ78" s="35">
        <f t="shared" si="61"/>
        <v>0</v>
      </c>
      <c r="AR78" s="35">
        <f t="shared" si="61"/>
        <v>0</v>
      </c>
      <c r="AS78" s="35">
        <f t="shared" si="61"/>
        <v>0</v>
      </c>
      <c r="AT78" s="35">
        <f t="shared" si="61"/>
        <v>0</v>
      </c>
      <c r="AU78" s="35">
        <f t="shared" si="61"/>
        <v>0</v>
      </c>
      <c r="AV78" s="35">
        <f t="shared" si="61"/>
        <v>0</v>
      </c>
      <c r="AW78" s="35">
        <f t="shared" si="61"/>
        <v>0</v>
      </c>
      <c r="AX78" s="35">
        <f t="shared" si="61"/>
        <v>0</v>
      </c>
      <c r="AY78" s="35">
        <f t="shared" si="61"/>
        <v>0</v>
      </c>
      <c r="AZ78" s="35">
        <f t="shared" si="61"/>
        <v>0</v>
      </c>
      <c r="BA78" s="35">
        <f t="shared" si="61"/>
        <v>0</v>
      </c>
      <c r="BB78" s="35">
        <f t="shared" si="61"/>
        <v>0</v>
      </c>
      <c r="BC78" s="35">
        <f t="shared" si="61"/>
        <v>0</v>
      </c>
      <c r="BD78" s="35">
        <f t="shared" si="61"/>
        <v>0</v>
      </c>
      <c r="BE78" s="35">
        <f t="shared" si="61"/>
        <v>0</v>
      </c>
      <c r="BF78" s="35">
        <f t="shared" si="61"/>
        <v>0</v>
      </c>
      <c r="BG78" s="35">
        <f t="shared" si="61"/>
        <v>0</v>
      </c>
      <c r="BH78" s="35">
        <f t="shared" si="61"/>
        <v>0</v>
      </c>
      <c r="BI78" s="35">
        <f t="shared" si="61"/>
        <v>0</v>
      </c>
      <c r="BJ78" s="35">
        <f t="shared" si="61"/>
        <v>0</v>
      </c>
      <c r="BK78" s="35">
        <f t="shared" si="61"/>
        <v>0</v>
      </c>
      <c r="BL78" s="35">
        <f t="shared" si="61"/>
        <v>0</v>
      </c>
      <c r="BM78" s="35">
        <f t="shared" si="61"/>
        <v>0</v>
      </c>
      <c r="BN78" s="35">
        <f t="shared" si="61"/>
        <v>0</v>
      </c>
      <c r="BO78" s="35">
        <f t="shared" si="61"/>
        <v>0</v>
      </c>
      <c r="BP78" s="35">
        <f t="shared" si="61"/>
        <v>0</v>
      </c>
      <c r="BQ78" s="35">
        <f t="shared" si="61"/>
        <v>0</v>
      </c>
      <c r="BR78" s="35">
        <f t="shared" si="61"/>
        <v>0</v>
      </c>
      <c r="BS78" s="35">
        <f t="shared" si="61"/>
        <v>0</v>
      </c>
    </row>
    <row r="79" spans="6:71" hidden="1" outlineLevel="1">
      <c r="F79" t="s">
        <v>169</v>
      </c>
      <c r="L79" s="22" t="s">
        <v>170</v>
      </c>
      <c r="O79" s="22">
        <v>23</v>
      </c>
      <c r="P79" s="39"/>
      <c r="Q79" s="45"/>
      <c r="R79" s="35">
        <f t="shared" ref="R79:AW79" si="62">IF(R$2&gt;=$O79,IF(R78-HLOOKUP($O79,$R$2:$BS$33,30,FALSE)/HLOOKUP($O79,$R$2:$BS$33,31,FALSE)&lt;=0,R78,HLOOKUP($O79,$R$2:$BS$33,30,FALSE)/HLOOKUP($O79,$R$2:$BS$33,31,FALSE)),0)</f>
        <v>0</v>
      </c>
      <c r="S79" s="35">
        <f t="shared" si="62"/>
        <v>0</v>
      </c>
      <c r="T79" s="35">
        <f t="shared" si="62"/>
        <v>0</v>
      </c>
      <c r="U79" s="35">
        <f t="shared" si="62"/>
        <v>0</v>
      </c>
      <c r="V79" s="35">
        <f t="shared" si="62"/>
        <v>0</v>
      </c>
      <c r="W79" s="35">
        <f t="shared" si="62"/>
        <v>0</v>
      </c>
      <c r="X79" s="35">
        <f t="shared" si="62"/>
        <v>0</v>
      </c>
      <c r="Y79" s="35">
        <f t="shared" si="62"/>
        <v>0</v>
      </c>
      <c r="Z79" s="35">
        <f t="shared" si="62"/>
        <v>0</v>
      </c>
      <c r="AA79" s="35">
        <f t="shared" si="62"/>
        <v>0</v>
      </c>
      <c r="AB79" s="35">
        <f t="shared" si="62"/>
        <v>0</v>
      </c>
      <c r="AC79" s="35">
        <f t="shared" si="62"/>
        <v>0</v>
      </c>
      <c r="AD79" s="35">
        <f t="shared" si="62"/>
        <v>0</v>
      </c>
      <c r="AE79" s="35">
        <f t="shared" si="62"/>
        <v>0</v>
      </c>
      <c r="AF79" s="35">
        <f t="shared" si="62"/>
        <v>0</v>
      </c>
      <c r="AG79" s="35">
        <f t="shared" si="62"/>
        <v>0</v>
      </c>
      <c r="AH79" s="35">
        <f t="shared" si="62"/>
        <v>0</v>
      </c>
      <c r="AI79" s="35">
        <f t="shared" si="62"/>
        <v>0</v>
      </c>
      <c r="AJ79" s="35">
        <f t="shared" si="62"/>
        <v>0</v>
      </c>
      <c r="AK79" s="35">
        <f t="shared" si="62"/>
        <v>0</v>
      </c>
      <c r="AL79" s="35">
        <f t="shared" si="62"/>
        <v>0</v>
      </c>
      <c r="AM79" s="35">
        <f t="shared" si="62"/>
        <v>0</v>
      </c>
      <c r="AN79" s="35">
        <f t="shared" si="62"/>
        <v>0</v>
      </c>
      <c r="AO79" s="35">
        <f t="shared" si="62"/>
        <v>0</v>
      </c>
      <c r="AP79" s="35">
        <f t="shared" si="62"/>
        <v>0</v>
      </c>
      <c r="AQ79" s="35">
        <f t="shared" si="62"/>
        <v>0</v>
      </c>
      <c r="AR79" s="35">
        <f t="shared" si="62"/>
        <v>0</v>
      </c>
      <c r="AS79" s="35">
        <f t="shared" si="62"/>
        <v>0</v>
      </c>
      <c r="AT79" s="35">
        <f t="shared" si="62"/>
        <v>0</v>
      </c>
      <c r="AU79" s="35">
        <f t="shared" si="62"/>
        <v>0</v>
      </c>
      <c r="AV79" s="35">
        <f t="shared" si="62"/>
        <v>0</v>
      </c>
      <c r="AW79" s="35">
        <f t="shared" si="62"/>
        <v>0</v>
      </c>
      <c r="AX79" s="35">
        <f t="shared" ref="AX79:BS79" si="63">IF(AX$2&gt;=$O79,IF(AX78-HLOOKUP($O79,$R$2:$BS$33,30,FALSE)/HLOOKUP($O79,$R$2:$BS$33,31,FALSE)&lt;=0,AX78,HLOOKUP($O79,$R$2:$BS$33,30,FALSE)/HLOOKUP($O79,$R$2:$BS$33,31,FALSE)),0)</f>
        <v>0</v>
      </c>
      <c r="AY79" s="35">
        <f t="shared" si="63"/>
        <v>0</v>
      </c>
      <c r="AZ79" s="35">
        <f t="shared" si="63"/>
        <v>0</v>
      </c>
      <c r="BA79" s="35">
        <f t="shared" si="63"/>
        <v>0</v>
      </c>
      <c r="BB79" s="35">
        <f t="shared" si="63"/>
        <v>0</v>
      </c>
      <c r="BC79" s="35">
        <f t="shared" si="63"/>
        <v>0</v>
      </c>
      <c r="BD79" s="35">
        <f t="shared" si="63"/>
        <v>0</v>
      </c>
      <c r="BE79" s="35">
        <f t="shared" si="63"/>
        <v>0</v>
      </c>
      <c r="BF79" s="35">
        <f t="shared" si="63"/>
        <v>0</v>
      </c>
      <c r="BG79" s="35">
        <f t="shared" si="63"/>
        <v>0</v>
      </c>
      <c r="BH79" s="35">
        <f t="shared" si="63"/>
        <v>0</v>
      </c>
      <c r="BI79" s="35">
        <f t="shared" si="63"/>
        <v>0</v>
      </c>
      <c r="BJ79" s="35">
        <f t="shared" si="63"/>
        <v>0</v>
      </c>
      <c r="BK79" s="35">
        <f t="shared" si="63"/>
        <v>0</v>
      </c>
      <c r="BL79" s="35">
        <f t="shared" si="63"/>
        <v>0</v>
      </c>
      <c r="BM79" s="35">
        <f t="shared" si="63"/>
        <v>0</v>
      </c>
      <c r="BN79" s="35">
        <f t="shared" si="63"/>
        <v>0</v>
      </c>
      <c r="BO79" s="35">
        <f t="shared" si="63"/>
        <v>0</v>
      </c>
      <c r="BP79" s="35">
        <f t="shared" si="63"/>
        <v>0</v>
      </c>
      <c r="BQ79" s="35">
        <f t="shared" si="63"/>
        <v>0</v>
      </c>
      <c r="BR79" s="35">
        <f t="shared" si="63"/>
        <v>0</v>
      </c>
      <c r="BS79" s="35">
        <f t="shared" si="63"/>
        <v>0</v>
      </c>
    </row>
    <row r="80" spans="6:71" hidden="1" outlineLevel="1">
      <c r="F80" t="s">
        <v>168</v>
      </c>
      <c r="L80" s="22" t="s">
        <v>54</v>
      </c>
      <c r="O80" s="22">
        <v>24</v>
      </c>
      <c r="P80" s="39"/>
      <c r="Q80" s="45"/>
      <c r="R80" s="35">
        <f t="shared" ref="R80:BS80" si="64">IF($O80=R$2,R$40,IF(R$2&gt;$O80,Q80-Q81,0))</f>
        <v>0</v>
      </c>
      <c r="S80" s="35">
        <f t="shared" si="64"/>
        <v>0</v>
      </c>
      <c r="T80" s="35">
        <f t="shared" si="64"/>
        <v>0</v>
      </c>
      <c r="U80" s="35">
        <f t="shared" si="64"/>
        <v>0</v>
      </c>
      <c r="V80" s="35">
        <f t="shared" si="64"/>
        <v>0</v>
      </c>
      <c r="W80" s="35">
        <f t="shared" si="64"/>
        <v>0</v>
      </c>
      <c r="X80" s="35">
        <f t="shared" si="64"/>
        <v>0</v>
      </c>
      <c r="Y80" s="35">
        <f t="shared" si="64"/>
        <v>0</v>
      </c>
      <c r="Z80" s="35">
        <f t="shared" si="64"/>
        <v>0</v>
      </c>
      <c r="AA80" s="35">
        <f t="shared" si="64"/>
        <v>0</v>
      </c>
      <c r="AB80" s="35">
        <f t="shared" si="64"/>
        <v>0</v>
      </c>
      <c r="AC80" s="35">
        <f t="shared" si="64"/>
        <v>0</v>
      </c>
      <c r="AD80" s="35">
        <f t="shared" si="64"/>
        <v>0</v>
      </c>
      <c r="AE80" s="35">
        <f t="shared" si="64"/>
        <v>0</v>
      </c>
      <c r="AF80" s="35">
        <f t="shared" si="64"/>
        <v>0</v>
      </c>
      <c r="AG80" s="35">
        <f t="shared" si="64"/>
        <v>0</v>
      </c>
      <c r="AH80" s="35">
        <f t="shared" si="64"/>
        <v>0</v>
      </c>
      <c r="AI80" s="35">
        <f t="shared" si="64"/>
        <v>0</v>
      </c>
      <c r="AJ80" s="35">
        <f t="shared" si="64"/>
        <v>0</v>
      </c>
      <c r="AK80" s="35">
        <f t="shared" si="64"/>
        <v>0</v>
      </c>
      <c r="AL80" s="35">
        <f t="shared" si="64"/>
        <v>0</v>
      </c>
      <c r="AM80" s="35">
        <f t="shared" si="64"/>
        <v>0</v>
      </c>
      <c r="AN80" s="35">
        <f t="shared" si="64"/>
        <v>0</v>
      </c>
      <c r="AO80" s="35">
        <f t="shared" si="64"/>
        <v>0</v>
      </c>
      <c r="AP80" s="35">
        <f t="shared" si="64"/>
        <v>0</v>
      </c>
      <c r="AQ80" s="35">
        <f t="shared" si="64"/>
        <v>0</v>
      </c>
      <c r="AR80" s="35">
        <f t="shared" si="64"/>
        <v>0</v>
      </c>
      <c r="AS80" s="35">
        <f t="shared" si="64"/>
        <v>0</v>
      </c>
      <c r="AT80" s="35">
        <f t="shared" si="64"/>
        <v>0</v>
      </c>
      <c r="AU80" s="35">
        <f t="shared" si="64"/>
        <v>0</v>
      </c>
      <c r="AV80" s="35">
        <f t="shared" si="64"/>
        <v>0</v>
      </c>
      <c r="AW80" s="35">
        <f t="shared" si="64"/>
        <v>0</v>
      </c>
      <c r="AX80" s="35">
        <f t="shared" si="64"/>
        <v>0</v>
      </c>
      <c r="AY80" s="35">
        <f t="shared" si="64"/>
        <v>0</v>
      </c>
      <c r="AZ80" s="35">
        <f t="shared" si="64"/>
        <v>0</v>
      </c>
      <c r="BA80" s="35">
        <f t="shared" si="64"/>
        <v>0</v>
      </c>
      <c r="BB80" s="35">
        <f t="shared" si="64"/>
        <v>0</v>
      </c>
      <c r="BC80" s="35">
        <f t="shared" si="64"/>
        <v>0</v>
      </c>
      <c r="BD80" s="35">
        <f t="shared" si="64"/>
        <v>0</v>
      </c>
      <c r="BE80" s="35">
        <f t="shared" si="64"/>
        <v>0</v>
      </c>
      <c r="BF80" s="35">
        <f t="shared" si="64"/>
        <v>0</v>
      </c>
      <c r="BG80" s="35">
        <f t="shared" si="64"/>
        <v>0</v>
      </c>
      <c r="BH80" s="35">
        <f t="shared" si="64"/>
        <v>0</v>
      </c>
      <c r="BI80" s="35">
        <f t="shared" si="64"/>
        <v>0</v>
      </c>
      <c r="BJ80" s="35">
        <f t="shared" si="64"/>
        <v>0</v>
      </c>
      <c r="BK80" s="35">
        <f t="shared" si="64"/>
        <v>0</v>
      </c>
      <c r="BL80" s="35">
        <f t="shared" si="64"/>
        <v>0</v>
      </c>
      <c r="BM80" s="35">
        <f t="shared" si="64"/>
        <v>0</v>
      </c>
      <c r="BN80" s="35">
        <f t="shared" si="64"/>
        <v>0</v>
      </c>
      <c r="BO80" s="35">
        <f t="shared" si="64"/>
        <v>0</v>
      </c>
      <c r="BP80" s="35">
        <f t="shared" si="64"/>
        <v>0</v>
      </c>
      <c r="BQ80" s="35">
        <f t="shared" si="64"/>
        <v>0</v>
      </c>
      <c r="BR80" s="35">
        <f t="shared" si="64"/>
        <v>0</v>
      </c>
      <c r="BS80" s="35">
        <f t="shared" si="64"/>
        <v>0</v>
      </c>
    </row>
    <row r="81" spans="6:71" hidden="1" outlineLevel="1">
      <c r="F81" t="s">
        <v>169</v>
      </c>
      <c r="L81" s="22" t="s">
        <v>170</v>
      </c>
      <c r="O81" s="22">
        <v>24</v>
      </c>
      <c r="P81" s="39"/>
      <c r="Q81" s="45"/>
      <c r="R81" s="35">
        <f t="shared" ref="R81:AW81" si="65">IF(R$2&gt;=$O81,IF(R80-HLOOKUP($O81,$R$2:$BS$33,30,FALSE)/HLOOKUP($O81,$R$2:$BS$33,31,FALSE)&lt;=0,R80,HLOOKUP($O81,$R$2:$BS$33,30,FALSE)/HLOOKUP($O81,$R$2:$BS$33,31,FALSE)),0)</f>
        <v>0</v>
      </c>
      <c r="S81" s="35">
        <f t="shared" si="65"/>
        <v>0</v>
      </c>
      <c r="T81" s="35">
        <f t="shared" si="65"/>
        <v>0</v>
      </c>
      <c r="U81" s="35">
        <f t="shared" si="65"/>
        <v>0</v>
      </c>
      <c r="V81" s="35">
        <f t="shared" si="65"/>
        <v>0</v>
      </c>
      <c r="W81" s="35">
        <f t="shared" si="65"/>
        <v>0</v>
      </c>
      <c r="X81" s="35">
        <f t="shared" si="65"/>
        <v>0</v>
      </c>
      <c r="Y81" s="35">
        <f t="shared" si="65"/>
        <v>0</v>
      </c>
      <c r="Z81" s="35">
        <f t="shared" si="65"/>
        <v>0</v>
      </c>
      <c r="AA81" s="35">
        <f t="shared" si="65"/>
        <v>0</v>
      </c>
      <c r="AB81" s="35">
        <f t="shared" si="65"/>
        <v>0</v>
      </c>
      <c r="AC81" s="35">
        <f t="shared" si="65"/>
        <v>0</v>
      </c>
      <c r="AD81" s="35">
        <f t="shared" si="65"/>
        <v>0</v>
      </c>
      <c r="AE81" s="35">
        <f t="shared" si="65"/>
        <v>0</v>
      </c>
      <c r="AF81" s="35">
        <f t="shared" si="65"/>
        <v>0</v>
      </c>
      <c r="AG81" s="35">
        <f t="shared" si="65"/>
        <v>0</v>
      </c>
      <c r="AH81" s="35">
        <f t="shared" si="65"/>
        <v>0</v>
      </c>
      <c r="AI81" s="35">
        <f t="shared" si="65"/>
        <v>0</v>
      </c>
      <c r="AJ81" s="35">
        <f t="shared" si="65"/>
        <v>0</v>
      </c>
      <c r="AK81" s="35">
        <f t="shared" si="65"/>
        <v>0</v>
      </c>
      <c r="AL81" s="35">
        <f t="shared" si="65"/>
        <v>0</v>
      </c>
      <c r="AM81" s="35">
        <f t="shared" si="65"/>
        <v>0</v>
      </c>
      <c r="AN81" s="35">
        <f t="shared" si="65"/>
        <v>0</v>
      </c>
      <c r="AO81" s="35">
        <f t="shared" si="65"/>
        <v>0</v>
      </c>
      <c r="AP81" s="35">
        <f t="shared" si="65"/>
        <v>0</v>
      </c>
      <c r="AQ81" s="35">
        <f t="shared" si="65"/>
        <v>0</v>
      </c>
      <c r="AR81" s="35">
        <f t="shared" si="65"/>
        <v>0</v>
      </c>
      <c r="AS81" s="35">
        <f t="shared" si="65"/>
        <v>0</v>
      </c>
      <c r="AT81" s="35">
        <f t="shared" si="65"/>
        <v>0</v>
      </c>
      <c r="AU81" s="35">
        <f t="shared" si="65"/>
        <v>0</v>
      </c>
      <c r="AV81" s="35">
        <f t="shared" si="65"/>
        <v>0</v>
      </c>
      <c r="AW81" s="35">
        <f t="shared" si="65"/>
        <v>0</v>
      </c>
      <c r="AX81" s="35">
        <f t="shared" ref="AX81:BS81" si="66">IF(AX$2&gt;=$O81,IF(AX80-HLOOKUP($O81,$R$2:$BS$33,30,FALSE)/HLOOKUP($O81,$R$2:$BS$33,31,FALSE)&lt;=0,AX80,HLOOKUP($O81,$R$2:$BS$33,30,FALSE)/HLOOKUP($O81,$R$2:$BS$33,31,FALSE)),0)</f>
        <v>0</v>
      </c>
      <c r="AY81" s="35">
        <f t="shared" si="66"/>
        <v>0</v>
      </c>
      <c r="AZ81" s="35">
        <f t="shared" si="66"/>
        <v>0</v>
      </c>
      <c r="BA81" s="35">
        <f t="shared" si="66"/>
        <v>0</v>
      </c>
      <c r="BB81" s="35">
        <f t="shared" si="66"/>
        <v>0</v>
      </c>
      <c r="BC81" s="35">
        <f t="shared" si="66"/>
        <v>0</v>
      </c>
      <c r="BD81" s="35">
        <f t="shared" si="66"/>
        <v>0</v>
      </c>
      <c r="BE81" s="35">
        <f t="shared" si="66"/>
        <v>0</v>
      </c>
      <c r="BF81" s="35">
        <f t="shared" si="66"/>
        <v>0</v>
      </c>
      <c r="BG81" s="35">
        <f t="shared" si="66"/>
        <v>0</v>
      </c>
      <c r="BH81" s="35">
        <f t="shared" si="66"/>
        <v>0</v>
      </c>
      <c r="BI81" s="35">
        <f t="shared" si="66"/>
        <v>0</v>
      </c>
      <c r="BJ81" s="35">
        <f t="shared" si="66"/>
        <v>0</v>
      </c>
      <c r="BK81" s="35">
        <f t="shared" si="66"/>
        <v>0</v>
      </c>
      <c r="BL81" s="35">
        <f t="shared" si="66"/>
        <v>0</v>
      </c>
      <c r="BM81" s="35">
        <f t="shared" si="66"/>
        <v>0</v>
      </c>
      <c r="BN81" s="35">
        <f t="shared" si="66"/>
        <v>0</v>
      </c>
      <c r="BO81" s="35">
        <f t="shared" si="66"/>
        <v>0</v>
      </c>
      <c r="BP81" s="35">
        <f t="shared" si="66"/>
        <v>0</v>
      </c>
      <c r="BQ81" s="35">
        <f t="shared" si="66"/>
        <v>0</v>
      </c>
      <c r="BR81" s="35">
        <f t="shared" si="66"/>
        <v>0</v>
      </c>
      <c r="BS81" s="35">
        <f t="shared" si="66"/>
        <v>0</v>
      </c>
    </row>
    <row r="82" spans="6:71" hidden="1" outlineLevel="1">
      <c r="F82" t="s">
        <v>168</v>
      </c>
      <c r="L82" s="22" t="s">
        <v>54</v>
      </c>
      <c r="O82" s="22">
        <v>25</v>
      </c>
      <c r="P82" s="39"/>
      <c r="Q82" s="45"/>
      <c r="R82" s="35">
        <f t="shared" ref="R82:BS82" si="67">IF($O82=R$2,R$40,IF(R$2&gt;$O82,Q82-Q83,0))</f>
        <v>0</v>
      </c>
      <c r="S82" s="35">
        <f t="shared" si="67"/>
        <v>0</v>
      </c>
      <c r="T82" s="35">
        <f t="shared" si="67"/>
        <v>0</v>
      </c>
      <c r="U82" s="35">
        <f t="shared" si="67"/>
        <v>0</v>
      </c>
      <c r="V82" s="35">
        <f t="shared" si="67"/>
        <v>0</v>
      </c>
      <c r="W82" s="35">
        <f t="shared" si="67"/>
        <v>0</v>
      </c>
      <c r="X82" s="35">
        <f t="shared" si="67"/>
        <v>0</v>
      </c>
      <c r="Y82" s="35">
        <f t="shared" si="67"/>
        <v>0</v>
      </c>
      <c r="Z82" s="35">
        <f t="shared" si="67"/>
        <v>0</v>
      </c>
      <c r="AA82" s="35">
        <f t="shared" si="67"/>
        <v>0</v>
      </c>
      <c r="AB82" s="35">
        <f t="shared" si="67"/>
        <v>0</v>
      </c>
      <c r="AC82" s="35">
        <f t="shared" si="67"/>
        <v>0</v>
      </c>
      <c r="AD82" s="35">
        <f t="shared" si="67"/>
        <v>0</v>
      </c>
      <c r="AE82" s="35">
        <f t="shared" si="67"/>
        <v>0</v>
      </c>
      <c r="AF82" s="35">
        <f t="shared" si="67"/>
        <v>0</v>
      </c>
      <c r="AG82" s="35">
        <f t="shared" si="67"/>
        <v>0</v>
      </c>
      <c r="AH82" s="35">
        <f t="shared" si="67"/>
        <v>0</v>
      </c>
      <c r="AI82" s="35">
        <f t="shared" si="67"/>
        <v>0</v>
      </c>
      <c r="AJ82" s="35">
        <f t="shared" si="67"/>
        <v>0</v>
      </c>
      <c r="AK82" s="35">
        <f t="shared" si="67"/>
        <v>0</v>
      </c>
      <c r="AL82" s="35">
        <f t="shared" si="67"/>
        <v>0</v>
      </c>
      <c r="AM82" s="35">
        <f t="shared" si="67"/>
        <v>0</v>
      </c>
      <c r="AN82" s="35">
        <f t="shared" si="67"/>
        <v>0</v>
      </c>
      <c r="AO82" s="35">
        <f t="shared" si="67"/>
        <v>0</v>
      </c>
      <c r="AP82" s="35">
        <f t="shared" si="67"/>
        <v>0</v>
      </c>
      <c r="AQ82" s="35">
        <f t="shared" si="67"/>
        <v>0</v>
      </c>
      <c r="AR82" s="35">
        <f t="shared" si="67"/>
        <v>0</v>
      </c>
      <c r="AS82" s="35">
        <f t="shared" si="67"/>
        <v>0</v>
      </c>
      <c r="AT82" s="35">
        <f t="shared" si="67"/>
        <v>0</v>
      </c>
      <c r="AU82" s="35">
        <f t="shared" si="67"/>
        <v>0</v>
      </c>
      <c r="AV82" s="35">
        <f t="shared" si="67"/>
        <v>0</v>
      </c>
      <c r="AW82" s="35">
        <f t="shared" si="67"/>
        <v>0</v>
      </c>
      <c r="AX82" s="35">
        <f t="shared" si="67"/>
        <v>0</v>
      </c>
      <c r="AY82" s="35">
        <f t="shared" si="67"/>
        <v>0</v>
      </c>
      <c r="AZ82" s="35">
        <f t="shared" si="67"/>
        <v>0</v>
      </c>
      <c r="BA82" s="35">
        <f t="shared" si="67"/>
        <v>0</v>
      </c>
      <c r="BB82" s="35">
        <f t="shared" si="67"/>
        <v>0</v>
      </c>
      <c r="BC82" s="35">
        <f t="shared" si="67"/>
        <v>0</v>
      </c>
      <c r="BD82" s="35">
        <f t="shared" si="67"/>
        <v>0</v>
      </c>
      <c r="BE82" s="35">
        <f t="shared" si="67"/>
        <v>0</v>
      </c>
      <c r="BF82" s="35">
        <f t="shared" si="67"/>
        <v>0</v>
      </c>
      <c r="BG82" s="35">
        <f t="shared" si="67"/>
        <v>0</v>
      </c>
      <c r="BH82" s="35">
        <f t="shared" si="67"/>
        <v>0</v>
      </c>
      <c r="BI82" s="35">
        <f t="shared" si="67"/>
        <v>0</v>
      </c>
      <c r="BJ82" s="35">
        <f t="shared" si="67"/>
        <v>0</v>
      </c>
      <c r="BK82" s="35">
        <f t="shared" si="67"/>
        <v>0</v>
      </c>
      <c r="BL82" s="35">
        <f t="shared" si="67"/>
        <v>0</v>
      </c>
      <c r="BM82" s="35">
        <f t="shared" si="67"/>
        <v>0</v>
      </c>
      <c r="BN82" s="35">
        <f t="shared" si="67"/>
        <v>0</v>
      </c>
      <c r="BO82" s="35">
        <f t="shared" si="67"/>
        <v>0</v>
      </c>
      <c r="BP82" s="35">
        <f t="shared" si="67"/>
        <v>0</v>
      </c>
      <c r="BQ82" s="35">
        <f t="shared" si="67"/>
        <v>0</v>
      </c>
      <c r="BR82" s="35">
        <f t="shared" si="67"/>
        <v>0</v>
      </c>
      <c r="BS82" s="35">
        <f t="shared" si="67"/>
        <v>0</v>
      </c>
    </row>
    <row r="83" spans="6:71" hidden="1" outlineLevel="1">
      <c r="F83" t="s">
        <v>169</v>
      </c>
      <c r="L83" s="22" t="s">
        <v>170</v>
      </c>
      <c r="O83" s="22">
        <v>25</v>
      </c>
      <c r="P83" s="39"/>
      <c r="Q83" s="45"/>
      <c r="R83" s="35">
        <f t="shared" ref="R83:AW83" si="68">IF(R$2&gt;=$O83,IF(R82-HLOOKUP($O83,$R$2:$BS$33,30,FALSE)/HLOOKUP($O83,$R$2:$BS$33,31,FALSE)&lt;=0,R82,HLOOKUP($O83,$R$2:$BS$33,30,FALSE)/HLOOKUP($O83,$R$2:$BS$33,31,FALSE)),0)</f>
        <v>0</v>
      </c>
      <c r="S83" s="35">
        <f t="shared" si="68"/>
        <v>0</v>
      </c>
      <c r="T83" s="35">
        <f t="shared" si="68"/>
        <v>0</v>
      </c>
      <c r="U83" s="35">
        <f t="shared" si="68"/>
        <v>0</v>
      </c>
      <c r="V83" s="35">
        <f t="shared" si="68"/>
        <v>0</v>
      </c>
      <c r="W83" s="35">
        <f t="shared" si="68"/>
        <v>0</v>
      </c>
      <c r="X83" s="35">
        <f t="shared" si="68"/>
        <v>0</v>
      </c>
      <c r="Y83" s="35">
        <f t="shared" si="68"/>
        <v>0</v>
      </c>
      <c r="Z83" s="35">
        <f t="shared" si="68"/>
        <v>0</v>
      </c>
      <c r="AA83" s="35">
        <f t="shared" si="68"/>
        <v>0</v>
      </c>
      <c r="AB83" s="35">
        <f t="shared" si="68"/>
        <v>0</v>
      </c>
      <c r="AC83" s="35">
        <f t="shared" si="68"/>
        <v>0</v>
      </c>
      <c r="AD83" s="35">
        <f t="shared" si="68"/>
        <v>0</v>
      </c>
      <c r="AE83" s="35">
        <f t="shared" si="68"/>
        <v>0</v>
      </c>
      <c r="AF83" s="35">
        <f t="shared" si="68"/>
        <v>0</v>
      </c>
      <c r="AG83" s="35">
        <f t="shared" si="68"/>
        <v>0</v>
      </c>
      <c r="AH83" s="35">
        <f t="shared" si="68"/>
        <v>0</v>
      </c>
      <c r="AI83" s="35">
        <f t="shared" si="68"/>
        <v>0</v>
      </c>
      <c r="AJ83" s="35">
        <f t="shared" si="68"/>
        <v>0</v>
      </c>
      <c r="AK83" s="35">
        <f t="shared" si="68"/>
        <v>0</v>
      </c>
      <c r="AL83" s="35">
        <f t="shared" si="68"/>
        <v>0</v>
      </c>
      <c r="AM83" s="35">
        <f t="shared" si="68"/>
        <v>0</v>
      </c>
      <c r="AN83" s="35">
        <f t="shared" si="68"/>
        <v>0</v>
      </c>
      <c r="AO83" s="35">
        <f t="shared" si="68"/>
        <v>0</v>
      </c>
      <c r="AP83" s="35">
        <f t="shared" si="68"/>
        <v>0</v>
      </c>
      <c r="AQ83" s="35">
        <f t="shared" si="68"/>
        <v>0</v>
      </c>
      <c r="AR83" s="35">
        <f t="shared" si="68"/>
        <v>0</v>
      </c>
      <c r="AS83" s="35">
        <f t="shared" si="68"/>
        <v>0</v>
      </c>
      <c r="AT83" s="35">
        <f t="shared" si="68"/>
        <v>0</v>
      </c>
      <c r="AU83" s="35">
        <f t="shared" si="68"/>
        <v>0</v>
      </c>
      <c r="AV83" s="35">
        <f t="shared" si="68"/>
        <v>0</v>
      </c>
      <c r="AW83" s="35">
        <f t="shared" si="68"/>
        <v>0</v>
      </c>
      <c r="AX83" s="35">
        <f t="shared" ref="AX83:BS83" si="69">IF(AX$2&gt;=$O83,IF(AX82-HLOOKUP($O83,$R$2:$BS$33,30,FALSE)/HLOOKUP($O83,$R$2:$BS$33,31,FALSE)&lt;=0,AX82,HLOOKUP($O83,$R$2:$BS$33,30,FALSE)/HLOOKUP($O83,$R$2:$BS$33,31,FALSE)),0)</f>
        <v>0</v>
      </c>
      <c r="AY83" s="35">
        <f t="shared" si="69"/>
        <v>0</v>
      </c>
      <c r="AZ83" s="35">
        <f t="shared" si="69"/>
        <v>0</v>
      </c>
      <c r="BA83" s="35">
        <f t="shared" si="69"/>
        <v>0</v>
      </c>
      <c r="BB83" s="35">
        <f t="shared" si="69"/>
        <v>0</v>
      </c>
      <c r="BC83" s="35">
        <f t="shared" si="69"/>
        <v>0</v>
      </c>
      <c r="BD83" s="35">
        <f t="shared" si="69"/>
        <v>0</v>
      </c>
      <c r="BE83" s="35">
        <f t="shared" si="69"/>
        <v>0</v>
      </c>
      <c r="BF83" s="35">
        <f t="shared" si="69"/>
        <v>0</v>
      </c>
      <c r="BG83" s="35">
        <f t="shared" si="69"/>
        <v>0</v>
      </c>
      <c r="BH83" s="35">
        <f t="shared" si="69"/>
        <v>0</v>
      </c>
      <c r="BI83" s="35">
        <f t="shared" si="69"/>
        <v>0</v>
      </c>
      <c r="BJ83" s="35">
        <f t="shared" si="69"/>
        <v>0</v>
      </c>
      <c r="BK83" s="35">
        <f t="shared" si="69"/>
        <v>0</v>
      </c>
      <c r="BL83" s="35">
        <f t="shared" si="69"/>
        <v>0</v>
      </c>
      <c r="BM83" s="35">
        <f t="shared" si="69"/>
        <v>0</v>
      </c>
      <c r="BN83" s="35">
        <f t="shared" si="69"/>
        <v>0</v>
      </c>
      <c r="BO83" s="35">
        <f t="shared" si="69"/>
        <v>0</v>
      </c>
      <c r="BP83" s="35">
        <f t="shared" si="69"/>
        <v>0</v>
      </c>
      <c r="BQ83" s="35">
        <f t="shared" si="69"/>
        <v>0</v>
      </c>
      <c r="BR83" s="35">
        <f t="shared" si="69"/>
        <v>0</v>
      </c>
      <c r="BS83" s="35">
        <f t="shared" si="69"/>
        <v>0</v>
      </c>
    </row>
    <row r="84" spans="6:71" hidden="1" outlineLevel="1">
      <c r="F84" t="s">
        <v>168</v>
      </c>
      <c r="L84" s="22" t="s">
        <v>54</v>
      </c>
      <c r="O84" s="22">
        <v>26</v>
      </c>
      <c r="P84" s="39"/>
      <c r="Q84" s="45"/>
      <c r="R84" s="35">
        <f t="shared" ref="R84:BS84" si="70">IF($O84=R$2,R$40,IF(R$2&gt;$O84,Q84-Q85,0))</f>
        <v>0</v>
      </c>
      <c r="S84" s="35">
        <f t="shared" si="70"/>
        <v>0</v>
      </c>
      <c r="T84" s="35">
        <f t="shared" si="70"/>
        <v>0</v>
      </c>
      <c r="U84" s="35">
        <f t="shared" si="70"/>
        <v>0</v>
      </c>
      <c r="V84" s="35">
        <f t="shared" si="70"/>
        <v>0</v>
      </c>
      <c r="W84" s="35">
        <f t="shared" si="70"/>
        <v>0</v>
      </c>
      <c r="X84" s="35">
        <f t="shared" si="70"/>
        <v>0</v>
      </c>
      <c r="Y84" s="35">
        <f t="shared" si="70"/>
        <v>0</v>
      </c>
      <c r="Z84" s="35">
        <f t="shared" si="70"/>
        <v>0</v>
      </c>
      <c r="AA84" s="35">
        <f t="shared" si="70"/>
        <v>0</v>
      </c>
      <c r="AB84" s="35">
        <f t="shared" si="70"/>
        <v>0</v>
      </c>
      <c r="AC84" s="35">
        <f t="shared" si="70"/>
        <v>0</v>
      </c>
      <c r="AD84" s="35">
        <f t="shared" si="70"/>
        <v>0</v>
      </c>
      <c r="AE84" s="35">
        <f t="shared" si="70"/>
        <v>0</v>
      </c>
      <c r="AF84" s="35">
        <f t="shared" si="70"/>
        <v>0</v>
      </c>
      <c r="AG84" s="35">
        <f t="shared" si="70"/>
        <v>0</v>
      </c>
      <c r="AH84" s="35">
        <f t="shared" si="70"/>
        <v>0</v>
      </c>
      <c r="AI84" s="35">
        <f t="shared" si="70"/>
        <v>0</v>
      </c>
      <c r="AJ84" s="35">
        <f t="shared" si="70"/>
        <v>0</v>
      </c>
      <c r="AK84" s="35">
        <f t="shared" si="70"/>
        <v>0</v>
      </c>
      <c r="AL84" s="35">
        <f t="shared" si="70"/>
        <v>0</v>
      </c>
      <c r="AM84" s="35">
        <f t="shared" si="70"/>
        <v>0</v>
      </c>
      <c r="AN84" s="35">
        <f t="shared" si="70"/>
        <v>0</v>
      </c>
      <c r="AO84" s="35">
        <f t="shared" si="70"/>
        <v>0</v>
      </c>
      <c r="AP84" s="35">
        <f t="shared" si="70"/>
        <v>0</v>
      </c>
      <c r="AQ84" s="35">
        <f t="shared" si="70"/>
        <v>0</v>
      </c>
      <c r="AR84" s="35">
        <f t="shared" si="70"/>
        <v>0</v>
      </c>
      <c r="AS84" s="35">
        <f t="shared" si="70"/>
        <v>0</v>
      </c>
      <c r="AT84" s="35">
        <f t="shared" si="70"/>
        <v>0</v>
      </c>
      <c r="AU84" s="35">
        <f t="shared" si="70"/>
        <v>0</v>
      </c>
      <c r="AV84" s="35">
        <f t="shared" si="70"/>
        <v>0</v>
      </c>
      <c r="AW84" s="35">
        <f t="shared" si="70"/>
        <v>0</v>
      </c>
      <c r="AX84" s="35">
        <f t="shared" si="70"/>
        <v>0</v>
      </c>
      <c r="AY84" s="35">
        <f t="shared" si="70"/>
        <v>0</v>
      </c>
      <c r="AZ84" s="35">
        <f t="shared" si="70"/>
        <v>0</v>
      </c>
      <c r="BA84" s="35">
        <f t="shared" si="70"/>
        <v>0</v>
      </c>
      <c r="BB84" s="35">
        <f t="shared" si="70"/>
        <v>0</v>
      </c>
      <c r="BC84" s="35">
        <f t="shared" si="70"/>
        <v>0</v>
      </c>
      <c r="BD84" s="35">
        <f t="shared" si="70"/>
        <v>0</v>
      </c>
      <c r="BE84" s="35">
        <f t="shared" si="70"/>
        <v>0</v>
      </c>
      <c r="BF84" s="35">
        <f t="shared" si="70"/>
        <v>0</v>
      </c>
      <c r="BG84" s="35">
        <f t="shared" si="70"/>
        <v>0</v>
      </c>
      <c r="BH84" s="35">
        <f t="shared" si="70"/>
        <v>0</v>
      </c>
      <c r="BI84" s="35">
        <f t="shared" si="70"/>
        <v>0</v>
      </c>
      <c r="BJ84" s="35">
        <f t="shared" si="70"/>
        <v>0</v>
      </c>
      <c r="BK84" s="35">
        <f t="shared" si="70"/>
        <v>0</v>
      </c>
      <c r="BL84" s="35">
        <f t="shared" si="70"/>
        <v>0</v>
      </c>
      <c r="BM84" s="35">
        <f t="shared" si="70"/>
        <v>0</v>
      </c>
      <c r="BN84" s="35">
        <f t="shared" si="70"/>
        <v>0</v>
      </c>
      <c r="BO84" s="35">
        <f t="shared" si="70"/>
        <v>0</v>
      </c>
      <c r="BP84" s="35">
        <f t="shared" si="70"/>
        <v>0</v>
      </c>
      <c r="BQ84" s="35">
        <f t="shared" si="70"/>
        <v>0</v>
      </c>
      <c r="BR84" s="35">
        <f t="shared" si="70"/>
        <v>0</v>
      </c>
      <c r="BS84" s="35">
        <f t="shared" si="70"/>
        <v>0</v>
      </c>
    </row>
    <row r="85" spans="6:71" hidden="1" outlineLevel="1">
      <c r="F85" t="s">
        <v>169</v>
      </c>
      <c r="L85" s="22" t="s">
        <v>170</v>
      </c>
      <c r="O85" s="22">
        <v>26</v>
      </c>
      <c r="P85" s="39"/>
      <c r="Q85" s="45"/>
      <c r="R85" s="35">
        <f t="shared" ref="R85:AW85" si="71">IF(R$2&gt;=$O85,IF(R84-HLOOKUP($O85,$R$2:$BS$33,30,FALSE)/HLOOKUP($O85,$R$2:$BS$33,31,FALSE)&lt;=0,R84,HLOOKUP($O85,$R$2:$BS$33,30,FALSE)/HLOOKUP($O85,$R$2:$BS$33,31,FALSE)),0)</f>
        <v>0</v>
      </c>
      <c r="S85" s="35">
        <f t="shared" si="71"/>
        <v>0</v>
      </c>
      <c r="T85" s="35">
        <f t="shared" si="71"/>
        <v>0</v>
      </c>
      <c r="U85" s="35">
        <f t="shared" si="71"/>
        <v>0</v>
      </c>
      <c r="V85" s="35">
        <f t="shared" si="71"/>
        <v>0</v>
      </c>
      <c r="W85" s="35">
        <f t="shared" si="71"/>
        <v>0</v>
      </c>
      <c r="X85" s="35">
        <f t="shared" si="71"/>
        <v>0</v>
      </c>
      <c r="Y85" s="35">
        <f t="shared" si="71"/>
        <v>0</v>
      </c>
      <c r="Z85" s="35">
        <f t="shared" si="71"/>
        <v>0</v>
      </c>
      <c r="AA85" s="35">
        <f t="shared" si="71"/>
        <v>0</v>
      </c>
      <c r="AB85" s="35">
        <f t="shared" si="71"/>
        <v>0</v>
      </c>
      <c r="AC85" s="35">
        <f t="shared" si="71"/>
        <v>0</v>
      </c>
      <c r="AD85" s="35">
        <f t="shared" si="71"/>
        <v>0</v>
      </c>
      <c r="AE85" s="35">
        <f t="shared" si="71"/>
        <v>0</v>
      </c>
      <c r="AF85" s="35">
        <f t="shared" si="71"/>
        <v>0</v>
      </c>
      <c r="AG85" s="35">
        <f t="shared" si="71"/>
        <v>0</v>
      </c>
      <c r="AH85" s="35">
        <f t="shared" si="71"/>
        <v>0</v>
      </c>
      <c r="AI85" s="35">
        <f t="shared" si="71"/>
        <v>0</v>
      </c>
      <c r="AJ85" s="35">
        <f t="shared" si="71"/>
        <v>0</v>
      </c>
      <c r="AK85" s="35">
        <f t="shared" si="71"/>
        <v>0</v>
      </c>
      <c r="AL85" s="35">
        <f t="shared" si="71"/>
        <v>0</v>
      </c>
      <c r="AM85" s="35">
        <f t="shared" si="71"/>
        <v>0</v>
      </c>
      <c r="AN85" s="35">
        <f t="shared" si="71"/>
        <v>0</v>
      </c>
      <c r="AO85" s="35">
        <f t="shared" si="71"/>
        <v>0</v>
      </c>
      <c r="AP85" s="35">
        <f t="shared" si="71"/>
        <v>0</v>
      </c>
      <c r="AQ85" s="35">
        <f t="shared" si="71"/>
        <v>0</v>
      </c>
      <c r="AR85" s="35">
        <f t="shared" si="71"/>
        <v>0</v>
      </c>
      <c r="AS85" s="35">
        <f t="shared" si="71"/>
        <v>0</v>
      </c>
      <c r="AT85" s="35">
        <f t="shared" si="71"/>
        <v>0</v>
      </c>
      <c r="AU85" s="35">
        <f t="shared" si="71"/>
        <v>0</v>
      </c>
      <c r="AV85" s="35">
        <f t="shared" si="71"/>
        <v>0</v>
      </c>
      <c r="AW85" s="35">
        <f t="shared" si="71"/>
        <v>0</v>
      </c>
      <c r="AX85" s="35">
        <f t="shared" ref="AX85:BS85" si="72">IF(AX$2&gt;=$O85,IF(AX84-HLOOKUP($O85,$R$2:$BS$33,30,FALSE)/HLOOKUP($O85,$R$2:$BS$33,31,FALSE)&lt;=0,AX84,HLOOKUP($O85,$R$2:$BS$33,30,FALSE)/HLOOKUP($O85,$R$2:$BS$33,31,FALSE)),0)</f>
        <v>0</v>
      </c>
      <c r="AY85" s="35">
        <f t="shared" si="72"/>
        <v>0</v>
      </c>
      <c r="AZ85" s="35">
        <f t="shared" si="72"/>
        <v>0</v>
      </c>
      <c r="BA85" s="35">
        <f t="shared" si="72"/>
        <v>0</v>
      </c>
      <c r="BB85" s="35">
        <f t="shared" si="72"/>
        <v>0</v>
      </c>
      <c r="BC85" s="35">
        <f t="shared" si="72"/>
        <v>0</v>
      </c>
      <c r="BD85" s="35">
        <f t="shared" si="72"/>
        <v>0</v>
      </c>
      <c r="BE85" s="35">
        <f t="shared" si="72"/>
        <v>0</v>
      </c>
      <c r="BF85" s="35">
        <f t="shared" si="72"/>
        <v>0</v>
      </c>
      <c r="BG85" s="35">
        <f t="shared" si="72"/>
        <v>0</v>
      </c>
      <c r="BH85" s="35">
        <f t="shared" si="72"/>
        <v>0</v>
      </c>
      <c r="BI85" s="35">
        <f t="shared" si="72"/>
        <v>0</v>
      </c>
      <c r="BJ85" s="35">
        <f t="shared" si="72"/>
        <v>0</v>
      </c>
      <c r="BK85" s="35">
        <f t="shared" si="72"/>
        <v>0</v>
      </c>
      <c r="BL85" s="35">
        <f t="shared" si="72"/>
        <v>0</v>
      </c>
      <c r="BM85" s="35">
        <f t="shared" si="72"/>
        <v>0</v>
      </c>
      <c r="BN85" s="35">
        <f t="shared" si="72"/>
        <v>0</v>
      </c>
      <c r="BO85" s="35">
        <f t="shared" si="72"/>
        <v>0</v>
      </c>
      <c r="BP85" s="35">
        <f t="shared" si="72"/>
        <v>0</v>
      </c>
      <c r="BQ85" s="35">
        <f t="shared" si="72"/>
        <v>0</v>
      </c>
      <c r="BR85" s="35">
        <f t="shared" si="72"/>
        <v>0</v>
      </c>
      <c r="BS85" s="35">
        <f t="shared" si="72"/>
        <v>0</v>
      </c>
    </row>
    <row r="86" spans="6:71" hidden="1" outlineLevel="1">
      <c r="F86" t="s">
        <v>168</v>
      </c>
      <c r="L86" s="22" t="s">
        <v>54</v>
      </c>
      <c r="O86" s="22">
        <v>27</v>
      </c>
      <c r="P86" s="39"/>
      <c r="Q86" s="45"/>
      <c r="R86" s="35">
        <f t="shared" ref="R86:BS86" si="73">IF($O86=R$2,R$40,IF(R$2&gt;$O86,Q86-Q87,0))</f>
        <v>0</v>
      </c>
      <c r="S86" s="35">
        <f t="shared" si="73"/>
        <v>0</v>
      </c>
      <c r="T86" s="35">
        <f t="shared" si="73"/>
        <v>0</v>
      </c>
      <c r="U86" s="35">
        <f t="shared" si="73"/>
        <v>0</v>
      </c>
      <c r="V86" s="35">
        <f t="shared" si="73"/>
        <v>0</v>
      </c>
      <c r="W86" s="35">
        <f t="shared" si="73"/>
        <v>0</v>
      </c>
      <c r="X86" s="35">
        <f t="shared" si="73"/>
        <v>0</v>
      </c>
      <c r="Y86" s="35">
        <f t="shared" si="73"/>
        <v>0</v>
      </c>
      <c r="Z86" s="35">
        <f t="shared" si="73"/>
        <v>0</v>
      </c>
      <c r="AA86" s="35">
        <f t="shared" si="73"/>
        <v>0</v>
      </c>
      <c r="AB86" s="35">
        <f t="shared" si="73"/>
        <v>0</v>
      </c>
      <c r="AC86" s="35">
        <f t="shared" si="73"/>
        <v>0</v>
      </c>
      <c r="AD86" s="35">
        <f t="shared" si="73"/>
        <v>0</v>
      </c>
      <c r="AE86" s="35">
        <f t="shared" si="73"/>
        <v>0</v>
      </c>
      <c r="AF86" s="35">
        <f t="shared" si="73"/>
        <v>0</v>
      </c>
      <c r="AG86" s="35">
        <f t="shared" si="73"/>
        <v>0</v>
      </c>
      <c r="AH86" s="35">
        <f t="shared" si="73"/>
        <v>0</v>
      </c>
      <c r="AI86" s="35">
        <f t="shared" si="73"/>
        <v>0</v>
      </c>
      <c r="AJ86" s="35">
        <f t="shared" si="73"/>
        <v>0</v>
      </c>
      <c r="AK86" s="35">
        <f t="shared" si="73"/>
        <v>0</v>
      </c>
      <c r="AL86" s="35">
        <f t="shared" si="73"/>
        <v>0</v>
      </c>
      <c r="AM86" s="35">
        <f t="shared" si="73"/>
        <v>0</v>
      </c>
      <c r="AN86" s="35">
        <f t="shared" si="73"/>
        <v>0</v>
      </c>
      <c r="AO86" s="35">
        <f t="shared" si="73"/>
        <v>0</v>
      </c>
      <c r="AP86" s="35">
        <f t="shared" si="73"/>
        <v>0</v>
      </c>
      <c r="AQ86" s="35">
        <f t="shared" si="73"/>
        <v>0</v>
      </c>
      <c r="AR86" s="35">
        <f t="shared" si="73"/>
        <v>0</v>
      </c>
      <c r="AS86" s="35">
        <f t="shared" si="73"/>
        <v>0</v>
      </c>
      <c r="AT86" s="35">
        <f t="shared" si="73"/>
        <v>0</v>
      </c>
      <c r="AU86" s="35">
        <f t="shared" si="73"/>
        <v>0</v>
      </c>
      <c r="AV86" s="35">
        <f t="shared" si="73"/>
        <v>0</v>
      </c>
      <c r="AW86" s="35">
        <f t="shared" si="73"/>
        <v>0</v>
      </c>
      <c r="AX86" s="35">
        <f t="shared" si="73"/>
        <v>0</v>
      </c>
      <c r="AY86" s="35">
        <f t="shared" si="73"/>
        <v>0</v>
      </c>
      <c r="AZ86" s="35">
        <f t="shared" si="73"/>
        <v>0</v>
      </c>
      <c r="BA86" s="35">
        <f t="shared" si="73"/>
        <v>0</v>
      </c>
      <c r="BB86" s="35">
        <f t="shared" si="73"/>
        <v>0</v>
      </c>
      <c r="BC86" s="35">
        <f t="shared" si="73"/>
        <v>0</v>
      </c>
      <c r="BD86" s="35">
        <f t="shared" si="73"/>
        <v>0</v>
      </c>
      <c r="BE86" s="35">
        <f t="shared" si="73"/>
        <v>0</v>
      </c>
      <c r="BF86" s="35">
        <f t="shared" si="73"/>
        <v>0</v>
      </c>
      <c r="BG86" s="35">
        <f t="shared" si="73"/>
        <v>0</v>
      </c>
      <c r="BH86" s="35">
        <f t="shared" si="73"/>
        <v>0</v>
      </c>
      <c r="BI86" s="35">
        <f t="shared" si="73"/>
        <v>0</v>
      </c>
      <c r="BJ86" s="35">
        <f t="shared" si="73"/>
        <v>0</v>
      </c>
      <c r="BK86" s="35">
        <f t="shared" si="73"/>
        <v>0</v>
      </c>
      <c r="BL86" s="35">
        <f t="shared" si="73"/>
        <v>0</v>
      </c>
      <c r="BM86" s="35">
        <f t="shared" si="73"/>
        <v>0</v>
      </c>
      <c r="BN86" s="35">
        <f t="shared" si="73"/>
        <v>0</v>
      </c>
      <c r="BO86" s="35">
        <f t="shared" si="73"/>
        <v>0</v>
      </c>
      <c r="BP86" s="35">
        <f t="shared" si="73"/>
        <v>0</v>
      </c>
      <c r="BQ86" s="35">
        <f t="shared" si="73"/>
        <v>0</v>
      </c>
      <c r="BR86" s="35">
        <f t="shared" si="73"/>
        <v>0</v>
      </c>
      <c r="BS86" s="35">
        <f t="shared" si="73"/>
        <v>0</v>
      </c>
    </row>
    <row r="87" spans="6:71" hidden="1" outlineLevel="1">
      <c r="F87" t="s">
        <v>169</v>
      </c>
      <c r="L87" s="22" t="s">
        <v>170</v>
      </c>
      <c r="O87" s="22">
        <v>27</v>
      </c>
      <c r="P87" s="39"/>
      <c r="Q87" s="45"/>
      <c r="R87" s="35">
        <f t="shared" ref="R87:AW87" si="74">IF(R$2&gt;=$O87,IF(R86-HLOOKUP($O87,$R$2:$BS$33,30,FALSE)/HLOOKUP($O87,$R$2:$BS$33,31,FALSE)&lt;=0,R86,HLOOKUP($O87,$R$2:$BS$33,30,FALSE)/HLOOKUP($O87,$R$2:$BS$33,31,FALSE)),0)</f>
        <v>0</v>
      </c>
      <c r="S87" s="35">
        <f t="shared" si="74"/>
        <v>0</v>
      </c>
      <c r="T87" s="35">
        <f t="shared" si="74"/>
        <v>0</v>
      </c>
      <c r="U87" s="35">
        <f t="shared" si="74"/>
        <v>0</v>
      </c>
      <c r="V87" s="35">
        <f t="shared" si="74"/>
        <v>0</v>
      </c>
      <c r="W87" s="35">
        <f t="shared" si="74"/>
        <v>0</v>
      </c>
      <c r="X87" s="35">
        <f t="shared" si="74"/>
        <v>0</v>
      </c>
      <c r="Y87" s="35">
        <f t="shared" si="74"/>
        <v>0</v>
      </c>
      <c r="Z87" s="35">
        <f t="shared" si="74"/>
        <v>0</v>
      </c>
      <c r="AA87" s="35">
        <f t="shared" si="74"/>
        <v>0</v>
      </c>
      <c r="AB87" s="35">
        <f t="shared" si="74"/>
        <v>0</v>
      </c>
      <c r="AC87" s="35">
        <f t="shared" si="74"/>
        <v>0</v>
      </c>
      <c r="AD87" s="35">
        <f t="shared" si="74"/>
        <v>0</v>
      </c>
      <c r="AE87" s="35">
        <f t="shared" si="74"/>
        <v>0</v>
      </c>
      <c r="AF87" s="35">
        <f t="shared" si="74"/>
        <v>0</v>
      </c>
      <c r="AG87" s="35">
        <f t="shared" si="74"/>
        <v>0</v>
      </c>
      <c r="AH87" s="35">
        <f t="shared" si="74"/>
        <v>0</v>
      </c>
      <c r="AI87" s="35">
        <f t="shared" si="74"/>
        <v>0</v>
      </c>
      <c r="AJ87" s="35">
        <f t="shared" si="74"/>
        <v>0</v>
      </c>
      <c r="AK87" s="35">
        <f t="shared" si="74"/>
        <v>0</v>
      </c>
      <c r="AL87" s="35">
        <f t="shared" si="74"/>
        <v>0</v>
      </c>
      <c r="AM87" s="35">
        <f t="shared" si="74"/>
        <v>0</v>
      </c>
      <c r="AN87" s="35">
        <f t="shared" si="74"/>
        <v>0</v>
      </c>
      <c r="AO87" s="35">
        <f t="shared" si="74"/>
        <v>0</v>
      </c>
      <c r="AP87" s="35">
        <f t="shared" si="74"/>
        <v>0</v>
      </c>
      <c r="AQ87" s="35">
        <f t="shared" si="74"/>
        <v>0</v>
      </c>
      <c r="AR87" s="35">
        <f t="shared" si="74"/>
        <v>0</v>
      </c>
      <c r="AS87" s="35">
        <f t="shared" si="74"/>
        <v>0</v>
      </c>
      <c r="AT87" s="35">
        <f t="shared" si="74"/>
        <v>0</v>
      </c>
      <c r="AU87" s="35">
        <f t="shared" si="74"/>
        <v>0</v>
      </c>
      <c r="AV87" s="35">
        <f t="shared" si="74"/>
        <v>0</v>
      </c>
      <c r="AW87" s="35">
        <f t="shared" si="74"/>
        <v>0</v>
      </c>
      <c r="AX87" s="35">
        <f t="shared" ref="AX87:BS87" si="75">IF(AX$2&gt;=$O87,IF(AX86-HLOOKUP($O87,$R$2:$BS$33,30,FALSE)/HLOOKUP($O87,$R$2:$BS$33,31,FALSE)&lt;=0,AX86,HLOOKUP($O87,$R$2:$BS$33,30,FALSE)/HLOOKUP($O87,$R$2:$BS$33,31,FALSE)),0)</f>
        <v>0</v>
      </c>
      <c r="AY87" s="35">
        <f t="shared" si="75"/>
        <v>0</v>
      </c>
      <c r="AZ87" s="35">
        <f t="shared" si="75"/>
        <v>0</v>
      </c>
      <c r="BA87" s="35">
        <f t="shared" si="75"/>
        <v>0</v>
      </c>
      <c r="BB87" s="35">
        <f t="shared" si="75"/>
        <v>0</v>
      </c>
      <c r="BC87" s="35">
        <f t="shared" si="75"/>
        <v>0</v>
      </c>
      <c r="BD87" s="35">
        <f t="shared" si="75"/>
        <v>0</v>
      </c>
      <c r="BE87" s="35">
        <f t="shared" si="75"/>
        <v>0</v>
      </c>
      <c r="BF87" s="35">
        <f t="shared" si="75"/>
        <v>0</v>
      </c>
      <c r="BG87" s="35">
        <f t="shared" si="75"/>
        <v>0</v>
      </c>
      <c r="BH87" s="35">
        <f t="shared" si="75"/>
        <v>0</v>
      </c>
      <c r="BI87" s="35">
        <f t="shared" si="75"/>
        <v>0</v>
      </c>
      <c r="BJ87" s="35">
        <f t="shared" si="75"/>
        <v>0</v>
      </c>
      <c r="BK87" s="35">
        <f t="shared" si="75"/>
        <v>0</v>
      </c>
      <c r="BL87" s="35">
        <f t="shared" si="75"/>
        <v>0</v>
      </c>
      <c r="BM87" s="35">
        <f t="shared" si="75"/>
        <v>0</v>
      </c>
      <c r="BN87" s="35">
        <f t="shared" si="75"/>
        <v>0</v>
      </c>
      <c r="BO87" s="35">
        <f t="shared" si="75"/>
        <v>0</v>
      </c>
      <c r="BP87" s="35">
        <f t="shared" si="75"/>
        <v>0</v>
      </c>
      <c r="BQ87" s="35">
        <f t="shared" si="75"/>
        <v>0</v>
      </c>
      <c r="BR87" s="35">
        <f t="shared" si="75"/>
        <v>0</v>
      </c>
      <c r="BS87" s="35">
        <f t="shared" si="75"/>
        <v>0</v>
      </c>
    </row>
    <row r="88" spans="6:71" hidden="1" outlineLevel="1">
      <c r="F88" t="s">
        <v>168</v>
      </c>
      <c r="L88" s="22" t="s">
        <v>54</v>
      </c>
      <c r="O88" s="22">
        <v>28</v>
      </c>
      <c r="P88" s="39"/>
      <c r="Q88" s="45"/>
      <c r="R88" s="35">
        <f t="shared" ref="R88:BS88" si="76">IF($O88=R$2,R$40,IF(R$2&gt;$O88,Q88-Q89,0))</f>
        <v>0</v>
      </c>
      <c r="S88" s="35">
        <f t="shared" si="76"/>
        <v>0</v>
      </c>
      <c r="T88" s="35">
        <f t="shared" si="76"/>
        <v>0</v>
      </c>
      <c r="U88" s="35">
        <f t="shared" si="76"/>
        <v>0</v>
      </c>
      <c r="V88" s="35">
        <f t="shared" si="76"/>
        <v>0</v>
      </c>
      <c r="W88" s="35">
        <f t="shared" si="76"/>
        <v>0</v>
      </c>
      <c r="X88" s="35">
        <f t="shared" si="76"/>
        <v>0</v>
      </c>
      <c r="Y88" s="35">
        <f t="shared" si="76"/>
        <v>0</v>
      </c>
      <c r="Z88" s="35">
        <f t="shared" si="76"/>
        <v>0</v>
      </c>
      <c r="AA88" s="35">
        <f t="shared" si="76"/>
        <v>0</v>
      </c>
      <c r="AB88" s="35">
        <f t="shared" si="76"/>
        <v>0</v>
      </c>
      <c r="AC88" s="35">
        <f t="shared" si="76"/>
        <v>0</v>
      </c>
      <c r="AD88" s="35">
        <f t="shared" si="76"/>
        <v>0</v>
      </c>
      <c r="AE88" s="35">
        <f t="shared" si="76"/>
        <v>0</v>
      </c>
      <c r="AF88" s="35">
        <f t="shared" si="76"/>
        <v>0</v>
      </c>
      <c r="AG88" s="35">
        <f t="shared" si="76"/>
        <v>0</v>
      </c>
      <c r="AH88" s="35">
        <f t="shared" si="76"/>
        <v>0</v>
      </c>
      <c r="AI88" s="35">
        <f t="shared" si="76"/>
        <v>0</v>
      </c>
      <c r="AJ88" s="35">
        <f t="shared" si="76"/>
        <v>0</v>
      </c>
      <c r="AK88" s="35">
        <f t="shared" si="76"/>
        <v>0</v>
      </c>
      <c r="AL88" s="35">
        <f t="shared" si="76"/>
        <v>0</v>
      </c>
      <c r="AM88" s="35">
        <f t="shared" si="76"/>
        <v>0</v>
      </c>
      <c r="AN88" s="35">
        <f t="shared" si="76"/>
        <v>0</v>
      </c>
      <c r="AO88" s="35">
        <f t="shared" si="76"/>
        <v>0</v>
      </c>
      <c r="AP88" s="35">
        <f t="shared" si="76"/>
        <v>0</v>
      </c>
      <c r="AQ88" s="35">
        <f t="shared" si="76"/>
        <v>0</v>
      </c>
      <c r="AR88" s="35">
        <f t="shared" si="76"/>
        <v>0</v>
      </c>
      <c r="AS88" s="35">
        <f t="shared" si="76"/>
        <v>0</v>
      </c>
      <c r="AT88" s="35">
        <f t="shared" si="76"/>
        <v>0</v>
      </c>
      <c r="AU88" s="35">
        <f t="shared" si="76"/>
        <v>0</v>
      </c>
      <c r="AV88" s="35">
        <f t="shared" si="76"/>
        <v>0</v>
      </c>
      <c r="AW88" s="35">
        <f t="shared" si="76"/>
        <v>0</v>
      </c>
      <c r="AX88" s="35">
        <f t="shared" si="76"/>
        <v>0</v>
      </c>
      <c r="AY88" s="35">
        <f t="shared" si="76"/>
        <v>0</v>
      </c>
      <c r="AZ88" s="35">
        <f t="shared" si="76"/>
        <v>0</v>
      </c>
      <c r="BA88" s="35">
        <f t="shared" si="76"/>
        <v>0</v>
      </c>
      <c r="BB88" s="35">
        <f t="shared" si="76"/>
        <v>0</v>
      </c>
      <c r="BC88" s="35">
        <f t="shared" si="76"/>
        <v>0</v>
      </c>
      <c r="BD88" s="35">
        <f t="shared" si="76"/>
        <v>0</v>
      </c>
      <c r="BE88" s="35">
        <f t="shared" si="76"/>
        <v>0</v>
      </c>
      <c r="BF88" s="35">
        <f t="shared" si="76"/>
        <v>0</v>
      </c>
      <c r="BG88" s="35">
        <f t="shared" si="76"/>
        <v>0</v>
      </c>
      <c r="BH88" s="35">
        <f t="shared" si="76"/>
        <v>0</v>
      </c>
      <c r="BI88" s="35">
        <f t="shared" si="76"/>
        <v>0</v>
      </c>
      <c r="BJ88" s="35">
        <f t="shared" si="76"/>
        <v>0</v>
      </c>
      <c r="BK88" s="35">
        <f t="shared" si="76"/>
        <v>0</v>
      </c>
      <c r="BL88" s="35">
        <f t="shared" si="76"/>
        <v>0</v>
      </c>
      <c r="BM88" s="35">
        <f t="shared" si="76"/>
        <v>0</v>
      </c>
      <c r="BN88" s="35">
        <f t="shared" si="76"/>
        <v>0</v>
      </c>
      <c r="BO88" s="35">
        <f t="shared" si="76"/>
        <v>0</v>
      </c>
      <c r="BP88" s="35">
        <f t="shared" si="76"/>
        <v>0</v>
      </c>
      <c r="BQ88" s="35">
        <f t="shared" si="76"/>
        <v>0</v>
      </c>
      <c r="BR88" s="35">
        <f t="shared" si="76"/>
        <v>0</v>
      </c>
      <c r="BS88" s="35">
        <f t="shared" si="76"/>
        <v>0</v>
      </c>
    </row>
    <row r="89" spans="6:71" hidden="1" outlineLevel="1">
      <c r="F89" t="s">
        <v>169</v>
      </c>
      <c r="L89" s="22" t="s">
        <v>170</v>
      </c>
      <c r="O89" s="22">
        <v>28</v>
      </c>
      <c r="P89" s="39"/>
      <c r="Q89" s="45"/>
      <c r="R89" s="35">
        <f t="shared" ref="R89:AW89" si="77">IF(R$2&gt;=$O89,IF(R88-HLOOKUP($O89,$R$2:$BS$33,30,FALSE)/HLOOKUP($O89,$R$2:$BS$33,31,FALSE)&lt;=0,R88,HLOOKUP($O89,$R$2:$BS$33,30,FALSE)/HLOOKUP($O89,$R$2:$BS$33,31,FALSE)),0)</f>
        <v>0</v>
      </c>
      <c r="S89" s="35">
        <f t="shared" si="77"/>
        <v>0</v>
      </c>
      <c r="T89" s="35">
        <f t="shared" si="77"/>
        <v>0</v>
      </c>
      <c r="U89" s="35">
        <f t="shared" si="77"/>
        <v>0</v>
      </c>
      <c r="V89" s="35">
        <f t="shared" si="77"/>
        <v>0</v>
      </c>
      <c r="W89" s="35">
        <f t="shared" si="77"/>
        <v>0</v>
      </c>
      <c r="X89" s="35">
        <f t="shared" si="77"/>
        <v>0</v>
      </c>
      <c r="Y89" s="35">
        <f t="shared" si="77"/>
        <v>0</v>
      </c>
      <c r="Z89" s="35">
        <f t="shared" si="77"/>
        <v>0</v>
      </c>
      <c r="AA89" s="35">
        <f t="shared" si="77"/>
        <v>0</v>
      </c>
      <c r="AB89" s="35">
        <f t="shared" si="77"/>
        <v>0</v>
      </c>
      <c r="AC89" s="35">
        <f t="shared" si="77"/>
        <v>0</v>
      </c>
      <c r="AD89" s="35">
        <f t="shared" si="77"/>
        <v>0</v>
      </c>
      <c r="AE89" s="35">
        <f t="shared" si="77"/>
        <v>0</v>
      </c>
      <c r="AF89" s="35">
        <f t="shared" si="77"/>
        <v>0</v>
      </c>
      <c r="AG89" s="35">
        <f t="shared" si="77"/>
        <v>0</v>
      </c>
      <c r="AH89" s="35">
        <f t="shared" si="77"/>
        <v>0</v>
      </c>
      <c r="AI89" s="35">
        <f t="shared" si="77"/>
        <v>0</v>
      </c>
      <c r="AJ89" s="35">
        <f t="shared" si="77"/>
        <v>0</v>
      </c>
      <c r="AK89" s="35">
        <f t="shared" si="77"/>
        <v>0</v>
      </c>
      <c r="AL89" s="35">
        <f t="shared" si="77"/>
        <v>0</v>
      </c>
      <c r="AM89" s="35">
        <f t="shared" si="77"/>
        <v>0</v>
      </c>
      <c r="AN89" s="35">
        <f t="shared" si="77"/>
        <v>0</v>
      </c>
      <c r="AO89" s="35">
        <f t="shared" si="77"/>
        <v>0</v>
      </c>
      <c r="AP89" s="35">
        <f t="shared" si="77"/>
        <v>0</v>
      </c>
      <c r="AQ89" s="35">
        <f t="shared" si="77"/>
        <v>0</v>
      </c>
      <c r="AR89" s="35">
        <f t="shared" si="77"/>
        <v>0</v>
      </c>
      <c r="AS89" s="35">
        <f t="shared" si="77"/>
        <v>0</v>
      </c>
      <c r="AT89" s="35">
        <f t="shared" si="77"/>
        <v>0</v>
      </c>
      <c r="AU89" s="35">
        <f t="shared" si="77"/>
        <v>0</v>
      </c>
      <c r="AV89" s="35">
        <f t="shared" si="77"/>
        <v>0</v>
      </c>
      <c r="AW89" s="35">
        <f t="shared" si="77"/>
        <v>0</v>
      </c>
      <c r="AX89" s="35">
        <f t="shared" ref="AX89:BS89" si="78">IF(AX$2&gt;=$O89,IF(AX88-HLOOKUP($O89,$R$2:$BS$33,30,FALSE)/HLOOKUP($O89,$R$2:$BS$33,31,FALSE)&lt;=0,AX88,HLOOKUP($O89,$R$2:$BS$33,30,FALSE)/HLOOKUP($O89,$R$2:$BS$33,31,FALSE)),0)</f>
        <v>0</v>
      </c>
      <c r="AY89" s="35">
        <f t="shared" si="78"/>
        <v>0</v>
      </c>
      <c r="AZ89" s="35">
        <f t="shared" si="78"/>
        <v>0</v>
      </c>
      <c r="BA89" s="35">
        <f t="shared" si="78"/>
        <v>0</v>
      </c>
      <c r="BB89" s="35">
        <f t="shared" si="78"/>
        <v>0</v>
      </c>
      <c r="BC89" s="35">
        <f t="shared" si="78"/>
        <v>0</v>
      </c>
      <c r="BD89" s="35">
        <f t="shared" si="78"/>
        <v>0</v>
      </c>
      <c r="BE89" s="35">
        <f t="shared" si="78"/>
        <v>0</v>
      </c>
      <c r="BF89" s="35">
        <f t="shared" si="78"/>
        <v>0</v>
      </c>
      <c r="BG89" s="35">
        <f t="shared" si="78"/>
        <v>0</v>
      </c>
      <c r="BH89" s="35">
        <f t="shared" si="78"/>
        <v>0</v>
      </c>
      <c r="BI89" s="35">
        <f t="shared" si="78"/>
        <v>0</v>
      </c>
      <c r="BJ89" s="35">
        <f t="shared" si="78"/>
        <v>0</v>
      </c>
      <c r="BK89" s="35">
        <f t="shared" si="78"/>
        <v>0</v>
      </c>
      <c r="BL89" s="35">
        <f t="shared" si="78"/>
        <v>0</v>
      </c>
      <c r="BM89" s="35">
        <f t="shared" si="78"/>
        <v>0</v>
      </c>
      <c r="BN89" s="35">
        <f t="shared" si="78"/>
        <v>0</v>
      </c>
      <c r="BO89" s="35">
        <f t="shared" si="78"/>
        <v>0</v>
      </c>
      <c r="BP89" s="35">
        <f t="shared" si="78"/>
        <v>0</v>
      </c>
      <c r="BQ89" s="35">
        <f t="shared" si="78"/>
        <v>0</v>
      </c>
      <c r="BR89" s="35">
        <f t="shared" si="78"/>
        <v>0</v>
      </c>
      <c r="BS89" s="35">
        <f t="shared" si="78"/>
        <v>0</v>
      </c>
    </row>
    <row r="90" spans="6:71" hidden="1" outlineLevel="1">
      <c r="F90" t="s">
        <v>168</v>
      </c>
      <c r="L90" s="22" t="s">
        <v>54</v>
      </c>
      <c r="O90" s="22">
        <v>29</v>
      </c>
      <c r="P90" s="39"/>
      <c r="Q90" s="45"/>
      <c r="R90" s="35">
        <f t="shared" ref="R90:BS90" si="79">IF($O90=R$2,R$40,IF(R$2&gt;$O90,Q90-Q91,0))</f>
        <v>0</v>
      </c>
      <c r="S90" s="35">
        <f t="shared" si="79"/>
        <v>0</v>
      </c>
      <c r="T90" s="35">
        <f t="shared" si="79"/>
        <v>0</v>
      </c>
      <c r="U90" s="35">
        <f t="shared" si="79"/>
        <v>0</v>
      </c>
      <c r="V90" s="35">
        <f t="shared" si="79"/>
        <v>0</v>
      </c>
      <c r="W90" s="35">
        <f t="shared" si="79"/>
        <v>0</v>
      </c>
      <c r="X90" s="35">
        <f t="shared" si="79"/>
        <v>0</v>
      </c>
      <c r="Y90" s="35">
        <f t="shared" si="79"/>
        <v>0</v>
      </c>
      <c r="Z90" s="35">
        <f t="shared" si="79"/>
        <v>0</v>
      </c>
      <c r="AA90" s="35">
        <f t="shared" si="79"/>
        <v>0</v>
      </c>
      <c r="AB90" s="35">
        <f t="shared" si="79"/>
        <v>0</v>
      </c>
      <c r="AC90" s="35">
        <f t="shared" si="79"/>
        <v>0</v>
      </c>
      <c r="AD90" s="35">
        <f t="shared" si="79"/>
        <v>0</v>
      </c>
      <c r="AE90" s="35">
        <f t="shared" si="79"/>
        <v>0</v>
      </c>
      <c r="AF90" s="35">
        <f t="shared" si="79"/>
        <v>0</v>
      </c>
      <c r="AG90" s="35">
        <f t="shared" si="79"/>
        <v>0</v>
      </c>
      <c r="AH90" s="35">
        <f t="shared" si="79"/>
        <v>0</v>
      </c>
      <c r="AI90" s="35">
        <f t="shared" si="79"/>
        <v>0</v>
      </c>
      <c r="AJ90" s="35">
        <f t="shared" si="79"/>
        <v>0</v>
      </c>
      <c r="AK90" s="35">
        <f t="shared" si="79"/>
        <v>0</v>
      </c>
      <c r="AL90" s="35">
        <f t="shared" si="79"/>
        <v>0</v>
      </c>
      <c r="AM90" s="35">
        <f t="shared" si="79"/>
        <v>0</v>
      </c>
      <c r="AN90" s="35">
        <f t="shared" si="79"/>
        <v>0</v>
      </c>
      <c r="AO90" s="35">
        <f t="shared" si="79"/>
        <v>0</v>
      </c>
      <c r="AP90" s="35">
        <f t="shared" si="79"/>
        <v>0</v>
      </c>
      <c r="AQ90" s="35">
        <f t="shared" si="79"/>
        <v>0</v>
      </c>
      <c r="AR90" s="35">
        <f t="shared" si="79"/>
        <v>0</v>
      </c>
      <c r="AS90" s="35">
        <f t="shared" si="79"/>
        <v>0</v>
      </c>
      <c r="AT90" s="35">
        <f t="shared" si="79"/>
        <v>0</v>
      </c>
      <c r="AU90" s="35">
        <f t="shared" si="79"/>
        <v>0</v>
      </c>
      <c r="AV90" s="35">
        <f t="shared" si="79"/>
        <v>0</v>
      </c>
      <c r="AW90" s="35">
        <f t="shared" si="79"/>
        <v>0</v>
      </c>
      <c r="AX90" s="35">
        <f t="shared" si="79"/>
        <v>0</v>
      </c>
      <c r="AY90" s="35">
        <f t="shared" si="79"/>
        <v>0</v>
      </c>
      <c r="AZ90" s="35">
        <f t="shared" si="79"/>
        <v>0</v>
      </c>
      <c r="BA90" s="35">
        <f t="shared" si="79"/>
        <v>0</v>
      </c>
      <c r="BB90" s="35">
        <f t="shared" si="79"/>
        <v>0</v>
      </c>
      <c r="BC90" s="35">
        <f t="shared" si="79"/>
        <v>0</v>
      </c>
      <c r="BD90" s="35">
        <f t="shared" si="79"/>
        <v>0</v>
      </c>
      <c r="BE90" s="35">
        <f t="shared" si="79"/>
        <v>0</v>
      </c>
      <c r="BF90" s="35">
        <f t="shared" si="79"/>
        <v>0</v>
      </c>
      <c r="BG90" s="35">
        <f t="shared" si="79"/>
        <v>0</v>
      </c>
      <c r="BH90" s="35">
        <f t="shared" si="79"/>
        <v>0</v>
      </c>
      <c r="BI90" s="35">
        <f t="shared" si="79"/>
        <v>0</v>
      </c>
      <c r="BJ90" s="35">
        <f t="shared" si="79"/>
        <v>0</v>
      </c>
      <c r="BK90" s="35">
        <f t="shared" si="79"/>
        <v>0</v>
      </c>
      <c r="BL90" s="35">
        <f t="shared" si="79"/>
        <v>0</v>
      </c>
      <c r="BM90" s="35">
        <f t="shared" si="79"/>
        <v>0</v>
      </c>
      <c r="BN90" s="35">
        <f t="shared" si="79"/>
        <v>0</v>
      </c>
      <c r="BO90" s="35">
        <f t="shared" si="79"/>
        <v>0</v>
      </c>
      <c r="BP90" s="35">
        <f t="shared" si="79"/>
        <v>0</v>
      </c>
      <c r="BQ90" s="35">
        <f t="shared" si="79"/>
        <v>0</v>
      </c>
      <c r="BR90" s="35">
        <f t="shared" si="79"/>
        <v>0</v>
      </c>
      <c r="BS90" s="35">
        <f t="shared" si="79"/>
        <v>0</v>
      </c>
    </row>
    <row r="91" spans="6:71" hidden="1" outlineLevel="1">
      <c r="F91" t="s">
        <v>169</v>
      </c>
      <c r="L91" s="22" t="s">
        <v>170</v>
      </c>
      <c r="O91" s="22">
        <v>29</v>
      </c>
      <c r="P91" s="39"/>
      <c r="Q91" s="45"/>
      <c r="R91" s="35">
        <f t="shared" ref="R91:AW91" si="80">IF(R$2&gt;=$O91,IF(R90-HLOOKUP($O91,$R$2:$BS$33,30,FALSE)/HLOOKUP($O91,$R$2:$BS$33,31,FALSE)&lt;=0,R90,HLOOKUP($O91,$R$2:$BS$33,30,FALSE)/HLOOKUP($O91,$R$2:$BS$33,31,FALSE)),0)</f>
        <v>0</v>
      </c>
      <c r="S91" s="35">
        <f t="shared" si="80"/>
        <v>0</v>
      </c>
      <c r="T91" s="35">
        <f t="shared" si="80"/>
        <v>0</v>
      </c>
      <c r="U91" s="35">
        <f t="shared" si="80"/>
        <v>0</v>
      </c>
      <c r="V91" s="35">
        <f t="shared" si="80"/>
        <v>0</v>
      </c>
      <c r="W91" s="35">
        <f t="shared" si="80"/>
        <v>0</v>
      </c>
      <c r="X91" s="35">
        <f t="shared" si="80"/>
        <v>0</v>
      </c>
      <c r="Y91" s="35">
        <f t="shared" si="80"/>
        <v>0</v>
      </c>
      <c r="Z91" s="35">
        <f t="shared" si="80"/>
        <v>0</v>
      </c>
      <c r="AA91" s="35">
        <f t="shared" si="80"/>
        <v>0</v>
      </c>
      <c r="AB91" s="35">
        <f t="shared" si="80"/>
        <v>0</v>
      </c>
      <c r="AC91" s="35">
        <f t="shared" si="80"/>
        <v>0</v>
      </c>
      <c r="AD91" s="35">
        <f t="shared" si="80"/>
        <v>0</v>
      </c>
      <c r="AE91" s="35">
        <f t="shared" si="80"/>
        <v>0</v>
      </c>
      <c r="AF91" s="35">
        <f t="shared" si="80"/>
        <v>0</v>
      </c>
      <c r="AG91" s="35">
        <f t="shared" si="80"/>
        <v>0</v>
      </c>
      <c r="AH91" s="35">
        <f t="shared" si="80"/>
        <v>0</v>
      </c>
      <c r="AI91" s="35">
        <f t="shared" si="80"/>
        <v>0</v>
      </c>
      <c r="AJ91" s="35">
        <f t="shared" si="80"/>
        <v>0</v>
      </c>
      <c r="AK91" s="35">
        <f t="shared" si="80"/>
        <v>0</v>
      </c>
      <c r="AL91" s="35">
        <f t="shared" si="80"/>
        <v>0</v>
      </c>
      <c r="AM91" s="35">
        <f t="shared" si="80"/>
        <v>0</v>
      </c>
      <c r="AN91" s="35">
        <f t="shared" si="80"/>
        <v>0</v>
      </c>
      <c r="AO91" s="35">
        <f t="shared" si="80"/>
        <v>0</v>
      </c>
      <c r="AP91" s="35">
        <f t="shared" si="80"/>
        <v>0</v>
      </c>
      <c r="AQ91" s="35">
        <f t="shared" si="80"/>
        <v>0</v>
      </c>
      <c r="AR91" s="35">
        <f t="shared" si="80"/>
        <v>0</v>
      </c>
      <c r="AS91" s="35">
        <f t="shared" si="80"/>
        <v>0</v>
      </c>
      <c r="AT91" s="35">
        <f t="shared" si="80"/>
        <v>0</v>
      </c>
      <c r="AU91" s="35">
        <f t="shared" si="80"/>
        <v>0</v>
      </c>
      <c r="AV91" s="35">
        <f t="shared" si="80"/>
        <v>0</v>
      </c>
      <c r="AW91" s="35">
        <f t="shared" si="80"/>
        <v>0</v>
      </c>
      <c r="AX91" s="35">
        <f t="shared" ref="AX91:BS91" si="81">IF(AX$2&gt;=$O91,IF(AX90-HLOOKUP($O91,$R$2:$BS$33,30,FALSE)/HLOOKUP($O91,$R$2:$BS$33,31,FALSE)&lt;=0,AX90,HLOOKUP($O91,$R$2:$BS$33,30,FALSE)/HLOOKUP($O91,$R$2:$BS$33,31,FALSE)),0)</f>
        <v>0</v>
      </c>
      <c r="AY91" s="35">
        <f t="shared" si="81"/>
        <v>0</v>
      </c>
      <c r="AZ91" s="35">
        <f t="shared" si="81"/>
        <v>0</v>
      </c>
      <c r="BA91" s="35">
        <f t="shared" si="81"/>
        <v>0</v>
      </c>
      <c r="BB91" s="35">
        <f t="shared" si="81"/>
        <v>0</v>
      </c>
      <c r="BC91" s="35">
        <f t="shared" si="81"/>
        <v>0</v>
      </c>
      <c r="BD91" s="35">
        <f t="shared" si="81"/>
        <v>0</v>
      </c>
      <c r="BE91" s="35">
        <f t="shared" si="81"/>
        <v>0</v>
      </c>
      <c r="BF91" s="35">
        <f t="shared" si="81"/>
        <v>0</v>
      </c>
      <c r="BG91" s="35">
        <f t="shared" si="81"/>
        <v>0</v>
      </c>
      <c r="BH91" s="35">
        <f t="shared" si="81"/>
        <v>0</v>
      </c>
      <c r="BI91" s="35">
        <f t="shared" si="81"/>
        <v>0</v>
      </c>
      <c r="BJ91" s="35">
        <f t="shared" si="81"/>
        <v>0</v>
      </c>
      <c r="BK91" s="35">
        <f t="shared" si="81"/>
        <v>0</v>
      </c>
      <c r="BL91" s="35">
        <f t="shared" si="81"/>
        <v>0</v>
      </c>
      <c r="BM91" s="35">
        <f t="shared" si="81"/>
        <v>0</v>
      </c>
      <c r="BN91" s="35">
        <f t="shared" si="81"/>
        <v>0</v>
      </c>
      <c r="BO91" s="35">
        <f t="shared" si="81"/>
        <v>0</v>
      </c>
      <c r="BP91" s="35">
        <f t="shared" si="81"/>
        <v>0</v>
      </c>
      <c r="BQ91" s="35">
        <f t="shared" si="81"/>
        <v>0</v>
      </c>
      <c r="BR91" s="35">
        <f t="shared" si="81"/>
        <v>0</v>
      </c>
      <c r="BS91" s="35">
        <f t="shared" si="81"/>
        <v>0</v>
      </c>
    </row>
    <row r="92" spans="6:71" hidden="1" outlineLevel="1">
      <c r="F92" t="s">
        <v>168</v>
      </c>
      <c r="L92" s="22" t="s">
        <v>54</v>
      </c>
      <c r="O92" s="22">
        <v>30</v>
      </c>
      <c r="P92" s="39"/>
      <c r="Q92" s="45"/>
      <c r="R92" s="35">
        <f t="shared" ref="R92:BS92" si="82">IF($O92=R$2,R$40,IF(R$2&gt;$O92,Q92-Q93,0))</f>
        <v>0</v>
      </c>
      <c r="S92" s="35">
        <f t="shared" si="82"/>
        <v>0</v>
      </c>
      <c r="T92" s="35">
        <f t="shared" si="82"/>
        <v>0</v>
      </c>
      <c r="U92" s="35">
        <f t="shared" si="82"/>
        <v>0</v>
      </c>
      <c r="V92" s="35">
        <f t="shared" si="82"/>
        <v>0</v>
      </c>
      <c r="W92" s="35">
        <f t="shared" si="82"/>
        <v>0</v>
      </c>
      <c r="X92" s="35">
        <f t="shared" si="82"/>
        <v>0</v>
      </c>
      <c r="Y92" s="35">
        <f t="shared" si="82"/>
        <v>0</v>
      </c>
      <c r="Z92" s="35">
        <f t="shared" si="82"/>
        <v>0</v>
      </c>
      <c r="AA92" s="35">
        <f t="shared" si="82"/>
        <v>0</v>
      </c>
      <c r="AB92" s="35">
        <f t="shared" si="82"/>
        <v>0</v>
      </c>
      <c r="AC92" s="35">
        <f t="shared" si="82"/>
        <v>0</v>
      </c>
      <c r="AD92" s="35">
        <f t="shared" si="82"/>
        <v>0</v>
      </c>
      <c r="AE92" s="35">
        <f t="shared" si="82"/>
        <v>0</v>
      </c>
      <c r="AF92" s="35">
        <f t="shared" si="82"/>
        <v>0</v>
      </c>
      <c r="AG92" s="35">
        <f t="shared" si="82"/>
        <v>0</v>
      </c>
      <c r="AH92" s="35">
        <f t="shared" si="82"/>
        <v>0</v>
      </c>
      <c r="AI92" s="35">
        <f t="shared" si="82"/>
        <v>0</v>
      </c>
      <c r="AJ92" s="35">
        <f t="shared" si="82"/>
        <v>0</v>
      </c>
      <c r="AK92" s="35">
        <f t="shared" si="82"/>
        <v>0</v>
      </c>
      <c r="AL92" s="35">
        <f t="shared" si="82"/>
        <v>0</v>
      </c>
      <c r="AM92" s="35">
        <f t="shared" si="82"/>
        <v>0</v>
      </c>
      <c r="AN92" s="35">
        <f t="shared" si="82"/>
        <v>0</v>
      </c>
      <c r="AO92" s="35">
        <f t="shared" si="82"/>
        <v>0</v>
      </c>
      <c r="AP92" s="35">
        <f t="shared" si="82"/>
        <v>0</v>
      </c>
      <c r="AQ92" s="35">
        <f t="shared" si="82"/>
        <v>0</v>
      </c>
      <c r="AR92" s="35">
        <f t="shared" si="82"/>
        <v>0</v>
      </c>
      <c r="AS92" s="35">
        <f t="shared" si="82"/>
        <v>0</v>
      </c>
      <c r="AT92" s="35">
        <f t="shared" si="82"/>
        <v>0</v>
      </c>
      <c r="AU92" s="35">
        <f t="shared" si="82"/>
        <v>0</v>
      </c>
      <c r="AV92" s="35">
        <f t="shared" si="82"/>
        <v>0</v>
      </c>
      <c r="AW92" s="35">
        <f t="shared" si="82"/>
        <v>0</v>
      </c>
      <c r="AX92" s="35">
        <f t="shared" si="82"/>
        <v>0</v>
      </c>
      <c r="AY92" s="35">
        <f t="shared" si="82"/>
        <v>0</v>
      </c>
      <c r="AZ92" s="35">
        <f t="shared" si="82"/>
        <v>0</v>
      </c>
      <c r="BA92" s="35">
        <f t="shared" si="82"/>
        <v>0</v>
      </c>
      <c r="BB92" s="35">
        <f t="shared" si="82"/>
        <v>0</v>
      </c>
      <c r="BC92" s="35">
        <f t="shared" si="82"/>
        <v>0</v>
      </c>
      <c r="BD92" s="35">
        <f t="shared" si="82"/>
        <v>0</v>
      </c>
      <c r="BE92" s="35">
        <f t="shared" si="82"/>
        <v>0</v>
      </c>
      <c r="BF92" s="35">
        <f t="shared" si="82"/>
        <v>0</v>
      </c>
      <c r="BG92" s="35">
        <f t="shared" si="82"/>
        <v>0</v>
      </c>
      <c r="BH92" s="35">
        <f t="shared" si="82"/>
        <v>0</v>
      </c>
      <c r="BI92" s="35">
        <f t="shared" si="82"/>
        <v>0</v>
      </c>
      <c r="BJ92" s="35">
        <f t="shared" si="82"/>
        <v>0</v>
      </c>
      <c r="BK92" s="35">
        <f t="shared" si="82"/>
        <v>0</v>
      </c>
      <c r="BL92" s="35">
        <f t="shared" si="82"/>
        <v>0</v>
      </c>
      <c r="BM92" s="35">
        <f t="shared" si="82"/>
        <v>0</v>
      </c>
      <c r="BN92" s="35">
        <f t="shared" si="82"/>
        <v>0</v>
      </c>
      <c r="BO92" s="35">
        <f t="shared" si="82"/>
        <v>0</v>
      </c>
      <c r="BP92" s="35">
        <f t="shared" si="82"/>
        <v>0</v>
      </c>
      <c r="BQ92" s="35">
        <f t="shared" si="82"/>
        <v>0</v>
      </c>
      <c r="BR92" s="35">
        <f t="shared" si="82"/>
        <v>0</v>
      </c>
      <c r="BS92" s="35">
        <f t="shared" si="82"/>
        <v>0</v>
      </c>
    </row>
    <row r="93" spans="6:71" hidden="1" outlineLevel="1">
      <c r="F93" t="s">
        <v>169</v>
      </c>
      <c r="L93" s="22" t="s">
        <v>170</v>
      </c>
      <c r="O93" s="22">
        <v>30</v>
      </c>
      <c r="P93" s="39"/>
      <c r="Q93" s="45"/>
      <c r="R93" s="35">
        <f t="shared" ref="R93:AW93" si="83">IF(R$2&gt;=$O93,IF(R92-HLOOKUP($O93,$R$2:$BS$33,30,FALSE)/HLOOKUP($O93,$R$2:$BS$33,31,FALSE)&lt;=0,R92,HLOOKUP($O93,$R$2:$BS$33,30,FALSE)/HLOOKUP($O93,$R$2:$BS$33,31,FALSE)),0)</f>
        <v>0</v>
      </c>
      <c r="S93" s="35">
        <f t="shared" si="83"/>
        <v>0</v>
      </c>
      <c r="T93" s="35">
        <f t="shared" si="83"/>
        <v>0</v>
      </c>
      <c r="U93" s="35">
        <f t="shared" si="83"/>
        <v>0</v>
      </c>
      <c r="V93" s="35">
        <f t="shared" si="83"/>
        <v>0</v>
      </c>
      <c r="W93" s="35">
        <f t="shared" si="83"/>
        <v>0</v>
      </c>
      <c r="X93" s="35">
        <f t="shared" si="83"/>
        <v>0</v>
      </c>
      <c r="Y93" s="35">
        <f t="shared" si="83"/>
        <v>0</v>
      </c>
      <c r="Z93" s="35">
        <f t="shared" si="83"/>
        <v>0</v>
      </c>
      <c r="AA93" s="35">
        <f t="shared" si="83"/>
        <v>0</v>
      </c>
      <c r="AB93" s="35">
        <f t="shared" si="83"/>
        <v>0</v>
      </c>
      <c r="AC93" s="35">
        <f t="shared" si="83"/>
        <v>0</v>
      </c>
      <c r="AD93" s="35">
        <f t="shared" si="83"/>
        <v>0</v>
      </c>
      <c r="AE93" s="35">
        <f t="shared" si="83"/>
        <v>0</v>
      </c>
      <c r="AF93" s="35">
        <f t="shared" si="83"/>
        <v>0</v>
      </c>
      <c r="AG93" s="35">
        <f t="shared" si="83"/>
        <v>0</v>
      </c>
      <c r="AH93" s="35">
        <f t="shared" si="83"/>
        <v>0</v>
      </c>
      <c r="AI93" s="35">
        <f t="shared" si="83"/>
        <v>0</v>
      </c>
      <c r="AJ93" s="35">
        <f t="shared" si="83"/>
        <v>0</v>
      </c>
      <c r="AK93" s="35">
        <f t="shared" si="83"/>
        <v>0</v>
      </c>
      <c r="AL93" s="35">
        <f t="shared" si="83"/>
        <v>0</v>
      </c>
      <c r="AM93" s="35">
        <f t="shared" si="83"/>
        <v>0</v>
      </c>
      <c r="AN93" s="35">
        <f t="shared" si="83"/>
        <v>0</v>
      </c>
      <c r="AO93" s="35">
        <f t="shared" si="83"/>
        <v>0</v>
      </c>
      <c r="AP93" s="35">
        <f t="shared" si="83"/>
        <v>0</v>
      </c>
      <c r="AQ93" s="35">
        <f t="shared" si="83"/>
        <v>0</v>
      </c>
      <c r="AR93" s="35">
        <f t="shared" si="83"/>
        <v>0</v>
      </c>
      <c r="AS93" s="35">
        <f t="shared" si="83"/>
        <v>0</v>
      </c>
      <c r="AT93" s="35">
        <f t="shared" si="83"/>
        <v>0</v>
      </c>
      <c r="AU93" s="35">
        <f t="shared" si="83"/>
        <v>0</v>
      </c>
      <c r="AV93" s="35">
        <f t="shared" si="83"/>
        <v>0</v>
      </c>
      <c r="AW93" s="35">
        <f t="shared" si="83"/>
        <v>0</v>
      </c>
      <c r="AX93" s="35">
        <f t="shared" ref="AX93:BS93" si="84">IF(AX$2&gt;=$O93,IF(AX92-HLOOKUP($O93,$R$2:$BS$33,30,FALSE)/HLOOKUP($O93,$R$2:$BS$33,31,FALSE)&lt;=0,AX92,HLOOKUP($O93,$R$2:$BS$33,30,FALSE)/HLOOKUP($O93,$R$2:$BS$33,31,FALSE)),0)</f>
        <v>0</v>
      </c>
      <c r="AY93" s="35">
        <f t="shared" si="84"/>
        <v>0</v>
      </c>
      <c r="AZ93" s="35">
        <f t="shared" si="84"/>
        <v>0</v>
      </c>
      <c r="BA93" s="35">
        <f t="shared" si="84"/>
        <v>0</v>
      </c>
      <c r="BB93" s="35">
        <f t="shared" si="84"/>
        <v>0</v>
      </c>
      <c r="BC93" s="35">
        <f t="shared" si="84"/>
        <v>0</v>
      </c>
      <c r="BD93" s="35">
        <f t="shared" si="84"/>
        <v>0</v>
      </c>
      <c r="BE93" s="35">
        <f t="shared" si="84"/>
        <v>0</v>
      </c>
      <c r="BF93" s="35">
        <f t="shared" si="84"/>
        <v>0</v>
      </c>
      <c r="BG93" s="35">
        <f t="shared" si="84"/>
        <v>0</v>
      </c>
      <c r="BH93" s="35">
        <f t="shared" si="84"/>
        <v>0</v>
      </c>
      <c r="BI93" s="35">
        <f t="shared" si="84"/>
        <v>0</v>
      </c>
      <c r="BJ93" s="35">
        <f t="shared" si="84"/>
        <v>0</v>
      </c>
      <c r="BK93" s="35">
        <f t="shared" si="84"/>
        <v>0</v>
      </c>
      <c r="BL93" s="35">
        <f t="shared" si="84"/>
        <v>0</v>
      </c>
      <c r="BM93" s="35">
        <f t="shared" si="84"/>
        <v>0</v>
      </c>
      <c r="BN93" s="35">
        <f t="shared" si="84"/>
        <v>0</v>
      </c>
      <c r="BO93" s="35">
        <f t="shared" si="84"/>
        <v>0</v>
      </c>
      <c r="BP93" s="35">
        <f t="shared" si="84"/>
        <v>0</v>
      </c>
      <c r="BQ93" s="35">
        <f t="shared" si="84"/>
        <v>0</v>
      </c>
      <c r="BR93" s="35">
        <f t="shared" si="84"/>
        <v>0</v>
      </c>
      <c r="BS93" s="35">
        <f t="shared" si="84"/>
        <v>0</v>
      </c>
    </row>
    <row r="94" spans="6:71" hidden="1" outlineLevel="1">
      <c r="F94" t="s">
        <v>168</v>
      </c>
      <c r="L94" s="22" t="s">
        <v>54</v>
      </c>
      <c r="O94" s="22">
        <v>31</v>
      </c>
      <c r="P94" s="39"/>
      <c r="Q94" s="45"/>
      <c r="R94" s="35">
        <f t="shared" ref="R94:BS94" si="85">IF($O94=R$2,R$40,IF(R$2&gt;$O94,Q94-Q95,0))</f>
        <v>0</v>
      </c>
      <c r="S94" s="35">
        <f t="shared" si="85"/>
        <v>0</v>
      </c>
      <c r="T94" s="35">
        <f t="shared" si="85"/>
        <v>0</v>
      </c>
      <c r="U94" s="35">
        <f t="shared" si="85"/>
        <v>0</v>
      </c>
      <c r="V94" s="35">
        <f t="shared" si="85"/>
        <v>0</v>
      </c>
      <c r="W94" s="35">
        <f t="shared" si="85"/>
        <v>0</v>
      </c>
      <c r="X94" s="35">
        <f t="shared" si="85"/>
        <v>0</v>
      </c>
      <c r="Y94" s="35">
        <f t="shared" si="85"/>
        <v>0</v>
      </c>
      <c r="Z94" s="35">
        <f t="shared" si="85"/>
        <v>0</v>
      </c>
      <c r="AA94" s="35">
        <f t="shared" si="85"/>
        <v>0</v>
      </c>
      <c r="AB94" s="35">
        <f t="shared" si="85"/>
        <v>0</v>
      </c>
      <c r="AC94" s="35">
        <f t="shared" si="85"/>
        <v>0</v>
      </c>
      <c r="AD94" s="35">
        <f t="shared" si="85"/>
        <v>0</v>
      </c>
      <c r="AE94" s="35">
        <f t="shared" si="85"/>
        <v>0</v>
      </c>
      <c r="AF94" s="35">
        <f t="shared" si="85"/>
        <v>0</v>
      </c>
      <c r="AG94" s="35">
        <f t="shared" si="85"/>
        <v>0</v>
      </c>
      <c r="AH94" s="35">
        <f t="shared" si="85"/>
        <v>0</v>
      </c>
      <c r="AI94" s="35">
        <f t="shared" si="85"/>
        <v>0</v>
      </c>
      <c r="AJ94" s="35">
        <f t="shared" si="85"/>
        <v>0</v>
      </c>
      <c r="AK94" s="35">
        <f t="shared" si="85"/>
        <v>0</v>
      </c>
      <c r="AL94" s="35">
        <f t="shared" si="85"/>
        <v>0</v>
      </c>
      <c r="AM94" s="35">
        <f t="shared" si="85"/>
        <v>0</v>
      </c>
      <c r="AN94" s="35">
        <f t="shared" si="85"/>
        <v>0</v>
      </c>
      <c r="AO94" s="35">
        <f t="shared" si="85"/>
        <v>0</v>
      </c>
      <c r="AP94" s="35">
        <f t="shared" si="85"/>
        <v>0</v>
      </c>
      <c r="AQ94" s="35">
        <f t="shared" si="85"/>
        <v>0</v>
      </c>
      <c r="AR94" s="35">
        <f t="shared" si="85"/>
        <v>0</v>
      </c>
      <c r="AS94" s="35">
        <f t="shared" si="85"/>
        <v>0</v>
      </c>
      <c r="AT94" s="35">
        <f t="shared" si="85"/>
        <v>0</v>
      </c>
      <c r="AU94" s="35">
        <f t="shared" si="85"/>
        <v>0</v>
      </c>
      <c r="AV94" s="35">
        <f t="shared" si="85"/>
        <v>0</v>
      </c>
      <c r="AW94" s="35">
        <f t="shared" si="85"/>
        <v>0</v>
      </c>
      <c r="AX94" s="35">
        <f t="shared" si="85"/>
        <v>0</v>
      </c>
      <c r="AY94" s="35">
        <f t="shared" si="85"/>
        <v>0</v>
      </c>
      <c r="AZ94" s="35">
        <f t="shared" si="85"/>
        <v>0</v>
      </c>
      <c r="BA94" s="35">
        <f t="shared" si="85"/>
        <v>0</v>
      </c>
      <c r="BB94" s="35">
        <f t="shared" si="85"/>
        <v>0</v>
      </c>
      <c r="BC94" s="35">
        <f t="shared" si="85"/>
        <v>0</v>
      </c>
      <c r="BD94" s="35">
        <f t="shared" si="85"/>
        <v>0</v>
      </c>
      <c r="BE94" s="35">
        <f t="shared" si="85"/>
        <v>0</v>
      </c>
      <c r="BF94" s="35">
        <f t="shared" si="85"/>
        <v>0</v>
      </c>
      <c r="BG94" s="35">
        <f t="shared" si="85"/>
        <v>0</v>
      </c>
      <c r="BH94" s="35">
        <f t="shared" si="85"/>
        <v>0</v>
      </c>
      <c r="BI94" s="35">
        <f t="shared" si="85"/>
        <v>0</v>
      </c>
      <c r="BJ94" s="35">
        <f t="shared" si="85"/>
        <v>0</v>
      </c>
      <c r="BK94" s="35">
        <f t="shared" si="85"/>
        <v>0</v>
      </c>
      <c r="BL94" s="35">
        <f t="shared" si="85"/>
        <v>0</v>
      </c>
      <c r="BM94" s="35">
        <f t="shared" si="85"/>
        <v>0</v>
      </c>
      <c r="BN94" s="35">
        <f t="shared" si="85"/>
        <v>0</v>
      </c>
      <c r="BO94" s="35">
        <f t="shared" si="85"/>
        <v>0</v>
      </c>
      <c r="BP94" s="35">
        <f t="shared" si="85"/>
        <v>0</v>
      </c>
      <c r="BQ94" s="35">
        <f t="shared" si="85"/>
        <v>0</v>
      </c>
      <c r="BR94" s="35">
        <f t="shared" si="85"/>
        <v>0</v>
      </c>
      <c r="BS94" s="35">
        <f t="shared" si="85"/>
        <v>0</v>
      </c>
    </row>
    <row r="95" spans="6:71" hidden="1" outlineLevel="1">
      <c r="F95" t="s">
        <v>169</v>
      </c>
      <c r="L95" s="22" t="s">
        <v>170</v>
      </c>
      <c r="O95" s="22">
        <v>31</v>
      </c>
      <c r="P95" s="39"/>
      <c r="Q95" s="45"/>
      <c r="R95" s="35">
        <f t="shared" ref="R95:AW95" si="86">IF(R$2&gt;=$O95,IF(R94-HLOOKUP($O95,$R$2:$BS$33,30,FALSE)/HLOOKUP($O95,$R$2:$BS$33,31,FALSE)&lt;=0,R94,HLOOKUP($O95,$R$2:$BS$33,30,FALSE)/HLOOKUP($O95,$R$2:$BS$33,31,FALSE)),0)</f>
        <v>0</v>
      </c>
      <c r="S95" s="35">
        <f t="shared" si="86"/>
        <v>0</v>
      </c>
      <c r="T95" s="35">
        <f t="shared" si="86"/>
        <v>0</v>
      </c>
      <c r="U95" s="35">
        <f t="shared" si="86"/>
        <v>0</v>
      </c>
      <c r="V95" s="35">
        <f t="shared" si="86"/>
        <v>0</v>
      </c>
      <c r="W95" s="35">
        <f t="shared" si="86"/>
        <v>0</v>
      </c>
      <c r="X95" s="35">
        <f t="shared" si="86"/>
        <v>0</v>
      </c>
      <c r="Y95" s="35">
        <f t="shared" si="86"/>
        <v>0</v>
      </c>
      <c r="Z95" s="35">
        <f t="shared" si="86"/>
        <v>0</v>
      </c>
      <c r="AA95" s="35">
        <f t="shared" si="86"/>
        <v>0</v>
      </c>
      <c r="AB95" s="35">
        <f t="shared" si="86"/>
        <v>0</v>
      </c>
      <c r="AC95" s="35">
        <f t="shared" si="86"/>
        <v>0</v>
      </c>
      <c r="AD95" s="35">
        <f t="shared" si="86"/>
        <v>0</v>
      </c>
      <c r="AE95" s="35">
        <f t="shared" si="86"/>
        <v>0</v>
      </c>
      <c r="AF95" s="35">
        <f t="shared" si="86"/>
        <v>0</v>
      </c>
      <c r="AG95" s="35">
        <f t="shared" si="86"/>
        <v>0</v>
      </c>
      <c r="AH95" s="35">
        <f t="shared" si="86"/>
        <v>0</v>
      </c>
      <c r="AI95" s="35">
        <f t="shared" si="86"/>
        <v>0</v>
      </c>
      <c r="AJ95" s="35">
        <f t="shared" si="86"/>
        <v>0</v>
      </c>
      <c r="AK95" s="35">
        <f t="shared" si="86"/>
        <v>0</v>
      </c>
      <c r="AL95" s="35">
        <f t="shared" si="86"/>
        <v>0</v>
      </c>
      <c r="AM95" s="35">
        <f t="shared" si="86"/>
        <v>0</v>
      </c>
      <c r="AN95" s="35">
        <f t="shared" si="86"/>
        <v>0</v>
      </c>
      <c r="AO95" s="35">
        <f t="shared" si="86"/>
        <v>0</v>
      </c>
      <c r="AP95" s="35">
        <f t="shared" si="86"/>
        <v>0</v>
      </c>
      <c r="AQ95" s="35">
        <f t="shared" si="86"/>
        <v>0</v>
      </c>
      <c r="AR95" s="35">
        <f t="shared" si="86"/>
        <v>0</v>
      </c>
      <c r="AS95" s="35">
        <f t="shared" si="86"/>
        <v>0</v>
      </c>
      <c r="AT95" s="35">
        <f t="shared" si="86"/>
        <v>0</v>
      </c>
      <c r="AU95" s="35">
        <f t="shared" si="86"/>
        <v>0</v>
      </c>
      <c r="AV95" s="35">
        <f t="shared" si="86"/>
        <v>0</v>
      </c>
      <c r="AW95" s="35">
        <f t="shared" si="86"/>
        <v>0</v>
      </c>
      <c r="AX95" s="35">
        <f t="shared" ref="AX95:BS95" si="87">IF(AX$2&gt;=$O95,IF(AX94-HLOOKUP($O95,$R$2:$BS$33,30,FALSE)/HLOOKUP($O95,$R$2:$BS$33,31,FALSE)&lt;=0,AX94,HLOOKUP($O95,$R$2:$BS$33,30,FALSE)/HLOOKUP($O95,$R$2:$BS$33,31,FALSE)),0)</f>
        <v>0</v>
      </c>
      <c r="AY95" s="35">
        <f t="shared" si="87"/>
        <v>0</v>
      </c>
      <c r="AZ95" s="35">
        <f t="shared" si="87"/>
        <v>0</v>
      </c>
      <c r="BA95" s="35">
        <f t="shared" si="87"/>
        <v>0</v>
      </c>
      <c r="BB95" s="35">
        <f t="shared" si="87"/>
        <v>0</v>
      </c>
      <c r="BC95" s="35">
        <f t="shared" si="87"/>
        <v>0</v>
      </c>
      <c r="BD95" s="35">
        <f t="shared" si="87"/>
        <v>0</v>
      </c>
      <c r="BE95" s="35">
        <f t="shared" si="87"/>
        <v>0</v>
      </c>
      <c r="BF95" s="35">
        <f t="shared" si="87"/>
        <v>0</v>
      </c>
      <c r="BG95" s="35">
        <f t="shared" si="87"/>
        <v>0</v>
      </c>
      <c r="BH95" s="35">
        <f t="shared" si="87"/>
        <v>0</v>
      </c>
      <c r="BI95" s="35">
        <f t="shared" si="87"/>
        <v>0</v>
      </c>
      <c r="BJ95" s="35">
        <f t="shared" si="87"/>
        <v>0</v>
      </c>
      <c r="BK95" s="35">
        <f t="shared" si="87"/>
        <v>0</v>
      </c>
      <c r="BL95" s="35">
        <f t="shared" si="87"/>
        <v>0</v>
      </c>
      <c r="BM95" s="35">
        <f t="shared" si="87"/>
        <v>0</v>
      </c>
      <c r="BN95" s="35">
        <f t="shared" si="87"/>
        <v>0</v>
      </c>
      <c r="BO95" s="35">
        <f t="shared" si="87"/>
        <v>0</v>
      </c>
      <c r="BP95" s="35">
        <f t="shared" si="87"/>
        <v>0</v>
      </c>
      <c r="BQ95" s="35">
        <f t="shared" si="87"/>
        <v>0</v>
      </c>
      <c r="BR95" s="35">
        <f t="shared" si="87"/>
        <v>0</v>
      </c>
      <c r="BS95" s="35">
        <f t="shared" si="87"/>
        <v>0</v>
      </c>
    </row>
    <row r="96" spans="6:71" hidden="1" outlineLevel="1">
      <c r="F96" t="s">
        <v>168</v>
      </c>
      <c r="L96" s="22" t="s">
        <v>54</v>
      </c>
      <c r="O96" s="22">
        <v>32</v>
      </c>
      <c r="P96" s="39"/>
      <c r="Q96" s="45"/>
      <c r="R96" s="35">
        <f t="shared" ref="R96:BS96" si="88">IF($O96=R$2,R$40,IF(R$2&gt;$O96,Q96-Q97,0))</f>
        <v>0</v>
      </c>
      <c r="S96" s="35">
        <f t="shared" si="88"/>
        <v>0</v>
      </c>
      <c r="T96" s="35">
        <f t="shared" si="88"/>
        <v>0</v>
      </c>
      <c r="U96" s="35">
        <f t="shared" si="88"/>
        <v>0</v>
      </c>
      <c r="V96" s="35">
        <f t="shared" si="88"/>
        <v>0</v>
      </c>
      <c r="W96" s="35">
        <f t="shared" si="88"/>
        <v>0</v>
      </c>
      <c r="X96" s="35">
        <f t="shared" si="88"/>
        <v>0</v>
      </c>
      <c r="Y96" s="35">
        <f t="shared" si="88"/>
        <v>0</v>
      </c>
      <c r="Z96" s="35">
        <f t="shared" si="88"/>
        <v>0</v>
      </c>
      <c r="AA96" s="35">
        <f t="shared" si="88"/>
        <v>0</v>
      </c>
      <c r="AB96" s="35">
        <f t="shared" si="88"/>
        <v>0</v>
      </c>
      <c r="AC96" s="35">
        <f t="shared" si="88"/>
        <v>0</v>
      </c>
      <c r="AD96" s="35">
        <f t="shared" si="88"/>
        <v>0</v>
      </c>
      <c r="AE96" s="35">
        <f t="shared" si="88"/>
        <v>0</v>
      </c>
      <c r="AF96" s="35">
        <f t="shared" si="88"/>
        <v>0</v>
      </c>
      <c r="AG96" s="35">
        <f t="shared" si="88"/>
        <v>0</v>
      </c>
      <c r="AH96" s="35">
        <f t="shared" si="88"/>
        <v>0</v>
      </c>
      <c r="AI96" s="35">
        <f t="shared" si="88"/>
        <v>0</v>
      </c>
      <c r="AJ96" s="35">
        <f t="shared" si="88"/>
        <v>0</v>
      </c>
      <c r="AK96" s="35">
        <f t="shared" si="88"/>
        <v>0</v>
      </c>
      <c r="AL96" s="35">
        <f t="shared" si="88"/>
        <v>0</v>
      </c>
      <c r="AM96" s="35">
        <f t="shared" si="88"/>
        <v>0</v>
      </c>
      <c r="AN96" s="35">
        <f t="shared" si="88"/>
        <v>0</v>
      </c>
      <c r="AO96" s="35">
        <f t="shared" si="88"/>
        <v>0</v>
      </c>
      <c r="AP96" s="35">
        <f t="shared" si="88"/>
        <v>0</v>
      </c>
      <c r="AQ96" s="35">
        <f t="shared" si="88"/>
        <v>0</v>
      </c>
      <c r="AR96" s="35">
        <f t="shared" si="88"/>
        <v>0</v>
      </c>
      <c r="AS96" s="35">
        <f t="shared" si="88"/>
        <v>0</v>
      </c>
      <c r="AT96" s="35">
        <f t="shared" si="88"/>
        <v>0</v>
      </c>
      <c r="AU96" s="35">
        <f t="shared" si="88"/>
        <v>0</v>
      </c>
      <c r="AV96" s="35">
        <f t="shared" si="88"/>
        <v>0</v>
      </c>
      <c r="AW96" s="35">
        <f t="shared" si="88"/>
        <v>0</v>
      </c>
      <c r="AX96" s="35">
        <f t="shared" si="88"/>
        <v>0</v>
      </c>
      <c r="AY96" s="35">
        <f t="shared" si="88"/>
        <v>0</v>
      </c>
      <c r="AZ96" s="35">
        <f t="shared" si="88"/>
        <v>0</v>
      </c>
      <c r="BA96" s="35">
        <f t="shared" si="88"/>
        <v>0</v>
      </c>
      <c r="BB96" s="35">
        <f t="shared" si="88"/>
        <v>0</v>
      </c>
      <c r="BC96" s="35">
        <f t="shared" si="88"/>
        <v>0</v>
      </c>
      <c r="BD96" s="35">
        <f t="shared" si="88"/>
        <v>0</v>
      </c>
      <c r="BE96" s="35">
        <f t="shared" si="88"/>
        <v>0</v>
      </c>
      <c r="BF96" s="35">
        <f t="shared" si="88"/>
        <v>0</v>
      </c>
      <c r="BG96" s="35">
        <f t="shared" si="88"/>
        <v>0</v>
      </c>
      <c r="BH96" s="35">
        <f t="shared" si="88"/>
        <v>0</v>
      </c>
      <c r="BI96" s="35">
        <f t="shared" si="88"/>
        <v>0</v>
      </c>
      <c r="BJ96" s="35">
        <f t="shared" si="88"/>
        <v>0</v>
      </c>
      <c r="BK96" s="35">
        <f t="shared" si="88"/>
        <v>0</v>
      </c>
      <c r="BL96" s="35">
        <f t="shared" si="88"/>
        <v>0</v>
      </c>
      <c r="BM96" s="35">
        <f t="shared" si="88"/>
        <v>0</v>
      </c>
      <c r="BN96" s="35">
        <f t="shared" si="88"/>
        <v>0</v>
      </c>
      <c r="BO96" s="35">
        <f t="shared" si="88"/>
        <v>0</v>
      </c>
      <c r="BP96" s="35">
        <f t="shared" si="88"/>
        <v>0</v>
      </c>
      <c r="BQ96" s="35">
        <f t="shared" si="88"/>
        <v>0</v>
      </c>
      <c r="BR96" s="35">
        <f t="shared" si="88"/>
        <v>0</v>
      </c>
      <c r="BS96" s="35">
        <f t="shared" si="88"/>
        <v>0</v>
      </c>
    </row>
    <row r="97" spans="6:71" hidden="1" outlineLevel="1">
      <c r="F97" t="s">
        <v>169</v>
      </c>
      <c r="L97" s="22" t="s">
        <v>170</v>
      </c>
      <c r="O97" s="22">
        <v>32</v>
      </c>
      <c r="P97" s="39"/>
      <c r="Q97" s="45"/>
      <c r="R97" s="35">
        <f t="shared" ref="R97:AW97" si="89">IF(R$2&gt;=$O97,IF(R96-HLOOKUP($O97,$R$2:$BS$33,30,FALSE)/HLOOKUP($O97,$R$2:$BS$33,31,FALSE)&lt;=0,R96,HLOOKUP($O97,$R$2:$BS$33,30,FALSE)/HLOOKUP($O97,$R$2:$BS$33,31,FALSE)),0)</f>
        <v>0</v>
      </c>
      <c r="S97" s="35">
        <f t="shared" si="89"/>
        <v>0</v>
      </c>
      <c r="T97" s="35">
        <f t="shared" si="89"/>
        <v>0</v>
      </c>
      <c r="U97" s="35">
        <f t="shared" si="89"/>
        <v>0</v>
      </c>
      <c r="V97" s="35">
        <f t="shared" si="89"/>
        <v>0</v>
      </c>
      <c r="W97" s="35">
        <f t="shared" si="89"/>
        <v>0</v>
      </c>
      <c r="X97" s="35">
        <f t="shared" si="89"/>
        <v>0</v>
      </c>
      <c r="Y97" s="35">
        <f t="shared" si="89"/>
        <v>0</v>
      </c>
      <c r="Z97" s="35">
        <f t="shared" si="89"/>
        <v>0</v>
      </c>
      <c r="AA97" s="35">
        <f t="shared" si="89"/>
        <v>0</v>
      </c>
      <c r="AB97" s="35">
        <f t="shared" si="89"/>
        <v>0</v>
      </c>
      <c r="AC97" s="35">
        <f t="shared" si="89"/>
        <v>0</v>
      </c>
      <c r="AD97" s="35">
        <f t="shared" si="89"/>
        <v>0</v>
      </c>
      <c r="AE97" s="35">
        <f t="shared" si="89"/>
        <v>0</v>
      </c>
      <c r="AF97" s="35">
        <f t="shared" si="89"/>
        <v>0</v>
      </c>
      <c r="AG97" s="35">
        <f t="shared" si="89"/>
        <v>0</v>
      </c>
      <c r="AH97" s="35">
        <f t="shared" si="89"/>
        <v>0</v>
      </c>
      <c r="AI97" s="35">
        <f t="shared" si="89"/>
        <v>0</v>
      </c>
      <c r="AJ97" s="35">
        <f t="shared" si="89"/>
        <v>0</v>
      </c>
      <c r="AK97" s="35">
        <f t="shared" si="89"/>
        <v>0</v>
      </c>
      <c r="AL97" s="35">
        <f t="shared" si="89"/>
        <v>0</v>
      </c>
      <c r="AM97" s="35">
        <f t="shared" si="89"/>
        <v>0</v>
      </c>
      <c r="AN97" s="35">
        <f t="shared" si="89"/>
        <v>0</v>
      </c>
      <c r="AO97" s="35">
        <f t="shared" si="89"/>
        <v>0</v>
      </c>
      <c r="AP97" s="35">
        <f t="shared" si="89"/>
        <v>0</v>
      </c>
      <c r="AQ97" s="35">
        <f t="shared" si="89"/>
        <v>0</v>
      </c>
      <c r="AR97" s="35">
        <f t="shared" si="89"/>
        <v>0</v>
      </c>
      <c r="AS97" s="35">
        <f t="shared" si="89"/>
        <v>0</v>
      </c>
      <c r="AT97" s="35">
        <f t="shared" si="89"/>
        <v>0</v>
      </c>
      <c r="AU97" s="35">
        <f t="shared" si="89"/>
        <v>0</v>
      </c>
      <c r="AV97" s="35">
        <f t="shared" si="89"/>
        <v>0</v>
      </c>
      <c r="AW97" s="35">
        <f t="shared" si="89"/>
        <v>0</v>
      </c>
      <c r="AX97" s="35">
        <f t="shared" ref="AX97:BS97" si="90">IF(AX$2&gt;=$O97,IF(AX96-HLOOKUP($O97,$R$2:$BS$33,30,FALSE)/HLOOKUP($O97,$R$2:$BS$33,31,FALSE)&lt;=0,AX96,HLOOKUP($O97,$R$2:$BS$33,30,FALSE)/HLOOKUP($O97,$R$2:$BS$33,31,FALSE)),0)</f>
        <v>0</v>
      </c>
      <c r="AY97" s="35">
        <f t="shared" si="90"/>
        <v>0</v>
      </c>
      <c r="AZ97" s="35">
        <f t="shared" si="90"/>
        <v>0</v>
      </c>
      <c r="BA97" s="35">
        <f t="shared" si="90"/>
        <v>0</v>
      </c>
      <c r="BB97" s="35">
        <f t="shared" si="90"/>
        <v>0</v>
      </c>
      <c r="BC97" s="35">
        <f t="shared" si="90"/>
        <v>0</v>
      </c>
      <c r="BD97" s="35">
        <f t="shared" si="90"/>
        <v>0</v>
      </c>
      <c r="BE97" s="35">
        <f t="shared" si="90"/>
        <v>0</v>
      </c>
      <c r="BF97" s="35">
        <f t="shared" si="90"/>
        <v>0</v>
      </c>
      <c r="BG97" s="35">
        <f t="shared" si="90"/>
        <v>0</v>
      </c>
      <c r="BH97" s="35">
        <f t="shared" si="90"/>
        <v>0</v>
      </c>
      <c r="BI97" s="35">
        <f t="shared" si="90"/>
        <v>0</v>
      </c>
      <c r="BJ97" s="35">
        <f t="shared" si="90"/>
        <v>0</v>
      </c>
      <c r="BK97" s="35">
        <f t="shared" si="90"/>
        <v>0</v>
      </c>
      <c r="BL97" s="35">
        <f t="shared" si="90"/>
        <v>0</v>
      </c>
      <c r="BM97" s="35">
        <f t="shared" si="90"/>
        <v>0</v>
      </c>
      <c r="BN97" s="35">
        <f t="shared" si="90"/>
        <v>0</v>
      </c>
      <c r="BO97" s="35">
        <f t="shared" si="90"/>
        <v>0</v>
      </c>
      <c r="BP97" s="35">
        <f t="shared" si="90"/>
        <v>0</v>
      </c>
      <c r="BQ97" s="35">
        <f t="shared" si="90"/>
        <v>0</v>
      </c>
      <c r="BR97" s="35">
        <f t="shared" si="90"/>
        <v>0</v>
      </c>
      <c r="BS97" s="35">
        <f t="shared" si="90"/>
        <v>0</v>
      </c>
    </row>
    <row r="98" spans="6:71" hidden="1" outlineLevel="1">
      <c r="F98" t="s">
        <v>168</v>
      </c>
      <c r="L98" s="22" t="s">
        <v>54</v>
      </c>
      <c r="O98" s="22">
        <v>33</v>
      </c>
      <c r="P98" s="39"/>
      <c r="Q98" s="45"/>
      <c r="R98" s="35">
        <f t="shared" ref="R98:BS98" si="91">IF($O98=R$2,R$40,IF(R$2&gt;$O98,Q98-Q99,0))</f>
        <v>0</v>
      </c>
      <c r="S98" s="35">
        <f t="shared" si="91"/>
        <v>0</v>
      </c>
      <c r="T98" s="35">
        <f t="shared" si="91"/>
        <v>0</v>
      </c>
      <c r="U98" s="35">
        <f t="shared" si="91"/>
        <v>0</v>
      </c>
      <c r="V98" s="35">
        <f t="shared" si="91"/>
        <v>0</v>
      </c>
      <c r="W98" s="35">
        <f t="shared" si="91"/>
        <v>0</v>
      </c>
      <c r="X98" s="35">
        <f t="shared" si="91"/>
        <v>0</v>
      </c>
      <c r="Y98" s="35">
        <f t="shared" si="91"/>
        <v>0</v>
      </c>
      <c r="Z98" s="35">
        <f t="shared" si="91"/>
        <v>0</v>
      </c>
      <c r="AA98" s="35">
        <f t="shared" si="91"/>
        <v>0</v>
      </c>
      <c r="AB98" s="35">
        <f t="shared" si="91"/>
        <v>0</v>
      </c>
      <c r="AC98" s="35">
        <f t="shared" si="91"/>
        <v>0</v>
      </c>
      <c r="AD98" s="35">
        <f t="shared" si="91"/>
        <v>0</v>
      </c>
      <c r="AE98" s="35">
        <f t="shared" si="91"/>
        <v>0</v>
      </c>
      <c r="AF98" s="35">
        <f t="shared" si="91"/>
        <v>0</v>
      </c>
      <c r="AG98" s="35">
        <f t="shared" si="91"/>
        <v>0</v>
      </c>
      <c r="AH98" s="35">
        <f t="shared" si="91"/>
        <v>0</v>
      </c>
      <c r="AI98" s="35">
        <f t="shared" si="91"/>
        <v>0</v>
      </c>
      <c r="AJ98" s="35">
        <f t="shared" si="91"/>
        <v>0</v>
      </c>
      <c r="AK98" s="35">
        <f t="shared" si="91"/>
        <v>0</v>
      </c>
      <c r="AL98" s="35">
        <f t="shared" si="91"/>
        <v>0</v>
      </c>
      <c r="AM98" s="35">
        <f t="shared" si="91"/>
        <v>0</v>
      </c>
      <c r="AN98" s="35">
        <f t="shared" si="91"/>
        <v>0</v>
      </c>
      <c r="AO98" s="35">
        <f t="shared" si="91"/>
        <v>0</v>
      </c>
      <c r="AP98" s="35">
        <f t="shared" si="91"/>
        <v>0</v>
      </c>
      <c r="AQ98" s="35">
        <f t="shared" si="91"/>
        <v>0</v>
      </c>
      <c r="AR98" s="35">
        <f t="shared" si="91"/>
        <v>0</v>
      </c>
      <c r="AS98" s="35">
        <f t="shared" si="91"/>
        <v>0</v>
      </c>
      <c r="AT98" s="35">
        <f t="shared" si="91"/>
        <v>0</v>
      </c>
      <c r="AU98" s="35">
        <f t="shared" si="91"/>
        <v>0</v>
      </c>
      <c r="AV98" s="35">
        <f t="shared" si="91"/>
        <v>0</v>
      </c>
      <c r="AW98" s="35">
        <f t="shared" si="91"/>
        <v>0</v>
      </c>
      <c r="AX98" s="35">
        <f t="shared" si="91"/>
        <v>0</v>
      </c>
      <c r="AY98" s="35">
        <f t="shared" si="91"/>
        <v>0</v>
      </c>
      <c r="AZ98" s="35">
        <f t="shared" si="91"/>
        <v>0</v>
      </c>
      <c r="BA98" s="35">
        <f t="shared" si="91"/>
        <v>0</v>
      </c>
      <c r="BB98" s="35">
        <f t="shared" si="91"/>
        <v>0</v>
      </c>
      <c r="BC98" s="35">
        <f t="shared" si="91"/>
        <v>0</v>
      </c>
      <c r="BD98" s="35">
        <f t="shared" si="91"/>
        <v>0</v>
      </c>
      <c r="BE98" s="35">
        <f t="shared" si="91"/>
        <v>0</v>
      </c>
      <c r="BF98" s="35">
        <f t="shared" si="91"/>
        <v>0</v>
      </c>
      <c r="BG98" s="35">
        <f t="shared" si="91"/>
        <v>0</v>
      </c>
      <c r="BH98" s="35">
        <f t="shared" si="91"/>
        <v>0</v>
      </c>
      <c r="BI98" s="35">
        <f t="shared" si="91"/>
        <v>0</v>
      </c>
      <c r="BJ98" s="35">
        <f t="shared" si="91"/>
        <v>0</v>
      </c>
      <c r="BK98" s="35">
        <f t="shared" si="91"/>
        <v>0</v>
      </c>
      <c r="BL98" s="35">
        <f t="shared" si="91"/>
        <v>0</v>
      </c>
      <c r="BM98" s="35">
        <f t="shared" si="91"/>
        <v>0</v>
      </c>
      <c r="BN98" s="35">
        <f t="shared" si="91"/>
        <v>0</v>
      </c>
      <c r="BO98" s="35">
        <f t="shared" si="91"/>
        <v>0</v>
      </c>
      <c r="BP98" s="35">
        <f t="shared" si="91"/>
        <v>0</v>
      </c>
      <c r="BQ98" s="35">
        <f t="shared" si="91"/>
        <v>0</v>
      </c>
      <c r="BR98" s="35">
        <f t="shared" si="91"/>
        <v>0</v>
      </c>
      <c r="BS98" s="35">
        <f t="shared" si="91"/>
        <v>0</v>
      </c>
    </row>
    <row r="99" spans="6:71" hidden="1" outlineLevel="1">
      <c r="F99" t="s">
        <v>169</v>
      </c>
      <c r="L99" s="22" t="s">
        <v>170</v>
      </c>
      <c r="O99" s="22">
        <v>33</v>
      </c>
      <c r="P99" s="39"/>
      <c r="Q99" s="45"/>
      <c r="R99" s="35">
        <f t="shared" ref="R99:AW99" si="92">IF(R$2&gt;=$O99,IF(R98-HLOOKUP($O99,$R$2:$BS$33,30,FALSE)/HLOOKUP($O99,$R$2:$BS$33,31,FALSE)&lt;=0,R98,HLOOKUP($O99,$R$2:$BS$33,30,FALSE)/HLOOKUP($O99,$R$2:$BS$33,31,FALSE)),0)</f>
        <v>0</v>
      </c>
      <c r="S99" s="35">
        <f t="shared" si="92"/>
        <v>0</v>
      </c>
      <c r="T99" s="35">
        <f t="shared" si="92"/>
        <v>0</v>
      </c>
      <c r="U99" s="35">
        <f t="shared" si="92"/>
        <v>0</v>
      </c>
      <c r="V99" s="35">
        <f t="shared" si="92"/>
        <v>0</v>
      </c>
      <c r="W99" s="35">
        <f t="shared" si="92"/>
        <v>0</v>
      </c>
      <c r="X99" s="35">
        <f t="shared" si="92"/>
        <v>0</v>
      </c>
      <c r="Y99" s="35">
        <f t="shared" si="92"/>
        <v>0</v>
      </c>
      <c r="Z99" s="35">
        <f t="shared" si="92"/>
        <v>0</v>
      </c>
      <c r="AA99" s="35">
        <f t="shared" si="92"/>
        <v>0</v>
      </c>
      <c r="AB99" s="35">
        <f t="shared" si="92"/>
        <v>0</v>
      </c>
      <c r="AC99" s="35">
        <f t="shared" si="92"/>
        <v>0</v>
      </c>
      <c r="AD99" s="35">
        <f t="shared" si="92"/>
        <v>0</v>
      </c>
      <c r="AE99" s="35">
        <f t="shared" si="92"/>
        <v>0</v>
      </c>
      <c r="AF99" s="35">
        <f t="shared" si="92"/>
        <v>0</v>
      </c>
      <c r="AG99" s="35">
        <f t="shared" si="92"/>
        <v>0</v>
      </c>
      <c r="AH99" s="35">
        <f t="shared" si="92"/>
        <v>0</v>
      </c>
      <c r="AI99" s="35">
        <f t="shared" si="92"/>
        <v>0</v>
      </c>
      <c r="AJ99" s="35">
        <f t="shared" si="92"/>
        <v>0</v>
      </c>
      <c r="AK99" s="35">
        <f t="shared" si="92"/>
        <v>0</v>
      </c>
      <c r="AL99" s="35">
        <f t="shared" si="92"/>
        <v>0</v>
      </c>
      <c r="AM99" s="35">
        <f t="shared" si="92"/>
        <v>0</v>
      </c>
      <c r="AN99" s="35">
        <f t="shared" si="92"/>
        <v>0</v>
      </c>
      <c r="AO99" s="35">
        <f t="shared" si="92"/>
        <v>0</v>
      </c>
      <c r="AP99" s="35">
        <f t="shared" si="92"/>
        <v>0</v>
      </c>
      <c r="AQ99" s="35">
        <f t="shared" si="92"/>
        <v>0</v>
      </c>
      <c r="AR99" s="35">
        <f t="shared" si="92"/>
        <v>0</v>
      </c>
      <c r="AS99" s="35">
        <f t="shared" si="92"/>
        <v>0</v>
      </c>
      <c r="AT99" s="35">
        <f t="shared" si="92"/>
        <v>0</v>
      </c>
      <c r="AU99" s="35">
        <f t="shared" si="92"/>
        <v>0</v>
      </c>
      <c r="AV99" s="35">
        <f t="shared" si="92"/>
        <v>0</v>
      </c>
      <c r="AW99" s="35">
        <f t="shared" si="92"/>
        <v>0</v>
      </c>
      <c r="AX99" s="35">
        <f t="shared" ref="AX99:BS99" si="93">IF(AX$2&gt;=$O99,IF(AX98-HLOOKUP($O99,$R$2:$BS$33,30,FALSE)/HLOOKUP($O99,$R$2:$BS$33,31,FALSE)&lt;=0,AX98,HLOOKUP($O99,$R$2:$BS$33,30,FALSE)/HLOOKUP($O99,$R$2:$BS$33,31,FALSE)),0)</f>
        <v>0</v>
      </c>
      <c r="AY99" s="35">
        <f t="shared" si="93"/>
        <v>0</v>
      </c>
      <c r="AZ99" s="35">
        <f t="shared" si="93"/>
        <v>0</v>
      </c>
      <c r="BA99" s="35">
        <f t="shared" si="93"/>
        <v>0</v>
      </c>
      <c r="BB99" s="35">
        <f t="shared" si="93"/>
        <v>0</v>
      </c>
      <c r="BC99" s="35">
        <f t="shared" si="93"/>
        <v>0</v>
      </c>
      <c r="BD99" s="35">
        <f t="shared" si="93"/>
        <v>0</v>
      </c>
      <c r="BE99" s="35">
        <f t="shared" si="93"/>
        <v>0</v>
      </c>
      <c r="BF99" s="35">
        <f t="shared" si="93"/>
        <v>0</v>
      </c>
      <c r="BG99" s="35">
        <f t="shared" si="93"/>
        <v>0</v>
      </c>
      <c r="BH99" s="35">
        <f t="shared" si="93"/>
        <v>0</v>
      </c>
      <c r="BI99" s="35">
        <f t="shared" si="93"/>
        <v>0</v>
      </c>
      <c r="BJ99" s="35">
        <f t="shared" si="93"/>
        <v>0</v>
      </c>
      <c r="BK99" s="35">
        <f t="shared" si="93"/>
        <v>0</v>
      </c>
      <c r="BL99" s="35">
        <f t="shared" si="93"/>
        <v>0</v>
      </c>
      <c r="BM99" s="35">
        <f t="shared" si="93"/>
        <v>0</v>
      </c>
      <c r="BN99" s="35">
        <f t="shared" si="93"/>
        <v>0</v>
      </c>
      <c r="BO99" s="35">
        <f t="shared" si="93"/>
        <v>0</v>
      </c>
      <c r="BP99" s="35">
        <f t="shared" si="93"/>
        <v>0</v>
      </c>
      <c r="BQ99" s="35">
        <f t="shared" si="93"/>
        <v>0</v>
      </c>
      <c r="BR99" s="35">
        <f t="shared" si="93"/>
        <v>0</v>
      </c>
      <c r="BS99" s="35">
        <f t="shared" si="93"/>
        <v>0</v>
      </c>
    </row>
    <row r="100" spans="6:71" hidden="1" outlineLevel="1">
      <c r="F100" t="s">
        <v>168</v>
      </c>
      <c r="L100" s="22" t="s">
        <v>54</v>
      </c>
      <c r="O100" s="22">
        <v>34</v>
      </c>
      <c r="P100" s="39"/>
      <c r="Q100" s="45"/>
      <c r="R100" s="35">
        <f t="shared" ref="R100:BS100" si="94">IF($O100=R$2,R$40,IF(R$2&gt;$O100,Q100-Q101,0))</f>
        <v>0</v>
      </c>
      <c r="S100" s="35">
        <f t="shared" si="94"/>
        <v>0</v>
      </c>
      <c r="T100" s="35">
        <f t="shared" si="94"/>
        <v>0</v>
      </c>
      <c r="U100" s="35">
        <f t="shared" si="94"/>
        <v>0</v>
      </c>
      <c r="V100" s="35">
        <f t="shared" si="94"/>
        <v>0</v>
      </c>
      <c r="W100" s="35">
        <f t="shared" si="94"/>
        <v>0</v>
      </c>
      <c r="X100" s="35">
        <f t="shared" si="94"/>
        <v>0</v>
      </c>
      <c r="Y100" s="35">
        <f t="shared" si="94"/>
        <v>0</v>
      </c>
      <c r="Z100" s="35">
        <f t="shared" si="94"/>
        <v>0</v>
      </c>
      <c r="AA100" s="35">
        <f t="shared" si="94"/>
        <v>0</v>
      </c>
      <c r="AB100" s="35">
        <f t="shared" si="94"/>
        <v>0</v>
      </c>
      <c r="AC100" s="35">
        <f t="shared" si="94"/>
        <v>0</v>
      </c>
      <c r="AD100" s="35">
        <f t="shared" si="94"/>
        <v>0</v>
      </c>
      <c r="AE100" s="35">
        <f t="shared" si="94"/>
        <v>0</v>
      </c>
      <c r="AF100" s="35">
        <f t="shared" si="94"/>
        <v>0</v>
      </c>
      <c r="AG100" s="35">
        <f t="shared" si="94"/>
        <v>0</v>
      </c>
      <c r="AH100" s="35">
        <f t="shared" si="94"/>
        <v>0</v>
      </c>
      <c r="AI100" s="35">
        <f t="shared" si="94"/>
        <v>0</v>
      </c>
      <c r="AJ100" s="35">
        <f t="shared" si="94"/>
        <v>0</v>
      </c>
      <c r="AK100" s="35">
        <f t="shared" si="94"/>
        <v>0</v>
      </c>
      <c r="AL100" s="35">
        <f t="shared" si="94"/>
        <v>0</v>
      </c>
      <c r="AM100" s="35">
        <f t="shared" si="94"/>
        <v>0</v>
      </c>
      <c r="AN100" s="35">
        <f t="shared" si="94"/>
        <v>0</v>
      </c>
      <c r="AO100" s="35">
        <f t="shared" si="94"/>
        <v>0</v>
      </c>
      <c r="AP100" s="35">
        <f t="shared" si="94"/>
        <v>0</v>
      </c>
      <c r="AQ100" s="35">
        <f t="shared" si="94"/>
        <v>0</v>
      </c>
      <c r="AR100" s="35">
        <f t="shared" si="94"/>
        <v>0</v>
      </c>
      <c r="AS100" s="35">
        <f t="shared" si="94"/>
        <v>0</v>
      </c>
      <c r="AT100" s="35">
        <f t="shared" si="94"/>
        <v>0</v>
      </c>
      <c r="AU100" s="35">
        <f t="shared" si="94"/>
        <v>0</v>
      </c>
      <c r="AV100" s="35">
        <f t="shared" si="94"/>
        <v>0</v>
      </c>
      <c r="AW100" s="35">
        <f t="shared" si="94"/>
        <v>0</v>
      </c>
      <c r="AX100" s="35">
        <f t="shared" si="94"/>
        <v>0</v>
      </c>
      <c r="AY100" s="35">
        <f t="shared" si="94"/>
        <v>0</v>
      </c>
      <c r="AZ100" s="35">
        <f t="shared" si="94"/>
        <v>0</v>
      </c>
      <c r="BA100" s="35">
        <f t="shared" si="94"/>
        <v>0</v>
      </c>
      <c r="BB100" s="35">
        <f t="shared" si="94"/>
        <v>0</v>
      </c>
      <c r="BC100" s="35">
        <f t="shared" si="94"/>
        <v>0</v>
      </c>
      <c r="BD100" s="35">
        <f t="shared" si="94"/>
        <v>0</v>
      </c>
      <c r="BE100" s="35">
        <f t="shared" si="94"/>
        <v>0</v>
      </c>
      <c r="BF100" s="35">
        <f t="shared" si="94"/>
        <v>0</v>
      </c>
      <c r="BG100" s="35">
        <f t="shared" si="94"/>
        <v>0</v>
      </c>
      <c r="BH100" s="35">
        <f t="shared" si="94"/>
        <v>0</v>
      </c>
      <c r="BI100" s="35">
        <f t="shared" si="94"/>
        <v>0</v>
      </c>
      <c r="BJ100" s="35">
        <f t="shared" si="94"/>
        <v>0</v>
      </c>
      <c r="BK100" s="35">
        <f t="shared" si="94"/>
        <v>0</v>
      </c>
      <c r="BL100" s="35">
        <f t="shared" si="94"/>
        <v>0</v>
      </c>
      <c r="BM100" s="35">
        <f t="shared" si="94"/>
        <v>0</v>
      </c>
      <c r="BN100" s="35">
        <f t="shared" si="94"/>
        <v>0</v>
      </c>
      <c r="BO100" s="35">
        <f t="shared" si="94"/>
        <v>0</v>
      </c>
      <c r="BP100" s="35">
        <f t="shared" si="94"/>
        <v>0</v>
      </c>
      <c r="BQ100" s="35">
        <f t="shared" si="94"/>
        <v>0</v>
      </c>
      <c r="BR100" s="35">
        <f t="shared" si="94"/>
        <v>0</v>
      </c>
      <c r="BS100" s="35">
        <f t="shared" si="94"/>
        <v>0</v>
      </c>
    </row>
    <row r="101" spans="6:71" hidden="1" outlineLevel="1">
      <c r="F101" t="s">
        <v>169</v>
      </c>
      <c r="L101" s="22" t="s">
        <v>170</v>
      </c>
      <c r="O101" s="22">
        <v>34</v>
      </c>
      <c r="P101" s="39"/>
      <c r="Q101" s="45"/>
      <c r="R101" s="35">
        <f t="shared" ref="R101:AW101" si="95">IF(R$2&gt;=$O101,IF(R100-HLOOKUP($O101,$R$2:$BS$33,30,FALSE)/HLOOKUP($O101,$R$2:$BS$33,31,FALSE)&lt;=0,R100,HLOOKUP($O101,$R$2:$BS$33,30,FALSE)/HLOOKUP($O101,$R$2:$BS$33,31,FALSE)),0)</f>
        <v>0</v>
      </c>
      <c r="S101" s="35">
        <f t="shared" si="95"/>
        <v>0</v>
      </c>
      <c r="T101" s="35">
        <f t="shared" si="95"/>
        <v>0</v>
      </c>
      <c r="U101" s="35">
        <f t="shared" si="95"/>
        <v>0</v>
      </c>
      <c r="V101" s="35">
        <f t="shared" si="95"/>
        <v>0</v>
      </c>
      <c r="W101" s="35">
        <f t="shared" si="95"/>
        <v>0</v>
      </c>
      <c r="X101" s="35">
        <f t="shared" si="95"/>
        <v>0</v>
      </c>
      <c r="Y101" s="35">
        <f t="shared" si="95"/>
        <v>0</v>
      </c>
      <c r="Z101" s="35">
        <f t="shared" si="95"/>
        <v>0</v>
      </c>
      <c r="AA101" s="35">
        <f t="shared" si="95"/>
        <v>0</v>
      </c>
      <c r="AB101" s="35">
        <f t="shared" si="95"/>
        <v>0</v>
      </c>
      <c r="AC101" s="35">
        <f t="shared" si="95"/>
        <v>0</v>
      </c>
      <c r="AD101" s="35">
        <f t="shared" si="95"/>
        <v>0</v>
      </c>
      <c r="AE101" s="35">
        <f t="shared" si="95"/>
        <v>0</v>
      </c>
      <c r="AF101" s="35">
        <f t="shared" si="95"/>
        <v>0</v>
      </c>
      <c r="AG101" s="35">
        <f t="shared" si="95"/>
        <v>0</v>
      </c>
      <c r="AH101" s="35">
        <f t="shared" si="95"/>
        <v>0</v>
      </c>
      <c r="AI101" s="35">
        <f t="shared" si="95"/>
        <v>0</v>
      </c>
      <c r="AJ101" s="35">
        <f t="shared" si="95"/>
        <v>0</v>
      </c>
      <c r="AK101" s="35">
        <f t="shared" si="95"/>
        <v>0</v>
      </c>
      <c r="AL101" s="35">
        <f t="shared" si="95"/>
        <v>0</v>
      </c>
      <c r="AM101" s="35">
        <f t="shared" si="95"/>
        <v>0</v>
      </c>
      <c r="AN101" s="35">
        <f t="shared" si="95"/>
        <v>0</v>
      </c>
      <c r="AO101" s="35">
        <f t="shared" si="95"/>
        <v>0</v>
      </c>
      <c r="AP101" s="35">
        <f t="shared" si="95"/>
        <v>0</v>
      </c>
      <c r="AQ101" s="35">
        <f t="shared" si="95"/>
        <v>0</v>
      </c>
      <c r="AR101" s="35">
        <f t="shared" si="95"/>
        <v>0</v>
      </c>
      <c r="AS101" s="35">
        <f t="shared" si="95"/>
        <v>0</v>
      </c>
      <c r="AT101" s="35">
        <f t="shared" si="95"/>
        <v>0</v>
      </c>
      <c r="AU101" s="35">
        <f t="shared" si="95"/>
        <v>0</v>
      </c>
      <c r="AV101" s="35">
        <f t="shared" si="95"/>
        <v>0</v>
      </c>
      <c r="AW101" s="35">
        <f t="shared" si="95"/>
        <v>0</v>
      </c>
      <c r="AX101" s="35">
        <f t="shared" ref="AX101:BS101" si="96">IF(AX$2&gt;=$O101,IF(AX100-HLOOKUP($O101,$R$2:$BS$33,30,FALSE)/HLOOKUP($O101,$R$2:$BS$33,31,FALSE)&lt;=0,AX100,HLOOKUP($O101,$R$2:$BS$33,30,FALSE)/HLOOKUP($O101,$R$2:$BS$33,31,FALSE)),0)</f>
        <v>0</v>
      </c>
      <c r="AY101" s="35">
        <f t="shared" si="96"/>
        <v>0</v>
      </c>
      <c r="AZ101" s="35">
        <f t="shared" si="96"/>
        <v>0</v>
      </c>
      <c r="BA101" s="35">
        <f t="shared" si="96"/>
        <v>0</v>
      </c>
      <c r="BB101" s="35">
        <f t="shared" si="96"/>
        <v>0</v>
      </c>
      <c r="BC101" s="35">
        <f t="shared" si="96"/>
        <v>0</v>
      </c>
      <c r="BD101" s="35">
        <f t="shared" si="96"/>
        <v>0</v>
      </c>
      <c r="BE101" s="35">
        <f t="shared" si="96"/>
        <v>0</v>
      </c>
      <c r="BF101" s="35">
        <f t="shared" si="96"/>
        <v>0</v>
      </c>
      <c r="BG101" s="35">
        <f t="shared" si="96"/>
        <v>0</v>
      </c>
      <c r="BH101" s="35">
        <f t="shared" si="96"/>
        <v>0</v>
      </c>
      <c r="BI101" s="35">
        <f t="shared" si="96"/>
        <v>0</v>
      </c>
      <c r="BJ101" s="35">
        <f t="shared" si="96"/>
        <v>0</v>
      </c>
      <c r="BK101" s="35">
        <f t="shared" si="96"/>
        <v>0</v>
      </c>
      <c r="BL101" s="35">
        <f t="shared" si="96"/>
        <v>0</v>
      </c>
      <c r="BM101" s="35">
        <f t="shared" si="96"/>
        <v>0</v>
      </c>
      <c r="BN101" s="35">
        <f t="shared" si="96"/>
        <v>0</v>
      </c>
      <c r="BO101" s="35">
        <f t="shared" si="96"/>
        <v>0</v>
      </c>
      <c r="BP101" s="35">
        <f t="shared" si="96"/>
        <v>0</v>
      </c>
      <c r="BQ101" s="35">
        <f t="shared" si="96"/>
        <v>0</v>
      </c>
      <c r="BR101" s="35">
        <f t="shared" si="96"/>
        <v>0</v>
      </c>
      <c r="BS101" s="35">
        <f t="shared" si="96"/>
        <v>0</v>
      </c>
    </row>
    <row r="102" spans="6:71" hidden="1" outlineLevel="1">
      <c r="F102" t="s">
        <v>168</v>
      </c>
      <c r="L102" s="22" t="s">
        <v>54</v>
      </c>
      <c r="O102" s="22">
        <v>35</v>
      </c>
      <c r="P102" s="39"/>
      <c r="Q102" s="45"/>
      <c r="R102" s="35">
        <f t="shared" ref="R102:BS102" si="97">IF($O102=R$2,R$40,IF(R$2&gt;$O102,Q102-Q103,0))</f>
        <v>0</v>
      </c>
      <c r="S102" s="35">
        <f t="shared" si="97"/>
        <v>0</v>
      </c>
      <c r="T102" s="35">
        <f t="shared" si="97"/>
        <v>0</v>
      </c>
      <c r="U102" s="35">
        <f t="shared" si="97"/>
        <v>0</v>
      </c>
      <c r="V102" s="35">
        <f t="shared" si="97"/>
        <v>0</v>
      </c>
      <c r="W102" s="35">
        <f t="shared" si="97"/>
        <v>0</v>
      </c>
      <c r="X102" s="35">
        <f t="shared" si="97"/>
        <v>0</v>
      </c>
      <c r="Y102" s="35">
        <f t="shared" si="97"/>
        <v>0</v>
      </c>
      <c r="Z102" s="35">
        <f t="shared" si="97"/>
        <v>0</v>
      </c>
      <c r="AA102" s="35">
        <f t="shared" si="97"/>
        <v>0</v>
      </c>
      <c r="AB102" s="35">
        <f t="shared" si="97"/>
        <v>0</v>
      </c>
      <c r="AC102" s="35">
        <f t="shared" si="97"/>
        <v>0</v>
      </c>
      <c r="AD102" s="35">
        <f t="shared" si="97"/>
        <v>0</v>
      </c>
      <c r="AE102" s="35">
        <f t="shared" si="97"/>
        <v>0</v>
      </c>
      <c r="AF102" s="35">
        <f t="shared" si="97"/>
        <v>0</v>
      </c>
      <c r="AG102" s="35">
        <f t="shared" si="97"/>
        <v>0</v>
      </c>
      <c r="AH102" s="35">
        <f t="shared" si="97"/>
        <v>0</v>
      </c>
      <c r="AI102" s="35">
        <f t="shared" si="97"/>
        <v>0</v>
      </c>
      <c r="AJ102" s="35">
        <f t="shared" si="97"/>
        <v>0</v>
      </c>
      <c r="AK102" s="35">
        <f t="shared" si="97"/>
        <v>0</v>
      </c>
      <c r="AL102" s="35">
        <f t="shared" si="97"/>
        <v>0</v>
      </c>
      <c r="AM102" s="35">
        <f t="shared" si="97"/>
        <v>0</v>
      </c>
      <c r="AN102" s="35">
        <f t="shared" si="97"/>
        <v>0</v>
      </c>
      <c r="AO102" s="35">
        <f t="shared" si="97"/>
        <v>0</v>
      </c>
      <c r="AP102" s="35">
        <f t="shared" si="97"/>
        <v>0</v>
      </c>
      <c r="AQ102" s="35">
        <f t="shared" si="97"/>
        <v>0</v>
      </c>
      <c r="AR102" s="35">
        <f t="shared" si="97"/>
        <v>0</v>
      </c>
      <c r="AS102" s="35">
        <f t="shared" si="97"/>
        <v>0</v>
      </c>
      <c r="AT102" s="35">
        <f t="shared" si="97"/>
        <v>0</v>
      </c>
      <c r="AU102" s="35">
        <f t="shared" si="97"/>
        <v>0</v>
      </c>
      <c r="AV102" s="35">
        <f t="shared" si="97"/>
        <v>0</v>
      </c>
      <c r="AW102" s="35">
        <f t="shared" si="97"/>
        <v>0</v>
      </c>
      <c r="AX102" s="35">
        <f t="shared" si="97"/>
        <v>0</v>
      </c>
      <c r="AY102" s="35">
        <f t="shared" si="97"/>
        <v>0</v>
      </c>
      <c r="AZ102" s="35">
        <f t="shared" si="97"/>
        <v>0</v>
      </c>
      <c r="BA102" s="35">
        <f t="shared" si="97"/>
        <v>0</v>
      </c>
      <c r="BB102" s="35">
        <f t="shared" si="97"/>
        <v>0</v>
      </c>
      <c r="BC102" s="35">
        <f t="shared" si="97"/>
        <v>0</v>
      </c>
      <c r="BD102" s="35">
        <f t="shared" si="97"/>
        <v>0</v>
      </c>
      <c r="BE102" s="35">
        <f t="shared" si="97"/>
        <v>0</v>
      </c>
      <c r="BF102" s="35">
        <f t="shared" si="97"/>
        <v>0</v>
      </c>
      <c r="BG102" s="35">
        <f t="shared" si="97"/>
        <v>0</v>
      </c>
      <c r="BH102" s="35">
        <f t="shared" si="97"/>
        <v>0</v>
      </c>
      <c r="BI102" s="35">
        <f t="shared" si="97"/>
        <v>0</v>
      </c>
      <c r="BJ102" s="35">
        <f t="shared" si="97"/>
        <v>0</v>
      </c>
      <c r="BK102" s="35">
        <f t="shared" si="97"/>
        <v>0</v>
      </c>
      <c r="BL102" s="35">
        <f t="shared" si="97"/>
        <v>0</v>
      </c>
      <c r="BM102" s="35">
        <f t="shared" si="97"/>
        <v>0</v>
      </c>
      <c r="BN102" s="35">
        <f t="shared" si="97"/>
        <v>0</v>
      </c>
      <c r="BO102" s="35">
        <f t="shared" si="97"/>
        <v>0</v>
      </c>
      <c r="BP102" s="35">
        <f t="shared" si="97"/>
        <v>0</v>
      </c>
      <c r="BQ102" s="35">
        <f t="shared" si="97"/>
        <v>0</v>
      </c>
      <c r="BR102" s="35">
        <f t="shared" si="97"/>
        <v>0</v>
      </c>
      <c r="BS102" s="35">
        <f t="shared" si="97"/>
        <v>0</v>
      </c>
    </row>
    <row r="103" spans="6:71" hidden="1" outlineLevel="1">
      <c r="F103" t="s">
        <v>169</v>
      </c>
      <c r="L103" s="22" t="s">
        <v>170</v>
      </c>
      <c r="O103" s="22">
        <v>35</v>
      </c>
      <c r="P103" s="39"/>
      <c r="Q103" s="45"/>
      <c r="R103" s="35">
        <f t="shared" ref="R103:AW103" si="98">IF(R$2&gt;=$O103,IF(R102-HLOOKUP($O103,$R$2:$BS$33,30,FALSE)/HLOOKUP($O103,$R$2:$BS$33,31,FALSE)&lt;=0,R102,HLOOKUP($O103,$R$2:$BS$33,30,FALSE)/HLOOKUP($O103,$R$2:$BS$33,31,FALSE)),0)</f>
        <v>0</v>
      </c>
      <c r="S103" s="35">
        <f t="shared" si="98"/>
        <v>0</v>
      </c>
      <c r="T103" s="35">
        <f t="shared" si="98"/>
        <v>0</v>
      </c>
      <c r="U103" s="35">
        <f t="shared" si="98"/>
        <v>0</v>
      </c>
      <c r="V103" s="35">
        <f t="shared" si="98"/>
        <v>0</v>
      </c>
      <c r="W103" s="35">
        <f t="shared" si="98"/>
        <v>0</v>
      </c>
      <c r="X103" s="35">
        <f t="shared" si="98"/>
        <v>0</v>
      </c>
      <c r="Y103" s="35">
        <f t="shared" si="98"/>
        <v>0</v>
      </c>
      <c r="Z103" s="35">
        <f t="shared" si="98"/>
        <v>0</v>
      </c>
      <c r="AA103" s="35">
        <f t="shared" si="98"/>
        <v>0</v>
      </c>
      <c r="AB103" s="35">
        <f t="shared" si="98"/>
        <v>0</v>
      </c>
      <c r="AC103" s="35">
        <f t="shared" si="98"/>
        <v>0</v>
      </c>
      <c r="AD103" s="35">
        <f t="shared" si="98"/>
        <v>0</v>
      </c>
      <c r="AE103" s="35">
        <f t="shared" si="98"/>
        <v>0</v>
      </c>
      <c r="AF103" s="35">
        <f t="shared" si="98"/>
        <v>0</v>
      </c>
      <c r="AG103" s="35">
        <f t="shared" si="98"/>
        <v>0</v>
      </c>
      <c r="AH103" s="35">
        <f t="shared" si="98"/>
        <v>0</v>
      </c>
      <c r="AI103" s="35">
        <f t="shared" si="98"/>
        <v>0</v>
      </c>
      <c r="AJ103" s="35">
        <f t="shared" si="98"/>
        <v>0</v>
      </c>
      <c r="AK103" s="35">
        <f t="shared" si="98"/>
        <v>0</v>
      </c>
      <c r="AL103" s="35">
        <f t="shared" si="98"/>
        <v>0</v>
      </c>
      <c r="AM103" s="35">
        <f t="shared" si="98"/>
        <v>0</v>
      </c>
      <c r="AN103" s="35">
        <f t="shared" si="98"/>
        <v>0</v>
      </c>
      <c r="AO103" s="35">
        <f t="shared" si="98"/>
        <v>0</v>
      </c>
      <c r="AP103" s="35">
        <f t="shared" si="98"/>
        <v>0</v>
      </c>
      <c r="AQ103" s="35">
        <f t="shared" si="98"/>
        <v>0</v>
      </c>
      <c r="AR103" s="35">
        <f t="shared" si="98"/>
        <v>0</v>
      </c>
      <c r="AS103" s="35">
        <f t="shared" si="98"/>
        <v>0</v>
      </c>
      <c r="AT103" s="35">
        <f t="shared" si="98"/>
        <v>0</v>
      </c>
      <c r="AU103" s="35">
        <f t="shared" si="98"/>
        <v>0</v>
      </c>
      <c r="AV103" s="35">
        <f t="shared" si="98"/>
        <v>0</v>
      </c>
      <c r="AW103" s="35">
        <f t="shared" si="98"/>
        <v>0</v>
      </c>
      <c r="AX103" s="35">
        <f t="shared" ref="AX103:BS103" si="99">IF(AX$2&gt;=$O103,IF(AX102-HLOOKUP($O103,$R$2:$BS$33,30,FALSE)/HLOOKUP($O103,$R$2:$BS$33,31,FALSE)&lt;=0,AX102,HLOOKUP($O103,$R$2:$BS$33,30,FALSE)/HLOOKUP($O103,$R$2:$BS$33,31,FALSE)),0)</f>
        <v>0</v>
      </c>
      <c r="AY103" s="35">
        <f t="shared" si="99"/>
        <v>0</v>
      </c>
      <c r="AZ103" s="35">
        <f t="shared" si="99"/>
        <v>0</v>
      </c>
      <c r="BA103" s="35">
        <f t="shared" si="99"/>
        <v>0</v>
      </c>
      <c r="BB103" s="35">
        <f t="shared" si="99"/>
        <v>0</v>
      </c>
      <c r="BC103" s="35">
        <f t="shared" si="99"/>
        <v>0</v>
      </c>
      <c r="BD103" s="35">
        <f t="shared" si="99"/>
        <v>0</v>
      </c>
      <c r="BE103" s="35">
        <f t="shared" si="99"/>
        <v>0</v>
      </c>
      <c r="BF103" s="35">
        <f t="shared" si="99"/>
        <v>0</v>
      </c>
      <c r="BG103" s="35">
        <f t="shared" si="99"/>
        <v>0</v>
      </c>
      <c r="BH103" s="35">
        <f t="shared" si="99"/>
        <v>0</v>
      </c>
      <c r="BI103" s="35">
        <f t="shared" si="99"/>
        <v>0</v>
      </c>
      <c r="BJ103" s="35">
        <f t="shared" si="99"/>
        <v>0</v>
      </c>
      <c r="BK103" s="35">
        <f t="shared" si="99"/>
        <v>0</v>
      </c>
      <c r="BL103" s="35">
        <f t="shared" si="99"/>
        <v>0</v>
      </c>
      <c r="BM103" s="35">
        <f t="shared" si="99"/>
        <v>0</v>
      </c>
      <c r="BN103" s="35">
        <f t="shared" si="99"/>
        <v>0</v>
      </c>
      <c r="BO103" s="35">
        <f t="shared" si="99"/>
        <v>0</v>
      </c>
      <c r="BP103" s="35">
        <f t="shared" si="99"/>
        <v>0</v>
      </c>
      <c r="BQ103" s="35">
        <f t="shared" si="99"/>
        <v>0</v>
      </c>
      <c r="BR103" s="35">
        <f t="shared" si="99"/>
        <v>0</v>
      </c>
      <c r="BS103" s="35">
        <f t="shared" si="99"/>
        <v>0</v>
      </c>
    </row>
    <row r="104" spans="6:71" hidden="1" outlineLevel="1">
      <c r="F104" t="s">
        <v>168</v>
      </c>
      <c r="L104" s="22" t="s">
        <v>54</v>
      </c>
      <c r="O104" s="22">
        <v>36</v>
      </c>
      <c r="P104" s="39"/>
      <c r="Q104" s="45"/>
      <c r="R104" s="35">
        <f t="shared" ref="R104:BS104" si="100">IF($O104=R$2,R$40,IF(R$2&gt;$O104,Q104-Q105,0))</f>
        <v>0</v>
      </c>
      <c r="S104" s="35">
        <f t="shared" si="100"/>
        <v>0</v>
      </c>
      <c r="T104" s="35">
        <f t="shared" si="100"/>
        <v>0</v>
      </c>
      <c r="U104" s="35">
        <f t="shared" si="100"/>
        <v>0</v>
      </c>
      <c r="V104" s="35">
        <f t="shared" si="100"/>
        <v>0</v>
      </c>
      <c r="W104" s="35">
        <f t="shared" si="100"/>
        <v>0</v>
      </c>
      <c r="X104" s="35">
        <f t="shared" si="100"/>
        <v>0</v>
      </c>
      <c r="Y104" s="35">
        <f t="shared" si="100"/>
        <v>0</v>
      </c>
      <c r="Z104" s="35">
        <f t="shared" si="100"/>
        <v>0</v>
      </c>
      <c r="AA104" s="35">
        <f t="shared" si="100"/>
        <v>0</v>
      </c>
      <c r="AB104" s="35">
        <f t="shared" si="100"/>
        <v>0</v>
      </c>
      <c r="AC104" s="35">
        <f t="shared" si="100"/>
        <v>0</v>
      </c>
      <c r="AD104" s="35">
        <f t="shared" si="100"/>
        <v>0</v>
      </c>
      <c r="AE104" s="35">
        <f t="shared" si="100"/>
        <v>0</v>
      </c>
      <c r="AF104" s="35">
        <f t="shared" si="100"/>
        <v>0</v>
      </c>
      <c r="AG104" s="35">
        <f t="shared" si="100"/>
        <v>0</v>
      </c>
      <c r="AH104" s="35">
        <f t="shared" si="100"/>
        <v>0</v>
      </c>
      <c r="AI104" s="35">
        <f t="shared" si="100"/>
        <v>0</v>
      </c>
      <c r="AJ104" s="35">
        <f t="shared" si="100"/>
        <v>0</v>
      </c>
      <c r="AK104" s="35">
        <f t="shared" si="100"/>
        <v>0</v>
      </c>
      <c r="AL104" s="35">
        <f t="shared" si="100"/>
        <v>0</v>
      </c>
      <c r="AM104" s="35">
        <f t="shared" si="100"/>
        <v>0</v>
      </c>
      <c r="AN104" s="35">
        <f t="shared" si="100"/>
        <v>0</v>
      </c>
      <c r="AO104" s="35">
        <f t="shared" si="100"/>
        <v>0</v>
      </c>
      <c r="AP104" s="35">
        <f t="shared" si="100"/>
        <v>0</v>
      </c>
      <c r="AQ104" s="35">
        <f t="shared" si="100"/>
        <v>0</v>
      </c>
      <c r="AR104" s="35">
        <f t="shared" si="100"/>
        <v>0</v>
      </c>
      <c r="AS104" s="35">
        <f t="shared" si="100"/>
        <v>0</v>
      </c>
      <c r="AT104" s="35">
        <f t="shared" si="100"/>
        <v>0</v>
      </c>
      <c r="AU104" s="35">
        <f t="shared" si="100"/>
        <v>0</v>
      </c>
      <c r="AV104" s="35">
        <f t="shared" si="100"/>
        <v>0</v>
      </c>
      <c r="AW104" s="35">
        <f t="shared" si="100"/>
        <v>0</v>
      </c>
      <c r="AX104" s="35">
        <f t="shared" si="100"/>
        <v>0</v>
      </c>
      <c r="AY104" s="35">
        <f t="shared" si="100"/>
        <v>0</v>
      </c>
      <c r="AZ104" s="35">
        <f t="shared" si="100"/>
        <v>0</v>
      </c>
      <c r="BA104" s="35">
        <f t="shared" si="100"/>
        <v>0</v>
      </c>
      <c r="BB104" s="35">
        <f t="shared" si="100"/>
        <v>0</v>
      </c>
      <c r="BC104" s="35">
        <f t="shared" si="100"/>
        <v>0</v>
      </c>
      <c r="BD104" s="35">
        <f t="shared" si="100"/>
        <v>0</v>
      </c>
      <c r="BE104" s="35">
        <f t="shared" si="100"/>
        <v>0</v>
      </c>
      <c r="BF104" s="35">
        <f t="shared" si="100"/>
        <v>0</v>
      </c>
      <c r="BG104" s="35">
        <f t="shared" si="100"/>
        <v>0</v>
      </c>
      <c r="BH104" s="35">
        <f t="shared" si="100"/>
        <v>0</v>
      </c>
      <c r="BI104" s="35">
        <f t="shared" si="100"/>
        <v>0</v>
      </c>
      <c r="BJ104" s="35">
        <f t="shared" si="100"/>
        <v>0</v>
      </c>
      <c r="BK104" s="35">
        <f t="shared" si="100"/>
        <v>0</v>
      </c>
      <c r="BL104" s="35">
        <f t="shared" si="100"/>
        <v>0</v>
      </c>
      <c r="BM104" s="35">
        <f t="shared" si="100"/>
        <v>0</v>
      </c>
      <c r="BN104" s="35">
        <f t="shared" si="100"/>
        <v>0</v>
      </c>
      <c r="BO104" s="35">
        <f t="shared" si="100"/>
        <v>0</v>
      </c>
      <c r="BP104" s="35">
        <f t="shared" si="100"/>
        <v>0</v>
      </c>
      <c r="BQ104" s="35">
        <f t="shared" si="100"/>
        <v>0</v>
      </c>
      <c r="BR104" s="35">
        <f t="shared" si="100"/>
        <v>0</v>
      </c>
      <c r="BS104" s="35">
        <f t="shared" si="100"/>
        <v>0</v>
      </c>
    </row>
    <row r="105" spans="6:71" hidden="1" outlineLevel="1">
      <c r="F105" t="s">
        <v>169</v>
      </c>
      <c r="L105" s="22" t="s">
        <v>170</v>
      </c>
      <c r="O105" s="22">
        <v>36</v>
      </c>
      <c r="P105" s="39"/>
      <c r="Q105" s="45"/>
      <c r="R105" s="35">
        <f t="shared" ref="R105:AW105" si="101">IF(R$2&gt;=$O105,IF(R104-HLOOKUP($O105,$R$2:$BS$33,30,FALSE)/HLOOKUP($O105,$R$2:$BS$33,31,FALSE)&lt;=0,R104,HLOOKUP($O105,$R$2:$BS$33,30,FALSE)/HLOOKUP($O105,$R$2:$BS$33,31,FALSE)),0)</f>
        <v>0</v>
      </c>
      <c r="S105" s="35">
        <f t="shared" si="101"/>
        <v>0</v>
      </c>
      <c r="T105" s="35">
        <f t="shared" si="101"/>
        <v>0</v>
      </c>
      <c r="U105" s="35">
        <f t="shared" si="101"/>
        <v>0</v>
      </c>
      <c r="V105" s="35">
        <f t="shared" si="101"/>
        <v>0</v>
      </c>
      <c r="W105" s="35">
        <f t="shared" si="101"/>
        <v>0</v>
      </c>
      <c r="X105" s="35">
        <f t="shared" si="101"/>
        <v>0</v>
      </c>
      <c r="Y105" s="35">
        <f t="shared" si="101"/>
        <v>0</v>
      </c>
      <c r="Z105" s="35">
        <f t="shared" si="101"/>
        <v>0</v>
      </c>
      <c r="AA105" s="35">
        <f t="shared" si="101"/>
        <v>0</v>
      </c>
      <c r="AB105" s="35">
        <f t="shared" si="101"/>
        <v>0</v>
      </c>
      <c r="AC105" s="35">
        <f t="shared" si="101"/>
        <v>0</v>
      </c>
      <c r="AD105" s="35">
        <f t="shared" si="101"/>
        <v>0</v>
      </c>
      <c r="AE105" s="35">
        <f t="shared" si="101"/>
        <v>0</v>
      </c>
      <c r="AF105" s="35">
        <f t="shared" si="101"/>
        <v>0</v>
      </c>
      <c r="AG105" s="35">
        <f t="shared" si="101"/>
        <v>0</v>
      </c>
      <c r="AH105" s="35">
        <f t="shared" si="101"/>
        <v>0</v>
      </c>
      <c r="AI105" s="35">
        <f t="shared" si="101"/>
        <v>0</v>
      </c>
      <c r="AJ105" s="35">
        <f t="shared" si="101"/>
        <v>0</v>
      </c>
      <c r="AK105" s="35">
        <f t="shared" si="101"/>
        <v>0</v>
      </c>
      <c r="AL105" s="35">
        <f t="shared" si="101"/>
        <v>0</v>
      </c>
      <c r="AM105" s="35">
        <f t="shared" si="101"/>
        <v>0</v>
      </c>
      <c r="AN105" s="35">
        <f t="shared" si="101"/>
        <v>0</v>
      </c>
      <c r="AO105" s="35">
        <f t="shared" si="101"/>
        <v>0</v>
      </c>
      <c r="AP105" s="35">
        <f t="shared" si="101"/>
        <v>0</v>
      </c>
      <c r="AQ105" s="35">
        <f t="shared" si="101"/>
        <v>0</v>
      </c>
      <c r="AR105" s="35">
        <f t="shared" si="101"/>
        <v>0</v>
      </c>
      <c r="AS105" s="35">
        <f t="shared" si="101"/>
        <v>0</v>
      </c>
      <c r="AT105" s="35">
        <f t="shared" si="101"/>
        <v>0</v>
      </c>
      <c r="AU105" s="35">
        <f t="shared" si="101"/>
        <v>0</v>
      </c>
      <c r="AV105" s="35">
        <f t="shared" si="101"/>
        <v>0</v>
      </c>
      <c r="AW105" s="35">
        <f t="shared" si="101"/>
        <v>0</v>
      </c>
      <c r="AX105" s="35">
        <f t="shared" ref="AX105:BS105" si="102">IF(AX$2&gt;=$O105,IF(AX104-HLOOKUP($O105,$R$2:$BS$33,30,FALSE)/HLOOKUP($O105,$R$2:$BS$33,31,FALSE)&lt;=0,AX104,HLOOKUP($O105,$R$2:$BS$33,30,FALSE)/HLOOKUP($O105,$R$2:$BS$33,31,FALSE)),0)</f>
        <v>0</v>
      </c>
      <c r="AY105" s="35">
        <f t="shared" si="102"/>
        <v>0</v>
      </c>
      <c r="AZ105" s="35">
        <f t="shared" si="102"/>
        <v>0</v>
      </c>
      <c r="BA105" s="35">
        <f t="shared" si="102"/>
        <v>0</v>
      </c>
      <c r="BB105" s="35">
        <f t="shared" si="102"/>
        <v>0</v>
      </c>
      <c r="BC105" s="35">
        <f t="shared" si="102"/>
        <v>0</v>
      </c>
      <c r="BD105" s="35">
        <f t="shared" si="102"/>
        <v>0</v>
      </c>
      <c r="BE105" s="35">
        <f t="shared" si="102"/>
        <v>0</v>
      </c>
      <c r="BF105" s="35">
        <f t="shared" si="102"/>
        <v>0</v>
      </c>
      <c r="BG105" s="35">
        <f t="shared" si="102"/>
        <v>0</v>
      </c>
      <c r="BH105" s="35">
        <f t="shared" si="102"/>
        <v>0</v>
      </c>
      <c r="BI105" s="35">
        <f t="shared" si="102"/>
        <v>0</v>
      </c>
      <c r="BJ105" s="35">
        <f t="shared" si="102"/>
        <v>0</v>
      </c>
      <c r="BK105" s="35">
        <f t="shared" si="102"/>
        <v>0</v>
      </c>
      <c r="BL105" s="35">
        <f t="shared" si="102"/>
        <v>0</v>
      </c>
      <c r="BM105" s="35">
        <f t="shared" si="102"/>
        <v>0</v>
      </c>
      <c r="BN105" s="35">
        <f t="shared" si="102"/>
        <v>0</v>
      </c>
      <c r="BO105" s="35">
        <f t="shared" si="102"/>
        <v>0</v>
      </c>
      <c r="BP105" s="35">
        <f t="shared" si="102"/>
        <v>0</v>
      </c>
      <c r="BQ105" s="35">
        <f t="shared" si="102"/>
        <v>0</v>
      </c>
      <c r="BR105" s="35">
        <f t="shared" si="102"/>
        <v>0</v>
      </c>
      <c r="BS105" s="35">
        <f t="shared" si="102"/>
        <v>0</v>
      </c>
    </row>
    <row r="106" spans="6:71" hidden="1" outlineLevel="1">
      <c r="F106" t="s">
        <v>168</v>
      </c>
      <c r="L106" s="22" t="s">
        <v>54</v>
      </c>
      <c r="O106" s="22">
        <v>37</v>
      </c>
      <c r="P106" s="39"/>
      <c r="Q106" s="45"/>
      <c r="R106" s="35">
        <f t="shared" ref="R106:BS106" si="103">IF($O106=R$2,R$40,IF(R$2&gt;$O106,Q106-Q107,0))</f>
        <v>0</v>
      </c>
      <c r="S106" s="35">
        <f t="shared" si="103"/>
        <v>0</v>
      </c>
      <c r="T106" s="35">
        <f t="shared" si="103"/>
        <v>0</v>
      </c>
      <c r="U106" s="35">
        <f t="shared" si="103"/>
        <v>0</v>
      </c>
      <c r="V106" s="35">
        <f t="shared" si="103"/>
        <v>0</v>
      </c>
      <c r="W106" s="35">
        <f t="shared" si="103"/>
        <v>0</v>
      </c>
      <c r="X106" s="35">
        <f t="shared" si="103"/>
        <v>0</v>
      </c>
      <c r="Y106" s="35">
        <f t="shared" si="103"/>
        <v>0</v>
      </c>
      <c r="Z106" s="35">
        <f t="shared" si="103"/>
        <v>0</v>
      </c>
      <c r="AA106" s="35">
        <f t="shared" si="103"/>
        <v>0</v>
      </c>
      <c r="AB106" s="35">
        <f t="shared" si="103"/>
        <v>0</v>
      </c>
      <c r="AC106" s="35">
        <f t="shared" si="103"/>
        <v>0</v>
      </c>
      <c r="AD106" s="35">
        <f t="shared" si="103"/>
        <v>0</v>
      </c>
      <c r="AE106" s="35">
        <f t="shared" si="103"/>
        <v>0</v>
      </c>
      <c r="AF106" s="35">
        <f t="shared" si="103"/>
        <v>0</v>
      </c>
      <c r="AG106" s="35">
        <f t="shared" si="103"/>
        <v>0</v>
      </c>
      <c r="AH106" s="35">
        <f t="shared" si="103"/>
        <v>0</v>
      </c>
      <c r="AI106" s="35">
        <f t="shared" si="103"/>
        <v>0</v>
      </c>
      <c r="AJ106" s="35">
        <f t="shared" si="103"/>
        <v>0</v>
      </c>
      <c r="AK106" s="35">
        <f t="shared" si="103"/>
        <v>0</v>
      </c>
      <c r="AL106" s="35">
        <f t="shared" si="103"/>
        <v>0</v>
      </c>
      <c r="AM106" s="35">
        <f t="shared" si="103"/>
        <v>0</v>
      </c>
      <c r="AN106" s="35">
        <f t="shared" si="103"/>
        <v>0</v>
      </c>
      <c r="AO106" s="35">
        <f t="shared" si="103"/>
        <v>0</v>
      </c>
      <c r="AP106" s="35">
        <f t="shared" si="103"/>
        <v>0</v>
      </c>
      <c r="AQ106" s="35">
        <f t="shared" si="103"/>
        <v>0</v>
      </c>
      <c r="AR106" s="35">
        <f t="shared" si="103"/>
        <v>0</v>
      </c>
      <c r="AS106" s="35">
        <f t="shared" si="103"/>
        <v>0</v>
      </c>
      <c r="AT106" s="35">
        <f t="shared" si="103"/>
        <v>0</v>
      </c>
      <c r="AU106" s="35">
        <f t="shared" si="103"/>
        <v>0</v>
      </c>
      <c r="AV106" s="35">
        <f t="shared" si="103"/>
        <v>0</v>
      </c>
      <c r="AW106" s="35">
        <f t="shared" si="103"/>
        <v>0</v>
      </c>
      <c r="AX106" s="35">
        <f t="shared" si="103"/>
        <v>0</v>
      </c>
      <c r="AY106" s="35">
        <f t="shared" si="103"/>
        <v>0</v>
      </c>
      <c r="AZ106" s="35">
        <f t="shared" si="103"/>
        <v>0</v>
      </c>
      <c r="BA106" s="35">
        <f t="shared" si="103"/>
        <v>0</v>
      </c>
      <c r="BB106" s="35">
        <f t="shared" si="103"/>
        <v>0</v>
      </c>
      <c r="BC106" s="35">
        <f t="shared" si="103"/>
        <v>0</v>
      </c>
      <c r="BD106" s="35">
        <f t="shared" si="103"/>
        <v>0</v>
      </c>
      <c r="BE106" s="35">
        <f t="shared" si="103"/>
        <v>0</v>
      </c>
      <c r="BF106" s="35">
        <f t="shared" si="103"/>
        <v>0</v>
      </c>
      <c r="BG106" s="35">
        <f t="shared" si="103"/>
        <v>0</v>
      </c>
      <c r="BH106" s="35">
        <f t="shared" si="103"/>
        <v>0</v>
      </c>
      <c r="BI106" s="35">
        <f t="shared" si="103"/>
        <v>0</v>
      </c>
      <c r="BJ106" s="35">
        <f t="shared" si="103"/>
        <v>0</v>
      </c>
      <c r="BK106" s="35">
        <f t="shared" si="103"/>
        <v>0</v>
      </c>
      <c r="BL106" s="35">
        <f t="shared" si="103"/>
        <v>0</v>
      </c>
      <c r="BM106" s="35">
        <f t="shared" si="103"/>
        <v>0</v>
      </c>
      <c r="BN106" s="35">
        <f t="shared" si="103"/>
        <v>0</v>
      </c>
      <c r="BO106" s="35">
        <f t="shared" si="103"/>
        <v>0</v>
      </c>
      <c r="BP106" s="35">
        <f t="shared" si="103"/>
        <v>0</v>
      </c>
      <c r="BQ106" s="35">
        <f t="shared" si="103"/>
        <v>0</v>
      </c>
      <c r="BR106" s="35">
        <f t="shared" si="103"/>
        <v>0</v>
      </c>
      <c r="BS106" s="35">
        <f t="shared" si="103"/>
        <v>0</v>
      </c>
    </row>
    <row r="107" spans="6:71" hidden="1" outlineLevel="1">
      <c r="F107" t="s">
        <v>169</v>
      </c>
      <c r="L107" s="22" t="s">
        <v>170</v>
      </c>
      <c r="O107" s="22">
        <v>37</v>
      </c>
      <c r="P107" s="39"/>
      <c r="Q107" s="45"/>
      <c r="R107" s="35">
        <f t="shared" ref="R107:AW107" si="104">IF(R$2&gt;=$O107,IF(R106-HLOOKUP($O107,$R$2:$BS$33,30,FALSE)/HLOOKUP($O107,$R$2:$BS$33,31,FALSE)&lt;=0,R106,HLOOKUP($O107,$R$2:$BS$33,30,FALSE)/HLOOKUP($O107,$R$2:$BS$33,31,FALSE)),0)</f>
        <v>0</v>
      </c>
      <c r="S107" s="35">
        <f t="shared" si="104"/>
        <v>0</v>
      </c>
      <c r="T107" s="35">
        <f t="shared" si="104"/>
        <v>0</v>
      </c>
      <c r="U107" s="35">
        <f t="shared" si="104"/>
        <v>0</v>
      </c>
      <c r="V107" s="35">
        <f t="shared" si="104"/>
        <v>0</v>
      </c>
      <c r="W107" s="35">
        <f t="shared" si="104"/>
        <v>0</v>
      </c>
      <c r="X107" s="35">
        <f t="shared" si="104"/>
        <v>0</v>
      </c>
      <c r="Y107" s="35">
        <f t="shared" si="104"/>
        <v>0</v>
      </c>
      <c r="Z107" s="35">
        <f t="shared" si="104"/>
        <v>0</v>
      </c>
      <c r="AA107" s="35">
        <f t="shared" si="104"/>
        <v>0</v>
      </c>
      <c r="AB107" s="35">
        <f t="shared" si="104"/>
        <v>0</v>
      </c>
      <c r="AC107" s="35">
        <f t="shared" si="104"/>
        <v>0</v>
      </c>
      <c r="AD107" s="35">
        <f t="shared" si="104"/>
        <v>0</v>
      </c>
      <c r="AE107" s="35">
        <f t="shared" si="104"/>
        <v>0</v>
      </c>
      <c r="AF107" s="35">
        <f t="shared" si="104"/>
        <v>0</v>
      </c>
      <c r="AG107" s="35">
        <f t="shared" si="104"/>
        <v>0</v>
      </c>
      <c r="AH107" s="35">
        <f t="shared" si="104"/>
        <v>0</v>
      </c>
      <c r="AI107" s="35">
        <f t="shared" si="104"/>
        <v>0</v>
      </c>
      <c r="AJ107" s="35">
        <f t="shared" si="104"/>
        <v>0</v>
      </c>
      <c r="AK107" s="35">
        <f t="shared" si="104"/>
        <v>0</v>
      </c>
      <c r="AL107" s="35">
        <f t="shared" si="104"/>
        <v>0</v>
      </c>
      <c r="AM107" s="35">
        <f t="shared" si="104"/>
        <v>0</v>
      </c>
      <c r="AN107" s="35">
        <f t="shared" si="104"/>
        <v>0</v>
      </c>
      <c r="AO107" s="35">
        <f t="shared" si="104"/>
        <v>0</v>
      </c>
      <c r="AP107" s="35">
        <f t="shared" si="104"/>
        <v>0</v>
      </c>
      <c r="AQ107" s="35">
        <f t="shared" si="104"/>
        <v>0</v>
      </c>
      <c r="AR107" s="35">
        <f t="shared" si="104"/>
        <v>0</v>
      </c>
      <c r="AS107" s="35">
        <f t="shared" si="104"/>
        <v>0</v>
      </c>
      <c r="AT107" s="35">
        <f t="shared" si="104"/>
        <v>0</v>
      </c>
      <c r="AU107" s="35">
        <f t="shared" si="104"/>
        <v>0</v>
      </c>
      <c r="AV107" s="35">
        <f t="shared" si="104"/>
        <v>0</v>
      </c>
      <c r="AW107" s="35">
        <f t="shared" si="104"/>
        <v>0</v>
      </c>
      <c r="AX107" s="35">
        <f t="shared" ref="AX107:BS107" si="105">IF(AX$2&gt;=$O107,IF(AX106-HLOOKUP($O107,$R$2:$BS$33,30,FALSE)/HLOOKUP($O107,$R$2:$BS$33,31,FALSE)&lt;=0,AX106,HLOOKUP($O107,$R$2:$BS$33,30,FALSE)/HLOOKUP($O107,$R$2:$BS$33,31,FALSE)),0)</f>
        <v>0</v>
      </c>
      <c r="AY107" s="35">
        <f t="shared" si="105"/>
        <v>0</v>
      </c>
      <c r="AZ107" s="35">
        <f t="shared" si="105"/>
        <v>0</v>
      </c>
      <c r="BA107" s="35">
        <f t="shared" si="105"/>
        <v>0</v>
      </c>
      <c r="BB107" s="35">
        <f t="shared" si="105"/>
        <v>0</v>
      </c>
      <c r="BC107" s="35">
        <f t="shared" si="105"/>
        <v>0</v>
      </c>
      <c r="BD107" s="35">
        <f t="shared" si="105"/>
        <v>0</v>
      </c>
      <c r="BE107" s="35">
        <f t="shared" si="105"/>
        <v>0</v>
      </c>
      <c r="BF107" s="35">
        <f t="shared" si="105"/>
        <v>0</v>
      </c>
      <c r="BG107" s="35">
        <f t="shared" si="105"/>
        <v>0</v>
      </c>
      <c r="BH107" s="35">
        <f t="shared" si="105"/>
        <v>0</v>
      </c>
      <c r="BI107" s="35">
        <f t="shared" si="105"/>
        <v>0</v>
      </c>
      <c r="BJ107" s="35">
        <f t="shared" si="105"/>
        <v>0</v>
      </c>
      <c r="BK107" s="35">
        <f t="shared" si="105"/>
        <v>0</v>
      </c>
      <c r="BL107" s="35">
        <f t="shared" si="105"/>
        <v>0</v>
      </c>
      <c r="BM107" s="35">
        <f t="shared" si="105"/>
        <v>0</v>
      </c>
      <c r="BN107" s="35">
        <f t="shared" si="105"/>
        <v>0</v>
      </c>
      <c r="BO107" s="35">
        <f t="shared" si="105"/>
        <v>0</v>
      </c>
      <c r="BP107" s="35">
        <f t="shared" si="105"/>
        <v>0</v>
      </c>
      <c r="BQ107" s="35">
        <f t="shared" si="105"/>
        <v>0</v>
      </c>
      <c r="BR107" s="35">
        <f t="shared" si="105"/>
        <v>0</v>
      </c>
      <c r="BS107" s="35">
        <f t="shared" si="105"/>
        <v>0</v>
      </c>
    </row>
    <row r="108" spans="6:71" hidden="1" outlineLevel="1">
      <c r="F108" t="s">
        <v>168</v>
      </c>
      <c r="L108" s="22" t="s">
        <v>54</v>
      </c>
      <c r="O108" s="22">
        <v>38</v>
      </c>
      <c r="P108" s="39"/>
      <c r="Q108" s="45"/>
      <c r="R108" s="35">
        <f t="shared" ref="R108:BS108" si="106">IF($O108=R$2,R$40,IF(R$2&gt;$O108,Q108-Q109,0))</f>
        <v>0</v>
      </c>
      <c r="S108" s="35">
        <f t="shared" si="106"/>
        <v>0</v>
      </c>
      <c r="T108" s="35">
        <f t="shared" si="106"/>
        <v>0</v>
      </c>
      <c r="U108" s="35">
        <f t="shared" si="106"/>
        <v>0</v>
      </c>
      <c r="V108" s="35">
        <f t="shared" si="106"/>
        <v>0</v>
      </c>
      <c r="W108" s="35">
        <f t="shared" si="106"/>
        <v>0</v>
      </c>
      <c r="X108" s="35">
        <f t="shared" si="106"/>
        <v>0</v>
      </c>
      <c r="Y108" s="35">
        <f t="shared" si="106"/>
        <v>0</v>
      </c>
      <c r="Z108" s="35">
        <f t="shared" si="106"/>
        <v>0</v>
      </c>
      <c r="AA108" s="35">
        <f t="shared" si="106"/>
        <v>0</v>
      </c>
      <c r="AB108" s="35">
        <f t="shared" si="106"/>
        <v>0</v>
      </c>
      <c r="AC108" s="35">
        <f t="shared" si="106"/>
        <v>0</v>
      </c>
      <c r="AD108" s="35">
        <f t="shared" si="106"/>
        <v>0</v>
      </c>
      <c r="AE108" s="35">
        <f t="shared" si="106"/>
        <v>0</v>
      </c>
      <c r="AF108" s="35">
        <f t="shared" si="106"/>
        <v>0</v>
      </c>
      <c r="AG108" s="35">
        <f t="shared" si="106"/>
        <v>0</v>
      </c>
      <c r="AH108" s="35">
        <f t="shared" si="106"/>
        <v>0</v>
      </c>
      <c r="AI108" s="35">
        <f t="shared" si="106"/>
        <v>0</v>
      </c>
      <c r="AJ108" s="35">
        <f t="shared" si="106"/>
        <v>0</v>
      </c>
      <c r="AK108" s="35">
        <f t="shared" si="106"/>
        <v>0</v>
      </c>
      <c r="AL108" s="35">
        <f t="shared" si="106"/>
        <v>0</v>
      </c>
      <c r="AM108" s="35">
        <f t="shared" si="106"/>
        <v>0</v>
      </c>
      <c r="AN108" s="35">
        <f t="shared" si="106"/>
        <v>0</v>
      </c>
      <c r="AO108" s="35">
        <f t="shared" si="106"/>
        <v>0</v>
      </c>
      <c r="AP108" s="35">
        <f t="shared" si="106"/>
        <v>0</v>
      </c>
      <c r="AQ108" s="35">
        <f t="shared" si="106"/>
        <v>0</v>
      </c>
      <c r="AR108" s="35">
        <f t="shared" si="106"/>
        <v>0</v>
      </c>
      <c r="AS108" s="35">
        <f t="shared" si="106"/>
        <v>0</v>
      </c>
      <c r="AT108" s="35">
        <f t="shared" si="106"/>
        <v>0</v>
      </c>
      <c r="AU108" s="35">
        <f t="shared" si="106"/>
        <v>0</v>
      </c>
      <c r="AV108" s="35">
        <f t="shared" si="106"/>
        <v>0</v>
      </c>
      <c r="AW108" s="35">
        <f t="shared" si="106"/>
        <v>0</v>
      </c>
      <c r="AX108" s="35">
        <f t="shared" si="106"/>
        <v>0</v>
      </c>
      <c r="AY108" s="35">
        <f t="shared" si="106"/>
        <v>0</v>
      </c>
      <c r="AZ108" s="35">
        <f t="shared" si="106"/>
        <v>0</v>
      </c>
      <c r="BA108" s="35">
        <f t="shared" si="106"/>
        <v>0</v>
      </c>
      <c r="BB108" s="35">
        <f t="shared" si="106"/>
        <v>0</v>
      </c>
      <c r="BC108" s="35">
        <f t="shared" si="106"/>
        <v>0</v>
      </c>
      <c r="BD108" s="35">
        <f t="shared" si="106"/>
        <v>0</v>
      </c>
      <c r="BE108" s="35">
        <f t="shared" si="106"/>
        <v>0</v>
      </c>
      <c r="BF108" s="35">
        <f t="shared" si="106"/>
        <v>0</v>
      </c>
      <c r="BG108" s="35">
        <f t="shared" si="106"/>
        <v>0</v>
      </c>
      <c r="BH108" s="35">
        <f t="shared" si="106"/>
        <v>0</v>
      </c>
      <c r="BI108" s="35">
        <f t="shared" si="106"/>
        <v>0</v>
      </c>
      <c r="BJ108" s="35">
        <f t="shared" si="106"/>
        <v>0</v>
      </c>
      <c r="BK108" s="35">
        <f t="shared" si="106"/>
        <v>0</v>
      </c>
      <c r="BL108" s="35">
        <f t="shared" si="106"/>
        <v>0</v>
      </c>
      <c r="BM108" s="35">
        <f t="shared" si="106"/>
        <v>0</v>
      </c>
      <c r="BN108" s="35">
        <f t="shared" si="106"/>
        <v>0</v>
      </c>
      <c r="BO108" s="35">
        <f t="shared" si="106"/>
        <v>0</v>
      </c>
      <c r="BP108" s="35">
        <f t="shared" si="106"/>
        <v>0</v>
      </c>
      <c r="BQ108" s="35">
        <f t="shared" si="106"/>
        <v>0</v>
      </c>
      <c r="BR108" s="35">
        <f t="shared" si="106"/>
        <v>0</v>
      </c>
      <c r="BS108" s="35">
        <f t="shared" si="106"/>
        <v>0</v>
      </c>
    </row>
    <row r="109" spans="6:71" hidden="1" outlineLevel="1">
      <c r="F109" t="s">
        <v>169</v>
      </c>
      <c r="L109" s="22" t="s">
        <v>170</v>
      </c>
      <c r="O109" s="22">
        <v>38</v>
      </c>
      <c r="P109" s="39"/>
      <c r="Q109" s="45"/>
      <c r="R109" s="35">
        <f t="shared" ref="R109:AW109" si="107">IF(R$2&gt;=$O109,IF(R108-HLOOKUP($O109,$R$2:$BS$33,30,FALSE)/HLOOKUP($O109,$R$2:$BS$33,31,FALSE)&lt;=0,R108,HLOOKUP($O109,$R$2:$BS$33,30,FALSE)/HLOOKUP($O109,$R$2:$BS$33,31,FALSE)),0)</f>
        <v>0</v>
      </c>
      <c r="S109" s="35">
        <f t="shared" si="107"/>
        <v>0</v>
      </c>
      <c r="T109" s="35">
        <f t="shared" si="107"/>
        <v>0</v>
      </c>
      <c r="U109" s="35">
        <f t="shared" si="107"/>
        <v>0</v>
      </c>
      <c r="V109" s="35">
        <f t="shared" si="107"/>
        <v>0</v>
      </c>
      <c r="W109" s="35">
        <f t="shared" si="107"/>
        <v>0</v>
      </c>
      <c r="X109" s="35">
        <f t="shared" si="107"/>
        <v>0</v>
      </c>
      <c r="Y109" s="35">
        <f t="shared" si="107"/>
        <v>0</v>
      </c>
      <c r="Z109" s="35">
        <f t="shared" si="107"/>
        <v>0</v>
      </c>
      <c r="AA109" s="35">
        <f t="shared" si="107"/>
        <v>0</v>
      </c>
      <c r="AB109" s="35">
        <f t="shared" si="107"/>
        <v>0</v>
      </c>
      <c r="AC109" s="35">
        <f t="shared" si="107"/>
        <v>0</v>
      </c>
      <c r="AD109" s="35">
        <f t="shared" si="107"/>
        <v>0</v>
      </c>
      <c r="AE109" s="35">
        <f t="shared" si="107"/>
        <v>0</v>
      </c>
      <c r="AF109" s="35">
        <f t="shared" si="107"/>
        <v>0</v>
      </c>
      <c r="AG109" s="35">
        <f t="shared" si="107"/>
        <v>0</v>
      </c>
      <c r="AH109" s="35">
        <f t="shared" si="107"/>
        <v>0</v>
      </c>
      <c r="AI109" s="35">
        <f t="shared" si="107"/>
        <v>0</v>
      </c>
      <c r="AJ109" s="35">
        <f t="shared" si="107"/>
        <v>0</v>
      </c>
      <c r="AK109" s="35">
        <f t="shared" si="107"/>
        <v>0</v>
      </c>
      <c r="AL109" s="35">
        <f t="shared" si="107"/>
        <v>0</v>
      </c>
      <c r="AM109" s="35">
        <f t="shared" si="107"/>
        <v>0</v>
      </c>
      <c r="AN109" s="35">
        <f t="shared" si="107"/>
        <v>0</v>
      </c>
      <c r="AO109" s="35">
        <f t="shared" si="107"/>
        <v>0</v>
      </c>
      <c r="AP109" s="35">
        <f t="shared" si="107"/>
        <v>0</v>
      </c>
      <c r="AQ109" s="35">
        <f t="shared" si="107"/>
        <v>0</v>
      </c>
      <c r="AR109" s="35">
        <f t="shared" si="107"/>
        <v>0</v>
      </c>
      <c r="AS109" s="35">
        <f t="shared" si="107"/>
        <v>0</v>
      </c>
      <c r="AT109" s="35">
        <f t="shared" si="107"/>
        <v>0</v>
      </c>
      <c r="AU109" s="35">
        <f t="shared" si="107"/>
        <v>0</v>
      </c>
      <c r="AV109" s="35">
        <f t="shared" si="107"/>
        <v>0</v>
      </c>
      <c r="AW109" s="35">
        <f t="shared" si="107"/>
        <v>0</v>
      </c>
      <c r="AX109" s="35">
        <f t="shared" ref="AX109:BS109" si="108">IF(AX$2&gt;=$O109,IF(AX108-HLOOKUP($O109,$R$2:$BS$33,30,FALSE)/HLOOKUP($O109,$R$2:$BS$33,31,FALSE)&lt;=0,AX108,HLOOKUP($O109,$R$2:$BS$33,30,FALSE)/HLOOKUP($O109,$R$2:$BS$33,31,FALSE)),0)</f>
        <v>0</v>
      </c>
      <c r="AY109" s="35">
        <f t="shared" si="108"/>
        <v>0</v>
      </c>
      <c r="AZ109" s="35">
        <f t="shared" si="108"/>
        <v>0</v>
      </c>
      <c r="BA109" s="35">
        <f t="shared" si="108"/>
        <v>0</v>
      </c>
      <c r="BB109" s="35">
        <f t="shared" si="108"/>
        <v>0</v>
      </c>
      <c r="BC109" s="35">
        <f t="shared" si="108"/>
        <v>0</v>
      </c>
      <c r="BD109" s="35">
        <f t="shared" si="108"/>
        <v>0</v>
      </c>
      <c r="BE109" s="35">
        <f t="shared" si="108"/>
        <v>0</v>
      </c>
      <c r="BF109" s="35">
        <f t="shared" si="108"/>
        <v>0</v>
      </c>
      <c r="BG109" s="35">
        <f t="shared" si="108"/>
        <v>0</v>
      </c>
      <c r="BH109" s="35">
        <f t="shared" si="108"/>
        <v>0</v>
      </c>
      <c r="BI109" s="35">
        <f t="shared" si="108"/>
        <v>0</v>
      </c>
      <c r="BJ109" s="35">
        <f t="shared" si="108"/>
        <v>0</v>
      </c>
      <c r="BK109" s="35">
        <f t="shared" si="108"/>
        <v>0</v>
      </c>
      <c r="BL109" s="35">
        <f t="shared" si="108"/>
        <v>0</v>
      </c>
      <c r="BM109" s="35">
        <f t="shared" si="108"/>
        <v>0</v>
      </c>
      <c r="BN109" s="35">
        <f t="shared" si="108"/>
        <v>0</v>
      </c>
      <c r="BO109" s="35">
        <f t="shared" si="108"/>
        <v>0</v>
      </c>
      <c r="BP109" s="35">
        <f t="shared" si="108"/>
        <v>0</v>
      </c>
      <c r="BQ109" s="35">
        <f t="shared" si="108"/>
        <v>0</v>
      </c>
      <c r="BR109" s="35">
        <f t="shared" si="108"/>
        <v>0</v>
      </c>
      <c r="BS109" s="35">
        <f t="shared" si="108"/>
        <v>0</v>
      </c>
    </row>
    <row r="110" spans="6:71" hidden="1" outlineLevel="1">
      <c r="F110" t="s">
        <v>168</v>
      </c>
      <c r="L110" s="22" t="s">
        <v>54</v>
      </c>
      <c r="O110" s="22">
        <v>39</v>
      </c>
      <c r="P110" s="39"/>
      <c r="Q110" s="45"/>
      <c r="R110" s="35">
        <f t="shared" ref="R110:BS110" si="109">IF($O110=R$2,R$40,IF(R$2&gt;$O110,Q110-Q111,0))</f>
        <v>0</v>
      </c>
      <c r="S110" s="35">
        <f t="shared" si="109"/>
        <v>0</v>
      </c>
      <c r="T110" s="35">
        <f t="shared" si="109"/>
        <v>0</v>
      </c>
      <c r="U110" s="35">
        <f t="shared" si="109"/>
        <v>0</v>
      </c>
      <c r="V110" s="35">
        <f t="shared" si="109"/>
        <v>0</v>
      </c>
      <c r="W110" s="35">
        <f t="shared" si="109"/>
        <v>0</v>
      </c>
      <c r="X110" s="35">
        <f t="shared" si="109"/>
        <v>0</v>
      </c>
      <c r="Y110" s="35">
        <f t="shared" si="109"/>
        <v>0</v>
      </c>
      <c r="Z110" s="35">
        <f t="shared" si="109"/>
        <v>0</v>
      </c>
      <c r="AA110" s="35">
        <f t="shared" si="109"/>
        <v>0</v>
      </c>
      <c r="AB110" s="35">
        <f t="shared" si="109"/>
        <v>0</v>
      </c>
      <c r="AC110" s="35">
        <f t="shared" si="109"/>
        <v>0</v>
      </c>
      <c r="AD110" s="35">
        <f t="shared" si="109"/>
        <v>0</v>
      </c>
      <c r="AE110" s="35">
        <f t="shared" si="109"/>
        <v>0</v>
      </c>
      <c r="AF110" s="35">
        <f t="shared" si="109"/>
        <v>0</v>
      </c>
      <c r="AG110" s="35">
        <f t="shared" si="109"/>
        <v>0</v>
      </c>
      <c r="AH110" s="35">
        <f t="shared" si="109"/>
        <v>0</v>
      </c>
      <c r="AI110" s="35">
        <f t="shared" si="109"/>
        <v>0</v>
      </c>
      <c r="AJ110" s="35">
        <f t="shared" si="109"/>
        <v>0</v>
      </c>
      <c r="AK110" s="35">
        <f t="shared" si="109"/>
        <v>0</v>
      </c>
      <c r="AL110" s="35">
        <f t="shared" si="109"/>
        <v>0</v>
      </c>
      <c r="AM110" s="35">
        <f t="shared" si="109"/>
        <v>0</v>
      </c>
      <c r="AN110" s="35">
        <f t="shared" si="109"/>
        <v>0</v>
      </c>
      <c r="AO110" s="35">
        <f t="shared" si="109"/>
        <v>0</v>
      </c>
      <c r="AP110" s="35">
        <f t="shared" si="109"/>
        <v>0</v>
      </c>
      <c r="AQ110" s="35">
        <f t="shared" si="109"/>
        <v>0</v>
      </c>
      <c r="AR110" s="35">
        <f t="shared" si="109"/>
        <v>0</v>
      </c>
      <c r="AS110" s="35">
        <f t="shared" si="109"/>
        <v>0</v>
      </c>
      <c r="AT110" s="35">
        <f t="shared" si="109"/>
        <v>0</v>
      </c>
      <c r="AU110" s="35">
        <f t="shared" si="109"/>
        <v>0</v>
      </c>
      <c r="AV110" s="35">
        <f t="shared" si="109"/>
        <v>0</v>
      </c>
      <c r="AW110" s="35">
        <f t="shared" si="109"/>
        <v>0</v>
      </c>
      <c r="AX110" s="35">
        <f t="shared" si="109"/>
        <v>0</v>
      </c>
      <c r="AY110" s="35">
        <f t="shared" si="109"/>
        <v>0</v>
      </c>
      <c r="AZ110" s="35">
        <f t="shared" si="109"/>
        <v>0</v>
      </c>
      <c r="BA110" s="35">
        <f t="shared" si="109"/>
        <v>0</v>
      </c>
      <c r="BB110" s="35">
        <f t="shared" si="109"/>
        <v>0</v>
      </c>
      <c r="BC110" s="35">
        <f t="shared" si="109"/>
        <v>0</v>
      </c>
      <c r="BD110" s="35">
        <f t="shared" si="109"/>
        <v>0</v>
      </c>
      <c r="BE110" s="35">
        <f t="shared" si="109"/>
        <v>0</v>
      </c>
      <c r="BF110" s="35">
        <f t="shared" si="109"/>
        <v>0</v>
      </c>
      <c r="BG110" s="35">
        <f t="shared" si="109"/>
        <v>0</v>
      </c>
      <c r="BH110" s="35">
        <f t="shared" si="109"/>
        <v>0</v>
      </c>
      <c r="BI110" s="35">
        <f t="shared" si="109"/>
        <v>0</v>
      </c>
      <c r="BJ110" s="35">
        <f t="shared" si="109"/>
        <v>0</v>
      </c>
      <c r="BK110" s="35">
        <f t="shared" si="109"/>
        <v>0</v>
      </c>
      <c r="BL110" s="35">
        <f t="shared" si="109"/>
        <v>0</v>
      </c>
      <c r="BM110" s="35">
        <f t="shared" si="109"/>
        <v>0</v>
      </c>
      <c r="BN110" s="35">
        <f t="shared" si="109"/>
        <v>0</v>
      </c>
      <c r="BO110" s="35">
        <f t="shared" si="109"/>
        <v>0</v>
      </c>
      <c r="BP110" s="35">
        <f t="shared" si="109"/>
        <v>0</v>
      </c>
      <c r="BQ110" s="35">
        <f t="shared" si="109"/>
        <v>0</v>
      </c>
      <c r="BR110" s="35">
        <f t="shared" si="109"/>
        <v>0</v>
      </c>
      <c r="BS110" s="35">
        <f t="shared" si="109"/>
        <v>0</v>
      </c>
    </row>
    <row r="111" spans="6:71" ht="15" hidden="1" customHeight="1" outlineLevel="1">
      <c r="F111" t="s">
        <v>169</v>
      </c>
      <c r="L111" s="22" t="s">
        <v>170</v>
      </c>
      <c r="O111" s="22">
        <v>39</v>
      </c>
      <c r="P111" s="39"/>
      <c r="Q111" s="45"/>
      <c r="R111" s="35">
        <f t="shared" ref="R111:AW111" si="110">IF(R$2&gt;=$O111,IF(R110-HLOOKUP($O111,$R$2:$BS$33,30,FALSE)/HLOOKUP($O111,$R$2:$BS$33,31,FALSE)&lt;=0,R110,HLOOKUP($O111,$R$2:$BS$33,30,FALSE)/HLOOKUP($O111,$R$2:$BS$33,31,FALSE)),0)</f>
        <v>0</v>
      </c>
      <c r="S111" s="35">
        <f t="shared" si="110"/>
        <v>0</v>
      </c>
      <c r="T111" s="35">
        <f t="shared" si="110"/>
        <v>0</v>
      </c>
      <c r="U111" s="35">
        <f t="shared" si="110"/>
        <v>0</v>
      </c>
      <c r="V111" s="35">
        <f t="shared" si="110"/>
        <v>0</v>
      </c>
      <c r="W111" s="35">
        <f t="shared" si="110"/>
        <v>0</v>
      </c>
      <c r="X111" s="35">
        <f t="shared" si="110"/>
        <v>0</v>
      </c>
      <c r="Y111" s="35">
        <f t="shared" si="110"/>
        <v>0</v>
      </c>
      <c r="Z111" s="35">
        <f t="shared" si="110"/>
        <v>0</v>
      </c>
      <c r="AA111" s="35">
        <f t="shared" si="110"/>
        <v>0</v>
      </c>
      <c r="AB111" s="35">
        <f t="shared" si="110"/>
        <v>0</v>
      </c>
      <c r="AC111" s="35">
        <f t="shared" si="110"/>
        <v>0</v>
      </c>
      <c r="AD111" s="35">
        <f t="shared" si="110"/>
        <v>0</v>
      </c>
      <c r="AE111" s="35">
        <f t="shared" si="110"/>
        <v>0</v>
      </c>
      <c r="AF111" s="35">
        <f t="shared" si="110"/>
        <v>0</v>
      </c>
      <c r="AG111" s="35">
        <f t="shared" si="110"/>
        <v>0</v>
      </c>
      <c r="AH111" s="35">
        <f t="shared" si="110"/>
        <v>0</v>
      </c>
      <c r="AI111" s="35">
        <f t="shared" si="110"/>
        <v>0</v>
      </c>
      <c r="AJ111" s="35">
        <f t="shared" si="110"/>
        <v>0</v>
      </c>
      <c r="AK111" s="35">
        <f t="shared" si="110"/>
        <v>0</v>
      </c>
      <c r="AL111" s="35">
        <f t="shared" si="110"/>
        <v>0</v>
      </c>
      <c r="AM111" s="35">
        <f t="shared" si="110"/>
        <v>0</v>
      </c>
      <c r="AN111" s="35">
        <f t="shared" si="110"/>
        <v>0</v>
      </c>
      <c r="AO111" s="35">
        <f t="shared" si="110"/>
        <v>0</v>
      </c>
      <c r="AP111" s="35">
        <f t="shared" si="110"/>
        <v>0</v>
      </c>
      <c r="AQ111" s="35">
        <f t="shared" si="110"/>
        <v>0</v>
      </c>
      <c r="AR111" s="35">
        <f t="shared" si="110"/>
        <v>0</v>
      </c>
      <c r="AS111" s="35">
        <f t="shared" si="110"/>
        <v>0</v>
      </c>
      <c r="AT111" s="35">
        <f t="shared" si="110"/>
        <v>0</v>
      </c>
      <c r="AU111" s="35">
        <f t="shared" si="110"/>
        <v>0</v>
      </c>
      <c r="AV111" s="35">
        <f t="shared" si="110"/>
        <v>0</v>
      </c>
      <c r="AW111" s="35">
        <f t="shared" si="110"/>
        <v>0</v>
      </c>
      <c r="AX111" s="35">
        <f t="shared" ref="AX111:BS111" si="111">IF(AX$2&gt;=$O111,IF(AX110-HLOOKUP($O111,$R$2:$BS$33,30,FALSE)/HLOOKUP($O111,$R$2:$BS$33,31,FALSE)&lt;=0,AX110,HLOOKUP($O111,$R$2:$BS$33,30,FALSE)/HLOOKUP($O111,$R$2:$BS$33,31,FALSE)),0)</f>
        <v>0</v>
      </c>
      <c r="AY111" s="35">
        <f t="shared" si="111"/>
        <v>0</v>
      </c>
      <c r="AZ111" s="35">
        <f t="shared" si="111"/>
        <v>0</v>
      </c>
      <c r="BA111" s="35">
        <f t="shared" si="111"/>
        <v>0</v>
      </c>
      <c r="BB111" s="35">
        <f t="shared" si="111"/>
        <v>0</v>
      </c>
      <c r="BC111" s="35">
        <f t="shared" si="111"/>
        <v>0</v>
      </c>
      <c r="BD111" s="35">
        <f t="shared" si="111"/>
        <v>0</v>
      </c>
      <c r="BE111" s="35">
        <f t="shared" si="111"/>
        <v>0</v>
      </c>
      <c r="BF111" s="35">
        <f t="shared" si="111"/>
        <v>0</v>
      </c>
      <c r="BG111" s="35">
        <f t="shared" si="111"/>
        <v>0</v>
      </c>
      <c r="BH111" s="35">
        <f t="shared" si="111"/>
        <v>0</v>
      </c>
      <c r="BI111" s="35">
        <f t="shared" si="111"/>
        <v>0</v>
      </c>
      <c r="BJ111" s="35">
        <f t="shared" si="111"/>
        <v>0</v>
      </c>
      <c r="BK111" s="35">
        <f t="shared" si="111"/>
        <v>0</v>
      </c>
      <c r="BL111" s="35">
        <f t="shared" si="111"/>
        <v>0</v>
      </c>
      <c r="BM111" s="35">
        <f t="shared" si="111"/>
        <v>0</v>
      </c>
      <c r="BN111" s="35">
        <f t="shared" si="111"/>
        <v>0</v>
      </c>
      <c r="BO111" s="35">
        <f t="shared" si="111"/>
        <v>0</v>
      </c>
      <c r="BP111" s="35">
        <f t="shared" si="111"/>
        <v>0</v>
      </c>
      <c r="BQ111" s="35">
        <f t="shared" si="111"/>
        <v>0</v>
      </c>
      <c r="BR111" s="35">
        <f t="shared" si="111"/>
        <v>0</v>
      </c>
      <c r="BS111" s="35">
        <f t="shared" si="111"/>
        <v>0</v>
      </c>
    </row>
    <row r="112" spans="6:71" ht="15" hidden="1" customHeight="1" outlineLevel="1">
      <c r="F112" t="s">
        <v>168</v>
      </c>
      <c r="L112" s="22" t="s">
        <v>54</v>
      </c>
      <c r="O112" s="22">
        <v>40</v>
      </c>
      <c r="P112" s="39"/>
      <c r="Q112" s="45"/>
      <c r="R112" s="35">
        <f t="shared" ref="R112:BS112" si="112">IF($O112=R$2,R$40,IF(R$2&gt;$O112,Q112-Q113,0))</f>
        <v>0</v>
      </c>
      <c r="S112" s="35">
        <f t="shared" si="112"/>
        <v>0</v>
      </c>
      <c r="T112" s="35">
        <f t="shared" si="112"/>
        <v>0</v>
      </c>
      <c r="U112" s="35">
        <f t="shared" si="112"/>
        <v>0</v>
      </c>
      <c r="V112" s="35">
        <f t="shared" si="112"/>
        <v>0</v>
      </c>
      <c r="W112" s="35">
        <f t="shared" si="112"/>
        <v>0</v>
      </c>
      <c r="X112" s="35">
        <f t="shared" si="112"/>
        <v>0</v>
      </c>
      <c r="Y112" s="35">
        <f t="shared" si="112"/>
        <v>0</v>
      </c>
      <c r="Z112" s="35">
        <f t="shared" si="112"/>
        <v>0</v>
      </c>
      <c r="AA112" s="35">
        <f t="shared" si="112"/>
        <v>0</v>
      </c>
      <c r="AB112" s="35">
        <f t="shared" si="112"/>
        <v>0</v>
      </c>
      <c r="AC112" s="35">
        <f t="shared" si="112"/>
        <v>0</v>
      </c>
      <c r="AD112" s="35">
        <f t="shared" si="112"/>
        <v>0</v>
      </c>
      <c r="AE112" s="35">
        <f t="shared" si="112"/>
        <v>0</v>
      </c>
      <c r="AF112" s="35">
        <f t="shared" si="112"/>
        <v>0</v>
      </c>
      <c r="AG112" s="35">
        <f t="shared" si="112"/>
        <v>0</v>
      </c>
      <c r="AH112" s="35">
        <f t="shared" si="112"/>
        <v>0</v>
      </c>
      <c r="AI112" s="35">
        <f t="shared" si="112"/>
        <v>0</v>
      </c>
      <c r="AJ112" s="35">
        <f t="shared" si="112"/>
        <v>0</v>
      </c>
      <c r="AK112" s="35">
        <f t="shared" si="112"/>
        <v>0</v>
      </c>
      <c r="AL112" s="35">
        <f t="shared" si="112"/>
        <v>0</v>
      </c>
      <c r="AM112" s="35">
        <f t="shared" si="112"/>
        <v>0</v>
      </c>
      <c r="AN112" s="35">
        <f t="shared" si="112"/>
        <v>0</v>
      </c>
      <c r="AO112" s="35">
        <f t="shared" si="112"/>
        <v>0</v>
      </c>
      <c r="AP112" s="35">
        <f t="shared" si="112"/>
        <v>0</v>
      </c>
      <c r="AQ112" s="35">
        <f t="shared" si="112"/>
        <v>0</v>
      </c>
      <c r="AR112" s="35">
        <f t="shared" si="112"/>
        <v>0</v>
      </c>
      <c r="AS112" s="35">
        <f t="shared" si="112"/>
        <v>0</v>
      </c>
      <c r="AT112" s="35">
        <f t="shared" si="112"/>
        <v>0</v>
      </c>
      <c r="AU112" s="35">
        <f t="shared" si="112"/>
        <v>0</v>
      </c>
      <c r="AV112" s="35">
        <f t="shared" si="112"/>
        <v>0</v>
      </c>
      <c r="AW112" s="35">
        <f t="shared" si="112"/>
        <v>0</v>
      </c>
      <c r="AX112" s="35">
        <f t="shared" si="112"/>
        <v>0</v>
      </c>
      <c r="AY112" s="35">
        <f t="shared" si="112"/>
        <v>0</v>
      </c>
      <c r="AZ112" s="35">
        <f t="shared" si="112"/>
        <v>0</v>
      </c>
      <c r="BA112" s="35">
        <f t="shared" si="112"/>
        <v>0</v>
      </c>
      <c r="BB112" s="35">
        <f t="shared" si="112"/>
        <v>0</v>
      </c>
      <c r="BC112" s="35">
        <f t="shared" si="112"/>
        <v>0</v>
      </c>
      <c r="BD112" s="35">
        <f t="shared" si="112"/>
        <v>0</v>
      </c>
      <c r="BE112" s="35">
        <f t="shared" si="112"/>
        <v>0</v>
      </c>
      <c r="BF112" s="35">
        <f t="shared" si="112"/>
        <v>0</v>
      </c>
      <c r="BG112" s="35">
        <f t="shared" si="112"/>
        <v>0</v>
      </c>
      <c r="BH112" s="35">
        <f t="shared" si="112"/>
        <v>0</v>
      </c>
      <c r="BI112" s="35">
        <f t="shared" si="112"/>
        <v>0</v>
      </c>
      <c r="BJ112" s="35">
        <f t="shared" si="112"/>
        <v>0</v>
      </c>
      <c r="BK112" s="35">
        <f t="shared" si="112"/>
        <v>0</v>
      </c>
      <c r="BL112" s="35">
        <f t="shared" si="112"/>
        <v>0</v>
      </c>
      <c r="BM112" s="35">
        <f t="shared" si="112"/>
        <v>0</v>
      </c>
      <c r="BN112" s="35">
        <f t="shared" si="112"/>
        <v>0</v>
      </c>
      <c r="BO112" s="35">
        <f t="shared" si="112"/>
        <v>0</v>
      </c>
      <c r="BP112" s="35">
        <f t="shared" si="112"/>
        <v>0</v>
      </c>
      <c r="BQ112" s="35">
        <f t="shared" si="112"/>
        <v>0</v>
      </c>
      <c r="BR112" s="35">
        <f t="shared" si="112"/>
        <v>0</v>
      </c>
      <c r="BS112" s="35">
        <f t="shared" si="112"/>
        <v>0</v>
      </c>
    </row>
    <row r="113" spans="6:71" hidden="1" outlineLevel="1">
      <c r="F113" t="s">
        <v>169</v>
      </c>
      <c r="L113" s="22" t="s">
        <v>170</v>
      </c>
      <c r="O113" s="22">
        <v>40</v>
      </c>
      <c r="P113" s="39"/>
      <c r="Q113" s="45"/>
      <c r="R113" s="35">
        <f t="shared" ref="R113:AW113" si="113">IF(R$2&gt;=$O113,IF(R112-HLOOKUP($O113,$R$2:$BS$33,30,FALSE)/HLOOKUP($O113,$R$2:$BS$33,31,FALSE)&lt;=0,R112,HLOOKUP($O113,$R$2:$BS$33,30,FALSE)/HLOOKUP($O113,$R$2:$BS$33,31,FALSE)),0)</f>
        <v>0</v>
      </c>
      <c r="S113" s="35">
        <f t="shared" si="113"/>
        <v>0</v>
      </c>
      <c r="T113" s="35">
        <f t="shared" si="113"/>
        <v>0</v>
      </c>
      <c r="U113" s="35">
        <f t="shared" si="113"/>
        <v>0</v>
      </c>
      <c r="V113" s="35">
        <f t="shared" si="113"/>
        <v>0</v>
      </c>
      <c r="W113" s="35">
        <f t="shared" si="113"/>
        <v>0</v>
      </c>
      <c r="X113" s="35">
        <f t="shared" si="113"/>
        <v>0</v>
      </c>
      <c r="Y113" s="35">
        <f t="shared" si="113"/>
        <v>0</v>
      </c>
      <c r="Z113" s="35">
        <f t="shared" si="113"/>
        <v>0</v>
      </c>
      <c r="AA113" s="35">
        <f t="shared" si="113"/>
        <v>0</v>
      </c>
      <c r="AB113" s="35">
        <f t="shared" si="113"/>
        <v>0</v>
      </c>
      <c r="AC113" s="35">
        <f t="shared" si="113"/>
        <v>0</v>
      </c>
      <c r="AD113" s="35">
        <f t="shared" si="113"/>
        <v>0</v>
      </c>
      <c r="AE113" s="35">
        <f t="shared" si="113"/>
        <v>0</v>
      </c>
      <c r="AF113" s="35">
        <f t="shared" si="113"/>
        <v>0</v>
      </c>
      <c r="AG113" s="35">
        <f t="shared" si="113"/>
        <v>0</v>
      </c>
      <c r="AH113" s="35">
        <f t="shared" si="113"/>
        <v>0</v>
      </c>
      <c r="AI113" s="35">
        <f t="shared" si="113"/>
        <v>0</v>
      </c>
      <c r="AJ113" s="35">
        <f t="shared" si="113"/>
        <v>0</v>
      </c>
      <c r="AK113" s="35">
        <f t="shared" si="113"/>
        <v>0</v>
      </c>
      <c r="AL113" s="35">
        <f t="shared" si="113"/>
        <v>0</v>
      </c>
      <c r="AM113" s="35">
        <f t="shared" si="113"/>
        <v>0</v>
      </c>
      <c r="AN113" s="35">
        <f t="shared" si="113"/>
        <v>0</v>
      </c>
      <c r="AO113" s="35">
        <f t="shared" si="113"/>
        <v>0</v>
      </c>
      <c r="AP113" s="35">
        <f t="shared" si="113"/>
        <v>0</v>
      </c>
      <c r="AQ113" s="35">
        <f t="shared" si="113"/>
        <v>0</v>
      </c>
      <c r="AR113" s="35">
        <f t="shared" si="113"/>
        <v>0</v>
      </c>
      <c r="AS113" s="35">
        <f t="shared" si="113"/>
        <v>0</v>
      </c>
      <c r="AT113" s="35">
        <f t="shared" si="113"/>
        <v>0</v>
      </c>
      <c r="AU113" s="35">
        <f t="shared" si="113"/>
        <v>0</v>
      </c>
      <c r="AV113" s="35">
        <f t="shared" si="113"/>
        <v>0</v>
      </c>
      <c r="AW113" s="35">
        <f t="shared" si="113"/>
        <v>0</v>
      </c>
      <c r="AX113" s="35">
        <f t="shared" ref="AX113:BS113" si="114">IF(AX$2&gt;=$O113,IF(AX112-HLOOKUP($O113,$R$2:$BS$33,30,FALSE)/HLOOKUP($O113,$R$2:$BS$33,31,FALSE)&lt;=0,AX112,HLOOKUP($O113,$R$2:$BS$33,30,FALSE)/HLOOKUP($O113,$R$2:$BS$33,31,FALSE)),0)</f>
        <v>0</v>
      </c>
      <c r="AY113" s="35">
        <f t="shared" si="114"/>
        <v>0</v>
      </c>
      <c r="AZ113" s="35">
        <f t="shared" si="114"/>
        <v>0</v>
      </c>
      <c r="BA113" s="35">
        <f t="shared" si="114"/>
        <v>0</v>
      </c>
      <c r="BB113" s="35">
        <f t="shared" si="114"/>
        <v>0</v>
      </c>
      <c r="BC113" s="35">
        <f t="shared" si="114"/>
        <v>0</v>
      </c>
      <c r="BD113" s="35">
        <f t="shared" si="114"/>
        <v>0</v>
      </c>
      <c r="BE113" s="35">
        <f t="shared" si="114"/>
        <v>0</v>
      </c>
      <c r="BF113" s="35">
        <f t="shared" si="114"/>
        <v>0</v>
      </c>
      <c r="BG113" s="35">
        <f t="shared" si="114"/>
        <v>0</v>
      </c>
      <c r="BH113" s="35">
        <f t="shared" si="114"/>
        <v>0</v>
      </c>
      <c r="BI113" s="35">
        <f t="shared" si="114"/>
        <v>0</v>
      </c>
      <c r="BJ113" s="35">
        <f t="shared" si="114"/>
        <v>0</v>
      </c>
      <c r="BK113" s="35">
        <f t="shared" si="114"/>
        <v>0</v>
      </c>
      <c r="BL113" s="35">
        <f t="shared" si="114"/>
        <v>0</v>
      </c>
      <c r="BM113" s="35">
        <f t="shared" si="114"/>
        <v>0</v>
      </c>
      <c r="BN113" s="35">
        <f t="shared" si="114"/>
        <v>0</v>
      </c>
      <c r="BO113" s="35">
        <f t="shared" si="114"/>
        <v>0</v>
      </c>
      <c r="BP113" s="35">
        <f t="shared" si="114"/>
        <v>0</v>
      </c>
      <c r="BQ113" s="35">
        <f t="shared" si="114"/>
        <v>0</v>
      </c>
      <c r="BR113" s="35">
        <f t="shared" si="114"/>
        <v>0</v>
      </c>
      <c r="BS113" s="35">
        <f t="shared" si="114"/>
        <v>0</v>
      </c>
    </row>
    <row r="114" spans="6:71" hidden="1" outlineLevel="1">
      <c r="F114" t="s">
        <v>168</v>
      </c>
      <c r="L114" s="22" t="s">
        <v>54</v>
      </c>
      <c r="O114" s="22">
        <v>41</v>
      </c>
      <c r="P114" s="39"/>
      <c r="Q114" s="45"/>
      <c r="R114" s="35">
        <f t="shared" ref="R114:BS114" si="115">IF($O114=R$2,R$40,IF(R$2&gt;$O114,Q114-Q115,0))</f>
        <v>0</v>
      </c>
      <c r="S114" s="35">
        <f t="shared" si="115"/>
        <v>0</v>
      </c>
      <c r="T114" s="35">
        <f t="shared" si="115"/>
        <v>0</v>
      </c>
      <c r="U114" s="35">
        <f t="shared" si="115"/>
        <v>0</v>
      </c>
      <c r="V114" s="35">
        <f t="shared" si="115"/>
        <v>0</v>
      </c>
      <c r="W114" s="35">
        <f t="shared" si="115"/>
        <v>0</v>
      </c>
      <c r="X114" s="35">
        <f t="shared" si="115"/>
        <v>0</v>
      </c>
      <c r="Y114" s="35">
        <f t="shared" si="115"/>
        <v>0</v>
      </c>
      <c r="Z114" s="35">
        <f t="shared" si="115"/>
        <v>0</v>
      </c>
      <c r="AA114" s="35">
        <f t="shared" si="115"/>
        <v>0</v>
      </c>
      <c r="AB114" s="35">
        <f t="shared" si="115"/>
        <v>0</v>
      </c>
      <c r="AC114" s="35">
        <f t="shared" si="115"/>
        <v>0</v>
      </c>
      <c r="AD114" s="35">
        <f t="shared" si="115"/>
        <v>0</v>
      </c>
      <c r="AE114" s="35">
        <f t="shared" si="115"/>
        <v>0</v>
      </c>
      <c r="AF114" s="35">
        <f t="shared" si="115"/>
        <v>0</v>
      </c>
      <c r="AG114" s="35">
        <f t="shared" si="115"/>
        <v>0</v>
      </c>
      <c r="AH114" s="35">
        <f t="shared" si="115"/>
        <v>0</v>
      </c>
      <c r="AI114" s="35">
        <f t="shared" si="115"/>
        <v>0</v>
      </c>
      <c r="AJ114" s="35">
        <f t="shared" si="115"/>
        <v>0</v>
      </c>
      <c r="AK114" s="35">
        <f t="shared" si="115"/>
        <v>0</v>
      </c>
      <c r="AL114" s="35">
        <f t="shared" si="115"/>
        <v>0</v>
      </c>
      <c r="AM114" s="35">
        <f t="shared" si="115"/>
        <v>0</v>
      </c>
      <c r="AN114" s="35">
        <f t="shared" si="115"/>
        <v>0</v>
      </c>
      <c r="AO114" s="35">
        <f t="shared" si="115"/>
        <v>0</v>
      </c>
      <c r="AP114" s="35">
        <f t="shared" si="115"/>
        <v>0</v>
      </c>
      <c r="AQ114" s="35">
        <f t="shared" si="115"/>
        <v>0</v>
      </c>
      <c r="AR114" s="35">
        <f t="shared" si="115"/>
        <v>0</v>
      </c>
      <c r="AS114" s="35">
        <f t="shared" si="115"/>
        <v>0</v>
      </c>
      <c r="AT114" s="35">
        <f t="shared" si="115"/>
        <v>0</v>
      </c>
      <c r="AU114" s="35">
        <f t="shared" si="115"/>
        <v>0</v>
      </c>
      <c r="AV114" s="35">
        <f t="shared" si="115"/>
        <v>0</v>
      </c>
      <c r="AW114" s="35">
        <f t="shared" si="115"/>
        <v>0</v>
      </c>
      <c r="AX114" s="35">
        <f t="shared" si="115"/>
        <v>0</v>
      </c>
      <c r="AY114" s="35">
        <f t="shared" si="115"/>
        <v>0</v>
      </c>
      <c r="AZ114" s="35">
        <f t="shared" si="115"/>
        <v>0</v>
      </c>
      <c r="BA114" s="35">
        <f t="shared" si="115"/>
        <v>0</v>
      </c>
      <c r="BB114" s="35">
        <f t="shared" si="115"/>
        <v>0</v>
      </c>
      <c r="BC114" s="35">
        <f t="shared" si="115"/>
        <v>0</v>
      </c>
      <c r="BD114" s="35">
        <f t="shared" si="115"/>
        <v>0</v>
      </c>
      <c r="BE114" s="35">
        <f t="shared" si="115"/>
        <v>0</v>
      </c>
      <c r="BF114" s="35">
        <f t="shared" si="115"/>
        <v>0</v>
      </c>
      <c r="BG114" s="35">
        <f t="shared" si="115"/>
        <v>0</v>
      </c>
      <c r="BH114" s="35">
        <f t="shared" si="115"/>
        <v>0</v>
      </c>
      <c r="BI114" s="35">
        <f t="shared" si="115"/>
        <v>0</v>
      </c>
      <c r="BJ114" s="35">
        <f t="shared" si="115"/>
        <v>0</v>
      </c>
      <c r="BK114" s="35">
        <f t="shared" si="115"/>
        <v>0</v>
      </c>
      <c r="BL114" s="35">
        <f t="shared" si="115"/>
        <v>0</v>
      </c>
      <c r="BM114" s="35">
        <f t="shared" si="115"/>
        <v>0</v>
      </c>
      <c r="BN114" s="35">
        <f t="shared" si="115"/>
        <v>0</v>
      </c>
      <c r="BO114" s="35">
        <f t="shared" si="115"/>
        <v>0</v>
      </c>
      <c r="BP114" s="35">
        <f t="shared" si="115"/>
        <v>0</v>
      </c>
      <c r="BQ114" s="35">
        <f t="shared" si="115"/>
        <v>0</v>
      </c>
      <c r="BR114" s="35">
        <f t="shared" si="115"/>
        <v>0</v>
      </c>
      <c r="BS114" s="35">
        <f t="shared" si="115"/>
        <v>0</v>
      </c>
    </row>
    <row r="115" spans="6:71" hidden="1" outlineLevel="1">
      <c r="F115" t="s">
        <v>169</v>
      </c>
      <c r="L115" s="22" t="s">
        <v>170</v>
      </c>
      <c r="O115" s="22">
        <v>41</v>
      </c>
      <c r="P115" s="39"/>
      <c r="Q115" s="45"/>
      <c r="R115" s="35">
        <f t="shared" ref="R115:AW115" si="116">IF(R$2&gt;=$O115,IF(R114-HLOOKUP($O115,$R$2:$BS$33,30,FALSE)/HLOOKUP($O115,$R$2:$BS$33,31,FALSE)&lt;=0,R114,HLOOKUP($O115,$R$2:$BS$33,30,FALSE)/HLOOKUP($O115,$R$2:$BS$33,31,FALSE)),0)</f>
        <v>0</v>
      </c>
      <c r="S115" s="35">
        <f t="shared" si="116"/>
        <v>0</v>
      </c>
      <c r="T115" s="35">
        <f t="shared" si="116"/>
        <v>0</v>
      </c>
      <c r="U115" s="35">
        <f t="shared" si="116"/>
        <v>0</v>
      </c>
      <c r="V115" s="35">
        <f t="shared" si="116"/>
        <v>0</v>
      </c>
      <c r="W115" s="35">
        <f t="shared" si="116"/>
        <v>0</v>
      </c>
      <c r="X115" s="35">
        <f t="shared" si="116"/>
        <v>0</v>
      </c>
      <c r="Y115" s="35">
        <f t="shared" si="116"/>
        <v>0</v>
      </c>
      <c r="Z115" s="35">
        <f t="shared" si="116"/>
        <v>0</v>
      </c>
      <c r="AA115" s="35">
        <f t="shared" si="116"/>
        <v>0</v>
      </c>
      <c r="AB115" s="35">
        <f t="shared" si="116"/>
        <v>0</v>
      </c>
      <c r="AC115" s="35">
        <f t="shared" si="116"/>
        <v>0</v>
      </c>
      <c r="AD115" s="35">
        <f t="shared" si="116"/>
        <v>0</v>
      </c>
      <c r="AE115" s="35">
        <f t="shared" si="116"/>
        <v>0</v>
      </c>
      <c r="AF115" s="35">
        <f t="shared" si="116"/>
        <v>0</v>
      </c>
      <c r="AG115" s="35">
        <f t="shared" si="116"/>
        <v>0</v>
      </c>
      <c r="AH115" s="35">
        <f t="shared" si="116"/>
        <v>0</v>
      </c>
      <c r="AI115" s="35">
        <f t="shared" si="116"/>
        <v>0</v>
      </c>
      <c r="AJ115" s="35">
        <f t="shared" si="116"/>
        <v>0</v>
      </c>
      <c r="AK115" s="35">
        <f t="shared" si="116"/>
        <v>0</v>
      </c>
      <c r="AL115" s="35">
        <f t="shared" si="116"/>
        <v>0</v>
      </c>
      <c r="AM115" s="35">
        <f t="shared" si="116"/>
        <v>0</v>
      </c>
      <c r="AN115" s="35">
        <f t="shared" si="116"/>
        <v>0</v>
      </c>
      <c r="AO115" s="35">
        <f t="shared" si="116"/>
        <v>0</v>
      </c>
      <c r="AP115" s="35">
        <f t="shared" si="116"/>
        <v>0</v>
      </c>
      <c r="AQ115" s="35">
        <f t="shared" si="116"/>
        <v>0</v>
      </c>
      <c r="AR115" s="35">
        <f t="shared" si="116"/>
        <v>0</v>
      </c>
      <c r="AS115" s="35">
        <f t="shared" si="116"/>
        <v>0</v>
      </c>
      <c r="AT115" s="35">
        <f t="shared" si="116"/>
        <v>0</v>
      </c>
      <c r="AU115" s="35">
        <f t="shared" si="116"/>
        <v>0</v>
      </c>
      <c r="AV115" s="35">
        <f t="shared" si="116"/>
        <v>0</v>
      </c>
      <c r="AW115" s="35">
        <f t="shared" si="116"/>
        <v>0</v>
      </c>
      <c r="AX115" s="35">
        <f t="shared" ref="AX115:BS115" si="117">IF(AX$2&gt;=$O115,IF(AX114-HLOOKUP($O115,$R$2:$BS$33,30,FALSE)/HLOOKUP($O115,$R$2:$BS$33,31,FALSE)&lt;=0,AX114,HLOOKUP($O115,$R$2:$BS$33,30,FALSE)/HLOOKUP($O115,$R$2:$BS$33,31,FALSE)),0)</f>
        <v>0</v>
      </c>
      <c r="AY115" s="35">
        <f t="shared" si="117"/>
        <v>0</v>
      </c>
      <c r="AZ115" s="35">
        <f t="shared" si="117"/>
        <v>0</v>
      </c>
      <c r="BA115" s="35">
        <f t="shared" si="117"/>
        <v>0</v>
      </c>
      <c r="BB115" s="35">
        <f t="shared" si="117"/>
        <v>0</v>
      </c>
      <c r="BC115" s="35">
        <f t="shared" si="117"/>
        <v>0</v>
      </c>
      <c r="BD115" s="35">
        <f t="shared" si="117"/>
        <v>0</v>
      </c>
      <c r="BE115" s="35">
        <f t="shared" si="117"/>
        <v>0</v>
      </c>
      <c r="BF115" s="35">
        <f t="shared" si="117"/>
        <v>0</v>
      </c>
      <c r="BG115" s="35">
        <f t="shared" si="117"/>
        <v>0</v>
      </c>
      <c r="BH115" s="35">
        <f t="shared" si="117"/>
        <v>0</v>
      </c>
      <c r="BI115" s="35">
        <f t="shared" si="117"/>
        <v>0</v>
      </c>
      <c r="BJ115" s="35">
        <f t="shared" si="117"/>
        <v>0</v>
      </c>
      <c r="BK115" s="35">
        <f t="shared" si="117"/>
        <v>0</v>
      </c>
      <c r="BL115" s="35">
        <f t="shared" si="117"/>
        <v>0</v>
      </c>
      <c r="BM115" s="35">
        <f t="shared" si="117"/>
        <v>0</v>
      </c>
      <c r="BN115" s="35">
        <f t="shared" si="117"/>
        <v>0</v>
      </c>
      <c r="BO115" s="35">
        <f t="shared" si="117"/>
        <v>0</v>
      </c>
      <c r="BP115" s="35">
        <f t="shared" si="117"/>
        <v>0</v>
      </c>
      <c r="BQ115" s="35">
        <f t="shared" si="117"/>
        <v>0</v>
      </c>
      <c r="BR115" s="35">
        <f t="shared" si="117"/>
        <v>0</v>
      </c>
      <c r="BS115" s="35">
        <f t="shared" si="117"/>
        <v>0</v>
      </c>
    </row>
    <row r="116" spans="6:71" hidden="1" outlineLevel="1">
      <c r="F116" t="s">
        <v>168</v>
      </c>
      <c r="L116" s="22" t="s">
        <v>54</v>
      </c>
      <c r="O116" s="22">
        <v>42</v>
      </c>
      <c r="P116" s="39"/>
      <c r="Q116" s="45"/>
      <c r="R116" s="35">
        <f t="shared" ref="R116:BS116" si="118">IF($O116=R$2,R$40,IF(R$2&gt;$O116,Q116-Q117,0))</f>
        <v>0</v>
      </c>
      <c r="S116" s="35">
        <f t="shared" si="118"/>
        <v>0</v>
      </c>
      <c r="T116" s="35">
        <f t="shared" si="118"/>
        <v>0</v>
      </c>
      <c r="U116" s="35">
        <f t="shared" si="118"/>
        <v>0</v>
      </c>
      <c r="V116" s="35">
        <f t="shared" si="118"/>
        <v>0</v>
      </c>
      <c r="W116" s="35">
        <f t="shared" si="118"/>
        <v>0</v>
      </c>
      <c r="X116" s="35">
        <f t="shared" si="118"/>
        <v>0</v>
      </c>
      <c r="Y116" s="35">
        <f t="shared" si="118"/>
        <v>0</v>
      </c>
      <c r="Z116" s="35">
        <f t="shared" si="118"/>
        <v>0</v>
      </c>
      <c r="AA116" s="35">
        <f t="shared" si="118"/>
        <v>0</v>
      </c>
      <c r="AB116" s="35">
        <f t="shared" si="118"/>
        <v>0</v>
      </c>
      <c r="AC116" s="35">
        <f t="shared" si="118"/>
        <v>0</v>
      </c>
      <c r="AD116" s="35">
        <f t="shared" si="118"/>
        <v>0</v>
      </c>
      <c r="AE116" s="35">
        <f t="shared" si="118"/>
        <v>0</v>
      </c>
      <c r="AF116" s="35">
        <f t="shared" si="118"/>
        <v>0</v>
      </c>
      <c r="AG116" s="35">
        <f t="shared" si="118"/>
        <v>0</v>
      </c>
      <c r="AH116" s="35">
        <f t="shared" si="118"/>
        <v>0</v>
      </c>
      <c r="AI116" s="35">
        <f t="shared" si="118"/>
        <v>0</v>
      </c>
      <c r="AJ116" s="35">
        <f t="shared" si="118"/>
        <v>0</v>
      </c>
      <c r="AK116" s="35">
        <f t="shared" si="118"/>
        <v>0</v>
      </c>
      <c r="AL116" s="35">
        <f t="shared" si="118"/>
        <v>0</v>
      </c>
      <c r="AM116" s="35">
        <f t="shared" si="118"/>
        <v>0</v>
      </c>
      <c r="AN116" s="35">
        <f t="shared" si="118"/>
        <v>0</v>
      </c>
      <c r="AO116" s="35">
        <f t="shared" si="118"/>
        <v>0</v>
      </c>
      <c r="AP116" s="35">
        <f t="shared" si="118"/>
        <v>0</v>
      </c>
      <c r="AQ116" s="35">
        <f t="shared" si="118"/>
        <v>0</v>
      </c>
      <c r="AR116" s="35">
        <f t="shared" si="118"/>
        <v>0</v>
      </c>
      <c r="AS116" s="35">
        <f t="shared" si="118"/>
        <v>0</v>
      </c>
      <c r="AT116" s="35">
        <f t="shared" si="118"/>
        <v>0</v>
      </c>
      <c r="AU116" s="35">
        <f t="shared" si="118"/>
        <v>0</v>
      </c>
      <c r="AV116" s="35">
        <f t="shared" si="118"/>
        <v>0</v>
      </c>
      <c r="AW116" s="35">
        <f t="shared" si="118"/>
        <v>0</v>
      </c>
      <c r="AX116" s="35">
        <f t="shared" si="118"/>
        <v>0</v>
      </c>
      <c r="AY116" s="35">
        <f t="shared" si="118"/>
        <v>0</v>
      </c>
      <c r="AZ116" s="35">
        <f t="shared" si="118"/>
        <v>0</v>
      </c>
      <c r="BA116" s="35">
        <f t="shared" si="118"/>
        <v>0</v>
      </c>
      <c r="BB116" s="35">
        <f t="shared" si="118"/>
        <v>0</v>
      </c>
      <c r="BC116" s="35">
        <f t="shared" si="118"/>
        <v>0</v>
      </c>
      <c r="BD116" s="35">
        <f t="shared" si="118"/>
        <v>0</v>
      </c>
      <c r="BE116" s="35">
        <f t="shared" si="118"/>
        <v>0</v>
      </c>
      <c r="BF116" s="35">
        <f t="shared" si="118"/>
        <v>0</v>
      </c>
      <c r="BG116" s="35">
        <f t="shared" si="118"/>
        <v>0</v>
      </c>
      <c r="BH116" s="35">
        <f t="shared" si="118"/>
        <v>0</v>
      </c>
      <c r="BI116" s="35">
        <f t="shared" si="118"/>
        <v>0</v>
      </c>
      <c r="BJ116" s="35">
        <f t="shared" si="118"/>
        <v>0</v>
      </c>
      <c r="BK116" s="35">
        <f t="shared" si="118"/>
        <v>0</v>
      </c>
      <c r="BL116" s="35">
        <f t="shared" si="118"/>
        <v>0</v>
      </c>
      <c r="BM116" s="35">
        <f t="shared" si="118"/>
        <v>0</v>
      </c>
      <c r="BN116" s="35">
        <f t="shared" si="118"/>
        <v>0</v>
      </c>
      <c r="BO116" s="35">
        <f t="shared" si="118"/>
        <v>0</v>
      </c>
      <c r="BP116" s="35">
        <f t="shared" si="118"/>
        <v>0</v>
      </c>
      <c r="BQ116" s="35">
        <f t="shared" si="118"/>
        <v>0</v>
      </c>
      <c r="BR116" s="35">
        <f t="shared" si="118"/>
        <v>0</v>
      </c>
      <c r="BS116" s="35">
        <f t="shared" si="118"/>
        <v>0</v>
      </c>
    </row>
    <row r="117" spans="6:71" hidden="1" outlineLevel="1">
      <c r="F117" t="s">
        <v>169</v>
      </c>
      <c r="L117" s="22" t="s">
        <v>170</v>
      </c>
      <c r="O117" s="22">
        <v>42</v>
      </c>
      <c r="P117" s="39"/>
      <c r="Q117" s="45"/>
      <c r="R117" s="35">
        <f t="shared" ref="R117:AW117" si="119">IF(R$2&gt;=$O117,IF(R116-HLOOKUP($O117,$R$2:$BS$33,30,FALSE)/HLOOKUP($O117,$R$2:$BS$33,31,FALSE)&lt;=0,R116,HLOOKUP($O117,$R$2:$BS$33,30,FALSE)/HLOOKUP($O117,$R$2:$BS$33,31,FALSE)),0)</f>
        <v>0</v>
      </c>
      <c r="S117" s="35">
        <f t="shared" si="119"/>
        <v>0</v>
      </c>
      <c r="T117" s="35">
        <f t="shared" si="119"/>
        <v>0</v>
      </c>
      <c r="U117" s="35">
        <f t="shared" si="119"/>
        <v>0</v>
      </c>
      <c r="V117" s="35">
        <f t="shared" si="119"/>
        <v>0</v>
      </c>
      <c r="W117" s="35">
        <f t="shared" si="119"/>
        <v>0</v>
      </c>
      <c r="X117" s="35">
        <f t="shared" si="119"/>
        <v>0</v>
      </c>
      <c r="Y117" s="35">
        <f t="shared" si="119"/>
        <v>0</v>
      </c>
      <c r="Z117" s="35">
        <f t="shared" si="119"/>
        <v>0</v>
      </c>
      <c r="AA117" s="35">
        <f t="shared" si="119"/>
        <v>0</v>
      </c>
      <c r="AB117" s="35">
        <f t="shared" si="119"/>
        <v>0</v>
      </c>
      <c r="AC117" s="35">
        <f t="shared" si="119"/>
        <v>0</v>
      </c>
      <c r="AD117" s="35">
        <f t="shared" si="119"/>
        <v>0</v>
      </c>
      <c r="AE117" s="35">
        <f t="shared" si="119"/>
        <v>0</v>
      </c>
      <c r="AF117" s="35">
        <f t="shared" si="119"/>
        <v>0</v>
      </c>
      <c r="AG117" s="35">
        <f t="shared" si="119"/>
        <v>0</v>
      </c>
      <c r="AH117" s="35">
        <f t="shared" si="119"/>
        <v>0</v>
      </c>
      <c r="AI117" s="35">
        <f t="shared" si="119"/>
        <v>0</v>
      </c>
      <c r="AJ117" s="35">
        <f t="shared" si="119"/>
        <v>0</v>
      </c>
      <c r="AK117" s="35">
        <f t="shared" si="119"/>
        <v>0</v>
      </c>
      <c r="AL117" s="35">
        <f t="shared" si="119"/>
        <v>0</v>
      </c>
      <c r="AM117" s="35">
        <f t="shared" si="119"/>
        <v>0</v>
      </c>
      <c r="AN117" s="35">
        <f t="shared" si="119"/>
        <v>0</v>
      </c>
      <c r="AO117" s="35">
        <f t="shared" si="119"/>
        <v>0</v>
      </c>
      <c r="AP117" s="35">
        <f t="shared" si="119"/>
        <v>0</v>
      </c>
      <c r="AQ117" s="35">
        <f t="shared" si="119"/>
        <v>0</v>
      </c>
      <c r="AR117" s="35">
        <f t="shared" si="119"/>
        <v>0</v>
      </c>
      <c r="AS117" s="35">
        <f t="shared" si="119"/>
        <v>0</v>
      </c>
      <c r="AT117" s="35">
        <f t="shared" si="119"/>
        <v>0</v>
      </c>
      <c r="AU117" s="35">
        <f t="shared" si="119"/>
        <v>0</v>
      </c>
      <c r="AV117" s="35">
        <f t="shared" si="119"/>
        <v>0</v>
      </c>
      <c r="AW117" s="35">
        <f t="shared" si="119"/>
        <v>0</v>
      </c>
      <c r="AX117" s="35">
        <f t="shared" ref="AX117:BS117" si="120">IF(AX$2&gt;=$O117,IF(AX116-HLOOKUP($O117,$R$2:$BS$33,30,FALSE)/HLOOKUP($O117,$R$2:$BS$33,31,FALSE)&lt;=0,AX116,HLOOKUP($O117,$R$2:$BS$33,30,FALSE)/HLOOKUP($O117,$R$2:$BS$33,31,FALSE)),0)</f>
        <v>0</v>
      </c>
      <c r="AY117" s="35">
        <f t="shared" si="120"/>
        <v>0</v>
      </c>
      <c r="AZ117" s="35">
        <f t="shared" si="120"/>
        <v>0</v>
      </c>
      <c r="BA117" s="35">
        <f t="shared" si="120"/>
        <v>0</v>
      </c>
      <c r="BB117" s="35">
        <f t="shared" si="120"/>
        <v>0</v>
      </c>
      <c r="BC117" s="35">
        <f t="shared" si="120"/>
        <v>0</v>
      </c>
      <c r="BD117" s="35">
        <f t="shared" si="120"/>
        <v>0</v>
      </c>
      <c r="BE117" s="35">
        <f t="shared" si="120"/>
        <v>0</v>
      </c>
      <c r="BF117" s="35">
        <f t="shared" si="120"/>
        <v>0</v>
      </c>
      <c r="BG117" s="35">
        <f t="shared" si="120"/>
        <v>0</v>
      </c>
      <c r="BH117" s="35">
        <f t="shared" si="120"/>
        <v>0</v>
      </c>
      <c r="BI117" s="35">
        <f t="shared" si="120"/>
        <v>0</v>
      </c>
      <c r="BJ117" s="35">
        <f t="shared" si="120"/>
        <v>0</v>
      </c>
      <c r="BK117" s="35">
        <f t="shared" si="120"/>
        <v>0</v>
      </c>
      <c r="BL117" s="35">
        <f t="shared" si="120"/>
        <v>0</v>
      </c>
      <c r="BM117" s="35">
        <f t="shared" si="120"/>
        <v>0</v>
      </c>
      <c r="BN117" s="35">
        <f t="shared" si="120"/>
        <v>0</v>
      </c>
      <c r="BO117" s="35">
        <f t="shared" si="120"/>
        <v>0</v>
      </c>
      <c r="BP117" s="35">
        <f t="shared" si="120"/>
        <v>0</v>
      </c>
      <c r="BQ117" s="35">
        <f t="shared" si="120"/>
        <v>0</v>
      </c>
      <c r="BR117" s="35">
        <f t="shared" si="120"/>
        <v>0</v>
      </c>
      <c r="BS117" s="35">
        <f t="shared" si="120"/>
        <v>0</v>
      </c>
    </row>
    <row r="118" spans="6:71" hidden="1" outlineLevel="1">
      <c r="F118" t="s">
        <v>168</v>
      </c>
      <c r="L118" s="22" t="s">
        <v>54</v>
      </c>
      <c r="O118" s="22">
        <v>43</v>
      </c>
      <c r="P118" s="39"/>
      <c r="Q118" s="45"/>
      <c r="R118" s="35">
        <f t="shared" ref="R118:BS118" si="121">IF($O118=R$2,R$40,IF(R$2&gt;$O118,Q118-Q119,0))</f>
        <v>0</v>
      </c>
      <c r="S118" s="35">
        <f t="shared" si="121"/>
        <v>0</v>
      </c>
      <c r="T118" s="35">
        <f t="shared" si="121"/>
        <v>0</v>
      </c>
      <c r="U118" s="35">
        <f t="shared" si="121"/>
        <v>0</v>
      </c>
      <c r="V118" s="35">
        <f t="shared" si="121"/>
        <v>0</v>
      </c>
      <c r="W118" s="35">
        <f t="shared" si="121"/>
        <v>0</v>
      </c>
      <c r="X118" s="35">
        <f t="shared" si="121"/>
        <v>0</v>
      </c>
      <c r="Y118" s="35">
        <f t="shared" si="121"/>
        <v>0</v>
      </c>
      <c r="Z118" s="35">
        <f t="shared" si="121"/>
        <v>0</v>
      </c>
      <c r="AA118" s="35">
        <f t="shared" si="121"/>
        <v>0</v>
      </c>
      <c r="AB118" s="35">
        <f t="shared" si="121"/>
        <v>0</v>
      </c>
      <c r="AC118" s="35">
        <f t="shared" si="121"/>
        <v>0</v>
      </c>
      <c r="AD118" s="35">
        <f t="shared" si="121"/>
        <v>0</v>
      </c>
      <c r="AE118" s="35">
        <f t="shared" si="121"/>
        <v>0</v>
      </c>
      <c r="AF118" s="35">
        <f t="shared" si="121"/>
        <v>0</v>
      </c>
      <c r="AG118" s="35">
        <f t="shared" si="121"/>
        <v>0</v>
      </c>
      <c r="AH118" s="35">
        <f t="shared" si="121"/>
        <v>0</v>
      </c>
      <c r="AI118" s="35">
        <f t="shared" si="121"/>
        <v>0</v>
      </c>
      <c r="AJ118" s="35">
        <f t="shared" si="121"/>
        <v>0</v>
      </c>
      <c r="AK118" s="35">
        <f t="shared" si="121"/>
        <v>0</v>
      </c>
      <c r="AL118" s="35">
        <f t="shared" si="121"/>
        <v>0</v>
      </c>
      <c r="AM118" s="35">
        <f t="shared" si="121"/>
        <v>0</v>
      </c>
      <c r="AN118" s="35">
        <f t="shared" si="121"/>
        <v>0</v>
      </c>
      <c r="AO118" s="35">
        <f t="shared" si="121"/>
        <v>0</v>
      </c>
      <c r="AP118" s="35">
        <f t="shared" si="121"/>
        <v>0</v>
      </c>
      <c r="AQ118" s="35">
        <f t="shared" si="121"/>
        <v>0</v>
      </c>
      <c r="AR118" s="35">
        <f t="shared" si="121"/>
        <v>0</v>
      </c>
      <c r="AS118" s="35">
        <f t="shared" si="121"/>
        <v>0</v>
      </c>
      <c r="AT118" s="35">
        <f t="shared" si="121"/>
        <v>0</v>
      </c>
      <c r="AU118" s="35">
        <f t="shared" si="121"/>
        <v>0</v>
      </c>
      <c r="AV118" s="35">
        <f t="shared" si="121"/>
        <v>0</v>
      </c>
      <c r="AW118" s="35">
        <f t="shared" si="121"/>
        <v>0</v>
      </c>
      <c r="AX118" s="35">
        <f t="shared" si="121"/>
        <v>0</v>
      </c>
      <c r="AY118" s="35">
        <f t="shared" si="121"/>
        <v>0</v>
      </c>
      <c r="AZ118" s="35">
        <f t="shared" si="121"/>
        <v>0</v>
      </c>
      <c r="BA118" s="35">
        <f t="shared" si="121"/>
        <v>0</v>
      </c>
      <c r="BB118" s="35">
        <f t="shared" si="121"/>
        <v>0</v>
      </c>
      <c r="BC118" s="35">
        <f t="shared" si="121"/>
        <v>0</v>
      </c>
      <c r="BD118" s="35">
        <f t="shared" si="121"/>
        <v>0</v>
      </c>
      <c r="BE118" s="35">
        <f t="shared" si="121"/>
        <v>0</v>
      </c>
      <c r="BF118" s="35">
        <f t="shared" si="121"/>
        <v>0</v>
      </c>
      <c r="BG118" s="35">
        <f t="shared" si="121"/>
        <v>0</v>
      </c>
      <c r="BH118" s="35">
        <f t="shared" si="121"/>
        <v>0</v>
      </c>
      <c r="BI118" s="35">
        <f t="shared" si="121"/>
        <v>0</v>
      </c>
      <c r="BJ118" s="35">
        <f t="shared" si="121"/>
        <v>0</v>
      </c>
      <c r="BK118" s="35">
        <f t="shared" si="121"/>
        <v>0</v>
      </c>
      <c r="BL118" s="35">
        <f t="shared" si="121"/>
        <v>0</v>
      </c>
      <c r="BM118" s="35">
        <f t="shared" si="121"/>
        <v>0</v>
      </c>
      <c r="BN118" s="35">
        <f t="shared" si="121"/>
        <v>0</v>
      </c>
      <c r="BO118" s="35">
        <f t="shared" si="121"/>
        <v>0</v>
      </c>
      <c r="BP118" s="35">
        <f t="shared" si="121"/>
        <v>0</v>
      </c>
      <c r="BQ118" s="35">
        <f t="shared" si="121"/>
        <v>0</v>
      </c>
      <c r="BR118" s="35">
        <f t="shared" si="121"/>
        <v>0</v>
      </c>
      <c r="BS118" s="35">
        <f t="shared" si="121"/>
        <v>0</v>
      </c>
    </row>
    <row r="119" spans="6:71" hidden="1" outlineLevel="1">
      <c r="F119" t="s">
        <v>169</v>
      </c>
      <c r="L119" s="22" t="s">
        <v>170</v>
      </c>
      <c r="O119" s="22">
        <v>43</v>
      </c>
      <c r="P119" s="39"/>
      <c r="Q119" s="45"/>
      <c r="R119" s="35">
        <f t="shared" ref="R119:AW119" si="122">IF(R$2&gt;=$O119,IF(R118-HLOOKUP($O119,$R$2:$BS$33,30,FALSE)/HLOOKUP($O119,$R$2:$BS$33,31,FALSE)&lt;=0,R118,HLOOKUP($O119,$R$2:$BS$33,30,FALSE)/HLOOKUP($O119,$R$2:$BS$33,31,FALSE)),0)</f>
        <v>0</v>
      </c>
      <c r="S119" s="35">
        <f t="shared" si="122"/>
        <v>0</v>
      </c>
      <c r="T119" s="35">
        <f t="shared" si="122"/>
        <v>0</v>
      </c>
      <c r="U119" s="35">
        <f t="shared" si="122"/>
        <v>0</v>
      </c>
      <c r="V119" s="35">
        <f t="shared" si="122"/>
        <v>0</v>
      </c>
      <c r="W119" s="35">
        <f t="shared" si="122"/>
        <v>0</v>
      </c>
      <c r="X119" s="35">
        <f t="shared" si="122"/>
        <v>0</v>
      </c>
      <c r="Y119" s="35">
        <f t="shared" si="122"/>
        <v>0</v>
      </c>
      <c r="Z119" s="35">
        <f t="shared" si="122"/>
        <v>0</v>
      </c>
      <c r="AA119" s="35">
        <f t="shared" si="122"/>
        <v>0</v>
      </c>
      <c r="AB119" s="35">
        <f t="shared" si="122"/>
        <v>0</v>
      </c>
      <c r="AC119" s="35">
        <f t="shared" si="122"/>
        <v>0</v>
      </c>
      <c r="AD119" s="35">
        <f t="shared" si="122"/>
        <v>0</v>
      </c>
      <c r="AE119" s="35">
        <f t="shared" si="122"/>
        <v>0</v>
      </c>
      <c r="AF119" s="35">
        <f t="shared" si="122"/>
        <v>0</v>
      </c>
      <c r="AG119" s="35">
        <f t="shared" si="122"/>
        <v>0</v>
      </c>
      <c r="AH119" s="35">
        <f t="shared" si="122"/>
        <v>0</v>
      </c>
      <c r="AI119" s="35">
        <f t="shared" si="122"/>
        <v>0</v>
      </c>
      <c r="AJ119" s="35">
        <f t="shared" si="122"/>
        <v>0</v>
      </c>
      <c r="AK119" s="35">
        <f t="shared" si="122"/>
        <v>0</v>
      </c>
      <c r="AL119" s="35">
        <f t="shared" si="122"/>
        <v>0</v>
      </c>
      <c r="AM119" s="35">
        <f t="shared" si="122"/>
        <v>0</v>
      </c>
      <c r="AN119" s="35">
        <f t="shared" si="122"/>
        <v>0</v>
      </c>
      <c r="AO119" s="35">
        <f t="shared" si="122"/>
        <v>0</v>
      </c>
      <c r="AP119" s="35">
        <f t="shared" si="122"/>
        <v>0</v>
      </c>
      <c r="AQ119" s="35">
        <f t="shared" si="122"/>
        <v>0</v>
      </c>
      <c r="AR119" s="35">
        <f t="shared" si="122"/>
        <v>0</v>
      </c>
      <c r="AS119" s="35">
        <f t="shared" si="122"/>
        <v>0</v>
      </c>
      <c r="AT119" s="35">
        <f t="shared" si="122"/>
        <v>0</v>
      </c>
      <c r="AU119" s="35">
        <f t="shared" si="122"/>
        <v>0</v>
      </c>
      <c r="AV119" s="35">
        <f t="shared" si="122"/>
        <v>0</v>
      </c>
      <c r="AW119" s="35">
        <f t="shared" si="122"/>
        <v>0</v>
      </c>
      <c r="AX119" s="35">
        <f t="shared" ref="AX119:BS119" si="123">IF(AX$2&gt;=$O119,IF(AX118-HLOOKUP($O119,$R$2:$BS$33,30,FALSE)/HLOOKUP($O119,$R$2:$BS$33,31,FALSE)&lt;=0,AX118,HLOOKUP($O119,$R$2:$BS$33,30,FALSE)/HLOOKUP($O119,$R$2:$BS$33,31,FALSE)),0)</f>
        <v>0</v>
      </c>
      <c r="AY119" s="35">
        <f t="shared" si="123"/>
        <v>0</v>
      </c>
      <c r="AZ119" s="35">
        <f t="shared" si="123"/>
        <v>0</v>
      </c>
      <c r="BA119" s="35">
        <f t="shared" si="123"/>
        <v>0</v>
      </c>
      <c r="BB119" s="35">
        <f t="shared" si="123"/>
        <v>0</v>
      </c>
      <c r="BC119" s="35">
        <f t="shared" si="123"/>
        <v>0</v>
      </c>
      <c r="BD119" s="35">
        <f t="shared" si="123"/>
        <v>0</v>
      </c>
      <c r="BE119" s="35">
        <f t="shared" si="123"/>
        <v>0</v>
      </c>
      <c r="BF119" s="35">
        <f t="shared" si="123"/>
        <v>0</v>
      </c>
      <c r="BG119" s="35">
        <f t="shared" si="123"/>
        <v>0</v>
      </c>
      <c r="BH119" s="35">
        <f t="shared" si="123"/>
        <v>0</v>
      </c>
      <c r="BI119" s="35">
        <f t="shared" si="123"/>
        <v>0</v>
      </c>
      <c r="BJ119" s="35">
        <f t="shared" si="123"/>
        <v>0</v>
      </c>
      <c r="BK119" s="35">
        <f t="shared" si="123"/>
        <v>0</v>
      </c>
      <c r="BL119" s="35">
        <f t="shared" si="123"/>
        <v>0</v>
      </c>
      <c r="BM119" s="35">
        <f t="shared" si="123"/>
        <v>0</v>
      </c>
      <c r="BN119" s="35">
        <f t="shared" si="123"/>
        <v>0</v>
      </c>
      <c r="BO119" s="35">
        <f t="shared" si="123"/>
        <v>0</v>
      </c>
      <c r="BP119" s="35">
        <f t="shared" si="123"/>
        <v>0</v>
      </c>
      <c r="BQ119" s="35">
        <f t="shared" si="123"/>
        <v>0</v>
      </c>
      <c r="BR119" s="35">
        <f t="shared" si="123"/>
        <v>0</v>
      </c>
      <c r="BS119" s="35">
        <f t="shared" si="123"/>
        <v>0</v>
      </c>
    </row>
    <row r="120" spans="6:71" hidden="1" outlineLevel="1">
      <c r="F120" t="s">
        <v>168</v>
      </c>
      <c r="L120" s="22" t="s">
        <v>54</v>
      </c>
      <c r="O120" s="22">
        <v>44</v>
      </c>
      <c r="P120" s="39"/>
      <c r="Q120" s="45"/>
      <c r="R120" s="35">
        <f t="shared" ref="R120:BS120" si="124">IF($O120=R$2,R$40,IF(R$2&gt;$O120,Q120-Q121,0))</f>
        <v>0</v>
      </c>
      <c r="S120" s="35">
        <f t="shared" si="124"/>
        <v>0</v>
      </c>
      <c r="T120" s="35">
        <f t="shared" si="124"/>
        <v>0</v>
      </c>
      <c r="U120" s="35">
        <f t="shared" si="124"/>
        <v>0</v>
      </c>
      <c r="V120" s="35">
        <f t="shared" si="124"/>
        <v>0</v>
      </c>
      <c r="W120" s="35">
        <f t="shared" si="124"/>
        <v>0</v>
      </c>
      <c r="X120" s="35">
        <f t="shared" si="124"/>
        <v>0</v>
      </c>
      <c r="Y120" s="35">
        <f t="shared" si="124"/>
        <v>0</v>
      </c>
      <c r="Z120" s="35">
        <f t="shared" si="124"/>
        <v>0</v>
      </c>
      <c r="AA120" s="35">
        <f t="shared" si="124"/>
        <v>0</v>
      </c>
      <c r="AB120" s="35">
        <f t="shared" si="124"/>
        <v>0</v>
      </c>
      <c r="AC120" s="35">
        <f t="shared" si="124"/>
        <v>0</v>
      </c>
      <c r="AD120" s="35">
        <f t="shared" si="124"/>
        <v>0</v>
      </c>
      <c r="AE120" s="35">
        <f t="shared" si="124"/>
        <v>0</v>
      </c>
      <c r="AF120" s="35">
        <f t="shared" si="124"/>
        <v>0</v>
      </c>
      <c r="AG120" s="35">
        <f t="shared" si="124"/>
        <v>0</v>
      </c>
      <c r="AH120" s="35">
        <f t="shared" si="124"/>
        <v>0</v>
      </c>
      <c r="AI120" s="35">
        <f t="shared" si="124"/>
        <v>0</v>
      </c>
      <c r="AJ120" s="35">
        <f t="shared" si="124"/>
        <v>0</v>
      </c>
      <c r="AK120" s="35">
        <f t="shared" si="124"/>
        <v>0</v>
      </c>
      <c r="AL120" s="35">
        <f t="shared" si="124"/>
        <v>0</v>
      </c>
      <c r="AM120" s="35">
        <f t="shared" si="124"/>
        <v>0</v>
      </c>
      <c r="AN120" s="35">
        <f t="shared" si="124"/>
        <v>0</v>
      </c>
      <c r="AO120" s="35">
        <f t="shared" si="124"/>
        <v>0</v>
      </c>
      <c r="AP120" s="35">
        <f t="shared" si="124"/>
        <v>0</v>
      </c>
      <c r="AQ120" s="35">
        <f t="shared" si="124"/>
        <v>0</v>
      </c>
      <c r="AR120" s="35">
        <f t="shared" si="124"/>
        <v>0</v>
      </c>
      <c r="AS120" s="35">
        <f t="shared" si="124"/>
        <v>0</v>
      </c>
      <c r="AT120" s="35">
        <f t="shared" si="124"/>
        <v>0</v>
      </c>
      <c r="AU120" s="35">
        <f t="shared" si="124"/>
        <v>0</v>
      </c>
      <c r="AV120" s="35">
        <f t="shared" si="124"/>
        <v>0</v>
      </c>
      <c r="AW120" s="35">
        <f t="shared" si="124"/>
        <v>0</v>
      </c>
      <c r="AX120" s="35">
        <f t="shared" si="124"/>
        <v>0</v>
      </c>
      <c r="AY120" s="35">
        <f t="shared" si="124"/>
        <v>0</v>
      </c>
      <c r="AZ120" s="35">
        <f t="shared" si="124"/>
        <v>0</v>
      </c>
      <c r="BA120" s="35">
        <f t="shared" si="124"/>
        <v>0</v>
      </c>
      <c r="BB120" s="35">
        <f t="shared" si="124"/>
        <v>0</v>
      </c>
      <c r="BC120" s="35">
        <f t="shared" si="124"/>
        <v>0</v>
      </c>
      <c r="BD120" s="35">
        <f t="shared" si="124"/>
        <v>0</v>
      </c>
      <c r="BE120" s="35">
        <f t="shared" si="124"/>
        <v>0</v>
      </c>
      <c r="BF120" s="35">
        <f t="shared" si="124"/>
        <v>0</v>
      </c>
      <c r="BG120" s="35">
        <f t="shared" si="124"/>
        <v>0</v>
      </c>
      <c r="BH120" s="35">
        <f t="shared" si="124"/>
        <v>0</v>
      </c>
      <c r="BI120" s="35">
        <f t="shared" si="124"/>
        <v>0</v>
      </c>
      <c r="BJ120" s="35">
        <f t="shared" si="124"/>
        <v>0</v>
      </c>
      <c r="BK120" s="35">
        <f t="shared" si="124"/>
        <v>0</v>
      </c>
      <c r="BL120" s="35">
        <f t="shared" si="124"/>
        <v>0</v>
      </c>
      <c r="BM120" s="35">
        <f t="shared" si="124"/>
        <v>0</v>
      </c>
      <c r="BN120" s="35">
        <f t="shared" si="124"/>
        <v>0</v>
      </c>
      <c r="BO120" s="35">
        <f t="shared" si="124"/>
        <v>0</v>
      </c>
      <c r="BP120" s="35">
        <f t="shared" si="124"/>
        <v>0</v>
      </c>
      <c r="BQ120" s="35">
        <f t="shared" si="124"/>
        <v>0</v>
      </c>
      <c r="BR120" s="35">
        <f t="shared" si="124"/>
        <v>0</v>
      </c>
      <c r="BS120" s="35">
        <f t="shared" si="124"/>
        <v>0</v>
      </c>
    </row>
    <row r="121" spans="6:71" hidden="1" outlineLevel="1">
      <c r="F121" t="s">
        <v>169</v>
      </c>
      <c r="L121" s="22" t="s">
        <v>170</v>
      </c>
      <c r="O121" s="22">
        <v>44</v>
      </c>
      <c r="P121" s="39"/>
      <c r="Q121" s="45"/>
      <c r="R121" s="35">
        <f t="shared" ref="R121:AW121" si="125">IF(R$2&gt;=$O121,IF(R120-HLOOKUP($O121,$R$2:$BS$33,30,FALSE)/HLOOKUP($O121,$R$2:$BS$33,31,FALSE)&lt;=0,R120,HLOOKUP($O121,$R$2:$BS$33,30,FALSE)/HLOOKUP($O121,$R$2:$BS$33,31,FALSE)),0)</f>
        <v>0</v>
      </c>
      <c r="S121" s="35">
        <f t="shared" si="125"/>
        <v>0</v>
      </c>
      <c r="T121" s="35">
        <f t="shared" si="125"/>
        <v>0</v>
      </c>
      <c r="U121" s="35">
        <f t="shared" si="125"/>
        <v>0</v>
      </c>
      <c r="V121" s="35">
        <f t="shared" si="125"/>
        <v>0</v>
      </c>
      <c r="W121" s="35">
        <f t="shared" si="125"/>
        <v>0</v>
      </c>
      <c r="X121" s="35">
        <f t="shared" si="125"/>
        <v>0</v>
      </c>
      <c r="Y121" s="35">
        <f t="shared" si="125"/>
        <v>0</v>
      </c>
      <c r="Z121" s="35">
        <f t="shared" si="125"/>
        <v>0</v>
      </c>
      <c r="AA121" s="35">
        <f t="shared" si="125"/>
        <v>0</v>
      </c>
      <c r="AB121" s="35">
        <f t="shared" si="125"/>
        <v>0</v>
      </c>
      <c r="AC121" s="35">
        <f t="shared" si="125"/>
        <v>0</v>
      </c>
      <c r="AD121" s="35">
        <f t="shared" si="125"/>
        <v>0</v>
      </c>
      <c r="AE121" s="35">
        <f t="shared" si="125"/>
        <v>0</v>
      </c>
      <c r="AF121" s="35">
        <f t="shared" si="125"/>
        <v>0</v>
      </c>
      <c r="AG121" s="35">
        <f t="shared" si="125"/>
        <v>0</v>
      </c>
      <c r="AH121" s="35">
        <f t="shared" si="125"/>
        <v>0</v>
      </c>
      <c r="AI121" s="35">
        <f t="shared" si="125"/>
        <v>0</v>
      </c>
      <c r="AJ121" s="35">
        <f t="shared" si="125"/>
        <v>0</v>
      </c>
      <c r="AK121" s="35">
        <f t="shared" si="125"/>
        <v>0</v>
      </c>
      <c r="AL121" s="35">
        <f t="shared" si="125"/>
        <v>0</v>
      </c>
      <c r="AM121" s="35">
        <f t="shared" si="125"/>
        <v>0</v>
      </c>
      <c r="AN121" s="35">
        <f t="shared" si="125"/>
        <v>0</v>
      </c>
      <c r="AO121" s="35">
        <f t="shared" si="125"/>
        <v>0</v>
      </c>
      <c r="AP121" s="35">
        <f t="shared" si="125"/>
        <v>0</v>
      </c>
      <c r="AQ121" s="35">
        <f t="shared" si="125"/>
        <v>0</v>
      </c>
      <c r="AR121" s="35">
        <f t="shared" si="125"/>
        <v>0</v>
      </c>
      <c r="AS121" s="35">
        <f t="shared" si="125"/>
        <v>0</v>
      </c>
      <c r="AT121" s="35">
        <f t="shared" si="125"/>
        <v>0</v>
      </c>
      <c r="AU121" s="35">
        <f t="shared" si="125"/>
        <v>0</v>
      </c>
      <c r="AV121" s="35">
        <f t="shared" si="125"/>
        <v>0</v>
      </c>
      <c r="AW121" s="35">
        <f t="shared" si="125"/>
        <v>0</v>
      </c>
      <c r="AX121" s="35">
        <f t="shared" ref="AX121:BS121" si="126">IF(AX$2&gt;=$O121,IF(AX120-HLOOKUP($O121,$R$2:$BS$33,30,FALSE)/HLOOKUP($O121,$R$2:$BS$33,31,FALSE)&lt;=0,AX120,HLOOKUP($O121,$R$2:$BS$33,30,FALSE)/HLOOKUP($O121,$R$2:$BS$33,31,FALSE)),0)</f>
        <v>0</v>
      </c>
      <c r="AY121" s="35">
        <f t="shared" si="126"/>
        <v>0</v>
      </c>
      <c r="AZ121" s="35">
        <f t="shared" si="126"/>
        <v>0</v>
      </c>
      <c r="BA121" s="35">
        <f t="shared" si="126"/>
        <v>0</v>
      </c>
      <c r="BB121" s="35">
        <f t="shared" si="126"/>
        <v>0</v>
      </c>
      <c r="BC121" s="35">
        <f t="shared" si="126"/>
        <v>0</v>
      </c>
      <c r="BD121" s="35">
        <f t="shared" si="126"/>
        <v>0</v>
      </c>
      <c r="BE121" s="35">
        <f t="shared" si="126"/>
        <v>0</v>
      </c>
      <c r="BF121" s="35">
        <f t="shared" si="126"/>
        <v>0</v>
      </c>
      <c r="BG121" s="35">
        <f t="shared" si="126"/>
        <v>0</v>
      </c>
      <c r="BH121" s="35">
        <f t="shared" si="126"/>
        <v>0</v>
      </c>
      <c r="BI121" s="35">
        <f t="shared" si="126"/>
        <v>0</v>
      </c>
      <c r="BJ121" s="35">
        <f t="shared" si="126"/>
        <v>0</v>
      </c>
      <c r="BK121" s="35">
        <f t="shared" si="126"/>
        <v>0</v>
      </c>
      <c r="BL121" s="35">
        <f t="shared" si="126"/>
        <v>0</v>
      </c>
      <c r="BM121" s="35">
        <f t="shared" si="126"/>
        <v>0</v>
      </c>
      <c r="BN121" s="35">
        <f t="shared" si="126"/>
        <v>0</v>
      </c>
      <c r="BO121" s="35">
        <f t="shared" si="126"/>
        <v>0</v>
      </c>
      <c r="BP121" s="35">
        <f t="shared" si="126"/>
        <v>0</v>
      </c>
      <c r="BQ121" s="35">
        <f t="shared" si="126"/>
        <v>0</v>
      </c>
      <c r="BR121" s="35">
        <f t="shared" si="126"/>
        <v>0</v>
      </c>
      <c r="BS121" s="35">
        <f t="shared" si="126"/>
        <v>0</v>
      </c>
    </row>
    <row r="122" spans="6:71" hidden="1" outlineLevel="1">
      <c r="F122" t="s">
        <v>168</v>
      </c>
      <c r="L122" s="22" t="s">
        <v>54</v>
      </c>
      <c r="O122" s="22">
        <v>45</v>
      </c>
      <c r="P122" s="39"/>
      <c r="Q122" s="45"/>
      <c r="R122" s="35">
        <f t="shared" ref="R122:BS122" si="127">IF($O122=R$2,R$40,IF(R$2&gt;$O122,Q122-Q123,0))</f>
        <v>0</v>
      </c>
      <c r="S122" s="35">
        <f t="shared" si="127"/>
        <v>0</v>
      </c>
      <c r="T122" s="35">
        <f t="shared" si="127"/>
        <v>0</v>
      </c>
      <c r="U122" s="35">
        <f t="shared" si="127"/>
        <v>0</v>
      </c>
      <c r="V122" s="35">
        <f t="shared" si="127"/>
        <v>0</v>
      </c>
      <c r="W122" s="35">
        <f t="shared" si="127"/>
        <v>0</v>
      </c>
      <c r="X122" s="35">
        <f t="shared" si="127"/>
        <v>0</v>
      </c>
      <c r="Y122" s="35">
        <f t="shared" si="127"/>
        <v>0</v>
      </c>
      <c r="Z122" s="35">
        <f t="shared" si="127"/>
        <v>0</v>
      </c>
      <c r="AA122" s="35">
        <f t="shared" si="127"/>
        <v>0</v>
      </c>
      <c r="AB122" s="35">
        <f t="shared" si="127"/>
        <v>0</v>
      </c>
      <c r="AC122" s="35">
        <f t="shared" si="127"/>
        <v>0</v>
      </c>
      <c r="AD122" s="35">
        <f t="shared" si="127"/>
        <v>0</v>
      </c>
      <c r="AE122" s="35">
        <f t="shared" si="127"/>
        <v>0</v>
      </c>
      <c r="AF122" s="35">
        <f t="shared" si="127"/>
        <v>0</v>
      </c>
      <c r="AG122" s="35">
        <f t="shared" si="127"/>
        <v>0</v>
      </c>
      <c r="AH122" s="35">
        <f t="shared" si="127"/>
        <v>0</v>
      </c>
      <c r="AI122" s="35">
        <f t="shared" si="127"/>
        <v>0</v>
      </c>
      <c r="AJ122" s="35">
        <f t="shared" si="127"/>
        <v>0</v>
      </c>
      <c r="AK122" s="35">
        <f t="shared" si="127"/>
        <v>0</v>
      </c>
      <c r="AL122" s="35">
        <f t="shared" si="127"/>
        <v>0</v>
      </c>
      <c r="AM122" s="35">
        <f t="shared" si="127"/>
        <v>0</v>
      </c>
      <c r="AN122" s="35">
        <f t="shared" si="127"/>
        <v>0</v>
      </c>
      <c r="AO122" s="35">
        <f t="shared" si="127"/>
        <v>0</v>
      </c>
      <c r="AP122" s="35">
        <f t="shared" si="127"/>
        <v>0</v>
      </c>
      <c r="AQ122" s="35">
        <f t="shared" si="127"/>
        <v>0</v>
      </c>
      <c r="AR122" s="35">
        <f t="shared" si="127"/>
        <v>0</v>
      </c>
      <c r="AS122" s="35">
        <f t="shared" si="127"/>
        <v>0</v>
      </c>
      <c r="AT122" s="35">
        <f t="shared" si="127"/>
        <v>0</v>
      </c>
      <c r="AU122" s="35">
        <f t="shared" si="127"/>
        <v>0</v>
      </c>
      <c r="AV122" s="35">
        <f t="shared" si="127"/>
        <v>0</v>
      </c>
      <c r="AW122" s="35">
        <f t="shared" si="127"/>
        <v>0</v>
      </c>
      <c r="AX122" s="35">
        <f t="shared" si="127"/>
        <v>0</v>
      </c>
      <c r="AY122" s="35">
        <f t="shared" si="127"/>
        <v>0</v>
      </c>
      <c r="AZ122" s="35">
        <f t="shared" si="127"/>
        <v>0</v>
      </c>
      <c r="BA122" s="35">
        <f t="shared" si="127"/>
        <v>0</v>
      </c>
      <c r="BB122" s="35">
        <f t="shared" si="127"/>
        <v>0</v>
      </c>
      <c r="BC122" s="35">
        <f t="shared" si="127"/>
        <v>0</v>
      </c>
      <c r="BD122" s="35">
        <f t="shared" si="127"/>
        <v>0</v>
      </c>
      <c r="BE122" s="35">
        <f t="shared" si="127"/>
        <v>0</v>
      </c>
      <c r="BF122" s="35">
        <f t="shared" si="127"/>
        <v>0</v>
      </c>
      <c r="BG122" s="35">
        <f t="shared" si="127"/>
        <v>0</v>
      </c>
      <c r="BH122" s="35">
        <f t="shared" si="127"/>
        <v>0</v>
      </c>
      <c r="BI122" s="35">
        <f t="shared" si="127"/>
        <v>0</v>
      </c>
      <c r="BJ122" s="35">
        <f t="shared" si="127"/>
        <v>0</v>
      </c>
      <c r="BK122" s="35">
        <f t="shared" si="127"/>
        <v>0</v>
      </c>
      <c r="BL122" s="35">
        <f t="shared" si="127"/>
        <v>0</v>
      </c>
      <c r="BM122" s="35">
        <f t="shared" si="127"/>
        <v>0</v>
      </c>
      <c r="BN122" s="35">
        <f t="shared" si="127"/>
        <v>0</v>
      </c>
      <c r="BO122" s="35">
        <f t="shared" si="127"/>
        <v>0</v>
      </c>
      <c r="BP122" s="35">
        <f t="shared" si="127"/>
        <v>0</v>
      </c>
      <c r="BQ122" s="35">
        <f t="shared" si="127"/>
        <v>0</v>
      </c>
      <c r="BR122" s="35">
        <f t="shared" si="127"/>
        <v>0</v>
      </c>
      <c r="BS122" s="35">
        <f t="shared" si="127"/>
        <v>0</v>
      </c>
    </row>
    <row r="123" spans="6:71" hidden="1" outlineLevel="1">
      <c r="F123" t="s">
        <v>169</v>
      </c>
      <c r="L123" s="22" t="s">
        <v>170</v>
      </c>
      <c r="O123" s="22">
        <v>45</v>
      </c>
      <c r="P123" s="39"/>
      <c r="Q123" s="45"/>
      <c r="R123" s="35">
        <f t="shared" ref="R123:AW123" si="128">IF(R$2&gt;=$O123,IF(R122-HLOOKUP($O123,$R$2:$BS$33,30,FALSE)/HLOOKUP($O123,$R$2:$BS$33,31,FALSE)&lt;=0,R122,HLOOKUP($O123,$R$2:$BS$33,30,FALSE)/HLOOKUP($O123,$R$2:$BS$33,31,FALSE)),0)</f>
        <v>0</v>
      </c>
      <c r="S123" s="35">
        <f t="shared" si="128"/>
        <v>0</v>
      </c>
      <c r="T123" s="35">
        <f t="shared" si="128"/>
        <v>0</v>
      </c>
      <c r="U123" s="35">
        <f t="shared" si="128"/>
        <v>0</v>
      </c>
      <c r="V123" s="35">
        <f t="shared" si="128"/>
        <v>0</v>
      </c>
      <c r="W123" s="35">
        <f t="shared" si="128"/>
        <v>0</v>
      </c>
      <c r="X123" s="35">
        <f t="shared" si="128"/>
        <v>0</v>
      </c>
      <c r="Y123" s="35">
        <f t="shared" si="128"/>
        <v>0</v>
      </c>
      <c r="Z123" s="35">
        <f t="shared" si="128"/>
        <v>0</v>
      </c>
      <c r="AA123" s="35">
        <f t="shared" si="128"/>
        <v>0</v>
      </c>
      <c r="AB123" s="35">
        <f t="shared" si="128"/>
        <v>0</v>
      </c>
      <c r="AC123" s="35">
        <f t="shared" si="128"/>
        <v>0</v>
      </c>
      <c r="AD123" s="35">
        <f t="shared" si="128"/>
        <v>0</v>
      </c>
      <c r="AE123" s="35">
        <f t="shared" si="128"/>
        <v>0</v>
      </c>
      <c r="AF123" s="35">
        <f t="shared" si="128"/>
        <v>0</v>
      </c>
      <c r="AG123" s="35">
        <f t="shared" si="128"/>
        <v>0</v>
      </c>
      <c r="AH123" s="35">
        <f t="shared" si="128"/>
        <v>0</v>
      </c>
      <c r="AI123" s="35">
        <f t="shared" si="128"/>
        <v>0</v>
      </c>
      <c r="AJ123" s="35">
        <f t="shared" si="128"/>
        <v>0</v>
      </c>
      <c r="AK123" s="35">
        <f t="shared" si="128"/>
        <v>0</v>
      </c>
      <c r="AL123" s="35">
        <f t="shared" si="128"/>
        <v>0</v>
      </c>
      <c r="AM123" s="35">
        <f t="shared" si="128"/>
        <v>0</v>
      </c>
      <c r="AN123" s="35">
        <f t="shared" si="128"/>
        <v>0</v>
      </c>
      <c r="AO123" s="35">
        <f t="shared" si="128"/>
        <v>0</v>
      </c>
      <c r="AP123" s="35">
        <f t="shared" si="128"/>
        <v>0</v>
      </c>
      <c r="AQ123" s="35">
        <f t="shared" si="128"/>
        <v>0</v>
      </c>
      <c r="AR123" s="35">
        <f t="shared" si="128"/>
        <v>0</v>
      </c>
      <c r="AS123" s="35">
        <f t="shared" si="128"/>
        <v>0</v>
      </c>
      <c r="AT123" s="35">
        <f t="shared" si="128"/>
        <v>0</v>
      </c>
      <c r="AU123" s="35">
        <f t="shared" si="128"/>
        <v>0</v>
      </c>
      <c r="AV123" s="35">
        <f t="shared" si="128"/>
        <v>0</v>
      </c>
      <c r="AW123" s="35">
        <f t="shared" si="128"/>
        <v>0</v>
      </c>
      <c r="AX123" s="35">
        <f t="shared" ref="AX123:BS123" si="129">IF(AX$2&gt;=$O123,IF(AX122-HLOOKUP($O123,$R$2:$BS$33,30,FALSE)/HLOOKUP($O123,$R$2:$BS$33,31,FALSE)&lt;=0,AX122,HLOOKUP($O123,$R$2:$BS$33,30,FALSE)/HLOOKUP($O123,$R$2:$BS$33,31,FALSE)),0)</f>
        <v>0</v>
      </c>
      <c r="AY123" s="35">
        <f t="shared" si="129"/>
        <v>0</v>
      </c>
      <c r="AZ123" s="35">
        <f t="shared" si="129"/>
        <v>0</v>
      </c>
      <c r="BA123" s="35">
        <f t="shared" si="129"/>
        <v>0</v>
      </c>
      <c r="BB123" s="35">
        <f t="shared" si="129"/>
        <v>0</v>
      </c>
      <c r="BC123" s="35">
        <f t="shared" si="129"/>
        <v>0</v>
      </c>
      <c r="BD123" s="35">
        <f t="shared" si="129"/>
        <v>0</v>
      </c>
      <c r="BE123" s="35">
        <f t="shared" si="129"/>
        <v>0</v>
      </c>
      <c r="BF123" s="35">
        <f t="shared" si="129"/>
        <v>0</v>
      </c>
      <c r="BG123" s="35">
        <f t="shared" si="129"/>
        <v>0</v>
      </c>
      <c r="BH123" s="35">
        <f t="shared" si="129"/>
        <v>0</v>
      </c>
      <c r="BI123" s="35">
        <f t="shared" si="129"/>
        <v>0</v>
      </c>
      <c r="BJ123" s="35">
        <f t="shared" si="129"/>
        <v>0</v>
      </c>
      <c r="BK123" s="35">
        <f t="shared" si="129"/>
        <v>0</v>
      </c>
      <c r="BL123" s="35">
        <f t="shared" si="129"/>
        <v>0</v>
      </c>
      <c r="BM123" s="35">
        <f t="shared" si="129"/>
        <v>0</v>
      </c>
      <c r="BN123" s="35">
        <f t="shared" si="129"/>
        <v>0</v>
      </c>
      <c r="BO123" s="35">
        <f t="shared" si="129"/>
        <v>0</v>
      </c>
      <c r="BP123" s="35">
        <f t="shared" si="129"/>
        <v>0</v>
      </c>
      <c r="BQ123" s="35">
        <f t="shared" si="129"/>
        <v>0</v>
      </c>
      <c r="BR123" s="35">
        <f t="shared" si="129"/>
        <v>0</v>
      </c>
      <c r="BS123" s="35">
        <f t="shared" si="129"/>
        <v>0</v>
      </c>
    </row>
    <row r="124" spans="6:71" hidden="1" outlineLevel="1">
      <c r="F124" t="s">
        <v>168</v>
      </c>
      <c r="L124" s="22" t="s">
        <v>54</v>
      </c>
      <c r="O124" s="22">
        <v>46</v>
      </c>
      <c r="P124" s="39"/>
      <c r="Q124" s="45"/>
      <c r="R124" s="35">
        <f t="shared" ref="R124:BS124" si="130">IF($O124=R$2,R$40,IF(R$2&gt;$O124,Q124-Q125,0))</f>
        <v>0</v>
      </c>
      <c r="S124" s="35">
        <f t="shared" si="130"/>
        <v>0</v>
      </c>
      <c r="T124" s="35">
        <f t="shared" si="130"/>
        <v>0</v>
      </c>
      <c r="U124" s="35">
        <f t="shared" si="130"/>
        <v>0</v>
      </c>
      <c r="V124" s="35">
        <f t="shared" si="130"/>
        <v>0</v>
      </c>
      <c r="W124" s="35">
        <f t="shared" si="130"/>
        <v>0</v>
      </c>
      <c r="X124" s="35">
        <f t="shared" si="130"/>
        <v>0</v>
      </c>
      <c r="Y124" s="35">
        <f t="shared" si="130"/>
        <v>0</v>
      </c>
      <c r="Z124" s="35">
        <f t="shared" si="130"/>
        <v>0</v>
      </c>
      <c r="AA124" s="35">
        <f t="shared" si="130"/>
        <v>0</v>
      </c>
      <c r="AB124" s="35">
        <f t="shared" si="130"/>
        <v>0</v>
      </c>
      <c r="AC124" s="35">
        <f t="shared" si="130"/>
        <v>0</v>
      </c>
      <c r="AD124" s="35">
        <f t="shared" si="130"/>
        <v>0</v>
      </c>
      <c r="AE124" s="35">
        <f t="shared" si="130"/>
        <v>0</v>
      </c>
      <c r="AF124" s="35">
        <f t="shared" si="130"/>
        <v>0</v>
      </c>
      <c r="AG124" s="35">
        <f t="shared" si="130"/>
        <v>0</v>
      </c>
      <c r="AH124" s="35">
        <f t="shared" si="130"/>
        <v>0</v>
      </c>
      <c r="AI124" s="35">
        <f t="shared" si="130"/>
        <v>0</v>
      </c>
      <c r="AJ124" s="35">
        <f t="shared" si="130"/>
        <v>0</v>
      </c>
      <c r="AK124" s="35">
        <f t="shared" si="130"/>
        <v>0</v>
      </c>
      <c r="AL124" s="35">
        <f t="shared" si="130"/>
        <v>0</v>
      </c>
      <c r="AM124" s="35">
        <f t="shared" si="130"/>
        <v>0</v>
      </c>
      <c r="AN124" s="35">
        <f t="shared" si="130"/>
        <v>0</v>
      </c>
      <c r="AO124" s="35">
        <f t="shared" si="130"/>
        <v>0</v>
      </c>
      <c r="AP124" s="35">
        <f t="shared" si="130"/>
        <v>0</v>
      </c>
      <c r="AQ124" s="35">
        <f t="shared" si="130"/>
        <v>0</v>
      </c>
      <c r="AR124" s="35">
        <f t="shared" si="130"/>
        <v>0</v>
      </c>
      <c r="AS124" s="35">
        <f t="shared" si="130"/>
        <v>0</v>
      </c>
      <c r="AT124" s="35">
        <f t="shared" si="130"/>
        <v>0</v>
      </c>
      <c r="AU124" s="35">
        <f t="shared" si="130"/>
        <v>0</v>
      </c>
      <c r="AV124" s="35">
        <f t="shared" si="130"/>
        <v>0</v>
      </c>
      <c r="AW124" s="35">
        <f t="shared" si="130"/>
        <v>0</v>
      </c>
      <c r="AX124" s="35">
        <f t="shared" si="130"/>
        <v>0</v>
      </c>
      <c r="AY124" s="35">
        <f t="shared" si="130"/>
        <v>0</v>
      </c>
      <c r="AZ124" s="35">
        <f t="shared" si="130"/>
        <v>0</v>
      </c>
      <c r="BA124" s="35">
        <f t="shared" si="130"/>
        <v>0</v>
      </c>
      <c r="BB124" s="35">
        <f t="shared" si="130"/>
        <v>0</v>
      </c>
      <c r="BC124" s="35">
        <f t="shared" si="130"/>
        <v>0</v>
      </c>
      <c r="BD124" s="35">
        <f t="shared" si="130"/>
        <v>0</v>
      </c>
      <c r="BE124" s="35">
        <f t="shared" si="130"/>
        <v>0</v>
      </c>
      <c r="BF124" s="35">
        <f t="shared" si="130"/>
        <v>0</v>
      </c>
      <c r="BG124" s="35">
        <f t="shared" si="130"/>
        <v>0</v>
      </c>
      <c r="BH124" s="35">
        <f t="shared" si="130"/>
        <v>0</v>
      </c>
      <c r="BI124" s="35">
        <f t="shared" si="130"/>
        <v>0</v>
      </c>
      <c r="BJ124" s="35">
        <f t="shared" si="130"/>
        <v>0</v>
      </c>
      <c r="BK124" s="35">
        <f t="shared" si="130"/>
        <v>0</v>
      </c>
      <c r="BL124" s="35">
        <f t="shared" si="130"/>
        <v>0</v>
      </c>
      <c r="BM124" s="35">
        <f t="shared" si="130"/>
        <v>0</v>
      </c>
      <c r="BN124" s="35">
        <f t="shared" si="130"/>
        <v>0</v>
      </c>
      <c r="BO124" s="35">
        <f t="shared" si="130"/>
        <v>0</v>
      </c>
      <c r="BP124" s="35">
        <f t="shared" si="130"/>
        <v>0</v>
      </c>
      <c r="BQ124" s="35">
        <f t="shared" si="130"/>
        <v>0</v>
      </c>
      <c r="BR124" s="35">
        <f t="shared" si="130"/>
        <v>0</v>
      </c>
      <c r="BS124" s="35">
        <f t="shared" si="130"/>
        <v>0</v>
      </c>
    </row>
    <row r="125" spans="6:71" hidden="1" outlineLevel="1">
      <c r="F125" t="s">
        <v>169</v>
      </c>
      <c r="L125" s="22" t="s">
        <v>170</v>
      </c>
      <c r="O125" s="22">
        <v>46</v>
      </c>
      <c r="P125" s="39"/>
      <c r="Q125" s="45"/>
      <c r="R125" s="35">
        <f t="shared" ref="R125:AW125" si="131">IF(R$2&gt;=$O125,IF(R124-HLOOKUP($O125,$R$2:$BS$33,30,FALSE)/HLOOKUP($O125,$R$2:$BS$33,31,FALSE)&lt;=0,R124,HLOOKUP($O125,$R$2:$BS$33,30,FALSE)/HLOOKUP($O125,$R$2:$BS$33,31,FALSE)),0)</f>
        <v>0</v>
      </c>
      <c r="S125" s="35">
        <f t="shared" si="131"/>
        <v>0</v>
      </c>
      <c r="T125" s="35">
        <f t="shared" si="131"/>
        <v>0</v>
      </c>
      <c r="U125" s="35">
        <f t="shared" si="131"/>
        <v>0</v>
      </c>
      <c r="V125" s="35">
        <f t="shared" si="131"/>
        <v>0</v>
      </c>
      <c r="W125" s="35">
        <f t="shared" si="131"/>
        <v>0</v>
      </c>
      <c r="X125" s="35">
        <f t="shared" si="131"/>
        <v>0</v>
      </c>
      <c r="Y125" s="35">
        <f t="shared" si="131"/>
        <v>0</v>
      </c>
      <c r="Z125" s="35">
        <f t="shared" si="131"/>
        <v>0</v>
      </c>
      <c r="AA125" s="35">
        <f t="shared" si="131"/>
        <v>0</v>
      </c>
      <c r="AB125" s="35">
        <f t="shared" si="131"/>
        <v>0</v>
      </c>
      <c r="AC125" s="35">
        <f t="shared" si="131"/>
        <v>0</v>
      </c>
      <c r="AD125" s="35">
        <f t="shared" si="131"/>
        <v>0</v>
      </c>
      <c r="AE125" s="35">
        <f t="shared" si="131"/>
        <v>0</v>
      </c>
      <c r="AF125" s="35">
        <f t="shared" si="131"/>
        <v>0</v>
      </c>
      <c r="AG125" s="35">
        <f t="shared" si="131"/>
        <v>0</v>
      </c>
      <c r="AH125" s="35">
        <f t="shared" si="131"/>
        <v>0</v>
      </c>
      <c r="AI125" s="35">
        <f t="shared" si="131"/>
        <v>0</v>
      </c>
      <c r="AJ125" s="35">
        <f t="shared" si="131"/>
        <v>0</v>
      </c>
      <c r="AK125" s="35">
        <f t="shared" si="131"/>
        <v>0</v>
      </c>
      <c r="AL125" s="35">
        <f t="shared" si="131"/>
        <v>0</v>
      </c>
      <c r="AM125" s="35">
        <f t="shared" si="131"/>
        <v>0</v>
      </c>
      <c r="AN125" s="35">
        <f t="shared" si="131"/>
        <v>0</v>
      </c>
      <c r="AO125" s="35">
        <f t="shared" si="131"/>
        <v>0</v>
      </c>
      <c r="AP125" s="35">
        <f t="shared" si="131"/>
        <v>0</v>
      </c>
      <c r="AQ125" s="35">
        <f t="shared" si="131"/>
        <v>0</v>
      </c>
      <c r="AR125" s="35">
        <f t="shared" si="131"/>
        <v>0</v>
      </c>
      <c r="AS125" s="35">
        <f t="shared" si="131"/>
        <v>0</v>
      </c>
      <c r="AT125" s="35">
        <f t="shared" si="131"/>
        <v>0</v>
      </c>
      <c r="AU125" s="35">
        <f t="shared" si="131"/>
        <v>0</v>
      </c>
      <c r="AV125" s="35">
        <f t="shared" si="131"/>
        <v>0</v>
      </c>
      <c r="AW125" s="35">
        <f t="shared" si="131"/>
        <v>0</v>
      </c>
      <c r="AX125" s="35">
        <f t="shared" ref="AX125:BS125" si="132">IF(AX$2&gt;=$O125,IF(AX124-HLOOKUP($O125,$R$2:$BS$33,30,FALSE)/HLOOKUP($O125,$R$2:$BS$33,31,FALSE)&lt;=0,AX124,HLOOKUP($O125,$R$2:$BS$33,30,FALSE)/HLOOKUP($O125,$R$2:$BS$33,31,FALSE)),0)</f>
        <v>0</v>
      </c>
      <c r="AY125" s="35">
        <f t="shared" si="132"/>
        <v>0</v>
      </c>
      <c r="AZ125" s="35">
        <f t="shared" si="132"/>
        <v>0</v>
      </c>
      <c r="BA125" s="35">
        <f t="shared" si="132"/>
        <v>0</v>
      </c>
      <c r="BB125" s="35">
        <f t="shared" si="132"/>
        <v>0</v>
      </c>
      <c r="BC125" s="35">
        <f t="shared" si="132"/>
        <v>0</v>
      </c>
      <c r="BD125" s="35">
        <f t="shared" si="132"/>
        <v>0</v>
      </c>
      <c r="BE125" s="35">
        <f t="shared" si="132"/>
        <v>0</v>
      </c>
      <c r="BF125" s="35">
        <f t="shared" si="132"/>
        <v>0</v>
      </c>
      <c r="BG125" s="35">
        <f t="shared" si="132"/>
        <v>0</v>
      </c>
      <c r="BH125" s="35">
        <f t="shared" si="132"/>
        <v>0</v>
      </c>
      <c r="BI125" s="35">
        <f t="shared" si="132"/>
        <v>0</v>
      </c>
      <c r="BJ125" s="35">
        <f t="shared" si="132"/>
        <v>0</v>
      </c>
      <c r="BK125" s="35">
        <f t="shared" si="132"/>
        <v>0</v>
      </c>
      <c r="BL125" s="35">
        <f t="shared" si="132"/>
        <v>0</v>
      </c>
      <c r="BM125" s="35">
        <f t="shared" si="132"/>
        <v>0</v>
      </c>
      <c r="BN125" s="35">
        <f t="shared" si="132"/>
        <v>0</v>
      </c>
      <c r="BO125" s="35">
        <f t="shared" si="132"/>
        <v>0</v>
      </c>
      <c r="BP125" s="35">
        <f t="shared" si="132"/>
        <v>0</v>
      </c>
      <c r="BQ125" s="35">
        <f t="shared" si="132"/>
        <v>0</v>
      </c>
      <c r="BR125" s="35">
        <f t="shared" si="132"/>
        <v>0</v>
      </c>
      <c r="BS125" s="35">
        <f t="shared" si="132"/>
        <v>0</v>
      </c>
    </row>
    <row r="126" spans="6:71" hidden="1" outlineLevel="1">
      <c r="F126" t="s">
        <v>168</v>
      </c>
      <c r="L126" s="22" t="s">
        <v>54</v>
      </c>
      <c r="O126" s="22">
        <v>47</v>
      </c>
      <c r="P126" s="39"/>
      <c r="Q126" s="45"/>
      <c r="R126" s="35">
        <f t="shared" ref="R126:BS126" si="133">IF($O126=R$2,R$40,IF(R$2&gt;$O126,Q126-Q127,0))</f>
        <v>0</v>
      </c>
      <c r="S126" s="35">
        <f t="shared" si="133"/>
        <v>0</v>
      </c>
      <c r="T126" s="35">
        <f t="shared" si="133"/>
        <v>0</v>
      </c>
      <c r="U126" s="35">
        <f t="shared" si="133"/>
        <v>0</v>
      </c>
      <c r="V126" s="35">
        <f t="shared" si="133"/>
        <v>0</v>
      </c>
      <c r="W126" s="35">
        <f t="shared" si="133"/>
        <v>0</v>
      </c>
      <c r="X126" s="35">
        <f t="shared" si="133"/>
        <v>0</v>
      </c>
      <c r="Y126" s="35">
        <f t="shared" si="133"/>
        <v>0</v>
      </c>
      <c r="Z126" s="35">
        <f t="shared" si="133"/>
        <v>0</v>
      </c>
      <c r="AA126" s="35">
        <f t="shared" si="133"/>
        <v>0</v>
      </c>
      <c r="AB126" s="35">
        <f t="shared" si="133"/>
        <v>0</v>
      </c>
      <c r="AC126" s="35">
        <f t="shared" si="133"/>
        <v>0</v>
      </c>
      <c r="AD126" s="35">
        <f t="shared" si="133"/>
        <v>0</v>
      </c>
      <c r="AE126" s="35">
        <f t="shared" si="133"/>
        <v>0</v>
      </c>
      <c r="AF126" s="35">
        <f t="shared" si="133"/>
        <v>0</v>
      </c>
      <c r="AG126" s="35">
        <f t="shared" si="133"/>
        <v>0</v>
      </c>
      <c r="AH126" s="35">
        <f t="shared" si="133"/>
        <v>0</v>
      </c>
      <c r="AI126" s="35">
        <f t="shared" si="133"/>
        <v>0</v>
      </c>
      <c r="AJ126" s="35">
        <f t="shared" si="133"/>
        <v>0</v>
      </c>
      <c r="AK126" s="35">
        <f t="shared" si="133"/>
        <v>0</v>
      </c>
      <c r="AL126" s="35">
        <f t="shared" si="133"/>
        <v>0</v>
      </c>
      <c r="AM126" s="35">
        <f t="shared" si="133"/>
        <v>0</v>
      </c>
      <c r="AN126" s="35">
        <f t="shared" si="133"/>
        <v>0</v>
      </c>
      <c r="AO126" s="35">
        <f t="shared" si="133"/>
        <v>0</v>
      </c>
      <c r="AP126" s="35">
        <f t="shared" si="133"/>
        <v>0</v>
      </c>
      <c r="AQ126" s="35">
        <f t="shared" si="133"/>
        <v>0</v>
      </c>
      <c r="AR126" s="35">
        <f t="shared" si="133"/>
        <v>0</v>
      </c>
      <c r="AS126" s="35">
        <f t="shared" si="133"/>
        <v>0</v>
      </c>
      <c r="AT126" s="35">
        <f t="shared" si="133"/>
        <v>0</v>
      </c>
      <c r="AU126" s="35">
        <f t="shared" si="133"/>
        <v>0</v>
      </c>
      <c r="AV126" s="35">
        <f t="shared" si="133"/>
        <v>0</v>
      </c>
      <c r="AW126" s="35">
        <f t="shared" si="133"/>
        <v>0</v>
      </c>
      <c r="AX126" s="35">
        <f t="shared" si="133"/>
        <v>0</v>
      </c>
      <c r="AY126" s="35">
        <f t="shared" si="133"/>
        <v>0</v>
      </c>
      <c r="AZ126" s="35">
        <f t="shared" si="133"/>
        <v>0</v>
      </c>
      <c r="BA126" s="35">
        <f t="shared" si="133"/>
        <v>0</v>
      </c>
      <c r="BB126" s="35">
        <f t="shared" si="133"/>
        <v>0</v>
      </c>
      <c r="BC126" s="35">
        <f t="shared" si="133"/>
        <v>0</v>
      </c>
      <c r="BD126" s="35">
        <f t="shared" si="133"/>
        <v>0</v>
      </c>
      <c r="BE126" s="35">
        <f t="shared" si="133"/>
        <v>0</v>
      </c>
      <c r="BF126" s="35">
        <f t="shared" si="133"/>
        <v>0</v>
      </c>
      <c r="BG126" s="35">
        <f t="shared" si="133"/>
        <v>0</v>
      </c>
      <c r="BH126" s="35">
        <f t="shared" si="133"/>
        <v>0</v>
      </c>
      <c r="BI126" s="35">
        <f t="shared" si="133"/>
        <v>0</v>
      </c>
      <c r="BJ126" s="35">
        <f t="shared" si="133"/>
        <v>0</v>
      </c>
      <c r="BK126" s="35">
        <f t="shared" si="133"/>
        <v>0</v>
      </c>
      <c r="BL126" s="35">
        <f t="shared" si="133"/>
        <v>0</v>
      </c>
      <c r="BM126" s="35">
        <f t="shared" si="133"/>
        <v>0</v>
      </c>
      <c r="BN126" s="35">
        <f t="shared" si="133"/>
        <v>0</v>
      </c>
      <c r="BO126" s="35">
        <f t="shared" si="133"/>
        <v>0</v>
      </c>
      <c r="BP126" s="35">
        <f t="shared" si="133"/>
        <v>0</v>
      </c>
      <c r="BQ126" s="35">
        <f t="shared" si="133"/>
        <v>0</v>
      </c>
      <c r="BR126" s="35">
        <f t="shared" si="133"/>
        <v>0</v>
      </c>
      <c r="BS126" s="35">
        <f t="shared" si="133"/>
        <v>0</v>
      </c>
    </row>
    <row r="127" spans="6:71" hidden="1" outlineLevel="1">
      <c r="F127" t="s">
        <v>169</v>
      </c>
      <c r="L127" s="22" t="s">
        <v>170</v>
      </c>
      <c r="O127" s="22">
        <v>47</v>
      </c>
      <c r="P127" s="39"/>
      <c r="Q127" s="45"/>
      <c r="R127" s="35">
        <f t="shared" ref="R127:AW127" si="134">IF(R$2&gt;=$O127,IF(R126-HLOOKUP($O127,$R$2:$BS$33,30,FALSE)/HLOOKUP($O127,$R$2:$BS$33,31,FALSE)&lt;=0,R126,HLOOKUP($O127,$R$2:$BS$33,30,FALSE)/HLOOKUP($O127,$R$2:$BS$33,31,FALSE)),0)</f>
        <v>0</v>
      </c>
      <c r="S127" s="35">
        <f t="shared" si="134"/>
        <v>0</v>
      </c>
      <c r="T127" s="35">
        <f t="shared" si="134"/>
        <v>0</v>
      </c>
      <c r="U127" s="35">
        <f t="shared" si="134"/>
        <v>0</v>
      </c>
      <c r="V127" s="35">
        <f t="shared" si="134"/>
        <v>0</v>
      </c>
      <c r="W127" s="35">
        <f t="shared" si="134"/>
        <v>0</v>
      </c>
      <c r="X127" s="35">
        <f t="shared" si="134"/>
        <v>0</v>
      </c>
      <c r="Y127" s="35">
        <f t="shared" si="134"/>
        <v>0</v>
      </c>
      <c r="Z127" s="35">
        <f t="shared" si="134"/>
        <v>0</v>
      </c>
      <c r="AA127" s="35">
        <f t="shared" si="134"/>
        <v>0</v>
      </c>
      <c r="AB127" s="35">
        <f t="shared" si="134"/>
        <v>0</v>
      </c>
      <c r="AC127" s="35">
        <f t="shared" si="134"/>
        <v>0</v>
      </c>
      <c r="AD127" s="35">
        <f t="shared" si="134"/>
        <v>0</v>
      </c>
      <c r="AE127" s="35">
        <f t="shared" si="134"/>
        <v>0</v>
      </c>
      <c r="AF127" s="35">
        <f t="shared" si="134"/>
        <v>0</v>
      </c>
      <c r="AG127" s="35">
        <f t="shared" si="134"/>
        <v>0</v>
      </c>
      <c r="AH127" s="35">
        <f t="shared" si="134"/>
        <v>0</v>
      </c>
      <c r="AI127" s="35">
        <f t="shared" si="134"/>
        <v>0</v>
      </c>
      <c r="AJ127" s="35">
        <f t="shared" si="134"/>
        <v>0</v>
      </c>
      <c r="AK127" s="35">
        <f t="shared" si="134"/>
        <v>0</v>
      </c>
      <c r="AL127" s="35">
        <f t="shared" si="134"/>
        <v>0</v>
      </c>
      <c r="AM127" s="35">
        <f t="shared" si="134"/>
        <v>0</v>
      </c>
      <c r="AN127" s="35">
        <f t="shared" si="134"/>
        <v>0</v>
      </c>
      <c r="AO127" s="35">
        <f t="shared" si="134"/>
        <v>0</v>
      </c>
      <c r="AP127" s="35">
        <f t="shared" si="134"/>
        <v>0</v>
      </c>
      <c r="AQ127" s="35">
        <f t="shared" si="134"/>
        <v>0</v>
      </c>
      <c r="AR127" s="35">
        <f t="shared" si="134"/>
        <v>0</v>
      </c>
      <c r="AS127" s="35">
        <f t="shared" si="134"/>
        <v>0</v>
      </c>
      <c r="AT127" s="35">
        <f t="shared" si="134"/>
        <v>0</v>
      </c>
      <c r="AU127" s="35">
        <f t="shared" si="134"/>
        <v>0</v>
      </c>
      <c r="AV127" s="35">
        <f t="shared" si="134"/>
        <v>0</v>
      </c>
      <c r="AW127" s="35">
        <f t="shared" si="134"/>
        <v>0</v>
      </c>
      <c r="AX127" s="35">
        <f t="shared" ref="AX127:BS127" si="135">IF(AX$2&gt;=$O127,IF(AX126-HLOOKUP($O127,$R$2:$BS$33,30,FALSE)/HLOOKUP($O127,$R$2:$BS$33,31,FALSE)&lt;=0,AX126,HLOOKUP($O127,$R$2:$BS$33,30,FALSE)/HLOOKUP($O127,$R$2:$BS$33,31,FALSE)),0)</f>
        <v>0</v>
      </c>
      <c r="AY127" s="35">
        <f t="shared" si="135"/>
        <v>0</v>
      </c>
      <c r="AZ127" s="35">
        <f t="shared" si="135"/>
        <v>0</v>
      </c>
      <c r="BA127" s="35">
        <f t="shared" si="135"/>
        <v>0</v>
      </c>
      <c r="BB127" s="35">
        <f t="shared" si="135"/>
        <v>0</v>
      </c>
      <c r="BC127" s="35">
        <f t="shared" si="135"/>
        <v>0</v>
      </c>
      <c r="BD127" s="35">
        <f t="shared" si="135"/>
        <v>0</v>
      </c>
      <c r="BE127" s="35">
        <f t="shared" si="135"/>
        <v>0</v>
      </c>
      <c r="BF127" s="35">
        <f t="shared" si="135"/>
        <v>0</v>
      </c>
      <c r="BG127" s="35">
        <f t="shared" si="135"/>
        <v>0</v>
      </c>
      <c r="BH127" s="35">
        <f t="shared" si="135"/>
        <v>0</v>
      </c>
      <c r="BI127" s="35">
        <f t="shared" si="135"/>
        <v>0</v>
      </c>
      <c r="BJ127" s="35">
        <f t="shared" si="135"/>
        <v>0</v>
      </c>
      <c r="BK127" s="35">
        <f t="shared" si="135"/>
        <v>0</v>
      </c>
      <c r="BL127" s="35">
        <f t="shared" si="135"/>
        <v>0</v>
      </c>
      <c r="BM127" s="35">
        <f t="shared" si="135"/>
        <v>0</v>
      </c>
      <c r="BN127" s="35">
        <f t="shared" si="135"/>
        <v>0</v>
      </c>
      <c r="BO127" s="35">
        <f t="shared" si="135"/>
        <v>0</v>
      </c>
      <c r="BP127" s="35">
        <f t="shared" si="135"/>
        <v>0</v>
      </c>
      <c r="BQ127" s="35">
        <f t="shared" si="135"/>
        <v>0</v>
      </c>
      <c r="BR127" s="35">
        <f t="shared" si="135"/>
        <v>0</v>
      </c>
      <c r="BS127" s="35">
        <f t="shared" si="135"/>
        <v>0</v>
      </c>
    </row>
    <row r="128" spans="6:71" hidden="1" outlineLevel="1">
      <c r="F128" t="s">
        <v>168</v>
      </c>
      <c r="L128" s="22" t="s">
        <v>54</v>
      </c>
      <c r="O128" s="22">
        <v>48</v>
      </c>
      <c r="P128" s="39"/>
      <c r="Q128" s="45"/>
      <c r="R128" s="35">
        <f t="shared" ref="R128:BS128" si="136">IF($O128=R$2,R$40,IF(R$2&gt;$O128,Q128-Q129,0))</f>
        <v>0</v>
      </c>
      <c r="S128" s="35">
        <f t="shared" si="136"/>
        <v>0</v>
      </c>
      <c r="T128" s="35">
        <f t="shared" si="136"/>
        <v>0</v>
      </c>
      <c r="U128" s="35">
        <f t="shared" si="136"/>
        <v>0</v>
      </c>
      <c r="V128" s="35">
        <f t="shared" si="136"/>
        <v>0</v>
      </c>
      <c r="W128" s="35">
        <f t="shared" si="136"/>
        <v>0</v>
      </c>
      <c r="X128" s="35">
        <f t="shared" si="136"/>
        <v>0</v>
      </c>
      <c r="Y128" s="35">
        <f t="shared" si="136"/>
        <v>0</v>
      </c>
      <c r="Z128" s="35">
        <f t="shared" si="136"/>
        <v>0</v>
      </c>
      <c r="AA128" s="35">
        <f t="shared" si="136"/>
        <v>0</v>
      </c>
      <c r="AB128" s="35">
        <f t="shared" si="136"/>
        <v>0</v>
      </c>
      <c r="AC128" s="35">
        <f t="shared" si="136"/>
        <v>0</v>
      </c>
      <c r="AD128" s="35">
        <f t="shared" si="136"/>
        <v>0</v>
      </c>
      <c r="AE128" s="35">
        <f t="shared" si="136"/>
        <v>0</v>
      </c>
      <c r="AF128" s="35">
        <f t="shared" si="136"/>
        <v>0</v>
      </c>
      <c r="AG128" s="35">
        <f t="shared" si="136"/>
        <v>0</v>
      </c>
      <c r="AH128" s="35">
        <f t="shared" si="136"/>
        <v>0</v>
      </c>
      <c r="AI128" s="35">
        <f t="shared" si="136"/>
        <v>0</v>
      </c>
      <c r="AJ128" s="35">
        <f t="shared" si="136"/>
        <v>0</v>
      </c>
      <c r="AK128" s="35">
        <f t="shared" si="136"/>
        <v>0</v>
      </c>
      <c r="AL128" s="35">
        <f t="shared" si="136"/>
        <v>0</v>
      </c>
      <c r="AM128" s="35">
        <f t="shared" si="136"/>
        <v>0</v>
      </c>
      <c r="AN128" s="35">
        <f t="shared" si="136"/>
        <v>0</v>
      </c>
      <c r="AO128" s="35">
        <f t="shared" si="136"/>
        <v>0</v>
      </c>
      <c r="AP128" s="35">
        <f t="shared" si="136"/>
        <v>0</v>
      </c>
      <c r="AQ128" s="35">
        <f t="shared" si="136"/>
        <v>0</v>
      </c>
      <c r="AR128" s="35">
        <f t="shared" si="136"/>
        <v>0</v>
      </c>
      <c r="AS128" s="35">
        <f t="shared" si="136"/>
        <v>0</v>
      </c>
      <c r="AT128" s="35">
        <f t="shared" si="136"/>
        <v>0</v>
      </c>
      <c r="AU128" s="35">
        <f t="shared" si="136"/>
        <v>0</v>
      </c>
      <c r="AV128" s="35">
        <f t="shared" si="136"/>
        <v>0</v>
      </c>
      <c r="AW128" s="35">
        <f t="shared" si="136"/>
        <v>0</v>
      </c>
      <c r="AX128" s="35">
        <f t="shared" si="136"/>
        <v>0</v>
      </c>
      <c r="AY128" s="35">
        <f t="shared" si="136"/>
        <v>0</v>
      </c>
      <c r="AZ128" s="35">
        <f t="shared" si="136"/>
        <v>0</v>
      </c>
      <c r="BA128" s="35">
        <f t="shared" si="136"/>
        <v>0</v>
      </c>
      <c r="BB128" s="35">
        <f t="shared" si="136"/>
        <v>0</v>
      </c>
      <c r="BC128" s="35">
        <f t="shared" si="136"/>
        <v>0</v>
      </c>
      <c r="BD128" s="35">
        <f t="shared" si="136"/>
        <v>0</v>
      </c>
      <c r="BE128" s="35">
        <f t="shared" si="136"/>
        <v>0</v>
      </c>
      <c r="BF128" s="35">
        <f t="shared" si="136"/>
        <v>0</v>
      </c>
      <c r="BG128" s="35">
        <f t="shared" si="136"/>
        <v>0</v>
      </c>
      <c r="BH128" s="35">
        <f t="shared" si="136"/>
        <v>0</v>
      </c>
      <c r="BI128" s="35">
        <f t="shared" si="136"/>
        <v>0</v>
      </c>
      <c r="BJ128" s="35">
        <f t="shared" si="136"/>
        <v>0</v>
      </c>
      <c r="BK128" s="35">
        <f t="shared" si="136"/>
        <v>0</v>
      </c>
      <c r="BL128" s="35">
        <f t="shared" si="136"/>
        <v>0</v>
      </c>
      <c r="BM128" s="35">
        <f t="shared" si="136"/>
        <v>0</v>
      </c>
      <c r="BN128" s="35">
        <f t="shared" si="136"/>
        <v>0</v>
      </c>
      <c r="BO128" s="35">
        <f t="shared" si="136"/>
        <v>0</v>
      </c>
      <c r="BP128" s="35">
        <f t="shared" si="136"/>
        <v>0</v>
      </c>
      <c r="BQ128" s="35">
        <f t="shared" si="136"/>
        <v>0</v>
      </c>
      <c r="BR128" s="35">
        <f t="shared" si="136"/>
        <v>0</v>
      </c>
      <c r="BS128" s="35">
        <f t="shared" si="136"/>
        <v>0</v>
      </c>
    </row>
    <row r="129" spans="1:71" hidden="1" outlineLevel="1">
      <c r="F129" t="s">
        <v>169</v>
      </c>
      <c r="L129" s="22" t="s">
        <v>170</v>
      </c>
      <c r="O129" s="22">
        <v>48</v>
      </c>
      <c r="P129" s="39"/>
      <c r="Q129" s="45"/>
      <c r="R129" s="35">
        <f t="shared" ref="R129:AW129" si="137">IF(R$2&gt;=$O129,IF(R128-HLOOKUP($O129,$R$2:$BS$33,30,FALSE)/HLOOKUP($O129,$R$2:$BS$33,31,FALSE)&lt;=0,R128,HLOOKUP($O129,$R$2:$BS$33,30,FALSE)/HLOOKUP($O129,$R$2:$BS$33,31,FALSE)),0)</f>
        <v>0</v>
      </c>
      <c r="S129" s="35">
        <f t="shared" si="137"/>
        <v>0</v>
      </c>
      <c r="T129" s="35">
        <f t="shared" si="137"/>
        <v>0</v>
      </c>
      <c r="U129" s="35">
        <f t="shared" si="137"/>
        <v>0</v>
      </c>
      <c r="V129" s="35">
        <f t="shared" si="137"/>
        <v>0</v>
      </c>
      <c r="W129" s="35">
        <f t="shared" si="137"/>
        <v>0</v>
      </c>
      <c r="X129" s="35">
        <f t="shared" si="137"/>
        <v>0</v>
      </c>
      <c r="Y129" s="35">
        <f t="shared" si="137"/>
        <v>0</v>
      </c>
      <c r="Z129" s="35">
        <f t="shared" si="137"/>
        <v>0</v>
      </c>
      <c r="AA129" s="35">
        <f t="shared" si="137"/>
        <v>0</v>
      </c>
      <c r="AB129" s="35">
        <f t="shared" si="137"/>
        <v>0</v>
      </c>
      <c r="AC129" s="35">
        <f t="shared" si="137"/>
        <v>0</v>
      </c>
      <c r="AD129" s="35">
        <f t="shared" si="137"/>
        <v>0</v>
      </c>
      <c r="AE129" s="35">
        <f t="shared" si="137"/>
        <v>0</v>
      </c>
      <c r="AF129" s="35">
        <f t="shared" si="137"/>
        <v>0</v>
      </c>
      <c r="AG129" s="35">
        <f t="shared" si="137"/>
        <v>0</v>
      </c>
      <c r="AH129" s="35">
        <f t="shared" si="137"/>
        <v>0</v>
      </c>
      <c r="AI129" s="35">
        <f t="shared" si="137"/>
        <v>0</v>
      </c>
      <c r="AJ129" s="35">
        <f t="shared" si="137"/>
        <v>0</v>
      </c>
      <c r="AK129" s="35">
        <f t="shared" si="137"/>
        <v>0</v>
      </c>
      <c r="AL129" s="35">
        <f t="shared" si="137"/>
        <v>0</v>
      </c>
      <c r="AM129" s="35">
        <f t="shared" si="137"/>
        <v>0</v>
      </c>
      <c r="AN129" s="35">
        <f t="shared" si="137"/>
        <v>0</v>
      </c>
      <c r="AO129" s="35">
        <f t="shared" si="137"/>
        <v>0</v>
      </c>
      <c r="AP129" s="35">
        <f t="shared" si="137"/>
        <v>0</v>
      </c>
      <c r="AQ129" s="35">
        <f t="shared" si="137"/>
        <v>0</v>
      </c>
      <c r="AR129" s="35">
        <f t="shared" si="137"/>
        <v>0</v>
      </c>
      <c r="AS129" s="35">
        <f t="shared" si="137"/>
        <v>0</v>
      </c>
      <c r="AT129" s="35">
        <f t="shared" si="137"/>
        <v>0</v>
      </c>
      <c r="AU129" s="35">
        <f t="shared" si="137"/>
        <v>0</v>
      </c>
      <c r="AV129" s="35">
        <f t="shared" si="137"/>
        <v>0</v>
      </c>
      <c r="AW129" s="35">
        <f t="shared" si="137"/>
        <v>0</v>
      </c>
      <c r="AX129" s="35">
        <f t="shared" ref="AX129:BS129" si="138">IF(AX$2&gt;=$O129,IF(AX128-HLOOKUP($O129,$R$2:$BS$33,30,FALSE)/HLOOKUP($O129,$R$2:$BS$33,31,FALSE)&lt;=0,AX128,HLOOKUP($O129,$R$2:$BS$33,30,FALSE)/HLOOKUP($O129,$R$2:$BS$33,31,FALSE)),0)</f>
        <v>0</v>
      </c>
      <c r="AY129" s="35">
        <f t="shared" si="138"/>
        <v>0</v>
      </c>
      <c r="AZ129" s="35">
        <f t="shared" si="138"/>
        <v>0</v>
      </c>
      <c r="BA129" s="35">
        <f t="shared" si="138"/>
        <v>0</v>
      </c>
      <c r="BB129" s="35">
        <f t="shared" si="138"/>
        <v>0</v>
      </c>
      <c r="BC129" s="35">
        <f t="shared" si="138"/>
        <v>0</v>
      </c>
      <c r="BD129" s="35">
        <f t="shared" si="138"/>
        <v>0</v>
      </c>
      <c r="BE129" s="35">
        <f t="shared" si="138"/>
        <v>0</v>
      </c>
      <c r="BF129" s="35">
        <f t="shared" si="138"/>
        <v>0</v>
      </c>
      <c r="BG129" s="35">
        <f t="shared" si="138"/>
        <v>0</v>
      </c>
      <c r="BH129" s="35">
        <f t="shared" si="138"/>
        <v>0</v>
      </c>
      <c r="BI129" s="35">
        <f t="shared" si="138"/>
        <v>0</v>
      </c>
      <c r="BJ129" s="35">
        <f t="shared" si="138"/>
        <v>0</v>
      </c>
      <c r="BK129" s="35">
        <f t="shared" si="138"/>
        <v>0</v>
      </c>
      <c r="BL129" s="35">
        <f t="shared" si="138"/>
        <v>0</v>
      </c>
      <c r="BM129" s="35">
        <f t="shared" si="138"/>
        <v>0</v>
      </c>
      <c r="BN129" s="35">
        <f t="shared" si="138"/>
        <v>0</v>
      </c>
      <c r="BO129" s="35">
        <f t="shared" si="138"/>
        <v>0</v>
      </c>
      <c r="BP129" s="35">
        <f t="shared" si="138"/>
        <v>0</v>
      </c>
      <c r="BQ129" s="35">
        <f t="shared" si="138"/>
        <v>0</v>
      </c>
      <c r="BR129" s="35">
        <f t="shared" si="138"/>
        <v>0</v>
      </c>
      <c r="BS129" s="35">
        <f t="shared" si="138"/>
        <v>0</v>
      </c>
    </row>
    <row r="130" spans="1:71" hidden="1" outlineLevel="1">
      <c r="F130" t="s">
        <v>168</v>
      </c>
      <c r="L130" s="22" t="s">
        <v>54</v>
      </c>
      <c r="O130" s="22">
        <v>49</v>
      </c>
      <c r="P130" s="39"/>
      <c r="Q130" s="45"/>
      <c r="R130" s="35">
        <f t="shared" ref="R130:BS130" si="139">IF($O130=R$2,R$40,IF(R$2&gt;$O130,Q130-Q131,0))</f>
        <v>0</v>
      </c>
      <c r="S130" s="35">
        <f t="shared" si="139"/>
        <v>0</v>
      </c>
      <c r="T130" s="35">
        <f t="shared" si="139"/>
        <v>0</v>
      </c>
      <c r="U130" s="35">
        <f t="shared" si="139"/>
        <v>0</v>
      </c>
      <c r="V130" s="35">
        <f t="shared" si="139"/>
        <v>0</v>
      </c>
      <c r="W130" s="35">
        <f t="shared" si="139"/>
        <v>0</v>
      </c>
      <c r="X130" s="35">
        <f t="shared" si="139"/>
        <v>0</v>
      </c>
      <c r="Y130" s="35">
        <f t="shared" si="139"/>
        <v>0</v>
      </c>
      <c r="Z130" s="35">
        <f t="shared" si="139"/>
        <v>0</v>
      </c>
      <c r="AA130" s="35">
        <f t="shared" si="139"/>
        <v>0</v>
      </c>
      <c r="AB130" s="35">
        <f t="shared" si="139"/>
        <v>0</v>
      </c>
      <c r="AC130" s="35">
        <f t="shared" si="139"/>
        <v>0</v>
      </c>
      <c r="AD130" s="35">
        <f t="shared" si="139"/>
        <v>0</v>
      </c>
      <c r="AE130" s="35">
        <f t="shared" si="139"/>
        <v>0</v>
      </c>
      <c r="AF130" s="35">
        <f t="shared" si="139"/>
        <v>0</v>
      </c>
      <c r="AG130" s="35">
        <f t="shared" si="139"/>
        <v>0</v>
      </c>
      <c r="AH130" s="35">
        <f t="shared" si="139"/>
        <v>0</v>
      </c>
      <c r="AI130" s="35">
        <f t="shared" si="139"/>
        <v>0</v>
      </c>
      <c r="AJ130" s="35">
        <f t="shared" si="139"/>
        <v>0</v>
      </c>
      <c r="AK130" s="35">
        <f t="shared" si="139"/>
        <v>0</v>
      </c>
      <c r="AL130" s="35">
        <f t="shared" si="139"/>
        <v>0</v>
      </c>
      <c r="AM130" s="35">
        <f t="shared" si="139"/>
        <v>0</v>
      </c>
      <c r="AN130" s="35">
        <f t="shared" si="139"/>
        <v>0</v>
      </c>
      <c r="AO130" s="35">
        <f t="shared" si="139"/>
        <v>0</v>
      </c>
      <c r="AP130" s="35">
        <f t="shared" si="139"/>
        <v>0</v>
      </c>
      <c r="AQ130" s="35">
        <f t="shared" si="139"/>
        <v>0</v>
      </c>
      <c r="AR130" s="35">
        <f t="shared" si="139"/>
        <v>0</v>
      </c>
      <c r="AS130" s="35">
        <f t="shared" si="139"/>
        <v>0</v>
      </c>
      <c r="AT130" s="35">
        <f t="shared" si="139"/>
        <v>0</v>
      </c>
      <c r="AU130" s="35">
        <f t="shared" si="139"/>
        <v>0</v>
      </c>
      <c r="AV130" s="35">
        <f t="shared" si="139"/>
        <v>0</v>
      </c>
      <c r="AW130" s="35">
        <f t="shared" si="139"/>
        <v>0</v>
      </c>
      <c r="AX130" s="35">
        <f t="shared" si="139"/>
        <v>0</v>
      </c>
      <c r="AY130" s="35">
        <f t="shared" si="139"/>
        <v>0</v>
      </c>
      <c r="AZ130" s="35">
        <f t="shared" si="139"/>
        <v>0</v>
      </c>
      <c r="BA130" s="35">
        <f t="shared" si="139"/>
        <v>0</v>
      </c>
      <c r="BB130" s="35">
        <f t="shared" si="139"/>
        <v>0</v>
      </c>
      <c r="BC130" s="35">
        <f t="shared" si="139"/>
        <v>0</v>
      </c>
      <c r="BD130" s="35">
        <f t="shared" si="139"/>
        <v>0</v>
      </c>
      <c r="BE130" s="35">
        <f t="shared" si="139"/>
        <v>0</v>
      </c>
      <c r="BF130" s="35">
        <f t="shared" si="139"/>
        <v>0</v>
      </c>
      <c r="BG130" s="35">
        <f t="shared" si="139"/>
        <v>0</v>
      </c>
      <c r="BH130" s="35">
        <f t="shared" si="139"/>
        <v>0</v>
      </c>
      <c r="BI130" s="35">
        <f t="shared" si="139"/>
        <v>0</v>
      </c>
      <c r="BJ130" s="35">
        <f t="shared" si="139"/>
        <v>0</v>
      </c>
      <c r="BK130" s="35">
        <f t="shared" si="139"/>
        <v>0</v>
      </c>
      <c r="BL130" s="35">
        <f t="shared" si="139"/>
        <v>0</v>
      </c>
      <c r="BM130" s="35">
        <f t="shared" si="139"/>
        <v>0</v>
      </c>
      <c r="BN130" s="35">
        <f t="shared" si="139"/>
        <v>0</v>
      </c>
      <c r="BO130" s="35">
        <f t="shared" si="139"/>
        <v>0</v>
      </c>
      <c r="BP130" s="35">
        <f t="shared" si="139"/>
        <v>0</v>
      </c>
      <c r="BQ130" s="35">
        <f t="shared" si="139"/>
        <v>0</v>
      </c>
      <c r="BR130" s="35">
        <f t="shared" si="139"/>
        <v>0</v>
      </c>
      <c r="BS130" s="35">
        <f t="shared" si="139"/>
        <v>0</v>
      </c>
    </row>
    <row r="131" spans="1:71" hidden="1" outlineLevel="1">
      <c r="F131" t="s">
        <v>169</v>
      </c>
      <c r="L131" s="22" t="s">
        <v>170</v>
      </c>
      <c r="O131" s="22">
        <v>49</v>
      </c>
      <c r="P131" s="39"/>
      <c r="Q131" s="45"/>
      <c r="R131" s="35">
        <f t="shared" ref="R131:AW131" si="140">IF(R$2&gt;=$O131,IF(R130-HLOOKUP($O131,$R$2:$BS$33,30,FALSE)/HLOOKUP($O131,$R$2:$BS$33,31,FALSE)&lt;=0,R130,HLOOKUP($O131,$R$2:$BS$33,30,FALSE)/HLOOKUP($O131,$R$2:$BS$33,31,FALSE)),0)</f>
        <v>0</v>
      </c>
      <c r="S131" s="35">
        <f t="shared" si="140"/>
        <v>0</v>
      </c>
      <c r="T131" s="35">
        <f t="shared" si="140"/>
        <v>0</v>
      </c>
      <c r="U131" s="35">
        <f t="shared" si="140"/>
        <v>0</v>
      </c>
      <c r="V131" s="35">
        <f t="shared" si="140"/>
        <v>0</v>
      </c>
      <c r="W131" s="35">
        <f t="shared" si="140"/>
        <v>0</v>
      </c>
      <c r="X131" s="35">
        <f t="shared" si="140"/>
        <v>0</v>
      </c>
      <c r="Y131" s="35">
        <f t="shared" si="140"/>
        <v>0</v>
      </c>
      <c r="Z131" s="35">
        <f t="shared" si="140"/>
        <v>0</v>
      </c>
      <c r="AA131" s="35">
        <f t="shared" si="140"/>
        <v>0</v>
      </c>
      <c r="AB131" s="35">
        <f t="shared" si="140"/>
        <v>0</v>
      </c>
      <c r="AC131" s="35">
        <f t="shared" si="140"/>
        <v>0</v>
      </c>
      <c r="AD131" s="35">
        <f t="shared" si="140"/>
        <v>0</v>
      </c>
      <c r="AE131" s="35">
        <f t="shared" si="140"/>
        <v>0</v>
      </c>
      <c r="AF131" s="35">
        <f t="shared" si="140"/>
        <v>0</v>
      </c>
      <c r="AG131" s="35">
        <f t="shared" si="140"/>
        <v>0</v>
      </c>
      <c r="AH131" s="35">
        <f t="shared" si="140"/>
        <v>0</v>
      </c>
      <c r="AI131" s="35">
        <f t="shared" si="140"/>
        <v>0</v>
      </c>
      <c r="AJ131" s="35">
        <f t="shared" si="140"/>
        <v>0</v>
      </c>
      <c r="AK131" s="35">
        <f t="shared" si="140"/>
        <v>0</v>
      </c>
      <c r="AL131" s="35">
        <f t="shared" si="140"/>
        <v>0</v>
      </c>
      <c r="AM131" s="35">
        <f t="shared" si="140"/>
        <v>0</v>
      </c>
      <c r="AN131" s="35">
        <f t="shared" si="140"/>
        <v>0</v>
      </c>
      <c r="AO131" s="35">
        <f t="shared" si="140"/>
        <v>0</v>
      </c>
      <c r="AP131" s="35">
        <f t="shared" si="140"/>
        <v>0</v>
      </c>
      <c r="AQ131" s="35">
        <f t="shared" si="140"/>
        <v>0</v>
      </c>
      <c r="AR131" s="35">
        <f t="shared" si="140"/>
        <v>0</v>
      </c>
      <c r="AS131" s="35">
        <f t="shared" si="140"/>
        <v>0</v>
      </c>
      <c r="AT131" s="35">
        <f t="shared" si="140"/>
        <v>0</v>
      </c>
      <c r="AU131" s="35">
        <f t="shared" si="140"/>
        <v>0</v>
      </c>
      <c r="AV131" s="35">
        <f t="shared" si="140"/>
        <v>0</v>
      </c>
      <c r="AW131" s="35">
        <f t="shared" si="140"/>
        <v>0</v>
      </c>
      <c r="AX131" s="35">
        <f t="shared" ref="AX131:BS131" si="141">IF(AX$2&gt;=$O131,IF(AX130-HLOOKUP($O131,$R$2:$BS$33,30,FALSE)/HLOOKUP($O131,$R$2:$BS$33,31,FALSE)&lt;=0,AX130,HLOOKUP($O131,$R$2:$BS$33,30,FALSE)/HLOOKUP($O131,$R$2:$BS$33,31,FALSE)),0)</f>
        <v>0</v>
      </c>
      <c r="AY131" s="35">
        <f t="shared" si="141"/>
        <v>0</v>
      </c>
      <c r="AZ131" s="35">
        <f t="shared" si="141"/>
        <v>0</v>
      </c>
      <c r="BA131" s="35">
        <f t="shared" si="141"/>
        <v>0</v>
      </c>
      <c r="BB131" s="35">
        <f t="shared" si="141"/>
        <v>0</v>
      </c>
      <c r="BC131" s="35">
        <f t="shared" si="141"/>
        <v>0</v>
      </c>
      <c r="BD131" s="35">
        <f t="shared" si="141"/>
        <v>0</v>
      </c>
      <c r="BE131" s="35">
        <f t="shared" si="141"/>
        <v>0</v>
      </c>
      <c r="BF131" s="35">
        <f t="shared" si="141"/>
        <v>0</v>
      </c>
      <c r="BG131" s="35">
        <f t="shared" si="141"/>
        <v>0</v>
      </c>
      <c r="BH131" s="35">
        <f t="shared" si="141"/>
        <v>0</v>
      </c>
      <c r="BI131" s="35">
        <f t="shared" si="141"/>
        <v>0</v>
      </c>
      <c r="BJ131" s="35">
        <f t="shared" si="141"/>
        <v>0</v>
      </c>
      <c r="BK131" s="35">
        <f t="shared" si="141"/>
        <v>0</v>
      </c>
      <c r="BL131" s="35">
        <f t="shared" si="141"/>
        <v>0</v>
      </c>
      <c r="BM131" s="35">
        <f t="shared" si="141"/>
        <v>0</v>
      </c>
      <c r="BN131" s="35">
        <f t="shared" si="141"/>
        <v>0</v>
      </c>
      <c r="BO131" s="35">
        <f t="shared" si="141"/>
        <v>0</v>
      </c>
      <c r="BP131" s="35">
        <f t="shared" si="141"/>
        <v>0</v>
      </c>
      <c r="BQ131" s="35">
        <f t="shared" si="141"/>
        <v>0</v>
      </c>
      <c r="BR131" s="35">
        <f t="shared" si="141"/>
        <v>0</v>
      </c>
      <c r="BS131" s="35">
        <f t="shared" si="141"/>
        <v>0</v>
      </c>
    </row>
    <row r="132" spans="1:71" hidden="1" outlineLevel="1">
      <c r="F132" t="s">
        <v>168</v>
      </c>
      <c r="L132" s="22" t="s">
        <v>54</v>
      </c>
      <c r="O132" s="22">
        <v>50</v>
      </c>
      <c r="P132" s="39"/>
      <c r="Q132" s="45"/>
      <c r="R132" s="35">
        <f t="shared" ref="R132:BS132" si="142">IF($O132=R$2,R$40,IF(R$2&gt;$O132,Q132-Q133,0))</f>
        <v>0</v>
      </c>
      <c r="S132" s="35">
        <f t="shared" si="142"/>
        <v>0</v>
      </c>
      <c r="T132" s="35">
        <f t="shared" si="142"/>
        <v>0</v>
      </c>
      <c r="U132" s="35">
        <f t="shared" si="142"/>
        <v>0</v>
      </c>
      <c r="V132" s="35">
        <f t="shared" si="142"/>
        <v>0</v>
      </c>
      <c r="W132" s="35">
        <f t="shared" si="142"/>
        <v>0</v>
      </c>
      <c r="X132" s="35">
        <f t="shared" si="142"/>
        <v>0</v>
      </c>
      <c r="Y132" s="35">
        <f t="shared" si="142"/>
        <v>0</v>
      </c>
      <c r="Z132" s="35">
        <f t="shared" si="142"/>
        <v>0</v>
      </c>
      <c r="AA132" s="35">
        <f t="shared" si="142"/>
        <v>0</v>
      </c>
      <c r="AB132" s="35">
        <f t="shared" si="142"/>
        <v>0</v>
      </c>
      <c r="AC132" s="35">
        <f t="shared" si="142"/>
        <v>0</v>
      </c>
      <c r="AD132" s="35">
        <f t="shared" si="142"/>
        <v>0</v>
      </c>
      <c r="AE132" s="35">
        <f t="shared" si="142"/>
        <v>0</v>
      </c>
      <c r="AF132" s="35">
        <f t="shared" si="142"/>
        <v>0</v>
      </c>
      <c r="AG132" s="35">
        <f t="shared" si="142"/>
        <v>0</v>
      </c>
      <c r="AH132" s="35">
        <f t="shared" si="142"/>
        <v>0</v>
      </c>
      <c r="AI132" s="35">
        <f t="shared" si="142"/>
        <v>0</v>
      </c>
      <c r="AJ132" s="35">
        <f t="shared" si="142"/>
        <v>0</v>
      </c>
      <c r="AK132" s="35">
        <f t="shared" si="142"/>
        <v>0</v>
      </c>
      <c r="AL132" s="35">
        <f t="shared" si="142"/>
        <v>0</v>
      </c>
      <c r="AM132" s="35">
        <f t="shared" si="142"/>
        <v>0</v>
      </c>
      <c r="AN132" s="35">
        <f t="shared" si="142"/>
        <v>0</v>
      </c>
      <c r="AO132" s="35">
        <f t="shared" si="142"/>
        <v>0</v>
      </c>
      <c r="AP132" s="35">
        <f t="shared" si="142"/>
        <v>0</v>
      </c>
      <c r="AQ132" s="35">
        <f t="shared" si="142"/>
        <v>0</v>
      </c>
      <c r="AR132" s="35">
        <f t="shared" si="142"/>
        <v>0</v>
      </c>
      <c r="AS132" s="35">
        <f t="shared" si="142"/>
        <v>0</v>
      </c>
      <c r="AT132" s="35">
        <f t="shared" si="142"/>
        <v>0</v>
      </c>
      <c r="AU132" s="35">
        <f t="shared" si="142"/>
        <v>0</v>
      </c>
      <c r="AV132" s="35">
        <f t="shared" si="142"/>
        <v>0</v>
      </c>
      <c r="AW132" s="35">
        <f t="shared" si="142"/>
        <v>0</v>
      </c>
      <c r="AX132" s="35">
        <f t="shared" si="142"/>
        <v>0</v>
      </c>
      <c r="AY132" s="35">
        <f t="shared" si="142"/>
        <v>0</v>
      </c>
      <c r="AZ132" s="35">
        <f t="shared" si="142"/>
        <v>0</v>
      </c>
      <c r="BA132" s="35">
        <f t="shared" si="142"/>
        <v>0</v>
      </c>
      <c r="BB132" s="35">
        <f t="shared" si="142"/>
        <v>0</v>
      </c>
      <c r="BC132" s="35">
        <f t="shared" si="142"/>
        <v>0</v>
      </c>
      <c r="BD132" s="35">
        <f t="shared" si="142"/>
        <v>0</v>
      </c>
      <c r="BE132" s="35">
        <f t="shared" si="142"/>
        <v>0</v>
      </c>
      <c r="BF132" s="35">
        <f t="shared" si="142"/>
        <v>0</v>
      </c>
      <c r="BG132" s="35">
        <f t="shared" si="142"/>
        <v>0</v>
      </c>
      <c r="BH132" s="35">
        <f t="shared" si="142"/>
        <v>0</v>
      </c>
      <c r="BI132" s="35">
        <f t="shared" si="142"/>
        <v>0</v>
      </c>
      <c r="BJ132" s="35">
        <f t="shared" si="142"/>
        <v>0</v>
      </c>
      <c r="BK132" s="35">
        <f t="shared" si="142"/>
        <v>0</v>
      </c>
      <c r="BL132" s="35">
        <f t="shared" si="142"/>
        <v>0</v>
      </c>
      <c r="BM132" s="35">
        <f t="shared" si="142"/>
        <v>0</v>
      </c>
      <c r="BN132" s="35">
        <f t="shared" si="142"/>
        <v>0</v>
      </c>
      <c r="BO132" s="35">
        <f t="shared" si="142"/>
        <v>0</v>
      </c>
      <c r="BP132" s="35">
        <f t="shared" si="142"/>
        <v>0</v>
      </c>
      <c r="BQ132" s="35">
        <f t="shared" si="142"/>
        <v>0</v>
      </c>
      <c r="BR132" s="35">
        <f t="shared" si="142"/>
        <v>0</v>
      </c>
      <c r="BS132" s="35">
        <f t="shared" si="142"/>
        <v>0</v>
      </c>
    </row>
    <row r="133" spans="1:71" hidden="1" outlineLevel="1">
      <c r="F133" t="s">
        <v>169</v>
      </c>
      <c r="L133" s="22" t="s">
        <v>170</v>
      </c>
      <c r="O133" s="22">
        <v>50</v>
      </c>
      <c r="P133" s="39"/>
      <c r="Q133" s="45"/>
      <c r="R133" s="35">
        <f t="shared" ref="R133:AW133" si="143">IF(R$2&gt;=$O133,IF(R132-HLOOKUP($O133,$R$2:$BS$33,30,FALSE)/HLOOKUP($O133,$R$2:$BS$33,31,FALSE)&lt;=0,R132,HLOOKUP($O133,$R$2:$BS$33,30,FALSE)/HLOOKUP($O133,$R$2:$BS$33,31,FALSE)),0)</f>
        <v>0</v>
      </c>
      <c r="S133" s="35">
        <f t="shared" si="143"/>
        <v>0</v>
      </c>
      <c r="T133" s="35">
        <f t="shared" si="143"/>
        <v>0</v>
      </c>
      <c r="U133" s="35">
        <f t="shared" si="143"/>
        <v>0</v>
      </c>
      <c r="V133" s="35">
        <f t="shared" si="143"/>
        <v>0</v>
      </c>
      <c r="W133" s="35">
        <f t="shared" si="143"/>
        <v>0</v>
      </c>
      <c r="X133" s="35">
        <f t="shared" si="143"/>
        <v>0</v>
      </c>
      <c r="Y133" s="35">
        <f t="shared" si="143"/>
        <v>0</v>
      </c>
      <c r="Z133" s="35">
        <f t="shared" si="143"/>
        <v>0</v>
      </c>
      <c r="AA133" s="35">
        <f t="shared" si="143"/>
        <v>0</v>
      </c>
      <c r="AB133" s="35">
        <f t="shared" si="143"/>
        <v>0</v>
      </c>
      <c r="AC133" s="35">
        <f t="shared" si="143"/>
        <v>0</v>
      </c>
      <c r="AD133" s="35">
        <f t="shared" si="143"/>
        <v>0</v>
      </c>
      <c r="AE133" s="35">
        <f t="shared" si="143"/>
        <v>0</v>
      </c>
      <c r="AF133" s="35">
        <f t="shared" si="143"/>
        <v>0</v>
      </c>
      <c r="AG133" s="35">
        <f t="shared" si="143"/>
        <v>0</v>
      </c>
      <c r="AH133" s="35">
        <f t="shared" si="143"/>
        <v>0</v>
      </c>
      <c r="AI133" s="35">
        <f t="shared" si="143"/>
        <v>0</v>
      </c>
      <c r="AJ133" s="35">
        <f t="shared" si="143"/>
        <v>0</v>
      </c>
      <c r="AK133" s="35">
        <f t="shared" si="143"/>
        <v>0</v>
      </c>
      <c r="AL133" s="35">
        <f t="shared" si="143"/>
        <v>0</v>
      </c>
      <c r="AM133" s="35">
        <f t="shared" si="143"/>
        <v>0</v>
      </c>
      <c r="AN133" s="35">
        <f t="shared" si="143"/>
        <v>0</v>
      </c>
      <c r="AO133" s="35">
        <f t="shared" si="143"/>
        <v>0</v>
      </c>
      <c r="AP133" s="35">
        <f t="shared" si="143"/>
        <v>0</v>
      </c>
      <c r="AQ133" s="35">
        <f t="shared" si="143"/>
        <v>0</v>
      </c>
      <c r="AR133" s="35">
        <f t="shared" si="143"/>
        <v>0</v>
      </c>
      <c r="AS133" s="35">
        <f t="shared" si="143"/>
        <v>0</v>
      </c>
      <c r="AT133" s="35">
        <f t="shared" si="143"/>
        <v>0</v>
      </c>
      <c r="AU133" s="35">
        <f t="shared" si="143"/>
        <v>0</v>
      </c>
      <c r="AV133" s="35">
        <f t="shared" si="143"/>
        <v>0</v>
      </c>
      <c r="AW133" s="35">
        <f t="shared" si="143"/>
        <v>0</v>
      </c>
      <c r="AX133" s="35">
        <f t="shared" ref="AX133:BS133" si="144">IF(AX$2&gt;=$O133,IF(AX132-HLOOKUP($O133,$R$2:$BS$33,30,FALSE)/HLOOKUP($O133,$R$2:$BS$33,31,FALSE)&lt;=0,AX132,HLOOKUP($O133,$R$2:$BS$33,30,FALSE)/HLOOKUP($O133,$R$2:$BS$33,31,FALSE)),0)</f>
        <v>0</v>
      </c>
      <c r="AY133" s="35">
        <f t="shared" si="144"/>
        <v>0</v>
      </c>
      <c r="AZ133" s="35">
        <f t="shared" si="144"/>
        <v>0</v>
      </c>
      <c r="BA133" s="35">
        <f t="shared" si="144"/>
        <v>0</v>
      </c>
      <c r="BB133" s="35">
        <f t="shared" si="144"/>
        <v>0</v>
      </c>
      <c r="BC133" s="35">
        <f t="shared" si="144"/>
        <v>0</v>
      </c>
      <c r="BD133" s="35">
        <f t="shared" si="144"/>
        <v>0</v>
      </c>
      <c r="BE133" s="35">
        <f t="shared" si="144"/>
        <v>0</v>
      </c>
      <c r="BF133" s="35">
        <f t="shared" si="144"/>
        <v>0</v>
      </c>
      <c r="BG133" s="35">
        <f t="shared" si="144"/>
        <v>0</v>
      </c>
      <c r="BH133" s="35">
        <f t="shared" si="144"/>
        <v>0</v>
      </c>
      <c r="BI133" s="35">
        <f t="shared" si="144"/>
        <v>0</v>
      </c>
      <c r="BJ133" s="35">
        <f t="shared" si="144"/>
        <v>0</v>
      </c>
      <c r="BK133" s="35">
        <f t="shared" si="144"/>
        <v>0</v>
      </c>
      <c r="BL133" s="35">
        <f t="shared" si="144"/>
        <v>0</v>
      </c>
      <c r="BM133" s="35">
        <f t="shared" si="144"/>
        <v>0</v>
      </c>
      <c r="BN133" s="35">
        <f t="shared" si="144"/>
        <v>0</v>
      </c>
      <c r="BO133" s="35">
        <f t="shared" si="144"/>
        <v>0</v>
      </c>
      <c r="BP133" s="35">
        <f t="shared" si="144"/>
        <v>0</v>
      </c>
      <c r="BQ133" s="35">
        <f t="shared" si="144"/>
        <v>0</v>
      </c>
      <c r="BR133" s="35">
        <f t="shared" si="144"/>
        <v>0</v>
      </c>
      <c r="BS133" s="35">
        <f t="shared" si="144"/>
        <v>0</v>
      </c>
    </row>
    <row r="134" spans="1:71" hidden="1" outlineLevel="1">
      <c r="F134" t="s">
        <v>168</v>
      </c>
      <c r="L134" s="22" t="s">
        <v>54</v>
      </c>
      <c r="O134" s="22">
        <v>51</v>
      </c>
      <c r="P134" s="39"/>
      <c r="Q134" s="45"/>
      <c r="R134" s="35">
        <f t="shared" ref="R134:BS134" si="145">IF($O134=R$2,R$40,IF(R$2&gt;$O134,Q134-Q135,0))</f>
        <v>0</v>
      </c>
      <c r="S134" s="35">
        <f t="shared" si="145"/>
        <v>0</v>
      </c>
      <c r="T134" s="35">
        <f t="shared" si="145"/>
        <v>0</v>
      </c>
      <c r="U134" s="35">
        <f t="shared" si="145"/>
        <v>0</v>
      </c>
      <c r="V134" s="35">
        <f t="shared" si="145"/>
        <v>0</v>
      </c>
      <c r="W134" s="35">
        <f t="shared" si="145"/>
        <v>0</v>
      </c>
      <c r="X134" s="35">
        <f t="shared" si="145"/>
        <v>0</v>
      </c>
      <c r="Y134" s="35">
        <f t="shared" si="145"/>
        <v>0</v>
      </c>
      <c r="Z134" s="35">
        <f t="shared" si="145"/>
        <v>0</v>
      </c>
      <c r="AA134" s="35">
        <f t="shared" si="145"/>
        <v>0</v>
      </c>
      <c r="AB134" s="35">
        <f t="shared" si="145"/>
        <v>0</v>
      </c>
      <c r="AC134" s="35">
        <f t="shared" si="145"/>
        <v>0</v>
      </c>
      <c r="AD134" s="35">
        <f t="shared" si="145"/>
        <v>0</v>
      </c>
      <c r="AE134" s="35">
        <f t="shared" si="145"/>
        <v>0</v>
      </c>
      <c r="AF134" s="35">
        <f t="shared" si="145"/>
        <v>0</v>
      </c>
      <c r="AG134" s="35">
        <f t="shared" si="145"/>
        <v>0</v>
      </c>
      <c r="AH134" s="35">
        <f t="shared" si="145"/>
        <v>0</v>
      </c>
      <c r="AI134" s="35">
        <f t="shared" si="145"/>
        <v>0</v>
      </c>
      <c r="AJ134" s="35">
        <f t="shared" si="145"/>
        <v>0</v>
      </c>
      <c r="AK134" s="35">
        <f t="shared" si="145"/>
        <v>0</v>
      </c>
      <c r="AL134" s="35">
        <f t="shared" si="145"/>
        <v>0</v>
      </c>
      <c r="AM134" s="35">
        <f t="shared" si="145"/>
        <v>0</v>
      </c>
      <c r="AN134" s="35">
        <f t="shared" si="145"/>
        <v>0</v>
      </c>
      <c r="AO134" s="35">
        <f t="shared" si="145"/>
        <v>0</v>
      </c>
      <c r="AP134" s="35">
        <f t="shared" si="145"/>
        <v>0</v>
      </c>
      <c r="AQ134" s="35">
        <f t="shared" si="145"/>
        <v>0</v>
      </c>
      <c r="AR134" s="35">
        <f t="shared" si="145"/>
        <v>0</v>
      </c>
      <c r="AS134" s="35">
        <f t="shared" si="145"/>
        <v>0</v>
      </c>
      <c r="AT134" s="35">
        <f t="shared" si="145"/>
        <v>0</v>
      </c>
      <c r="AU134" s="35">
        <f t="shared" si="145"/>
        <v>0</v>
      </c>
      <c r="AV134" s="35">
        <f t="shared" si="145"/>
        <v>0</v>
      </c>
      <c r="AW134" s="35">
        <f t="shared" si="145"/>
        <v>0</v>
      </c>
      <c r="AX134" s="35">
        <f t="shared" si="145"/>
        <v>0</v>
      </c>
      <c r="AY134" s="35">
        <f t="shared" si="145"/>
        <v>0</v>
      </c>
      <c r="AZ134" s="35">
        <f t="shared" si="145"/>
        <v>0</v>
      </c>
      <c r="BA134" s="35">
        <f t="shared" si="145"/>
        <v>0</v>
      </c>
      <c r="BB134" s="35">
        <f t="shared" si="145"/>
        <v>0</v>
      </c>
      <c r="BC134" s="35">
        <f t="shared" si="145"/>
        <v>0</v>
      </c>
      <c r="BD134" s="35">
        <f t="shared" si="145"/>
        <v>0</v>
      </c>
      <c r="BE134" s="35">
        <f t="shared" si="145"/>
        <v>0</v>
      </c>
      <c r="BF134" s="35">
        <f t="shared" si="145"/>
        <v>0</v>
      </c>
      <c r="BG134" s="35">
        <f t="shared" si="145"/>
        <v>0</v>
      </c>
      <c r="BH134" s="35">
        <f t="shared" si="145"/>
        <v>0</v>
      </c>
      <c r="BI134" s="35">
        <f t="shared" si="145"/>
        <v>0</v>
      </c>
      <c r="BJ134" s="35">
        <f t="shared" si="145"/>
        <v>0</v>
      </c>
      <c r="BK134" s="35">
        <f t="shared" si="145"/>
        <v>0</v>
      </c>
      <c r="BL134" s="35">
        <f t="shared" si="145"/>
        <v>0</v>
      </c>
      <c r="BM134" s="35">
        <f t="shared" si="145"/>
        <v>0</v>
      </c>
      <c r="BN134" s="35">
        <f t="shared" si="145"/>
        <v>0</v>
      </c>
      <c r="BO134" s="35">
        <f t="shared" si="145"/>
        <v>0</v>
      </c>
      <c r="BP134" s="35">
        <f t="shared" si="145"/>
        <v>0</v>
      </c>
      <c r="BQ134" s="35">
        <f t="shared" si="145"/>
        <v>0</v>
      </c>
      <c r="BR134" s="35">
        <f t="shared" si="145"/>
        <v>0</v>
      </c>
      <c r="BS134" s="35">
        <f t="shared" si="145"/>
        <v>0</v>
      </c>
    </row>
    <row r="135" spans="1:71" hidden="1" outlineLevel="1">
      <c r="F135" t="s">
        <v>169</v>
      </c>
      <c r="L135" s="22" t="s">
        <v>170</v>
      </c>
      <c r="O135" s="22">
        <v>51</v>
      </c>
      <c r="P135" s="39"/>
      <c r="Q135" s="45"/>
      <c r="R135" s="35">
        <f t="shared" ref="R135:AW135" si="146">IF(R$2&gt;=$O135,IF(R134-HLOOKUP($O135,$R$2:$BS$33,30,FALSE)/HLOOKUP($O135,$R$2:$BS$33,31,FALSE)&lt;=0,R134,HLOOKUP($O135,$R$2:$BS$33,30,FALSE)/HLOOKUP($O135,$R$2:$BS$33,31,FALSE)),0)</f>
        <v>0</v>
      </c>
      <c r="S135" s="35">
        <f t="shared" si="146"/>
        <v>0</v>
      </c>
      <c r="T135" s="35">
        <f t="shared" si="146"/>
        <v>0</v>
      </c>
      <c r="U135" s="35">
        <f t="shared" si="146"/>
        <v>0</v>
      </c>
      <c r="V135" s="35">
        <f t="shared" si="146"/>
        <v>0</v>
      </c>
      <c r="W135" s="35">
        <f t="shared" si="146"/>
        <v>0</v>
      </c>
      <c r="X135" s="35">
        <f t="shared" si="146"/>
        <v>0</v>
      </c>
      <c r="Y135" s="35">
        <f t="shared" si="146"/>
        <v>0</v>
      </c>
      <c r="Z135" s="35">
        <f t="shared" si="146"/>
        <v>0</v>
      </c>
      <c r="AA135" s="35">
        <f t="shared" si="146"/>
        <v>0</v>
      </c>
      <c r="AB135" s="35">
        <f t="shared" si="146"/>
        <v>0</v>
      </c>
      <c r="AC135" s="35">
        <f t="shared" si="146"/>
        <v>0</v>
      </c>
      <c r="AD135" s="35">
        <f t="shared" si="146"/>
        <v>0</v>
      </c>
      <c r="AE135" s="35">
        <f t="shared" si="146"/>
        <v>0</v>
      </c>
      <c r="AF135" s="35">
        <f t="shared" si="146"/>
        <v>0</v>
      </c>
      <c r="AG135" s="35">
        <f t="shared" si="146"/>
        <v>0</v>
      </c>
      <c r="AH135" s="35">
        <f t="shared" si="146"/>
        <v>0</v>
      </c>
      <c r="AI135" s="35">
        <f t="shared" si="146"/>
        <v>0</v>
      </c>
      <c r="AJ135" s="35">
        <f t="shared" si="146"/>
        <v>0</v>
      </c>
      <c r="AK135" s="35">
        <f t="shared" si="146"/>
        <v>0</v>
      </c>
      <c r="AL135" s="35">
        <f t="shared" si="146"/>
        <v>0</v>
      </c>
      <c r="AM135" s="35">
        <f t="shared" si="146"/>
        <v>0</v>
      </c>
      <c r="AN135" s="35">
        <f t="shared" si="146"/>
        <v>0</v>
      </c>
      <c r="AO135" s="35">
        <f t="shared" si="146"/>
        <v>0</v>
      </c>
      <c r="AP135" s="35">
        <f t="shared" si="146"/>
        <v>0</v>
      </c>
      <c r="AQ135" s="35">
        <f t="shared" si="146"/>
        <v>0</v>
      </c>
      <c r="AR135" s="35">
        <f t="shared" si="146"/>
        <v>0</v>
      </c>
      <c r="AS135" s="35">
        <f t="shared" si="146"/>
        <v>0</v>
      </c>
      <c r="AT135" s="35">
        <f t="shared" si="146"/>
        <v>0</v>
      </c>
      <c r="AU135" s="35">
        <f t="shared" si="146"/>
        <v>0</v>
      </c>
      <c r="AV135" s="35">
        <f t="shared" si="146"/>
        <v>0</v>
      </c>
      <c r="AW135" s="35">
        <f t="shared" si="146"/>
        <v>0</v>
      </c>
      <c r="AX135" s="35">
        <f t="shared" ref="AX135:BS135" si="147">IF(AX$2&gt;=$O135,IF(AX134-HLOOKUP($O135,$R$2:$BS$33,30,FALSE)/HLOOKUP($O135,$R$2:$BS$33,31,FALSE)&lt;=0,AX134,HLOOKUP($O135,$R$2:$BS$33,30,FALSE)/HLOOKUP($O135,$R$2:$BS$33,31,FALSE)),0)</f>
        <v>0</v>
      </c>
      <c r="AY135" s="35">
        <f t="shared" si="147"/>
        <v>0</v>
      </c>
      <c r="AZ135" s="35">
        <f t="shared" si="147"/>
        <v>0</v>
      </c>
      <c r="BA135" s="35">
        <f t="shared" si="147"/>
        <v>0</v>
      </c>
      <c r="BB135" s="35">
        <f t="shared" si="147"/>
        <v>0</v>
      </c>
      <c r="BC135" s="35">
        <f t="shared" si="147"/>
        <v>0</v>
      </c>
      <c r="BD135" s="35">
        <f t="shared" si="147"/>
        <v>0</v>
      </c>
      <c r="BE135" s="35">
        <f t="shared" si="147"/>
        <v>0</v>
      </c>
      <c r="BF135" s="35">
        <f t="shared" si="147"/>
        <v>0</v>
      </c>
      <c r="BG135" s="35">
        <f t="shared" si="147"/>
        <v>0</v>
      </c>
      <c r="BH135" s="35">
        <f t="shared" si="147"/>
        <v>0</v>
      </c>
      <c r="BI135" s="35">
        <f t="shared" si="147"/>
        <v>0</v>
      </c>
      <c r="BJ135" s="35">
        <f t="shared" si="147"/>
        <v>0</v>
      </c>
      <c r="BK135" s="35">
        <f t="shared" si="147"/>
        <v>0</v>
      </c>
      <c r="BL135" s="35">
        <f t="shared" si="147"/>
        <v>0</v>
      </c>
      <c r="BM135" s="35">
        <f t="shared" si="147"/>
        <v>0</v>
      </c>
      <c r="BN135" s="35">
        <f t="shared" si="147"/>
        <v>0</v>
      </c>
      <c r="BO135" s="35">
        <f t="shared" si="147"/>
        <v>0</v>
      </c>
      <c r="BP135" s="35">
        <f t="shared" si="147"/>
        <v>0</v>
      </c>
      <c r="BQ135" s="35">
        <f t="shared" si="147"/>
        <v>0</v>
      </c>
      <c r="BR135" s="35">
        <f t="shared" si="147"/>
        <v>0</v>
      </c>
      <c r="BS135" s="35">
        <f t="shared" si="147"/>
        <v>0</v>
      </c>
    </row>
    <row r="136" spans="1:71" hidden="1" outlineLevel="1">
      <c r="F136" t="s">
        <v>168</v>
      </c>
      <c r="L136" s="22" t="s">
        <v>54</v>
      </c>
      <c r="O136" s="22">
        <v>52</v>
      </c>
      <c r="P136" s="39"/>
      <c r="Q136" s="45"/>
      <c r="R136" s="35">
        <f t="shared" ref="R136:BS136" si="148">IF($O136=R$2,R$40,IF(R$2&gt;$O136,Q136-Q137,0))</f>
        <v>0</v>
      </c>
      <c r="S136" s="35">
        <f t="shared" si="148"/>
        <v>0</v>
      </c>
      <c r="T136" s="35">
        <f t="shared" si="148"/>
        <v>0</v>
      </c>
      <c r="U136" s="35">
        <f t="shared" si="148"/>
        <v>0</v>
      </c>
      <c r="V136" s="35">
        <f t="shared" si="148"/>
        <v>0</v>
      </c>
      <c r="W136" s="35">
        <f t="shared" si="148"/>
        <v>0</v>
      </c>
      <c r="X136" s="35">
        <f t="shared" si="148"/>
        <v>0</v>
      </c>
      <c r="Y136" s="35">
        <f t="shared" si="148"/>
        <v>0</v>
      </c>
      <c r="Z136" s="35">
        <f t="shared" si="148"/>
        <v>0</v>
      </c>
      <c r="AA136" s="35">
        <f t="shared" si="148"/>
        <v>0</v>
      </c>
      <c r="AB136" s="35">
        <f t="shared" si="148"/>
        <v>0</v>
      </c>
      <c r="AC136" s="35">
        <f t="shared" si="148"/>
        <v>0</v>
      </c>
      <c r="AD136" s="35">
        <f t="shared" si="148"/>
        <v>0</v>
      </c>
      <c r="AE136" s="35">
        <f t="shared" si="148"/>
        <v>0</v>
      </c>
      <c r="AF136" s="35">
        <f t="shared" si="148"/>
        <v>0</v>
      </c>
      <c r="AG136" s="35">
        <f t="shared" si="148"/>
        <v>0</v>
      </c>
      <c r="AH136" s="35">
        <f t="shared" si="148"/>
        <v>0</v>
      </c>
      <c r="AI136" s="35">
        <f t="shared" si="148"/>
        <v>0</v>
      </c>
      <c r="AJ136" s="35">
        <f t="shared" si="148"/>
        <v>0</v>
      </c>
      <c r="AK136" s="35">
        <f t="shared" si="148"/>
        <v>0</v>
      </c>
      <c r="AL136" s="35">
        <f t="shared" si="148"/>
        <v>0</v>
      </c>
      <c r="AM136" s="35">
        <f t="shared" si="148"/>
        <v>0</v>
      </c>
      <c r="AN136" s="35">
        <f t="shared" si="148"/>
        <v>0</v>
      </c>
      <c r="AO136" s="35">
        <f t="shared" si="148"/>
        <v>0</v>
      </c>
      <c r="AP136" s="35">
        <f t="shared" si="148"/>
        <v>0</v>
      </c>
      <c r="AQ136" s="35">
        <f t="shared" si="148"/>
        <v>0</v>
      </c>
      <c r="AR136" s="35">
        <f t="shared" si="148"/>
        <v>0</v>
      </c>
      <c r="AS136" s="35">
        <f t="shared" si="148"/>
        <v>0</v>
      </c>
      <c r="AT136" s="35">
        <f t="shared" si="148"/>
        <v>0</v>
      </c>
      <c r="AU136" s="35">
        <f t="shared" si="148"/>
        <v>0</v>
      </c>
      <c r="AV136" s="35">
        <f t="shared" si="148"/>
        <v>0</v>
      </c>
      <c r="AW136" s="35">
        <f t="shared" si="148"/>
        <v>0</v>
      </c>
      <c r="AX136" s="35">
        <f t="shared" si="148"/>
        <v>0</v>
      </c>
      <c r="AY136" s="35">
        <f t="shared" si="148"/>
        <v>0</v>
      </c>
      <c r="AZ136" s="35">
        <f t="shared" si="148"/>
        <v>0</v>
      </c>
      <c r="BA136" s="35">
        <f t="shared" si="148"/>
        <v>0</v>
      </c>
      <c r="BB136" s="35">
        <f t="shared" si="148"/>
        <v>0</v>
      </c>
      <c r="BC136" s="35">
        <f t="shared" si="148"/>
        <v>0</v>
      </c>
      <c r="BD136" s="35">
        <f t="shared" si="148"/>
        <v>0</v>
      </c>
      <c r="BE136" s="35">
        <f t="shared" si="148"/>
        <v>0</v>
      </c>
      <c r="BF136" s="35">
        <f t="shared" si="148"/>
        <v>0</v>
      </c>
      <c r="BG136" s="35">
        <f t="shared" si="148"/>
        <v>0</v>
      </c>
      <c r="BH136" s="35">
        <f t="shared" si="148"/>
        <v>0</v>
      </c>
      <c r="BI136" s="35">
        <f t="shared" si="148"/>
        <v>0</v>
      </c>
      <c r="BJ136" s="35">
        <f t="shared" si="148"/>
        <v>0</v>
      </c>
      <c r="BK136" s="35">
        <f t="shared" si="148"/>
        <v>0</v>
      </c>
      <c r="BL136" s="35">
        <f t="shared" si="148"/>
        <v>0</v>
      </c>
      <c r="BM136" s="35">
        <f t="shared" si="148"/>
        <v>0</v>
      </c>
      <c r="BN136" s="35">
        <f t="shared" si="148"/>
        <v>0</v>
      </c>
      <c r="BO136" s="35">
        <f t="shared" si="148"/>
        <v>0</v>
      </c>
      <c r="BP136" s="35">
        <f t="shared" si="148"/>
        <v>0</v>
      </c>
      <c r="BQ136" s="35">
        <f t="shared" si="148"/>
        <v>0</v>
      </c>
      <c r="BR136" s="35">
        <f t="shared" si="148"/>
        <v>0</v>
      </c>
      <c r="BS136" s="35">
        <f t="shared" si="148"/>
        <v>0</v>
      </c>
    </row>
    <row r="137" spans="1:71" hidden="1" outlineLevel="1">
      <c r="F137" t="s">
        <v>169</v>
      </c>
      <c r="L137" s="22" t="s">
        <v>170</v>
      </c>
      <c r="O137" s="22">
        <v>52</v>
      </c>
      <c r="P137" s="39"/>
      <c r="Q137" s="45"/>
      <c r="R137" s="35">
        <f t="shared" ref="R137:AW137" si="149">IF(R$2&gt;=$O137,IF(R136-HLOOKUP($O137,$R$2:$BS$33,30,FALSE)/HLOOKUP($O137,$R$2:$BS$33,31,FALSE)&lt;=0,R136,HLOOKUP($O137,$R$2:$BS$33,30,FALSE)/HLOOKUP($O137,$R$2:$BS$33,31,FALSE)),0)</f>
        <v>0</v>
      </c>
      <c r="S137" s="35">
        <f t="shared" si="149"/>
        <v>0</v>
      </c>
      <c r="T137" s="35">
        <f t="shared" si="149"/>
        <v>0</v>
      </c>
      <c r="U137" s="35">
        <f t="shared" si="149"/>
        <v>0</v>
      </c>
      <c r="V137" s="35">
        <f t="shared" si="149"/>
        <v>0</v>
      </c>
      <c r="W137" s="35">
        <f t="shared" si="149"/>
        <v>0</v>
      </c>
      <c r="X137" s="35">
        <f t="shared" si="149"/>
        <v>0</v>
      </c>
      <c r="Y137" s="35">
        <f t="shared" si="149"/>
        <v>0</v>
      </c>
      <c r="Z137" s="35">
        <f t="shared" si="149"/>
        <v>0</v>
      </c>
      <c r="AA137" s="35">
        <f t="shared" si="149"/>
        <v>0</v>
      </c>
      <c r="AB137" s="35">
        <f t="shared" si="149"/>
        <v>0</v>
      </c>
      <c r="AC137" s="35">
        <f t="shared" si="149"/>
        <v>0</v>
      </c>
      <c r="AD137" s="35">
        <f t="shared" si="149"/>
        <v>0</v>
      </c>
      <c r="AE137" s="35">
        <f t="shared" si="149"/>
        <v>0</v>
      </c>
      <c r="AF137" s="35">
        <f t="shared" si="149"/>
        <v>0</v>
      </c>
      <c r="AG137" s="35">
        <f t="shared" si="149"/>
        <v>0</v>
      </c>
      <c r="AH137" s="35">
        <f t="shared" si="149"/>
        <v>0</v>
      </c>
      <c r="AI137" s="35">
        <f t="shared" si="149"/>
        <v>0</v>
      </c>
      <c r="AJ137" s="35">
        <f t="shared" si="149"/>
        <v>0</v>
      </c>
      <c r="AK137" s="35">
        <f t="shared" si="149"/>
        <v>0</v>
      </c>
      <c r="AL137" s="35">
        <f t="shared" si="149"/>
        <v>0</v>
      </c>
      <c r="AM137" s="35">
        <f t="shared" si="149"/>
        <v>0</v>
      </c>
      <c r="AN137" s="35">
        <f t="shared" si="149"/>
        <v>0</v>
      </c>
      <c r="AO137" s="35">
        <f t="shared" si="149"/>
        <v>0</v>
      </c>
      <c r="AP137" s="35">
        <f t="shared" si="149"/>
        <v>0</v>
      </c>
      <c r="AQ137" s="35">
        <f t="shared" si="149"/>
        <v>0</v>
      </c>
      <c r="AR137" s="35">
        <f t="shared" si="149"/>
        <v>0</v>
      </c>
      <c r="AS137" s="35">
        <f t="shared" si="149"/>
        <v>0</v>
      </c>
      <c r="AT137" s="35">
        <f t="shared" si="149"/>
        <v>0</v>
      </c>
      <c r="AU137" s="35">
        <f t="shared" si="149"/>
        <v>0</v>
      </c>
      <c r="AV137" s="35">
        <f t="shared" si="149"/>
        <v>0</v>
      </c>
      <c r="AW137" s="35">
        <f t="shared" si="149"/>
        <v>0</v>
      </c>
      <c r="AX137" s="35">
        <f t="shared" ref="AX137:BS137" si="150">IF(AX$2&gt;=$O137,IF(AX136-HLOOKUP($O137,$R$2:$BS$33,30,FALSE)/HLOOKUP($O137,$R$2:$BS$33,31,FALSE)&lt;=0,AX136,HLOOKUP($O137,$R$2:$BS$33,30,FALSE)/HLOOKUP($O137,$R$2:$BS$33,31,FALSE)),0)</f>
        <v>0</v>
      </c>
      <c r="AY137" s="35">
        <f t="shared" si="150"/>
        <v>0</v>
      </c>
      <c r="AZ137" s="35">
        <f t="shared" si="150"/>
        <v>0</v>
      </c>
      <c r="BA137" s="35">
        <f t="shared" si="150"/>
        <v>0</v>
      </c>
      <c r="BB137" s="35">
        <f t="shared" si="150"/>
        <v>0</v>
      </c>
      <c r="BC137" s="35">
        <f t="shared" si="150"/>
        <v>0</v>
      </c>
      <c r="BD137" s="35">
        <f t="shared" si="150"/>
        <v>0</v>
      </c>
      <c r="BE137" s="35">
        <f t="shared" si="150"/>
        <v>0</v>
      </c>
      <c r="BF137" s="35">
        <f t="shared" si="150"/>
        <v>0</v>
      </c>
      <c r="BG137" s="35">
        <f t="shared" si="150"/>
        <v>0</v>
      </c>
      <c r="BH137" s="35">
        <f t="shared" si="150"/>
        <v>0</v>
      </c>
      <c r="BI137" s="35">
        <f t="shared" si="150"/>
        <v>0</v>
      </c>
      <c r="BJ137" s="35">
        <f t="shared" si="150"/>
        <v>0</v>
      </c>
      <c r="BK137" s="35">
        <f t="shared" si="150"/>
        <v>0</v>
      </c>
      <c r="BL137" s="35">
        <f t="shared" si="150"/>
        <v>0</v>
      </c>
      <c r="BM137" s="35">
        <f t="shared" si="150"/>
        <v>0</v>
      </c>
      <c r="BN137" s="35">
        <f t="shared" si="150"/>
        <v>0</v>
      </c>
      <c r="BO137" s="35">
        <f t="shared" si="150"/>
        <v>0</v>
      </c>
      <c r="BP137" s="35">
        <f t="shared" si="150"/>
        <v>0</v>
      </c>
      <c r="BQ137" s="35">
        <f t="shared" si="150"/>
        <v>0</v>
      </c>
      <c r="BR137" s="35">
        <f t="shared" si="150"/>
        <v>0</v>
      </c>
      <c r="BS137" s="35">
        <f t="shared" si="150"/>
        <v>0</v>
      </c>
    </row>
    <row r="138" spans="1:71" hidden="1" outlineLevel="1">
      <c r="F138" t="s">
        <v>168</v>
      </c>
      <c r="L138" s="22" t="s">
        <v>54</v>
      </c>
      <c r="O138" s="22">
        <v>53</v>
      </c>
      <c r="P138" s="39"/>
      <c r="Q138" s="45"/>
      <c r="R138" s="35">
        <f t="shared" ref="R138:BS138" si="151">IF($O138=R$2,R$40,IF(R$2&gt;$O138,Q138-Q139,0))</f>
        <v>0</v>
      </c>
      <c r="S138" s="35">
        <f t="shared" si="151"/>
        <v>0</v>
      </c>
      <c r="T138" s="35">
        <f t="shared" si="151"/>
        <v>0</v>
      </c>
      <c r="U138" s="35">
        <f t="shared" si="151"/>
        <v>0</v>
      </c>
      <c r="V138" s="35">
        <f t="shared" si="151"/>
        <v>0</v>
      </c>
      <c r="W138" s="35">
        <f t="shared" si="151"/>
        <v>0</v>
      </c>
      <c r="X138" s="35">
        <f t="shared" si="151"/>
        <v>0</v>
      </c>
      <c r="Y138" s="35">
        <f t="shared" si="151"/>
        <v>0</v>
      </c>
      <c r="Z138" s="35">
        <f t="shared" si="151"/>
        <v>0</v>
      </c>
      <c r="AA138" s="35">
        <f t="shared" si="151"/>
        <v>0</v>
      </c>
      <c r="AB138" s="35">
        <f t="shared" si="151"/>
        <v>0</v>
      </c>
      <c r="AC138" s="35">
        <f t="shared" si="151"/>
        <v>0</v>
      </c>
      <c r="AD138" s="35">
        <f t="shared" si="151"/>
        <v>0</v>
      </c>
      <c r="AE138" s="35">
        <f t="shared" si="151"/>
        <v>0</v>
      </c>
      <c r="AF138" s="35">
        <f t="shared" si="151"/>
        <v>0</v>
      </c>
      <c r="AG138" s="35">
        <f t="shared" si="151"/>
        <v>0</v>
      </c>
      <c r="AH138" s="35">
        <f t="shared" si="151"/>
        <v>0</v>
      </c>
      <c r="AI138" s="35">
        <f t="shared" si="151"/>
        <v>0</v>
      </c>
      <c r="AJ138" s="35">
        <f t="shared" si="151"/>
        <v>0</v>
      </c>
      <c r="AK138" s="35">
        <f t="shared" si="151"/>
        <v>0</v>
      </c>
      <c r="AL138" s="35">
        <f t="shared" si="151"/>
        <v>0</v>
      </c>
      <c r="AM138" s="35">
        <f t="shared" si="151"/>
        <v>0</v>
      </c>
      <c r="AN138" s="35">
        <f t="shared" si="151"/>
        <v>0</v>
      </c>
      <c r="AO138" s="35">
        <f t="shared" si="151"/>
        <v>0</v>
      </c>
      <c r="AP138" s="35">
        <f t="shared" si="151"/>
        <v>0</v>
      </c>
      <c r="AQ138" s="35">
        <f t="shared" si="151"/>
        <v>0</v>
      </c>
      <c r="AR138" s="35">
        <f t="shared" si="151"/>
        <v>0</v>
      </c>
      <c r="AS138" s="35">
        <f t="shared" si="151"/>
        <v>0</v>
      </c>
      <c r="AT138" s="35">
        <f t="shared" si="151"/>
        <v>0</v>
      </c>
      <c r="AU138" s="35">
        <f t="shared" si="151"/>
        <v>0</v>
      </c>
      <c r="AV138" s="35">
        <f t="shared" si="151"/>
        <v>0</v>
      </c>
      <c r="AW138" s="35">
        <f t="shared" si="151"/>
        <v>0</v>
      </c>
      <c r="AX138" s="35">
        <f t="shared" si="151"/>
        <v>0</v>
      </c>
      <c r="AY138" s="35">
        <f t="shared" si="151"/>
        <v>0</v>
      </c>
      <c r="AZ138" s="35">
        <f t="shared" si="151"/>
        <v>0</v>
      </c>
      <c r="BA138" s="35">
        <f t="shared" si="151"/>
        <v>0</v>
      </c>
      <c r="BB138" s="35">
        <f t="shared" si="151"/>
        <v>0</v>
      </c>
      <c r="BC138" s="35">
        <f t="shared" si="151"/>
        <v>0</v>
      </c>
      <c r="BD138" s="35">
        <f t="shared" si="151"/>
        <v>0</v>
      </c>
      <c r="BE138" s="35">
        <f t="shared" si="151"/>
        <v>0</v>
      </c>
      <c r="BF138" s="35">
        <f t="shared" si="151"/>
        <v>0</v>
      </c>
      <c r="BG138" s="35">
        <f t="shared" si="151"/>
        <v>0</v>
      </c>
      <c r="BH138" s="35">
        <f t="shared" si="151"/>
        <v>0</v>
      </c>
      <c r="BI138" s="35">
        <f t="shared" si="151"/>
        <v>0</v>
      </c>
      <c r="BJ138" s="35">
        <f t="shared" si="151"/>
        <v>0</v>
      </c>
      <c r="BK138" s="35">
        <f t="shared" si="151"/>
        <v>0</v>
      </c>
      <c r="BL138" s="35">
        <f t="shared" si="151"/>
        <v>0</v>
      </c>
      <c r="BM138" s="35">
        <f t="shared" si="151"/>
        <v>0</v>
      </c>
      <c r="BN138" s="35">
        <f t="shared" si="151"/>
        <v>0</v>
      </c>
      <c r="BO138" s="35">
        <f t="shared" si="151"/>
        <v>0</v>
      </c>
      <c r="BP138" s="35">
        <f t="shared" si="151"/>
        <v>0</v>
      </c>
      <c r="BQ138" s="35">
        <f t="shared" si="151"/>
        <v>0</v>
      </c>
      <c r="BR138" s="35">
        <f t="shared" si="151"/>
        <v>0</v>
      </c>
      <c r="BS138" s="35">
        <f t="shared" si="151"/>
        <v>0</v>
      </c>
    </row>
    <row r="139" spans="1:71" hidden="1" outlineLevel="1">
      <c r="F139" t="s">
        <v>169</v>
      </c>
      <c r="L139" s="22" t="s">
        <v>170</v>
      </c>
      <c r="O139" s="22">
        <v>53</v>
      </c>
      <c r="P139" s="39"/>
      <c r="Q139" s="45"/>
      <c r="R139" s="35">
        <f t="shared" ref="R139:AW139" si="152">IF(R$2&gt;=$O139,IF(R138-HLOOKUP($O139,$R$2:$BS$33,30,FALSE)/HLOOKUP($O139,$R$2:$BS$33,31,FALSE)&lt;=0,R138,HLOOKUP($O139,$R$2:$BS$33,30,FALSE)/HLOOKUP($O139,$R$2:$BS$33,31,FALSE)),0)</f>
        <v>0</v>
      </c>
      <c r="S139" s="35">
        <f t="shared" si="152"/>
        <v>0</v>
      </c>
      <c r="T139" s="35">
        <f t="shared" si="152"/>
        <v>0</v>
      </c>
      <c r="U139" s="35">
        <f t="shared" si="152"/>
        <v>0</v>
      </c>
      <c r="V139" s="35">
        <f t="shared" si="152"/>
        <v>0</v>
      </c>
      <c r="W139" s="35">
        <f t="shared" si="152"/>
        <v>0</v>
      </c>
      <c r="X139" s="35">
        <f t="shared" si="152"/>
        <v>0</v>
      </c>
      <c r="Y139" s="35">
        <f t="shared" si="152"/>
        <v>0</v>
      </c>
      <c r="Z139" s="35">
        <f t="shared" si="152"/>
        <v>0</v>
      </c>
      <c r="AA139" s="35">
        <f t="shared" si="152"/>
        <v>0</v>
      </c>
      <c r="AB139" s="35">
        <f t="shared" si="152"/>
        <v>0</v>
      </c>
      <c r="AC139" s="35">
        <f t="shared" si="152"/>
        <v>0</v>
      </c>
      <c r="AD139" s="35">
        <f t="shared" si="152"/>
        <v>0</v>
      </c>
      <c r="AE139" s="35">
        <f t="shared" si="152"/>
        <v>0</v>
      </c>
      <c r="AF139" s="35">
        <f t="shared" si="152"/>
        <v>0</v>
      </c>
      <c r="AG139" s="35">
        <f t="shared" si="152"/>
        <v>0</v>
      </c>
      <c r="AH139" s="35">
        <f t="shared" si="152"/>
        <v>0</v>
      </c>
      <c r="AI139" s="35">
        <f t="shared" si="152"/>
        <v>0</v>
      </c>
      <c r="AJ139" s="35">
        <f t="shared" si="152"/>
        <v>0</v>
      </c>
      <c r="AK139" s="35">
        <f t="shared" si="152"/>
        <v>0</v>
      </c>
      <c r="AL139" s="35">
        <f t="shared" si="152"/>
        <v>0</v>
      </c>
      <c r="AM139" s="35">
        <f t="shared" si="152"/>
        <v>0</v>
      </c>
      <c r="AN139" s="35">
        <f t="shared" si="152"/>
        <v>0</v>
      </c>
      <c r="AO139" s="35">
        <f t="shared" si="152"/>
        <v>0</v>
      </c>
      <c r="AP139" s="35">
        <f t="shared" si="152"/>
        <v>0</v>
      </c>
      <c r="AQ139" s="35">
        <f t="shared" si="152"/>
        <v>0</v>
      </c>
      <c r="AR139" s="35">
        <f t="shared" si="152"/>
        <v>0</v>
      </c>
      <c r="AS139" s="35">
        <f t="shared" si="152"/>
        <v>0</v>
      </c>
      <c r="AT139" s="35">
        <f t="shared" si="152"/>
        <v>0</v>
      </c>
      <c r="AU139" s="35">
        <f t="shared" si="152"/>
        <v>0</v>
      </c>
      <c r="AV139" s="35">
        <f t="shared" si="152"/>
        <v>0</v>
      </c>
      <c r="AW139" s="35">
        <f t="shared" si="152"/>
        <v>0</v>
      </c>
      <c r="AX139" s="35">
        <f t="shared" ref="AX139:BS139" si="153">IF(AX$2&gt;=$O139,IF(AX138-HLOOKUP($O139,$R$2:$BS$33,30,FALSE)/HLOOKUP($O139,$R$2:$BS$33,31,FALSE)&lt;=0,AX138,HLOOKUP($O139,$R$2:$BS$33,30,FALSE)/HLOOKUP($O139,$R$2:$BS$33,31,FALSE)),0)</f>
        <v>0</v>
      </c>
      <c r="AY139" s="35">
        <f t="shared" si="153"/>
        <v>0</v>
      </c>
      <c r="AZ139" s="35">
        <f t="shared" si="153"/>
        <v>0</v>
      </c>
      <c r="BA139" s="35">
        <f t="shared" si="153"/>
        <v>0</v>
      </c>
      <c r="BB139" s="35">
        <f t="shared" si="153"/>
        <v>0</v>
      </c>
      <c r="BC139" s="35">
        <f t="shared" si="153"/>
        <v>0</v>
      </c>
      <c r="BD139" s="35">
        <f t="shared" si="153"/>
        <v>0</v>
      </c>
      <c r="BE139" s="35">
        <f t="shared" si="153"/>
        <v>0</v>
      </c>
      <c r="BF139" s="35">
        <f t="shared" si="153"/>
        <v>0</v>
      </c>
      <c r="BG139" s="35">
        <f t="shared" si="153"/>
        <v>0</v>
      </c>
      <c r="BH139" s="35">
        <f t="shared" si="153"/>
        <v>0</v>
      </c>
      <c r="BI139" s="35">
        <f t="shared" si="153"/>
        <v>0</v>
      </c>
      <c r="BJ139" s="35">
        <f t="shared" si="153"/>
        <v>0</v>
      </c>
      <c r="BK139" s="35">
        <f t="shared" si="153"/>
        <v>0</v>
      </c>
      <c r="BL139" s="35">
        <f t="shared" si="153"/>
        <v>0</v>
      </c>
      <c r="BM139" s="35">
        <f t="shared" si="153"/>
        <v>0</v>
      </c>
      <c r="BN139" s="35">
        <f t="shared" si="153"/>
        <v>0</v>
      </c>
      <c r="BO139" s="35">
        <f t="shared" si="153"/>
        <v>0</v>
      </c>
      <c r="BP139" s="35">
        <f t="shared" si="153"/>
        <v>0</v>
      </c>
      <c r="BQ139" s="35">
        <f t="shared" si="153"/>
        <v>0</v>
      </c>
      <c r="BR139" s="35">
        <f t="shared" si="153"/>
        <v>0</v>
      </c>
      <c r="BS139" s="35">
        <f t="shared" si="153"/>
        <v>0</v>
      </c>
    </row>
    <row r="140" spans="1:71" hidden="1" outlineLevel="1">
      <c r="F140" t="s">
        <v>168</v>
      </c>
      <c r="L140" s="22" t="s">
        <v>54</v>
      </c>
      <c r="O140" s="22">
        <v>54</v>
      </c>
      <c r="P140" s="39"/>
      <c r="Q140" s="45"/>
      <c r="R140" s="35">
        <f t="shared" ref="R140:BS140" si="154">IF($O140=R$2,R$40,IF(R$2&gt;$O140,Q140-Q141,0))</f>
        <v>0</v>
      </c>
      <c r="S140" s="35">
        <f t="shared" si="154"/>
        <v>0</v>
      </c>
      <c r="T140" s="35">
        <f t="shared" si="154"/>
        <v>0</v>
      </c>
      <c r="U140" s="35">
        <f t="shared" si="154"/>
        <v>0</v>
      </c>
      <c r="V140" s="35">
        <f t="shared" si="154"/>
        <v>0</v>
      </c>
      <c r="W140" s="35">
        <f t="shared" si="154"/>
        <v>0</v>
      </c>
      <c r="X140" s="35">
        <f t="shared" si="154"/>
        <v>0</v>
      </c>
      <c r="Y140" s="35">
        <f t="shared" si="154"/>
        <v>0</v>
      </c>
      <c r="Z140" s="35">
        <f t="shared" si="154"/>
        <v>0</v>
      </c>
      <c r="AA140" s="35">
        <f t="shared" si="154"/>
        <v>0</v>
      </c>
      <c r="AB140" s="35">
        <f t="shared" si="154"/>
        <v>0</v>
      </c>
      <c r="AC140" s="35">
        <f t="shared" si="154"/>
        <v>0</v>
      </c>
      <c r="AD140" s="35">
        <f t="shared" si="154"/>
        <v>0</v>
      </c>
      <c r="AE140" s="35">
        <f t="shared" si="154"/>
        <v>0</v>
      </c>
      <c r="AF140" s="35">
        <f t="shared" si="154"/>
        <v>0</v>
      </c>
      <c r="AG140" s="35">
        <f t="shared" si="154"/>
        <v>0</v>
      </c>
      <c r="AH140" s="35">
        <f t="shared" si="154"/>
        <v>0</v>
      </c>
      <c r="AI140" s="35">
        <f t="shared" si="154"/>
        <v>0</v>
      </c>
      <c r="AJ140" s="35">
        <f t="shared" si="154"/>
        <v>0</v>
      </c>
      <c r="AK140" s="35">
        <f t="shared" si="154"/>
        <v>0</v>
      </c>
      <c r="AL140" s="35">
        <f t="shared" si="154"/>
        <v>0</v>
      </c>
      <c r="AM140" s="35">
        <f t="shared" si="154"/>
        <v>0</v>
      </c>
      <c r="AN140" s="35">
        <f t="shared" si="154"/>
        <v>0</v>
      </c>
      <c r="AO140" s="35">
        <f t="shared" si="154"/>
        <v>0</v>
      </c>
      <c r="AP140" s="35">
        <f t="shared" si="154"/>
        <v>0</v>
      </c>
      <c r="AQ140" s="35">
        <f t="shared" si="154"/>
        <v>0</v>
      </c>
      <c r="AR140" s="35">
        <f t="shared" si="154"/>
        <v>0</v>
      </c>
      <c r="AS140" s="35">
        <f t="shared" si="154"/>
        <v>0</v>
      </c>
      <c r="AT140" s="35">
        <f t="shared" si="154"/>
        <v>0</v>
      </c>
      <c r="AU140" s="35">
        <f t="shared" si="154"/>
        <v>0</v>
      </c>
      <c r="AV140" s="35">
        <f t="shared" si="154"/>
        <v>0</v>
      </c>
      <c r="AW140" s="35">
        <f t="shared" si="154"/>
        <v>0</v>
      </c>
      <c r="AX140" s="35">
        <f t="shared" si="154"/>
        <v>0</v>
      </c>
      <c r="AY140" s="35">
        <f t="shared" si="154"/>
        <v>0</v>
      </c>
      <c r="AZ140" s="35">
        <f t="shared" si="154"/>
        <v>0</v>
      </c>
      <c r="BA140" s="35">
        <f t="shared" si="154"/>
        <v>0</v>
      </c>
      <c r="BB140" s="35">
        <f t="shared" si="154"/>
        <v>0</v>
      </c>
      <c r="BC140" s="35">
        <f t="shared" si="154"/>
        <v>0</v>
      </c>
      <c r="BD140" s="35">
        <f t="shared" si="154"/>
        <v>0</v>
      </c>
      <c r="BE140" s="35">
        <f t="shared" si="154"/>
        <v>0</v>
      </c>
      <c r="BF140" s="35">
        <f t="shared" si="154"/>
        <v>0</v>
      </c>
      <c r="BG140" s="35">
        <f t="shared" si="154"/>
        <v>0</v>
      </c>
      <c r="BH140" s="35">
        <f t="shared" si="154"/>
        <v>0</v>
      </c>
      <c r="BI140" s="35">
        <f t="shared" si="154"/>
        <v>0</v>
      </c>
      <c r="BJ140" s="35">
        <f t="shared" si="154"/>
        <v>0</v>
      </c>
      <c r="BK140" s="35">
        <f t="shared" si="154"/>
        <v>0</v>
      </c>
      <c r="BL140" s="35">
        <f t="shared" si="154"/>
        <v>0</v>
      </c>
      <c r="BM140" s="35">
        <f t="shared" si="154"/>
        <v>0</v>
      </c>
      <c r="BN140" s="35">
        <f t="shared" si="154"/>
        <v>0</v>
      </c>
      <c r="BO140" s="35">
        <f t="shared" si="154"/>
        <v>0</v>
      </c>
      <c r="BP140" s="35">
        <f t="shared" si="154"/>
        <v>0</v>
      </c>
      <c r="BQ140" s="35">
        <f t="shared" si="154"/>
        <v>0</v>
      </c>
      <c r="BR140" s="35">
        <f t="shared" si="154"/>
        <v>0</v>
      </c>
      <c r="BS140" s="35">
        <f t="shared" si="154"/>
        <v>0</v>
      </c>
    </row>
    <row r="141" spans="1:71" hidden="1" outlineLevel="1">
      <c r="F141" t="s">
        <v>169</v>
      </c>
      <c r="L141" s="22" t="s">
        <v>170</v>
      </c>
      <c r="O141" s="22">
        <v>54</v>
      </c>
      <c r="P141" s="39"/>
      <c r="Q141" s="45"/>
      <c r="R141" s="35">
        <f t="shared" ref="R141:AW141" si="155">IF(R$2&gt;=$O141,IF(R140-HLOOKUP($O141,$R$2:$BS$33,30,FALSE)/HLOOKUP($O141,$R$2:$BS$33,31,FALSE)&lt;=0,R140,HLOOKUP($O141,$R$2:$BS$33,30,FALSE)/HLOOKUP($O141,$R$2:$BS$33,31,FALSE)),0)</f>
        <v>0</v>
      </c>
      <c r="S141" s="35">
        <f t="shared" si="155"/>
        <v>0</v>
      </c>
      <c r="T141" s="35">
        <f t="shared" si="155"/>
        <v>0</v>
      </c>
      <c r="U141" s="35">
        <f t="shared" si="155"/>
        <v>0</v>
      </c>
      <c r="V141" s="35">
        <f t="shared" si="155"/>
        <v>0</v>
      </c>
      <c r="W141" s="35">
        <f t="shared" si="155"/>
        <v>0</v>
      </c>
      <c r="X141" s="35">
        <f t="shared" si="155"/>
        <v>0</v>
      </c>
      <c r="Y141" s="35">
        <f t="shared" si="155"/>
        <v>0</v>
      </c>
      <c r="Z141" s="35">
        <f t="shared" si="155"/>
        <v>0</v>
      </c>
      <c r="AA141" s="35">
        <f t="shared" si="155"/>
        <v>0</v>
      </c>
      <c r="AB141" s="35">
        <f t="shared" si="155"/>
        <v>0</v>
      </c>
      <c r="AC141" s="35">
        <f t="shared" si="155"/>
        <v>0</v>
      </c>
      <c r="AD141" s="35">
        <f t="shared" si="155"/>
        <v>0</v>
      </c>
      <c r="AE141" s="35">
        <f t="shared" si="155"/>
        <v>0</v>
      </c>
      <c r="AF141" s="35">
        <f t="shared" si="155"/>
        <v>0</v>
      </c>
      <c r="AG141" s="35">
        <f t="shared" si="155"/>
        <v>0</v>
      </c>
      <c r="AH141" s="35">
        <f t="shared" si="155"/>
        <v>0</v>
      </c>
      <c r="AI141" s="35">
        <f t="shared" si="155"/>
        <v>0</v>
      </c>
      <c r="AJ141" s="35">
        <f t="shared" si="155"/>
        <v>0</v>
      </c>
      <c r="AK141" s="35">
        <f t="shared" si="155"/>
        <v>0</v>
      </c>
      <c r="AL141" s="35">
        <f t="shared" si="155"/>
        <v>0</v>
      </c>
      <c r="AM141" s="35">
        <f t="shared" si="155"/>
        <v>0</v>
      </c>
      <c r="AN141" s="35">
        <f t="shared" si="155"/>
        <v>0</v>
      </c>
      <c r="AO141" s="35">
        <f t="shared" si="155"/>
        <v>0</v>
      </c>
      <c r="AP141" s="35">
        <f t="shared" si="155"/>
        <v>0</v>
      </c>
      <c r="AQ141" s="35">
        <f t="shared" si="155"/>
        <v>0</v>
      </c>
      <c r="AR141" s="35">
        <f t="shared" si="155"/>
        <v>0</v>
      </c>
      <c r="AS141" s="35">
        <f t="shared" si="155"/>
        <v>0</v>
      </c>
      <c r="AT141" s="35">
        <f t="shared" si="155"/>
        <v>0</v>
      </c>
      <c r="AU141" s="35">
        <f t="shared" si="155"/>
        <v>0</v>
      </c>
      <c r="AV141" s="35">
        <f t="shared" si="155"/>
        <v>0</v>
      </c>
      <c r="AW141" s="35">
        <f t="shared" si="155"/>
        <v>0</v>
      </c>
      <c r="AX141" s="35">
        <f t="shared" ref="AX141:BS141" si="156">IF(AX$2&gt;=$O141,IF(AX140-HLOOKUP($O141,$R$2:$BS$33,30,FALSE)/HLOOKUP($O141,$R$2:$BS$33,31,FALSE)&lt;=0,AX140,HLOOKUP($O141,$R$2:$BS$33,30,FALSE)/HLOOKUP($O141,$R$2:$BS$33,31,FALSE)),0)</f>
        <v>0</v>
      </c>
      <c r="AY141" s="35">
        <f t="shared" si="156"/>
        <v>0</v>
      </c>
      <c r="AZ141" s="35">
        <f t="shared" si="156"/>
        <v>0</v>
      </c>
      <c r="BA141" s="35">
        <f t="shared" si="156"/>
        <v>0</v>
      </c>
      <c r="BB141" s="35">
        <f t="shared" si="156"/>
        <v>0</v>
      </c>
      <c r="BC141" s="35">
        <f t="shared" si="156"/>
        <v>0</v>
      </c>
      <c r="BD141" s="35">
        <f t="shared" si="156"/>
        <v>0</v>
      </c>
      <c r="BE141" s="35">
        <f t="shared" si="156"/>
        <v>0</v>
      </c>
      <c r="BF141" s="35">
        <f t="shared" si="156"/>
        <v>0</v>
      </c>
      <c r="BG141" s="35">
        <f t="shared" si="156"/>
        <v>0</v>
      </c>
      <c r="BH141" s="35">
        <f t="shared" si="156"/>
        <v>0</v>
      </c>
      <c r="BI141" s="35">
        <f t="shared" si="156"/>
        <v>0</v>
      </c>
      <c r="BJ141" s="35">
        <f t="shared" si="156"/>
        <v>0</v>
      </c>
      <c r="BK141" s="35">
        <f t="shared" si="156"/>
        <v>0</v>
      </c>
      <c r="BL141" s="35">
        <f t="shared" si="156"/>
        <v>0</v>
      </c>
      <c r="BM141" s="35">
        <f t="shared" si="156"/>
        <v>0</v>
      </c>
      <c r="BN141" s="35">
        <f t="shared" si="156"/>
        <v>0</v>
      </c>
      <c r="BO141" s="35">
        <f t="shared" si="156"/>
        <v>0</v>
      </c>
      <c r="BP141" s="35">
        <f t="shared" si="156"/>
        <v>0</v>
      </c>
      <c r="BQ141" s="35">
        <f t="shared" si="156"/>
        <v>0</v>
      </c>
      <c r="BR141" s="35">
        <f t="shared" si="156"/>
        <v>0</v>
      </c>
      <c r="BS141" s="35">
        <f t="shared" si="156"/>
        <v>0</v>
      </c>
    </row>
    <row r="142" spans="1:71" hidden="1" outlineLevel="1">
      <c r="F142" t="s">
        <v>168</v>
      </c>
      <c r="L142" s="22" t="s">
        <v>54</v>
      </c>
      <c r="O142" s="22">
        <v>55</v>
      </c>
      <c r="P142" s="39"/>
      <c r="Q142" s="45"/>
      <c r="R142" s="35">
        <f t="shared" ref="R142:BS142" si="157">IF($O142=R$2,R$40,IF(R$2&gt;$O142,Q142-Q143,0))</f>
        <v>0</v>
      </c>
      <c r="S142" s="35">
        <f t="shared" si="157"/>
        <v>0</v>
      </c>
      <c r="T142" s="35">
        <f t="shared" si="157"/>
        <v>0</v>
      </c>
      <c r="U142" s="35">
        <f t="shared" si="157"/>
        <v>0</v>
      </c>
      <c r="V142" s="35">
        <f t="shared" si="157"/>
        <v>0</v>
      </c>
      <c r="W142" s="35">
        <f t="shared" si="157"/>
        <v>0</v>
      </c>
      <c r="X142" s="35">
        <f t="shared" si="157"/>
        <v>0</v>
      </c>
      <c r="Y142" s="35">
        <f t="shared" si="157"/>
        <v>0</v>
      </c>
      <c r="Z142" s="35">
        <f t="shared" si="157"/>
        <v>0</v>
      </c>
      <c r="AA142" s="35">
        <f t="shared" si="157"/>
        <v>0</v>
      </c>
      <c r="AB142" s="35">
        <f t="shared" si="157"/>
        <v>0</v>
      </c>
      <c r="AC142" s="35">
        <f t="shared" si="157"/>
        <v>0</v>
      </c>
      <c r="AD142" s="35">
        <f t="shared" si="157"/>
        <v>0</v>
      </c>
      <c r="AE142" s="35">
        <f t="shared" si="157"/>
        <v>0</v>
      </c>
      <c r="AF142" s="35">
        <f t="shared" si="157"/>
        <v>0</v>
      </c>
      <c r="AG142" s="35">
        <f t="shared" si="157"/>
        <v>0</v>
      </c>
      <c r="AH142" s="35">
        <f t="shared" si="157"/>
        <v>0</v>
      </c>
      <c r="AI142" s="35">
        <f t="shared" si="157"/>
        <v>0</v>
      </c>
      <c r="AJ142" s="35">
        <f t="shared" si="157"/>
        <v>0</v>
      </c>
      <c r="AK142" s="35">
        <f t="shared" si="157"/>
        <v>0</v>
      </c>
      <c r="AL142" s="35">
        <f t="shared" si="157"/>
        <v>0</v>
      </c>
      <c r="AM142" s="35">
        <f t="shared" si="157"/>
        <v>0</v>
      </c>
      <c r="AN142" s="35">
        <f t="shared" si="157"/>
        <v>0</v>
      </c>
      <c r="AO142" s="35">
        <f t="shared" si="157"/>
        <v>0</v>
      </c>
      <c r="AP142" s="35">
        <f t="shared" si="157"/>
        <v>0</v>
      </c>
      <c r="AQ142" s="35">
        <f t="shared" si="157"/>
        <v>0</v>
      </c>
      <c r="AR142" s="35">
        <f t="shared" si="157"/>
        <v>0</v>
      </c>
      <c r="AS142" s="35">
        <f t="shared" si="157"/>
        <v>0</v>
      </c>
      <c r="AT142" s="35">
        <f t="shared" si="157"/>
        <v>0</v>
      </c>
      <c r="AU142" s="35">
        <f t="shared" si="157"/>
        <v>0</v>
      </c>
      <c r="AV142" s="35">
        <f t="shared" si="157"/>
        <v>0</v>
      </c>
      <c r="AW142" s="35">
        <f t="shared" si="157"/>
        <v>0</v>
      </c>
      <c r="AX142" s="35">
        <f t="shared" si="157"/>
        <v>0</v>
      </c>
      <c r="AY142" s="35">
        <f t="shared" si="157"/>
        <v>0</v>
      </c>
      <c r="AZ142" s="35">
        <f t="shared" si="157"/>
        <v>0</v>
      </c>
      <c r="BA142" s="35">
        <f t="shared" si="157"/>
        <v>0</v>
      </c>
      <c r="BB142" s="35">
        <f t="shared" si="157"/>
        <v>0</v>
      </c>
      <c r="BC142" s="35">
        <f t="shared" si="157"/>
        <v>0</v>
      </c>
      <c r="BD142" s="35">
        <f t="shared" si="157"/>
        <v>0</v>
      </c>
      <c r="BE142" s="35">
        <f t="shared" si="157"/>
        <v>0</v>
      </c>
      <c r="BF142" s="35">
        <f t="shared" si="157"/>
        <v>0</v>
      </c>
      <c r="BG142" s="35">
        <f t="shared" si="157"/>
        <v>0</v>
      </c>
      <c r="BH142" s="35">
        <f t="shared" si="157"/>
        <v>0</v>
      </c>
      <c r="BI142" s="35">
        <f t="shared" si="157"/>
        <v>0</v>
      </c>
      <c r="BJ142" s="35">
        <f t="shared" si="157"/>
        <v>0</v>
      </c>
      <c r="BK142" s="35">
        <f t="shared" si="157"/>
        <v>0</v>
      </c>
      <c r="BL142" s="35">
        <f t="shared" si="157"/>
        <v>0</v>
      </c>
      <c r="BM142" s="35">
        <f t="shared" si="157"/>
        <v>0</v>
      </c>
      <c r="BN142" s="35">
        <f t="shared" si="157"/>
        <v>0</v>
      </c>
      <c r="BO142" s="35">
        <f t="shared" si="157"/>
        <v>0</v>
      </c>
      <c r="BP142" s="35">
        <f t="shared" si="157"/>
        <v>0</v>
      </c>
      <c r="BQ142" s="35">
        <f t="shared" si="157"/>
        <v>0</v>
      </c>
      <c r="BR142" s="35">
        <f t="shared" si="157"/>
        <v>0</v>
      </c>
      <c r="BS142" s="35">
        <f t="shared" si="157"/>
        <v>0</v>
      </c>
    </row>
    <row r="143" spans="1:71" hidden="1" outlineLevel="1">
      <c r="F143" t="s">
        <v>169</v>
      </c>
      <c r="L143" s="22" t="s">
        <v>170</v>
      </c>
      <c r="O143" s="22">
        <v>55</v>
      </c>
      <c r="P143" s="39"/>
      <c r="Q143" s="45"/>
      <c r="R143" s="35">
        <f t="shared" ref="R143:AW143" si="158">IF(R$2&gt;=$O143,IF(R142-HLOOKUP($O143,$R$2:$BS$33,30,FALSE)/HLOOKUP($O143,$R$2:$BS$33,31,FALSE)&lt;=0,R142,HLOOKUP($O143,$R$2:$BS$33,30,FALSE)/HLOOKUP($O143,$R$2:$BS$33,31,FALSE)),0)</f>
        <v>0</v>
      </c>
      <c r="S143" s="35">
        <f t="shared" si="158"/>
        <v>0</v>
      </c>
      <c r="T143" s="35">
        <f t="shared" si="158"/>
        <v>0</v>
      </c>
      <c r="U143" s="35">
        <f t="shared" si="158"/>
        <v>0</v>
      </c>
      <c r="V143" s="35">
        <f t="shared" si="158"/>
        <v>0</v>
      </c>
      <c r="W143" s="35">
        <f t="shared" si="158"/>
        <v>0</v>
      </c>
      <c r="X143" s="35">
        <f t="shared" si="158"/>
        <v>0</v>
      </c>
      <c r="Y143" s="35">
        <f t="shared" si="158"/>
        <v>0</v>
      </c>
      <c r="Z143" s="35">
        <f t="shared" si="158"/>
        <v>0</v>
      </c>
      <c r="AA143" s="35">
        <f t="shared" si="158"/>
        <v>0</v>
      </c>
      <c r="AB143" s="35">
        <f t="shared" si="158"/>
        <v>0</v>
      </c>
      <c r="AC143" s="35">
        <f t="shared" si="158"/>
        <v>0</v>
      </c>
      <c r="AD143" s="35">
        <f t="shared" si="158"/>
        <v>0</v>
      </c>
      <c r="AE143" s="35">
        <f t="shared" si="158"/>
        <v>0</v>
      </c>
      <c r="AF143" s="35">
        <f t="shared" si="158"/>
        <v>0</v>
      </c>
      <c r="AG143" s="35">
        <f t="shared" si="158"/>
        <v>0</v>
      </c>
      <c r="AH143" s="35">
        <f t="shared" si="158"/>
        <v>0</v>
      </c>
      <c r="AI143" s="35">
        <f t="shared" si="158"/>
        <v>0</v>
      </c>
      <c r="AJ143" s="35">
        <f t="shared" si="158"/>
        <v>0</v>
      </c>
      <c r="AK143" s="35">
        <f t="shared" si="158"/>
        <v>0</v>
      </c>
      <c r="AL143" s="35">
        <f t="shared" si="158"/>
        <v>0</v>
      </c>
      <c r="AM143" s="35">
        <f t="shared" si="158"/>
        <v>0</v>
      </c>
      <c r="AN143" s="35">
        <f t="shared" si="158"/>
        <v>0</v>
      </c>
      <c r="AO143" s="35">
        <f t="shared" si="158"/>
        <v>0</v>
      </c>
      <c r="AP143" s="35">
        <f t="shared" si="158"/>
        <v>0</v>
      </c>
      <c r="AQ143" s="35">
        <f t="shared" si="158"/>
        <v>0</v>
      </c>
      <c r="AR143" s="35">
        <f t="shared" si="158"/>
        <v>0</v>
      </c>
      <c r="AS143" s="35">
        <f t="shared" si="158"/>
        <v>0</v>
      </c>
      <c r="AT143" s="35">
        <f t="shared" si="158"/>
        <v>0</v>
      </c>
      <c r="AU143" s="35">
        <f t="shared" si="158"/>
        <v>0</v>
      </c>
      <c r="AV143" s="35">
        <f t="shared" si="158"/>
        <v>0</v>
      </c>
      <c r="AW143" s="35">
        <f t="shared" si="158"/>
        <v>0</v>
      </c>
      <c r="AX143" s="35">
        <f t="shared" ref="AX143:BS143" si="159">IF(AX$2&gt;=$O143,IF(AX142-HLOOKUP($O143,$R$2:$BS$33,30,FALSE)/HLOOKUP($O143,$R$2:$BS$33,31,FALSE)&lt;=0,AX142,HLOOKUP($O143,$R$2:$BS$33,30,FALSE)/HLOOKUP($O143,$R$2:$BS$33,31,FALSE)),0)</f>
        <v>0</v>
      </c>
      <c r="AY143" s="35">
        <f t="shared" si="159"/>
        <v>0</v>
      </c>
      <c r="AZ143" s="35">
        <f t="shared" si="159"/>
        <v>0</v>
      </c>
      <c r="BA143" s="35">
        <f t="shared" si="159"/>
        <v>0</v>
      </c>
      <c r="BB143" s="35">
        <f t="shared" si="159"/>
        <v>0</v>
      </c>
      <c r="BC143" s="35">
        <f t="shared" si="159"/>
        <v>0</v>
      </c>
      <c r="BD143" s="35">
        <f t="shared" si="159"/>
        <v>0</v>
      </c>
      <c r="BE143" s="35">
        <f t="shared" si="159"/>
        <v>0</v>
      </c>
      <c r="BF143" s="35">
        <f t="shared" si="159"/>
        <v>0</v>
      </c>
      <c r="BG143" s="35">
        <f t="shared" si="159"/>
        <v>0</v>
      </c>
      <c r="BH143" s="35">
        <f t="shared" si="159"/>
        <v>0</v>
      </c>
      <c r="BI143" s="35">
        <f t="shared" si="159"/>
        <v>0</v>
      </c>
      <c r="BJ143" s="35">
        <f t="shared" si="159"/>
        <v>0</v>
      </c>
      <c r="BK143" s="35">
        <f t="shared" si="159"/>
        <v>0</v>
      </c>
      <c r="BL143" s="35">
        <f t="shared" si="159"/>
        <v>0</v>
      </c>
      <c r="BM143" s="35">
        <f t="shared" si="159"/>
        <v>0</v>
      </c>
      <c r="BN143" s="35">
        <f t="shared" si="159"/>
        <v>0</v>
      </c>
      <c r="BO143" s="35">
        <f t="shared" si="159"/>
        <v>0</v>
      </c>
      <c r="BP143" s="35">
        <f t="shared" si="159"/>
        <v>0</v>
      </c>
      <c r="BQ143" s="35">
        <f t="shared" si="159"/>
        <v>0</v>
      </c>
      <c r="BR143" s="35">
        <f t="shared" si="159"/>
        <v>0</v>
      </c>
      <c r="BS143" s="35">
        <f t="shared" si="159"/>
        <v>0</v>
      </c>
    </row>
    <row r="144" spans="1:71" s="45" customFormat="1" collapsed="1">
      <c r="A144"/>
      <c r="B144"/>
      <c r="C144"/>
      <c r="D144"/>
      <c r="E144"/>
      <c r="F144"/>
      <c r="G144"/>
      <c r="H144"/>
      <c r="I144"/>
      <c r="J144"/>
      <c r="K144"/>
      <c r="L144" s="22"/>
      <c r="M144"/>
      <c r="N144"/>
      <c r="O144" s="22"/>
      <c r="P144" s="39"/>
    </row>
    <row r="145" spans="3:71">
      <c r="F145" t="s">
        <v>171</v>
      </c>
      <c r="L145" s="22" t="s">
        <v>170</v>
      </c>
      <c r="O145" s="22"/>
      <c r="P145" s="39"/>
      <c r="Q145" s="45"/>
      <c r="R145" s="35">
        <f>SUMIF($L$44:$L$143,$L$145,R44:R143)</f>
        <v>0</v>
      </c>
      <c r="S145" s="35">
        <f t="shared" ref="S145:BS145" si="160">SUMIF($L$44:$L$143,$L$145,S44:S143)</f>
        <v>0</v>
      </c>
      <c r="T145" s="35">
        <f t="shared" si="160"/>
        <v>0</v>
      </c>
      <c r="U145" s="35">
        <f t="shared" si="160"/>
        <v>0</v>
      </c>
      <c r="V145" s="35">
        <f>SUMIF($L$44:$L$143,$L$145,V44:V143)</f>
        <v>0</v>
      </c>
      <c r="W145" s="35">
        <f t="shared" si="160"/>
        <v>0</v>
      </c>
      <c r="X145" s="35">
        <f t="shared" si="160"/>
        <v>0</v>
      </c>
      <c r="Y145" s="35">
        <f t="shared" si="160"/>
        <v>0</v>
      </c>
      <c r="Z145" s="35">
        <f t="shared" si="160"/>
        <v>0</v>
      </c>
      <c r="AA145" s="35">
        <f t="shared" si="160"/>
        <v>0</v>
      </c>
      <c r="AB145" s="35">
        <f t="shared" si="160"/>
        <v>0</v>
      </c>
      <c r="AC145" s="35">
        <f t="shared" si="160"/>
        <v>0</v>
      </c>
      <c r="AD145" s="35">
        <f t="shared" si="160"/>
        <v>0</v>
      </c>
      <c r="AE145" s="35">
        <f t="shared" si="160"/>
        <v>0</v>
      </c>
      <c r="AF145" s="35">
        <f t="shared" si="160"/>
        <v>0</v>
      </c>
      <c r="AG145" s="35">
        <f t="shared" si="160"/>
        <v>0</v>
      </c>
      <c r="AH145" s="35">
        <f t="shared" si="160"/>
        <v>0</v>
      </c>
      <c r="AI145" s="35">
        <f t="shared" si="160"/>
        <v>0</v>
      </c>
      <c r="AJ145" s="35">
        <f t="shared" si="160"/>
        <v>0</v>
      </c>
      <c r="AK145" s="35">
        <f t="shared" si="160"/>
        <v>0</v>
      </c>
      <c r="AL145" s="35">
        <f>SUMIF($L$44:$L$143,$L$145,AL44:AL143)</f>
        <v>0</v>
      </c>
      <c r="AM145" s="35">
        <f t="shared" si="160"/>
        <v>0</v>
      </c>
      <c r="AN145" s="35">
        <f t="shared" si="160"/>
        <v>0</v>
      </c>
      <c r="AO145" s="35">
        <f t="shared" si="160"/>
        <v>0</v>
      </c>
      <c r="AP145" s="35">
        <f t="shared" si="160"/>
        <v>0</v>
      </c>
      <c r="AQ145" s="35">
        <f t="shared" si="160"/>
        <v>0</v>
      </c>
      <c r="AR145" s="35">
        <f t="shared" si="160"/>
        <v>0</v>
      </c>
      <c r="AS145" s="35">
        <f t="shared" si="160"/>
        <v>0</v>
      </c>
      <c r="AT145" s="35">
        <f t="shared" si="160"/>
        <v>0</v>
      </c>
      <c r="AU145" s="35">
        <f t="shared" si="160"/>
        <v>0</v>
      </c>
      <c r="AV145" s="35">
        <f t="shared" si="160"/>
        <v>0</v>
      </c>
      <c r="AW145" s="35">
        <f t="shared" si="160"/>
        <v>0</v>
      </c>
      <c r="AX145" s="35">
        <f t="shared" si="160"/>
        <v>0</v>
      </c>
      <c r="AY145" s="35">
        <f t="shared" si="160"/>
        <v>0</v>
      </c>
      <c r="AZ145" s="35">
        <f t="shared" si="160"/>
        <v>0</v>
      </c>
      <c r="BA145" s="35">
        <f t="shared" si="160"/>
        <v>0</v>
      </c>
      <c r="BB145" s="35">
        <f t="shared" si="160"/>
        <v>0</v>
      </c>
      <c r="BC145" s="35">
        <f t="shared" si="160"/>
        <v>0</v>
      </c>
      <c r="BD145" s="35">
        <f t="shared" si="160"/>
        <v>0</v>
      </c>
      <c r="BE145" s="35">
        <f t="shared" si="160"/>
        <v>0</v>
      </c>
      <c r="BF145" s="35">
        <f t="shared" si="160"/>
        <v>0</v>
      </c>
      <c r="BG145" s="35">
        <f t="shared" si="160"/>
        <v>0</v>
      </c>
      <c r="BH145" s="35">
        <f t="shared" si="160"/>
        <v>0</v>
      </c>
      <c r="BI145" s="35">
        <f t="shared" si="160"/>
        <v>0</v>
      </c>
      <c r="BJ145" s="35">
        <f t="shared" si="160"/>
        <v>0</v>
      </c>
      <c r="BK145" s="35">
        <f t="shared" si="160"/>
        <v>0</v>
      </c>
      <c r="BL145" s="35">
        <f t="shared" si="160"/>
        <v>0</v>
      </c>
      <c r="BM145" s="35">
        <f t="shared" si="160"/>
        <v>0</v>
      </c>
      <c r="BN145" s="35">
        <f t="shared" si="160"/>
        <v>0</v>
      </c>
      <c r="BO145" s="35">
        <f t="shared" si="160"/>
        <v>0</v>
      </c>
      <c r="BP145" s="35">
        <f t="shared" si="160"/>
        <v>0</v>
      </c>
      <c r="BQ145" s="35">
        <f t="shared" si="160"/>
        <v>0</v>
      </c>
      <c r="BR145" s="35">
        <f t="shared" si="160"/>
        <v>0</v>
      </c>
      <c r="BS145" s="35">
        <f t="shared" si="160"/>
        <v>0</v>
      </c>
    </row>
    <row r="146" spans="3:71">
      <c r="F146" t="s">
        <v>172</v>
      </c>
      <c r="L146" s="22" t="s">
        <v>54</v>
      </c>
      <c r="O146" s="22"/>
      <c r="P146" s="39"/>
      <c r="Q146" s="45"/>
      <c r="R146" s="35">
        <f>SUMIF($L$44:$L$143,$L$146,R44:R143)</f>
        <v>0</v>
      </c>
      <c r="S146" s="35">
        <f t="shared" ref="S146:BS146" si="161">SUMIF($L$44:$L$143,$L$146,S44:S143)</f>
        <v>0</v>
      </c>
      <c r="T146" s="35">
        <f t="shared" si="161"/>
        <v>0</v>
      </c>
      <c r="U146" s="35">
        <f t="shared" si="161"/>
        <v>0</v>
      </c>
      <c r="V146" s="35">
        <f t="shared" si="161"/>
        <v>0</v>
      </c>
      <c r="W146" s="35">
        <f t="shared" si="161"/>
        <v>0</v>
      </c>
      <c r="X146" s="35">
        <f t="shared" si="161"/>
        <v>0</v>
      </c>
      <c r="Y146" s="35">
        <f t="shared" si="161"/>
        <v>0</v>
      </c>
      <c r="Z146" s="35">
        <f t="shared" si="161"/>
        <v>0</v>
      </c>
      <c r="AA146" s="35">
        <f t="shared" si="161"/>
        <v>0</v>
      </c>
      <c r="AB146" s="35">
        <f t="shared" si="161"/>
        <v>0</v>
      </c>
      <c r="AC146" s="35">
        <f t="shared" si="161"/>
        <v>0</v>
      </c>
      <c r="AD146" s="35">
        <f t="shared" si="161"/>
        <v>0</v>
      </c>
      <c r="AE146" s="35">
        <f t="shared" si="161"/>
        <v>0</v>
      </c>
      <c r="AF146" s="35">
        <f t="shared" si="161"/>
        <v>0</v>
      </c>
      <c r="AG146" s="35">
        <f t="shared" si="161"/>
        <v>0</v>
      </c>
      <c r="AH146" s="35">
        <f t="shared" si="161"/>
        <v>0</v>
      </c>
      <c r="AI146" s="35">
        <f t="shared" si="161"/>
        <v>0</v>
      </c>
      <c r="AJ146" s="35">
        <f t="shared" si="161"/>
        <v>0</v>
      </c>
      <c r="AK146" s="35">
        <f t="shared" si="161"/>
        <v>0</v>
      </c>
      <c r="AL146" s="35">
        <f>SUMIF($L$44:$L$143,$L$146,AL44:AL143)</f>
        <v>0</v>
      </c>
      <c r="AM146" s="35">
        <f t="shared" si="161"/>
        <v>0</v>
      </c>
      <c r="AN146" s="35">
        <f t="shared" si="161"/>
        <v>0</v>
      </c>
      <c r="AO146" s="35">
        <f t="shared" si="161"/>
        <v>0</v>
      </c>
      <c r="AP146" s="35">
        <f t="shared" si="161"/>
        <v>0</v>
      </c>
      <c r="AQ146" s="35">
        <f t="shared" si="161"/>
        <v>0</v>
      </c>
      <c r="AR146" s="35">
        <f t="shared" si="161"/>
        <v>0</v>
      </c>
      <c r="AS146" s="35">
        <f t="shared" si="161"/>
        <v>0</v>
      </c>
      <c r="AT146" s="35">
        <f t="shared" si="161"/>
        <v>0</v>
      </c>
      <c r="AU146" s="35">
        <f t="shared" si="161"/>
        <v>0</v>
      </c>
      <c r="AV146" s="35">
        <f t="shared" si="161"/>
        <v>0</v>
      </c>
      <c r="AW146" s="35">
        <f t="shared" si="161"/>
        <v>0</v>
      </c>
      <c r="AX146" s="35">
        <f t="shared" si="161"/>
        <v>0</v>
      </c>
      <c r="AY146" s="35">
        <f t="shared" si="161"/>
        <v>0</v>
      </c>
      <c r="AZ146" s="35">
        <f t="shared" si="161"/>
        <v>0</v>
      </c>
      <c r="BA146" s="35">
        <f t="shared" si="161"/>
        <v>0</v>
      </c>
      <c r="BB146" s="35">
        <f t="shared" si="161"/>
        <v>0</v>
      </c>
      <c r="BC146" s="35">
        <f t="shared" si="161"/>
        <v>0</v>
      </c>
      <c r="BD146" s="35">
        <f t="shared" si="161"/>
        <v>0</v>
      </c>
      <c r="BE146" s="35">
        <f t="shared" si="161"/>
        <v>0</v>
      </c>
      <c r="BF146" s="35">
        <f t="shared" si="161"/>
        <v>0</v>
      </c>
      <c r="BG146" s="35">
        <f t="shared" si="161"/>
        <v>0</v>
      </c>
      <c r="BH146" s="35">
        <f t="shared" si="161"/>
        <v>0</v>
      </c>
      <c r="BI146" s="35">
        <f t="shared" si="161"/>
        <v>0</v>
      </c>
      <c r="BJ146" s="35">
        <f t="shared" si="161"/>
        <v>0</v>
      </c>
      <c r="BK146" s="35">
        <f t="shared" si="161"/>
        <v>0</v>
      </c>
      <c r="BL146" s="35">
        <f t="shared" si="161"/>
        <v>0</v>
      </c>
      <c r="BM146" s="35">
        <f t="shared" si="161"/>
        <v>0</v>
      </c>
      <c r="BN146" s="35">
        <f t="shared" si="161"/>
        <v>0</v>
      </c>
      <c r="BO146" s="35">
        <f t="shared" si="161"/>
        <v>0</v>
      </c>
      <c r="BP146" s="35">
        <f t="shared" si="161"/>
        <v>0</v>
      </c>
      <c r="BQ146" s="35">
        <f t="shared" si="161"/>
        <v>0</v>
      </c>
      <c r="BR146" s="35">
        <f t="shared" si="161"/>
        <v>0</v>
      </c>
      <c r="BS146" s="35">
        <f t="shared" si="161"/>
        <v>0</v>
      </c>
    </row>
    <row r="147" spans="3:71">
      <c r="F147" t="s">
        <v>47</v>
      </c>
      <c r="K147" s="47" t="s">
        <v>256</v>
      </c>
      <c r="L147" s="47" t="s">
        <v>257</v>
      </c>
      <c r="M147" s="44"/>
      <c r="N147" s="40"/>
      <c r="Q147" s="36">
        <v>3166.9096766958619</v>
      </c>
      <c r="R147" s="35">
        <f>R39+R40-R41-R145</f>
        <v>3135.7030264586865</v>
      </c>
      <c r="S147" s="35">
        <f t="shared" ref="S147:BS147" si="162">S39+S40-S41-S145</f>
        <v>3132.2551801424725</v>
      </c>
      <c r="T147" s="35">
        <f>T39+T40-T41-T145</f>
        <v>3158.0642291323202</v>
      </c>
      <c r="U147" s="35">
        <f t="shared" si="162"/>
        <v>3161.3816110224548</v>
      </c>
      <c r="V147" s="35">
        <f>V39+V40-V41-V145</f>
        <v>3120.9237841560152</v>
      </c>
      <c r="W147" s="35">
        <f>W39+W40-W41-W145</f>
        <v>2940.3904368366775</v>
      </c>
      <c r="X147" s="35">
        <f t="shared" si="162"/>
        <v>2767.2843464477992</v>
      </c>
      <c r="Y147" s="35">
        <f t="shared" si="162"/>
        <v>2600.7882452389877</v>
      </c>
      <c r="Z147" s="35">
        <f t="shared" si="162"/>
        <v>2444.9923400759312</v>
      </c>
      <c r="AA147" s="35">
        <f t="shared" si="162"/>
        <v>2294.0558690545081</v>
      </c>
      <c r="AB147" s="35">
        <f t="shared" si="162"/>
        <v>2150.5915194093432</v>
      </c>
      <c r="AC147" s="35">
        <f t="shared" si="162"/>
        <v>2008.8965183813514</v>
      </c>
      <c r="AD147" s="35">
        <f t="shared" si="162"/>
        <v>1868.8127650317685</v>
      </c>
      <c r="AE147" s="35">
        <f t="shared" si="162"/>
        <v>1749.1058948138993</v>
      </c>
      <c r="AF147" s="35">
        <f>AF39+AF40-AF41-AF145</f>
        <v>1670.0249555529606</v>
      </c>
      <c r="AG147" s="35">
        <f t="shared" si="162"/>
        <v>1593.2444979572556</v>
      </c>
      <c r="AH147" s="35">
        <f t="shared" si="162"/>
        <v>1518.7387618451107</v>
      </c>
      <c r="AI147" s="35">
        <f t="shared" si="162"/>
        <v>1446.787401733088</v>
      </c>
      <c r="AJ147" s="35">
        <f t="shared" si="162"/>
        <v>1377.0599836705003</v>
      </c>
      <c r="AK147" s="35">
        <f t="shared" si="162"/>
        <v>1310.6241994724751</v>
      </c>
      <c r="AL147" s="35">
        <f>AL39+AL40-AL41-AL145</f>
        <v>1247.4535801583831</v>
      </c>
      <c r="AM147" s="35">
        <f t="shared" si="162"/>
        <v>1184.3495465313404</v>
      </c>
      <c r="AN147" s="35">
        <f t="shared" si="162"/>
        <v>1121.2799171145577</v>
      </c>
      <c r="AO147" s="35">
        <f t="shared" si="162"/>
        <v>1058.4446508150211</v>
      </c>
      <c r="AP147" s="35">
        <f t="shared" si="162"/>
        <v>994.4265049154485</v>
      </c>
      <c r="AQ147" s="35">
        <f t="shared" si="162"/>
        <v>930.33510350112101</v>
      </c>
      <c r="AR147" s="35">
        <f t="shared" si="162"/>
        <v>866.5504363850232</v>
      </c>
      <c r="AS147" s="35">
        <f t="shared" si="162"/>
        <v>803.39756736653476</v>
      </c>
      <c r="AT147" s="35">
        <f t="shared" si="162"/>
        <v>742.72680067800957</v>
      </c>
      <c r="AU147" s="35">
        <f t="shared" si="162"/>
        <v>684.45655596985</v>
      </c>
      <c r="AV147" s="35">
        <f t="shared" si="162"/>
        <v>628.75848736384569</v>
      </c>
      <c r="AW147" s="35">
        <f t="shared" si="162"/>
        <v>577.15914583062397</v>
      </c>
      <c r="AX147" s="35">
        <f t="shared" si="162"/>
        <v>527.67616760368833</v>
      </c>
      <c r="AY147" s="35">
        <f t="shared" si="162"/>
        <v>479.62367926148244</v>
      </c>
      <c r="AZ147" s="35">
        <f t="shared" si="162"/>
        <v>433.66640706430996</v>
      </c>
      <c r="BA147" s="35">
        <f t="shared" si="162"/>
        <v>389.86945145516898</v>
      </c>
      <c r="BB147" s="35">
        <f t="shared" si="162"/>
        <v>349.28359684171181</v>
      </c>
      <c r="BC147" s="35">
        <f t="shared" si="162"/>
        <v>311.24165609392605</v>
      </c>
      <c r="BD147" s="35">
        <f t="shared" si="162"/>
        <v>275.42133211069608</v>
      </c>
      <c r="BE147" s="35">
        <f t="shared" si="162"/>
        <v>242.13187210798873</v>
      </c>
      <c r="BF147" s="35">
        <f t="shared" si="162"/>
        <v>212.07677894715647</v>
      </c>
      <c r="BG147" s="35">
        <f t="shared" si="162"/>
        <v>184.95941533572363</v>
      </c>
      <c r="BH147" s="35">
        <f t="shared" si="162"/>
        <v>159.98775102603662</v>
      </c>
      <c r="BI147" s="35">
        <f t="shared" si="162"/>
        <v>137.46642150264776</v>
      </c>
      <c r="BJ147" s="35">
        <f t="shared" si="162"/>
        <v>116.59907551277962</v>
      </c>
      <c r="BK147" s="35">
        <f t="shared" si="162"/>
        <v>98.644263192582628</v>
      </c>
      <c r="BL147" s="35">
        <f t="shared" si="162"/>
        <v>82.086955573813128</v>
      </c>
      <c r="BM147" s="35">
        <f t="shared" si="162"/>
        <v>68.737089366081349</v>
      </c>
      <c r="BN147" s="35">
        <f t="shared" si="162"/>
        <v>57.322450671950904</v>
      </c>
      <c r="BO147" s="35">
        <f t="shared" si="162"/>
        <v>49.465447585066066</v>
      </c>
      <c r="BP147" s="35">
        <f t="shared" si="162"/>
        <v>43.945529220934674</v>
      </c>
      <c r="BQ147" s="35">
        <f t="shared" si="162"/>
        <v>39.322412142153702</v>
      </c>
      <c r="BR147" s="35">
        <f t="shared" si="162"/>
        <v>35.255080798960208</v>
      </c>
      <c r="BS147" s="35">
        <f t="shared" si="162"/>
        <v>31.660445916432657</v>
      </c>
    </row>
    <row r="148" spans="3:71">
      <c r="N148" s="39"/>
      <c r="O148" s="44"/>
    </row>
    <row r="149" spans="3:71" ht="15.75" thickBot="1">
      <c r="C149" s="28" t="s">
        <v>175</v>
      </c>
      <c r="D149" s="28"/>
      <c r="E149" s="28"/>
      <c r="F149" s="29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</row>
    <row r="151" spans="3:71">
      <c r="F151" t="s">
        <v>165</v>
      </c>
      <c r="P151" s="31"/>
      <c r="R151" s="35">
        <f>R39*R8</f>
        <v>3244.4989637749104</v>
      </c>
      <c r="S151" s="35">
        <f t="shared" ref="S151:BS151" si="163">S39*S8</f>
        <v>3291.2346804967938</v>
      </c>
      <c r="T151" s="35">
        <f t="shared" si="163"/>
        <v>3368.162407734796</v>
      </c>
      <c r="U151" s="35">
        <f t="shared" si="163"/>
        <v>3479.1152013084925</v>
      </c>
      <c r="V151" s="35">
        <f t="shared" si="163"/>
        <v>3568.0976913608979</v>
      </c>
      <c r="W151" s="35">
        <f t="shared" si="163"/>
        <v>3608.734564861677</v>
      </c>
      <c r="X151" s="35">
        <f t="shared" si="163"/>
        <v>3483.2828438741612</v>
      </c>
      <c r="Y151" s="35">
        <f t="shared" si="163"/>
        <v>3358.5319825369133</v>
      </c>
      <c r="Z151" s="35">
        <f t="shared" si="163"/>
        <v>3233.7962884853519</v>
      </c>
      <c r="AA151" s="35">
        <f t="shared" si="163"/>
        <v>3114.5630732650361</v>
      </c>
      <c r="AB151" s="35">
        <f t="shared" si="163"/>
        <v>2993.8882136260572</v>
      </c>
      <c r="AC151" s="35">
        <f t="shared" si="163"/>
        <v>2875.4212750530905</v>
      </c>
      <c r="AD151" s="35">
        <f t="shared" si="163"/>
        <v>2751.7760196382401</v>
      </c>
      <c r="AE151" s="35">
        <f t="shared" si="163"/>
        <v>2622.6073272193912</v>
      </c>
      <c r="AF151" s="35">
        <f t="shared" si="163"/>
        <v>2514.7542135765002</v>
      </c>
      <c r="AG151" s="35">
        <f t="shared" si="163"/>
        <v>2459.8825106638219</v>
      </c>
      <c r="AH151" s="35">
        <f t="shared" si="163"/>
        <v>2404.2841528451781</v>
      </c>
      <c r="AI151" s="35">
        <f t="shared" si="163"/>
        <v>2348.0016977174337</v>
      </c>
      <c r="AJ151" s="35">
        <f t="shared" si="163"/>
        <v>2291.5641025235836</v>
      </c>
      <c r="AK151" s="35">
        <f t="shared" si="163"/>
        <v>2234.5604763737683</v>
      </c>
      <c r="AL151" s="35">
        <f t="shared" si="163"/>
        <v>2178.8603709861209</v>
      </c>
      <c r="AM151" s="35">
        <f t="shared" si="163"/>
        <v>2124.6508627329908</v>
      </c>
      <c r="AN151" s="35">
        <f t="shared" si="163"/>
        <v>2066.5934142338178</v>
      </c>
      <c r="AO151" s="35">
        <f t="shared" si="163"/>
        <v>2004.4773324174982</v>
      </c>
      <c r="AP151" s="35">
        <f t="shared" si="163"/>
        <v>1938.5063181815071</v>
      </c>
      <c r="AQ151" s="35">
        <f t="shared" si="163"/>
        <v>1865.8800550055118</v>
      </c>
      <c r="AR151" s="35">
        <f t="shared" si="163"/>
        <v>1788.390696847677</v>
      </c>
      <c r="AS151" s="35">
        <f t="shared" si="163"/>
        <v>1706.5884495870509</v>
      </c>
      <c r="AT151" s="35">
        <f t="shared" si="163"/>
        <v>1620.9791613189527</v>
      </c>
      <c r="AU151" s="35">
        <f t="shared" si="163"/>
        <v>1535.2813611613694</v>
      </c>
      <c r="AV151" s="35">
        <f t="shared" si="163"/>
        <v>1449.4950364637718</v>
      </c>
      <c r="AW151" s="35">
        <f t="shared" si="163"/>
        <v>1364.1642627796205</v>
      </c>
      <c r="AX151" s="35">
        <f t="shared" si="163"/>
        <v>1282.8927544772816</v>
      </c>
      <c r="AY151" s="35">
        <f t="shared" si="163"/>
        <v>1201.6395468673793</v>
      </c>
      <c r="AZ151" s="35">
        <f t="shared" si="163"/>
        <v>1118.9722390175355</v>
      </c>
      <c r="BA151" s="35">
        <f t="shared" si="163"/>
        <v>1036.5408932523533</v>
      </c>
      <c r="BB151" s="35">
        <f t="shared" si="163"/>
        <v>954.68880143994397</v>
      </c>
      <c r="BC151" s="35">
        <f t="shared" si="163"/>
        <v>876.25957111517994</v>
      </c>
      <c r="BD151" s="35">
        <f t="shared" si="163"/>
        <v>799.95261836093334</v>
      </c>
      <c r="BE151" s="35">
        <f t="shared" si="163"/>
        <v>725.23053949039036</v>
      </c>
      <c r="BF151" s="35">
        <f t="shared" si="163"/>
        <v>653.19436896844218</v>
      </c>
      <c r="BG151" s="35">
        <f t="shared" si="163"/>
        <v>586.13216355087923</v>
      </c>
      <c r="BH151" s="35">
        <f t="shared" si="163"/>
        <v>523.70996983768782</v>
      </c>
      <c r="BI151" s="35">
        <f t="shared" si="163"/>
        <v>464.10163021389997</v>
      </c>
      <c r="BJ151" s="35">
        <f t="shared" si="163"/>
        <v>408.54034426191572</v>
      </c>
      <c r="BK151" s="35">
        <f t="shared" si="163"/>
        <v>355.01392896673383</v>
      </c>
      <c r="BL151" s="35">
        <f t="shared" si="163"/>
        <v>307.70466601617818</v>
      </c>
      <c r="BM151" s="35">
        <f t="shared" si="163"/>
        <v>262.33024225857253</v>
      </c>
      <c r="BN151" s="35">
        <f t="shared" si="163"/>
        <v>225.04911651800441</v>
      </c>
      <c r="BO151" s="35">
        <f t="shared" si="163"/>
        <v>192.27502925749721</v>
      </c>
      <c r="BP151" s="35">
        <f t="shared" si="163"/>
        <v>169.98556484906587</v>
      </c>
      <c r="BQ151" s="35">
        <f t="shared" si="163"/>
        <v>154.71654595720111</v>
      </c>
      <c r="BR151" s="35">
        <f t="shared" si="163"/>
        <v>141.83198328878328</v>
      </c>
      <c r="BS151" s="35">
        <f t="shared" si="163"/>
        <v>130.27698590707462</v>
      </c>
    </row>
    <row r="152" spans="3:71">
      <c r="F152" t="s">
        <v>176</v>
      </c>
      <c r="O152" s="31"/>
      <c r="R152" s="35">
        <f>R40*R8</f>
        <v>151.75512275488992</v>
      </c>
      <c r="S152" s="35">
        <f t="shared" ref="S152:BS152" si="164">S40*S8</f>
        <v>167.21808802456624</v>
      </c>
      <c r="T152" s="35">
        <f t="shared" si="164"/>
        <v>209.93743209414365</v>
      </c>
      <c r="U152" s="35">
        <f t="shared" si="164"/>
        <v>198.60283607490052</v>
      </c>
      <c r="V152" s="35">
        <f t="shared" si="164"/>
        <v>160.26054310651242</v>
      </c>
      <c r="W152" s="35">
        <f t="shared" si="164"/>
        <v>0</v>
      </c>
      <c r="X152" s="35">
        <f t="shared" si="164"/>
        <v>0</v>
      </c>
      <c r="Y152" s="35">
        <f t="shared" si="164"/>
        <v>0</v>
      </c>
      <c r="Z152" s="35">
        <f t="shared" si="164"/>
        <v>0</v>
      </c>
      <c r="AA152" s="35">
        <f t="shared" si="164"/>
        <v>0</v>
      </c>
      <c r="AB152" s="35">
        <f t="shared" si="164"/>
        <v>0</v>
      </c>
      <c r="AC152" s="35">
        <f t="shared" si="164"/>
        <v>0</v>
      </c>
      <c r="AD152" s="35">
        <f t="shared" si="164"/>
        <v>0</v>
      </c>
      <c r="AE152" s="35">
        <f t="shared" si="164"/>
        <v>0</v>
      </c>
      <c r="AF152" s="35">
        <f t="shared" si="164"/>
        <v>0</v>
      </c>
      <c r="AG152" s="35">
        <f t="shared" si="164"/>
        <v>0</v>
      </c>
      <c r="AH152" s="35">
        <f t="shared" si="164"/>
        <v>0</v>
      </c>
      <c r="AI152" s="35">
        <f t="shared" si="164"/>
        <v>0</v>
      </c>
      <c r="AJ152" s="35">
        <f t="shared" si="164"/>
        <v>0</v>
      </c>
      <c r="AK152" s="35">
        <f t="shared" si="164"/>
        <v>0</v>
      </c>
      <c r="AL152" s="35">
        <f t="shared" si="164"/>
        <v>0</v>
      </c>
      <c r="AM152" s="35">
        <f t="shared" si="164"/>
        <v>0</v>
      </c>
      <c r="AN152" s="35">
        <f t="shared" si="164"/>
        <v>0</v>
      </c>
      <c r="AO152" s="35">
        <f t="shared" si="164"/>
        <v>0</v>
      </c>
      <c r="AP152" s="35">
        <f t="shared" si="164"/>
        <v>0</v>
      </c>
      <c r="AQ152" s="35">
        <f t="shared" si="164"/>
        <v>0</v>
      </c>
      <c r="AR152" s="35">
        <f t="shared" si="164"/>
        <v>0</v>
      </c>
      <c r="AS152" s="35">
        <f t="shared" si="164"/>
        <v>0</v>
      </c>
      <c r="AT152" s="35">
        <f t="shared" si="164"/>
        <v>0</v>
      </c>
      <c r="AU152" s="35">
        <f t="shared" si="164"/>
        <v>0</v>
      </c>
      <c r="AV152" s="35">
        <f t="shared" si="164"/>
        <v>0</v>
      </c>
      <c r="AW152" s="35">
        <f t="shared" si="164"/>
        <v>0</v>
      </c>
      <c r="AX152" s="35">
        <f t="shared" si="164"/>
        <v>0</v>
      </c>
      <c r="AY152" s="35">
        <f t="shared" si="164"/>
        <v>0</v>
      </c>
      <c r="AZ152" s="35">
        <f t="shared" si="164"/>
        <v>0</v>
      </c>
      <c r="BA152" s="35">
        <f t="shared" si="164"/>
        <v>0</v>
      </c>
      <c r="BB152" s="35">
        <f t="shared" si="164"/>
        <v>0</v>
      </c>
      <c r="BC152" s="35">
        <f t="shared" si="164"/>
        <v>0</v>
      </c>
      <c r="BD152" s="35">
        <f t="shared" si="164"/>
        <v>0</v>
      </c>
      <c r="BE152" s="35">
        <f t="shared" si="164"/>
        <v>0</v>
      </c>
      <c r="BF152" s="35">
        <f t="shared" si="164"/>
        <v>0</v>
      </c>
      <c r="BG152" s="35">
        <f t="shared" si="164"/>
        <v>0</v>
      </c>
      <c r="BH152" s="35">
        <f t="shared" si="164"/>
        <v>0</v>
      </c>
      <c r="BI152" s="35">
        <f t="shared" si="164"/>
        <v>0</v>
      </c>
      <c r="BJ152" s="35">
        <f t="shared" si="164"/>
        <v>0</v>
      </c>
      <c r="BK152" s="35">
        <f t="shared" si="164"/>
        <v>0</v>
      </c>
      <c r="BL152" s="35">
        <f t="shared" si="164"/>
        <v>0</v>
      </c>
      <c r="BM152" s="35">
        <f t="shared" si="164"/>
        <v>0</v>
      </c>
      <c r="BN152" s="35">
        <f t="shared" si="164"/>
        <v>0</v>
      </c>
      <c r="BO152" s="35">
        <f t="shared" si="164"/>
        <v>0</v>
      </c>
      <c r="BP152" s="35">
        <f t="shared" si="164"/>
        <v>0</v>
      </c>
      <c r="BQ152" s="35">
        <f t="shared" si="164"/>
        <v>0</v>
      </c>
      <c r="BR152" s="35">
        <f t="shared" si="164"/>
        <v>0</v>
      </c>
      <c r="BS152" s="35">
        <f t="shared" si="164"/>
        <v>0</v>
      </c>
    </row>
    <row r="153" spans="3:71">
      <c r="F153" t="s">
        <v>177</v>
      </c>
      <c r="O153" s="31"/>
      <c r="P153" s="31"/>
      <c r="R153" s="35">
        <f>Q156*$O$8</f>
        <v>77.589287079048617</v>
      </c>
      <c r="S153" s="35">
        <f>R156*$O$8</f>
        <v>78.706929889869642</v>
      </c>
      <c r="T153" s="35">
        <f>S156*$O$8</f>
        <v>80.546587593462675</v>
      </c>
      <c r="U153" s="35">
        <f t="shared" ref="U153:BS153" si="165">T156*$O$8</f>
        <v>83.199924287025937</v>
      </c>
      <c r="V153" s="35">
        <f t="shared" si="165"/>
        <v>85.327860847576389</v>
      </c>
      <c r="W153" s="35">
        <f t="shared" si="165"/>
        <v>86.299655284637467</v>
      </c>
      <c r="X153" s="35">
        <f t="shared" si="165"/>
        <v>83.299589726614897</v>
      </c>
      <c r="Y153" s="35">
        <f t="shared" si="165"/>
        <v>80.316284599467423</v>
      </c>
      <c r="Z153" s="35">
        <f t="shared" si="165"/>
        <v>77.333342184373976</v>
      </c>
      <c r="AA153" s="35">
        <f t="shared" si="165"/>
        <v>74.481986622736343</v>
      </c>
      <c r="AB153" s="35">
        <f t="shared" si="165"/>
        <v>71.59615542590376</v>
      </c>
      <c r="AC153" s="35">
        <f t="shared" si="165"/>
        <v>68.763124684041699</v>
      </c>
      <c r="AD153" s="35">
        <f t="shared" si="165"/>
        <v>65.806259132393265</v>
      </c>
      <c r="AE153" s="35">
        <f t="shared" si="165"/>
        <v>62.717305531356843</v>
      </c>
      <c r="AF153" s="35">
        <f t="shared" si="165"/>
        <v>60.138094907393132</v>
      </c>
      <c r="AG153" s="35">
        <f t="shared" si="165"/>
        <v>58.825887273073342</v>
      </c>
      <c r="AH153" s="35">
        <f t="shared" si="165"/>
        <v>57.496302337439602</v>
      </c>
      <c r="AI153" s="35">
        <f t="shared" si="165"/>
        <v>56.150357827308085</v>
      </c>
      <c r="AJ153" s="35">
        <f t="shared" si="165"/>
        <v>54.800703281432703</v>
      </c>
      <c r="AK153" s="35">
        <f>AJ156*$O$8</f>
        <v>53.437512612159416</v>
      </c>
      <c r="AL153" s="35">
        <f t="shared" si="165"/>
        <v>52.105494474533884</v>
      </c>
      <c r="AM153" s="35">
        <f t="shared" si="165"/>
        <v>50.809122632462937</v>
      </c>
      <c r="AN153" s="35">
        <f t="shared" si="165"/>
        <v>49.420730745464653</v>
      </c>
      <c r="AO153" s="35">
        <f t="shared" si="165"/>
        <v>47.93528027743163</v>
      </c>
      <c r="AP153" s="35">
        <f t="shared" si="165"/>
        <v>46.357642552900856</v>
      </c>
      <c r="AQ153" s="35">
        <f t="shared" si="165"/>
        <v>44.620850510136698</v>
      </c>
      <c r="AR153" s="35">
        <f t="shared" si="165"/>
        <v>42.767761906069389</v>
      </c>
      <c r="AS153" s="35">
        <f t="shared" si="165"/>
        <v>40.811534421554661</v>
      </c>
      <c r="AT153" s="35">
        <f t="shared" si="165"/>
        <v>38.76426496077535</v>
      </c>
      <c r="AU153" s="35">
        <f t="shared" si="165"/>
        <v>36.714878817426602</v>
      </c>
      <c r="AV153" s="35">
        <f t="shared" si="165"/>
        <v>34.663375688982342</v>
      </c>
      <c r="AW153" s="35">
        <f t="shared" si="165"/>
        <v>32.622766655051933</v>
      </c>
      <c r="AX153" s="35">
        <f t="shared" si="165"/>
        <v>30.679231317416694</v>
      </c>
      <c r="AY153" s="35">
        <f t="shared" si="165"/>
        <v>28.736133624451721</v>
      </c>
      <c r="AZ153" s="35">
        <f t="shared" si="165"/>
        <v>26.759218990658489</v>
      </c>
      <c r="BA153" s="35">
        <f t="shared" si="165"/>
        <v>24.787947178802007</v>
      </c>
      <c r="BB153" s="35">
        <f t="shared" si="165"/>
        <v>22.830527706470107</v>
      </c>
      <c r="BC153" s="35">
        <f t="shared" si="165"/>
        <v>20.954962901241494</v>
      </c>
      <c r="BD153" s="35">
        <f t="shared" si="165"/>
        <v>19.130150463487428</v>
      </c>
      <c r="BE153" s="35">
        <f t="shared" si="165"/>
        <v>17.343238865314362</v>
      </c>
      <c r="BF153" s="35">
        <f t="shared" si="165"/>
        <v>15.620558359909062</v>
      </c>
      <c r="BG153" s="35">
        <f t="shared" si="165"/>
        <v>14.016825775496869</v>
      </c>
      <c r="BH153" s="35">
        <f t="shared" si="165"/>
        <v>12.524054915591362</v>
      </c>
      <c r="BI153" s="35">
        <f t="shared" si="165"/>
        <v>11.098574856262127</v>
      </c>
      <c r="BJ153" s="35">
        <f t="shared" si="165"/>
        <v>9.769876461119507</v>
      </c>
      <c r="BK153" s="35">
        <f t="shared" si="165"/>
        <v>8.4898401753879753</v>
      </c>
      <c r="BL153" s="35">
        <f t="shared" si="165"/>
        <v>7.3584815201526261</v>
      </c>
      <c r="BM153" s="35">
        <f t="shared" si="165"/>
        <v>6.2733928114543938</v>
      </c>
      <c r="BN153" s="35">
        <f t="shared" si="165"/>
        <v>5.3818480768092813</v>
      </c>
      <c r="BO153" s="35">
        <f t="shared" si="165"/>
        <v>4.5980851310968092</v>
      </c>
      <c r="BP153" s="35">
        <f t="shared" si="165"/>
        <v>4.065052551295377</v>
      </c>
      <c r="BQ153" s="35">
        <f t="shared" si="165"/>
        <v>3.699907638800807</v>
      </c>
      <c r="BR153" s="35">
        <f t="shared" si="165"/>
        <v>3.3917848614691954</v>
      </c>
      <c r="BS153" s="35">
        <f t="shared" si="165"/>
        <v>3.1154574472653276</v>
      </c>
    </row>
    <row r="154" spans="3:71">
      <c r="F154" t="s">
        <v>178</v>
      </c>
      <c r="R154" s="35">
        <f>(R41*R8)+(R145*R8)</f>
        <v>183.72633592287622</v>
      </c>
      <c r="S154" s="35">
        <f t="shared" ref="S154:BS154" si="166">(S41*S8)+(S145*S8)</f>
        <v>170.83694838002626</v>
      </c>
      <c r="T154" s="35">
        <f t="shared" si="166"/>
        <v>182.18456280747316</v>
      </c>
      <c r="U154" s="35">
        <f t="shared" si="166"/>
        <v>194.9482068700714</v>
      </c>
      <c r="V154" s="35">
        <f t="shared" si="166"/>
        <v>205.92332489037125</v>
      </c>
      <c r="W154" s="35">
        <f t="shared" si="166"/>
        <v>208.75131071413051</v>
      </c>
      <c r="X154" s="35">
        <f t="shared" si="166"/>
        <v>205.0671459367156</v>
      </c>
      <c r="Y154" s="35">
        <f t="shared" si="166"/>
        <v>202.06903623593507</v>
      </c>
      <c r="Z154" s="35">
        <f t="shared" si="166"/>
        <v>193.71520184305223</v>
      </c>
      <c r="AA154" s="35">
        <f t="shared" si="166"/>
        <v>192.27101506488268</v>
      </c>
      <c r="AB154" s="35">
        <f t="shared" si="166"/>
        <v>187.23006325700854</v>
      </c>
      <c r="AC154" s="35">
        <f t="shared" si="166"/>
        <v>189.45151454724316</v>
      </c>
      <c r="AD154" s="35">
        <f t="shared" si="166"/>
        <v>191.88599795020616</v>
      </c>
      <c r="AE154" s="35">
        <f t="shared" si="166"/>
        <v>167.99120855028403</v>
      </c>
      <c r="AF154" s="35">
        <f t="shared" si="166"/>
        <v>113.69759018575166</v>
      </c>
      <c r="AG154" s="35">
        <f t="shared" si="166"/>
        <v>113.09466015608299</v>
      </c>
      <c r="AH154" s="35">
        <f t="shared" si="166"/>
        <v>112.43281295505265</v>
      </c>
      <c r="AI154" s="35">
        <f t="shared" si="166"/>
        <v>111.23829847528272</v>
      </c>
      <c r="AJ154" s="35">
        <f t="shared" si="166"/>
        <v>110.4411387619744</v>
      </c>
      <c r="AK154" s="35">
        <f t="shared" si="166"/>
        <v>107.8055998621815</v>
      </c>
      <c r="AL154" s="35">
        <f t="shared" si="166"/>
        <v>105.01863088559274</v>
      </c>
      <c r="AM154" s="35">
        <f t="shared" si="166"/>
        <v>107.47817924463807</v>
      </c>
      <c r="AN154" s="35">
        <f t="shared" si="166"/>
        <v>110.05136209375091</v>
      </c>
      <c r="AO154" s="35">
        <f t="shared" si="166"/>
        <v>112.32865678889199</v>
      </c>
      <c r="AP154" s="35">
        <f t="shared" si="166"/>
        <v>117.24711368613193</v>
      </c>
      <c r="AQ154" s="35">
        <f t="shared" si="166"/>
        <v>120.25712006390432</v>
      </c>
      <c r="AR154" s="35">
        <f t="shared" si="166"/>
        <v>122.61378168218049</v>
      </c>
      <c r="AS154" s="35">
        <f t="shared" si="166"/>
        <v>124.37355322887356</v>
      </c>
      <c r="AT154" s="35">
        <f t="shared" si="166"/>
        <v>122.41267897500985</v>
      </c>
      <c r="AU154" s="35">
        <f t="shared" si="166"/>
        <v>120.44970038657986</v>
      </c>
      <c r="AV154" s="35">
        <f t="shared" si="166"/>
        <v>117.95354033920337</v>
      </c>
      <c r="AW154" s="35">
        <f t="shared" si="166"/>
        <v>111.95073961975562</v>
      </c>
      <c r="AX154" s="35">
        <f t="shared" si="166"/>
        <v>109.98934123435403</v>
      </c>
      <c r="AY154" s="35">
        <f t="shared" si="166"/>
        <v>109.42652684050218</v>
      </c>
      <c r="AZ154" s="35">
        <f t="shared" si="166"/>
        <v>107.21929294398421</v>
      </c>
      <c r="BA154" s="35">
        <f t="shared" si="166"/>
        <v>104.68261951887945</v>
      </c>
      <c r="BB154" s="35">
        <f t="shared" si="166"/>
        <v>99.384193226005422</v>
      </c>
      <c r="BC154" s="35">
        <f t="shared" si="166"/>
        <v>95.437103217733949</v>
      </c>
      <c r="BD154" s="35">
        <f t="shared" si="166"/>
        <v>92.065317735857434</v>
      </c>
      <c r="BE154" s="35">
        <f t="shared" si="166"/>
        <v>87.656728881857148</v>
      </c>
      <c r="BF154" s="35">
        <f t="shared" si="166"/>
        <v>81.079031193059691</v>
      </c>
      <c r="BG154" s="35">
        <f t="shared" si="166"/>
        <v>74.946248628782854</v>
      </c>
      <c r="BH154" s="35">
        <f t="shared" si="166"/>
        <v>70.706914480049932</v>
      </c>
      <c r="BI154" s="35">
        <f t="shared" si="166"/>
        <v>65.331162413103741</v>
      </c>
      <c r="BJ154" s="35">
        <f t="shared" si="166"/>
        <v>62.016255470569824</v>
      </c>
      <c r="BK154" s="35">
        <f t="shared" si="166"/>
        <v>54.667744470708278</v>
      </c>
      <c r="BL154" s="35">
        <f t="shared" si="166"/>
        <v>51.647816569060048</v>
      </c>
      <c r="BM154" s="35">
        <f t="shared" si="166"/>
        <v>42.66297381737737</v>
      </c>
      <c r="BN154" s="35">
        <f t="shared" si="166"/>
        <v>37.372172391604039</v>
      </c>
      <c r="BO154" s="35">
        <f t="shared" si="166"/>
        <v>26.354516959726716</v>
      </c>
      <c r="BP154" s="35">
        <f t="shared" si="166"/>
        <v>18.968926530665559</v>
      </c>
      <c r="BQ154" s="35">
        <f t="shared" si="166"/>
        <v>16.276347529887008</v>
      </c>
      <c r="BR154" s="35">
        <f t="shared" si="166"/>
        <v>14.670454828973984</v>
      </c>
      <c r="BS154" s="35">
        <f t="shared" si="166"/>
        <v>13.283140679851526</v>
      </c>
    </row>
    <row r="155" spans="3:71">
      <c r="F155" t="s">
        <v>179</v>
      </c>
      <c r="R155" s="35">
        <f>R154-R153</f>
        <v>106.1370488438276</v>
      </c>
      <c r="S155" s="35">
        <f t="shared" ref="S155:BS155" si="167">S154-S153</f>
        <v>92.130018490156615</v>
      </c>
      <c r="T155" s="35">
        <f t="shared" si="167"/>
        <v>101.63797521401048</v>
      </c>
      <c r="U155" s="35">
        <f t="shared" si="167"/>
        <v>111.74828258304547</v>
      </c>
      <c r="V155" s="35">
        <f t="shared" si="167"/>
        <v>120.59546404279486</v>
      </c>
      <c r="W155" s="35">
        <f t="shared" si="167"/>
        <v>122.45165542949304</v>
      </c>
      <c r="X155" s="35">
        <f t="shared" si="167"/>
        <v>121.76755621010071</v>
      </c>
      <c r="Y155" s="35">
        <f t="shared" si="167"/>
        <v>121.75275163646765</v>
      </c>
      <c r="Z155" s="35">
        <f t="shared" si="167"/>
        <v>116.38185965867825</v>
      </c>
      <c r="AA155" s="35">
        <f t="shared" si="167"/>
        <v>117.78902844214633</v>
      </c>
      <c r="AB155" s="35">
        <f t="shared" si="167"/>
        <v>115.63390783110478</v>
      </c>
      <c r="AC155" s="35">
        <f t="shared" si="167"/>
        <v>120.68838986320146</v>
      </c>
      <c r="AD155" s="35">
        <f t="shared" si="167"/>
        <v>126.0797388178129</v>
      </c>
      <c r="AE155" s="35">
        <f t="shared" si="167"/>
        <v>105.27390301892719</v>
      </c>
      <c r="AF155" s="35">
        <f t="shared" si="167"/>
        <v>53.559495278358533</v>
      </c>
      <c r="AG155" s="35">
        <f t="shared" si="167"/>
        <v>54.268772883009653</v>
      </c>
      <c r="AH155" s="35">
        <f t="shared" si="167"/>
        <v>54.936510617613052</v>
      </c>
      <c r="AI155" s="35">
        <f t="shared" si="167"/>
        <v>55.087940647974634</v>
      </c>
      <c r="AJ155" s="35">
        <f t="shared" si="167"/>
        <v>55.640435480541697</v>
      </c>
      <c r="AK155" s="35">
        <f t="shared" si="167"/>
        <v>54.368087250022079</v>
      </c>
      <c r="AL155" s="35">
        <f t="shared" si="167"/>
        <v>52.913136411058858</v>
      </c>
      <c r="AM155" s="35">
        <f t="shared" si="167"/>
        <v>56.669056612175133</v>
      </c>
      <c r="AN155" s="35">
        <f t="shared" si="167"/>
        <v>60.630631348286258</v>
      </c>
      <c r="AO155" s="35">
        <f t="shared" si="167"/>
        <v>64.39337651146036</v>
      </c>
      <c r="AP155" s="35">
        <f t="shared" si="167"/>
        <v>70.889471133231069</v>
      </c>
      <c r="AQ155" s="35">
        <f t="shared" si="167"/>
        <v>75.636269553767619</v>
      </c>
      <c r="AR155" s="35">
        <f t="shared" si="167"/>
        <v>79.846019776111092</v>
      </c>
      <c r="AS155" s="35">
        <f t="shared" si="167"/>
        <v>83.562018807318907</v>
      </c>
      <c r="AT155" s="35">
        <f t="shared" si="167"/>
        <v>83.648414014234504</v>
      </c>
      <c r="AU155" s="35">
        <f t="shared" si="167"/>
        <v>83.734821569153269</v>
      </c>
      <c r="AV155" s="35">
        <f t="shared" si="167"/>
        <v>83.29016465022103</v>
      </c>
      <c r="AW155" s="35">
        <f t="shared" si="167"/>
        <v>79.32797296470369</v>
      </c>
      <c r="AX155" s="35">
        <f t="shared" si="167"/>
        <v>79.310109916937336</v>
      </c>
      <c r="AY155" s="35">
        <f t="shared" si="167"/>
        <v>80.690393216050452</v>
      </c>
      <c r="AZ155" s="35">
        <f t="shared" si="167"/>
        <v>80.460073953325718</v>
      </c>
      <c r="BA155" s="35">
        <f t="shared" si="167"/>
        <v>79.894672340077449</v>
      </c>
      <c r="BB155" s="35">
        <f t="shared" si="167"/>
        <v>76.553665519535315</v>
      </c>
      <c r="BC155" s="35">
        <f t="shared" si="167"/>
        <v>74.482140316492462</v>
      </c>
      <c r="BD155" s="35">
        <f t="shared" si="167"/>
        <v>72.935167272370009</v>
      </c>
      <c r="BE155" s="35">
        <f t="shared" si="167"/>
        <v>70.313490016542787</v>
      </c>
      <c r="BF155" s="35">
        <f t="shared" si="167"/>
        <v>65.458472833150637</v>
      </c>
      <c r="BG155" s="35">
        <f t="shared" si="167"/>
        <v>60.929422853285985</v>
      </c>
      <c r="BH155" s="35">
        <f t="shared" si="167"/>
        <v>58.182859564458568</v>
      </c>
      <c r="BI155" s="35">
        <f t="shared" si="167"/>
        <v>54.232587556841615</v>
      </c>
      <c r="BJ155" s="35">
        <f t="shared" si="167"/>
        <v>52.246379009450315</v>
      </c>
      <c r="BK155" s="35">
        <f t="shared" si="167"/>
        <v>46.177904295320303</v>
      </c>
      <c r="BL155" s="35">
        <f t="shared" si="167"/>
        <v>44.289335048907418</v>
      </c>
      <c r="BM155" s="35">
        <f t="shared" si="167"/>
        <v>36.389581005922977</v>
      </c>
      <c r="BN155" s="35">
        <f t="shared" si="167"/>
        <v>31.990324314794758</v>
      </c>
      <c r="BO155" s="35">
        <f t="shared" si="167"/>
        <v>21.756431828629907</v>
      </c>
      <c r="BP155" s="35">
        <f t="shared" si="167"/>
        <v>14.903873979370182</v>
      </c>
      <c r="BQ155" s="35">
        <f t="shared" si="167"/>
        <v>12.576439891086201</v>
      </c>
      <c r="BR155" s="35">
        <f t="shared" si="167"/>
        <v>11.278669967504788</v>
      </c>
      <c r="BS155" s="35">
        <f t="shared" si="167"/>
        <v>10.167683232586198</v>
      </c>
    </row>
    <row r="156" spans="3:71">
      <c r="F156" t="s">
        <v>47</v>
      </c>
      <c r="Q156" s="35">
        <f t="shared" ref="Q156:BS156" si="168">Q147*Q8</f>
        <v>3166.9096766958619</v>
      </c>
      <c r="R156" s="35">
        <f>R147*R8</f>
        <v>3212.5277506069242</v>
      </c>
      <c r="S156" s="35">
        <f t="shared" si="168"/>
        <v>3287.6158201413336</v>
      </c>
      <c r="T156" s="35">
        <f t="shared" si="168"/>
        <v>3395.9152770214669</v>
      </c>
      <c r="U156" s="35">
        <f t="shared" si="168"/>
        <v>3482.7698305133217</v>
      </c>
      <c r="V156" s="35">
        <f t="shared" si="168"/>
        <v>3522.4349095770394</v>
      </c>
      <c r="W156" s="35">
        <f t="shared" si="168"/>
        <v>3399.9832541475466</v>
      </c>
      <c r="X156" s="35">
        <f t="shared" si="168"/>
        <v>3278.2156979374458</v>
      </c>
      <c r="Y156" s="35">
        <f t="shared" si="168"/>
        <v>3156.4629463009783</v>
      </c>
      <c r="Z156" s="35">
        <f t="shared" si="168"/>
        <v>3040.0810866422999</v>
      </c>
      <c r="AA156" s="35">
        <f t="shared" si="168"/>
        <v>2922.2920582001534</v>
      </c>
      <c r="AB156" s="35">
        <f t="shared" si="168"/>
        <v>2806.6581503690486</v>
      </c>
      <c r="AC156" s="35">
        <f t="shared" si="168"/>
        <v>2685.9697605058473</v>
      </c>
      <c r="AD156" s="35">
        <f t="shared" si="168"/>
        <v>2559.8900216880343</v>
      </c>
      <c r="AE156" s="35">
        <f t="shared" si="168"/>
        <v>2454.6161186691074</v>
      </c>
      <c r="AF156" s="35">
        <f t="shared" si="168"/>
        <v>2401.0566233907484</v>
      </c>
      <c r="AG156" s="35">
        <f t="shared" si="168"/>
        <v>2346.7878505077388</v>
      </c>
      <c r="AH156" s="35">
        <f t="shared" si="168"/>
        <v>2291.8513398901259</v>
      </c>
      <c r="AI156" s="35">
        <f t="shared" si="168"/>
        <v>2236.7633992421511</v>
      </c>
      <c r="AJ156" s="35">
        <f t="shared" si="168"/>
        <v>2181.1229637616088</v>
      </c>
      <c r="AK156" s="35">
        <f t="shared" si="168"/>
        <v>2126.7548765115871</v>
      </c>
      <c r="AL156" s="35">
        <f t="shared" si="168"/>
        <v>2073.8417401005281</v>
      </c>
      <c r="AM156" s="35">
        <f t="shared" si="168"/>
        <v>2017.172683488353</v>
      </c>
      <c r="AN156" s="35">
        <f t="shared" si="168"/>
        <v>1956.5420521400665</v>
      </c>
      <c r="AO156" s="35">
        <f t="shared" si="168"/>
        <v>1892.1486756286063</v>
      </c>
      <c r="AP156" s="35">
        <f t="shared" si="168"/>
        <v>1821.2592044953753</v>
      </c>
      <c r="AQ156" s="35">
        <f t="shared" si="168"/>
        <v>1745.6229349416076</v>
      </c>
      <c r="AR156" s="35">
        <f t="shared" si="168"/>
        <v>1665.7769151654963</v>
      </c>
      <c r="AS156" s="35">
        <f t="shared" si="168"/>
        <v>1582.2148963581774</v>
      </c>
      <c r="AT156" s="35">
        <f t="shared" si="168"/>
        <v>1498.5664823439429</v>
      </c>
      <c r="AU156" s="35">
        <f t="shared" si="168"/>
        <v>1414.8316607747895</v>
      </c>
      <c r="AV156" s="35">
        <f t="shared" si="168"/>
        <v>1331.5414961245685</v>
      </c>
      <c r="AW156" s="35">
        <f t="shared" si="168"/>
        <v>1252.213523159865</v>
      </c>
      <c r="AX156" s="35">
        <f t="shared" si="168"/>
        <v>1172.9034132429274</v>
      </c>
      <c r="AY156" s="35">
        <f t="shared" si="168"/>
        <v>1092.2130200268771</v>
      </c>
      <c r="AZ156" s="35">
        <f t="shared" si="168"/>
        <v>1011.7529460735512</v>
      </c>
      <c r="BA156" s="35">
        <f t="shared" si="168"/>
        <v>931.85827373347377</v>
      </c>
      <c r="BB156" s="35">
        <f t="shared" si="168"/>
        <v>855.30460821393854</v>
      </c>
      <c r="BC156" s="35">
        <f t="shared" si="168"/>
        <v>780.82246789744602</v>
      </c>
      <c r="BD156" s="35">
        <f t="shared" si="168"/>
        <v>707.88730062507602</v>
      </c>
      <c r="BE156" s="35">
        <f t="shared" si="168"/>
        <v>637.57381060853311</v>
      </c>
      <c r="BF156" s="35">
        <f t="shared" si="168"/>
        <v>572.11533777538239</v>
      </c>
      <c r="BG156" s="35">
        <f t="shared" si="168"/>
        <v>511.1859149220964</v>
      </c>
      <c r="BH156" s="35">
        <f t="shared" si="168"/>
        <v>453.00305535763783</v>
      </c>
      <c r="BI156" s="35">
        <f t="shared" si="168"/>
        <v>398.77046780079621</v>
      </c>
      <c r="BJ156" s="35">
        <f t="shared" si="168"/>
        <v>346.52408879134589</v>
      </c>
      <c r="BK156" s="35">
        <f t="shared" si="168"/>
        <v>300.34618449602556</v>
      </c>
      <c r="BL156" s="35">
        <f t="shared" si="168"/>
        <v>256.05684944711811</v>
      </c>
      <c r="BM156" s="35">
        <f t="shared" si="168"/>
        <v>219.66726844119515</v>
      </c>
      <c r="BN156" s="35">
        <f t="shared" si="168"/>
        <v>187.67694412640037</v>
      </c>
      <c r="BO156" s="35">
        <f t="shared" si="168"/>
        <v>165.92051229777047</v>
      </c>
      <c r="BP156" s="35">
        <f t="shared" si="168"/>
        <v>151.01663831840028</v>
      </c>
      <c r="BQ156" s="35">
        <f t="shared" si="168"/>
        <v>138.4401984273141</v>
      </c>
      <c r="BR156" s="35">
        <f t="shared" si="168"/>
        <v>127.16152845980929</v>
      </c>
      <c r="BS156" s="35">
        <f t="shared" si="168"/>
        <v>116.99384522722309</v>
      </c>
    </row>
    <row r="158" spans="3:71" ht="15.75" thickBot="1">
      <c r="C158" s="28" t="s">
        <v>180</v>
      </c>
      <c r="D158" s="28"/>
      <c r="E158" s="28"/>
      <c r="F158" s="29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</row>
    <row r="160" spans="3:71">
      <c r="F160" t="s">
        <v>181</v>
      </c>
      <c r="Q160" s="39"/>
      <c r="R160" s="35">
        <f>Q156*$O$13</f>
        <v>1900.1458060175171</v>
      </c>
      <c r="S160" s="35">
        <f t="shared" ref="S160:BS160" si="169">R156*$O$13</f>
        <v>1927.5166503641544</v>
      </c>
      <c r="T160" s="35">
        <f t="shared" si="169"/>
        <v>1972.5694920848</v>
      </c>
      <c r="U160" s="35">
        <f t="shared" si="169"/>
        <v>2037.54916621288</v>
      </c>
      <c r="V160" s="35">
        <f t="shared" si="169"/>
        <v>2089.6618983079929</v>
      </c>
      <c r="W160" s="35">
        <f t="shared" si="169"/>
        <v>2113.4609457462234</v>
      </c>
      <c r="X160" s="35">
        <f t="shared" si="169"/>
        <v>2039.9899524885279</v>
      </c>
      <c r="Y160" s="35">
        <f t="shared" si="169"/>
        <v>1966.9294187624673</v>
      </c>
      <c r="Z160" s="35">
        <f t="shared" si="169"/>
        <v>1893.877767780587</v>
      </c>
      <c r="AA160" s="35">
        <f t="shared" si="169"/>
        <v>1824.0486519853798</v>
      </c>
      <c r="AB160" s="35">
        <f t="shared" si="169"/>
        <v>1753.375234920092</v>
      </c>
      <c r="AC160" s="35">
        <f t="shared" si="169"/>
        <v>1683.9948902214292</v>
      </c>
      <c r="AD160" s="35">
        <f t="shared" si="169"/>
        <v>1611.5818563035084</v>
      </c>
      <c r="AE160" s="35">
        <f t="shared" si="169"/>
        <v>1535.9340130128205</v>
      </c>
      <c r="AF160" s="35">
        <f t="shared" si="169"/>
        <v>1472.7696712014645</v>
      </c>
      <c r="AG160" s="35">
        <f t="shared" si="169"/>
        <v>1440.633974034449</v>
      </c>
      <c r="AH160" s="35">
        <f t="shared" si="169"/>
        <v>1408.0727103046431</v>
      </c>
      <c r="AI160" s="35">
        <f t="shared" si="169"/>
        <v>1375.1108039340754</v>
      </c>
      <c r="AJ160" s="35">
        <f t="shared" si="169"/>
        <v>1342.0580395452905</v>
      </c>
      <c r="AK160" s="35">
        <f t="shared" si="169"/>
        <v>1308.6737782569653</v>
      </c>
      <c r="AL160" s="35">
        <f t="shared" si="169"/>
        <v>1276.0529259069522</v>
      </c>
      <c r="AM160" s="35">
        <f t="shared" si="169"/>
        <v>1244.3050440603167</v>
      </c>
      <c r="AN160" s="35">
        <f t="shared" si="169"/>
        <v>1210.3036100930117</v>
      </c>
      <c r="AO160" s="35">
        <f t="shared" si="169"/>
        <v>1173.9252312840399</v>
      </c>
      <c r="AP160" s="35">
        <f t="shared" si="169"/>
        <v>1135.2892053771636</v>
      </c>
      <c r="AQ160" s="35">
        <f t="shared" si="169"/>
        <v>1092.7555226972252</v>
      </c>
      <c r="AR160" s="35">
        <f t="shared" si="169"/>
        <v>1047.3737609649645</v>
      </c>
      <c r="AS160" s="35">
        <f t="shared" si="169"/>
        <v>999.46614909929781</v>
      </c>
      <c r="AT160" s="35">
        <f t="shared" si="169"/>
        <v>949.32893781490634</v>
      </c>
      <c r="AU160" s="35">
        <f t="shared" si="169"/>
        <v>899.13988940636568</v>
      </c>
      <c r="AV160" s="35">
        <f t="shared" si="169"/>
        <v>848.89899646487368</v>
      </c>
      <c r="AW160" s="35">
        <f t="shared" si="169"/>
        <v>798.92489767474115</v>
      </c>
      <c r="AX160" s="35">
        <f t="shared" si="169"/>
        <v>751.32811389591893</v>
      </c>
      <c r="AY160" s="35">
        <f t="shared" si="169"/>
        <v>703.74204794575644</v>
      </c>
      <c r="AZ160" s="35">
        <f t="shared" si="169"/>
        <v>655.32781201612624</v>
      </c>
      <c r="BA160" s="35">
        <f t="shared" si="169"/>
        <v>607.05176764413068</v>
      </c>
      <c r="BB160" s="35">
        <f t="shared" si="169"/>
        <v>559.11496424008419</v>
      </c>
      <c r="BC160" s="35">
        <f t="shared" si="169"/>
        <v>513.1827649283631</v>
      </c>
      <c r="BD160" s="35">
        <f t="shared" si="169"/>
        <v>468.49348073846761</v>
      </c>
      <c r="BE160" s="35">
        <f t="shared" si="169"/>
        <v>424.73238037504558</v>
      </c>
      <c r="BF160" s="35">
        <f t="shared" si="169"/>
        <v>382.54428636511983</v>
      </c>
      <c r="BG160" s="35">
        <f t="shared" si="169"/>
        <v>343.26920266522944</v>
      </c>
      <c r="BH160" s="35">
        <f t="shared" si="169"/>
        <v>306.71154895325782</v>
      </c>
      <c r="BI160" s="35">
        <f t="shared" si="169"/>
        <v>271.8018332145827</v>
      </c>
      <c r="BJ160" s="35">
        <f t="shared" si="169"/>
        <v>239.26228068047772</v>
      </c>
      <c r="BK160" s="35">
        <f t="shared" si="169"/>
        <v>207.91445327480753</v>
      </c>
      <c r="BL160" s="35">
        <f t="shared" si="169"/>
        <v>180.20771069761534</v>
      </c>
      <c r="BM160" s="35">
        <f t="shared" si="169"/>
        <v>153.63410966827087</v>
      </c>
      <c r="BN160" s="35">
        <f t="shared" si="169"/>
        <v>131.80036106471709</v>
      </c>
      <c r="BO160" s="35">
        <f t="shared" si="169"/>
        <v>112.60616647584023</v>
      </c>
      <c r="BP160" s="35">
        <f t="shared" si="169"/>
        <v>99.552307378662277</v>
      </c>
      <c r="BQ160" s="35">
        <f t="shared" si="169"/>
        <v>90.60998299104017</v>
      </c>
      <c r="BR160" s="35">
        <f t="shared" si="169"/>
        <v>83.064119056388463</v>
      </c>
      <c r="BS160" s="35">
        <f t="shared" si="169"/>
        <v>76.296917075885574</v>
      </c>
    </row>
    <row r="161" spans="3:71">
      <c r="F161" t="s">
        <v>182</v>
      </c>
      <c r="Q161" s="39"/>
      <c r="R161" s="35">
        <f>Q156*$O$14</f>
        <v>1266.7638706783448</v>
      </c>
      <c r="S161" s="35">
        <f t="shared" ref="S161:BS161" si="170">R156*$O$14</f>
        <v>1285.0111002427698</v>
      </c>
      <c r="T161" s="35">
        <f t="shared" si="170"/>
        <v>1315.0463280565336</v>
      </c>
      <c r="U161" s="35">
        <f t="shared" si="170"/>
        <v>1358.3661108085869</v>
      </c>
      <c r="V161" s="35">
        <f t="shared" si="170"/>
        <v>1393.1079322053288</v>
      </c>
      <c r="W161" s="35">
        <f t="shared" si="170"/>
        <v>1408.9739638308158</v>
      </c>
      <c r="X161" s="35">
        <f t="shared" si="170"/>
        <v>1359.9933016590187</v>
      </c>
      <c r="Y161" s="35">
        <f t="shared" si="170"/>
        <v>1311.2862791749785</v>
      </c>
      <c r="Z161" s="35">
        <f t="shared" si="170"/>
        <v>1262.5851785203913</v>
      </c>
      <c r="AA161" s="35">
        <f t="shared" si="170"/>
        <v>1216.03243465692</v>
      </c>
      <c r="AB161" s="35">
        <f t="shared" si="170"/>
        <v>1168.9168232800614</v>
      </c>
      <c r="AC161" s="35">
        <f t="shared" si="170"/>
        <v>1122.6632601476194</v>
      </c>
      <c r="AD161" s="35">
        <f t="shared" si="170"/>
        <v>1074.3879042023389</v>
      </c>
      <c r="AE161" s="35">
        <f t="shared" si="170"/>
        <v>1023.9560086752138</v>
      </c>
      <c r="AF161" s="35">
        <f t="shared" si="170"/>
        <v>981.84644746764297</v>
      </c>
      <c r="AG161" s="35">
        <f t="shared" si="170"/>
        <v>960.42264935629942</v>
      </c>
      <c r="AH161" s="35">
        <f t="shared" si="170"/>
        <v>938.71514020309553</v>
      </c>
      <c r="AI161" s="35">
        <f t="shared" si="170"/>
        <v>916.74053595605039</v>
      </c>
      <c r="AJ161" s="35">
        <f t="shared" si="170"/>
        <v>894.70535969686046</v>
      </c>
      <c r="AK161" s="35">
        <f t="shared" si="170"/>
        <v>872.44918550464354</v>
      </c>
      <c r="AL161" s="35">
        <f t="shared" si="170"/>
        <v>850.70195060463493</v>
      </c>
      <c r="AM161" s="35">
        <f t="shared" si="170"/>
        <v>829.53669604021127</v>
      </c>
      <c r="AN161" s="35">
        <f t="shared" si="170"/>
        <v>806.86907339534127</v>
      </c>
      <c r="AO161" s="35">
        <f t="shared" si="170"/>
        <v>782.61682085602661</v>
      </c>
      <c r="AP161" s="35">
        <f t="shared" si="170"/>
        <v>756.85947025144253</v>
      </c>
      <c r="AQ161" s="35">
        <f t="shared" si="170"/>
        <v>728.50368179815018</v>
      </c>
      <c r="AR161" s="35">
        <f t="shared" si="170"/>
        <v>698.24917397664308</v>
      </c>
      <c r="AS161" s="35">
        <f t="shared" si="170"/>
        <v>666.31076606619854</v>
      </c>
      <c r="AT161" s="35">
        <f t="shared" si="170"/>
        <v>632.88595854327104</v>
      </c>
      <c r="AU161" s="35">
        <f t="shared" si="170"/>
        <v>599.4265929375772</v>
      </c>
      <c r="AV161" s="35">
        <f t="shared" si="170"/>
        <v>565.93266430991582</v>
      </c>
      <c r="AW161" s="35">
        <f t="shared" si="170"/>
        <v>532.61659844982739</v>
      </c>
      <c r="AX161" s="35">
        <f t="shared" si="170"/>
        <v>500.88540926394603</v>
      </c>
      <c r="AY161" s="35">
        <f t="shared" si="170"/>
        <v>469.16136529717096</v>
      </c>
      <c r="AZ161" s="35">
        <f t="shared" si="170"/>
        <v>436.88520801075083</v>
      </c>
      <c r="BA161" s="35">
        <f t="shared" si="170"/>
        <v>404.70117842942051</v>
      </c>
      <c r="BB161" s="35">
        <f t="shared" si="170"/>
        <v>372.74330949338952</v>
      </c>
      <c r="BC161" s="35">
        <f t="shared" si="170"/>
        <v>342.12184328557544</v>
      </c>
      <c r="BD161" s="35">
        <f t="shared" si="170"/>
        <v>312.32898715897841</v>
      </c>
      <c r="BE161" s="35">
        <f t="shared" si="170"/>
        <v>283.15492025003044</v>
      </c>
      <c r="BF161" s="35">
        <f t="shared" si="170"/>
        <v>255.02952424341325</v>
      </c>
      <c r="BG161" s="35">
        <f t="shared" si="170"/>
        <v>228.84613511015297</v>
      </c>
      <c r="BH161" s="35">
        <f t="shared" si="170"/>
        <v>204.47436596883858</v>
      </c>
      <c r="BI161" s="35">
        <f t="shared" si="170"/>
        <v>181.20122214305513</v>
      </c>
      <c r="BJ161" s="35">
        <f t="shared" si="170"/>
        <v>159.5081871203185</v>
      </c>
      <c r="BK161" s="35">
        <f t="shared" si="170"/>
        <v>138.60963551653836</v>
      </c>
      <c r="BL161" s="35">
        <f t="shared" si="170"/>
        <v>120.13847379841023</v>
      </c>
      <c r="BM161" s="35">
        <f t="shared" si="170"/>
        <v>102.42273977884724</v>
      </c>
      <c r="BN161" s="35">
        <f t="shared" si="170"/>
        <v>87.866907376478068</v>
      </c>
      <c r="BO161" s="35">
        <f t="shared" si="170"/>
        <v>75.070777650560146</v>
      </c>
      <c r="BP161" s="35">
        <f t="shared" si="170"/>
        <v>66.368204919108194</v>
      </c>
      <c r="BQ161" s="35">
        <f t="shared" si="170"/>
        <v>60.406655327360113</v>
      </c>
      <c r="BR161" s="35">
        <f t="shared" si="170"/>
        <v>55.376079370925645</v>
      </c>
      <c r="BS161" s="35">
        <f t="shared" si="170"/>
        <v>50.864611383923716</v>
      </c>
    </row>
    <row r="162" spans="3:71"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</row>
    <row r="163" spans="3:71">
      <c r="F163" t="s">
        <v>142</v>
      </c>
      <c r="Q163" s="39"/>
      <c r="R163" s="35">
        <f>R160*R10</f>
        <v>82.970255198250825</v>
      </c>
      <c r="S163" s="35">
        <f t="shared" ref="S163:BS164" si="171">S160*S10</f>
        <v>80.332871675565457</v>
      </c>
      <c r="T163" s="35">
        <f t="shared" si="171"/>
        <v>78.288416450795268</v>
      </c>
      <c r="U163" s="35">
        <f>U160*U10</f>
        <v>76.816047415164121</v>
      </c>
      <c r="V163" s="35">
        <f t="shared" si="171"/>
        <v>74.62577364814139</v>
      </c>
      <c r="W163" s="35">
        <f t="shared" si="171"/>
        <v>75.475682587288347</v>
      </c>
      <c r="X163" s="35">
        <f t="shared" si="171"/>
        <v>72.851894635279294</v>
      </c>
      <c r="Y163" s="35">
        <f t="shared" si="171"/>
        <v>70.242764968481012</v>
      </c>
      <c r="Z163" s="35">
        <f t="shared" si="171"/>
        <v>67.633952521256433</v>
      </c>
      <c r="AA163" s="35">
        <f t="shared" si="171"/>
        <v>65.140222892744561</v>
      </c>
      <c r="AB163" s="35">
        <f t="shared" si="171"/>
        <v>62.616341671038178</v>
      </c>
      <c r="AC163" s="35">
        <f t="shared" si="171"/>
        <v>60.138638506088519</v>
      </c>
      <c r="AD163" s="35">
        <f t="shared" si="171"/>
        <v>57.552632280531412</v>
      </c>
      <c r="AE163" s="35">
        <f t="shared" si="171"/>
        <v>54.851104901890906</v>
      </c>
      <c r="AF163" s="35">
        <f t="shared" si="171"/>
        <v>52.595386941743961</v>
      </c>
      <c r="AG163" s="35">
        <f>AG160*AG10</f>
        <v>51.447760493296627</v>
      </c>
      <c r="AH163" s="35">
        <f>AH160*AH10</f>
        <v>50.284936259019574</v>
      </c>
      <c r="AI163" s="35">
        <f t="shared" si="171"/>
        <v>49.107804319248395</v>
      </c>
      <c r="AJ163" s="35">
        <f t="shared" si="171"/>
        <v>47.927427668020741</v>
      </c>
      <c r="AK163" s="35">
        <f t="shared" si="171"/>
        <v>46.735212636330587</v>
      </c>
      <c r="AL163" s="35">
        <f t="shared" si="171"/>
        <v>45.570260379866212</v>
      </c>
      <c r="AM163" s="35">
        <f t="shared" si="171"/>
        <v>44.436483549072051</v>
      </c>
      <c r="AN163" s="35">
        <f t="shared" si="171"/>
        <v>43.222228115209347</v>
      </c>
      <c r="AO163" s="35">
        <f t="shared" si="171"/>
        <v>41.923087491129046</v>
      </c>
      <c r="AP163" s="35">
        <f t="shared" si="171"/>
        <v>40.543322024607953</v>
      </c>
      <c r="AQ163" s="35">
        <f t="shared" si="171"/>
        <v>39.024363872255634</v>
      </c>
      <c r="AR163" s="35">
        <f t="shared" si="171"/>
        <v>37.403695437075875</v>
      </c>
      <c r="AS163" s="35">
        <f t="shared" si="171"/>
        <v>35.692824122436384</v>
      </c>
      <c r="AT163" s="35">
        <f t="shared" si="171"/>
        <v>33.902329600960172</v>
      </c>
      <c r="AU163" s="35">
        <f t="shared" si="171"/>
        <v>32.109983877863044</v>
      </c>
      <c r="AV163" s="35">
        <f t="shared" si="171"/>
        <v>30.315786688562667</v>
      </c>
      <c r="AW163" s="35">
        <f t="shared" si="171"/>
        <v>28.531117222367222</v>
      </c>
      <c r="AX163" s="35">
        <f t="shared" si="171"/>
        <v>26.831346165846576</v>
      </c>
      <c r="AY163" s="35">
        <f t="shared" si="171"/>
        <v>25.131957863232774</v>
      </c>
      <c r="AZ163" s="35">
        <f t="shared" si="171"/>
        <v>23.402994046283382</v>
      </c>
      <c r="BA163" s="35">
        <f t="shared" si="171"/>
        <v>21.678965310893588</v>
      </c>
      <c r="BB163" s="35">
        <f t="shared" si="171"/>
        <v>19.967051511277294</v>
      </c>
      <c r="BC163" s="35">
        <f t="shared" si="171"/>
        <v>18.326725910387861</v>
      </c>
      <c r="BD163" s="35">
        <f t="shared" si="171"/>
        <v>16.730787156299009</v>
      </c>
      <c r="BE163" s="35">
        <f t="shared" si="171"/>
        <v>15.167995599943129</v>
      </c>
      <c r="BF163" s="35">
        <f t="shared" si="171"/>
        <v>13.661379071795473</v>
      </c>
      <c r="BG163" s="35">
        <f t="shared" si="171"/>
        <v>12.258791644339857</v>
      </c>
      <c r="BH163" s="35">
        <f t="shared" si="171"/>
        <v>10.953248774832728</v>
      </c>
      <c r="BI163" s="35">
        <f t="shared" si="171"/>
        <v>9.7065568832187115</v>
      </c>
      <c r="BJ163" s="35">
        <f t="shared" si="171"/>
        <v>8.5445079967514221</v>
      </c>
      <c r="BK163" s="35">
        <f t="shared" si="171"/>
        <v>7.4250178657255699</v>
      </c>
      <c r="BL163" s="35">
        <f t="shared" si="171"/>
        <v>6.4355577517391689</v>
      </c>
      <c r="BM163" s="35">
        <f t="shared" si="171"/>
        <v>5.4865642628701892</v>
      </c>
      <c r="BN163" s="35">
        <f t="shared" si="171"/>
        <v>4.7068398574539225</v>
      </c>
      <c r="BO163" s="35">
        <f t="shared" si="171"/>
        <v>4.021378911878128</v>
      </c>
      <c r="BP163" s="35">
        <f t="shared" si="171"/>
        <v>3.5552009454762383</v>
      </c>
      <c r="BQ163" s="35">
        <f t="shared" si="171"/>
        <v>3.2358536500217534</v>
      </c>
      <c r="BR163" s="35">
        <f t="shared" si="171"/>
        <v>2.9663765951819498</v>
      </c>
      <c r="BS163" s="35">
        <f t="shared" si="171"/>
        <v>2.7247070295755855</v>
      </c>
    </row>
    <row r="164" spans="3:71">
      <c r="F164" t="s">
        <v>143</v>
      </c>
      <c r="Q164" s="39"/>
      <c r="R164" s="35">
        <f>R161*R11</f>
        <v>66.536534703118576</v>
      </c>
      <c r="S164" s="35">
        <f t="shared" si="171"/>
        <v>67.49496701339514</v>
      </c>
      <c r="T164" s="35">
        <f t="shared" si="171"/>
        <v>69.072561720667949</v>
      </c>
      <c r="U164" s="35">
        <f>U161*U11</f>
        <v>71.3479251843181</v>
      </c>
      <c r="V164" s="35">
        <f t="shared" si="171"/>
        <v>73.172732836730873</v>
      </c>
      <c r="W164" s="35">
        <f t="shared" si="171"/>
        <v>74.006093171901057</v>
      </c>
      <c r="X164" s="35">
        <f t="shared" si="171"/>
        <v>71.433393078528226</v>
      </c>
      <c r="Y164" s="35">
        <f t="shared" si="171"/>
        <v>68.875065858428798</v>
      </c>
      <c r="Z164" s="35">
        <f t="shared" si="171"/>
        <v>66.31704968131065</v>
      </c>
      <c r="AA164" s="35">
        <f t="shared" si="171"/>
        <v>63.871875541683053</v>
      </c>
      <c r="AB164" s="35">
        <f t="shared" si="171"/>
        <v>61.397136891490675</v>
      </c>
      <c r="AC164" s="35">
        <f t="shared" si="171"/>
        <v>58.967677163643685</v>
      </c>
      <c r="AD164" s="35">
        <f t="shared" si="171"/>
        <v>56.432023147525818</v>
      </c>
      <c r="AE164" s="35">
        <f t="shared" si="171"/>
        <v>53.783097294369199</v>
      </c>
      <c r="AF164" s="35">
        <f t="shared" si="171"/>
        <v>51.571300490344257</v>
      </c>
      <c r="AG164" s="35">
        <f t="shared" si="171"/>
        <v>50.44601951296314</v>
      </c>
      <c r="AH164" s="35">
        <f t="shared" si="171"/>
        <v>49.305836666323394</v>
      </c>
      <c r="AI164" s="35">
        <f t="shared" si="171"/>
        <v>48.151624699978115</v>
      </c>
      <c r="AJ164" s="35">
        <f t="shared" si="171"/>
        <v>46.994231200056291</v>
      </c>
      <c r="AK164" s="35">
        <f t="shared" si="171"/>
        <v>45.825229825154345</v>
      </c>
      <c r="AL164" s="35">
        <f t="shared" si="171"/>
        <v>44.68296039111496</v>
      </c>
      <c r="AM164" s="35">
        <f t="shared" si="171"/>
        <v>43.571259365041335</v>
      </c>
      <c r="AN164" s="35">
        <f t="shared" si="171"/>
        <v>42.380646737338317</v>
      </c>
      <c r="AO164" s="35">
        <f t="shared" si="171"/>
        <v>41.106801721655323</v>
      </c>
      <c r="AP164" s="35">
        <f t="shared" si="171"/>
        <v>39.753901712402161</v>
      </c>
      <c r="AQ164" s="35">
        <f t="shared" si="171"/>
        <v>38.264519242529182</v>
      </c>
      <c r="AR164" s="35">
        <f t="shared" si="171"/>
        <v>36.675406893979556</v>
      </c>
      <c r="AS164" s="35">
        <f t="shared" si="171"/>
        <v>34.997848009104125</v>
      </c>
      <c r="AT164" s="35">
        <f t="shared" si="171"/>
        <v>33.242216263383902</v>
      </c>
      <c r="AU164" s="35">
        <f t="shared" si="171"/>
        <v>31.484769360848368</v>
      </c>
      <c r="AV164" s="35">
        <f t="shared" si="171"/>
        <v>29.725507042066905</v>
      </c>
      <c r="AW164" s="35">
        <f t="shared" si="171"/>
        <v>27.975586931790861</v>
      </c>
      <c r="AX164" s="35">
        <f t="shared" si="171"/>
        <v>26.308912171555523</v>
      </c>
      <c r="AY164" s="35">
        <f t="shared" si="171"/>
        <v>24.642612712613534</v>
      </c>
      <c r="AZ164" s="35">
        <f t="shared" si="171"/>
        <v>22.94731360511593</v>
      </c>
      <c r="BA164" s="35">
        <f t="shared" si="171"/>
        <v>21.25685348804797</v>
      </c>
      <c r="BB164" s="35">
        <f t="shared" si="171"/>
        <v>19.578272416453871</v>
      </c>
      <c r="BC164" s="35">
        <f t="shared" si="171"/>
        <v>17.969885647493093</v>
      </c>
      <c r="BD164" s="35">
        <f t="shared" si="171"/>
        <v>16.40502146762757</v>
      </c>
      <c r="BE164" s="35">
        <f t="shared" si="171"/>
        <v>14.872659075354061</v>
      </c>
      <c r="BF164" s="35">
        <f t="shared" si="171"/>
        <v>13.395377925528457</v>
      </c>
      <c r="BG164" s="35">
        <f t="shared" si="171"/>
        <v>12.020100322467741</v>
      </c>
      <c r="BH164" s="35">
        <f t="shared" si="171"/>
        <v>10.739977719682191</v>
      </c>
      <c r="BI164" s="35">
        <f t="shared" si="171"/>
        <v>9.5175602055280422</v>
      </c>
      <c r="BJ164" s="35">
        <f t="shared" si="171"/>
        <v>8.3781376098762088</v>
      </c>
      <c r="BK164" s="35">
        <f t="shared" si="171"/>
        <v>7.2804451067854652</v>
      </c>
      <c r="BL164" s="35">
        <f t="shared" si="171"/>
        <v>6.3102508021381265</v>
      </c>
      <c r="BM164" s="35">
        <f t="shared" si="171"/>
        <v>5.3797351956639226</v>
      </c>
      <c r="BN164" s="35">
        <f t="shared" si="171"/>
        <v>4.6151928289366557</v>
      </c>
      <c r="BO164" s="35">
        <f t="shared" si="171"/>
        <v>3.9430785152262247</v>
      </c>
      <c r="BP164" s="35">
        <f t="shared" si="171"/>
        <v>3.4859775148301573</v>
      </c>
      <c r="BQ164" s="35">
        <f t="shared" si="171"/>
        <v>3.1728482407190328</v>
      </c>
      <c r="BR164" s="35">
        <f t="shared" si="171"/>
        <v>2.9086181821819697</v>
      </c>
      <c r="BS164" s="35">
        <f t="shared" si="171"/>
        <v>2.6716541723713494</v>
      </c>
    </row>
    <row r="165" spans="3:71"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</row>
    <row r="166" spans="3:71">
      <c r="F166" t="s">
        <v>183</v>
      </c>
      <c r="Q166" s="39"/>
      <c r="R166" s="30">
        <v>284.37942040363174</v>
      </c>
      <c r="S166" s="30">
        <v>291.6038317862737</v>
      </c>
      <c r="T166" s="30">
        <v>297.83146171504171</v>
      </c>
      <c r="U166" s="30">
        <v>305.6394075904123</v>
      </c>
      <c r="V166" s="30">
        <v>313.3245033060436</v>
      </c>
      <c r="W166" s="35">
        <f>V166*(1+$O$8-Controls!$G$20)</f>
        <v>319.43433112051144</v>
      </c>
      <c r="X166" s="35">
        <f>W166*(1+$O$8-Controls!$G$20)</f>
        <v>325.66330057736144</v>
      </c>
      <c r="Y166" s="35">
        <f>X166*(1+$O$8-Controls!$G$20)</f>
        <v>332.01373493862002</v>
      </c>
      <c r="Z166" s="35">
        <f>Y166*(1+$O$8-Controls!$G$20)</f>
        <v>338.48800276992313</v>
      </c>
      <c r="AA166" s="35">
        <f>Z166*(1+$O$8-Controls!$G$20)</f>
        <v>345.08851882393668</v>
      </c>
      <c r="AB166" s="35">
        <f>AA166*(1+$O$8-Controls!$G$20)</f>
        <v>351.81774494100347</v>
      </c>
      <c r="AC166" s="35">
        <f>AB166*(1+$O$8-Controls!$G$20)</f>
        <v>358.67819096735309</v>
      </c>
      <c r="AD166" s="35">
        <f>AC166*(1+$O$8-Controls!$G$20)</f>
        <v>365.67241569121649</v>
      </c>
      <c r="AE166" s="35">
        <f>AD166*(1+$O$8-Controls!$G$20)</f>
        <v>372.80302779719523</v>
      </c>
      <c r="AF166" s="35">
        <f>AE166*(1+$O$8-Controls!$G$20)</f>
        <v>380.07268683924059</v>
      </c>
      <c r="AG166" s="35">
        <f>AF166*(1+$O$8-Controls!$G$20)</f>
        <v>387.48410423260583</v>
      </c>
      <c r="AH166" s="35">
        <f>AG166*(1+$O$8-Controls!$G$20)</f>
        <v>395.04004426514166</v>
      </c>
      <c r="AI166" s="35">
        <f>AH166*(1+$O$8-Controls!$G$20)</f>
        <v>402.74332512831194</v>
      </c>
      <c r="AJ166" s="35">
        <f>AI166*(1+$O$8-Controls!$G$20)</f>
        <v>410.59681996831404</v>
      </c>
      <c r="AK166" s="35">
        <f>AJ166*(1+$O$8-Controls!$G$20)</f>
        <v>418.60345795769621</v>
      </c>
      <c r="AL166" s="35">
        <f>AK166*(1+$O$8-Controls!$G$20)</f>
        <v>426.76622538787132</v>
      </c>
      <c r="AM166" s="35">
        <f>AL166*(1+$O$8-Controls!$G$20)</f>
        <v>435.08816678293482</v>
      </c>
      <c r="AN166" s="35">
        <f>AM166*(1+$O$8-Controls!$G$20)</f>
        <v>443.5723860352021</v>
      </c>
      <c r="AO166" s="35">
        <f>AN166*(1+$O$8-Controls!$G$20)</f>
        <v>452.22204756288858</v>
      </c>
      <c r="AP166" s="35">
        <f>AO166*(1+$O$8-Controls!$G$20)</f>
        <v>461.04037749036496</v>
      </c>
      <c r="AQ166" s="35">
        <f>AP166*(1+$O$8-Controls!$G$20)</f>
        <v>470.0306648514271</v>
      </c>
      <c r="AR166" s="35">
        <f>AQ166*(1+$O$8-Controls!$G$20)</f>
        <v>479.19626281602996</v>
      </c>
      <c r="AS166" s="35">
        <f>AR166*(1+$O$8-Controls!$G$20)</f>
        <v>488.5405899409426</v>
      </c>
      <c r="AT166" s="35">
        <f>AS166*(1+$O$8-Controls!$G$20)</f>
        <v>498.06713144479102</v>
      </c>
      <c r="AU166" s="35">
        <f>AT166*(1+$O$8-Controls!$G$20)</f>
        <v>507.77944050796447</v>
      </c>
      <c r="AV166" s="35">
        <f>AU166*(1+$O$8-Controls!$G$20)</f>
        <v>517.68113959786979</v>
      </c>
      <c r="AW166" s="35">
        <f>AV166*(1+$O$8-Controls!$G$20)</f>
        <v>527.77592182002832</v>
      </c>
      <c r="AX166" s="35">
        <f>AW166*(1+$O$8-Controls!$G$20)</f>
        <v>538.06755229551891</v>
      </c>
      <c r="AY166" s="35">
        <f>AX166*(1+$O$8-Controls!$G$20)</f>
        <v>548.55986956528159</v>
      </c>
      <c r="AZ166" s="35">
        <f>AY166*(1+$O$8-Controls!$G$20)</f>
        <v>559.2567870218046</v>
      </c>
      <c r="BA166" s="35">
        <f>AZ166*(1+$O$8-Controls!$G$20)</f>
        <v>570.16229436872982</v>
      </c>
      <c r="BB166" s="35">
        <f>BA166*(1+$O$8-Controls!$G$20)</f>
        <v>581.28045910892013</v>
      </c>
      <c r="BC166" s="35">
        <f>BB166*(1+$O$8-Controls!$G$20)</f>
        <v>592.61542806154409</v>
      </c>
      <c r="BD166" s="35">
        <f>BC166*(1+$O$8-Controls!$G$20)</f>
        <v>604.17142890874425</v>
      </c>
      <c r="BE166" s="35">
        <f>BD166*(1+$O$8-Controls!$G$20)</f>
        <v>615.95277177246476</v>
      </c>
      <c r="BF166" s="35">
        <f>BE166*(1+$O$8-Controls!$G$20)</f>
        <v>627.96385082202789</v>
      </c>
      <c r="BG166" s="35">
        <f>BF166*(1+$O$8-Controls!$G$20)</f>
        <v>640.20914591305745</v>
      </c>
      <c r="BH166" s="35">
        <f>BG166*(1+$O$8-Controls!$G$20)</f>
        <v>652.69322425836208</v>
      </c>
      <c r="BI166" s="35">
        <f>BH166*(1+$O$8-Controls!$G$20)</f>
        <v>665.42074213140017</v>
      </c>
      <c r="BJ166" s="35">
        <f>BI166*(1+$O$8-Controls!$G$20)</f>
        <v>678.39644660296256</v>
      </c>
      <c r="BK166" s="35">
        <f>BJ166*(1+$O$8-Controls!$G$20)</f>
        <v>691.62517731172034</v>
      </c>
      <c r="BL166" s="35">
        <f>BK166*(1+$O$8-Controls!$G$20)</f>
        <v>705.11186826929895</v>
      </c>
      <c r="BM166" s="35">
        <f>BL166*(1+$O$8-Controls!$G$20)</f>
        <v>718.86154970055031</v>
      </c>
      <c r="BN166" s="35">
        <f>BM166*(1+$O$8-Controls!$G$20)</f>
        <v>732.8793499197111</v>
      </c>
      <c r="BO166" s="35">
        <f>BN166*(1+$O$8-Controls!$G$20)</f>
        <v>747.17049724314552</v>
      </c>
      <c r="BP166" s="35">
        <f>BO166*(1+$O$8-Controls!$G$20)</f>
        <v>761.74032193938694</v>
      </c>
      <c r="BQ166" s="35">
        <f>BP166*(1+$O$8-Controls!$G$20)</f>
        <v>776.59425821720504</v>
      </c>
      <c r="BR166" s="35">
        <f>BQ166*(1+$O$8-Controls!$G$20)</f>
        <v>791.73784625244059</v>
      </c>
      <c r="BS166" s="35">
        <f>BR166*(1+$O$8-Controls!$G$20)</f>
        <v>807.17673425436328</v>
      </c>
    </row>
    <row r="167" spans="3:71">
      <c r="F167" t="s">
        <v>179</v>
      </c>
      <c r="Q167" s="39"/>
      <c r="R167" s="35">
        <f>R155</f>
        <v>106.1370488438276</v>
      </c>
      <c r="S167" s="35">
        <f>S155</f>
        <v>92.130018490156615</v>
      </c>
      <c r="T167" s="35">
        <f t="shared" ref="T167:BS167" si="172">T155</f>
        <v>101.63797521401048</v>
      </c>
      <c r="U167" s="35">
        <f t="shared" si="172"/>
        <v>111.74828258304547</v>
      </c>
      <c r="V167" s="35">
        <f t="shared" si="172"/>
        <v>120.59546404279486</v>
      </c>
      <c r="W167" s="35">
        <f t="shared" si="172"/>
        <v>122.45165542949304</v>
      </c>
      <c r="X167" s="35">
        <f t="shared" si="172"/>
        <v>121.76755621010071</v>
      </c>
      <c r="Y167" s="35">
        <f t="shared" si="172"/>
        <v>121.75275163646765</v>
      </c>
      <c r="Z167" s="35">
        <f t="shared" si="172"/>
        <v>116.38185965867825</v>
      </c>
      <c r="AA167" s="35">
        <f t="shared" si="172"/>
        <v>117.78902844214633</v>
      </c>
      <c r="AB167" s="35">
        <f t="shared" si="172"/>
        <v>115.63390783110478</v>
      </c>
      <c r="AC167" s="35">
        <f t="shared" si="172"/>
        <v>120.68838986320146</v>
      </c>
      <c r="AD167" s="35">
        <f t="shared" si="172"/>
        <v>126.0797388178129</v>
      </c>
      <c r="AE167" s="35">
        <f t="shared" si="172"/>
        <v>105.27390301892719</v>
      </c>
      <c r="AF167" s="35">
        <f t="shared" si="172"/>
        <v>53.559495278358533</v>
      </c>
      <c r="AG167" s="35">
        <f t="shared" si="172"/>
        <v>54.268772883009653</v>
      </c>
      <c r="AH167" s="35">
        <f t="shared" si="172"/>
        <v>54.936510617613052</v>
      </c>
      <c r="AI167" s="35">
        <f t="shared" si="172"/>
        <v>55.087940647974634</v>
      </c>
      <c r="AJ167" s="35">
        <f t="shared" si="172"/>
        <v>55.640435480541697</v>
      </c>
      <c r="AK167" s="35">
        <f t="shared" si="172"/>
        <v>54.368087250022079</v>
      </c>
      <c r="AL167" s="35">
        <f t="shared" si="172"/>
        <v>52.913136411058858</v>
      </c>
      <c r="AM167" s="35">
        <f t="shared" si="172"/>
        <v>56.669056612175133</v>
      </c>
      <c r="AN167" s="35">
        <f t="shared" si="172"/>
        <v>60.630631348286258</v>
      </c>
      <c r="AO167" s="35">
        <f t="shared" si="172"/>
        <v>64.39337651146036</v>
      </c>
      <c r="AP167" s="35">
        <f t="shared" si="172"/>
        <v>70.889471133231069</v>
      </c>
      <c r="AQ167" s="35">
        <f t="shared" si="172"/>
        <v>75.636269553767619</v>
      </c>
      <c r="AR167" s="35">
        <f t="shared" si="172"/>
        <v>79.846019776111092</v>
      </c>
      <c r="AS167" s="35">
        <f t="shared" si="172"/>
        <v>83.562018807318907</v>
      </c>
      <c r="AT167" s="35">
        <f t="shared" si="172"/>
        <v>83.648414014234504</v>
      </c>
      <c r="AU167" s="35">
        <f t="shared" si="172"/>
        <v>83.734821569153269</v>
      </c>
      <c r="AV167" s="35">
        <f t="shared" si="172"/>
        <v>83.29016465022103</v>
      </c>
      <c r="AW167" s="35">
        <f t="shared" si="172"/>
        <v>79.32797296470369</v>
      </c>
      <c r="AX167" s="35">
        <f t="shared" si="172"/>
        <v>79.310109916937336</v>
      </c>
      <c r="AY167" s="35">
        <f t="shared" si="172"/>
        <v>80.690393216050452</v>
      </c>
      <c r="AZ167" s="35">
        <f t="shared" si="172"/>
        <v>80.460073953325718</v>
      </c>
      <c r="BA167" s="35">
        <f t="shared" si="172"/>
        <v>79.894672340077449</v>
      </c>
      <c r="BB167" s="35">
        <f t="shared" si="172"/>
        <v>76.553665519535315</v>
      </c>
      <c r="BC167" s="35">
        <f t="shared" si="172"/>
        <v>74.482140316492462</v>
      </c>
      <c r="BD167" s="35">
        <f t="shared" si="172"/>
        <v>72.935167272370009</v>
      </c>
      <c r="BE167" s="35">
        <f t="shared" si="172"/>
        <v>70.313490016542787</v>
      </c>
      <c r="BF167" s="35">
        <f t="shared" si="172"/>
        <v>65.458472833150637</v>
      </c>
      <c r="BG167" s="35">
        <f t="shared" si="172"/>
        <v>60.929422853285985</v>
      </c>
      <c r="BH167" s="35">
        <f t="shared" si="172"/>
        <v>58.182859564458568</v>
      </c>
      <c r="BI167" s="35">
        <f t="shared" si="172"/>
        <v>54.232587556841615</v>
      </c>
      <c r="BJ167" s="35">
        <f t="shared" si="172"/>
        <v>52.246379009450315</v>
      </c>
      <c r="BK167" s="35">
        <f t="shared" si="172"/>
        <v>46.177904295320303</v>
      </c>
      <c r="BL167" s="35">
        <f t="shared" si="172"/>
        <v>44.289335048907418</v>
      </c>
      <c r="BM167" s="35">
        <f t="shared" si="172"/>
        <v>36.389581005922977</v>
      </c>
      <c r="BN167" s="35">
        <f t="shared" si="172"/>
        <v>31.990324314794758</v>
      </c>
      <c r="BO167" s="35">
        <f t="shared" si="172"/>
        <v>21.756431828629907</v>
      </c>
      <c r="BP167" s="35">
        <f t="shared" si="172"/>
        <v>14.903873979370182</v>
      </c>
      <c r="BQ167" s="35">
        <f t="shared" si="172"/>
        <v>12.576439891086201</v>
      </c>
      <c r="BR167" s="35">
        <f t="shared" si="172"/>
        <v>11.278669967504788</v>
      </c>
      <c r="BS167" s="35">
        <f t="shared" si="172"/>
        <v>10.167683232586198</v>
      </c>
    </row>
    <row r="168" spans="3:71"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</row>
    <row r="169" spans="3:71">
      <c r="F169" t="s">
        <v>184</v>
      </c>
      <c r="Q169" s="39"/>
      <c r="R169" s="35">
        <f>R305</f>
        <v>2.4010626744119734</v>
      </c>
      <c r="S169" s="35">
        <f t="shared" ref="S169:AI169" si="173">S305</f>
        <v>0</v>
      </c>
      <c r="T169" s="35">
        <f t="shared" si="173"/>
        <v>0</v>
      </c>
      <c r="U169" s="35">
        <f t="shared" si="173"/>
        <v>0</v>
      </c>
      <c r="V169" s="35">
        <f t="shared" si="173"/>
        <v>0.48776633625818505</v>
      </c>
      <c r="W169" s="35">
        <f t="shared" si="173"/>
        <v>2.4164328098997174</v>
      </c>
      <c r="X169" s="35">
        <f t="shared" si="173"/>
        <v>5.5523136858347062</v>
      </c>
      <c r="Y169" s="35">
        <f t="shared" si="173"/>
        <v>7.6822541993547038</v>
      </c>
      <c r="Z169" s="35">
        <f t="shared" si="173"/>
        <v>16.667071887634375</v>
      </c>
      <c r="AA169" s="35">
        <f t="shared" si="173"/>
        <v>22.230636031331375</v>
      </c>
      <c r="AB169" s="35">
        <f t="shared" si="173"/>
        <v>22.363232832924204</v>
      </c>
      <c r="AC169" s="35">
        <f t="shared" si="173"/>
        <v>23.986541020293114</v>
      </c>
      <c r="AD169" s="35">
        <f t="shared" si="173"/>
        <v>25.699595042824516</v>
      </c>
      <c r="AE169" s="35">
        <f t="shared" si="173"/>
        <v>19.219314583990126</v>
      </c>
      <c r="AF169" s="35">
        <f t="shared" si="173"/>
        <v>1.9134488787780506</v>
      </c>
      <c r="AG169" s="35">
        <f t="shared" si="173"/>
        <v>2.3074069020081649</v>
      </c>
      <c r="AH169" s="35">
        <f t="shared" si="173"/>
        <v>2.0913928450663932</v>
      </c>
      <c r="AI169" s="35">
        <f t="shared" si="173"/>
        <v>2.1583145871202958</v>
      </c>
      <c r="AJ169" s="35">
        <f>AJ305</f>
        <v>2.5068868771160937</v>
      </c>
      <c r="AK169" s="35">
        <f t="shared" ref="AK169:BS169" si="174">AK305</f>
        <v>2.0350581761479458</v>
      </c>
      <c r="AL169" s="35">
        <f t="shared" si="174"/>
        <v>1.6181558528731783</v>
      </c>
      <c r="AM169" s="35">
        <f t="shared" si="174"/>
        <v>3.4784585101632022</v>
      </c>
      <c r="AN169" s="35">
        <f t="shared" si="174"/>
        <v>4.6650779749080389</v>
      </c>
      <c r="AO169" s="35">
        <f t="shared" si="174"/>
        <v>6.3381346125239215</v>
      </c>
      <c r="AP169" s="35">
        <f t="shared" si="174"/>
        <v>8.7033050479067224</v>
      </c>
      <c r="AQ169" s="35">
        <f t="shared" si="174"/>
        <v>19.968221089670681</v>
      </c>
      <c r="AR169" s="35">
        <f t="shared" si="174"/>
        <v>21.019181601098541</v>
      </c>
      <c r="AS169" s="35">
        <f t="shared" si="174"/>
        <v>21.866277609516658</v>
      </c>
      <c r="AT169" s="35">
        <f t="shared" si="174"/>
        <v>24.666503664644729</v>
      </c>
      <c r="AU169" s="35">
        <f t="shared" si="174"/>
        <v>29.999584502522147</v>
      </c>
      <c r="AV169" s="35">
        <f t="shared" si="174"/>
        <v>32.91120560968524</v>
      </c>
      <c r="AW169" s="35">
        <f t="shared" si="174"/>
        <v>33.211460377837376</v>
      </c>
      <c r="AX169" s="35">
        <f t="shared" si="174"/>
        <v>33.820841762144923</v>
      </c>
      <c r="AY169" s="35">
        <f t="shared" si="174"/>
        <v>33.831053943444914</v>
      </c>
      <c r="AZ169" s="35">
        <f t="shared" si="174"/>
        <v>33.274070683175751</v>
      </c>
      <c r="BA169" s="35">
        <f t="shared" si="174"/>
        <v>32.593548950683257</v>
      </c>
      <c r="BB169" s="35">
        <f t="shared" si="174"/>
        <v>30.748094546461775</v>
      </c>
      <c r="BC169" s="35">
        <f t="shared" si="174"/>
        <v>29.582619608071688</v>
      </c>
      <c r="BD169" s="35">
        <f t="shared" si="174"/>
        <v>28.606854838655259</v>
      </c>
      <c r="BE169" s="35">
        <f t="shared" si="174"/>
        <v>27.269210620486387</v>
      </c>
      <c r="BF169" s="35">
        <f t="shared" si="174"/>
        <v>25.180733845870865</v>
      </c>
      <c r="BG169" s="35">
        <f t="shared" si="174"/>
        <v>23.49512017873634</v>
      </c>
      <c r="BH169" s="35">
        <f t="shared" si="174"/>
        <v>22.187890912867015</v>
      </c>
      <c r="BI169" s="35">
        <f t="shared" si="174"/>
        <v>20.486041560335273</v>
      </c>
      <c r="BJ169" s="35">
        <f t="shared" si="174"/>
        <v>19.481208446213149</v>
      </c>
      <c r="BK169" s="35">
        <f t="shared" si="174"/>
        <v>17.089354689801283</v>
      </c>
      <c r="BL169" s="35">
        <f t="shared" si="174"/>
        <v>15.117547508319745</v>
      </c>
      <c r="BM169" s="35">
        <f t="shared" si="174"/>
        <v>8.9677416155526561</v>
      </c>
      <c r="BN169" s="35">
        <f t="shared" si="174"/>
        <v>9.6554631531875774</v>
      </c>
      <c r="BO169" s="35">
        <f t="shared" si="174"/>
        <v>3.2507480507415831</v>
      </c>
      <c r="BP169" s="35">
        <f t="shared" si="174"/>
        <v>3.8112204337980966</v>
      </c>
      <c r="BQ169" s="35">
        <f t="shared" si="174"/>
        <v>5.2826058418077606</v>
      </c>
      <c r="BR169" s="35">
        <f t="shared" si="174"/>
        <v>4.752171631098447</v>
      </c>
      <c r="BS169" s="35">
        <f t="shared" si="174"/>
        <v>4.2948815953622619</v>
      </c>
    </row>
    <row r="170" spans="3:71">
      <c r="F170" t="s">
        <v>147</v>
      </c>
      <c r="Q170" s="39"/>
      <c r="R170" s="35">
        <f>R169*$O$17</f>
        <v>1.4046216645310043</v>
      </c>
      <c r="S170" s="35">
        <f t="shared" ref="S170:BS170" si="175">S169*$O$17</f>
        <v>0</v>
      </c>
      <c r="T170" s="35">
        <f t="shared" si="175"/>
        <v>0</v>
      </c>
      <c r="U170" s="35">
        <f t="shared" si="175"/>
        <v>0</v>
      </c>
      <c r="V170" s="35">
        <f t="shared" si="175"/>
        <v>0.28534330671103825</v>
      </c>
      <c r="W170" s="35">
        <f t="shared" si="175"/>
        <v>1.4136131937913345</v>
      </c>
      <c r="X170" s="35">
        <f t="shared" si="175"/>
        <v>3.2481035062133028</v>
      </c>
      <c r="Y170" s="35">
        <f t="shared" si="175"/>
        <v>4.4941187066225012</v>
      </c>
      <c r="Z170" s="35">
        <f t="shared" si="175"/>
        <v>9.7502370542661083</v>
      </c>
      <c r="AA170" s="35">
        <f t="shared" si="175"/>
        <v>13.004922078328853</v>
      </c>
      <c r="AB170" s="35">
        <f t="shared" si="175"/>
        <v>13.082491207260659</v>
      </c>
      <c r="AC170" s="35">
        <f t="shared" si="175"/>
        <v>14.03212649687147</v>
      </c>
      <c r="AD170" s="35">
        <f t="shared" si="175"/>
        <v>15.034263100052341</v>
      </c>
      <c r="AE170" s="35">
        <f t="shared" si="175"/>
        <v>11.243299031634223</v>
      </c>
      <c r="AF170" s="35">
        <f t="shared" si="175"/>
        <v>1.1193675940851595</v>
      </c>
      <c r="AG170" s="35">
        <f t="shared" si="175"/>
        <v>1.3498330376747765</v>
      </c>
      <c r="AH170" s="35">
        <f t="shared" si="175"/>
        <v>1.22346481436384</v>
      </c>
      <c r="AI170" s="35">
        <f t="shared" si="175"/>
        <v>1.262614033465373</v>
      </c>
      <c r="AJ170" s="35">
        <f t="shared" si="175"/>
        <v>1.4665288231129148</v>
      </c>
      <c r="AK170" s="35">
        <f t="shared" si="175"/>
        <v>1.1905090330465482</v>
      </c>
      <c r="AL170" s="35">
        <f t="shared" si="175"/>
        <v>0.94662117393080925</v>
      </c>
      <c r="AM170" s="35">
        <f t="shared" si="175"/>
        <v>2.0348982284454733</v>
      </c>
      <c r="AN170" s="35">
        <f t="shared" si="175"/>
        <v>2.7290706153212025</v>
      </c>
      <c r="AO170" s="35">
        <f t="shared" si="175"/>
        <v>3.7078087483264937</v>
      </c>
      <c r="AP170" s="35">
        <f t="shared" si="175"/>
        <v>5.0914334530254326</v>
      </c>
      <c r="AQ170" s="35">
        <f t="shared" si="175"/>
        <v>11.681409337457348</v>
      </c>
      <c r="AR170" s="35">
        <f t="shared" si="175"/>
        <v>12.296221236642646</v>
      </c>
      <c r="AS170" s="35">
        <f t="shared" si="175"/>
        <v>12.791772401567243</v>
      </c>
      <c r="AT170" s="35">
        <f t="shared" si="175"/>
        <v>14.429904643817165</v>
      </c>
      <c r="AU170" s="35">
        <f t="shared" si="175"/>
        <v>17.549756933975456</v>
      </c>
      <c r="AV170" s="35">
        <f t="shared" si="175"/>
        <v>19.253055281665866</v>
      </c>
      <c r="AW170" s="35">
        <f t="shared" si="175"/>
        <v>19.428704321034864</v>
      </c>
      <c r="AX170" s="35">
        <f t="shared" si="175"/>
        <v>19.785192430854778</v>
      </c>
      <c r="AY170" s="35">
        <f t="shared" si="175"/>
        <v>19.791166556915275</v>
      </c>
      <c r="AZ170" s="35">
        <f t="shared" si="175"/>
        <v>19.465331349657813</v>
      </c>
      <c r="BA170" s="35">
        <f t="shared" si="175"/>
        <v>19.067226136149703</v>
      </c>
      <c r="BB170" s="35">
        <f t="shared" si="175"/>
        <v>17.987635309680137</v>
      </c>
      <c r="BC170" s="35">
        <f t="shared" si="175"/>
        <v>17.305832470721935</v>
      </c>
      <c r="BD170" s="35">
        <f t="shared" si="175"/>
        <v>16.735010080613325</v>
      </c>
      <c r="BE170" s="35">
        <f t="shared" si="175"/>
        <v>15.952488212984536</v>
      </c>
      <c r="BF170" s="35">
        <f t="shared" si="175"/>
        <v>14.730729299834454</v>
      </c>
      <c r="BG170" s="35">
        <f t="shared" si="175"/>
        <v>13.744645304560757</v>
      </c>
      <c r="BH170" s="35">
        <f t="shared" si="175"/>
        <v>12.979916184027203</v>
      </c>
      <c r="BI170" s="35">
        <f t="shared" si="175"/>
        <v>11.984334312796134</v>
      </c>
      <c r="BJ170" s="35">
        <f t="shared" si="175"/>
        <v>11.396506941034691</v>
      </c>
      <c r="BK170" s="35">
        <f t="shared" si="175"/>
        <v>9.9972724935337496</v>
      </c>
      <c r="BL170" s="35">
        <f t="shared" si="175"/>
        <v>8.8437652923670509</v>
      </c>
      <c r="BM170" s="35">
        <f t="shared" si="175"/>
        <v>5.2461288450983039</v>
      </c>
      <c r="BN170" s="35">
        <f t="shared" si="175"/>
        <v>5.6484459446147328</v>
      </c>
      <c r="BO170" s="35">
        <f t="shared" si="175"/>
        <v>1.901687609683826</v>
      </c>
      <c r="BP170" s="35">
        <f t="shared" si="175"/>
        <v>2.2295639537718865</v>
      </c>
      <c r="BQ170" s="35">
        <f t="shared" si="175"/>
        <v>3.0903244174575399</v>
      </c>
      <c r="BR170" s="35">
        <f t="shared" si="175"/>
        <v>2.7800204041925913</v>
      </c>
      <c r="BS170" s="35">
        <f t="shared" si="175"/>
        <v>2.5125057332869232</v>
      </c>
    </row>
    <row r="171" spans="3:71"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</row>
    <row r="172" spans="3:71">
      <c r="F172" t="s">
        <v>185</v>
      </c>
      <c r="Q172" s="39"/>
      <c r="R172" s="35">
        <f>R163+R164+R166+R167+R169-R170+R316</f>
        <v>566.70011706257276</v>
      </c>
      <c r="S172" s="35">
        <f t="shared" ref="S172:BS172" si="176">S163+S164+S166+S167+S169-S170+S316</f>
        <v>547.36971656322044</v>
      </c>
      <c r="T172" s="35">
        <f t="shared" si="176"/>
        <v>561.19220680742478</v>
      </c>
      <c r="U172" s="35">
        <f t="shared" si="176"/>
        <v>578.23753335198478</v>
      </c>
      <c r="V172" s="35">
        <f t="shared" si="176"/>
        <v>581.43597397430938</v>
      </c>
      <c r="W172" s="35">
        <f t="shared" si="176"/>
        <v>592.3705819253023</v>
      </c>
      <c r="X172" s="35">
        <f t="shared" si="176"/>
        <v>594.02035468089116</v>
      </c>
      <c r="Y172" s="35">
        <f t="shared" si="176"/>
        <v>596.07245289472962</v>
      </c>
      <c r="Z172" s="35">
        <f t="shared" si="176"/>
        <v>595.73769946453672</v>
      </c>
      <c r="AA172" s="35">
        <f t="shared" si="176"/>
        <v>601.11535965351322</v>
      </c>
      <c r="AB172" s="35">
        <f t="shared" si="176"/>
        <v>600.74587296030063</v>
      </c>
      <c r="AC172" s="35">
        <f t="shared" si="176"/>
        <v>608.4273110237084</v>
      </c>
      <c r="AD172" s="35">
        <f t="shared" si="176"/>
        <v>616.40214187985873</v>
      </c>
      <c r="AE172" s="35">
        <f t="shared" si="176"/>
        <v>594.68714856473844</v>
      </c>
      <c r="AF172" s="35">
        <f t="shared" si="176"/>
        <v>538.59295083438019</v>
      </c>
      <c r="AG172" s="35">
        <f t="shared" si="176"/>
        <v>544.60423098620868</v>
      </c>
      <c r="AH172" s="35">
        <f t="shared" si="176"/>
        <v>550.43525583880023</v>
      </c>
      <c r="AI172" s="35">
        <f t="shared" si="176"/>
        <v>555.98639534916799</v>
      </c>
      <c r="AJ172" s="35">
        <f t="shared" si="176"/>
        <v>562.199272370936</v>
      </c>
      <c r="AK172" s="35">
        <f t="shared" si="176"/>
        <v>566.37653681230461</v>
      </c>
      <c r="AL172" s="35">
        <f t="shared" si="176"/>
        <v>570.60411724885375</v>
      </c>
      <c r="AM172" s="35">
        <f t="shared" si="176"/>
        <v>581.20852659094112</v>
      </c>
      <c r="AN172" s="35">
        <f t="shared" si="176"/>
        <v>591.74189959562284</v>
      </c>
      <c r="AO172" s="35">
        <f t="shared" si="176"/>
        <v>602.27563915133078</v>
      </c>
      <c r="AP172" s="35">
        <f t="shared" si="176"/>
        <v>615.83894395548748</v>
      </c>
      <c r="AQ172" s="35">
        <f t="shared" si="176"/>
        <v>631.24262927219297</v>
      </c>
      <c r="AR172" s="35">
        <f t="shared" si="176"/>
        <v>641.84434528765246</v>
      </c>
      <c r="AS172" s="35">
        <f t="shared" si="176"/>
        <v>651.86778608775148</v>
      </c>
      <c r="AT172" s="35">
        <f t="shared" si="176"/>
        <v>659.09669034419721</v>
      </c>
      <c r="AU172" s="35">
        <f t="shared" si="176"/>
        <v>667.55884288437585</v>
      </c>
      <c r="AV172" s="35">
        <f t="shared" si="176"/>
        <v>674.67074830673982</v>
      </c>
      <c r="AW172" s="35">
        <f t="shared" si="176"/>
        <v>677.39335499569268</v>
      </c>
      <c r="AX172" s="35">
        <f t="shared" si="176"/>
        <v>684.55356988114852</v>
      </c>
      <c r="AY172" s="35">
        <f t="shared" si="176"/>
        <v>693.06472074370788</v>
      </c>
      <c r="AZ172" s="35">
        <f t="shared" si="176"/>
        <v>699.87590796004758</v>
      </c>
      <c r="BA172" s="35">
        <f t="shared" si="176"/>
        <v>706.51910832228248</v>
      </c>
      <c r="BB172" s="35">
        <f t="shared" si="176"/>
        <v>710.13990779296819</v>
      </c>
      <c r="BC172" s="35">
        <f t="shared" si="176"/>
        <v>715.67096707326721</v>
      </c>
      <c r="BD172" s="35">
        <f t="shared" si="176"/>
        <v>722.11424956308281</v>
      </c>
      <c r="BE172" s="35">
        <f t="shared" si="176"/>
        <v>727.62363887180663</v>
      </c>
      <c r="BF172" s="35">
        <f t="shared" si="176"/>
        <v>730.92908519853893</v>
      </c>
      <c r="BG172" s="35">
        <f t="shared" si="176"/>
        <v>735.16793560732663</v>
      </c>
      <c r="BH172" s="35">
        <f t="shared" si="176"/>
        <v>741.77728504617539</v>
      </c>
      <c r="BI172" s="35">
        <f t="shared" si="176"/>
        <v>747.37915402452768</v>
      </c>
      <c r="BJ172" s="35">
        <f t="shared" si="176"/>
        <v>755.65017272421892</v>
      </c>
      <c r="BK172" s="35">
        <f t="shared" si="176"/>
        <v>759.60062677581925</v>
      </c>
      <c r="BL172" s="35">
        <f t="shared" si="176"/>
        <v>768.42079408803636</v>
      </c>
      <c r="BM172" s="35">
        <f t="shared" si="176"/>
        <v>769.83904293546175</v>
      </c>
      <c r="BN172" s="35">
        <f t="shared" si="176"/>
        <v>778.19872412946927</v>
      </c>
      <c r="BO172" s="35">
        <f t="shared" si="176"/>
        <v>778.24044693993756</v>
      </c>
      <c r="BP172" s="35">
        <f t="shared" si="176"/>
        <v>785.26703085908969</v>
      </c>
      <c r="BQ172" s="35">
        <f t="shared" si="176"/>
        <v>797.77168142338223</v>
      </c>
      <c r="BR172" s="35">
        <f t="shared" si="176"/>
        <v>810.8636622242152</v>
      </c>
      <c r="BS172" s="35">
        <f t="shared" si="176"/>
        <v>824.52315455097175</v>
      </c>
    </row>
    <row r="173" spans="3:71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 ht="15.75" thickBot="1">
      <c r="C174" s="28" t="s">
        <v>186</v>
      </c>
      <c r="D174" s="28"/>
      <c r="E174" s="28"/>
      <c r="F174" s="29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</row>
    <row r="175" spans="3:71"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</row>
    <row r="176" spans="3:71" ht="15">
      <c r="F176" s="38" t="s">
        <v>187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6:71"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</row>
    <row r="178" spans="6:71">
      <c r="F178" t="s">
        <v>188</v>
      </c>
      <c r="L178" s="22"/>
      <c r="Q178" s="39"/>
      <c r="R178" s="35">
        <f>Q183</f>
        <v>2825.11</v>
      </c>
      <c r="S178" s="35">
        <f t="shared" ref="S178:BS178" si="177">R183</f>
        <v>2770.7055817347464</v>
      </c>
      <c r="T178" s="35">
        <f t="shared" si="177"/>
        <v>2835.9649756106633</v>
      </c>
      <c r="U178" s="35">
        <f t="shared" si="177"/>
        <v>2815.8714098735213</v>
      </c>
      <c r="V178" s="35">
        <f t="shared" si="177"/>
        <v>2878.8890953925138</v>
      </c>
      <c r="W178" s="35">
        <f t="shared" si="177"/>
        <v>2833.1216348132302</v>
      </c>
      <c r="X178" s="35">
        <f t="shared" si="177"/>
        <v>2643.7158426287269</v>
      </c>
      <c r="Y178" s="35">
        <f t="shared" si="177"/>
        <v>2466.7183954465922</v>
      </c>
      <c r="Z178" s="35">
        <f t="shared" si="177"/>
        <v>2298.5099564568127</v>
      </c>
      <c r="AA178" s="35">
        <f t="shared" si="177"/>
        <v>2164.45111857557</v>
      </c>
      <c r="AB178" s="35">
        <f t="shared" si="177"/>
        <v>2047.6666207431761</v>
      </c>
      <c r="AC178" s="35">
        <f t="shared" si="177"/>
        <v>1935.8989438379976</v>
      </c>
      <c r="AD178" s="35">
        <f t="shared" si="177"/>
        <v>1826.2435990220413</v>
      </c>
      <c r="AE178" s="35">
        <f t="shared" si="177"/>
        <v>1718.7318219233455</v>
      </c>
      <c r="AF178" s="35">
        <f t="shared" si="177"/>
        <v>1615.7631880043268</v>
      </c>
      <c r="AG178" s="35">
        <f t="shared" si="177"/>
        <v>1516.2164738801914</v>
      </c>
      <c r="AH178" s="35">
        <f t="shared" si="177"/>
        <v>1418.2354639599125</v>
      </c>
      <c r="AI178" s="35">
        <f t="shared" si="177"/>
        <v>1320.0964981288282</v>
      </c>
      <c r="AJ178" s="35">
        <f t="shared" si="177"/>
        <v>1223.1556141842882</v>
      </c>
      <c r="AK178" s="35">
        <f t="shared" si="177"/>
        <v>1127.8368790400741</v>
      </c>
      <c r="AL178" s="35">
        <f t="shared" si="177"/>
        <v>1033.5825400756228</v>
      </c>
      <c r="AM178" s="35">
        <f t="shared" si="177"/>
        <v>940.70876143741725</v>
      </c>
      <c r="AN178" s="35">
        <f t="shared" si="177"/>
        <v>850.61974687902705</v>
      </c>
      <c r="AO178" s="35">
        <f t="shared" si="177"/>
        <v>761.22272135017579</v>
      </c>
      <c r="AP178" s="35">
        <f t="shared" si="177"/>
        <v>674.21933262794244</v>
      </c>
      <c r="AQ178" s="35">
        <f t="shared" si="177"/>
        <v>588.97510501378372</v>
      </c>
      <c r="AR178" s="35">
        <f t="shared" si="177"/>
        <v>533.34824143084245</v>
      </c>
      <c r="AS178" s="35">
        <f t="shared" si="177"/>
        <v>478.16779306662437</v>
      </c>
      <c r="AT178" s="35">
        <f t="shared" si="177"/>
        <v>423.42101307397411</v>
      </c>
      <c r="AU178" s="35">
        <f t="shared" si="177"/>
        <v>378.51546265767718</v>
      </c>
      <c r="AV178" s="35">
        <f t="shared" si="177"/>
        <v>350.84465916753595</v>
      </c>
      <c r="AW178" s="35">
        <f t="shared" si="177"/>
        <v>333.87485584617934</v>
      </c>
      <c r="AX178" s="35">
        <f t="shared" si="177"/>
        <v>323.49340781900685</v>
      </c>
      <c r="AY178" s="35">
        <f t="shared" si="177"/>
        <v>316.57487560637355</v>
      </c>
      <c r="AZ178" s="35">
        <f t="shared" si="177"/>
        <v>309.97216210266299</v>
      </c>
      <c r="BA178" s="35">
        <f t="shared" si="177"/>
        <v>303.66960415462256</v>
      </c>
      <c r="BB178" s="35">
        <f t="shared" si="177"/>
        <v>297.63691868090763</v>
      </c>
      <c r="BC178" s="35">
        <f t="shared" si="177"/>
        <v>291.23816999634272</v>
      </c>
      <c r="BD178" s="35">
        <f t="shared" si="177"/>
        <v>285.118088921913</v>
      </c>
      <c r="BE178" s="35">
        <f t="shared" si="177"/>
        <v>279.26223821939112</v>
      </c>
      <c r="BF178" s="35">
        <f t="shared" si="177"/>
        <v>273.6567354549469</v>
      </c>
      <c r="BG178" s="35">
        <f t="shared" si="177"/>
        <v>268.28865963646763</v>
      </c>
      <c r="BH178" s="35">
        <f t="shared" si="177"/>
        <v>263.90572884899279</v>
      </c>
      <c r="BI178" s="35">
        <f t="shared" si="177"/>
        <v>259.73455321223554</v>
      </c>
      <c r="BJ178" s="35">
        <f t="shared" si="177"/>
        <v>255.7695034034443</v>
      </c>
      <c r="BK178" s="35">
        <f t="shared" si="177"/>
        <v>251.99764676631662</v>
      </c>
      <c r="BL178" s="35">
        <f t="shared" si="177"/>
        <v>248.41173080061427</v>
      </c>
      <c r="BM178" s="35">
        <f t="shared" si="177"/>
        <v>241.93018776134855</v>
      </c>
      <c r="BN178" s="35">
        <f t="shared" si="177"/>
        <v>226.33173084114955</v>
      </c>
      <c r="BO178" s="35">
        <f t="shared" si="177"/>
        <v>217.90407366613718</v>
      </c>
      <c r="BP178" s="35">
        <f t="shared" si="177"/>
        <v>201.69132971702865</v>
      </c>
      <c r="BQ178" s="35">
        <f t="shared" si="177"/>
        <v>194.42388985546256</v>
      </c>
      <c r="BR178" s="35">
        <f t="shared" si="177"/>
        <v>194.09100643866631</v>
      </c>
      <c r="BS178" s="35">
        <f t="shared" si="177"/>
        <v>193.77213916573518</v>
      </c>
    </row>
    <row r="179" spans="6:71">
      <c r="F179" t="s">
        <v>189</v>
      </c>
      <c r="K179" s="47" t="s">
        <v>256</v>
      </c>
      <c r="L179" s="22" t="s">
        <v>190</v>
      </c>
      <c r="Q179" s="39"/>
      <c r="R179" s="30">
        <v>165.66648230878729</v>
      </c>
      <c r="S179" s="30">
        <v>161.74641916812075</v>
      </c>
      <c r="T179" s="30">
        <v>171.81734558406066</v>
      </c>
      <c r="U179" s="30">
        <v>181.79441673240751</v>
      </c>
      <c r="V179" s="30">
        <v>190.41828084255044</v>
      </c>
      <c r="W179" s="30">
        <v>189.40579218450347</v>
      </c>
      <c r="X179" s="30">
        <v>176.99744718213475</v>
      </c>
      <c r="Y179" s="30">
        <v>168.20843898977964</v>
      </c>
      <c r="Z179" s="30">
        <v>134.05883788124257</v>
      </c>
      <c r="AA179" s="30">
        <v>116.78449783239398</v>
      </c>
      <c r="AB179" s="30">
        <v>111.76767690517836</v>
      </c>
      <c r="AC179" s="30">
        <v>109.65534481595637</v>
      </c>
      <c r="AD179" s="30">
        <v>107.51177709869582</v>
      </c>
      <c r="AE179" s="30">
        <v>102.96863391901861</v>
      </c>
      <c r="AF179" s="30">
        <v>99.546714124135434</v>
      </c>
      <c r="AG179" s="30">
        <v>97.981009920278936</v>
      </c>
      <c r="AH179" s="30">
        <v>98.138965831084406</v>
      </c>
      <c r="AI179" s="30">
        <v>96.940883944540019</v>
      </c>
      <c r="AJ179" s="30">
        <v>95.318735144214187</v>
      </c>
      <c r="AK179" s="30">
        <v>94.254338964451378</v>
      </c>
      <c r="AL179" s="30">
        <v>92.873778638205579</v>
      </c>
      <c r="AM179" s="30">
        <v>90.089014558390176</v>
      </c>
      <c r="AN179" s="30">
        <v>89.397025528851216</v>
      </c>
      <c r="AO179" s="30">
        <v>87.003388722233368</v>
      </c>
      <c r="AP179" s="30">
        <v>85.244227614158717</v>
      </c>
      <c r="AQ179" s="30">
        <v>55.626863582941311</v>
      </c>
      <c r="AR179" s="30">
        <v>55.18044836421808</v>
      </c>
      <c r="AS179" s="30">
        <v>54.746779992650268</v>
      </c>
      <c r="AT179" s="30">
        <v>44.905550416296961</v>
      </c>
      <c r="AU179" s="30">
        <v>27.670803490141203</v>
      </c>
      <c r="AV179" s="30">
        <v>16.969803321356583</v>
      </c>
      <c r="AW179" s="30">
        <v>10.381448027172477</v>
      </c>
      <c r="AX179" s="30">
        <v>6.9185322126332744</v>
      </c>
      <c r="AY179" s="30">
        <v>6.6027135037105618</v>
      </c>
      <c r="AZ179" s="30">
        <v>6.3025579480404401</v>
      </c>
      <c r="BA179" s="30">
        <v>6.0326854737149187</v>
      </c>
      <c r="BB179" s="30">
        <v>6.3987486845648922</v>
      </c>
      <c r="BC179" s="30">
        <v>6.1200810744297165</v>
      </c>
      <c r="BD179" s="30">
        <v>5.8558507025218933</v>
      </c>
      <c r="BE179" s="30">
        <v>5.605502764444223</v>
      </c>
      <c r="BF179" s="30">
        <v>5.3680758184792774</v>
      </c>
      <c r="BG179" s="30">
        <v>4.3829307874748187</v>
      </c>
      <c r="BH179" s="30">
        <v>4.1711756367572397</v>
      </c>
      <c r="BI179" s="30">
        <v>3.9650498087912363</v>
      </c>
      <c r="BJ179" s="30">
        <v>3.7718566371276747</v>
      </c>
      <c r="BK179" s="30">
        <v>3.5859159657023634</v>
      </c>
      <c r="BL179" s="30">
        <v>6.481543039265719</v>
      </c>
      <c r="BM179" s="30">
        <v>15.598456920199004</v>
      </c>
      <c r="BN179" s="30">
        <v>8.4276571750123601</v>
      </c>
      <c r="BO179" s="30">
        <v>16.212743949108539</v>
      </c>
      <c r="BP179" s="30">
        <v>7.2674398615660865</v>
      </c>
      <c r="BQ179" s="30">
        <v>0.33288341679624295</v>
      </c>
      <c r="BR179" s="30">
        <v>0.31886727293113803</v>
      </c>
      <c r="BS179" s="30">
        <v>0.30544128249193214</v>
      </c>
    </row>
    <row r="180" spans="6:71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6:71">
      <c r="F181" t="s">
        <v>191</v>
      </c>
      <c r="K181" s="47" t="s">
        <v>256</v>
      </c>
      <c r="Q181" s="39"/>
      <c r="R181" s="30">
        <v>111.26206404353339</v>
      </c>
      <c r="S181" s="30">
        <v>227.00581304403761</v>
      </c>
      <c r="T181" s="30">
        <v>151.72377984691849</v>
      </c>
      <c r="U181" s="30">
        <v>244.81210225139989</v>
      </c>
      <c r="V181" s="30">
        <v>144.65082026326695</v>
      </c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6:71"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</row>
    <row r="183" spans="6:71">
      <c r="F183" t="s">
        <v>192</v>
      </c>
      <c r="K183" s="47" t="s">
        <v>288</v>
      </c>
      <c r="Q183" s="36">
        <v>2825.11</v>
      </c>
      <c r="R183" s="35">
        <f>R178-R179+R181</f>
        <v>2770.7055817347464</v>
      </c>
      <c r="S183" s="35">
        <f t="shared" ref="S183:BS183" si="178">S178-S179+S181</f>
        <v>2835.9649756106633</v>
      </c>
      <c r="T183" s="35">
        <f t="shared" si="178"/>
        <v>2815.8714098735213</v>
      </c>
      <c r="U183" s="35">
        <f t="shared" si="178"/>
        <v>2878.8890953925138</v>
      </c>
      <c r="V183" s="35">
        <f t="shared" si="178"/>
        <v>2833.1216348132302</v>
      </c>
      <c r="W183" s="35">
        <f t="shared" si="178"/>
        <v>2643.7158426287269</v>
      </c>
      <c r="X183" s="35">
        <f t="shared" si="178"/>
        <v>2466.7183954465922</v>
      </c>
      <c r="Y183" s="35">
        <f t="shared" si="178"/>
        <v>2298.5099564568127</v>
      </c>
      <c r="Z183" s="35">
        <f t="shared" si="178"/>
        <v>2164.45111857557</v>
      </c>
      <c r="AA183" s="35">
        <f t="shared" si="178"/>
        <v>2047.6666207431761</v>
      </c>
      <c r="AB183" s="35">
        <f t="shared" si="178"/>
        <v>1935.8989438379976</v>
      </c>
      <c r="AC183" s="35">
        <f t="shared" si="178"/>
        <v>1826.2435990220413</v>
      </c>
      <c r="AD183" s="35">
        <f t="shared" si="178"/>
        <v>1718.7318219233455</v>
      </c>
      <c r="AE183" s="35">
        <f t="shared" si="178"/>
        <v>1615.7631880043268</v>
      </c>
      <c r="AF183" s="35">
        <f t="shared" si="178"/>
        <v>1516.2164738801914</v>
      </c>
      <c r="AG183" s="35">
        <f t="shared" si="178"/>
        <v>1418.2354639599125</v>
      </c>
      <c r="AH183" s="35">
        <f t="shared" si="178"/>
        <v>1320.0964981288282</v>
      </c>
      <c r="AI183" s="35">
        <f t="shared" si="178"/>
        <v>1223.1556141842882</v>
      </c>
      <c r="AJ183" s="35">
        <f t="shared" si="178"/>
        <v>1127.8368790400741</v>
      </c>
      <c r="AK183" s="35">
        <f t="shared" si="178"/>
        <v>1033.5825400756228</v>
      </c>
      <c r="AL183" s="35">
        <f t="shared" si="178"/>
        <v>940.70876143741725</v>
      </c>
      <c r="AM183" s="35">
        <f t="shared" si="178"/>
        <v>850.61974687902705</v>
      </c>
      <c r="AN183" s="35">
        <f t="shared" si="178"/>
        <v>761.22272135017579</v>
      </c>
      <c r="AO183" s="35">
        <f t="shared" si="178"/>
        <v>674.21933262794244</v>
      </c>
      <c r="AP183" s="35">
        <f t="shared" si="178"/>
        <v>588.97510501378372</v>
      </c>
      <c r="AQ183" s="35">
        <f t="shared" si="178"/>
        <v>533.34824143084245</v>
      </c>
      <c r="AR183" s="35">
        <f t="shared" si="178"/>
        <v>478.16779306662437</v>
      </c>
      <c r="AS183" s="35">
        <f t="shared" si="178"/>
        <v>423.42101307397411</v>
      </c>
      <c r="AT183" s="35">
        <f t="shared" si="178"/>
        <v>378.51546265767718</v>
      </c>
      <c r="AU183" s="35">
        <f t="shared" si="178"/>
        <v>350.84465916753595</v>
      </c>
      <c r="AV183" s="35">
        <f t="shared" si="178"/>
        <v>333.87485584617934</v>
      </c>
      <c r="AW183" s="35">
        <f t="shared" si="178"/>
        <v>323.49340781900685</v>
      </c>
      <c r="AX183" s="35">
        <f t="shared" si="178"/>
        <v>316.57487560637355</v>
      </c>
      <c r="AY183" s="35">
        <f t="shared" si="178"/>
        <v>309.97216210266299</v>
      </c>
      <c r="AZ183" s="35">
        <f t="shared" si="178"/>
        <v>303.66960415462256</v>
      </c>
      <c r="BA183" s="35">
        <f t="shared" si="178"/>
        <v>297.63691868090763</v>
      </c>
      <c r="BB183" s="35">
        <f t="shared" si="178"/>
        <v>291.23816999634272</v>
      </c>
      <c r="BC183" s="35">
        <f t="shared" si="178"/>
        <v>285.118088921913</v>
      </c>
      <c r="BD183" s="35">
        <f t="shared" si="178"/>
        <v>279.26223821939112</v>
      </c>
      <c r="BE183" s="35">
        <f t="shared" si="178"/>
        <v>273.6567354549469</v>
      </c>
      <c r="BF183" s="35">
        <f t="shared" si="178"/>
        <v>268.28865963646763</v>
      </c>
      <c r="BG183" s="35">
        <f t="shared" si="178"/>
        <v>263.90572884899279</v>
      </c>
      <c r="BH183" s="35">
        <f t="shared" si="178"/>
        <v>259.73455321223554</v>
      </c>
      <c r="BI183" s="35">
        <f t="shared" si="178"/>
        <v>255.7695034034443</v>
      </c>
      <c r="BJ183" s="35">
        <f t="shared" si="178"/>
        <v>251.99764676631662</v>
      </c>
      <c r="BK183" s="35">
        <f t="shared" si="178"/>
        <v>248.41173080061427</v>
      </c>
      <c r="BL183" s="35">
        <f t="shared" si="178"/>
        <v>241.93018776134855</v>
      </c>
      <c r="BM183" s="35">
        <f t="shared" si="178"/>
        <v>226.33173084114955</v>
      </c>
      <c r="BN183" s="35">
        <f t="shared" si="178"/>
        <v>217.90407366613718</v>
      </c>
      <c r="BO183" s="35">
        <f t="shared" si="178"/>
        <v>201.69132971702865</v>
      </c>
      <c r="BP183" s="35">
        <f t="shared" si="178"/>
        <v>194.42388985546256</v>
      </c>
      <c r="BQ183" s="35">
        <f t="shared" si="178"/>
        <v>194.09100643866631</v>
      </c>
      <c r="BR183" s="35">
        <f t="shared" si="178"/>
        <v>193.77213916573518</v>
      </c>
      <c r="BS183" s="35">
        <f t="shared" si="178"/>
        <v>193.46669788324326</v>
      </c>
    </row>
    <row r="184" spans="6:71"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6:71">
      <c r="F185" t="s">
        <v>193</v>
      </c>
      <c r="R185" s="39"/>
      <c r="S185" s="39"/>
      <c r="T185" s="39"/>
      <c r="U185" s="39"/>
      <c r="V185" s="35">
        <f>V40*V8</f>
        <v>160.26054310651242</v>
      </c>
      <c r="W185" s="35">
        <f t="shared" ref="W185:BS185" si="179">W40*W8</f>
        <v>0</v>
      </c>
      <c r="X185" s="35">
        <f t="shared" si="179"/>
        <v>0</v>
      </c>
      <c r="Y185" s="35">
        <f t="shared" si="179"/>
        <v>0</v>
      </c>
      <c r="Z185" s="35">
        <f t="shared" si="179"/>
        <v>0</v>
      </c>
      <c r="AA185" s="35">
        <f t="shared" si="179"/>
        <v>0</v>
      </c>
      <c r="AB185" s="35">
        <f t="shared" si="179"/>
        <v>0</v>
      </c>
      <c r="AC185" s="35">
        <f t="shared" si="179"/>
        <v>0</v>
      </c>
      <c r="AD185" s="35">
        <f t="shared" si="179"/>
        <v>0</v>
      </c>
      <c r="AE185" s="35">
        <f t="shared" si="179"/>
        <v>0</v>
      </c>
      <c r="AF185" s="35">
        <f t="shared" si="179"/>
        <v>0</v>
      </c>
      <c r="AG185" s="35">
        <f t="shared" si="179"/>
        <v>0</v>
      </c>
      <c r="AH185" s="35">
        <f t="shared" si="179"/>
        <v>0</v>
      </c>
      <c r="AI185" s="35">
        <f t="shared" si="179"/>
        <v>0</v>
      </c>
      <c r="AJ185" s="35">
        <f t="shared" si="179"/>
        <v>0</v>
      </c>
      <c r="AK185" s="35">
        <f t="shared" si="179"/>
        <v>0</v>
      </c>
      <c r="AL185" s="35">
        <f t="shared" si="179"/>
        <v>0</v>
      </c>
      <c r="AM185" s="35">
        <f t="shared" si="179"/>
        <v>0</v>
      </c>
      <c r="AN185" s="35">
        <f t="shared" si="179"/>
        <v>0</v>
      </c>
      <c r="AO185" s="35">
        <f t="shared" si="179"/>
        <v>0</v>
      </c>
      <c r="AP185" s="35">
        <f t="shared" si="179"/>
        <v>0</v>
      </c>
      <c r="AQ185" s="35">
        <f t="shared" si="179"/>
        <v>0</v>
      </c>
      <c r="AR185" s="35">
        <f t="shared" si="179"/>
        <v>0</v>
      </c>
      <c r="AS185" s="35">
        <f t="shared" si="179"/>
        <v>0</v>
      </c>
      <c r="AT185" s="35">
        <f t="shared" si="179"/>
        <v>0</v>
      </c>
      <c r="AU185" s="35">
        <f t="shared" si="179"/>
        <v>0</v>
      </c>
      <c r="AV185" s="35">
        <f t="shared" si="179"/>
        <v>0</v>
      </c>
      <c r="AW185" s="35">
        <f t="shared" si="179"/>
        <v>0</v>
      </c>
      <c r="AX185" s="35">
        <f t="shared" si="179"/>
        <v>0</v>
      </c>
      <c r="AY185" s="35">
        <f t="shared" si="179"/>
        <v>0</v>
      </c>
      <c r="AZ185" s="35">
        <f t="shared" si="179"/>
        <v>0</v>
      </c>
      <c r="BA185" s="35">
        <f t="shared" si="179"/>
        <v>0</v>
      </c>
      <c r="BB185" s="35">
        <f t="shared" si="179"/>
        <v>0</v>
      </c>
      <c r="BC185" s="35">
        <f t="shared" si="179"/>
        <v>0</v>
      </c>
      <c r="BD185" s="35">
        <f t="shared" si="179"/>
        <v>0</v>
      </c>
      <c r="BE185" s="35">
        <f t="shared" si="179"/>
        <v>0</v>
      </c>
      <c r="BF185" s="35">
        <f t="shared" si="179"/>
        <v>0</v>
      </c>
      <c r="BG185" s="35">
        <f t="shared" si="179"/>
        <v>0</v>
      </c>
      <c r="BH185" s="35">
        <f t="shared" si="179"/>
        <v>0</v>
      </c>
      <c r="BI185" s="35">
        <f t="shared" si="179"/>
        <v>0</v>
      </c>
      <c r="BJ185" s="35">
        <f t="shared" si="179"/>
        <v>0</v>
      </c>
      <c r="BK185" s="35">
        <f t="shared" si="179"/>
        <v>0</v>
      </c>
      <c r="BL185" s="35">
        <f t="shared" si="179"/>
        <v>0</v>
      </c>
      <c r="BM185" s="35">
        <f t="shared" si="179"/>
        <v>0</v>
      </c>
      <c r="BN185" s="35">
        <f t="shared" si="179"/>
        <v>0</v>
      </c>
      <c r="BO185" s="35">
        <f t="shared" si="179"/>
        <v>0</v>
      </c>
      <c r="BP185" s="35">
        <f t="shared" si="179"/>
        <v>0</v>
      </c>
      <c r="BQ185" s="35">
        <f t="shared" si="179"/>
        <v>0</v>
      </c>
      <c r="BR185" s="35">
        <f t="shared" si="179"/>
        <v>0</v>
      </c>
      <c r="BS185" s="35">
        <f t="shared" si="179"/>
        <v>0</v>
      </c>
    </row>
    <row r="186" spans="6:71"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</row>
    <row r="187" spans="6:71" ht="15">
      <c r="F187" s="38" t="s">
        <v>194</v>
      </c>
      <c r="N187" s="40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6:71" hidden="1" outlineLevel="1">
      <c r="F188" t="s">
        <v>195</v>
      </c>
      <c r="L188" s="22" t="s">
        <v>196</v>
      </c>
      <c r="O188" s="22">
        <v>6</v>
      </c>
      <c r="R188" s="35">
        <f t="shared" ref="R188:BS188" si="180">IF($O188=R$2,R$185,IF(R$2&gt;$O188,Q188-Q189,0))</f>
        <v>0</v>
      </c>
      <c r="S188" s="35">
        <f t="shared" si="180"/>
        <v>0</v>
      </c>
      <c r="T188" s="35">
        <f t="shared" si="180"/>
        <v>0</v>
      </c>
      <c r="U188" s="35">
        <f t="shared" si="180"/>
        <v>0</v>
      </c>
      <c r="V188" s="35">
        <f t="shared" si="180"/>
        <v>0</v>
      </c>
      <c r="W188" s="35">
        <f t="shared" si="180"/>
        <v>0</v>
      </c>
      <c r="X188" s="35">
        <f t="shared" si="180"/>
        <v>0</v>
      </c>
      <c r="Y188" s="35">
        <f t="shared" si="180"/>
        <v>0</v>
      </c>
      <c r="Z188" s="35">
        <f t="shared" si="180"/>
        <v>0</v>
      </c>
      <c r="AA188" s="35">
        <f t="shared" si="180"/>
        <v>0</v>
      </c>
      <c r="AB188" s="35">
        <f t="shared" si="180"/>
        <v>0</v>
      </c>
      <c r="AC188" s="35">
        <f t="shared" si="180"/>
        <v>0</v>
      </c>
      <c r="AD188" s="35">
        <f t="shared" si="180"/>
        <v>0</v>
      </c>
      <c r="AE188" s="35">
        <f t="shared" si="180"/>
        <v>0</v>
      </c>
      <c r="AF188" s="35">
        <f t="shared" si="180"/>
        <v>0</v>
      </c>
      <c r="AG188" s="35">
        <f t="shared" si="180"/>
        <v>0</v>
      </c>
      <c r="AH188" s="35">
        <f t="shared" si="180"/>
        <v>0</v>
      </c>
      <c r="AI188" s="35">
        <f t="shared" si="180"/>
        <v>0</v>
      </c>
      <c r="AJ188" s="35">
        <f t="shared" si="180"/>
        <v>0</v>
      </c>
      <c r="AK188" s="35">
        <f t="shared" si="180"/>
        <v>0</v>
      </c>
      <c r="AL188" s="35">
        <f t="shared" si="180"/>
        <v>0</v>
      </c>
      <c r="AM188" s="35">
        <f t="shared" si="180"/>
        <v>0</v>
      </c>
      <c r="AN188" s="35">
        <f t="shared" si="180"/>
        <v>0</v>
      </c>
      <c r="AO188" s="35">
        <f t="shared" si="180"/>
        <v>0</v>
      </c>
      <c r="AP188" s="35">
        <f t="shared" si="180"/>
        <v>0</v>
      </c>
      <c r="AQ188" s="35">
        <f t="shared" si="180"/>
        <v>0</v>
      </c>
      <c r="AR188" s="35">
        <f t="shared" si="180"/>
        <v>0</v>
      </c>
      <c r="AS188" s="35">
        <f t="shared" si="180"/>
        <v>0</v>
      </c>
      <c r="AT188" s="35">
        <f t="shared" si="180"/>
        <v>0</v>
      </c>
      <c r="AU188" s="35">
        <f t="shared" si="180"/>
        <v>0</v>
      </c>
      <c r="AV188" s="35">
        <f t="shared" si="180"/>
        <v>0</v>
      </c>
      <c r="AW188" s="35">
        <f t="shared" si="180"/>
        <v>0</v>
      </c>
      <c r="AX188" s="35">
        <f t="shared" si="180"/>
        <v>0</v>
      </c>
      <c r="AY188" s="35">
        <f t="shared" si="180"/>
        <v>0</v>
      </c>
      <c r="AZ188" s="35">
        <f t="shared" si="180"/>
        <v>0</v>
      </c>
      <c r="BA188" s="35">
        <f t="shared" si="180"/>
        <v>0</v>
      </c>
      <c r="BB188" s="35">
        <f t="shared" si="180"/>
        <v>0</v>
      </c>
      <c r="BC188" s="35">
        <f t="shared" si="180"/>
        <v>0</v>
      </c>
      <c r="BD188" s="35">
        <f t="shared" si="180"/>
        <v>0</v>
      </c>
      <c r="BE188" s="35">
        <f t="shared" si="180"/>
        <v>0</v>
      </c>
      <c r="BF188" s="35">
        <f t="shared" si="180"/>
        <v>0</v>
      </c>
      <c r="BG188" s="35">
        <f t="shared" si="180"/>
        <v>0</v>
      </c>
      <c r="BH188" s="35">
        <f t="shared" si="180"/>
        <v>0</v>
      </c>
      <c r="BI188" s="35">
        <f t="shared" si="180"/>
        <v>0</v>
      </c>
      <c r="BJ188" s="35">
        <f t="shared" si="180"/>
        <v>0</v>
      </c>
      <c r="BK188" s="35">
        <f t="shared" si="180"/>
        <v>0</v>
      </c>
      <c r="BL188" s="35">
        <f t="shared" si="180"/>
        <v>0</v>
      </c>
      <c r="BM188" s="35">
        <f t="shared" si="180"/>
        <v>0</v>
      </c>
      <c r="BN188" s="35">
        <f t="shared" si="180"/>
        <v>0</v>
      </c>
      <c r="BO188" s="35">
        <f t="shared" si="180"/>
        <v>0</v>
      </c>
      <c r="BP188" s="35">
        <f t="shared" si="180"/>
        <v>0</v>
      </c>
      <c r="BQ188" s="35">
        <f t="shared" si="180"/>
        <v>0</v>
      </c>
      <c r="BR188" s="35">
        <f t="shared" si="180"/>
        <v>0</v>
      </c>
      <c r="BS188" s="35">
        <f t="shared" si="180"/>
        <v>0</v>
      </c>
    </row>
    <row r="189" spans="6:71" hidden="1" outlineLevel="1">
      <c r="F189" t="s">
        <v>197</v>
      </c>
      <c r="L189" s="22" t="s">
        <v>190</v>
      </c>
      <c r="O189" s="22">
        <v>6</v>
      </c>
      <c r="R189" s="35">
        <f t="shared" ref="R189:AW189" si="181">IF(R$2&gt;=$O189,IF(R188-(R188*HLOOKUP($O189,$R$2:$BS$34,32,FALSE))&lt;=0,R188,R188*HLOOKUP($O189,$R$2:$BS$34,32,FALSE)),0)</f>
        <v>0</v>
      </c>
      <c r="S189" s="35">
        <f t="shared" si="181"/>
        <v>0</v>
      </c>
      <c r="T189" s="35">
        <f t="shared" si="181"/>
        <v>0</v>
      </c>
      <c r="U189" s="35">
        <f t="shared" si="181"/>
        <v>0</v>
      </c>
      <c r="V189" s="35">
        <f t="shared" si="181"/>
        <v>0</v>
      </c>
      <c r="W189" s="35">
        <f t="shared" si="181"/>
        <v>0</v>
      </c>
      <c r="X189" s="35">
        <f t="shared" si="181"/>
        <v>0</v>
      </c>
      <c r="Y189" s="35">
        <f t="shared" si="181"/>
        <v>0</v>
      </c>
      <c r="Z189" s="35">
        <f t="shared" si="181"/>
        <v>0</v>
      </c>
      <c r="AA189" s="35">
        <f t="shared" si="181"/>
        <v>0</v>
      </c>
      <c r="AB189" s="35">
        <f t="shared" si="181"/>
        <v>0</v>
      </c>
      <c r="AC189" s="35">
        <f t="shared" si="181"/>
        <v>0</v>
      </c>
      <c r="AD189" s="35">
        <f t="shared" si="181"/>
        <v>0</v>
      </c>
      <c r="AE189" s="35">
        <f t="shared" si="181"/>
        <v>0</v>
      </c>
      <c r="AF189" s="35">
        <f t="shared" si="181"/>
        <v>0</v>
      </c>
      <c r="AG189" s="35">
        <f t="shared" si="181"/>
        <v>0</v>
      </c>
      <c r="AH189" s="35">
        <f t="shared" si="181"/>
        <v>0</v>
      </c>
      <c r="AI189" s="35">
        <f t="shared" si="181"/>
        <v>0</v>
      </c>
      <c r="AJ189" s="35">
        <f t="shared" si="181"/>
        <v>0</v>
      </c>
      <c r="AK189" s="35">
        <f t="shared" si="181"/>
        <v>0</v>
      </c>
      <c r="AL189" s="35">
        <f t="shared" si="181"/>
        <v>0</v>
      </c>
      <c r="AM189" s="35">
        <f t="shared" si="181"/>
        <v>0</v>
      </c>
      <c r="AN189" s="35">
        <f t="shared" si="181"/>
        <v>0</v>
      </c>
      <c r="AO189" s="35">
        <f t="shared" si="181"/>
        <v>0</v>
      </c>
      <c r="AP189" s="35">
        <f t="shared" si="181"/>
        <v>0</v>
      </c>
      <c r="AQ189" s="35">
        <f t="shared" si="181"/>
        <v>0</v>
      </c>
      <c r="AR189" s="35">
        <f t="shared" si="181"/>
        <v>0</v>
      </c>
      <c r="AS189" s="35">
        <f t="shared" si="181"/>
        <v>0</v>
      </c>
      <c r="AT189" s="35">
        <f t="shared" si="181"/>
        <v>0</v>
      </c>
      <c r="AU189" s="35">
        <f t="shared" si="181"/>
        <v>0</v>
      </c>
      <c r="AV189" s="35">
        <f t="shared" si="181"/>
        <v>0</v>
      </c>
      <c r="AW189" s="35">
        <f t="shared" si="181"/>
        <v>0</v>
      </c>
      <c r="AX189" s="35">
        <f t="shared" ref="AX189:BS189" si="182">IF(AX$2&gt;=$O189,IF(AX188-(AX188*HLOOKUP($O189,$R$2:$BS$34,32,FALSE))&lt;=0,AX188,AX188*HLOOKUP($O189,$R$2:$BS$34,32,FALSE)),0)</f>
        <v>0</v>
      </c>
      <c r="AY189" s="35">
        <f t="shared" si="182"/>
        <v>0</v>
      </c>
      <c r="AZ189" s="35">
        <f t="shared" si="182"/>
        <v>0</v>
      </c>
      <c r="BA189" s="35">
        <f t="shared" si="182"/>
        <v>0</v>
      </c>
      <c r="BB189" s="35">
        <f t="shared" si="182"/>
        <v>0</v>
      </c>
      <c r="BC189" s="35">
        <f t="shared" si="182"/>
        <v>0</v>
      </c>
      <c r="BD189" s="35">
        <f t="shared" si="182"/>
        <v>0</v>
      </c>
      <c r="BE189" s="35">
        <f t="shared" si="182"/>
        <v>0</v>
      </c>
      <c r="BF189" s="35">
        <f t="shared" si="182"/>
        <v>0</v>
      </c>
      <c r="BG189" s="35">
        <f t="shared" si="182"/>
        <v>0</v>
      </c>
      <c r="BH189" s="35">
        <f t="shared" si="182"/>
        <v>0</v>
      </c>
      <c r="BI189" s="35">
        <f t="shared" si="182"/>
        <v>0</v>
      </c>
      <c r="BJ189" s="35">
        <f t="shared" si="182"/>
        <v>0</v>
      </c>
      <c r="BK189" s="35">
        <f t="shared" si="182"/>
        <v>0</v>
      </c>
      <c r="BL189" s="35">
        <f t="shared" si="182"/>
        <v>0</v>
      </c>
      <c r="BM189" s="35">
        <f t="shared" si="182"/>
        <v>0</v>
      </c>
      <c r="BN189" s="35">
        <f t="shared" si="182"/>
        <v>0</v>
      </c>
      <c r="BO189" s="35">
        <f t="shared" si="182"/>
        <v>0</v>
      </c>
      <c r="BP189" s="35">
        <f t="shared" si="182"/>
        <v>0</v>
      </c>
      <c r="BQ189" s="35">
        <f t="shared" si="182"/>
        <v>0</v>
      </c>
      <c r="BR189" s="35">
        <f t="shared" si="182"/>
        <v>0</v>
      </c>
      <c r="BS189" s="35">
        <f t="shared" si="182"/>
        <v>0</v>
      </c>
    </row>
    <row r="190" spans="6:71" hidden="1" outlineLevel="1">
      <c r="F190" t="s">
        <v>195</v>
      </c>
      <c r="L190" s="22" t="s">
        <v>196</v>
      </c>
      <c r="O190" s="22">
        <v>7</v>
      </c>
      <c r="R190" s="35">
        <f t="shared" ref="R190:BS190" si="183">IF($O190=R$2,R$185,IF(R$2&gt;$O190,Q190-Q191,0))</f>
        <v>0</v>
      </c>
      <c r="S190" s="35">
        <f t="shared" si="183"/>
        <v>0</v>
      </c>
      <c r="T190" s="35">
        <f t="shared" si="183"/>
        <v>0</v>
      </c>
      <c r="U190" s="35">
        <f t="shared" si="183"/>
        <v>0</v>
      </c>
      <c r="V190" s="35">
        <f t="shared" si="183"/>
        <v>0</v>
      </c>
      <c r="W190" s="35">
        <f t="shared" si="183"/>
        <v>0</v>
      </c>
      <c r="X190" s="35">
        <f t="shared" si="183"/>
        <v>0</v>
      </c>
      <c r="Y190" s="35">
        <f t="shared" si="183"/>
        <v>0</v>
      </c>
      <c r="Z190" s="35">
        <f t="shared" si="183"/>
        <v>0</v>
      </c>
      <c r="AA190" s="35">
        <f t="shared" si="183"/>
        <v>0</v>
      </c>
      <c r="AB190" s="35">
        <f t="shared" si="183"/>
        <v>0</v>
      </c>
      <c r="AC190" s="35">
        <f t="shared" si="183"/>
        <v>0</v>
      </c>
      <c r="AD190" s="35">
        <f t="shared" si="183"/>
        <v>0</v>
      </c>
      <c r="AE190" s="35">
        <f t="shared" si="183"/>
        <v>0</v>
      </c>
      <c r="AF190" s="35">
        <f t="shared" si="183"/>
        <v>0</v>
      </c>
      <c r="AG190" s="35">
        <f t="shared" si="183"/>
        <v>0</v>
      </c>
      <c r="AH190" s="35">
        <f t="shared" si="183"/>
        <v>0</v>
      </c>
      <c r="AI190" s="35">
        <f t="shared" si="183"/>
        <v>0</v>
      </c>
      <c r="AJ190" s="35">
        <f t="shared" si="183"/>
        <v>0</v>
      </c>
      <c r="AK190" s="35">
        <f t="shared" si="183"/>
        <v>0</v>
      </c>
      <c r="AL190" s="35">
        <f t="shared" si="183"/>
        <v>0</v>
      </c>
      <c r="AM190" s="35">
        <f t="shared" si="183"/>
        <v>0</v>
      </c>
      <c r="AN190" s="35">
        <f t="shared" si="183"/>
        <v>0</v>
      </c>
      <c r="AO190" s="35">
        <f t="shared" si="183"/>
        <v>0</v>
      </c>
      <c r="AP190" s="35">
        <f t="shared" si="183"/>
        <v>0</v>
      </c>
      <c r="AQ190" s="35">
        <f t="shared" si="183"/>
        <v>0</v>
      </c>
      <c r="AR190" s="35">
        <f t="shared" si="183"/>
        <v>0</v>
      </c>
      <c r="AS190" s="35">
        <f t="shared" si="183"/>
        <v>0</v>
      </c>
      <c r="AT190" s="35">
        <f t="shared" si="183"/>
        <v>0</v>
      </c>
      <c r="AU190" s="35">
        <f t="shared" si="183"/>
        <v>0</v>
      </c>
      <c r="AV190" s="35">
        <f t="shared" si="183"/>
        <v>0</v>
      </c>
      <c r="AW190" s="35">
        <f t="shared" si="183"/>
        <v>0</v>
      </c>
      <c r="AX190" s="35">
        <f t="shared" si="183"/>
        <v>0</v>
      </c>
      <c r="AY190" s="35">
        <f t="shared" si="183"/>
        <v>0</v>
      </c>
      <c r="AZ190" s="35">
        <f t="shared" si="183"/>
        <v>0</v>
      </c>
      <c r="BA190" s="35">
        <f t="shared" si="183"/>
        <v>0</v>
      </c>
      <c r="BB190" s="35">
        <f t="shared" si="183"/>
        <v>0</v>
      </c>
      <c r="BC190" s="35">
        <f t="shared" si="183"/>
        <v>0</v>
      </c>
      <c r="BD190" s="35">
        <f t="shared" si="183"/>
        <v>0</v>
      </c>
      <c r="BE190" s="35">
        <f t="shared" si="183"/>
        <v>0</v>
      </c>
      <c r="BF190" s="35">
        <f t="shared" si="183"/>
        <v>0</v>
      </c>
      <c r="BG190" s="35">
        <f t="shared" si="183"/>
        <v>0</v>
      </c>
      <c r="BH190" s="35">
        <f t="shared" si="183"/>
        <v>0</v>
      </c>
      <c r="BI190" s="35">
        <f t="shared" si="183"/>
        <v>0</v>
      </c>
      <c r="BJ190" s="35">
        <f t="shared" si="183"/>
        <v>0</v>
      </c>
      <c r="BK190" s="35">
        <f t="shared" si="183"/>
        <v>0</v>
      </c>
      <c r="BL190" s="35">
        <f t="shared" si="183"/>
        <v>0</v>
      </c>
      <c r="BM190" s="35">
        <f t="shared" si="183"/>
        <v>0</v>
      </c>
      <c r="BN190" s="35">
        <f t="shared" si="183"/>
        <v>0</v>
      </c>
      <c r="BO190" s="35">
        <f t="shared" si="183"/>
        <v>0</v>
      </c>
      <c r="BP190" s="35">
        <f t="shared" si="183"/>
        <v>0</v>
      </c>
      <c r="BQ190" s="35">
        <f t="shared" si="183"/>
        <v>0</v>
      </c>
      <c r="BR190" s="35">
        <f t="shared" si="183"/>
        <v>0</v>
      </c>
      <c r="BS190" s="35">
        <f t="shared" si="183"/>
        <v>0</v>
      </c>
    </row>
    <row r="191" spans="6:71" hidden="1" outlineLevel="1">
      <c r="F191" t="s">
        <v>197</v>
      </c>
      <c r="L191" s="22" t="s">
        <v>190</v>
      </c>
      <c r="O191" s="22">
        <v>7</v>
      </c>
      <c r="R191" s="35">
        <f t="shared" ref="R191:AW191" si="184">IF(R$2&gt;=$O191,IF(R190-(R190*HLOOKUP($O191,$R$2:$BS$34,32,FALSE))&lt;=0,R190,R190*HLOOKUP($O191,$R$2:$BS$34,32,FALSE)),0)</f>
        <v>0</v>
      </c>
      <c r="S191" s="35">
        <f t="shared" si="184"/>
        <v>0</v>
      </c>
      <c r="T191" s="35">
        <f t="shared" si="184"/>
        <v>0</v>
      </c>
      <c r="U191" s="35">
        <f t="shared" si="184"/>
        <v>0</v>
      </c>
      <c r="V191" s="35">
        <f t="shared" si="184"/>
        <v>0</v>
      </c>
      <c r="W191" s="35">
        <f t="shared" si="184"/>
        <v>0</v>
      </c>
      <c r="X191" s="35">
        <f t="shared" si="184"/>
        <v>0</v>
      </c>
      <c r="Y191" s="35">
        <f t="shared" si="184"/>
        <v>0</v>
      </c>
      <c r="Z191" s="35">
        <f t="shared" si="184"/>
        <v>0</v>
      </c>
      <c r="AA191" s="35">
        <f t="shared" si="184"/>
        <v>0</v>
      </c>
      <c r="AB191" s="35">
        <f t="shared" si="184"/>
        <v>0</v>
      </c>
      <c r="AC191" s="35">
        <f t="shared" si="184"/>
        <v>0</v>
      </c>
      <c r="AD191" s="35">
        <f t="shared" si="184"/>
        <v>0</v>
      </c>
      <c r="AE191" s="35">
        <f t="shared" si="184"/>
        <v>0</v>
      </c>
      <c r="AF191" s="35">
        <f t="shared" si="184"/>
        <v>0</v>
      </c>
      <c r="AG191" s="35">
        <f t="shared" si="184"/>
        <v>0</v>
      </c>
      <c r="AH191" s="35">
        <f t="shared" si="184"/>
        <v>0</v>
      </c>
      <c r="AI191" s="35">
        <f t="shared" si="184"/>
        <v>0</v>
      </c>
      <c r="AJ191" s="35">
        <f t="shared" si="184"/>
        <v>0</v>
      </c>
      <c r="AK191" s="35">
        <f t="shared" si="184"/>
        <v>0</v>
      </c>
      <c r="AL191" s="35">
        <f t="shared" si="184"/>
        <v>0</v>
      </c>
      <c r="AM191" s="35">
        <f t="shared" si="184"/>
        <v>0</v>
      </c>
      <c r="AN191" s="35">
        <f t="shared" si="184"/>
        <v>0</v>
      </c>
      <c r="AO191" s="35">
        <f t="shared" si="184"/>
        <v>0</v>
      </c>
      <c r="AP191" s="35">
        <f t="shared" si="184"/>
        <v>0</v>
      </c>
      <c r="AQ191" s="35">
        <f t="shared" si="184"/>
        <v>0</v>
      </c>
      <c r="AR191" s="35">
        <f t="shared" si="184"/>
        <v>0</v>
      </c>
      <c r="AS191" s="35">
        <f t="shared" si="184"/>
        <v>0</v>
      </c>
      <c r="AT191" s="35">
        <f t="shared" si="184"/>
        <v>0</v>
      </c>
      <c r="AU191" s="35">
        <f t="shared" si="184"/>
        <v>0</v>
      </c>
      <c r="AV191" s="35">
        <f t="shared" si="184"/>
        <v>0</v>
      </c>
      <c r="AW191" s="35">
        <f t="shared" si="184"/>
        <v>0</v>
      </c>
      <c r="AX191" s="35">
        <f t="shared" ref="AX191:BS191" si="185">IF(AX$2&gt;=$O191,IF(AX190-(AX190*HLOOKUP($O191,$R$2:$BS$34,32,FALSE))&lt;=0,AX190,AX190*HLOOKUP($O191,$R$2:$BS$34,32,FALSE)),0)</f>
        <v>0</v>
      </c>
      <c r="AY191" s="35">
        <f t="shared" si="185"/>
        <v>0</v>
      </c>
      <c r="AZ191" s="35">
        <f t="shared" si="185"/>
        <v>0</v>
      </c>
      <c r="BA191" s="35">
        <f t="shared" si="185"/>
        <v>0</v>
      </c>
      <c r="BB191" s="35">
        <f t="shared" si="185"/>
        <v>0</v>
      </c>
      <c r="BC191" s="35">
        <f t="shared" si="185"/>
        <v>0</v>
      </c>
      <c r="BD191" s="35">
        <f t="shared" si="185"/>
        <v>0</v>
      </c>
      <c r="BE191" s="35">
        <f t="shared" si="185"/>
        <v>0</v>
      </c>
      <c r="BF191" s="35">
        <f t="shared" si="185"/>
        <v>0</v>
      </c>
      <c r="BG191" s="35">
        <f t="shared" si="185"/>
        <v>0</v>
      </c>
      <c r="BH191" s="35">
        <f t="shared" si="185"/>
        <v>0</v>
      </c>
      <c r="BI191" s="35">
        <f t="shared" si="185"/>
        <v>0</v>
      </c>
      <c r="BJ191" s="35">
        <f t="shared" si="185"/>
        <v>0</v>
      </c>
      <c r="BK191" s="35">
        <f t="shared" si="185"/>
        <v>0</v>
      </c>
      <c r="BL191" s="35">
        <f t="shared" si="185"/>
        <v>0</v>
      </c>
      <c r="BM191" s="35">
        <f t="shared" si="185"/>
        <v>0</v>
      </c>
      <c r="BN191" s="35">
        <f t="shared" si="185"/>
        <v>0</v>
      </c>
      <c r="BO191" s="35">
        <f t="shared" si="185"/>
        <v>0</v>
      </c>
      <c r="BP191" s="35">
        <f t="shared" si="185"/>
        <v>0</v>
      </c>
      <c r="BQ191" s="35">
        <f t="shared" si="185"/>
        <v>0</v>
      </c>
      <c r="BR191" s="35">
        <f t="shared" si="185"/>
        <v>0</v>
      </c>
      <c r="BS191" s="35">
        <f t="shared" si="185"/>
        <v>0</v>
      </c>
    </row>
    <row r="192" spans="6:71" hidden="1" outlineLevel="1">
      <c r="F192" t="s">
        <v>195</v>
      </c>
      <c r="L192" s="22" t="s">
        <v>196</v>
      </c>
      <c r="O192" s="22">
        <v>8</v>
      </c>
      <c r="R192" s="35">
        <f t="shared" ref="R192:BS192" si="186">IF($O192=R$2,R$185,IF(R$2&gt;$O192,Q192-Q193,0))</f>
        <v>0</v>
      </c>
      <c r="S192" s="35">
        <f t="shared" si="186"/>
        <v>0</v>
      </c>
      <c r="T192" s="35">
        <f t="shared" si="186"/>
        <v>0</v>
      </c>
      <c r="U192" s="35">
        <f t="shared" si="186"/>
        <v>0</v>
      </c>
      <c r="V192" s="35">
        <f t="shared" si="186"/>
        <v>0</v>
      </c>
      <c r="W192" s="35">
        <f t="shared" si="186"/>
        <v>0</v>
      </c>
      <c r="X192" s="35">
        <f t="shared" si="186"/>
        <v>0</v>
      </c>
      <c r="Y192" s="35">
        <f t="shared" si="186"/>
        <v>0</v>
      </c>
      <c r="Z192" s="35">
        <f t="shared" si="186"/>
        <v>0</v>
      </c>
      <c r="AA192" s="35">
        <f t="shared" si="186"/>
        <v>0</v>
      </c>
      <c r="AB192" s="35">
        <f t="shared" si="186"/>
        <v>0</v>
      </c>
      <c r="AC192" s="35">
        <f t="shared" si="186"/>
        <v>0</v>
      </c>
      <c r="AD192" s="35">
        <f t="shared" si="186"/>
        <v>0</v>
      </c>
      <c r="AE192" s="35">
        <f t="shared" si="186"/>
        <v>0</v>
      </c>
      <c r="AF192" s="35">
        <f t="shared" si="186"/>
        <v>0</v>
      </c>
      <c r="AG192" s="35">
        <f t="shared" si="186"/>
        <v>0</v>
      </c>
      <c r="AH192" s="35">
        <f t="shared" si="186"/>
        <v>0</v>
      </c>
      <c r="AI192" s="35">
        <f t="shared" si="186"/>
        <v>0</v>
      </c>
      <c r="AJ192" s="35">
        <f t="shared" si="186"/>
        <v>0</v>
      </c>
      <c r="AK192" s="35">
        <f t="shared" si="186"/>
        <v>0</v>
      </c>
      <c r="AL192" s="35">
        <f t="shared" si="186"/>
        <v>0</v>
      </c>
      <c r="AM192" s="35">
        <f t="shared" si="186"/>
        <v>0</v>
      </c>
      <c r="AN192" s="35">
        <f t="shared" si="186"/>
        <v>0</v>
      </c>
      <c r="AO192" s="35">
        <f t="shared" si="186"/>
        <v>0</v>
      </c>
      <c r="AP192" s="35">
        <f t="shared" si="186"/>
        <v>0</v>
      </c>
      <c r="AQ192" s="35">
        <f t="shared" si="186"/>
        <v>0</v>
      </c>
      <c r="AR192" s="35">
        <f t="shared" si="186"/>
        <v>0</v>
      </c>
      <c r="AS192" s="35">
        <f t="shared" si="186"/>
        <v>0</v>
      </c>
      <c r="AT192" s="35">
        <f t="shared" si="186"/>
        <v>0</v>
      </c>
      <c r="AU192" s="35">
        <f t="shared" si="186"/>
        <v>0</v>
      </c>
      <c r="AV192" s="35">
        <f t="shared" si="186"/>
        <v>0</v>
      </c>
      <c r="AW192" s="35">
        <f t="shared" si="186"/>
        <v>0</v>
      </c>
      <c r="AX192" s="35">
        <f t="shared" si="186"/>
        <v>0</v>
      </c>
      <c r="AY192" s="35">
        <f t="shared" si="186"/>
        <v>0</v>
      </c>
      <c r="AZ192" s="35">
        <f t="shared" si="186"/>
        <v>0</v>
      </c>
      <c r="BA192" s="35">
        <f t="shared" si="186"/>
        <v>0</v>
      </c>
      <c r="BB192" s="35">
        <f t="shared" si="186"/>
        <v>0</v>
      </c>
      <c r="BC192" s="35">
        <f t="shared" si="186"/>
        <v>0</v>
      </c>
      <c r="BD192" s="35">
        <f t="shared" si="186"/>
        <v>0</v>
      </c>
      <c r="BE192" s="35">
        <f t="shared" si="186"/>
        <v>0</v>
      </c>
      <c r="BF192" s="35">
        <f t="shared" si="186"/>
        <v>0</v>
      </c>
      <c r="BG192" s="35">
        <f t="shared" si="186"/>
        <v>0</v>
      </c>
      <c r="BH192" s="35">
        <f t="shared" si="186"/>
        <v>0</v>
      </c>
      <c r="BI192" s="35">
        <f t="shared" si="186"/>
        <v>0</v>
      </c>
      <c r="BJ192" s="35">
        <f t="shared" si="186"/>
        <v>0</v>
      </c>
      <c r="BK192" s="35">
        <f t="shared" si="186"/>
        <v>0</v>
      </c>
      <c r="BL192" s="35">
        <f t="shared" si="186"/>
        <v>0</v>
      </c>
      <c r="BM192" s="35">
        <f t="shared" si="186"/>
        <v>0</v>
      </c>
      <c r="BN192" s="35">
        <f t="shared" si="186"/>
        <v>0</v>
      </c>
      <c r="BO192" s="35">
        <f t="shared" si="186"/>
        <v>0</v>
      </c>
      <c r="BP192" s="35">
        <f t="shared" si="186"/>
        <v>0</v>
      </c>
      <c r="BQ192" s="35">
        <f t="shared" si="186"/>
        <v>0</v>
      </c>
      <c r="BR192" s="35">
        <f t="shared" si="186"/>
        <v>0</v>
      </c>
      <c r="BS192" s="35">
        <f t="shared" si="186"/>
        <v>0</v>
      </c>
    </row>
    <row r="193" spans="6:71" hidden="1" outlineLevel="1">
      <c r="F193" t="s">
        <v>197</v>
      </c>
      <c r="L193" s="22" t="s">
        <v>190</v>
      </c>
      <c r="O193" s="22">
        <v>8</v>
      </c>
      <c r="R193" s="35">
        <f t="shared" ref="R193:AW193" si="187">IF(R$2&gt;=$O193,IF(R192-(R192*HLOOKUP($O193,$R$2:$BS$34,32,FALSE))&lt;=0,R192,R192*HLOOKUP($O193,$R$2:$BS$34,32,FALSE)),0)</f>
        <v>0</v>
      </c>
      <c r="S193" s="35">
        <f t="shared" si="187"/>
        <v>0</v>
      </c>
      <c r="T193" s="35">
        <f t="shared" si="187"/>
        <v>0</v>
      </c>
      <c r="U193" s="35">
        <f t="shared" si="187"/>
        <v>0</v>
      </c>
      <c r="V193" s="35">
        <f t="shared" si="187"/>
        <v>0</v>
      </c>
      <c r="W193" s="35">
        <f t="shared" si="187"/>
        <v>0</v>
      </c>
      <c r="X193" s="35">
        <f t="shared" si="187"/>
        <v>0</v>
      </c>
      <c r="Y193" s="35">
        <f t="shared" si="187"/>
        <v>0</v>
      </c>
      <c r="Z193" s="35">
        <f t="shared" si="187"/>
        <v>0</v>
      </c>
      <c r="AA193" s="35">
        <f t="shared" si="187"/>
        <v>0</v>
      </c>
      <c r="AB193" s="35">
        <f t="shared" si="187"/>
        <v>0</v>
      </c>
      <c r="AC193" s="35">
        <f t="shared" si="187"/>
        <v>0</v>
      </c>
      <c r="AD193" s="35">
        <f t="shared" si="187"/>
        <v>0</v>
      </c>
      <c r="AE193" s="35">
        <f t="shared" si="187"/>
        <v>0</v>
      </c>
      <c r="AF193" s="35">
        <f t="shared" si="187"/>
        <v>0</v>
      </c>
      <c r="AG193" s="35">
        <f t="shared" si="187"/>
        <v>0</v>
      </c>
      <c r="AH193" s="35">
        <f t="shared" si="187"/>
        <v>0</v>
      </c>
      <c r="AI193" s="35">
        <f t="shared" si="187"/>
        <v>0</v>
      </c>
      <c r="AJ193" s="35">
        <f t="shared" si="187"/>
        <v>0</v>
      </c>
      <c r="AK193" s="35">
        <f t="shared" si="187"/>
        <v>0</v>
      </c>
      <c r="AL193" s="35">
        <f t="shared" si="187"/>
        <v>0</v>
      </c>
      <c r="AM193" s="35">
        <f t="shared" si="187"/>
        <v>0</v>
      </c>
      <c r="AN193" s="35">
        <f t="shared" si="187"/>
        <v>0</v>
      </c>
      <c r="AO193" s="35">
        <f t="shared" si="187"/>
        <v>0</v>
      </c>
      <c r="AP193" s="35">
        <f t="shared" si="187"/>
        <v>0</v>
      </c>
      <c r="AQ193" s="35">
        <f t="shared" si="187"/>
        <v>0</v>
      </c>
      <c r="AR193" s="35">
        <f t="shared" si="187"/>
        <v>0</v>
      </c>
      <c r="AS193" s="35">
        <f t="shared" si="187"/>
        <v>0</v>
      </c>
      <c r="AT193" s="35">
        <f t="shared" si="187"/>
        <v>0</v>
      </c>
      <c r="AU193" s="35">
        <f t="shared" si="187"/>
        <v>0</v>
      </c>
      <c r="AV193" s="35">
        <f t="shared" si="187"/>
        <v>0</v>
      </c>
      <c r="AW193" s="35">
        <f t="shared" si="187"/>
        <v>0</v>
      </c>
      <c r="AX193" s="35">
        <f t="shared" ref="AX193:BS193" si="188">IF(AX$2&gt;=$O193,IF(AX192-(AX192*HLOOKUP($O193,$R$2:$BS$34,32,FALSE))&lt;=0,AX192,AX192*HLOOKUP($O193,$R$2:$BS$34,32,FALSE)),0)</f>
        <v>0</v>
      </c>
      <c r="AY193" s="35">
        <f t="shared" si="188"/>
        <v>0</v>
      </c>
      <c r="AZ193" s="35">
        <f t="shared" si="188"/>
        <v>0</v>
      </c>
      <c r="BA193" s="35">
        <f t="shared" si="188"/>
        <v>0</v>
      </c>
      <c r="BB193" s="35">
        <f t="shared" si="188"/>
        <v>0</v>
      </c>
      <c r="BC193" s="35">
        <f t="shared" si="188"/>
        <v>0</v>
      </c>
      <c r="BD193" s="35">
        <f t="shared" si="188"/>
        <v>0</v>
      </c>
      <c r="BE193" s="35">
        <f t="shared" si="188"/>
        <v>0</v>
      </c>
      <c r="BF193" s="35">
        <f t="shared" si="188"/>
        <v>0</v>
      </c>
      <c r="BG193" s="35">
        <f t="shared" si="188"/>
        <v>0</v>
      </c>
      <c r="BH193" s="35">
        <f t="shared" si="188"/>
        <v>0</v>
      </c>
      <c r="BI193" s="35">
        <f t="shared" si="188"/>
        <v>0</v>
      </c>
      <c r="BJ193" s="35">
        <f t="shared" si="188"/>
        <v>0</v>
      </c>
      <c r="BK193" s="35">
        <f t="shared" si="188"/>
        <v>0</v>
      </c>
      <c r="BL193" s="35">
        <f t="shared" si="188"/>
        <v>0</v>
      </c>
      <c r="BM193" s="35">
        <f t="shared" si="188"/>
        <v>0</v>
      </c>
      <c r="BN193" s="35">
        <f t="shared" si="188"/>
        <v>0</v>
      </c>
      <c r="BO193" s="35">
        <f t="shared" si="188"/>
        <v>0</v>
      </c>
      <c r="BP193" s="35">
        <f t="shared" si="188"/>
        <v>0</v>
      </c>
      <c r="BQ193" s="35">
        <f t="shared" si="188"/>
        <v>0</v>
      </c>
      <c r="BR193" s="35">
        <f t="shared" si="188"/>
        <v>0</v>
      </c>
      <c r="BS193" s="35">
        <f t="shared" si="188"/>
        <v>0</v>
      </c>
    </row>
    <row r="194" spans="6:71" hidden="1" outlineLevel="1">
      <c r="F194" t="s">
        <v>195</v>
      </c>
      <c r="L194" s="22" t="s">
        <v>196</v>
      </c>
      <c r="O194" s="22">
        <v>9</v>
      </c>
      <c r="R194" s="35">
        <f t="shared" ref="R194:BS194" si="189">IF($O194=R$2,R$185,IF(R$2&gt;$O194,Q194-Q195,0))</f>
        <v>0</v>
      </c>
      <c r="S194" s="35">
        <f t="shared" si="189"/>
        <v>0</v>
      </c>
      <c r="T194" s="35">
        <f t="shared" si="189"/>
        <v>0</v>
      </c>
      <c r="U194" s="35">
        <f t="shared" si="189"/>
        <v>0</v>
      </c>
      <c r="V194" s="35">
        <f t="shared" si="189"/>
        <v>0</v>
      </c>
      <c r="W194" s="35">
        <f t="shared" si="189"/>
        <v>0</v>
      </c>
      <c r="X194" s="35">
        <f t="shared" si="189"/>
        <v>0</v>
      </c>
      <c r="Y194" s="35">
        <f t="shared" si="189"/>
        <v>0</v>
      </c>
      <c r="Z194" s="35">
        <f t="shared" si="189"/>
        <v>0</v>
      </c>
      <c r="AA194" s="35">
        <f t="shared" si="189"/>
        <v>0</v>
      </c>
      <c r="AB194" s="35">
        <f t="shared" si="189"/>
        <v>0</v>
      </c>
      <c r="AC194" s="35">
        <f t="shared" si="189"/>
        <v>0</v>
      </c>
      <c r="AD194" s="35">
        <f t="shared" si="189"/>
        <v>0</v>
      </c>
      <c r="AE194" s="35">
        <f t="shared" si="189"/>
        <v>0</v>
      </c>
      <c r="AF194" s="35">
        <f t="shared" si="189"/>
        <v>0</v>
      </c>
      <c r="AG194" s="35">
        <f t="shared" si="189"/>
        <v>0</v>
      </c>
      <c r="AH194" s="35">
        <f t="shared" si="189"/>
        <v>0</v>
      </c>
      <c r="AI194" s="35">
        <f t="shared" si="189"/>
        <v>0</v>
      </c>
      <c r="AJ194" s="35">
        <f t="shared" si="189"/>
        <v>0</v>
      </c>
      <c r="AK194" s="35">
        <f t="shared" si="189"/>
        <v>0</v>
      </c>
      <c r="AL194" s="35">
        <f t="shared" si="189"/>
        <v>0</v>
      </c>
      <c r="AM194" s="35">
        <f t="shared" si="189"/>
        <v>0</v>
      </c>
      <c r="AN194" s="35">
        <f t="shared" si="189"/>
        <v>0</v>
      </c>
      <c r="AO194" s="35">
        <f t="shared" si="189"/>
        <v>0</v>
      </c>
      <c r="AP194" s="35">
        <f t="shared" si="189"/>
        <v>0</v>
      </c>
      <c r="AQ194" s="35">
        <f t="shared" si="189"/>
        <v>0</v>
      </c>
      <c r="AR194" s="35">
        <f t="shared" si="189"/>
        <v>0</v>
      </c>
      <c r="AS194" s="35">
        <f t="shared" si="189"/>
        <v>0</v>
      </c>
      <c r="AT194" s="35">
        <f t="shared" si="189"/>
        <v>0</v>
      </c>
      <c r="AU194" s="35">
        <f t="shared" si="189"/>
        <v>0</v>
      </c>
      <c r="AV194" s="35">
        <f t="shared" si="189"/>
        <v>0</v>
      </c>
      <c r="AW194" s="35">
        <f t="shared" si="189"/>
        <v>0</v>
      </c>
      <c r="AX194" s="35">
        <f t="shared" si="189"/>
        <v>0</v>
      </c>
      <c r="AY194" s="35">
        <f t="shared" si="189"/>
        <v>0</v>
      </c>
      <c r="AZ194" s="35">
        <f t="shared" si="189"/>
        <v>0</v>
      </c>
      <c r="BA194" s="35">
        <f t="shared" si="189"/>
        <v>0</v>
      </c>
      <c r="BB194" s="35">
        <f t="shared" si="189"/>
        <v>0</v>
      </c>
      <c r="BC194" s="35">
        <f t="shared" si="189"/>
        <v>0</v>
      </c>
      <c r="BD194" s="35">
        <f t="shared" si="189"/>
        <v>0</v>
      </c>
      <c r="BE194" s="35">
        <f t="shared" si="189"/>
        <v>0</v>
      </c>
      <c r="BF194" s="35">
        <f t="shared" si="189"/>
        <v>0</v>
      </c>
      <c r="BG194" s="35">
        <f t="shared" si="189"/>
        <v>0</v>
      </c>
      <c r="BH194" s="35">
        <f t="shared" si="189"/>
        <v>0</v>
      </c>
      <c r="BI194" s="35">
        <f t="shared" si="189"/>
        <v>0</v>
      </c>
      <c r="BJ194" s="35">
        <f t="shared" si="189"/>
        <v>0</v>
      </c>
      <c r="BK194" s="35">
        <f t="shared" si="189"/>
        <v>0</v>
      </c>
      <c r="BL194" s="35">
        <f t="shared" si="189"/>
        <v>0</v>
      </c>
      <c r="BM194" s="35">
        <f t="shared" si="189"/>
        <v>0</v>
      </c>
      <c r="BN194" s="35">
        <f t="shared" si="189"/>
        <v>0</v>
      </c>
      <c r="BO194" s="35">
        <f t="shared" si="189"/>
        <v>0</v>
      </c>
      <c r="BP194" s="35">
        <f t="shared" si="189"/>
        <v>0</v>
      </c>
      <c r="BQ194" s="35">
        <f t="shared" si="189"/>
        <v>0</v>
      </c>
      <c r="BR194" s="35">
        <f t="shared" si="189"/>
        <v>0</v>
      </c>
      <c r="BS194" s="35">
        <f t="shared" si="189"/>
        <v>0</v>
      </c>
    </row>
    <row r="195" spans="6:71" hidden="1" outlineLevel="1">
      <c r="F195" t="s">
        <v>197</v>
      </c>
      <c r="L195" s="22" t="s">
        <v>190</v>
      </c>
      <c r="O195" s="22">
        <v>9</v>
      </c>
      <c r="R195" s="35">
        <f t="shared" ref="R195:AW195" si="190">IF(R$2&gt;=$O195,IF(R194-(R194*HLOOKUP($O195,$R$2:$BS$34,32,FALSE))&lt;=0,R194,R194*HLOOKUP($O195,$R$2:$BS$34,32,FALSE)),0)</f>
        <v>0</v>
      </c>
      <c r="S195" s="35">
        <f t="shared" si="190"/>
        <v>0</v>
      </c>
      <c r="T195" s="35">
        <f t="shared" si="190"/>
        <v>0</v>
      </c>
      <c r="U195" s="35">
        <f t="shared" si="190"/>
        <v>0</v>
      </c>
      <c r="V195" s="35">
        <f t="shared" si="190"/>
        <v>0</v>
      </c>
      <c r="W195" s="35">
        <f t="shared" si="190"/>
        <v>0</v>
      </c>
      <c r="X195" s="35">
        <f t="shared" si="190"/>
        <v>0</v>
      </c>
      <c r="Y195" s="35">
        <f t="shared" si="190"/>
        <v>0</v>
      </c>
      <c r="Z195" s="35">
        <f t="shared" si="190"/>
        <v>0</v>
      </c>
      <c r="AA195" s="35">
        <f t="shared" si="190"/>
        <v>0</v>
      </c>
      <c r="AB195" s="35">
        <f t="shared" si="190"/>
        <v>0</v>
      </c>
      <c r="AC195" s="35">
        <f t="shared" si="190"/>
        <v>0</v>
      </c>
      <c r="AD195" s="35">
        <f t="shared" si="190"/>
        <v>0</v>
      </c>
      <c r="AE195" s="35">
        <f t="shared" si="190"/>
        <v>0</v>
      </c>
      <c r="AF195" s="35">
        <f t="shared" si="190"/>
        <v>0</v>
      </c>
      <c r="AG195" s="35">
        <f t="shared" si="190"/>
        <v>0</v>
      </c>
      <c r="AH195" s="35">
        <f t="shared" si="190"/>
        <v>0</v>
      </c>
      <c r="AI195" s="35">
        <f t="shared" si="190"/>
        <v>0</v>
      </c>
      <c r="AJ195" s="35">
        <f t="shared" si="190"/>
        <v>0</v>
      </c>
      <c r="AK195" s="35">
        <f t="shared" si="190"/>
        <v>0</v>
      </c>
      <c r="AL195" s="35">
        <f t="shared" si="190"/>
        <v>0</v>
      </c>
      <c r="AM195" s="35">
        <f t="shared" si="190"/>
        <v>0</v>
      </c>
      <c r="AN195" s="35">
        <f t="shared" si="190"/>
        <v>0</v>
      </c>
      <c r="AO195" s="35">
        <f t="shared" si="190"/>
        <v>0</v>
      </c>
      <c r="AP195" s="35">
        <f t="shared" si="190"/>
        <v>0</v>
      </c>
      <c r="AQ195" s="35">
        <f t="shared" si="190"/>
        <v>0</v>
      </c>
      <c r="AR195" s="35">
        <f t="shared" si="190"/>
        <v>0</v>
      </c>
      <c r="AS195" s="35">
        <f t="shared" si="190"/>
        <v>0</v>
      </c>
      <c r="AT195" s="35">
        <f t="shared" si="190"/>
        <v>0</v>
      </c>
      <c r="AU195" s="35">
        <f t="shared" si="190"/>
        <v>0</v>
      </c>
      <c r="AV195" s="35">
        <f t="shared" si="190"/>
        <v>0</v>
      </c>
      <c r="AW195" s="35">
        <f t="shared" si="190"/>
        <v>0</v>
      </c>
      <c r="AX195" s="35">
        <f t="shared" ref="AX195:BS195" si="191">IF(AX$2&gt;=$O195,IF(AX194-(AX194*HLOOKUP($O195,$R$2:$BS$34,32,FALSE))&lt;=0,AX194,AX194*HLOOKUP($O195,$R$2:$BS$34,32,FALSE)),0)</f>
        <v>0</v>
      </c>
      <c r="AY195" s="35">
        <f t="shared" si="191"/>
        <v>0</v>
      </c>
      <c r="AZ195" s="35">
        <f t="shared" si="191"/>
        <v>0</v>
      </c>
      <c r="BA195" s="35">
        <f t="shared" si="191"/>
        <v>0</v>
      </c>
      <c r="BB195" s="35">
        <f t="shared" si="191"/>
        <v>0</v>
      </c>
      <c r="BC195" s="35">
        <f t="shared" si="191"/>
        <v>0</v>
      </c>
      <c r="BD195" s="35">
        <f t="shared" si="191"/>
        <v>0</v>
      </c>
      <c r="BE195" s="35">
        <f t="shared" si="191"/>
        <v>0</v>
      </c>
      <c r="BF195" s="35">
        <f t="shared" si="191"/>
        <v>0</v>
      </c>
      <c r="BG195" s="35">
        <f t="shared" si="191"/>
        <v>0</v>
      </c>
      <c r="BH195" s="35">
        <f t="shared" si="191"/>
        <v>0</v>
      </c>
      <c r="BI195" s="35">
        <f t="shared" si="191"/>
        <v>0</v>
      </c>
      <c r="BJ195" s="35">
        <f t="shared" si="191"/>
        <v>0</v>
      </c>
      <c r="BK195" s="35">
        <f t="shared" si="191"/>
        <v>0</v>
      </c>
      <c r="BL195" s="35">
        <f t="shared" si="191"/>
        <v>0</v>
      </c>
      <c r="BM195" s="35">
        <f t="shared" si="191"/>
        <v>0</v>
      </c>
      <c r="BN195" s="35">
        <f t="shared" si="191"/>
        <v>0</v>
      </c>
      <c r="BO195" s="35">
        <f t="shared" si="191"/>
        <v>0</v>
      </c>
      <c r="BP195" s="35">
        <f t="shared" si="191"/>
        <v>0</v>
      </c>
      <c r="BQ195" s="35">
        <f t="shared" si="191"/>
        <v>0</v>
      </c>
      <c r="BR195" s="35">
        <f t="shared" si="191"/>
        <v>0</v>
      </c>
      <c r="BS195" s="35">
        <f t="shared" si="191"/>
        <v>0</v>
      </c>
    </row>
    <row r="196" spans="6:71" hidden="1" outlineLevel="1">
      <c r="F196" t="s">
        <v>195</v>
      </c>
      <c r="L196" s="22" t="s">
        <v>196</v>
      </c>
      <c r="O196" s="22">
        <v>10</v>
      </c>
      <c r="R196" s="35">
        <f t="shared" ref="R196:BS196" si="192">IF($O196=R$2,R$185,IF(R$2&gt;$O196,Q196-Q197,0))</f>
        <v>0</v>
      </c>
      <c r="S196" s="35">
        <f t="shared" si="192"/>
        <v>0</v>
      </c>
      <c r="T196" s="35">
        <f t="shared" si="192"/>
        <v>0</v>
      </c>
      <c r="U196" s="35">
        <f t="shared" si="192"/>
        <v>0</v>
      </c>
      <c r="V196" s="35">
        <f t="shared" si="192"/>
        <v>0</v>
      </c>
      <c r="W196" s="35">
        <f t="shared" si="192"/>
        <v>0</v>
      </c>
      <c r="X196" s="35">
        <f t="shared" si="192"/>
        <v>0</v>
      </c>
      <c r="Y196" s="35">
        <f t="shared" si="192"/>
        <v>0</v>
      </c>
      <c r="Z196" s="35">
        <f t="shared" si="192"/>
        <v>0</v>
      </c>
      <c r="AA196" s="35">
        <f t="shared" si="192"/>
        <v>0</v>
      </c>
      <c r="AB196" s="35">
        <f t="shared" si="192"/>
        <v>0</v>
      </c>
      <c r="AC196" s="35">
        <f t="shared" si="192"/>
        <v>0</v>
      </c>
      <c r="AD196" s="35">
        <f t="shared" si="192"/>
        <v>0</v>
      </c>
      <c r="AE196" s="35">
        <f t="shared" si="192"/>
        <v>0</v>
      </c>
      <c r="AF196" s="35">
        <f t="shared" si="192"/>
        <v>0</v>
      </c>
      <c r="AG196" s="35">
        <f t="shared" si="192"/>
        <v>0</v>
      </c>
      <c r="AH196" s="35">
        <f t="shared" si="192"/>
        <v>0</v>
      </c>
      <c r="AI196" s="35">
        <f t="shared" si="192"/>
        <v>0</v>
      </c>
      <c r="AJ196" s="35">
        <f t="shared" si="192"/>
        <v>0</v>
      </c>
      <c r="AK196" s="35">
        <f t="shared" si="192"/>
        <v>0</v>
      </c>
      <c r="AL196" s="35">
        <f t="shared" si="192"/>
        <v>0</v>
      </c>
      <c r="AM196" s="35">
        <f t="shared" si="192"/>
        <v>0</v>
      </c>
      <c r="AN196" s="35">
        <f t="shared" si="192"/>
        <v>0</v>
      </c>
      <c r="AO196" s="35">
        <f t="shared" si="192"/>
        <v>0</v>
      </c>
      <c r="AP196" s="35">
        <f t="shared" si="192"/>
        <v>0</v>
      </c>
      <c r="AQ196" s="35">
        <f t="shared" si="192"/>
        <v>0</v>
      </c>
      <c r="AR196" s="35">
        <f t="shared" si="192"/>
        <v>0</v>
      </c>
      <c r="AS196" s="35">
        <f t="shared" si="192"/>
        <v>0</v>
      </c>
      <c r="AT196" s="35">
        <f t="shared" si="192"/>
        <v>0</v>
      </c>
      <c r="AU196" s="35">
        <f t="shared" si="192"/>
        <v>0</v>
      </c>
      <c r="AV196" s="35">
        <f t="shared" si="192"/>
        <v>0</v>
      </c>
      <c r="AW196" s="35">
        <f t="shared" si="192"/>
        <v>0</v>
      </c>
      <c r="AX196" s="35">
        <f t="shared" si="192"/>
        <v>0</v>
      </c>
      <c r="AY196" s="35">
        <f t="shared" si="192"/>
        <v>0</v>
      </c>
      <c r="AZ196" s="35">
        <f t="shared" si="192"/>
        <v>0</v>
      </c>
      <c r="BA196" s="35">
        <f t="shared" si="192"/>
        <v>0</v>
      </c>
      <c r="BB196" s="35">
        <f t="shared" si="192"/>
        <v>0</v>
      </c>
      <c r="BC196" s="35">
        <f t="shared" si="192"/>
        <v>0</v>
      </c>
      <c r="BD196" s="35">
        <f t="shared" si="192"/>
        <v>0</v>
      </c>
      <c r="BE196" s="35">
        <f t="shared" si="192"/>
        <v>0</v>
      </c>
      <c r="BF196" s="35">
        <f t="shared" si="192"/>
        <v>0</v>
      </c>
      <c r="BG196" s="35">
        <f t="shared" si="192"/>
        <v>0</v>
      </c>
      <c r="BH196" s="35">
        <f t="shared" si="192"/>
        <v>0</v>
      </c>
      <c r="BI196" s="35">
        <f t="shared" si="192"/>
        <v>0</v>
      </c>
      <c r="BJ196" s="35">
        <f t="shared" si="192"/>
        <v>0</v>
      </c>
      <c r="BK196" s="35">
        <f t="shared" si="192"/>
        <v>0</v>
      </c>
      <c r="BL196" s="35">
        <f t="shared" si="192"/>
        <v>0</v>
      </c>
      <c r="BM196" s="35">
        <f t="shared" si="192"/>
        <v>0</v>
      </c>
      <c r="BN196" s="35">
        <f t="shared" si="192"/>
        <v>0</v>
      </c>
      <c r="BO196" s="35">
        <f t="shared" si="192"/>
        <v>0</v>
      </c>
      <c r="BP196" s="35">
        <f t="shared" si="192"/>
        <v>0</v>
      </c>
      <c r="BQ196" s="35">
        <f t="shared" si="192"/>
        <v>0</v>
      </c>
      <c r="BR196" s="35">
        <f t="shared" si="192"/>
        <v>0</v>
      </c>
      <c r="BS196" s="35">
        <f t="shared" si="192"/>
        <v>0</v>
      </c>
    </row>
    <row r="197" spans="6:71" hidden="1" outlineLevel="1">
      <c r="F197" t="s">
        <v>197</v>
      </c>
      <c r="L197" s="22" t="s">
        <v>190</v>
      </c>
      <c r="O197" s="22">
        <v>10</v>
      </c>
      <c r="R197" s="35">
        <f t="shared" ref="R197:AW197" si="193">IF(R$2&gt;=$O197,IF(R196-(R196*HLOOKUP($O197,$R$2:$BS$34,32,FALSE))&lt;=0,R196,R196*HLOOKUP($O197,$R$2:$BS$34,32,FALSE)),0)</f>
        <v>0</v>
      </c>
      <c r="S197" s="35">
        <f t="shared" si="193"/>
        <v>0</v>
      </c>
      <c r="T197" s="35">
        <f t="shared" si="193"/>
        <v>0</v>
      </c>
      <c r="U197" s="35">
        <f t="shared" si="193"/>
        <v>0</v>
      </c>
      <c r="V197" s="35">
        <f t="shared" si="193"/>
        <v>0</v>
      </c>
      <c r="W197" s="35">
        <f t="shared" si="193"/>
        <v>0</v>
      </c>
      <c r="X197" s="35">
        <f t="shared" si="193"/>
        <v>0</v>
      </c>
      <c r="Y197" s="35">
        <f t="shared" si="193"/>
        <v>0</v>
      </c>
      <c r="Z197" s="35">
        <f t="shared" si="193"/>
        <v>0</v>
      </c>
      <c r="AA197" s="35">
        <f t="shared" si="193"/>
        <v>0</v>
      </c>
      <c r="AB197" s="35">
        <f t="shared" si="193"/>
        <v>0</v>
      </c>
      <c r="AC197" s="35">
        <f t="shared" si="193"/>
        <v>0</v>
      </c>
      <c r="AD197" s="35">
        <f t="shared" si="193"/>
        <v>0</v>
      </c>
      <c r="AE197" s="35">
        <f t="shared" si="193"/>
        <v>0</v>
      </c>
      <c r="AF197" s="35">
        <f t="shared" si="193"/>
        <v>0</v>
      </c>
      <c r="AG197" s="35">
        <f t="shared" si="193"/>
        <v>0</v>
      </c>
      <c r="AH197" s="35">
        <f t="shared" si="193"/>
        <v>0</v>
      </c>
      <c r="AI197" s="35">
        <f t="shared" si="193"/>
        <v>0</v>
      </c>
      <c r="AJ197" s="35">
        <f t="shared" si="193"/>
        <v>0</v>
      </c>
      <c r="AK197" s="35">
        <f t="shared" si="193"/>
        <v>0</v>
      </c>
      <c r="AL197" s="35">
        <f t="shared" si="193"/>
        <v>0</v>
      </c>
      <c r="AM197" s="35">
        <f t="shared" si="193"/>
        <v>0</v>
      </c>
      <c r="AN197" s="35">
        <f t="shared" si="193"/>
        <v>0</v>
      </c>
      <c r="AO197" s="35">
        <f t="shared" si="193"/>
        <v>0</v>
      </c>
      <c r="AP197" s="35">
        <f t="shared" si="193"/>
        <v>0</v>
      </c>
      <c r="AQ197" s="35">
        <f t="shared" si="193"/>
        <v>0</v>
      </c>
      <c r="AR197" s="35">
        <f t="shared" si="193"/>
        <v>0</v>
      </c>
      <c r="AS197" s="35">
        <f t="shared" si="193"/>
        <v>0</v>
      </c>
      <c r="AT197" s="35">
        <f t="shared" si="193"/>
        <v>0</v>
      </c>
      <c r="AU197" s="35">
        <f t="shared" si="193"/>
        <v>0</v>
      </c>
      <c r="AV197" s="35">
        <f t="shared" si="193"/>
        <v>0</v>
      </c>
      <c r="AW197" s="35">
        <f t="shared" si="193"/>
        <v>0</v>
      </c>
      <c r="AX197" s="35">
        <f t="shared" ref="AX197:BS197" si="194">IF(AX$2&gt;=$O197,IF(AX196-(AX196*HLOOKUP($O197,$R$2:$BS$34,32,FALSE))&lt;=0,AX196,AX196*HLOOKUP($O197,$R$2:$BS$34,32,FALSE)),0)</f>
        <v>0</v>
      </c>
      <c r="AY197" s="35">
        <f t="shared" si="194"/>
        <v>0</v>
      </c>
      <c r="AZ197" s="35">
        <f t="shared" si="194"/>
        <v>0</v>
      </c>
      <c r="BA197" s="35">
        <f t="shared" si="194"/>
        <v>0</v>
      </c>
      <c r="BB197" s="35">
        <f t="shared" si="194"/>
        <v>0</v>
      </c>
      <c r="BC197" s="35">
        <f t="shared" si="194"/>
        <v>0</v>
      </c>
      <c r="BD197" s="35">
        <f t="shared" si="194"/>
        <v>0</v>
      </c>
      <c r="BE197" s="35">
        <f t="shared" si="194"/>
        <v>0</v>
      </c>
      <c r="BF197" s="35">
        <f t="shared" si="194"/>
        <v>0</v>
      </c>
      <c r="BG197" s="35">
        <f t="shared" si="194"/>
        <v>0</v>
      </c>
      <c r="BH197" s="35">
        <f t="shared" si="194"/>
        <v>0</v>
      </c>
      <c r="BI197" s="35">
        <f t="shared" si="194"/>
        <v>0</v>
      </c>
      <c r="BJ197" s="35">
        <f t="shared" si="194"/>
        <v>0</v>
      </c>
      <c r="BK197" s="35">
        <f t="shared" si="194"/>
        <v>0</v>
      </c>
      <c r="BL197" s="35">
        <f t="shared" si="194"/>
        <v>0</v>
      </c>
      <c r="BM197" s="35">
        <f t="shared" si="194"/>
        <v>0</v>
      </c>
      <c r="BN197" s="35">
        <f t="shared" si="194"/>
        <v>0</v>
      </c>
      <c r="BO197" s="35">
        <f t="shared" si="194"/>
        <v>0</v>
      </c>
      <c r="BP197" s="35">
        <f t="shared" si="194"/>
        <v>0</v>
      </c>
      <c r="BQ197" s="35">
        <f t="shared" si="194"/>
        <v>0</v>
      </c>
      <c r="BR197" s="35">
        <f t="shared" si="194"/>
        <v>0</v>
      </c>
      <c r="BS197" s="35">
        <f t="shared" si="194"/>
        <v>0</v>
      </c>
    </row>
    <row r="198" spans="6:71" hidden="1" outlineLevel="1">
      <c r="F198" t="s">
        <v>195</v>
      </c>
      <c r="L198" s="22" t="s">
        <v>196</v>
      </c>
      <c r="O198" s="22">
        <v>11</v>
      </c>
      <c r="R198" s="35">
        <f t="shared" ref="R198:BS198" si="195">IF($O198=R$2,R$185,IF(R$2&gt;$O198,Q198-Q199,0))</f>
        <v>0</v>
      </c>
      <c r="S198" s="35">
        <f t="shared" si="195"/>
        <v>0</v>
      </c>
      <c r="T198" s="35">
        <f t="shared" si="195"/>
        <v>0</v>
      </c>
      <c r="U198" s="35">
        <f t="shared" si="195"/>
        <v>0</v>
      </c>
      <c r="V198" s="35">
        <f t="shared" si="195"/>
        <v>0</v>
      </c>
      <c r="W198" s="35">
        <f t="shared" si="195"/>
        <v>0</v>
      </c>
      <c r="X198" s="35">
        <f t="shared" si="195"/>
        <v>0</v>
      </c>
      <c r="Y198" s="35">
        <f t="shared" si="195"/>
        <v>0</v>
      </c>
      <c r="Z198" s="35">
        <f t="shared" si="195"/>
        <v>0</v>
      </c>
      <c r="AA198" s="35">
        <f t="shared" si="195"/>
        <v>0</v>
      </c>
      <c r="AB198" s="35">
        <f t="shared" si="195"/>
        <v>0</v>
      </c>
      <c r="AC198" s="35">
        <f t="shared" si="195"/>
        <v>0</v>
      </c>
      <c r="AD198" s="35">
        <f t="shared" si="195"/>
        <v>0</v>
      </c>
      <c r="AE198" s="35">
        <f t="shared" si="195"/>
        <v>0</v>
      </c>
      <c r="AF198" s="35">
        <f t="shared" si="195"/>
        <v>0</v>
      </c>
      <c r="AG198" s="35">
        <f t="shared" si="195"/>
        <v>0</v>
      </c>
      <c r="AH198" s="35">
        <f t="shared" si="195"/>
        <v>0</v>
      </c>
      <c r="AI198" s="35">
        <f t="shared" si="195"/>
        <v>0</v>
      </c>
      <c r="AJ198" s="35">
        <f t="shared" si="195"/>
        <v>0</v>
      </c>
      <c r="AK198" s="35">
        <f t="shared" si="195"/>
        <v>0</v>
      </c>
      <c r="AL198" s="35">
        <f t="shared" si="195"/>
        <v>0</v>
      </c>
      <c r="AM198" s="35">
        <f t="shared" si="195"/>
        <v>0</v>
      </c>
      <c r="AN198" s="35">
        <f t="shared" si="195"/>
        <v>0</v>
      </c>
      <c r="AO198" s="35">
        <f t="shared" si="195"/>
        <v>0</v>
      </c>
      <c r="AP198" s="35">
        <f t="shared" si="195"/>
        <v>0</v>
      </c>
      <c r="AQ198" s="35">
        <f t="shared" si="195"/>
        <v>0</v>
      </c>
      <c r="AR198" s="35">
        <f t="shared" si="195"/>
        <v>0</v>
      </c>
      <c r="AS198" s="35">
        <f t="shared" si="195"/>
        <v>0</v>
      </c>
      <c r="AT198" s="35">
        <f t="shared" si="195"/>
        <v>0</v>
      </c>
      <c r="AU198" s="35">
        <f t="shared" si="195"/>
        <v>0</v>
      </c>
      <c r="AV198" s="35">
        <f t="shared" si="195"/>
        <v>0</v>
      </c>
      <c r="AW198" s="35">
        <f t="shared" si="195"/>
        <v>0</v>
      </c>
      <c r="AX198" s="35">
        <f t="shared" si="195"/>
        <v>0</v>
      </c>
      <c r="AY198" s="35">
        <f t="shared" si="195"/>
        <v>0</v>
      </c>
      <c r="AZ198" s="35">
        <f t="shared" si="195"/>
        <v>0</v>
      </c>
      <c r="BA198" s="35">
        <f t="shared" si="195"/>
        <v>0</v>
      </c>
      <c r="BB198" s="35">
        <f t="shared" si="195"/>
        <v>0</v>
      </c>
      <c r="BC198" s="35">
        <f t="shared" si="195"/>
        <v>0</v>
      </c>
      <c r="BD198" s="35">
        <f t="shared" si="195"/>
        <v>0</v>
      </c>
      <c r="BE198" s="35">
        <f t="shared" si="195"/>
        <v>0</v>
      </c>
      <c r="BF198" s="35">
        <f t="shared" si="195"/>
        <v>0</v>
      </c>
      <c r="BG198" s="35">
        <f t="shared" si="195"/>
        <v>0</v>
      </c>
      <c r="BH198" s="35">
        <f t="shared" si="195"/>
        <v>0</v>
      </c>
      <c r="BI198" s="35">
        <f t="shared" si="195"/>
        <v>0</v>
      </c>
      <c r="BJ198" s="35">
        <f t="shared" si="195"/>
        <v>0</v>
      </c>
      <c r="BK198" s="35">
        <f t="shared" si="195"/>
        <v>0</v>
      </c>
      <c r="BL198" s="35">
        <f t="shared" si="195"/>
        <v>0</v>
      </c>
      <c r="BM198" s="35">
        <f t="shared" si="195"/>
        <v>0</v>
      </c>
      <c r="BN198" s="35">
        <f t="shared" si="195"/>
        <v>0</v>
      </c>
      <c r="BO198" s="35">
        <f t="shared" si="195"/>
        <v>0</v>
      </c>
      <c r="BP198" s="35">
        <f t="shared" si="195"/>
        <v>0</v>
      </c>
      <c r="BQ198" s="35">
        <f t="shared" si="195"/>
        <v>0</v>
      </c>
      <c r="BR198" s="35">
        <f t="shared" si="195"/>
        <v>0</v>
      </c>
      <c r="BS198" s="35">
        <f t="shared" si="195"/>
        <v>0</v>
      </c>
    </row>
    <row r="199" spans="6:71" hidden="1" outlineLevel="1">
      <c r="F199" t="s">
        <v>197</v>
      </c>
      <c r="L199" s="22" t="s">
        <v>190</v>
      </c>
      <c r="O199" s="22">
        <v>11</v>
      </c>
      <c r="R199" s="35">
        <f t="shared" ref="R199:AW199" si="196">IF(R$2&gt;=$O199,IF(R198-(R198*HLOOKUP($O199,$R$2:$BS$34,32,FALSE))&lt;=0,R198,R198*HLOOKUP($O199,$R$2:$BS$34,32,FALSE)),0)</f>
        <v>0</v>
      </c>
      <c r="S199" s="35">
        <f t="shared" si="196"/>
        <v>0</v>
      </c>
      <c r="T199" s="35">
        <f t="shared" si="196"/>
        <v>0</v>
      </c>
      <c r="U199" s="35">
        <f t="shared" si="196"/>
        <v>0</v>
      </c>
      <c r="V199" s="35">
        <f t="shared" si="196"/>
        <v>0</v>
      </c>
      <c r="W199" s="35">
        <f t="shared" si="196"/>
        <v>0</v>
      </c>
      <c r="X199" s="35">
        <f t="shared" si="196"/>
        <v>0</v>
      </c>
      <c r="Y199" s="35">
        <f t="shared" si="196"/>
        <v>0</v>
      </c>
      <c r="Z199" s="35">
        <f t="shared" si="196"/>
        <v>0</v>
      </c>
      <c r="AA199" s="35">
        <f t="shared" si="196"/>
        <v>0</v>
      </c>
      <c r="AB199" s="35">
        <f t="shared" si="196"/>
        <v>0</v>
      </c>
      <c r="AC199" s="35">
        <f t="shared" si="196"/>
        <v>0</v>
      </c>
      <c r="AD199" s="35">
        <f t="shared" si="196"/>
        <v>0</v>
      </c>
      <c r="AE199" s="35">
        <f t="shared" si="196"/>
        <v>0</v>
      </c>
      <c r="AF199" s="35">
        <f t="shared" si="196"/>
        <v>0</v>
      </c>
      <c r="AG199" s="35">
        <f t="shared" si="196"/>
        <v>0</v>
      </c>
      <c r="AH199" s="35">
        <f t="shared" si="196"/>
        <v>0</v>
      </c>
      <c r="AI199" s="35">
        <f t="shared" si="196"/>
        <v>0</v>
      </c>
      <c r="AJ199" s="35">
        <f t="shared" si="196"/>
        <v>0</v>
      </c>
      <c r="AK199" s="35">
        <f t="shared" si="196"/>
        <v>0</v>
      </c>
      <c r="AL199" s="35">
        <f t="shared" si="196"/>
        <v>0</v>
      </c>
      <c r="AM199" s="35">
        <f t="shared" si="196"/>
        <v>0</v>
      </c>
      <c r="AN199" s="35">
        <f t="shared" si="196"/>
        <v>0</v>
      </c>
      <c r="AO199" s="35">
        <f t="shared" si="196"/>
        <v>0</v>
      </c>
      <c r="AP199" s="35">
        <f t="shared" si="196"/>
        <v>0</v>
      </c>
      <c r="AQ199" s="35">
        <f t="shared" si="196"/>
        <v>0</v>
      </c>
      <c r="AR199" s="35">
        <f t="shared" si="196"/>
        <v>0</v>
      </c>
      <c r="AS199" s="35">
        <f t="shared" si="196"/>
        <v>0</v>
      </c>
      <c r="AT199" s="35">
        <f t="shared" si="196"/>
        <v>0</v>
      </c>
      <c r="AU199" s="35">
        <f t="shared" si="196"/>
        <v>0</v>
      </c>
      <c r="AV199" s="35">
        <f t="shared" si="196"/>
        <v>0</v>
      </c>
      <c r="AW199" s="35">
        <f t="shared" si="196"/>
        <v>0</v>
      </c>
      <c r="AX199" s="35">
        <f t="shared" ref="AX199:BS199" si="197">IF(AX$2&gt;=$O199,IF(AX198-(AX198*HLOOKUP($O199,$R$2:$BS$34,32,FALSE))&lt;=0,AX198,AX198*HLOOKUP($O199,$R$2:$BS$34,32,FALSE)),0)</f>
        <v>0</v>
      </c>
      <c r="AY199" s="35">
        <f t="shared" si="197"/>
        <v>0</v>
      </c>
      <c r="AZ199" s="35">
        <f t="shared" si="197"/>
        <v>0</v>
      </c>
      <c r="BA199" s="35">
        <f t="shared" si="197"/>
        <v>0</v>
      </c>
      <c r="BB199" s="35">
        <f t="shared" si="197"/>
        <v>0</v>
      </c>
      <c r="BC199" s="35">
        <f t="shared" si="197"/>
        <v>0</v>
      </c>
      <c r="BD199" s="35">
        <f t="shared" si="197"/>
        <v>0</v>
      </c>
      <c r="BE199" s="35">
        <f t="shared" si="197"/>
        <v>0</v>
      </c>
      <c r="BF199" s="35">
        <f t="shared" si="197"/>
        <v>0</v>
      </c>
      <c r="BG199" s="35">
        <f t="shared" si="197"/>
        <v>0</v>
      </c>
      <c r="BH199" s="35">
        <f t="shared" si="197"/>
        <v>0</v>
      </c>
      <c r="BI199" s="35">
        <f t="shared" si="197"/>
        <v>0</v>
      </c>
      <c r="BJ199" s="35">
        <f t="shared" si="197"/>
        <v>0</v>
      </c>
      <c r="BK199" s="35">
        <f t="shared" si="197"/>
        <v>0</v>
      </c>
      <c r="BL199" s="35">
        <f t="shared" si="197"/>
        <v>0</v>
      </c>
      <c r="BM199" s="35">
        <f t="shared" si="197"/>
        <v>0</v>
      </c>
      <c r="BN199" s="35">
        <f t="shared" si="197"/>
        <v>0</v>
      </c>
      <c r="BO199" s="35">
        <f t="shared" si="197"/>
        <v>0</v>
      </c>
      <c r="BP199" s="35">
        <f t="shared" si="197"/>
        <v>0</v>
      </c>
      <c r="BQ199" s="35">
        <f t="shared" si="197"/>
        <v>0</v>
      </c>
      <c r="BR199" s="35">
        <f t="shared" si="197"/>
        <v>0</v>
      </c>
      <c r="BS199" s="35">
        <f t="shared" si="197"/>
        <v>0</v>
      </c>
    </row>
    <row r="200" spans="6:71" hidden="1" outlineLevel="1">
      <c r="F200" t="s">
        <v>195</v>
      </c>
      <c r="L200" s="22" t="s">
        <v>196</v>
      </c>
      <c r="O200" s="22">
        <v>12</v>
      </c>
      <c r="R200" s="35">
        <f t="shared" ref="R200:BS200" si="198">IF($O200=R$2,R$185,IF(R$2&gt;$O200,Q200-Q201,0))</f>
        <v>0</v>
      </c>
      <c r="S200" s="35">
        <f t="shared" si="198"/>
        <v>0</v>
      </c>
      <c r="T200" s="35">
        <f t="shared" si="198"/>
        <v>0</v>
      </c>
      <c r="U200" s="35">
        <f t="shared" si="198"/>
        <v>0</v>
      </c>
      <c r="V200" s="35">
        <f t="shared" si="198"/>
        <v>0</v>
      </c>
      <c r="W200" s="35">
        <f t="shared" si="198"/>
        <v>0</v>
      </c>
      <c r="X200" s="35">
        <f t="shared" si="198"/>
        <v>0</v>
      </c>
      <c r="Y200" s="35">
        <f t="shared" si="198"/>
        <v>0</v>
      </c>
      <c r="Z200" s="35">
        <f t="shared" si="198"/>
        <v>0</v>
      </c>
      <c r="AA200" s="35">
        <f t="shared" si="198"/>
        <v>0</v>
      </c>
      <c r="AB200" s="35">
        <f t="shared" si="198"/>
        <v>0</v>
      </c>
      <c r="AC200" s="35">
        <f t="shared" si="198"/>
        <v>0</v>
      </c>
      <c r="AD200" s="35">
        <f t="shared" si="198"/>
        <v>0</v>
      </c>
      <c r="AE200" s="35">
        <f t="shared" si="198"/>
        <v>0</v>
      </c>
      <c r="AF200" s="35">
        <f t="shared" si="198"/>
        <v>0</v>
      </c>
      <c r="AG200" s="35">
        <f t="shared" si="198"/>
        <v>0</v>
      </c>
      <c r="AH200" s="35">
        <f t="shared" si="198"/>
        <v>0</v>
      </c>
      <c r="AI200" s="35">
        <f t="shared" si="198"/>
        <v>0</v>
      </c>
      <c r="AJ200" s="35">
        <f t="shared" si="198"/>
        <v>0</v>
      </c>
      <c r="AK200" s="35">
        <f t="shared" si="198"/>
        <v>0</v>
      </c>
      <c r="AL200" s="35">
        <f t="shared" si="198"/>
        <v>0</v>
      </c>
      <c r="AM200" s="35">
        <f t="shared" si="198"/>
        <v>0</v>
      </c>
      <c r="AN200" s="35">
        <f t="shared" si="198"/>
        <v>0</v>
      </c>
      <c r="AO200" s="35">
        <f t="shared" si="198"/>
        <v>0</v>
      </c>
      <c r="AP200" s="35">
        <f t="shared" si="198"/>
        <v>0</v>
      </c>
      <c r="AQ200" s="35">
        <f t="shared" si="198"/>
        <v>0</v>
      </c>
      <c r="AR200" s="35">
        <f t="shared" si="198"/>
        <v>0</v>
      </c>
      <c r="AS200" s="35">
        <f t="shared" si="198"/>
        <v>0</v>
      </c>
      <c r="AT200" s="35">
        <f t="shared" si="198"/>
        <v>0</v>
      </c>
      <c r="AU200" s="35">
        <f t="shared" si="198"/>
        <v>0</v>
      </c>
      <c r="AV200" s="35">
        <f t="shared" si="198"/>
        <v>0</v>
      </c>
      <c r="AW200" s="35">
        <f t="shared" si="198"/>
        <v>0</v>
      </c>
      <c r="AX200" s="35">
        <f t="shared" si="198"/>
        <v>0</v>
      </c>
      <c r="AY200" s="35">
        <f t="shared" si="198"/>
        <v>0</v>
      </c>
      <c r="AZ200" s="35">
        <f t="shared" si="198"/>
        <v>0</v>
      </c>
      <c r="BA200" s="35">
        <f t="shared" si="198"/>
        <v>0</v>
      </c>
      <c r="BB200" s="35">
        <f t="shared" si="198"/>
        <v>0</v>
      </c>
      <c r="BC200" s="35">
        <f t="shared" si="198"/>
        <v>0</v>
      </c>
      <c r="BD200" s="35">
        <f t="shared" si="198"/>
        <v>0</v>
      </c>
      <c r="BE200" s="35">
        <f t="shared" si="198"/>
        <v>0</v>
      </c>
      <c r="BF200" s="35">
        <f t="shared" si="198"/>
        <v>0</v>
      </c>
      <c r="BG200" s="35">
        <f t="shared" si="198"/>
        <v>0</v>
      </c>
      <c r="BH200" s="35">
        <f t="shared" si="198"/>
        <v>0</v>
      </c>
      <c r="BI200" s="35">
        <f t="shared" si="198"/>
        <v>0</v>
      </c>
      <c r="BJ200" s="35">
        <f t="shared" si="198"/>
        <v>0</v>
      </c>
      <c r="BK200" s="35">
        <f t="shared" si="198"/>
        <v>0</v>
      </c>
      <c r="BL200" s="35">
        <f t="shared" si="198"/>
        <v>0</v>
      </c>
      <c r="BM200" s="35">
        <f t="shared" si="198"/>
        <v>0</v>
      </c>
      <c r="BN200" s="35">
        <f t="shared" si="198"/>
        <v>0</v>
      </c>
      <c r="BO200" s="35">
        <f t="shared" si="198"/>
        <v>0</v>
      </c>
      <c r="BP200" s="35">
        <f t="shared" si="198"/>
        <v>0</v>
      </c>
      <c r="BQ200" s="35">
        <f t="shared" si="198"/>
        <v>0</v>
      </c>
      <c r="BR200" s="35">
        <f t="shared" si="198"/>
        <v>0</v>
      </c>
      <c r="BS200" s="35">
        <f t="shared" si="198"/>
        <v>0</v>
      </c>
    </row>
    <row r="201" spans="6:71" hidden="1" outlineLevel="1">
      <c r="F201" t="s">
        <v>197</v>
      </c>
      <c r="L201" s="22" t="s">
        <v>190</v>
      </c>
      <c r="O201" s="22">
        <v>12</v>
      </c>
      <c r="R201" s="35">
        <f t="shared" ref="R201:AW201" si="199">IF(R$2&gt;=$O201,IF(R200-(R200*HLOOKUP($O201,$R$2:$BS$34,32,FALSE))&lt;=0,R200,R200*HLOOKUP($O201,$R$2:$BS$34,32,FALSE)),0)</f>
        <v>0</v>
      </c>
      <c r="S201" s="35">
        <f t="shared" si="199"/>
        <v>0</v>
      </c>
      <c r="T201" s="35">
        <f t="shared" si="199"/>
        <v>0</v>
      </c>
      <c r="U201" s="35">
        <f t="shared" si="199"/>
        <v>0</v>
      </c>
      <c r="V201" s="35">
        <f t="shared" si="199"/>
        <v>0</v>
      </c>
      <c r="W201" s="35">
        <f t="shared" si="199"/>
        <v>0</v>
      </c>
      <c r="X201" s="35">
        <f t="shared" si="199"/>
        <v>0</v>
      </c>
      <c r="Y201" s="35">
        <f t="shared" si="199"/>
        <v>0</v>
      </c>
      <c r="Z201" s="35">
        <f t="shared" si="199"/>
        <v>0</v>
      </c>
      <c r="AA201" s="35">
        <f t="shared" si="199"/>
        <v>0</v>
      </c>
      <c r="AB201" s="35">
        <f t="shared" si="199"/>
        <v>0</v>
      </c>
      <c r="AC201" s="35">
        <f t="shared" si="199"/>
        <v>0</v>
      </c>
      <c r="AD201" s="35">
        <f t="shared" si="199"/>
        <v>0</v>
      </c>
      <c r="AE201" s="35">
        <f t="shared" si="199"/>
        <v>0</v>
      </c>
      <c r="AF201" s="35">
        <f t="shared" si="199"/>
        <v>0</v>
      </c>
      <c r="AG201" s="35">
        <f t="shared" si="199"/>
        <v>0</v>
      </c>
      <c r="AH201" s="35">
        <f t="shared" si="199"/>
        <v>0</v>
      </c>
      <c r="AI201" s="35">
        <f t="shared" si="199"/>
        <v>0</v>
      </c>
      <c r="AJ201" s="35">
        <f t="shared" si="199"/>
        <v>0</v>
      </c>
      <c r="AK201" s="35">
        <f t="shared" si="199"/>
        <v>0</v>
      </c>
      <c r="AL201" s="35">
        <f t="shared" si="199"/>
        <v>0</v>
      </c>
      <c r="AM201" s="35">
        <f t="shared" si="199"/>
        <v>0</v>
      </c>
      <c r="AN201" s="35">
        <f t="shared" si="199"/>
        <v>0</v>
      </c>
      <c r="AO201" s="35">
        <f t="shared" si="199"/>
        <v>0</v>
      </c>
      <c r="AP201" s="35">
        <f t="shared" si="199"/>
        <v>0</v>
      </c>
      <c r="AQ201" s="35">
        <f t="shared" si="199"/>
        <v>0</v>
      </c>
      <c r="AR201" s="35">
        <f t="shared" si="199"/>
        <v>0</v>
      </c>
      <c r="AS201" s="35">
        <f t="shared" si="199"/>
        <v>0</v>
      </c>
      <c r="AT201" s="35">
        <f t="shared" si="199"/>
        <v>0</v>
      </c>
      <c r="AU201" s="35">
        <f t="shared" si="199"/>
        <v>0</v>
      </c>
      <c r="AV201" s="35">
        <f t="shared" si="199"/>
        <v>0</v>
      </c>
      <c r="AW201" s="35">
        <f t="shared" si="199"/>
        <v>0</v>
      </c>
      <c r="AX201" s="35">
        <f t="shared" ref="AX201:BS201" si="200">IF(AX$2&gt;=$O201,IF(AX200-(AX200*HLOOKUP($O201,$R$2:$BS$34,32,FALSE))&lt;=0,AX200,AX200*HLOOKUP($O201,$R$2:$BS$34,32,FALSE)),0)</f>
        <v>0</v>
      </c>
      <c r="AY201" s="35">
        <f t="shared" si="200"/>
        <v>0</v>
      </c>
      <c r="AZ201" s="35">
        <f t="shared" si="200"/>
        <v>0</v>
      </c>
      <c r="BA201" s="35">
        <f t="shared" si="200"/>
        <v>0</v>
      </c>
      <c r="BB201" s="35">
        <f t="shared" si="200"/>
        <v>0</v>
      </c>
      <c r="BC201" s="35">
        <f t="shared" si="200"/>
        <v>0</v>
      </c>
      <c r="BD201" s="35">
        <f t="shared" si="200"/>
        <v>0</v>
      </c>
      <c r="BE201" s="35">
        <f t="shared" si="200"/>
        <v>0</v>
      </c>
      <c r="BF201" s="35">
        <f t="shared" si="200"/>
        <v>0</v>
      </c>
      <c r="BG201" s="35">
        <f t="shared" si="200"/>
        <v>0</v>
      </c>
      <c r="BH201" s="35">
        <f t="shared" si="200"/>
        <v>0</v>
      </c>
      <c r="BI201" s="35">
        <f t="shared" si="200"/>
        <v>0</v>
      </c>
      <c r="BJ201" s="35">
        <f t="shared" si="200"/>
        <v>0</v>
      </c>
      <c r="BK201" s="35">
        <f t="shared" si="200"/>
        <v>0</v>
      </c>
      <c r="BL201" s="35">
        <f t="shared" si="200"/>
        <v>0</v>
      </c>
      <c r="BM201" s="35">
        <f t="shared" si="200"/>
        <v>0</v>
      </c>
      <c r="BN201" s="35">
        <f t="shared" si="200"/>
        <v>0</v>
      </c>
      <c r="BO201" s="35">
        <f t="shared" si="200"/>
        <v>0</v>
      </c>
      <c r="BP201" s="35">
        <f t="shared" si="200"/>
        <v>0</v>
      </c>
      <c r="BQ201" s="35">
        <f t="shared" si="200"/>
        <v>0</v>
      </c>
      <c r="BR201" s="35">
        <f t="shared" si="200"/>
        <v>0</v>
      </c>
      <c r="BS201" s="35">
        <f t="shared" si="200"/>
        <v>0</v>
      </c>
    </row>
    <row r="202" spans="6:71" hidden="1" outlineLevel="1">
      <c r="F202" t="s">
        <v>195</v>
      </c>
      <c r="L202" s="22" t="s">
        <v>196</v>
      </c>
      <c r="O202" s="22">
        <v>13</v>
      </c>
      <c r="R202" s="35">
        <f t="shared" ref="R202:BS202" si="201">IF($O202=R$2,R$185,IF(R$2&gt;$O202,Q202-Q203,0))</f>
        <v>0</v>
      </c>
      <c r="S202" s="35">
        <f t="shared" si="201"/>
        <v>0</v>
      </c>
      <c r="T202" s="35">
        <f t="shared" si="201"/>
        <v>0</v>
      </c>
      <c r="U202" s="35">
        <f t="shared" si="201"/>
        <v>0</v>
      </c>
      <c r="V202" s="35">
        <f t="shared" si="201"/>
        <v>0</v>
      </c>
      <c r="W202" s="35">
        <f t="shared" si="201"/>
        <v>0</v>
      </c>
      <c r="X202" s="35">
        <f t="shared" si="201"/>
        <v>0</v>
      </c>
      <c r="Y202" s="35">
        <f t="shared" si="201"/>
        <v>0</v>
      </c>
      <c r="Z202" s="35">
        <f t="shared" si="201"/>
        <v>0</v>
      </c>
      <c r="AA202" s="35">
        <f t="shared" si="201"/>
        <v>0</v>
      </c>
      <c r="AB202" s="35">
        <f t="shared" si="201"/>
        <v>0</v>
      </c>
      <c r="AC202" s="35">
        <f t="shared" si="201"/>
        <v>0</v>
      </c>
      <c r="AD202" s="35">
        <f t="shared" si="201"/>
        <v>0</v>
      </c>
      <c r="AE202" s="35">
        <f t="shared" si="201"/>
        <v>0</v>
      </c>
      <c r="AF202" s="35">
        <f t="shared" si="201"/>
        <v>0</v>
      </c>
      <c r="AG202" s="35">
        <f t="shared" si="201"/>
        <v>0</v>
      </c>
      <c r="AH202" s="35">
        <f t="shared" si="201"/>
        <v>0</v>
      </c>
      <c r="AI202" s="35">
        <f t="shared" si="201"/>
        <v>0</v>
      </c>
      <c r="AJ202" s="35">
        <f t="shared" si="201"/>
        <v>0</v>
      </c>
      <c r="AK202" s="35">
        <f t="shared" si="201"/>
        <v>0</v>
      </c>
      <c r="AL202" s="35">
        <f t="shared" si="201"/>
        <v>0</v>
      </c>
      <c r="AM202" s="35">
        <f t="shared" si="201"/>
        <v>0</v>
      </c>
      <c r="AN202" s="35">
        <f t="shared" si="201"/>
        <v>0</v>
      </c>
      <c r="AO202" s="35">
        <f t="shared" si="201"/>
        <v>0</v>
      </c>
      <c r="AP202" s="35">
        <f t="shared" si="201"/>
        <v>0</v>
      </c>
      <c r="AQ202" s="35">
        <f t="shared" si="201"/>
        <v>0</v>
      </c>
      <c r="AR202" s="35">
        <f t="shared" si="201"/>
        <v>0</v>
      </c>
      <c r="AS202" s="35">
        <f t="shared" si="201"/>
        <v>0</v>
      </c>
      <c r="AT202" s="35">
        <f t="shared" si="201"/>
        <v>0</v>
      </c>
      <c r="AU202" s="35">
        <f t="shared" si="201"/>
        <v>0</v>
      </c>
      <c r="AV202" s="35">
        <f t="shared" si="201"/>
        <v>0</v>
      </c>
      <c r="AW202" s="35">
        <f t="shared" si="201"/>
        <v>0</v>
      </c>
      <c r="AX202" s="35">
        <f t="shared" si="201"/>
        <v>0</v>
      </c>
      <c r="AY202" s="35">
        <f t="shared" si="201"/>
        <v>0</v>
      </c>
      <c r="AZ202" s="35">
        <f t="shared" si="201"/>
        <v>0</v>
      </c>
      <c r="BA202" s="35">
        <f t="shared" si="201"/>
        <v>0</v>
      </c>
      <c r="BB202" s="35">
        <f t="shared" si="201"/>
        <v>0</v>
      </c>
      <c r="BC202" s="35">
        <f t="shared" si="201"/>
        <v>0</v>
      </c>
      <c r="BD202" s="35">
        <f t="shared" si="201"/>
        <v>0</v>
      </c>
      <c r="BE202" s="35">
        <f t="shared" si="201"/>
        <v>0</v>
      </c>
      <c r="BF202" s="35">
        <f t="shared" si="201"/>
        <v>0</v>
      </c>
      <c r="BG202" s="35">
        <f t="shared" si="201"/>
        <v>0</v>
      </c>
      <c r="BH202" s="35">
        <f t="shared" si="201"/>
        <v>0</v>
      </c>
      <c r="BI202" s="35">
        <f t="shared" si="201"/>
        <v>0</v>
      </c>
      <c r="BJ202" s="35">
        <f t="shared" si="201"/>
        <v>0</v>
      </c>
      <c r="BK202" s="35">
        <f t="shared" si="201"/>
        <v>0</v>
      </c>
      <c r="BL202" s="35">
        <f t="shared" si="201"/>
        <v>0</v>
      </c>
      <c r="BM202" s="35">
        <f t="shared" si="201"/>
        <v>0</v>
      </c>
      <c r="BN202" s="35">
        <f t="shared" si="201"/>
        <v>0</v>
      </c>
      <c r="BO202" s="35">
        <f t="shared" si="201"/>
        <v>0</v>
      </c>
      <c r="BP202" s="35">
        <f t="shared" si="201"/>
        <v>0</v>
      </c>
      <c r="BQ202" s="35">
        <f t="shared" si="201"/>
        <v>0</v>
      </c>
      <c r="BR202" s="35">
        <f t="shared" si="201"/>
        <v>0</v>
      </c>
      <c r="BS202" s="35">
        <f t="shared" si="201"/>
        <v>0</v>
      </c>
    </row>
    <row r="203" spans="6:71" hidden="1" outlineLevel="1">
      <c r="F203" t="s">
        <v>197</v>
      </c>
      <c r="L203" s="22" t="s">
        <v>190</v>
      </c>
      <c r="O203" s="22">
        <v>13</v>
      </c>
      <c r="R203" s="35">
        <f t="shared" ref="R203:AW203" si="202">IF(R$2&gt;=$O203,IF(R202-(R202*HLOOKUP($O203,$R$2:$BS$34,32,FALSE))&lt;=0,R202,R202*HLOOKUP($O203,$R$2:$BS$34,32,FALSE)),0)</f>
        <v>0</v>
      </c>
      <c r="S203" s="35">
        <f t="shared" si="202"/>
        <v>0</v>
      </c>
      <c r="T203" s="35">
        <f t="shared" si="202"/>
        <v>0</v>
      </c>
      <c r="U203" s="35">
        <f t="shared" si="202"/>
        <v>0</v>
      </c>
      <c r="V203" s="35">
        <f t="shared" si="202"/>
        <v>0</v>
      </c>
      <c r="W203" s="35">
        <f t="shared" si="202"/>
        <v>0</v>
      </c>
      <c r="X203" s="35">
        <f t="shared" si="202"/>
        <v>0</v>
      </c>
      <c r="Y203" s="35">
        <f t="shared" si="202"/>
        <v>0</v>
      </c>
      <c r="Z203" s="35">
        <f t="shared" si="202"/>
        <v>0</v>
      </c>
      <c r="AA203" s="35">
        <f t="shared" si="202"/>
        <v>0</v>
      </c>
      <c r="AB203" s="35">
        <f t="shared" si="202"/>
        <v>0</v>
      </c>
      <c r="AC203" s="35">
        <f t="shared" si="202"/>
        <v>0</v>
      </c>
      <c r="AD203" s="35">
        <f t="shared" si="202"/>
        <v>0</v>
      </c>
      <c r="AE203" s="35">
        <f t="shared" si="202"/>
        <v>0</v>
      </c>
      <c r="AF203" s="35">
        <f t="shared" si="202"/>
        <v>0</v>
      </c>
      <c r="AG203" s="35">
        <f t="shared" si="202"/>
        <v>0</v>
      </c>
      <c r="AH203" s="35">
        <f t="shared" si="202"/>
        <v>0</v>
      </c>
      <c r="AI203" s="35">
        <f t="shared" si="202"/>
        <v>0</v>
      </c>
      <c r="AJ203" s="35">
        <f t="shared" si="202"/>
        <v>0</v>
      </c>
      <c r="AK203" s="35">
        <f t="shared" si="202"/>
        <v>0</v>
      </c>
      <c r="AL203" s="35">
        <f t="shared" si="202"/>
        <v>0</v>
      </c>
      <c r="AM203" s="35">
        <f t="shared" si="202"/>
        <v>0</v>
      </c>
      <c r="AN203" s="35">
        <f t="shared" si="202"/>
        <v>0</v>
      </c>
      <c r="AO203" s="35">
        <f t="shared" si="202"/>
        <v>0</v>
      </c>
      <c r="AP203" s="35">
        <f t="shared" si="202"/>
        <v>0</v>
      </c>
      <c r="AQ203" s="35">
        <f t="shared" si="202"/>
        <v>0</v>
      </c>
      <c r="AR203" s="35">
        <f t="shared" si="202"/>
        <v>0</v>
      </c>
      <c r="AS203" s="35">
        <f t="shared" si="202"/>
        <v>0</v>
      </c>
      <c r="AT203" s="35">
        <f t="shared" si="202"/>
        <v>0</v>
      </c>
      <c r="AU203" s="35">
        <f t="shared" si="202"/>
        <v>0</v>
      </c>
      <c r="AV203" s="35">
        <f t="shared" si="202"/>
        <v>0</v>
      </c>
      <c r="AW203" s="35">
        <f t="shared" si="202"/>
        <v>0</v>
      </c>
      <c r="AX203" s="35">
        <f t="shared" ref="AX203:BS203" si="203">IF(AX$2&gt;=$O203,IF(AX202-(AX202*HLOOKUP($O203,$R$2:$BS$34,32,FALSE))&lt;=0,AX202,AX202*HLOOKUP($O203,$R$2:$BS$34,32,FALSE)),0)</f>
        <v>0</v>
      </c>
      <c r="AY203" s="35">
        <f t="shared" si="203"/>
        <v>0</v>
      </c>
      <c r="AZ203" s="35">
        <f t="shared" si="203"/>
        <v>0</v>
      </c>
      <c r="BA203" s="35">
        <f t="shared" si="203"/>
        <v>0</v>
      </c>
      <c r="BB203" s="35">
        <f t="shared" si="203"/>
        <v>0</v>
      </c>
      <c r="BC203" s="35">
        <f t="shared" si="203"/>
        <v>0</v>
      </c>
      <c r="BD203" s="35">
        <f t="shared" si="203"/>
        <v>0</v>
      </c>
      <c r="BE203" s="35">
        <f t="shared" si="203"/>
        <v>0</v>
      </c>
      <c r="BF203" s="35">
        <f t="shared" si="203"/>
        <v>0</v>
      </c>
      <c r="BG203" s="35">
        <f t="shared" si="203"/>
        <v>0</v>
      </c>
      <c r="BH203" s="35">
        <f t="shared" si="203"/>
        <v>0</v>
      </c>
      <c r="BI203" s="35">
        <f t="shared" si="203"/>
        <v>0</v>
      </c>
      <c r="BJ203" s="35">
        <f t="shared" si="203"/>
        <v>0</v>
      </c>
      <c r="BK203" s="35">
        <f t="shared" si="203"/>
        <v>0</v>
      </c>
      <c r="BL203" s="35">
        <f t="shared" si="203"/>
        <v>0</v>
      </c>
      <c r="BM203" s="35">
        <f t="shared" si="203"/>
        <v>0</v>
      </c>
      <c r="BN203" s="35">
        <f t="shared" si="203"/>
        <v>0</v>
      </c>
      <c r="BO203" s="35">
        <f t="shared" si="203"/>
        <v>0</v>
      </c>
      <c r="BP203" s="35">
        <f t="shared" si="203"/>
        <v>0</v>
      </c>
      <c r="BQ203" s="35">
        <f t="shared" si="203"/>
        <v>0</v>
      </c>
      <c r="BR203" s="35">
        <f t="shared" si="203"/>
        <v>0</v>
      </c>
      <c r="BS203" s="35">
        <f t="shared" si="203"/>
        <v>0</v>
      </c>
    </row>
    <row r="204" spans="6:71" hidden="1" outlineLevel="1">
      <c r="F204" t="s">
        <v>195</v>
      </c>
      <c r="L204" s="22" t="s">
        <v>196</v>
      </c>
      <c r="O204" s="22">
        <v>14</v>
      </c>
      <c r="R204" s="35">
        <f t="shared" ref="R204:BS204" si="204">IF($O204=R$2,R$185,IF(R$2&gt;$O204,Q204-Q205,0))</f>
        <v>0</v>
      </c>
      <c r="S204" s="35">
        <f t="shared" si="204"/>
        <v>0</v>
      </c>
      <c r="T204" s="35">
        <f t="shared" si="204"/>
        <v>0</v>
      </c>
      <c r="U204" s="35">
        <f t="shared" si="204"/>
        <v>0</v>
      </c>
      <c r="V204" s="35">
        <f t="shared" si="204"/>
        <v>0</v>
      </c>
      <c r="W204" s="35">
        <f t="shared" si="204"/>
        <v>0</v>
      </c>
      <c r="X204" s="35">
        <f t="shared" si="204"/>
        <v>0</v>
      </c>
      <c r="Y204" s="35">
        <f t="shared" si="204"/>
        <v>0</v>
      </c>
      <c r="Z204" s="35">
        <f t="shared" si="204"/>
        <v>0</v>
      </c>
      <c r="AA204" s="35">
        <f t="shared" si="204"/>
        <v>0</v>
      </c>
      <c r="AB204" s="35">
        <f t="shared" si="204"/>
        <v>0</v>
      </c>
      <c r="AC204" s="35">
        <f t="shared" si="204"/>
        <v>0</v>
      </c>
      <c r="AD204" s="35">
        <f t="shared" si="204"/>
        <v>0</v>
      </c>
      <c r="AE204" s="35">
        <f t="shared" si="204"/>
        <v>0</v>
      </c>
      <c r="AF204" s="35">
        <f t="shared" si="204"/>
        <v>0</v>
      </c>
      <c r="AG204" s="35">
        <f t="shared" si="204"/>
        <v>0</v>
      </c>
      <c r="AH204" s="35">
        <f t="shared" si="204"/>
        <v>0</v>
      </c>
      <c r="AI204" s="35">
        <f t="shared" si="204"/>
        <v>0</v>
      </c>
      <c r="AJ204" s="35">
        <f t="shared" si="204"/>
        <v>0</v>
      </c>
      <c r="AK204" s="35">
        <f t="shared" si="204"/>
        <v>0</v>
      </c>
      <c r="AL204" s="35">
        <f t="shared" si="204"/>
        <v>0</v>
      </c>
      <c r="AM204" s="35">
        <f t="shared" si="204"/>
        <v>0</v>
      </c>
      <c r="AN204" s="35">
        <f t="shared" si="204"/>
        <v>0</v>
      </c>
      <c r="AO204" s="35">
        <f t="shared" si="204"/>
        <v>0</v>
      </c>
      <c r="AP204" s="35">
        <f t="shared" si="204"/>
        <v>0</v>
      </c>
      <c r="AQ204" s="35">
        <f t="shared" si="204"/>
        <v>0</v>
      </c>
      <c r="AR204" s="35">
        <f t="shared" si="204"/>
        <v>0</v>
      </c>
      <c r="AS204" s="35">
        <f t="shared" si="204"/>
        <v>0</v>
      </c>
      <c r="AT204" s="35">
        <f t="shared" si="204"/>
        <v>0</v>
      </c>
      <c r="AU204" s="35">
        <f t="shared" si="204"/>
        <v>0</v>
      </c>
      <c r="AV204" s="35">
        <f t="shared" si="204"/>
        <v>0</v>
      </c>
      <c r="AW204" s="35">
        <f t="shared" si="204"/>
        <v>0</v>
      </c>
      <c r="AX204" s="35">
        <f t="shared" si="204"/>
        <v>0</v>
      </c>
      <c r="AY204" s="35">
        <f t="shared" si="204"/>
        <v>0</v>
      </c>
      <c r="AZ204" s="35">
        <f t="shared" si="204"/>
        <v>0</v>
      </c>
      <c r="BA204" s="35">
        <f t="shared" si="204"/>
        <v>0</v>
      </c>
      <c r="BB204" s="35">
        <f t="shared" si="204"/>
        <v>0</v>
      </c>
      <c r="BC204" s="35">
        <f t="shared" si="204"/>
        <v>0</v>
      </c>
      <c r="BD204" s="35">
        <f t="shared" si="204"/>
        <v>0</v>
      </c>
      <c r="BE204" s="35">
        <f t="shared" si="204"/>
        <v>0</v>
      </c>
      <c r="BF204" s="35">
        <f t="shared" si="204"/>
        <v>0</v>
      </c>
      <c r="BG204" s="35">
        <f t="shared" si="204"/>
        <v>0</v>
      </c>
      <c r="BH204" s="35">
        <f t="shared" si="204"/>
        <v>0</v>
      </c>
      <c r="BI204" s="35">
        <f t="shared" si="204"/>
        <v>0</v>
      </c>
      <c r="BJ204" s="35">
        <f t="shared" si="204"/>
        <v>0</v>
      </c>
      <c r="BK204" s="35">
        <f t="shared" si="204"/>
        <v>0</v>
      </c>
      <c r="BL204" s="35">
        <f t="shared" si="204"/>
        <v>0</v>
      </c>
      <c r="BM204" s="35">
        <f t="shared" si="204"/>
        <v>0</v>
      </c>
      <c r="BN204" s="35">
        <f t="shared" si="204"/>
        <v>0</v>
      </c>
      <c r="BO204" s="35">
        <f t="shared" si="204"/>
        <v>0</v>
      </c>
      <c r="BP204" s="35">
        <f t="shared" si="204"/>
        <v>0</v>
      </c>
      <c r="BQ204" s="35">
        <f t="shared" si="204"/>
        <v>0</v>
      </c>
      <c r="BR204" s="35">
        <f t="shared" si="204"/>
        <v>0</v>
      </c>
      <c r="BS204" s="35">
        <f t="shared" si="204"/>
        <v>0</v>
      </c>
    </row>
    <row r="205" spans="6:71" hidden="1" outlineLevel="1">
      <c r="F205" t="s">
        <v>197</v>
      </c>
      <c r="L205" s="22" t="s">
        <v>190</v>
      </c>
      <c r="O205" s="22">
        <v>14</v>
      </c>
      <c r="R205" s="35">
        <f t="shared" ref="R205:AW205" si="205">IF(R$2&gt;=$O205,IF(R204-(R204*HLOOKUP($O205,$R$2:$BS$34,32,FALSE))&lt;=0,R204,R204*HLOOKUP($O205,$R$2:$BS$34,32,FALSE)),0)</f>
        <v>0</v>
      </c>
      <c r="S205" s="35">
        <f t="shared" si="205"/>
        <v>0</v>
      </c>
      <c r="T205" s="35">
        <f t="shared" si="205"/>
        <v>0</v>
      </c>
      <c r="U205" s="35">
        <f t="shared" si="205"/>
        <v>0</v>
      </c>
      <c r="V205" s="35">
        <f t="shared" si="205"/>
        <v>0</v>
      </c>
      <c r="W205" s="35">
        <f t="shared" si="205"/>
        <v>0</v>
      </c>
      <c r="X205" s="35">
        <f t="shared" si="205"/>
        <v>0</v>
      </c>
      <c r="Y205" s="35">
        <f t="shared" si="205"/>
        <v>0</v>
      </c>
      <c r="Z205" s="35">
        <f t="shared" si="205"/>
        <v>0</v>
      </c>
      <c r="AA205" s="35">
        <f t="shared" si="205"/>
        <v>0</v>
      </c>
      <c r="AB205" s="35">
        <f t="shared" si="205"/>
        <v>0</v>
      </c>
      <c r="AC205" s="35">
        <f t="shared" si="205"/>
        <v>0</v>
      </c>
      <c r="AD205" s="35">
        <f t="shared" si="205"/>
        <v>0</v>
      </c>
      <c r="AE205" s="35">
        <f t="shared" si="205"/>
        <v>0</v>
      </c>
      <c r="AF205" s="35">
        <f t="shared" si="205"/>
        <v>0</v>
      </c>
      <c r="AG205" s="35">
        <f t="shared" si="205"/>
        <v>0</v>
      </c>
      <c r="AH205" s="35">
        <f t="shared" si="205"/>
        <v>0</v>
      </c>
      <c r="AI205" s="35">
        <f t="shared" si="205"/>
        <v>0</v>
      </c>
      <c r="AJ205" s="35">
        <f t="shared" si="205"/>
        <v>0</v>
      </c>
      <c r="AK205" s="35">
        <f t="shared" si="205"/>
        <v>0</v>
      </c>
      <c r="AL205" s="35">
        <f t="shared" si="205"/>
        <v>0</v>
      </c>
      <c r="AM205" s="35">
        <f t="shared" si="205"/>
        <v>0</v>
      </c>
      <c r="AN205" s="35">
        <f t="shared" si="205"/>
        <v>0</v>
      </c>
      <c r="AO205" s="35">
        <f t="shared" si="205"/>
        <v>0</v>
      </c>
      <c r="AP205" s="35">
        <f t="shared" si="205"/>
        <v>0</v>
      </c>
      <c r="AQ205" s="35">
        <f t="shared" si="205"/>
        <v>0</v>
      </c>
      <c r="AR205" s="35">
        <f t="shared" si="205"/>
        <v>0</v>
      </c>
      <c r="AS205" s="35">
        <f t="shared" si="205"/>
        <v>0</v>
      </c>
      <c r="AT205" s="35">
        <f t="shared" si="205"/>
        <v>0</v>
      </c>
      <c r="AU205" s="35">
        <f t="shared" si="205"/>
        <v>0</v>
      </c>
      <c r="AV205" s="35">
        <f t="shared" si="205"/>
        <v>0</v>
      </c>
      <c r="AW205" s="35">
        <f t="shared" si="205"/>
        <v>0</v>
      </c>
      <c r="AX205" s="35">
        <f t="shared" ref="AX205:BS205" si="206">IF(AX$2&gt;=$O205,IF(AX204-(AX204*HLOOKUP($O205,$R$2:$BS$34,32,FALSE))&lt;=0,AX204,AX204*HLOOKUP($O205,$R$2:$BS$34,32,FALSE)),0)</f>
        <v>0</v>
      </c>
      <c r="AY205" s="35">
        <f t="shared" si="206"/>
        <v>0</v>
      </c>
      <c r="AZ205" s="35">
        <f t="shared" si="206"/>
        <v>0</v>
      </c>
      <c r="BA205" s="35">
        <f t="shared" si="206"/>
        <v>0</v>
      </c>
      <c r="BB205" s="35">
        <f t="shared" si="206"/>
        <v>0</v>
      </c>
      <c r="BC205" s="35">
        <f t="shared" si="206"/>
        <v>0</v>
      </c>
      <c r="BD205" s="35">
        <f t="shared" si="206"/>
        <v>0</v>
      </c>
      <c r="BE205" s="35">
        <f t="shared" si="206"/>
        <v>0</v>
      </c>
      <c r="BF205" s="35">
        <f t="shared" si="206"/>
        <v>0</v>
      </c>
      <c r="BG205" s="35">
        <f t="shared" si="206"/>
        <v>0</v>
      </c>
      <c r="BH205" s="35">
        <f t="shared" si="206"/>
        <v>0</v>
      </c>
      <c r="BI205" s="35">
        <f t="shared" si="206"/>
        <v>0</v>
      </c>
      <c r="BJ205" s="35">
        <f t="shared" si="206"/>
        <v>0</v>
      </c>
      <c r="BK205" s="35">
        <f t="shared" si="206"/>
        <v>0</v>
      </c>
      <c r="BL205" s="35">
        <f t="shared" si="206"/>
        <v>0</v>
      </c>
      <c r="BM205" s="35">
        <f t="shared" si="206"/>
        <v>0</v>
      </c>
      <c r="BN205" s="35">
        <f t="shared" si="206"/>
        <v>0</v>
      </c>
      <c r="BO205" s="35">
        <f t="shared" si="206"/>
        <v>0</v>
      </c>
      <c r="BP205" s="35">
        <f t="shared" si="206"/>
        <v>0</v>
      </c>
      <c r="BQ205" s="35">
        <f t="shared" si="206"/>
        <v>0</v>
      </c>
      <c r="BR205" s="35">
        <f t="shared" si="206"/>
        <v>0</v>
      </c>
      <c r="BS205" s="35">
        <f t="shared" si="206"/>
        <v>0</v>
      </c>
    </row>
    <row r="206" spans="6:71" hidden="1" outlineLevel="1">
      <c r="F206" t="s">
        <v>195</v>
      </c>
      <c r="L206" s="22" t="s">
        <v>196</v>
      </c>
      <c r="O206" s="22">
        <v>15</v>
      </c>
      <c r="R206" s="35">
        <f t="shared" ref="R206:BS206" si="207">IF($O206=R$2,R$185,IF(R$2&gt;$O206,Q206-Q207,0))</f>
        <v>0</v>
      </c>
      <c r="S206" s="35">
        <f t="shared" si="207"/>
        <v>0</v>
      </c>
      <c r="T206" s="35">
        <f t="shared" si="207"/>
        <v>0</v>
      </c>
      <c r="U206" s="35">
        <f t="shared" si="207"/>
        <v>0</v>
      </c>
      <c r="V206" s="35">
        <f t="shared" si="207"/>
        <v>0</v>
      </c>
      <c r="W206" s="35">
        <f t="shared" si="207"/>
        <v>0</v>
      </c>
      <c r="X206" s="35">
        <f t="shared" si="207"/>
        <v>0</v>
      </c>
      <c r="Y206" s="35">
        <f t="shared" si="207"/>
        <v>0</v>
      </c>
      <c r="Z206" s="35">
        <f t="shared" si="207"/>
        <v>0</v>
      </c>
      <c r="AA206" s="35">
        <f t="shared" si="207"/>
        <v>0</v>
      </c>
      <c r="AB206" s="35">
        <f t="shared" si="207"/>
        <v>0</v>
      </c>
      <c r="AC206" s="35">
        <f t="shared" si="207"/>
        <v>0</v>
      </c>
      <c r="AD206" s="35">
        <f t="shared" si="207"/>
        <v>0</v>
      </c>
      <c r="AE206" s="35">
        <f t="shared" si="207"/>
        <v>0</v>
      </c>
      <c r="AF206" s="35">
        <f t="shared" si="207"/>
        <v>0</v>
      </c>
      <c r="AG206" s="35">
        <f t="shared" si="207"/>
        <v>0</v>
      </c>
      <c r="AH206" s="35">
        <f t="shared" si="207"/>
        <v>0</v>
      </c>
      <c r="AI206" s="35">
        <f t="shared" si="207"/>
        <v>0</v>
      </c>
      <c r="AJ206" s="35">
        <f t="shared" si="207"/>
        <v>0</v>
      </c>
      <c r="AK206" s="35">
        <f t="shared" si="207"/>
        <v>0</v>
      </c>
      <c r="AL206" s="35">
        <f t="shared" si="207"/>
        <v>0</v>
      </c>
      <c r="AM206" s="35">
        <f t="shared" si="207"/>
        <v>0</v>
      </c>
      <c r="AN206" s="35">
        <f t="shared" si="207"/>
        <v>0</v>
      </c>
      <c r="AO206" s="35">
        <f t="shared" si="207"/>
        <v>0</v>
      </c>
      <c r="AP206" s="35">
        <f t="shared" si="207"/>
        <v>0</v>
      </c>
      <c r="AQ206" s="35">
        <f t="shared" si="207"/>
        <v>0</v>
      </c>
      <c r="AR206" s="35">
        <f t="shared" si="207"/>
        <v>0</v>
      </c>
      <c r="AS206" s="35">
        <f t="shared" si="207"/>
        <v>0</v>
      </c>
      <c r="AT206" s="35">
        <f t="shared" si="207"/>
        <v>0</v>
      </c>
      <c r="AU206" s="35">
        <f t="shared" si="207"/>
        <v>0</v>
      </c>
      <c r="AV206" s="35">
        <f t="shared" si="207"/>
        <v>0</v>
      </c>
      <c r="AW206" s="35">
        <f t="shared" si="207"/>
        <v>0</v>
      </c>
      <c r="AX206" s="35">
        <f t="shared" si="207"/>
        <v>0</v>
      </c>
      <c r="AY206" s="35">
        <f t="shared" si="207"/>
        <v>0</v>
      </c>
      <c r="AZ206" s="35">
        <f t="shared" si="207"/>
        <v>0</v>
      </c>
      <c r="BA206" s="35">
        <f t="shared" si="207"/>
        <v>0</v>
      </c>
      <c r="BB206" s="35">
        <f t="shared" si="207"/>
        <v>0</v>
      </c>
      <c r="BC206" s="35">
        <f t="shared" si="207"/>
        <v>0</v>
      </c>
      <c r="BD206" s="35">
        <f t="shared" si="207"/>
        <v>0</v>
      </c>
      <c r="BE206" s="35">
        <f t="shared" si="207"/>
        <v>0</v>
      </c>
      <c r="BF206" s="35">
        <f t="shared" si="207"/>
        <v>0</v>
      </c>
      <c r="BG206" s="35">
        <f t="shared" si="207"/>
        <v>0</v>
      </c>
      <c r="BH206" s="35">
        <f t="shared" si="207"/>
        <v>0</v>
      </c>
      <c r="BI206" s="35">
        <f t="shared" si="207"/>
        <v>0</v>
      </c>
      <c r="BJ206" s="35">
        <f t="shared" si="207"/>
        <v>0</v>
      </c>
      <c r="BK206" s="35">
        <f t="shared" si="207"/>
        <v>0</v>
      </c>
      <c r="BL206" s="35">
        <f t="shared" si="207"/>
        <v>0</v>
      </c>
      <c r="BM206" s="35">
        <f t="shared" si="207"/>
        <v>0</v>
      </c>
      <c r="BN206" s="35">
        <f t="shared" si="207"/>
        <v>0</v>
      </c>
      <c r="BO206" s="35">
        <f t="shared" si="207"/>
        <v>0</v>
      </c>
      <c r="BP206" s="35">
        <f t="shared" si="207"/>
        <v>0</v>
      </c>
      <c r="BQ206" s="35">
        <f t="shared" si="207"/>
        <v>0</v>
      </c>
      <c r="BR206" s="35">
        <f t="shared" si="207"/>
        <v>0</v>
      </c>
      <c r="BS206" s="35">
        <f t="shared" si="207"/>
        <v>0</v>
      </c>
    </row>
    <row r="207" spans="6:71" hidden="1" outlineLevel="1">
      <c r="F207" t="s">
        <v>197</v>
      </c>
      <c r="L207" s="22" t="s">
        <v>190</v>
      </c>
      <c r="O207" s="22">
        <v>15</v>
      </c>
      <c r="R207" s="35">
        <f t="shared" ref="R207:AW207" si="208">IF(R$2&gt;=$O207,IF(R206-(R206*HLOOKUP($O207,$R$2:$BS$34,32,FALSE))&lt;=0,R206,R206*HLOOKUP($O207,$R$2:$BS$34,32,FALSE)),0)</f>
        <v>0</v>
      </c>
      <c r="S207" s="35">
        <f t="shared" si="208"/>
        <v>0</v>
      </c>
      <c r="T207" s="35">
        <f t="shared" si="208"/>
        <v>0</v>
      </c>
      <c r="U207" s="35">
        <f t="shared" si="208"/>
        <v>0</v>
      </c>
      <c r="V207" s="35">
        <f t="shared" si="208"/>
        <v>0</v>
      </c>
      <c r="W207" s="35">
        <f t="shared" si="208"/>
        <v>0</v>
      </c>
      <c r="X207" s="35">
        <f t="shared" si="208"/>
        <v>0</v>
      </c>
      <c r="Y207" s="35">
        <f t="shared" si="208"/>
        <v>0</v>
      </c>
      <c r="Z207" s="35">
        <f t="shared" si="208"/>
        <v>0</v>
      </c>
      <c r="AA207" s="35">
        <f t="shared" si="208"/>
        <v>0</v>
      </c>
      <c r="AB207" s="35">
        <f t="shared" si="208"/>
        <v>0</v>
      </c>
      <c r="AC207" s="35">
        <f t="shared" si="208"/>
        <v>0</v>
      </c>
      <c r="AD207" s="35">
        <f t="shared" si="208"/>
        <v>0</v>
      </c>
      <c r="AE207" s="35">
        <f t="shared" si="208"/>
        <v>0</v>
      </c>
      <c r="AF207" s="35">
        <f t="shared" si="208"/>
        <v>0</v>
      </c>
      <c r="AG207" s="35">
        <f t="shared" si="208"/>
        <v>0</v>
      </c>
      <c r="AH207" s="35">
        <f t="shared" si="208"/>
        <v>0</v>
      </c>
      <c r="AI207" s="35">
        <f t="shared" si="208"/>
        <v>0</v>
      </c>
      <c r="AJ207" s="35">
        <f t="shared" si="208"/>
        <v>0</v>
      </c>
      <c r="AK207" s="35">
        <f t="shared" si="208"/>
        <v>0</v>
      </c>
      <c r="AL207" s="35">
        <f t="shared" si="208"/>
        <v>0</v>
      </c>
      <c r="AM207" s="35">
        <f t="shared" si="208"/>
        <v>0</v>
      </c>
      <c r="AN207" s="35">
        <f t="shared" si="208"/>
        <v>0</v>
      </c>
      <c r="AO207" s="35">
        <f t="shared" si="208"/>
        <v>0</v>
      </c>
      <c r="AP207" s="35">
        <f t="shared" si="208"/>
        <v>0</v>
      </c>
      <c r="AQ207" s="35">
        <f t="shared" si="208"/>
        <v>0</v>
      </c>
      <c r="AR207" s="35">
        <f t="shared" si="208"/>
        <v>0</v>
      </c>
      <c r="AS207" s="35">
        <f t="shared" si="208"/>
        <v>0</v>
      </c>
      <c r="AT207" s="35">
        <f t="shared" si="208"/>
        <v>0</v>
      </c>
      <c r="AU207" s="35">
        <f t="shared" si="208"/>
        <v>0</v>
      </c>
      <c r="AV207" s="35">
        <f t="shared" si="208"/>
        <v>0</v>
      </c>
      <c r="AW207" s="35">
        <f t="shared" si="208"/>
        <v>0</v>
      </c>
      <c r="AX207" s="35">
        <f t="shared" ref="AX207:BS207" si="209">IF(AX$2&gt;=$O207,IF(AX206-(AX206*HLOOKUP($O207,$R$2:$BS$34,32,FALSE))&lt;=0,AX206,AX206*HLOOKUP($O207,$R$2:$BS$34,32,FALSE)),0)</f>
        <v>0</v>
      </c>
      <c r="AY207" s="35">
        <f t="shared" si="209"/>
        <v>0</v>
      </c>
      <c r="AZ207" s="35">
        <f t="shared" si="209"/>
        <v>0</v>
      </c>
      <c r="BA207" s="35">
        <f t="shared" si="209"/>
        <v>0</v>
      </c>
      <c r="BB207" s="35">
        <f t="shared" si="209"/>
        <v>0</v>
      </c>
      <c r="BC207" s="35">
        <f t="shared" si="209"/>
        <v>0</v>
      </c>
      <c r="BD207" s="35">
        <f t="shared" si="209"/>
        <v>0</v>
      </c>
      <c r="BE207" s="35">
        <f t="shared" si="209"/>
        <v>0</v>
      </c>
      <c r="BF207" s="35">
        <f t="shared" si="209"/>
        <v>0</v>
      </c>
      <c r="BG207" s="35">
        <f t="shared" si="209"/>
        <v>0</v>
      </c>
      <c r="BH207" s="35">
        <f t="shared" si="209"/>
        <v>0</v>
      </c>
      <c r="BI207" s="35">
        <f t="shared" si="209"/>
        <v>0</v>
      </c>
      <c r="BJ207" s="35">
        <f t="shared" si="209"/>
        <v>0</v>
      </c>
      <c r="BK207" s="35">
        <f t="shared" si="209"/>
        <v>0</v>
      </c>
      <c r="BL207" s="35">
        <f t="shared" si="209"/>
        <v>0</v>
      </c>
      <c r="BM207" s="35">
        <f t="shared" si="209"/>
        <v>0</v>
      </c>
      <c r="BN207" s="35">
        <f t="shared" si="209"/>
        <v>0</v>
      </c>
      <c r="BO207" s="35">
        <f t="shared" si="209"/>
        <v>0</v>
      </c>
      <c r="BP207" s="35">
        <f t="shared" si="209"/>
        <v>0</v>
      </c>
      <c r="BQ207" s="35">
        <f t="shared" si="209"/>
        <v>0</v>
      </c>
      <c r="BR207" s="35">
        <f t="shared" si="209"/>
        <v>0</v>
      </c>
      <c r="BS207" s="35">
        <f t="shared" si="209"/>
        <v>0</v>
      </c>
    </row>
    <row r="208" spans="6:71" hidden="1" outlineLevel="1">
      <c r="F208" t="s">
        <v>195</v>
      </c>
      <c r="L208" s="22" t="s">
        <v>196</v>
      </c>
      <c r="O208" s="22">
        <v>16</v>
      </c>
      <c r="R208" s="35">
        <f t="shared" ref="R208:BS208" si="210">IF($O208=R$2,R$185,IF(R$2&gt;$O208,Q208-Q209,0))</f>
        <v>0</v>
      </c>
      <c r="S208" s="35">
        <f t="shared" si="210"/>
        <v>0</v>
      </c>
      <c r="T208" s="35">
        <f t="shared" si="210"/>
        <v>0</v>
      </c>
      <c r="U208" s="35">
        <f t="shared" si="210"/>
        <v>0</v>
      </c>
      <c r="V208" s="35">
        <f t="shared" si="210"/>
        <v>0</v>
      </c>
      <c r="W208" s="35">
        <f t="shared" si="210"/>
        <v>0</v>
      </c>
      <c r="X208" s="35">
        <f t="shared" si="210"/>
        <v>0</v>
      </c>
      <c r="Y208" s="35">
        <f t="shared" si="210"/>
        <v>0</v>
      </c>
      <c r="Z208" s="35">
        <f t="shared" si="210"/>
        <v>0</v>
      </c>
      <c r="AA208" s="35">
        <f t="shared" si="210"/>
        <v>0</v>
      </c>
      <c r="AB208" s="35">
        <f t="shared" si="210"/>
        <v>0</v>
      </c>
      <c r="AC208" s="35">
        <f t="shared" si="210"/>
        <v>0</v>
      </c>
      <c r="AD208" s="35">
        <f t="shared" si="210"/>
        <v>0</v>
      </c>
      <c r="AE208" s="35">
        <f t="shared" si="210"/>
        <v>0</v>
      </c>
      <c r="AF208" s="35">
        <f t="shared" si="210"/>
        <v>0</v>
      </c>
      <c r="AG208" s="35">
        <f t="shared" si="210"/>
        <v>0</v>
      </c>
      <c r="AH208" s="35">
        <f t="shared" si="210"/>
        <v>0</v>
      </c>
      <c r="AI208" s="35">
        <f t="shared" si="210"/>
        <v>0</v>
      </c>
      <c r="AJ208" s="35">
        <f t="shared" si="210"/>
        <v>0</v>
      </c>
      <c r="AK208" s="35">
        <f t="shared" si="210"/>
        <v>0</v>
      </c>
      <c r="AL208" s="35">
        <f t="shared" si="210"/>
        <v>0</v>
      </c>
      <c r="AM208" s="35">
        <f t="shared" si="210"/>
        <v>0</v>
      </c>
      <c r="AN208" s="35">
        <f t="shared" si="210"/>
        <v>0</v>
      </c>
      <c r="AO208" s="35">
        <f t="shared" si="210"/>
        <v>0</v>
      </c>
      <c r="AP208" s="35">
        <f t="shared" si="210"/>
        <v>0</v>
      </c>
      <c r="AQ208" s="35">
        <f t="shared" si="210"/>
        <v>0</v>
      </c>
      <c r="AR208" s="35">
        <f t="shared" si="210"/>
        <v>0</v>
      </c>
      <c r="AS208" s="35">
        <f t="shared" si="210"/>
        <v>0</v>
      </c>
      <c r="AT208" s="35">
        <f t="shared" si="210"/>
        <v>0</v>
      </c>
      <c r="AU208" s="35">
        <f t="shared" si="210"/>
        <v>0</v>
      </c>
      <c r="AV208" s="35">
        <f t="shared" si="210"/>
        <v>0</v>
      </c>
      <c r="AW208" s="35">
        <f t="shared" si="210"/>
        <v>0</v>
      </c>
      <c r="AX208" s="35">
        <f t="shared" si="210"/>
        <v>0</v>
      </c>
      <c r="AY208" s="35">
        <f t="shared" si="210"/>
        <v>0</v>
      </c>
      <c r="AZ208" s="35">
        <f t="shared" si="210"/>
        <v>0</v>
      </c>
      <c r="BA208" s="35">
        <f t="shared" si="210"/>
        <v>0</v>
      </c>
      <c r="BB208" s="35">
        <f t="shared" si="210"/>
        <v>0</v>
      </c>
      <c r="BC208" s="35">
        <f t="shared" si="210"/>
        <v>0</v>
      </c>
      <c r="BD208" s="35">
        <f t="shared" si="210"/>
        <v>0</v>
      </c>
      <c r="BE208" s="35">
        <f t="shared" si="210"/>
        <v>0</v>
      </c>
      <c r="BF208" s="35">
        <f t="shared" si="210"/>
        <v>0</v>
      </c>
      <c r="BG208" s="35">
        <f t="shared" si="210"/>
        <v>0</v>
      </c>
      <c r="BH208" s="35">
        <f t="shared" si="210"/>
        <v>0</v>
      </c>
      <c r="BI208" s="35">
        <f t="shared" si="210"/>
        <v>0</v>
      </c>
      <c r="BJ208" s="35">
        <f t="shared" si="210"/>
        <v>0</v>
      </c>
      <c r="BK208" s="35">
        <f t="shared" si="210"/>
        <v>0</v>
      </c>
      <c r="BL208" s="35">
        <f t="shared" si="210"/>
        <v>0</v>
      </c>
      <c r="BM208" s="35">
        <f t="shared" si="210"/>
        <v>0</v>
      </c>
      <c r="BN208" s="35">
        <f t="shared" si="210"/>
        <v>0</v>
      </c>
      <c r="BO208" s="35">
        <f t="shared" si="210"/>
        <v>0</v>
      </c>
      <c r="BP208" s="35">
        <f t="shared" si="210"/>
        <v>0</v>
      </c>
      <c r="BQ208" s="35">
        <f t="shared" si="210"/>
        <v>0</v>
      </c>
      <c r="BR208" s="35">
        <f t="shared" si="210"/>
        <v>0</v>
      </c>
      <c r="BS208" s="35">
        <f t="shared" si="210"/>
        <v>0</v>
      </c>
    </row>
    <row r="209" spans="6:71" hidden="1" outlineLevel="1">
      <c r="F209" t="s">
        <v>197</v>
      </c>
      <c r="L209" s="22" t="s">
        <v>190</v>
      </c>
      <c r="O209" s="22">
        <v>16</v>
      </c>
      <c r="R209" s="35">
        <f t="shared" ref="R209:AW209" si="211">IF(R$2&gt;=$O209,IF(R208-(R208*HLOOKUP($O209,$R$2:$BS$34,32,FALSE))&lt;=0,R208,R208*HLOOKUP($O209,$R$2:$BS$34,32,FALSE)),0)</f>
        <v>0</v>
      </c>
      <c r="S209" s="35">
        <f t="shared" si="211"/>
        <v>0</v>
      </c>
      <c r="T209" s="35">
        <f t="shared" si="211"/>
        <v>0</v>
      </c>
      <c r="U209" s="35">
        <f t="shared" si="211"/>
        <v>0</v>
      </c>
      <c r="V209" s="35">
        <f t="shared" si="211"/>
        <v>0</v>
      </c>
      <c r="W209" s="35">
        <f t="shared" si="211"/>
        <v>0</v>
      </c>
      <c r="X209" s="35">
        <f t="shared" si="211"/>
        <v>0</v>
      </c>
      <c r="Y209" s="35">
        <f t="shared" si="211"/>
        <v>0</v>
      </c>
      <c r="Z209" s="35">
        <f t="shared" si="211"/>
        <v>0</v>
      </c>
      <c r="AA209" s="35">
        <f t="shared" si="211"/>
        <v>0</v>
      </c>
      <c r="AB209" s="35">
        <f t="shared" si="211"/>
        <v>0</v>
      </c>
      <c r="AC209" s="35">
        <f t="shared" si="211"/>
        <v>0</v>
      </c>
      <c r="AD209" s="35">
        <f t="shared" si="211"/>
        <v>0</v>
      </c>
      <c r="AE209" s="35">
        <f t="shared" si="211"/>
        <v>0</v>
      </c>
      <c r="AF209" s="35">
        <f t="shared" si="211"/>
        <v>0</v>
      </c>
      <c r="AG209" s="35">
        <f t="shared" si="211"/>
        <v>0</v>
      </c>
      <c r="AH209" s="35">
        <f t="shared" si="211"/>
        <v>0</v>
      </c>
      <c r="AI209" s="35">
        <f t="shared" si="211"/>
        <v>0</v>
      </c>
      <c r="AJ209" s="35">
        <f t="shared" si="211"/>
        <v>0</v>
      </c>
      <c r="AK209" s="35">
        <f t="shared" si="211"/>
        <v>0</v>
      </c>
      <c r="AL209" s="35">
        <f t="shared" si="211"/>
        <v>0</v>
      </c>
      <c r="AM209" s="35">
        <f t="shared" si="211"/>
        <v>0</v>
      </c>
      <c r="AN209" s="35">
        <f t="shared" si="211"/>
        <v>0</v>
      </c>
      <c r="AO209" s="35">
        <f t="shared" si="211"/>
        <v>0</v>
      </c>
      <c r="AP209" s="35">
        <f t="shared" si="211"/>
        <v>0</v>
      </c>
      <c r="AQ209" s="35">
        <f t="shared" si="211"/>
        <v>0</v>
      </c>
      <c r="AR209" s="35">
        <f t="shared" si="211"/>
        <v>0</v>
      </c>
      <c r="AS209" s="35">
        <f t="shared" si="211"/>
        <v>0</v>
      </c>
      <c r="AT209" s="35">
        <f t="shared" si="211"/>
        <v>0</v>
      </c>
      <c r="AU209" s="35">
        <f t="shared" si="211"/>
        <v>0</v>
      </c>
      <c r="AV209" s="35">
        <f t="shared" si="211"/>
        <v>0</v>
      </c>
      <c r="AW209" s="35">
        <f t="shared" si="211"/>
        <v>0</v>
      </c>
      <c r="AX209" s="35">
        <f t="shared" ref="AX209:BS209" si="212">IF(AX$2&gt;=$O209,IF(AX208-(AX208*HLOOKUP($O209,$R$2:$BS$34,32,FALSE))&lt;=0,AX208,AX208*HLOOKUP($O209,$R$2:$BS$34,32,FALSE)),0)</f>
        <v>0</v>
      </c>
      <c r="AY209" s="35">
        <f t="shared" si="212"/>
        <v>0</v>
      </c>
      <c r="AZ209" s="35">
        <f t="shared" si="212"/>
        <v>0</v>
      </c>
      <c r="BA209" s="35">
        <f t="shared" si="212"/>
        <v>0</v>
      </c>
      <c r="BB209" s="35">
        <f t="shared" si="212"/>
        <v>0</v>
      </c>
      <c r="BC209" s="35">
        <f t="shared" si="212"/>
        <v>0</v>
      </c>
      <c r="BD209" s="35">
        <f t="shared" si="212"/>
        <v>0</v>
      </c>
      <c r="BE209" s="35">
        <f t="shared" si="212"/>
        <v>0</v>
      </c>
      <c r="BF209" s="35">
        <f t="shared" si="212"/>
        <v>0</v>
      </c>
      <c r="BG209" s="35">
        <f t="shared" si="212"/>
        <v>0</v>
      </c>
      <c r="BH209" s="35">
        <f t="shared" si="212"/>
        <v>0</v>
      </c>
      <c r="BI209" s="35">
        <f t="shared" si="212"/>
        <v>0</v>
      </c>
      <c r="BJ209" s="35">
        <f t="shared" si="212"/>
        <v>0</v>
      </c>
      <c r="BK209" s="35">
        <f t="shared" si="212"/>
        <v>0</v>
      </c>
      <c r="BL209" s="35">
        <f t="shared" si="212"/>
        <v>0</v>
      </c>
      <c r="BM209" s="35">
        <f t="shared" si="212"/>
        <v>0</v>
      </c>
      <c r="BN209" s="35">
        <f t="shared" si="212"/>
        <v>0</v>
      </c>
      <c r="BO209" s="35">
        <f t="shared" si="212"/>
        <v>0</v>
      </c>
      <c r="BP209" s="35">
        <f t="shared" si="212"/>
        <v>0</v>
      </c>
      <c r="BQ209" s="35">
        <f t="shared" si="212"/>
        <v>0</v>
      </c>
      <c r="BR209" s="35">
        <f t="shared" si="212"/>
        <v>0</v>
      </c>
      <c r="BS209" s="35">
        <f t="shared" si="212"/>
        <v>0</v>
      </c>
    </row>
    <row r="210" spans="6:71" hidden="1" outlineLevel="1">
      <c r="F210" t="s">
        <v>195</v>
      </c>
      <c r="L210" s="22" t="s">
        <v>196</v>
      </c>
      <c r="O210" s="22">
        <v>17</v>
      </c>
      <c r="R210" s="35">
        <f t="shared" ref="R210:BS210" si="213">IF($O210=R$2,R$185,IF(R$2&gt;$O210,Q210-Q211,0))</f>
        <v>0</v>
      </c>
      <c r="S210" s="35">
        <f t="shared" si="213"/>
        <v>0</v>
      </c>
      <c r="T210" s="35">
        <f t="shared" si="213"/>
        <v>0</v>
      </c>
      <c r="U210" s="35">
        <f t="shared" si="213"/>
        <v>0</v>
      </c>
      <c r="V210" s="35">
        <f t="shared" si="213"/>
        <v>0</v>
      </c>
      <c r="W210" s="35">
        <f t="shared" si="213"/>
        <v>0</v>
      </c>
      <c r="X210" s="35">
        <f t="shared" si="213"/>
        <v>0</v>
      </c>
      <c r="Y210" s="35">
        <f t="shared" si="213"/>
        <v>0</v>
      </c>
      <c r="Z210" s="35">
        <f t="shared" si="213"/>
        <v>0</v>
      </c>
      <c r="AA210" s="35">
        <f t="shared" si="213"/>
        <v>0</v>
      </c>
      <c r="AB210" s="35">
        <f t="shared" si="213"/>
        <v>0</v>
      </c>
      <c r="AC210" s="35">
        <f t="shared" si="213"/>
        <v>0</v>
      </c>
      <c r="AD210" s="35">
        <f t="shared" si="213"/>
        <v>0</v>
      </c>
      <c r="AE210" s="35">
        <f t="shared" si="213"/>
        <v>0</v>
      </c>
      <c r="AF210" s="35">
        <f t="shared" si="213"/>
        <v>0</v>
      </c>
      <c r="AG210" s="35">
        <f t="shared" si="213"/>
        <v>0</v>
      </c>
      <c r="AH210" s="35">
        <f t="shared" si="213"/>
        <v>0</v>
      </c>
      <c r="AI210" s="35">
        <f t="shared" si="213"/>
        <v>0</v>
      </c>
      <c r="AJ210" s="35">
        <f t="shared" si="213"/>
        <v>0</v>
      </c>
      <c r="AK210" s="35">
        <f t="shared" si="213"/>
        <v>0</v>
      </c>
      <c r="AL210" s="35">
        <f t="shared" si="213"/>
        <v>0</v>
      </c>
      <c r="AM210" s="35">
        <f t="shared" si="213"/>
        <v>0</v>
      </c>
      <c r="AN210" s="35">
        <f t="shared" si="213"/>
        <v>0</v>
      </c>
      <c r="AO210" s="35">
        <f t="shared" si="213"/>
        <v>0</v>
      </c>
      <c r="AP210" s="35">
        <f t="shared" si="213"/>
        <v>0</v>
      </c>
      <c r="AQ210" s="35">
        <f t="shared" si="213"/>
        <v>0</v>
      </c>
      <c r="AR210" s="35">
        <f t="shared" si="213"/>
        <v>0</v>
      </c>
      <c r="AS210" s="35">
        <f t="shared" si="213"/>
        <v>0</v>
      </c>
      <c r="AT210" s="35">
        <f t="shared" si="213"/>
        <v>0</v>
      </c>
      <c r="AU210" s="35">
        <f t="shared" si="213"/>
        <v>0</v>
      </c>
      <c r="AV210" s="35">
        <f t="shared" si="213"/>
        <v>0</v>
      </c>
      <c r="AW210" s="35">
        <f t="shared" si="213"/>
        <v>0</v>
      </c>
      <c r="AX210" s="35">
        <f t="shared" si="213"/>
        <v>0</v>
      </c>
      <c r="AY210" s="35">
        <f t="shared" si="213"/>
        <v>0</v>
      </c>
      <c r="AZ210" s="35">
        <f t="shared" si="213"/>
        <v>0</v>
      </c>
      <c r="BA210" s="35">
        <f t="shared" si="213"/>
        <v>0</v>
      </c>
      <c r="BB210" s="35">
        <f t="shared" si="213"/>
        <v>0</v>
      </c>
      <c r="BC210" s="35">
        <f t="shared" si="213"/>
        <v>0</v>
      </c>
      <c r="BD210" s="35">
        <f t="shared" si="213"/>
        <v>0</v>
      </c>
      <c r="BE210" s="35">
        <f t="shared" si="213"/>
        <v>0</v>
      </c>
      <c r="BF210" s="35">
        <f t="shared" si="213"/>
        <v>0</v>
      </c>
      <c r="BG210" s="35">
        <f t="shared" si="213"/>
        <v>0</v>
      </c>
      <c r="BH210" s="35">
        <f t="shared" si="213"/>
        <v>0</v>
      </c>
      <c r="BI210" s="35">
        <f t="shared" si="213"/>
        <v>0</v>
      </c>
      <c r="BJ210" s="35">
        <f t="shared" si="213"/>
        <v>0</v>
      </c>
      <c r="BK210" s="35">
        <f t="shared" si="213"/>
        <v>0</v>
      </c>
      <c r="BL210" s="35">
        <f t="shared" si="213"/>
        <v>0</v>
      </c>
      <c r="BM210" s="35">
        <f t="shared" si="213"/>
        <v>0</v>
      </c>
      <c r="BN210" s="35">
        <f t="shared" si="213"/>
        <v>0</v>
      </c>
      <c r="BO210" s="35">
        <f t="shared" si="213"/>
        <v>0</v>
      </c>
      <c r="BP210" s="35">
        <f t="shared" si="213"/>
        <v>0</v>
      </c>
      <c r="BQ210" s="35">
        <f t="shared" si="213"/>
        <v>0</v>
      </c>
      <c r="BR210" s="35">
        <f t="shared" si="213"/>
        <v>0</v>
      </c>
      <c r="BS210" s="35">
        <f t="shared" si="213"/>
        <v>0</v>
      </c>
    </row>
    <row r="211" spans="6:71" hidden="1" outlineLevel="1">
      <c r="F211" t="s">
        <v>197</v>
      </c>
      <c r="L211" s="22" t="s">
        <v>190</v>
      </c>
      <c r="O211" s="22">
        <v>17</v>
      </c>
      <c r="R211" s="35">
        <f t="shared" ref="R211:AW211" si="214">IF(R$2&gt;=$O211,IF(R210-(R210*HLOOKUP($O211,$R$2:$BS$34,32,FALSE))&lt;=0,R210,R210*HLOOKUP($O211,$R$2:$BS$34,32,FALSE)),0)</f>
        <v>0</v>
      </c>
      <c r="S211" s="35">
        <f t="shared" si="214"/>
        <v>0</v>
      </c>
      <c r="T211" s="35">
        <f t="shared" si="214"/>
        <v>0</v>
      </c>
      <c r="U211" s="35">
        <f t="shared" si="214"/>
        <v>0</v>
      </c>
      <c r="V211" s="35">
        <f t="shared" si="214"/>
        <v>0</v>
      </c>
      <c r="W211" s="35">
        <f t="shared" si="214"/>
        <v>0</v>
      </c>
      <c r="X211" s="35">
        <f t="shared" si="214"/>
        <v>0</v>
      </c>
      <c r="Y211" s="35">
        <f t="shared" si="214"/>
        <v>0</v>
      </c>
      <c r="Z211" s="35">
        <f t="shared" si="214"/>
        <v>0</v>
      </c>
      <c r="AA211" s="35">
        <f t="shared" si="214"/>
        <v>0</v>
      </c>
      <c r="AB211" s="35">
        <f t="shared" si="214"/>
        <v>0</v>
      </c>
      <c r="AC211" s="35">
        <f t="shared" si="214"/>
        <v>0</v>
      </c>
      <c r="AD211" s="35">
        <f t="shared" si="214"/>
        <v>0</v>
      </c>
      <c r="AE211" s="35">
        <f t="shared" si="214"/>
        <v>0</v>
      </c>
      <c r="AF211" s="35">
        <f t="shared" si="214"/>
        <v>0</v>
      </c>
      <c r="AG211" s="35">
        <f t="shared" si="214"/>
        <v>0</v>
      </c>
      <c r="AH211" s="35">
        <f t="shared" si="214"/>
        <v>0</v>
      </c>
      <c r="AI211" s="35">
        <f t="shared" si="214"/>
        <v>0</v>
      </c>
      <c r="AJ211" s="35">
        <f t="shared" si="214"/>
        <v>0</v>
      </c>
      <c r="AK211" s="35">
        <f t="shared" si="214"/>
        <v>0</v>
      </c>
      <c r="AL211" s="35">
        <f t="shared" si="214"/>
        <v>0</v>
      </c>
      <c r="AM211" s="35">
        <f t="shared" si="214"/>
        <v>0</v>
      </c>
      <c r="AN211" s="35">
        <f t="shared" si="214"/>
        <v>0</v>
      </c>
      <c r="AO211" s="35">
        <f t="shared" si="214"/>
        <v>0</v>
      </c>
      <c r="AP211" s="35">
        <f t="shared" si="214"/>
        <v>0</v>
      </c>
      <c r="AQ211" s="35">
        <f t="shared" si="214"/>
        <v>0</v>
      </c>
      <c r="AR211" s="35">
        <f t="shared" si="214"/>
        <v>0</v>
      </c>
      <c r="AS211" s="35">
        <f t="shared" si="214"/>
        <v>0</v>
      </c>
      <c r="AT211" s="35">
        <f t="shared" si="214"/>
        <v>0</v>
      </c>
      <c r="AU211" s="35">
        <f t="shared" si="214"/>
        <v>0</v>
      </c>
      <c r="AV211" s="35">
        <f t="shared" si="214"/>
        <v>0</v>
      </c>
      <c r="AW211" s="35">
        <f t="shared" si="214"/>
        <v>0</v>
      </c>
      <c r="AX211" s="35">
        <f t="shared" ref="AX211:BS211" si="215">IF(AX$2&gt;=$O211,IF(AX210-(AX210*HLOOKUP($O211,$R$2:$BS$34,32,FALSE))&lt;=0,AX210,AX210*HLOOKUP($O211,$R$2:$BS$34,32,FALSE)),0)</f>
        <v>0</v>
      </c>
      <c r="AY211" s="35">
        <f t="shared" si="215"/>
        <v>0</v>
      </c>
      <c r="AZ211" s="35">
        <f t="shared" si="215"/>
        <v>0</v>
      </c>
      <c r="BA211" s="35">
        <f t="shared" si="215"/>
        <v>0</v>
      </c>
      <c r="BB211" s="35">
        <f t="shared" si="215"/>
        <v>0</v>
      </c>
      <c r="BC211" s="35">
        <f t="shared" si="215"/>
        <v>0</v>
      </c>
      <c r="BD211" s="35">
        <f t="shared" si="215"/>
        <v>0</v>
      </c>
      <c r="BE211" s="35">
        <f t="shared" si="215"/>
        <v>0</v>
      </c>
      <c r="BF211" s="35">
        <f t="shared" si="215"/>
        <v>0</v>
      </c>
      <c r="BG211" s="35">
        <f t="shared" si="215"/>
        <v>0</v>
      </c>
      <c r="BH211" s="35">
        <f t="shared" si="215"/>
        <v>0</v>
      </c>
      <c r="BI211" s="35">
        <f t="shared" si="215"/>
        <v>0</v>
      </c>
      <c r="BJ211" s="35">
        <f t="shared" si="215"/>
        <v>0</v>
      </c>
      <c r="BK211" s="35">
        <f t="shared" si="215"/>
        <v>0</v>
      </c>
      <c r="BL211" s="35">
        <f t="shared" si="215"/>
        <v>0</v>
      </c>
      <c r="BM211" s="35">
        <f t="shared" si="215"/>
        <v>0</v>
      </c>
      <c r="BN211" s="35">
        <f t="shared" si="215"/>
        <v>0</v>
      </c>
      <c r="BO211" s="35">
        <f t="shared" si="215"/>
        <v>0</v>
      </c>
      <c r="BP211" s="35">
        <f t="shared" si="215"/>
        <v>0</v>
      </c>
      <c r="BQ211" s="35">
        <f t="shared" si="215"/>
        <v>0</v>
      </c>
      <c r="BR211" s="35">
        <f t="shared" si="215"/>
        <v>0</v>
      </c>
      <c r="BS211" s="35">
        <f t="shared" si="215"/>
        <v>0</v>
      </c>
    </row>
    <row r="212" spans="6:71" hidden="1" outlineLevel="1">
      <c r="F212" t="s">
        <v>195</v>
      </c>
      <c r="L212" s="22" t="s">
        <v>196</v>
      </c>
      <c r="O212" s="22">
        <v>18</v>
      </c>
      <c r="R212" s="35">
        <f t="shared" ref="R212:BS212" si="216">IF($O212=R$2,R$185,IF(R$2&gt;$O212,Q212-Q213,0))</f>
        <v>0</v>
      </c>
      <c r="S212" s="35">
        <f t="shared" si="216"/>
        <v>0</v>
      </c>
      <c r="T212" s="35">
        <f t="shared" si="216"/>
        <v>0</v>
      </c>
      <c r="U212" s="35">
        <f t="shared" si="216"/>
        <v>0</v>
      </c>
      <c r="V212" s="35">
        <f t="shared" si="216"/>
        <v>0</v>
      </c>
      <c r="W212" s="35">
        <f t="shared" si="216"/>
        <v>0</v>
      </c>
      <c r="X212" s="35">
        <f t="shared" si="216"/>
        <v>0</v>
      </c>
      <c r="Y212" s="35">
        <f t="shared" si="216"/>
        <v>0</v>
      </c>
      <c r="Z212" s="35">
        <f t="shared" si="216"/>
        <v>0</v>
      </c>
      <c r="AA212" s="35">
        <f t="shared" si="216"/>
        <v>0</v>
      </c>
      <c r="AB212" s="35">
        <f t="shared" si="216"/>
        <v>0</v>
      </c>
      <c r="AC212" s="35">
        <f t="shared" si="216"/>
        <v>0</v>
      </c>
      <c r="AD212" s="35">
        <f t="shared" si="216"/>
        <v>0</v>
      </c>
      <c r="AE212" s="35">
        <f t="shared" si="216"/>
        <v>0</v>
      </c>
      <c r="AF212" s="35">
        <f t="shared" si="216"/>
        <v>0</v>
      </c>
      <c r="AG212" s="35">
        <f t="shared" si="216"/>
        <v>0</v>
      </c>
      <c r="AH212" s="35">
        <f t="shared" si="216"/>
        <v>0</v>
      </c>
      <c r="AI212" s="35">
        <f t="shared" si="216"/>
        <v>0</v>
      </c>
      <c r="AJ212" s="35">
        <f t="shared" si="216"/>
        <v>0</v>
      </c>
      <c r="AK212" s="35">
        <f t="shared" si="216"/>
        <v>0</v>
      </c>
      <c r="AL212" s="35">
        <f t="shared" si="216"/>
        <v>0</v>
      </c>
      <c r="AM212" s="35">
        <f t="shared" si="216"/>
        <v>0</v>
      </c>
      <c r="AN212" s="35">
        <f t="shared" si="216"/>
        <v>0</v>
      </c>
      <c r="AO212" s="35">
        <f t="shared" si="216"/>
        <v>0</v>
      </c>
      <c r="AP212" s="35">
        <f t="shared" si="216"/>
        <v>0</v>
      </c>
      <c r="AQ212" s="35">
        <f t="shared" si="216"/>
        <v>0</v>
      </c>
      <c r="AR212" s="35">
        <f t="shared" si="216"/>
        <v>0</v>
      </c>
      <c r="AS212" s="35">
        <f t="shared" si="216"/>
        <v>0</v>
      </c>
      <c r="AT212" s="35">
        <f t="shared" si="216"/>
        <v>0</v>
      </c>
      <c r="AU212" s="35">
        <f t="shared" si="216"/>
        <v>0</v>
      </c>
      <c r="AV212" s="35">
        <f t="shared" si="216"/>
        <v>0</v>
      </c>
      <c r="AW212" s="35">
        <f t="shared" si="216"/>
        <v>0</v>
      </c>
      <c r="AX212" s="35">
        <f t="shared" si="216"/>
        <v>0</v>
      </c>
      <c r="AY212" s="35">
        <f t="shared" si="216"/>
        <v>0</v>
      </c>
      <c r="AZ212" s="35">
        <f t="shared" si="216"/>
        <v>0</v>
      </c>
      <c r="BA212" s="35">
        <f t="shared" si="216"/>
        <v>0</v>
      </c>
      <c r="BB212" s="35">
        <f t="shared" si="216"/>
        <v>0</v>
      </c>
      <c r="BC212" s="35">
        <f t="shared" si="216"/>
        <v>0</v>
      </c>
      <c r="BD212" s="35">
        <f t="shared" si="216"/>
        <v>0</v>
      </c>
      <c r="BE212" s="35">
        <f t="shared" si="216"/>
        <v>0</v>
      </c>
      <c r="BF212" s="35">
        <f t="shared" si="216"/>
        <v>0</v>
      </c>
      <c r="BG212" s="35">
        <f t="shared" si="216"/>
        <v>0</v>
      </c>
      <c r="BH212" s="35">
        <f t="shared" si="216"/>
        <v>0</v>
      </c>
      <c r="BI212" s="35">
        <f t="shared" si="216"/>
        <v>0</v>
      </c>
      <c r="BJ212" s="35">
        <f t="shared" si="216"/>
        <v>0</v>
      </c>
      <c r="BK212" s="35">
        <f t="shared" si="216"/>
        <v>0</v>
      </c>
      <c r="BL212" s="35">
        <f t="shared" si="216"/>
        <v>0</v>
      </c>
      <c r="BM212" s="35">
        <f t="shared" si="216"/>
        <v>0</v>
      </c>
      <c r="BN212" s="35">
        <f t="shared" si="216"/>
        <v>0</v>
      </c>
      <c r="BO212" s="35">
        <f t="shared" si="216"/>
        <v>0</v>
      </c>
      <c r="BP212" s="35">
        <f t="shared" si="216"/>
        <v>0</v>
      </c>
      <c r="BQ212" s="35">
        <f t="shared" si="216"/>
        <v>0</v>
      </c>
      <c r="BR212" s="35">
        <f t="shared" si="216"/>
        <v>0</v>
      </c>
      <c r="BS212" s="35">
        <f t="shared" si="216"/>
        <v>0</v>
      </c>
    </row>
    <row r="213" spans="6:71" hidden="1" outlineLevel="1">
      <c r="F213" t="s">
        <v>197</v>
      </c>
      <c r="L213" s="22" t="s">
        <v>190</v>
      </c>
      <c r="O213" s="22">
        <v>18</v>
      </c>
      <c r="R213" s="35">
        <f t="shared" ref="R213:AW213" si="217">IF(R$2&gt;=$O213,IF(R212-(R212*HLOOKUP($O213,$R$2:$BS$34,32,FALSE))&lt;=0,R212,R212*HLOOKUP($O213,$R$2:$BS$34,32,FALSE)),0)</f>
        <v>0</v>
      </c>
      <c r="S213" s="35">
        <f t="shared" si="217"/>
        <v>0</v>
      </c>
      <c r="T213" s="35">
        <f t="shared" si="217"/>
        <v>0</v>
      </c>
      <c r="U213" s="35">
        <f t="shared" si="217"/>
        <v>0</v>
      </c>
      <c r="V213" s="35">
        <f t="shared" si="217"/>
        <v>0</v>
      </c>
      <c r="W213" s="35">
        <f t="shared" si="217"/>
        <v>0</v>
      </c>
      <c r="X213" s="35">
        <f t="shared" si="217"/>
        <v>0</v>
      </c>
      <c r="Y213" s="35">
        <f t="shared" si="217"/>
        <v>0</v>
      </c>
      <c r="Z213" s="35">
        <f t="shared" si="217"/>
        <v>0</v>
      </c>
      <c r="AA213" s="35">
        <f t="shared" si="217"/>
        <v>0</v>
      </c>
      <c r="AB213" s="35">
        <f t="shared" si="217"/>
        <v>0</v>
      </c>
      <c r="AC213" s="35">
        <f t="shared" si="217"/>
        <v>0</v>
      </c>
      <c r="AD213" s="35">
        <f t="shared" si="217"/>
        <v>0</v>
      </c>
      <c r="AE213" s="35">
        <f t="shared" si="217"/>
        <v>0</v>
      </c>
      <c r="AF213" s="35">
        <f t="shared" si="217"/>
        <v>0</v>
      </c>
      <c r="AG213" s="35">
        <f t="shared" si="217"/>
        <v>0</v>
      </c>
      <c r="AH213" s="35">
        <f t="shared" si="217"/>
        <v>0</v>
      </c>
      <c r="AI213" s="35">
        <f t="shared" si="217"/>
        <v>0</v>
      </c>
      <c r="AJ213" s="35">
        <f t="shared" si="217"/>
        <v>0</v>
      </c>
      <c r="AK213" s="35">
        <f t="shared" si="217"/>
        <v>0</v>
      </c>
      <c r="AL213" s="35">
        <f t="shared" si="217"/>
        <v>0</v>
      </c>
      <c r="AM213" s="35">
        <f t="shared" si="217"/>
        <v>0</v>
      </c>
      <c r="AN213" s="35">
        <f t="shared" si="217"/>
        <v>0</v>
      </c>
      <c r="AO213" s="35">
        <f t="shared" si="217"/>
        <v>0</v>
      </c>
      <c r="AP213" s="35">
        <f t="shared" si="217"/>
        <v>0</v>
      </c>
      <c r="AQ213" s="35">
        <f t="shared" si="217"/>
        <v>0</v>
      </c>
      <c r="AR213" s="35">
        <f t="shared" si="217"/>
        <v>0</v>
      </c>
      <c r="AS213" s="35">
        <f t="shared" si="217"/>
        <v>0</v>
      </c>
      <c r="AT213" s="35">
        <f t="shared" si="217"/>
        <v>0</v>
      </c>
      <c r="AU213" s="35">
        <f t="shared" si="217"/>
        <v>0</v>
      </c>
      <c r="AV213" s="35">
        <f t="shared" si="217"/>
        <v>0</v>
      </c>
      <c r="AW213" s="35">
        <f t="shared" si="217"/>
        <v>0</v>
      </c>
      <c r="AX213" s="35">
        <f t="shared" ref="AX213:BS213" si="218">IF(AX$2&gt;=$O213,IF(AX212-(AX212*HLOOKUP($O213,$R$2:$BS$34,32,FALSE))&lt;=0,AX212,AX212*HLOOKUP($O213,$R$2:$BS$34,32,FALSE)),0)</f>
        <v>0</v>
      </c>
      <c r="AY213" s="35">
        <f t="shared" si="218"/>
        <v>0</v>
      </c>
      <c r="AZ213" s="35">
        <f t="shared" si="218"/>
        <v>0</v>
      </c>
      <c r="BA213" s="35">
        <f t="shared" si="218"/>
        <v>0</v>
      </c>
      <c r="BB213" s="35">
        <f t="shared" si="218"/>
        <v>0</v>
      </c>
      <c r="BC213" s="35">
        <f t="shared" si="218"/>
        <v>0</v>
      </c>
      <c r="BD213" s="35">
        <f t="shared" si="218"/>
        <v>0</v>
      </c>
      <c r="BE213" s="35">
        <f t="shared" si="218"/>
        <v>0</v>
      </c>
      <c r="BF213" s="35">
        <f t="shared" si="218"/>
        <v>0</v>
      </c>
      <c r="BG213" s="35">
        <f t="shared" si="218"/>
        <v>0</v>
      </c>
      <c r="BH213" s="35">
        <f t="shared" si="218"/>
        <v>0</v>
      </c>
      <c r="BI213" s="35">
        <f t="shared" si="218"/>
        <v>0</v>
      </c>
      <c r="BJ213" s="35">
        <f t="shared" si="218"/>
        <v>0</v>
      </c>
      <c r="BK213" s="35">
        <f t="shared" si="218"/>
        <v>0</v>
      </c>
      <c r="BL213" s="35">
        <f t="shared" si="218"/>
        <v>0</v>
      </c>
      <c r="BM213" s="35">
        <f t="shared" si="218"/>
        <v>0</v>
      </c>
      <c r="BN213" s="35">
        <f t="shared" si="218"/>
        <v>0</v>
      </c>
      <c r="BO213" s="35">
        <f t="shared" si="218"/>
        <v>0</v>
      </c>
      <c r="BP213" s="35">
        <f t="shared" si="218"/>
        <v>0</v>
      </c>
      <c r="BQ213" s="35">
        <f t="shared" si="218"/>
        <v>0</v>
      </c>
      <c r="BR213" s="35">
        <f t="shared" si="218"/>
        <v>0</v>
      </c>
      <c r="BS213" s="35">
        <f t="shared" si="218"/>
        <v>0</v>
      </c>
    </row>
    <row r="214" spans="6:71" hidden="1" outlineLevel="1">
      <c r="F214" t="s">
        <v>195</v>
      </c>
      <c r="L214" s="22" t="s">
        <v>196</v>
      </c>
      <c r="O214" s="22">
        <v>19</v>
      </c>
      <c r="R214" s="35">
        <f t="shared" ref="R214:BS214" si="219">IF($O214=R$2,R$185,IF(R$2&gt;$O214,Q214-Q215,0))</f>
        <v>0</v>
      </c>
      <c r="S214" s="35">
        <f t="shared" si="219"/>
        <v>0</v>
      </c>
      <c r="T214" s="35">
        <f t="shared" si="219"/>
        <v>0</v>
      </c>
      <c r="U214" s="35">
        <f t="shared" si="219"/>
        <v>0</v>
      </c>
      <c r="V214" s="35">
        <f t="shared" si="219"/>
        <v>0</v>
      </c>
      <c r="W214" s="35">
        <f t="shared" si="219"/>
        <v>0</v>
      </c>
      <c r="X214" s="35">
        <f t="shared" si="219"/>
        <v>0</v>
      </c>
      <c r="Y214" s="35">
        <f t="shared" si="219"/>
        <v>0</v>
      </c>
      <c r="Z214" s="35">
        <f t="shared" si="219"/>
        <v>0</v>
      </c>
      <c r="AA214" s="35">
        <f t="shared" si="219"/>
        <v>0</v>
      </c>
      <c r="AB214" s="35">
        <f t="shared" si="219"/>
        <v>0</v>
      </c>
      <c r="AC214" s="35">
        <f t="shared" si="219"/>
        <v>0</v>
      </c>
      <c r="AD214" s="35">
        <f t="shared" si="219"/>
        <v>0</v>
      </c>
      <c r="AE214" s="35">
        <f t="shared" si="219"/>
        <v>0</v>
      </c>
      <c r="AF214" s="35">
        <f t="shared" si="219"/>
        <v>0</v>
      </c>
      <c r="AG214" s="35">
        <f t="shared" si="219"/>
        <v>0</v>
      </c>
      <c r="AH214" s="35">
        <f t="shared" si="219"/>
        <v>0</v>
      </c>
      <c r="AI214" s="35">
        <f t="shared" si="219"/>
        <v>0</v>
      </c>
      <c r="AJ214" s="35">
        <f t="shared" si="219"/>
        <v>0</v>
      </c>
      <c r="AK214" s="35">
        <f t="shared" si="219"/>
        <v>0</v>
      </c>
      <c r="AL214" s="35">
        <f t="shared" si="219"/>
        <v>0</v>
      </c>
      <c r="AM214" s="35">
        <f t="shared" si="219"/>
        <v>0</v>
      </c>
      <c r="AN214" s="35">
        <f t="shared" si="219"/>
        <v>0</v>
      </c>
      <c r="AO214" s="35">
        <f t="shared" si="219"/>
        <v>0</v>
      </c>
      <c r="AP214" s="35">
        <f t="shared" si="219"/>
        <v>0</v>
      </c>
      <c r="AQ214" s="35">
        <f t="shared" si="219"/>
        <v>0</v>
      </c>
      <c r="AR214" s="35">
        <f t="shared" si="219"/>
        <v>0</v>
      </c>
      <c r="AS214" s="35">
        <f t="shared" si="219"/>
        <v>0</v>
      </c>
      <c r="AT214" s="35">
        <f t="shared" si="219"/>
        <v>0</v>
      </c>
      <c r="AU214" s="35">
        <f t="shared" si="219"/>
        <v>0</v>
      </c>
      <c r="AV214" s="35">
        <f t="shared" si="219"/>
        <v>0</v>
      </c>
      <c r="AW214" s="35">
        <f t="shared" si="219"/>
        <v>0</v>
      </c>
      <c r="AX214" s="35">
        <f t="shared" si="219"/>
        <v>0</v>
      </c>
      <c r="AY214" s="35">
        <f t="shared" si="219"/>
        <v>0</v>
      </c>
      <c r="AZ214" s="35">
        <f t="shared" si="219"/>
        <v>0</v>
      </c>
      <c r="BA214" s="35">
        <f t="shared" si="219"/>
        <v>0</v>
      </c>
      <c r="BB214" s="35">
        <f t="shared" si="219"/>
        <v>0</v>
      </c>
      <c r="BC214" s="35">
        <f t="shared" si="219"/>
        <v>0</v>
      </c>
      <c r="BD214" s="35">
        <f t="shared" si="219"/>
        <v>0</v>
      </c>
      <c r="BE214" s="35">
        <f t="shared" si="219"/>
        <v>0</v>
      </c>
      <c r="BF214" s="35">
        <f t="shared" si="219"/>
        <v>0</v>
      </c>
      <c r="BG214" s="35">
        <f t="shared" si="219"/>
        <v>0</v>
      </c>
      <c r="BH214" s="35">
        <f t="shared" si="219"/>
        <v>0</v>
      </c>
      <c r="BI214" s="35">
        <f t="shared" si="219"/>
        <v>0</v>
      </c>
      <c r="BJ214" s="35">
        <f t="shared" si="219"/>
        <v>0</v>
      </c>
      <c r="BK214" s="35">
        <f t="shared" si="219"/>
        <v>0</v>
      </c>
      <c r="BL214" s="35">
        <f t="shared" si="219"/>
        <v>0</v>
      </c>
      <c r="BM214" s="35">
        <f t="shared" si="219"/>
        <v>0</v>
      </c>
      <c r="BN214" s="35">
        <f t="shared" si="219"/>
        <v>0</v>
      </c>
      <c r="BO214" s="35">
        <f t="shared" si="219"/>
        <v>0</v>
      </c>
      <c r="BP214" s="35">
        <f t="shared" si="219"/>
        <v>0</v>
      </c>
      <c r="BQ214" s="35">
        <f t="shared" si="219"/>
        <v>0</v>
      </c>
      <c r="BR214" s="35">
        <f t="shared" si="219"/>
        <v>0</v>
      </c>
      <c r="BS214" s="35">
        <f t="shared" si="219"/>
        <v>0</v>
      </c>
    </row>
    <row r="215" spans="6:71" hidden="1" outlineLevel="1">
      <c r="F215" t="s">
        <v>197</v>
      </c>
      <c r="L215" s="22" t="s">
        <v>190</v>
      </c>
      <c r="O215" s="22">
        <v>19</v>
      </c>
      <c r="R215" s="35">
        <f t="shared" ref="R215:AW215" si="220">IF(R$2&gt;=$O215,IF(R214-(R214*HLOOKUP($O215,$R$2:$BS$34,32,FALSE))&lt;=0,R214,R214*HLOOKUP($O215,$R$2:$BS$34,32,FALSE)),0)</f>
        <v>0</v>
      </c>
      <c r="S215" s="35">
        <f t="shared" si="220"/>
        <v>0</v>
      </c>
      <c r="T215" s="35">
        <f t="shared" si="220"/>
        <v>0</v>
      </c>
      <c r="U215" s="35">
        <f t="shared" si="220"/>
        <v>0</v>
      </c>
      <c r="V215" s="35">
        <f t="shared" si="220"/>
        <v>0</v>
      </c>
      <c r="W215" s="35">
        <f t="shared" si="220"/>
        <v>0</v>
      </c>
      <c r="X215" s="35">
        <f t="shared" si="220"/>
        <v>0</v>
      </c>
      <c r="Y215" s="35">
        <f t="shared" si="220"/>
        <v>0</v>
      </c>
      <c r="Z215" s="35">
        <f t="shared" si="220"/>
        <v>0</v>
      </c>
      <c r="AA215" s="35">
        <f t="shared" si="220"/>
        <v>0</v>
      </c>
      <c r="AB215" s="35">
        <f t="shared" si="220"/>
        <v>0</v>
      </c>
      <c r="AC215" s="35">
        <f t="shared" si="220"/>
        <v>0</v>
      </c>
      <c r="AD215" s="35">
        <f t="shared" si="220"/>
        <v>0</v>
      </c>
      <c r="AE215" s="35">
        <f t="shared" si="220"/>
        <v>0</v>
      </c>
      <c r="AF215" s="35">
        <f t="shared" si="220"/>
        <v>0</v>
      </c>
      <c r="AG215" s="35">
        <f t="shared" si="220"/>
        <v>0</v>
      </c>
      <c r="AH215" s="35">
        <f t="shared" si="220"/>
        <v>0</v>
      </c>
      <c r="AI215" s="35">
        <f t="shared" si="220"/>
        <v>0</v>
      </c>
      <c r="AJ215" s="35">
        <f t="shared" si="220"/>
        <v>0</v>
      </c>
      <c r="AK215" s="35">
        <f t="shared" si="220"/>
        <v>0</v>
      </c>
      <c r="AL215" s="35">
        <f t="shared" si="220"/>
        <v>0</v>
      </c>
      <c r="AM215" s="35">
        <f t="shared" si="220"/>
        <v>0</v>
      </c>
      <c r="AN215" s="35">
        <f t="shared" si="220"/>
        <v>0</v>
      </c>
      <c r="AO215" s="35">
        <f t="shared" si="220"/>
        <v>0</v>
      </c>
      <c r="AP215" s="35">
        <f t="shared" si="220"/>
        <v>0</v>
      </c>
      <c r="AQ215" s="35">
        <f t="shared" si="220"/>
        <v>0</v>
      </c>
      <c r="AR215" s="35">
        <f t="shared" si="220"/>
        <v>0</v>
      </c>
      <c r="AS215" s="35">
        <f t="shared" si="220"/>
        <v>0</v>
      </c>
      <c r="AT215" s="35">
        <f t="shared" si="220"/>
        <v>0</v>
      </c>
      <c r="AU215" s="35">
        <f t="shared" si="220"/>
        <v>0</v>
      </c>
      <c r="AV215" s="35">
        <f t="shared" si="220"/>
        <v>0</v>
      </c>
      <c r="AW215" s="35">
        <f t="shared" si="220"/>
        <v>0</v>
      </c>
      <c r="AX215" s="35">
        <f t="shared" ref="AX215:BS215" si="221">IF(AX$2&gt;=$O215,IF(AX214-(AX214*HLOOKUP($O215,$R$2:$BS$34,32,FALSE))&lt;=0,AX214,AX214*HLOOKUP($O215,$R$2:$BS$34,32,FALSE)),0)</f>
        <v>0</v>
      </c>
      <c r="AY215" s="35">
        <f t="shared" si="221"/>
        <v>0</v>
      </c>
      <c r="AZ215" s="35">
        <f t="shared" si="221"/>
        <v>0</v>
      </c>
      <c r="BA215" s="35">
        <f t="shared" si="221"/>
        <v>0</v>
      </c>
      <c r="BB215" s="35">
        <f t="shared" si="221"/>
        <v>0</v>
      </c>
      <c r="BC215" s="35">
        <f t="shared" si="221"/>
        <v>0</v>
      </c>
      <c r="BD215" s="35">
        <f t="shared" si="221"/>
        <v>0</v>
      </c>
      <c r="BE215" s="35">
        <f t="shared" si="221"/>
        <v>0</v>
      </c>
      <c r="BF215" s="35">
        <f t="shared" si="221"/>
        <v>0</v>
      </c>
      <c r="BG215" s="35">
        <f t="shared" si="221"/>
        <v>0</v>
      </c>
      <c r="BH215" s="35">
        <f t="shared" si="221"/>
        <v>0</v>
      </c>
      <c r="BI215" s="35">
        <f t="shared" si="221"/>
        <v>0</v>
      </c>
      <c r="BJ215" s="35">
        <f t="shared" si="221"/>
        <v>0</v>
      </c>
      <c r="BK215" s="35">
        <f t="shared" si="221"/>
        <v>0</v>
      </c>
      <c r="BL215" s="35">
        <f t="shared" si="221"/>
        <v>0</v>
      </c>
      <c r="BM215" s="35">
        <f t="shared" si="221"/>
        <v>0</v>
      </c>
      <c r="BN215" s="35">
        <f t="shared" si="221"/>
        <v>0</v>
      </c>
      <c r="BO215" s="35">
        <f t="shared" si="221"/>
        <v>0</v>
      </c>
      <c r="BP215" s="35">
        <f t="shared" si="221"/>
        <v>0</v>
      </c>
      <c r="BQ215" s="35">
        <f t="shared" si="221"/>
        <v>0</v>
      </c>
      <c r="BR215" s="35">
        <f t="shared" si="221"/>
        <v>0</v>
      </c>
      <c r="BS215" s="35">
        <f t="shared" si="221"/>
        <v>0</v>
      </c>
    </row>
    <row r="216" spans="6:71" hidden="1" outlineLevel="1">
      <c r="F216" t="s">
        <v>195</v>
      </c>
      <c r="L216" s="22" t="s">
        <v>196</v>
      </c>
      <c r="O216" s="22">
        <v>20</v>
      </c>
      <c r="R216" s="35">
        <f t="shared" ref="R216:BS216" si="222">IF($O216=R$2,R$185,IF(R$2&gt;$O216,Q216-Q217,0))</f>
        <v>0</v>
      </c>
      <c r="S216" s="35">
        <f t="shared" si="222"/>
        <v>0</v>
      </c>
      <c r="T216" s="35">
        <f t="shared" si="222"/>
        <v>0</v>
      </c>
      <c r="U216" s="35">
        <f t="shared" si="222"/>
        <v>0</v>
      </c>
      <c r="V216" s="35">
        <f t="shared" si="222"/>
        <v>0</v>
      </c>
      <c r="W216" s="35">
        <f t="shared" si="222"/>
        <v>0</v>
      </c>
      <c r="X216" s="35">
        <f t="shared" si="222"/>
        <v>0</v>
      </c>
      <c r="Y216" s="35">
        <f t="shared" si="222"/>
        <v>0</v>
      </c>
      <c r="Z216" s="35">
        <f t="shared" si="222"/>
        <v>0</v>
      </c>
      <c r="AA216" s="35">
        <f t="shared" si="222"/>
        <v>0</v>
      </c>
      <c r="AB216" s="35">
        <f t="shared" si="222"/>
        <v>0</v>
      </c>
      <c r="AC216" s="35">
        <f t="shared" si="222"/>
        <v>0</v>
      </c>
      <c r="AD216" s="35">
        <f t="shared" si="222"/>
        <v>0</v>
      </c>
      <c r="AE216" s="35">
        <f t="shared" si="222"/>
        <v>0</v>
      </c>
      <c r="AF216" s="35">
        <f t="shared" si="222"/>
        <v>0</v>
      </c>
      <c r="AG216" s="35">
        <f t="shared" si="222"/>
        <v>0</v>
      </c>
      <c r="AH216" s="35">
        <f t="shared" si="222"/>
        <v>0</v>
      </c>
      <c r="AI216" s="35">
        <f t="shared" si="222"/>
        <v>0</v>
      </c>
      <c r="AJ216" s="35">
        <f t="shared" si="222"/>
        <v>0</v>
      </c>
      <c r="AK216" s="35">
        <f t="shared" si="222"/>
        <v>0</v>
      </c>
      <c r="AL216" s="35">
        <f t="shared" si="222"/>
        <v>0</v>
      </c>
      <c r="AM216" s="35">
        <f t="shared" si="222"/>
        <v>0</v>
      </c>
      <c r="AN216" s="35">
        <f t="shared" si="222"/>
        <v>0</v>
      </c>
      <c r="AO216" s="35">
        <f t="shared" si="222"/>
        <v>0</v>
      </c>
      <c r="AP216" s="35">
        <f t="shared" si="222"/>
        <v>0</v>
      </c>
      <c r="AQ216" s="35">
        <f t="shared" si="222"/>
        <v>0</v>
      </c>
      <c r="AR216" s="35">
        <f t="shared" si="222"/>
        <v>0</v>
      </c>
      <c r="AS216" s="35">
        <f t="shared" si="222"/>
        <v>0</v>
      </c>
      <c r="AT216" s="35">
        <f t="shared" si="222"/>
        <v>0</v>
      </c>
      <c r="AU216" s="35">
        <f t="shared" si="222"/>
        <v>0</v>
      </c>
      <c r="AV216" s="35">
        <f t="shared" si="222"/>
        <v>0</v>
      </c>
      <c r="AW216" s="35">
        <f t="shared" si="222"/>
        <v>0</v>
      </c>
      <c r="AX216" s="35">
        <f t="shared" si="222"/>
        <v>0</v>
      </c>
      <c r="AY216" s="35">
        <f t="shared" si="222"/>
        <v>0</v>
      </c>
      <c r="AZ216" s="35">
        <f t="shared" si="222"/>
        <v>0</v>
      </c>
      <c r="BA216" s="35">
        <f t="shared" si="222"/>
        <v>0</v>
      </c>
      <c r="BB216" s="35">
        <f t="shared" si="222"/>
        <v>0</v>
      </c>
      <c r="BC216" s="35">
        <f t="shared" si="222"/>
        <v>0</v>
      </c>
      <c r="BD216" s="35">
        <f t="shared" si="222"/>
        <v>0</v>
      </c>
      <c r="BE216" s="35">
        <f t="shared" si="222"/>
        <v>0</v>
      </c>
      <c r="BF216" s="35">
        <f t="shared" si="222"/>
        <v>0</v>
      </c>
      <c r="BG216" s="35">
        <f t="shared" si="222"/>
        <v>0</v>
      </c>
      <c r="BH216" s="35">
        <f t="shared" si="222"/>
        <v>0</v>
      </c>
      <c r="BI216" s="35">
        <f t="shared" si="222"/>
        <v>0</v>
      </c>
      <c r="BJ216" s="35">
        <f t="shared" si="222"/>
        <v>0</v>
      </c>
      <c r="BK216" s="35">
        <f t="shared" si="222"/>
        <v>0</v>
      </c>
      <c r="BL216" s="35">
        <f t="shared" si="222"/>
        <v>0</v>
      </c>
      <c r="BM216" s="35">
        <f t="shared" si="222"/>
        <v>0</v>
      </c>
      <c r="BN216" s="35">
        <f t="shared" si="222"/>
        <v>0</v>
      </c>
      <c r="BO216" s="35">
        <f t="shared" si="222"/>
        <v>0</v>
      </c>
      <c r="BP216" s="35">
        <f t="shared" si="222"/>
        <v>0</v>
      </c>
      <c r="BQ216" s="35">
        <f t="shared" si="222"/>
        <v>0</v>
      </c>
      <c r="BR216" s="35">
        <f t="shared" si="222"/>
        <v>0</v>
      </c>
      <c r="BS216" s="35">
        <f t="shared" si="222"/>
        <v>0</v>
      </c>
    </row>
    <row r="217" spans="6:71" hidden="1" outlineLevel="1">
      <c r="F217" t="s">
        <v>197</v>
      </c>
      <c r="L217" s="22" t="s">
        <v>190</v>
      </c>
      <c r="O217" s="22">
        <v>20</v>
      </c>
      <c r="R217" s="35">
        <f t="shared" ref="R217:AW217" si="223">IF(R$2&gt;=$O217,IF(R216-(R216*HLOOKUP($O217,$R$2:$BS$34,32,FALSE))&lt;=0,R216,R216*HLOOKUP($O217,$R$2:$BS$34,32,FALSE)),0)</f>
        <v>0</v>
      </c>
      <c r="S217" s="35">
        <f t="shared" si="223"/>
        <v>0</v>
      </c>
      <c r="T217" s="35">
        <f t="shared" si="223"/>
        <v>0</v>
      </c>
      <c r="U217" s="35">
        <f t="shared" si="223"/>
        <v>0</v>
      </c>
      <c r="V217" s="35">
        <f t="shared" si="223"/>
        <v>0</v>
      </c>
      <c r="W217" s="35">
        <f t="shared" si="223"/>
        <v>0</v>
      </c>
      <c r="X217" s="35">
        <f t="shared" si="223"/>
        <v>0</v>
      </c>
      <c r="Y217" s="35">
        <f t="shared" si="223"/>
        <v>0</v>
      </c>
      <c r="Z217" s="35">
        <f t="shared" si="223"/>
        <v>0</v>
      </c>
      <c r="AA217" s="35">
        <f t="shared" si="223"/>
        <v>0</v>
      </c>
      <c r="AB217" s="35">
        <f t="shared" si="223"/>
        <v>0</v>
      </c>
      <c r="AC217" s="35">
        <f t="shared" si="223"/>
        <v>0</v>
      </c>
      <c r="AD217" s="35">
        <f t="shared" si="223"/>
        <v>0</v>
      </c>
      <c r="AE217" s="35">
        <f t="shared" si="223"/>
        <v>0</v>
      </c>
      <c r="AF217" s="35">
        <f t="shared" si="223"/>
        <v>0</v>
      </c>
      <c r="AG217" s="35">
        <f t="shared" si="223"/>
        <v>0</v>
      </c>
      <c r="AH217" s="35">
        <f t="shared" si="223"/>
        <v>0</v>
      </c>
      <c r="AI217" s="35">
        <f t="shared" si="223"/>
        <v>0</v>
      </c>
      <c r="AJ217" s="35">
        <f t="shared" si="223"/>
        <v>0</v>
      </c>
      <c r="AK217" s="35">
        <f t="shared" si="223"/>
        <v>0</v>
      </c>
      <c r="AL217" s="35">
        <f t="shared" si="223"/>
        <v>0</v>
      </c>
      <c r="AM217" s="35">
        <f t="shared" si="223"/>
        <v>0</v>
      </c>
      <c r="AN217" s="35">
        <f t="shared" si="223"/>
        <v>0</v>
      </c>
      <c r="AO217" s="35">
        <f t="shared" si="223"/>
        <v>0</v>
      </c>
      <c r="AP217" s="35">
        <f t="shared" si="223"/>
        <v>0</v>
      </c>
      <c r="AQ217" s="35">
        <f t="shared" si="223"/>
        <v>0</v>
      </c>
      <c r="AR217" s="35">
        <f t="shared" si="223"/>
        <v>0</v>
      </c>
      <c r="AS217" s="35">
        <f t="shared" si="223"/>
        <v>0</v>
      </c>
      <c r="AT217" s="35">
        <f t="shared" si="223"/>
        <v>0</v>
      </c>
      <c r="AU217" s="35">
        <f t="shared" si="223"/>
        <v>0</v>
      </c>
      <c r="AV217" s="35">
        <f t="shared" si="223"/>
        <v>0</v>
      </c>
      <c r="AW217" s="35">
        <f t="shared" si="223"/>
        <v>0</v>
      </c>
      <c r="AX217" s="35">
        <f t="shared" ref="AX217:BS217" si="224">IF(AX$2&gt;=$O217,IF(AX216-(AX216*HLOOKUP($O217,$R$2:$BS$34,32,FALSE))&lt;=0,AX216,AX216*HLOOKUP($O217,$R$2:$BS$34,32,FALSE)),0)</f>
        <v>0</v>
      </c>
      <c r="AY217" s="35">
        <f t="shared" si="224"/>
        <v>0</v>
      </c>
      <c r="AZ217" s="35">
        <f t="shared" si="224"/>
        <v>0</v>
      </c>
      <c r="BA217" s="35">
        <f t="shared" si="224"/>
        <v>0</v>
      </c>
      <c r="BB217" s="35">
        <f t="shared" si="224"/>
        <v>0</v>
      </c>
      <c r="BC217" s="35">
        <f t="shared" si="224"/>
        <v>0</v>
      </c>
      <c r="BD217" s="35">
        <f t="shared" si="224"/>
        <v>0</v>
      </c>
      <c r="BE217" s="35">
        <f t="shared" si="224"/>
        <v>0</v>
      </c>
      <c r="BF217" s="35">
        <f t="shared" si="224"/>
        <v>0</v>
      </c>
      <c r="BG217" s="35">
        <f t="shared" si="224"/>
        <v>0</v>
      </c>
      <c r="BH217" s="35">
        <f t="shared" si="224"/>
        <v>0</v>
      </c>
      <c r="BI217" s="35">
        <f t="shared" si="224"/>
        <v>0</v>
      </c>
      <c r="BJ217" s="35">
        <f t="shared" si="224"/>
        <v>0</v>
      </c>
      <c r="BK217" s="35">
        <f t="shared" si="224"/>
        <v>0</v>
      </c>
      <c r="BL217" s="35">
        <f t="shared" si="224"/>
        <v>0</v>
      </c>
      <c r="BM217" s="35">
        <f t="shared" si="224"/>
        <v>0</v>
      </c>
      <c r="BN217" s="35">
        <f t="shared" si="224"/>
        <v>0</v>
      </c>
      <c r="BO217" s="35">
        <f t="shared" si="224"/>
        <v>0</v>
      </c>
      <c r="BP217" s="35">
        <f t="shared" si="224"/>
        <v>0</v>
      </c>
      <c r="BQ217" s="35">
        <f t="shared" si="224"/>
        <v>0</v>
      </c>
      <c r="BR217" s="35">
        <f t="shared" si="224"/>
        <v>0</v>
      </c>
      <c r="BS217" s="35">
        <f t="shared" si="224"/>
        <v>0</v>
      </c>
    </row>
    <row r="218" spans="6:71" hidden="1" outlineLevel="1">
      <c r="F218" t="s">
        <v>195</v>
      </c>
      <c r="L218" s="22" t="s">
        <v>196</v>
      </c>
      <c r="O218" s="22">
        <v>21</v>
      </c>
      <c r="R218" s="35">
        <f t="shared" ref="R218:BS218" si="225">IF($O218=R$2,R$185,IF(R$2&gt;$O218,Q218-Q219,0))</f>
        <v>0</v>
      </c>
      <c r="S218" s="35">
        <f t="shared" si="225"/>
        <v>0</v>
      </c>
      <c r="T218" s="35">
        <f t="shared" si="225"/>
        <v>0</v>
      </c>
      <c r="U218" s="35">
        <f t="shared" si="225"/>
        <v>0</v>
      </c>
      <c r="V218" s="35">
        <f t="shared" si="225"/>
        <v>0</v>
      </c>
      <c r="W218" s="35">
        <f t="shared" si="225"/>
        <v>0</v>
      </c>
      <c r="X218" s="35">
        <f t="shared" si="225"/>
        <v>0</v>
      </c>
      <c r="Y218" s="35">
        <f t="shared" si="225"/>
        <v>0</v>
      </c>
      <c r="Z218" s="35">
        <f t="shared" si="225"/>
        <v>0</v>
      </c>
      <c r="AA218" s="35">
        <f t="shared" si="225"/>
        <v>0</v>
      </c>
      <c r="AB218" s="35">
        <f t="shared" si="225"/>
        <v>0</v>
      </c>
      <c r="AC218" s="35">
        <f t="shared" si="225"/>
        <v>0</v>
      </c>
      <c r="AD218" s="35">
        <f t="shared" si="225"/>
        <v>0</v>
      </c>
      <c r="AE218" s="35">
        <f t="shared" si="225"/>
        <v>0</v>
      </c>
      <c r="AF218" s="35">
        <f t="shared" si="225"/>
        <v>0</v>
      </c>
      <c r="AG218" s="35">
        <f t="shared" si="225"/>
        <v>0</v>
      </c>
      <c r="AH218" s="35">
        <f t="shared" si="225"/>
        <v>0</v>
      </c>
      <c r="AI218" s="35">
        <f t="shared" si="225"/>
        <v>0</v>
      </c>
      <c r="AJ218" s="35">
        <f t="shared" si="225"/>
        <v>0</v>
      </c>
      <c r="AK218" s="35">
        <f t="shared" si="225"/>
        <v>0</v>
      </c>
      <c r="AL218" s="35">
        <f t="shared" si="225"/>
        <v>0</v>
      </c>
      <c r="AM218" s="35">
        <f t="shared" si="225"/>
        <v>0</v>
      </c>
      <c r="AN218" s="35">
        <f t="shared" si="225"/>
        <v>0</v>
      </c>
      <c r="AO218" s="35">
        <f t="shared" si="225"/>
        <v>0</v>
      </c>
      <c r="AP218" s="35">
        <f t="shared" si="225"/>
        <v>0</v>
      </c>
      <c r="AQ218" s="35">
        <f t="shared" si="225"/>
        <v>0</v>
      </c>
      <c r="AR218" s="35">
        <f t="shared" si="225"/>
        <v>0</v>
      </c>
      <c r="AS218" s="35">
        <f t="shared" si="225"/>
        <v>0</v>
      </c>
      <c r="AT218" s="35">
        <f t="shared" si="225"/>
        <v>0</v>
      </c>
      <c r="AU218" s="35">
        <f t="shared" si="225"/>
        <v>0</v>
      </c>
      <c r="AV218" s="35">
        <f t="shared" si="225"/>
        <v>0</v>
      </c>
      <c r="AW218" s="35">
        <f t="shared" si="225"/>
        <v>0</v>
      </c>
      <c r="AX218" s="35">
        <f t="shared" si="225"/>
        <v>0</v>
      </c>
      <c r="AY218" s="35">
        <f t="shared" si="225"/>
        <v>0</v>
      </c>
      <c r="AZ218" s="35">
        <f t="shared" si="225"/>
        <v>0</v>
      </c>
      <c r="BA218" s="35">
        <f t="shared" si="225"/>
        <v>0</v>
      </c>
      <c r="BB218" s="35">
        <f t="shared" si="225"/>
        <v>0</v>
      </c>
      <c r="BC218" s="35">
        <f t="shared" si="225"/>
        <v>0</v>
      </c>
      <c r="BD218" s="35">
        <f t="shared" si="225"/>
        <v>0</v>
      </c>
      <c r="BE218" s="35">
        <f t="shared" si="225"/>
        <v>0</v>
      </c>
      <c r="BF218" s="35">
        <f t="shared" si="225"/>
        <v>0</v>
      </c>
      <c r="BG218" s="35">
        <f t="shared" si="225"/>
        <v>0</v>
      </c>
      <c r="BH218" s="35">
        <f t="shared" si="225"/>
        <v>0</v>
      </c>
      <c r="BI218" s="35">
        <f t="shared" si="225"/>
        <v>0</v>
      </c>
      <c r="BJ218" s="35">
        <f t="shared" si="225"/>
        <v>0</v>
      </c>
      <c r="BK218" s="35">
        <f t="shared" si="225"/>
        <v>0</v>
      </c>
      <c r="BL218" s="35">
        <f t="shared" si="225"/>
        <v>0</v>
      </c>
      <c r="BM218" s="35">
        <f t="shared" si="225"/>
        <v>0</v>
      </c>
      <c r="BN218" s="35">
        <f t="shared" si="225"/>
        <v>0</v>
      </c>
      <c r="BO218" s="35">
        <f t="shared" si="225"/>
        <v>0</v>
      </c>
      <c r="BP218" s="35">
        <f t="shared" si="225"/>
        <v>0</v>
      </c>
      <c r="BQ218" s="35">
        <f t="shared" si="225"/>
        <v>0</v>
      </c>
      <c r="BR218" s="35">
        <f t="shared" si="225"/>
        <v>0</v>
      </c>
      <c r="BS218" s="35">
        <f t="shared" si="225"/>
        <v>0</v>
      </c>
    </row>
    <row r="219" spans="6:71" hidden="1" outlineLevel="1">
      <c r="F219" t="s">
        <v>197</v>
      </c>
      <c r="L219" s="22" t="s">
        <v>190</v>
      </c>
      <c r="O219" s="22">
        <v>21</v>
      </c>
      <c r="R219" s="35">
        <f t="shared" ref="R219:AW219" si="226">IF(R$2&gt;=$O219,IF(R218-(R218*HLOOKUP($O219,$R$2:$BS$34,32,FALSE))&lt;=0,R218,R218*HLOOKUP($O219,$R$2:$BS$34,32,FALSE)),0)</f>
        <v>0</v>
      </c>
      <c r="S219" s="35">
        <f t="shared" si="226"/>
        <v>0</v>
      </c>
      <c r="T219" s="35">
        <f t="shared" si="226"/>
        <v>0</v>
      </c>
      <c r="U219" s="35">
        <f t="shared" si="226"/>
        <v>0</v>
      </c>
      <c r="V219" s="35">
        <f t="shared" si="226"/>
        <v>0</v>
      </c>
      <c r="W219" s="35">
        <f t="shared" si="226"/>
        <v>0</v>
      </c>
      <c r="X219" s="35">
        <f t="shared" si="226"/>
        <v>0</v>
      </c>
      <c r="Y219" s="35">
        <f t="shared" si="226"/>
        <v>0</v>
      </c>
      <c r="Z219" s="35">
        <f t="shared" si="226"/>
        <v>0</v>
      </c>
      <c r="AA219" s="35">
        <f t="shared" si="226"/>
        <v>0</v>
      </c>
      <c r="AB219" s="35">
        <f t="shared" si="226"/>
        <v>0</v>
      </c>
      <c r="AC219" s="35">
        <f t="shared" si="226"/>
        <v>0</v>
      </c>
      <c r="AD219" s="35">
        <f t="shared" si="226"/>
        <v>0</v>
      </c>
      <c r="AE219" s="35">
        <f t="shared" si="226"/>
        <v>0</v>
      </c>
      <c r="AF219" s="35">
        <f t="shared" si="226"/>
        <v>0</v>
      </c>
      <c r="AG219" s="35">
        <f t="shared" si="226"/>
        <v>0</v>
      </c>
      <c r="AH219" s="35">
        <f t="shared" si="226"/>
        <v>0</v>
      </c>
      <c r="AI219" s="35">
        <f t="shared" si="226"/>
        <v>0</v>
      </c>
      <c r="AJ219" s="35">
        <f t="shared" si="226"/>
        <v>0</v>
      </c>
      <c r="AK219" s="35">
        <f t="shared" si="226"/>
        <v>0</v>
      </c>
      <c r="AL219" s="35">
        <f t="shared" si="226"/>
        <v>0</v>
      </c>
      <c r="AM219" s="35">
        <f t="shared" si="226"/>
        <v>0</v>
      </c>
      <c r="AN219" s="35">
        <f t="shared" si="226"/>
        <v>0</v>
      </c>
      <c r="AO219" s="35">
        <f t="shared" si="226"/>
        <v>0</v>
      </c>
      <c r="AP219" s="35">
        <f t="shared" si="226"/>
        <v>0</v>
      </c>
      <c r="AQ219" s="35">
        <f t="shared" si="226"/>
        <v>0</v>
      </c>
      <c r="AR219" s="35">
        <f t="shared" si="226"/>
        <v>0</v>
      </c>
      <c r="AS219" s="35">
        <f t="shared" si="226"/>
        <v>0</v>
      </c>
      <c r="AT219" s="35">
        <f t="shared" si="226"/>
        <v>0</v>
      </c>
      <c r="AU219" s="35">
        <f t="shared" si="226"/>
        <v>0</v>
      </c>
      <c r="AV219" s="35">
        <f t="shared" si="226"/>
        <v>0</v>
      </c>
      <c r="AW219" s="35">
        <f t="shared" si="226"/>
        <v>0</v>
      </c>
      <c r="AX219" s="35">
        <f t="shared" ref="AX219:BS219" si="227">IF(AX$2&gt;=$O219,IF(AX218-(AX218*HLOOKUP($O219,$R$2:$BS$34,32,FALSE))&lt;=0,AX218,AX218*HLOOKUP($O219,$R$2:$BS$34,32,FALSE)),0)</f>
        <v>0</v>
      </c>
      <c r="AY219" s="35">
        <f t="shared" si="227"/>
        <v>0</v>
      </c>
      <c r="AZ219" s="35">
        <f t="shared" si="227"/>
        <v>0</v>
      </c>
      <c r="BA219" s="35">
        <f t="shared" si="227"/>
        <v>0</v>
      </c>
      <c r="BB219" s="35">
        <f t="shared" si="227"/>
        <v>0</v>
      </c>
      <c r="BC219" s="35">
        <f t="shared" si="227"/>
        <v>0</v>
      </c>
      <c r="BD219" s="35">
        <f t="shared" si="227"/>
        <v>0</v>
      </c>
      <c r="BE219" s="35">
        <f t="shared" si="227"/>
        <v>0</v>
      </c>
      <c r="BF219" s="35">
        <f t="shared" si="227"/>
        <v>0</v>
      </c>
      <c r="BG219" s="35">
        <f t="shared" si="227"/>
        <v>0</v>
      </c>
      <c r="BH219" s="35">
        <f t="shared" si="227"/>
        <v>0</v>
      </c>
      <c r="BI219" s="35">
        <f t="shared" si="227"/>
        <v>0</v>
      </c>
      <c r="BJ219" s="35">
        <f t="shared" si="227"/>
        <v>0</v>
      </c>
      <c r="BK219" s="35">
        <f t="shared" si="227"/>
        <v>0</v>
      </c>
      <c r="BL219" s="35">
        <f t="shared" si="227"/>
        <v>0</v>
      </c>
      <c r="BM219" s="35">
        <f t="shared" si="227"/>
        <v>0</v>
      </c>
      <c r="BN219" s="35">
        <f t="shared" si="227"/>
        <v>0</v>
      </c>
      <c r="BO219" s="35">
        <f t="shared" si="227"/>
        <v>0</v>
      </c>
      <c r="BP219" s="35">
        <f t="shared" si="227"/>
        <v>0</v>
      </c>
      <c r="BQ219" s="35">
        <f t="shared" si="227"/>
        <v>0</v>
      </c>
      <c r="BR219" s="35">
        <f t="shared" si="227"/>
        <v>0</v>
      </c>
      <c r="BS219" s="35">
        <f t="shared" si="227"/>
        <v>0</v>
      </c>
    </row>
    <row r="220" spans="6:71" hidden="1" outlineLevel="1">
      <c r="F220" t="s">
        <v>195</v>
      </c>
      <c r="L220" s="22" t="s">
        <v>196</v>
      </c>
      <c r="O220" s="22">
        <v>22</v>
      </c>
      <c r="R220" s="35">
        <f t="shared" ref="R220:BS220" si="228">IF($O220=R$2,R$185,IF(R$2&gt;$O220,Q220-Q221,0))</f>
        <v>0</v>
      </c>
      <c r="S220" s="35">
        <f t="shared" si="228"/>
        <v>0</v>
      </c>
      <c r="T220" s="35">
        <f t="shared" si="228"/>
        <v>0</v>
      </c>
      <c r="U220" s="35">
        <f t="shared" si="228"/>
        <v>0</v>
      </c>
      <c r="V220" s="35">
        <f t="shared" si="228"/>
        <v>0</v>
      </c>
      <c r="W220" s="35">
        <f t="shared" si="228"/>
        <v>0</v>
      </c>
      <c r="X220" s="35">
        <f t="shared" si="228"/>
        <v>0</v>
      </c>
      <c r="Y220" s="35">
        <f t="shared" si="228"/>
        <v>0</v>
      </c>
      <c r="Z220" s="35">
        <f t="shared" si="228"/>
        <v>0</v>
      </c>
      <c r="AA220" s="35">
        <f t="shared" si="228"/>
        <v>0</v>
      </c>
      <c r="AB220" s="35">
        <f t="shared" si="228"/>
        <v>0</v>
      </c>
      <c r="AC220" s="35">
        <f t="shared" si="228"/>
        <v>0</v>
      </c>
      <c r="AD220" s="35">
        <f t="shared" si="228"/>
        <v>0</v>
      </c>
      <c r="AE220" s="35">
        <f t="shared" si="228"/>
        <v>0</v>
      </c>
      <c r="AF220" s="35">
        <f t="shared" si="228"/>
        <v>0</v>
      </c>
      <c r="AG220" s="35">
        <f t="shared" si="228"/>
        <v>0</v>
      </c>
      <c r="AH220" s="35">
        <f t="shared" si="228"/>
        <v>0</v>
      </c>
      <c r="AI220" s="35">
        <f t="shared" si="228"/>
        <v>0</v>
      </c>
      <c r="AJ220" s="35">
        <f t="shared" si="228"/>
        <v>0</v>
      </c>
      <c r="AK220" s="35">
        <f t="shared" si="228"/>
        <v>0</v>
      </c>
      <c r="AL220" s="35">
        <f t="shared" si="228"/>
        <v>0</v>
      </c>
      <c r="AM220" s="35">
        <f t="shared" si="228"/>
        <v>0</v>
      </c>
      <c r="AN220" s="35">
        <f t="shared" si="228"/>
        <v>0</v>
      </c>
      <c r="AO220" s="35">
        <f t="shared" si="228"/>
        <v>0</v>
      </c>
      <c r="AP220" s="35">
        <f t="shared" si="228"/>
        <v>0</v>
      </c>
      <c r="AQ220" s="35">
        <f t="shared" si="228"/>
        <v>0</v>
      </c>
      <c r="AR220" s="35">
        <f t="shared" si="228"/>
        <v>0</v>
      </c>
      <c r="AS220" s="35">
        <f t="shared" si="228"/>
        <v>0</v>
      </c>
      <c r="AT220" s="35">
        <f t="shared" si="228"/>
        <v>0</v>
      </c>
      <c r="AU220" s="35">
        <f t="shared" si="228"/>
        <v>0</v>
      </c>
      <c r="AV220" s="35">
        <f t="shared" si="228"/>
        <v>0</v>
      </c>
      <c r="AW220" s="35">
        <f t="shared" si="228"/>
        <v>0</v>
      </c>
      <c r="AX220" s="35">
        <f t="shared" si="228"/>
        <v>0</v>
      </c>
      <c r="AY220" s="35">
        <f t="shared" si="228"/>
        <v>0</v>
      </c>
      <c r="AZ220" s="35">
        <f t="shared" si="228"/>
        <v>0</v>
      </c>
      <c r="BA220" s="35">
        <f t="shared" si="228"/>
        <v>0</v>
      </c>
      <c r="BB220" s="35">
        <f t="shared" si="228"/>
        <v>0</v>
      </c>
      <c r="BC220" s="35">
        <f t="shared" si="228"/>
        <v>0</v>
      </c>
      <c r="BD220" s="35">
        <f t="shared" si="228"/>
        <v>0</v>
      </c>
      <c r="BE220" s="35">
        <f t="shared" si="228"/>
        <v>0</v>
      </c>
      <c r="BF220" s="35">
        <f t="shared" si="228"/>
        <v>0</v>
      </c>
      <c r="BG220" s="35">
        <f t="shared" si="228"/>
        <v>0</v>
      </c>
      <c r="BH220" s="35">
        <f t="shared" si="228"/>
        <v>0</v>
      </c>
      <c r="BI220" s="35">
        <f t="shared" si="228"/>
        <v>0</v>
      </c>
      <c r="BJ220" s="35">
        <f t="shared" si="228"/>
        <v>0</v>
      </c>
      <c r="BK220" s="35">
        <f t="shared" si="228"/>
        <v>0</v>
      </c>
      <c r="BL220" s="35">
        <f t="shared" si="228"/>
        <v>0</v>
      </c>
      <c r="BM220" s="35">
        <f t="shared" si="228"/>
        <v>0</v>
      </c>
      <c r="BN220" s="35">
        <f t="shared" si="228"/>
        <v>0</v>
      </c>
      <c r="BO220" s="35">
        <f t="shared" si="228"/>
        <v>0</v>
      </c>
      <c r="BP220" s="35">
        <f t="shared" si="228"/>
        <v>0</v>
      </c>
      <c r="BQ220" s="35">
        <f t="shared" si="228"/>
        <v>0</v>
      </c>
      <c r="BR220" s="35">
        <f t="shared" si="228"/>
        <v>0</v>
      </c>
      <c r="BS220" s="35">
        <f t="shared" si="228"/>
        <v>0</v>
      </c>
    </row>
    <row r="221" spans="6:71" hidden="1" outlineLevel="1">
      <c r="F221" t="s">
        <v>197</v>
      </c>
      <c r="L221" s="22" t="s">
        <v>190</v>
      </c>
      <c r="O221" s="22">
        <v>22</v>
      </c>
      <c r="R221" s="35">
        <f t="shared" ref="R221:AW221" si="229">IF(R$2&gt;=$O221,IF(R220-(R220*HLOOKUP($O221,$R$2:$BS$34,32,FALSE))&lt;=0,R220,R220*HLOOKUP($O221,$R$2:$BS$34,32,FALSE)),0)</f>
        <v>0</v>
      </c>
      <c r="S221" s="35">
        <f t="shared" si="229"/>
        <v>0</v>
      </c>
      <c r="T221" s="35">
        <f t="shared" si="229"/>
        <v>0</v>
      </c>
      <c r="U221" s="35">
        <f t="shared" si="229"/>
        <v>0</v>
      </c>
      <c r="V221" s="35">
        <f t="shared" si="229"/>
        <v>0</v>
      </c>
      <c r="W221" s="35">
        <f t="shared" si="229"/>
        <v>0</v>
      </c>
      <c r="X221" s="35">
        <f t="shared" si="229"/>
        <v>0</v>
      </c>
      <c r="Y221" s="35">
        <f t="shared" si="229"/>
        <v>0</v>
      </c>
      <c r="Z221" s="35">
        <f t="shared" si="229"/>
        <v>0</v>
      </c>
      <c r="AA221" s="35">
        <f t="shared" si="229"/>
        <v>0</v>
      </c>
      <c r="AB221" s="35">
        <f t="shared" si="229"/>
        <v>0</v>
      </c>
      <c r="AC221" s="35">
        <f t="shared" si="229"/>
        <v>0</v>
      </c>
      <c r="AD221" s="35">
        <f t="shared" si="229"/>
        <v>0</v>
      </c>
      <c r="AE221" s="35">
        <f t="shared" si="229"/>
        <v>0</v>
      </c>
      <c r="AF221" s="35">
        <f t="shared" si="229"/>
        <v>0</v>
      </c>
      <c r="AG221" s="35">
        <f t="shared" si="229"/>
        <v>0</v>
      </c>
      <c r="AH221" s="35">
        <f t="shared" si="229"/>
        <v>0</v>
      </c>
      <c r="AI221" s="35">
        <f t="shared" si="229"/>
        <v>0</v>
      </c>
      <c r="AJ221" s="35">
        <f t="shared" si="229"/>
        <v>0</v>
      </c>
      <c r="AK221" s="35">
        <f t="shared" si="229"/>
        <v>0</v>
      </c>
      <c r="AL221" s="35">
        <f t="shared" si="229"/>
        <v>0</v>
      </c>
      <c r="AM221" s="35">
        <f t="shared" si="229"/>
        <v>0</v>
      </c>
      <c r="AN221" s="35">
        <f t="shared" si="229"/>
        <v>0</v>
      </c>
      <c r="AO221" s="35">
        <f t="shared" si="229"/>
        <v>0</v>
      </c>
      <c r="AP221" s="35">
        <f t="shared" si="229"/>
        <v>0</v>
      </c>
      <c r="AQ221" s="35">
        <f t="shared" si="229"/>
        <v>0</v>
      </c>
      <c r="AR221" s="35">
        <f t="shared" si="229"/>
        <v>0</v>
      </c>
      <c r="AS221" s="35">
        <f t="shared" si="229"/>
        <v>0</v>
      </c>
      <c r="AT221" s="35">
        <f t="shared" si="229"/>
        <v>0</v>
      </c>
      <c r="AU221" s="35">
        <f t="shared" si="229"/>
        <v>0</v>
      </c>
      <c r="AV221" s="35">
        <f t="shared" si="229"/>
        <v>0</v>
      </c>
      <c r="AW221" s="35">
        <f t="shared" si="229"/>
        <v>0</v>
      </c>
      <c r="AX221" s="35">
        <f t="shared" ref="AX221:BS221" si="230">IF(AX$2&gt;=$O221,IF(AX220-(AX220*HLOOKUP($O221,$R$2:$BS$34,32,FALSE))&lt;=0,AX220,AX220*HLOOKUP($O221,$R$2:$BS$34,32,FALSE)),0)</f>
        <v>0</v>
      </c>
      <c r="AY221" s="35">
        <f t="shared" si="230"/>
        <v>0</v>
      </c>
      <c r="AZ221" s="35">
        <f t="shared" si="230"/>
        <v>0</v>
      </c>
      <c r="BA221" s="35">
        <f t="shared" si="230"/>
        <v>0</v>
      </c>
      <c r="BB221" s="35">
        <f t="shared" si="230"/>
        <v>0</v>
      </c>
      <c r="BC221" s="35">
        <f t="shared" si="230"/>
        <v>0</v>
      </c>
      <c r="BD221" s="35">
        <f t="shared" si="230"/>
        <v>0</v>
      </c>
      <c r="BE221" s="35">
        <f t="shared" si="230"/>
        <v>0</v>
      </c>
      <c r="BF221" s="35">
        <f t="shared" si="230"/>
        <v>0</v>
      </c>
      <c r="BG221" s="35">
        <f t="shared" si="230"/>
        <v>0</v>
      </c>
      <c r="BH221" s="35">
        <f t="shared" si="230"/>
        <v>0</v>
      </c>
      <c r="BI221" s="35">
        <f t="shared" si="230"/>
        <v>0</v>
      </c>
      <c r="BJ221" s="35">
        <f t="shared" si="230"/>
        <v>0</v>
      </c>
      <c r="BK221" s="35">
        <f t="shared" si="230"/>
        <v>0</v>
      </c>
      <c r="BL221" s="35">
        <f t="shared" si="230"/>
        <v>0</v>
      </c>
      <c r="BM221" s="35">
        <f t="shared" si="230"/>
        <v>0</v>
      </c>
      <c r="BN221" s="35">
        <f t="shared" si="230"/>
        <v>0</v>
      </c>
      <c r="BO221" s="35">
        <f t="shared" si="230"/>
        <v>0</v>
      </c>
      <c r="BP221" s="35">
        <f t="shared" si="230"/>
        <v>0</v>
      </c>
      <c r="BQ221" s="35">
        <f t="shared" si="230"/>
        <v>0</v>
      </c>
      <c r="BR221" s="35">
        <f t="shared" si="230"/>
        <v>0</v>
      </c>
      <c r="BS221" s="35">
        <f t="shared" si="230"/>
        <v>0</v>
      </c>
    </row>
    <row r="222" spans="6:71" hidden="1" outlineLevel="1">
      <c r="F222" t="s">
        <v>195</v>
      </c>
      <c r="L222" s="22" t="s">
        <v>196</v>
      </c>
      <c r="O222" s="22">
        <v>23</v>
      </c>
      <c r="R222" s="35">
        <f t="shared" ref="R222:BS222" si="231">IF($O222=R$2,R$185,IF(R$2&gt;$O222,Q222-Q223,0))</f>
        <v>0</v>
      </c>
      <c r="S222" s="35">
        <f t="shared" si="231"/>
        <v>0</v>
      </c>
      <c r="T222" s="35">
        <f t="shared" si="231"/>
        <v>0</v>
      </c>
      <c r="U222" s="35">
        <f t="shared" si="231"/>
        <v>0</v>
      </c>
      <c r="V222" s="35">
        <f t="shared" si="231"/>
        <v>0</v>
      </c>
      <c r="W222" s="35">
        <f t="shared" si="231"/>
        <v>0</v>
      </c>
      <c r="X222" s="35">
        <f t="shared" si="231"/>
        <v>0</v>
      </c>
      <c r="Y222" s="35">
        <f t="shared" si="231"/>
        <v>0</v>
      </c>
      <c r="Z222" s="35">
        <f t="shared" si="231"/>
        <v>0</v>
      </c>
      <c r="AA222" s="35">
        <f t="shared" si="231"/>
        <v>0</v>
      </c>
      <c r="AB222" s="35">
        <f t="shared" si="231"/>
        <v>0</v>
      </c>
      <c r="AC222" s="35">
        <f t="shared" si="231"/>
        <v>0</v>
      </c>
      <c r="AD222" s="35">
        <f t="shared" si="231"/>
        <v>0</v>
      </c>
      <c r="AE222" s="35">
        <f t="shared" si="231"/>
        <v>0</v>
      </c>
      <c r="AF222" s="35">
        <f t="shared" si="231"/>
        <v>0</v>
      </c>
      <c r="AG222" s="35">
        <f t="shared" si="231"/>
        <v>0</v>
      </c>
      <c r="AH222" s="35">
        <f t="shared" si="231"/>
        <v>0</v>
      </c>
      <c r="AI222" s="35">
        <f t="shared" si="231"/>
        <v>0</v>
      </c>
      <c r="AJ222" s="35">
        <f t="shared" si="231"/>
        <v>0</v>
      </c>
      <c r="AK222" s="35">
        <f t="shared" si="231"/>
        <v>0</v>
      </c>
      <c r="AL222" s="35">
        <f t="shared" si="231"/>
        <v>0</v>
      </c>
      <c r="AM222" s="35">
        <f t="shared" si="231"/>
        <v>0</v>
      </c>
      <c r="AN222" s="35">
        <f t="shared" si="231"/>
        <v>0</v>
      </c>
      <c r="AO222" s="35">
        <f t="shared" si="231"/>
        <v>0</v>
      </c>
      <c r="AP222" s="35">
        <f t="shared" si="231"/>
        <v>0</v>
      </c>
      <c r="AQ222" s="35">
        <f t="shared" si="231"/>
        <v>0</v>
      </c>
      <c r="AR222" s="35">
        <f t="shared" si="231"/>
        <v>0</v>
      </c>
      <c r="AS222" s="35">
        <f t="shared" si="231"/>
        <v>0</v>
      </c>
      <c r="AT222" s="35">
        <f t="shared" si="231"/>
        <v>0</v>
      </c>
      <c r="AU222" s="35">
        <f t="shared" si="231"/>
        <v>0</v>
      </c>
      <c r="AV222" s="35">
        <f t="shared" si="231"/>
        <v>0</v>
      </c>
      <c r="AW222" s="35">
        <f t="shared" si="231"/>
        <v>0</v>
      </c>
      <c r="AX222" s="35">
        <f t="shared" si="231"/>
        <v>0</v>
      </c>
      <c r="AY222" s="35">
        <f t="shared" si="231"/>
        <v>0</v>
      </c>
      <c r="AZ222" s="35">
        <f t="shared" si="231"/>
        <v>0</v>
      </c>
      <c r="BA222" s="35">
        <f t="shared" si="231"/>
        <v>0</v>
      </c>
      <c r="BB222" s="35">
        <f t="shared" si="231"/>
        <v>0</v>
      </c>
      <c r="BC222" s="35">
        <f t="shared" si="231"/>
        <v>0</v>
      </c>
      <c r="BD222" s="35">
        <f t="shared" si="231"/>
        <v>0</v>
      </c>
      <c r="BE222" s="35">
        <f t="shared" si="231"/>
        <v>0</v>
      </c>
      <c r="BF222" s="35">
        <f t="shared" si="231"/>
        <v>0</v>
      </c>
      <c r="BG222" s="35">
        <f t="shared" si="231"/>
        <v>0</v>
      </c>
      <c r="BH222" s="35">
        <f t="shared" si="231"/>
        <v>0</v>
      </c>
      <c r="BI222" s="35">
        <f t="shared" si="231"/>
        <v>0</v>
      </c>
      <c r="BJ222" s="35">
        <f t="shared" si="231"/>
        <v>0</v>
      </c>
      <c r="BK222" s="35">
        <f t="shared" si="231"/>
        <v>0</v>
      </c>
      <c r="BL222" s="35">
        <f t="shared" si="231"/>
        <v>0</v>
      </c>
      <c r="BM222" s="35">
        <f t="shared" si="231"/>
        <v>0</v>
      </c>
      <c r="BN222" s="35">
        <f t="shared" si="231"/>
        <v>0</v>
      </c>
      <c r="BO222" s="35">
        <f t="shared" si="231"/>
        <v>0</v>
      </c>
      <c r="BP222" s="35">
        <f t="shared" si="231"/>
        <v>0</v>
      </c>
      <c r="BQ222" s="35">
        <f t="shared" si="231"/>
        <v>0</v>
      </c>
      <c r="BR222" s="35">
        <f t="shared" si="231"/>
        <v>0</v>
      </c>
      <c r="BS222" s="35">
        <f t="shared" si="231"/>
        <v>0</v>
      </c>
    </row>
    <row r="223" spans="6:71" hidden="1" outlineLevel="1">
      <c r="F223" t="s">
        <v>197</v>
      </c>
      <c r="L223" s="22" t="s">
        <v>190</v>
      </c>
      <c r="O223" s="22">
        <v>23</v>
      </c>
      <c r="R223" s="35">
        <f t="shared" ref="R223:AW223" si="232">IF(R$2&gt;=$O223,IF(R222-(R222*HLOOKUP($O223,$R$2:$BS$34,32,FALSE))&lt;=0,R222,R222*HLOOKUP($O223,$R$2:$BS$34,32,FALSE)),0)</f>
        <v>0</v>
      </c>
      <c r="S223" s="35">
        <f t="shared" si="232"/>
        <v>0</v>
      </c>
      <c r="T223" s="35">
        <f t="shared" si="232"/>
        <v>0</v>
      </c>
      <c r="U223" s="35">
        <f t="shared" si="232"/>
        <v>0</v>
      </c>
      <c r="V223" s="35">
        <f t="shared" si="232"/>
        <v>0</v>
      </c>
      <c r="W223" s="35">
        <f t="shared" si="232"/>
        <v>0</v>
      </c>
      <c r="X223" s="35">
        <f t="shared" si="232"/>
        <v>0</v>
      </c>
      <c r="Y223" s="35">
        <f t="shared" si="232"/>
        <v>0</v>
      </c>
      <c r="Z223" s="35">
        <f t="shared" si="232"/>
        <v>0</v>
      </c>
      <c r="AA223" s="35">
        <f t="shared" si="232"/>
        <v>0</v>
      </c>
      <c r="AB223" s="35">
        <f t="shared" si="232"/>
        <v>0</v>
      </c>
      <c r="AC223" s="35">
        <f t="shared" si="232"/>
        <v>0</v>
      </c>
      <c r="AD223" s="35">
        <f t="shared" si="232"/>
        <v>0</v>
      </c>
      <c r="AE223" s="35">
        <f t="shared" si="232"/>
        <v>0</v>
      </c>
      <c r="AF223" s="35">
        <f t="shared" si="232"/>
        <v>0</v>
      </c>
      <c r="AG223" s="35">
        <f t="shared" si="232"/>
        <v>0</v>
      </c>
      <c r="AH223" s="35">
        <f t="shared" si="232"/>
        <v>0</v>
      </c>
      <c r="AI223" s="35">
        <f t="shared" si="232"/>
        <v>0</v>
      </c>
      <c r="AJ223" s="35">
        <f t="shared" si="232"/>
        <v>0</v>
      </c>
      <c r="AK223" s="35">
        <f t="shared" si="232"/>
        <v>0</v>
      </c>
      <c r="AL223" s="35">
        <f t="shared" si="232"/>
        <v>0</v>
      </c>
      <c r="AM223" s="35">
        <f t="shared" si="232"/>
        <v>0</v>
      </c>
      <c r="AN223" s="35">
        <f t="shared" si="232"/>
        <v>0</v>
      </c>
      <c r="AO223" s="35">
        <f t="shared" si="232"/>
        <v>0</v>
      </c>
      <c r="AP223" s="35">
        <f t="shared" si="232"/>
        <v>0</v>
      </c>
      <c r="AQ223" s="35">
        <f t="shared" si="232"/>
        <v>0</v>
      </c>
      <c r="AR223" s="35">
        <f t="shared" si="232"/>
        <v>0</v>
      </c>
      <c r="AS223" s="35">
        <f t="shared" si="232"/>
        <v>0</v>
      </c>
      <c r="AT223" s="35">
        <f t="shared" si="232"/>
        <v>0</v>
      </c>
      <c r="AU223" s="35">
        <f t="shared" si="232"/>
        <v>0</v>
      </c>
      <c r="AV223" s="35">
        <f t="shared" si="232"/>
        <v>0</v>
      </c>
      <c r="AW223" s="35">
        <f t="shared" si="232"/>
        <v>0</v>
      </c>
      <c r="AX223" s="35">
        <f t="shared" ref="AX223:BS223" si="233">IF(AX$2&gt;=$O223,IF(AX222-(AX222*HLOOKUP($O223,$R$2:$BS$34,32,FALSE))&lt;=0,AX222,AX222*HLOOKUP($O223,$R$2:$BS$34,32,FALSE)),0)</f>
        <v>0</v>
      </c>
      <c r="AY223" s="35">
        <f t="shared" si="233"/>
        <v>0</v>
      </c>
      <c r="AZ223" s="35">
        <f t="shared" si="233"/>
        <v>0</v>
      </c>
      <c r="BA223" s="35">
        <f t="shared" si="233"/>
        <v>0</v>
      </c>
      <c r="BB223" s="35">
        <f t="shared" si="233"/>
        <v>0</v>
      </c>
      <c r="BC223" s="35">
        <f t="shared" si="233"/>
        <v>0</v>
      </c>
      <c r="BD223" s="35">
        <f t="shared" si="233"/>
        <v>0</v>
      </c>
      <c r="BE223" s="35">
        <f t="shared" si="233"/>
        <v>0</v>
      </c>
      <c r="BF223" s="35">
        <f t="shared" si="233"/>
        <v>0</v>
      </c>
      <c r="BG223" s="35">
        <f t="shared" si="233"/>
        <v>0</v>
      </c>
      <c r="BH223" s="35">
        <f t="shared" si="233"/>
        <v>0</v>
      </c>
      <c r="BI223" s="35">
        <f t="shared" si="233"/>
        <v>0</v>
      </c>
      <c r="BJ223" s="35">
        <f t="shared" si="233"/>
        <v>0</v>
      </c>
      <c r="BK223" s="35">
        <f t="shared" si="233"/>
        <v>0</v>
      </c>
      <c r="BL223" s="35">
        <f t="shared" si="233"/>
        <v>0</v>
      </c>
      <c r="BM223" s="35">
        <f t="shared" si="233"/>
        <v>0</v>
      </c>
      <c r="BN223" s="35">
        <f t="shared" si="233"/>
        <v>0</v>
      </c>
      <c r="BO223" s="35">
        <f t="shared" si="233"/>
        <v>0</v>
      </c>
      <c r="BP223" s="35">
        <f t="shared" si="233"/>
        <v>0</v>
      </c>
      <c r="BQ223" s="35">
        <f t="shared" si="233"/>
        <v>0</v>
      </c>
      <c r="BR223" s="35">
        <f t="shared" si="233"/>
        <v>0</v>
      </c>
      <c r="BS223" s="35">
        <f t="shared" si="233"/>
        <v>0</v>
      </c>
    </row>
    <row r="224" spans="6:71" hidden="1" outlineLevel="1">
      <c r="F224" t="s">
        <v>195</v>
      </c>
      <c r="L224" s="22" t="s">
        <v>196</v>
      </c>
      <c r="O224" s="22">
        <v>24</v>
      </c>
      <c r="R224" s="35">
        <f t="shared" ref="R224:BS224" si="234">IF($O224=R$2,R$185,IF(R$2&gt;$O224,Q224-Q225,0))</f>
        <v>0</v>
      </c>
      <c r="S224" s="35">
        <f t="shared" si="234"/>
        <v>0</v>
      </c>
      <c r="T224" s="35">
        <f t="shared" si="234"/>
        <v>0</v>
      </c>
      <c r="U224" s="35">
        <f t="shared" si="234"/>
        <v>0</v>
      </c>
      <c r="V224" s="35">
        <f t="shared" si="234"/>
        <v>0</v>
      </c>
      <c r="W224" s="35">
        <f t="shared" si="234"/>
        <v>0</v>
      </c>
      <c r="X224" s="35">
        <f t="shared" si="234"/>
        <v>0</v>
      </c>
      <c r="Y224" s="35">
        <f t="shared" si="234"/>
        <v>0</v>
      </c>
      <c r="Z224" s="35">
        <f t="shared" si="234"/>
        <v>0</v>
      </c>
      <c r="AA224" s="35">
        <f t="shared" si="234"/>
        <v>0</v>
      </c>
      <c r="AB224" s="35">
        <f t="shared" si="234"/>
        <v>0</v>
      </c>
      <c r="AC224" s="35">
        <f t="shared" si="234"/>
        <v>0</v>
      </c>
      <c r="AD224" s="35">
        <f t="shared" si="234"/>
        <v>0</v>
      </c>
      <c r="AE224" s="35">
        <f t="shared" si="234"/>
        <v>0</v>
      </c>
      <c r="AF224" s="35">
        <f t="shared" si="234"/>
        <v>0</v>
      </c>
      <c r="AG224" s="35">
        <f t="shared" si="234"/>
        <v>0</v>
      </c>
      <c r="AH224" s="35">
        <f t="shared" si="234"/>
        <v>0</v>
      </c>
      <c r="AI224" s="35">
        <f t="shared" si="234"/>
        <v>0</v>
      </c>
      <c r="AJ224" s="35">
        <f t="shared" si="234"/>
        <v>0</v>
      </c>
      <c r="AK224" s="35">
        <f t="shared" si="234"/>
        <v>0</v>
      </c>
      <c r="AL224" s="35">
        <f t="shared" si="234"/>
        <v>0</v>
      </c>
      <c r="AM224" s="35">
        <f t="shared" si="234"/>
        <v>0</v>
      </c>
      <c r="AN224" s="35">
        <f t="shared" si="234"/>
        <v>0</v>
      </c>
      <c r="AO224" s="35">
        <f t="shared" si="234"/>
        <v>0</v>
      </c>
      <c r="AP224" s="35">
        <f t="shared" si="234"/>
        <v>0</v>
      </c>
      <c r="AQ224" s="35">
        <f t="shared" si="234"/>
        <v>0</v>
      </c>
      <c r="AR224" s="35">
        <f t="shared" si="234"/>
        <v>0</v>
      </c>
      <c r="AS224" s="35">
        <f t="shared" si="234"/>
        <v>0</v>
      </c>
      <c r="AT224" s="35">
        <f t="shared" si="234"/>
        <v>0</v>
      </c>
      <c r="AU224" s="35">
        <f t="shared" si="234"/>
        <v>0</v>
      </c>
      <c r="AV224" s="35">
        <f t="shared" si="234"/>
        <v>0</v>
      </c>
      <c r="AW224" s="35">
        <f t="shared" si="234"/>
        <v>0</v>
      </c>
      <c r="AX224" s="35">
        <f t="shared" si="234"/>
        <v>0</v>
      </c>
      <c r="AY224" s="35">
        <f t="shared" si="234"/>
        <v>0</v>
      </c>
      <c r="AZ224" s="35">
        <f t="shared" si="234"/>
        <v>0</v>
      </c>
      <c r="BA224" s="35">
        <f t="shared" si="234"/>
        <v>0</v>
      </c>
      <c r="BB224" s="35">
        <f t="shared" si="234"/>
        <v>0</v>
      </c>
      <c r="BC224" s="35">
        <f t="shared" si="234"/>
        <v>0</v>
      </c>
      <c r="BD224" s="35">
        <f t="shared" si="234"/>
        <v>0</v>
      </c>
      <c r="BE224" s="35">
        <f t="shared" si="234"/>
        <v>0</v>
      </c>
      <c r="BF224" s="35">
        <f t="shared" si="234"/>
        <v>0</v>
      </c>
      <c r="BG224" s="35">
        <f t="shared" si="234"/>
        <v>0</v>
      </c>
      <c r="BH224" s="35">
        <f t="shared" si="234"/>
        <v>0</v>
      </c>
      <c r="BI224" s="35">
        <f t="shared" si="234"/>
        <v>0</v>
      </c>
      <c r="BJ224" s="35">
        <f t="shared" si="234"/>
        <v>0</v>
      </c>
      <c r="BK224" s="35">
        <f t="shared" si="234"/>
        <v>0</v>
      </c>
      <c r="BL224" s="35">
        <f t="shared" si="234"/>
        <v>0</v>
      </c>
      <c r="BM224" s="35">
        <f t="shared" si="234"/>
        <v>0</v>
      </c>
      <c r="BN224" s="35">
        <f t="shared" si="234"/>
        <v>0</v>
      </c>
      <c r="BO224" s="35">
        <f t="shared" si="234"/>
        <v>0</v>
      </c>
      <c r="BP224" s="35">
        <f t="shared" si="234"/>
        <v>0</v>
      </c>
      <c r="BQ224" s="35">
        <f t="shared" si="234"/>
        <v>0</v>
      </c>
      <c r="BR224" s="35">
        <f t="shared" si="234"/>
        <v>0</v>
      </c>
      <c r="BS224" s="35">
        <f t="shared" si="234"/>
        <v>0</v>
      </c>
    </row>
    <row r="225" spans="6:71" hidden="1" outlineLevel="1">
      <c r="F225" t="s">
        <v>197</v>
      </c>
      <c r="L225" s="22" t="s">
        <v>190</v>
      </c>
      <c r="O225" s="22">
        <v>24</v>
      </c>
      <c r="R225" s="35">
        <f t="shared" ref="R225:AW225" si="235">IF(R$2&gt;=$O225,IF(R224-(R224*HLOOKUP($O225,$R$2:$BS$34,32,FALSE))&lt;=0,R224,R224*HLOOKUP($O225,$R$2:$BS$34,32,FALSE)),0)</f>
        <v>0</v>
      </c>
      <c r="S225" s="35">
        <f t="shared" si="235"/>
        <v>0</v>
      </c>
      <c r="T225" s="35">
        <f t="shared" si="235"/>
        <v>0</v>
      </c>
      <c r="U225" s="35">
        <f t="shared" si="235"/>
        <v>0</v>
      </c>
      <c r="V225" s="35">
        <f t="shared" si="235"/>
        <v>0</v>
      </c>
      <c r="W225" s="35">
        <f t="shared" si="235"/>
        <v>0</v>
      </c>
      <c r="X225" s="35">
        <f t="shared" si="235"/>
        <v>0</v>
      </c>
      <c r="Y225" s="35">
        <f t="shared" si="235"/>
        <v>0</v>
      </c>
      <c r="Z225" s="35">
        <f t="shared" si="235"/>
        <v>0</v>
      </c>
      <c r="AA225" s="35">
        <f t="shared" si="235"/>
        <v>0</v>
      </c>
      <c r="AB225" s="35">
        <f t="shared" si="235"/>
        <v>0</v>
      </c>
      <c r="AC225" s="35">
        <f t="shared" si="235"/>
        <v>0</v>
      </c>
      <c r="AD225" s="35">
        <f t="shared" si="235"/>
        <v>0</v>
      </c>
      <c r="AE225" s="35">
        <f t="shared" si="235"/>
        <v>0</v>
      </c>
      <c r="AF225" s="35">
        <f t="shared" si="235"/>
        <v>0</v>
      </c>
      <c r="AG225" s="35">
        <f t="shared" si="235"/>
        <v>0</v>
      </c>
      <c r="AH225" s="35">
        <f t="shared" si="235"/>
        <v>0</v>
      </c>
      <c r="AI225" s="35">
        <f t="shared" si="235"/>
        <v>0</v>
      </c>
      <c r="AJ225" s="35">
        <f t="shared" si="235"/>
        <v>0</v>
      </c>
      <c r="AK225" s="35">
        <f t="shared" si="235"/>
        <v>0</v>
      </c>
      <c r="AL225" s="35">
        <f t="shared" si="235"/>
        <v>0</v>
      </c>
      <c r="AM225" s="35">
        <f t="shared" si="235"/>
        <v>0</v>
      </c>
      <c r="AN225" s="35">
        <f t="shared" si="235"/>
        <v>0</v>
      </c>
      <c r="AO225" s="35">
        <f t="shared" si="235"/>
        <v>0</v>
      </c>
      <c r="AP225" s="35">
        <f t="shared" si="235"/>
        <v>0</v>
      </c>
      <c r="AQ225" s="35">
        <f t="shared" si="235"/>
        <v>0</v>
      </c>
      <c r="AR225" s="35">
        <f t="shared" si="235"/>
        <v>0</v>
      </c>
      <c r="AS225" s="35">
        <f t="shared" si="235"/>
        <v>0</v>
      </c>
      <c r="AT225" s="35">
        <f t="shared" si="235"/>
        <v>0</v>
      </c>
      <c r="AU225" s="35">
        <f t="shared" si="235"/>
        <v>0</v>
      </c>
      <c r="AV225" s="35">
        <f t="shared" si="235"/>
        <v>0</v>
      </c>
      <c r="AW225" s="35">
        <f t="shared" si="235"/>
        <v>0</v>
      </c>
      <c r="AX225" s="35">
        <f t="shared" ref="AX225:BS225" si="236">IF(AX$2&gt;=$O225,IF(AX224-(AX224*HLOOKUP($O225,$R$2:$BS$34,32,FALSE))&lt;=0,AX224,AX224*HLOOKUP($O225,$R$2:$BS$34,32,FALSE)),0)</f>
        <v>0</v>
      </c>
      <c r="AY225" s="35">
        <f t="shared" si="236"/>
        <v>0</v>
      </c>
      <c r="AZ225" s="35">
        <f t="shared" si="236"/>
        <v>0</v>
      </c>
      <c r="BA225" s="35">
        <f t="shared" si="236"/>
        <v>0</v>
      </c>
      <c r="BB225" s="35">
        <f t="shared" si="236"/>
        <v>0</v>
      </c>
      <c r="BC225" s="35">
        <f t="shared" si="236"/>
        <v>0</v>
      </c>
      <c r="BD225" s="35">
        <f t="shared" si="236"/>
        <v>0</v>
      </c>
      <c r="BE225" s="35">
        <f t="shared" si="236"/>
        <v>0</v>
      </c>
      <c r="BF225" s="35">
        <f t="shared" si="236"/>
        <v>0</v>
      </c>
      <c r="BG225" s="35">
        <f t="shared" si="236"/>
        <v>0</v>
      </c>
      <c r="BH225" s="35">
        <f t="shared" si="236"/>
        <v>0</v>
      </c>
      <c r="BI225" s="35">
        <f t="shared" si="236"/>
        <v>0</v>
      </c>
      <c r="BJ225" s="35">
        <f t="shared" si="236"/>
        <v>0</v>
      </c>
      <c r="BK225" s="35">
        <f t="shared" si="236"/>
        <v>0</v>
      </c>
      <c r="BL225" s="35">
        <f t="shared" si="236"/>
        <v>0</v>
      </c>
      <c r="BM225" s="35">
        <f t="shared" si="236"/>
        <v>0</v>
      </c>
      <c r="BN225" s="35">
        <f t="shared" si="236"/>
        <v>0</v>
      </c>
      <c r="BO225" s="35">
        <f t="shared" si="236"/>
        <v>0</v>
      </c>
      <c r="BP225" s="35">
        <f t="shared" si="236"/>
        <v>0</v>
      </c>
      <c r="BQ225" s="35">
        <f t="shared" si="236"/>
        <v>0</v>
      </c>
      <c r="BR225" s="35">
        <f t="shared" si="236"/>
        <v>0</v>
      </c>
      <c r="BS225" s="35">
        <f t="shared" si="236"/>
        <v>0</v>
      </c>
    </row>
    <row r="226" spans="6:71" hidden="1" outlineLevel="1">
      <c r="F226" t="s">
        <v>195</v>
      </c>
      <c r="L226" s="22" t="s">
        <v>196</v>
      </c>
      <c r="O226" s="22">
        <v>25</v>
      </c>
      <c r="R226" s="35">
        <f t="shared" ref="R226:BS226" si="237">IF($O226=R$2,R$185,IF(R$2&gt;$O226,Q226-Q227,0))</f>
        <v>0</v>
      </c>
      <c r="S226" s="35">
        <f t="shared" si="237"/>
        <v>0</v>
      </c>
      <c r="T226" s="35">
        <f t="shared" si="237"/>
        <v>0</v>
      </c>
      <c r="U226" s="35">
        <f t="shared" si="237"/>
        <v>0</v>
      </c>
      <c r="V226" s="35">
        <f t="shared" si="237"/>
        <v>0</v>
      </c>
      <c r="W226" s="35">
        <f t="shared" si="237"/>
        <v>0</v>
      </c>
      <c r="X226" s="35">
        <f t="shared" si="237"/>
        <v>0</v>
      </c>
      <c r="Y226" s="35">
        <f t="shared" si="237"/>
        <v>0</v>
      </c>
      <c r="Z226" s="35">
        <f t="shared" si="237"/>
        <v>0</v>
      </c>
      <c r="AA226" s="35">
        <f t="shared" si="237"/>
        <v>0</v>
      </c>
      <c r="AB226" s="35">
        <f t="shared" si="237"/>
        <v>0</v>
      </c>
      <c r="AC226" s="35">
        <f t="shared" si="237"/>
        <v>0</v>
      </c>
      <c r="AD226" s="35">
        <f t="shared" si="237"/>
        <v>0</v>
      </c>
      <c r="AE226" s="35">
        <f t="shared" si="237"/>
        <v>0</v>
      </c>
      <c r="AF226" s="35">
        <f t="shared" si="237"/>
        <v>0</v>
      </c>
      <c r="AG226" s="35">
        <f t="shared" si="237"/>
        <v>0</v>
      </c>
      <c r="AH226" s="35">
        <f t="shared" si="237"/>
        <v>0</v>
      </c>
      <c r="AI226" s="35">
        <f t="shared" si="237"/>
        <v>0</v>
      </c>
      <c r="AJ226" s="35">
        <f t="shared" si="237"/>
        <v>0</v>
      </c>
      <c r="AK226" s="35">
        <f t="shared" si="237"/>
        <v>0</v>
      </c>
      <c r="AL226" s="35">
        <f t="shared" si="237"/>
        <v>0</v>
      </c>
      <c r="AM226" s="35">
        <f t="shared" si="237"/>
        <v>0</v>
      </c>
      <c r="AN226" s="35">
        <f t="shared" si="237"/>
        <v>0</v>
      </c>
      <c r="AO226" s="35">
        <f t="shared" si="237"/>
        <v>0</v>
      </c>
      <c r="AP226" s="35">
        <f t="shared" si="237"/>
        <v>0</v>
      </c>
      <c r="AQ226" s="35">
        <f t="shared" si="237"/>
        <v>0</v>
      </c>
      <c r="AR226" s="35">
        <f t="shared" si="237"/>
        <v>0</v>
      </c>
      <c r="AS226" s="35">
        <f t="shared" si="237"/>
        <v>0</v>
      </c>
      <c r="AT226" s="35">
        <f t="shared" si="237"/>
        <v>0</v>
      </c>
      <c r="AU226" s="35">
        <f t="shared" si="237"/>
        <v>0</v>
      </c>
      <c r="AV226" s="35">
        <f t="shared" si="237"/>
        <v>0</v>
      </c>
      <c r="AW226" s="35">
        <f t="shared" si="237"/>
        <v>0</v>
      </c>
      <c r="AX226" s="35">
        <f t="shared" si="237"/>
        <v>0</v>
      </c>
      <c r="AY226" s="35">
        <f t="shared" si="237"/>
        <v>0</v>
      </c>
      <c r="AZ226" s="35">
        <f t="shared" si="237"/>
        <v>0</v>
      </c>
      <c r="BA226" s="35">
        <f t="shared" si="237"/>
        <v>0</v>
      </c>
      <c r="BB226" s="35">
        <f t="shared" si="237"/>
        <v>0</v>
      </c>
      <c r="BC226" s="35">
        <f t="shared" si="237"/>
        <v>0</v>
      </c>
      <c r="BD226" s="35">
        <f t="shared" si="237"/>
        <v>0</v>
      </c>
      <c r="BE226" s="35">
        <f t="shared" si="237"/>
        <v>0</v>
      </c>
      <c r="BF226" s="35">
        <f t="shared" si="237"/>
        <v>0</v>
      </c>
      <c r="BG226" s="35">
        <f t="shared" si="237"/>
        <v>0</v>
      </c>
      <c r="BH226" s="35">
        <f t="shared" si="237"/>
        <v>0</v>
      </c>
      <c r="BI226" s="35">
        <f t="shared" si="237"/>
        <v>0</v>
      </c>
      <c r="BJ226" s="35">
        <f t="shared" si="237"/>
        <v>0</v>
      </c>
      <c r="BK226" s="35">
        <f t="shared" si="237"/>
        <v>0</v>
      </c>
      <c r="BL226" s="35">
        <f t="shared" si="237"/>
        <v>0</v>
      </c>
      <c r="BM226" s="35">
        <f t="shared" si="237"/>
        <v>0</v>
      </c>
      <c r="BN226" s="35">
        <f t="shared" si="237"/>
        <v>0</v>
      </c>
      <c r="BO226" s="35">
        <f t="shared" si="237"/>
        <v>0</v>
      </c>
      <c r="BP226" s="35">
        <f t="shared" si="237"/>
        <v>0</v>
      </c>
      <c r="BQ226" s="35">
        <f t="shared" si="237"/>
        <v>0</v>
      </c>
      <c r="BR226" s="35">
        <f t="shared" si="237"/>
        <v>0</v>
      </c>
      <c r="BS226" s="35">
        <f t="shared" si="237"/>
        <v>0</v>
      </c>
    </row>
    <row r="227" spans="6:71" hidden="1" outlineLevel="1">
      <c r="F227" t="s">
        <v>197</v>
      </c>
      <c r="L227" s="22" t="s">
        <v>190</v>
      </c>
      <c r="O227" s="22">
        <v>25</v>
      </c>
      <c r="R227" s="35">
        <f t="shared" ref="R227:AW227" si="238">IF(R$2&gt;=$O227,IF(R226-(R226*HLOOKUP($O227,$R$2:$BS$34,32,FALSE))&lt;=0,R226,R226*HLOOKUP($O227,$R$2:$BS$34,32,FALSE)),0)</f>
        <v>0</v>
      </c>
      <c r="S227" s="35">
        <f t="shared" si="238"/>
        <v>0</v>
      </c>
      <c r="T227" s="35">
        <f t="shared" si="238"/>
        <v>0</v>
      </c>
      <c r="U227" s="35">
        <f t="shared" si="238"/>
        <v>0</v>
      </c>
      <c r="V227" s="35">
        <f t="shared" si="238"/>
        <v>0</v>
      </c>
      <c r="W227" s="35">
        <f t="shared" si="238"/>
        <v>0</v>
      </c>
      <c r="X227" s="35">
        <f t="shared" si="238"/>
        <v>0</v>
      </c>
      <c r="Y227" s="35">
        <f t="shared" si="238"/>
        <v>0</v>
      </c>
      <c r="Z227" s="35">
        <f t="shared" si="238"/>
        <v>0</v>
      </c>
      <c r="AA227" s="35">
        <f t="shared" si="238"/>
        <v>0</v>
      </c>
      <c r="AB227" s="35">
        <f t="shared" si="238"/>
        <v>0</v>
      </c>
      <c r="AC227" s="35">
        <f t="shared" si="238"/>
        <v>0</v>
      </c>
      <c r="AD227" s="35">
        <f t="shared" si="238"/>
        <v>0</v>
      </c>
      <c r="AE227" s="35">
        <f t="shared" si="238"/>
        <v>0</v>
      </c>
      <c r="AF227" s="35">
        <f t="shared" si="238"/>
        <v>0</v>
      </c>
      <c r="AG227" s="35">
        <f t="shared" si="238"/>
        <v>0</v>
      </c>
      <c r="AH227" s="35">
        <f t="shared" si="238"/>
        <v>0</v>
      </c>
      <c r="AI227" s="35">
        <f t="shared" si="238"/>
        <v>0</v>
      </c>
      <c r="AJ227" s="35">
        <f t="shared" si="238"/>
        <v>0</v>
      </c>
      <c r="AK227" s="35">
        <f t="shared" si="238"/>
        <v>0</v>
      </c>
      <c r="AL227" s="35">
        <f t="shared" si="238"/>
        <v>0</v>
      </c>
      <c r="AM227" s="35">
        <f t="shared" si="238"/>
        <v>0</v>
      </c>
      <c r="AN227" s="35">
        <f t="shared" si="238"/>
        <v>0</v>
      </c>
      <c r="AO227" s="35">
        <f t="shared" si="238"/>
        <v>0</v>
      </c>
      <c r="AP227" s="35">
        <f t="shared" si="238"/>
        <v>0</v>
      </c>
      <c r="AQ227" s="35">
        <f t="shared" si="238"/>
        <v>0</v>
      </c>
      <c r="AR227" s="35">
        <f t="shared" si="238"/>
        <v>0</v>
      </c>
      <c r="AS227" s="35">
        <f t="shared" si="238"/>
        <v>0</v>
      </c>
      <c r="AT227" s="35">
        <f t="shared" si="238"/>
        <v>0</v>
      </c>
      <c r="AU227" s="35">
        <f t="shared" si="238"/>
        <v>0</v>
      </c>
      <c r="AV227" s="35">
        <f t="shared" si="238"/>
        <v>0</v>
      </c>
      <c r="AW227" s="35">
        <f t="shared" si="238"/>
        <v>0</v>
      </c>
      <c r="AX227" s="35">
        <f t="shared" ref="AX227:BS227" si="239">IF(AX$2&gt;=$O227,IF(AX226-(AX226*HLOOKUP($O227,$R$2:$BS$34,32,FALSE))&lt;=0,AX226,AX226*HLOOKUP($O227,$R$2:$BS$34,32,FALSE)),0)</f>
        <v>0</v>
      </c>
      <c r="AY227" s="35">
        <f t="shared" si="239"/>
        <v>0</v>
      </c>
      <c r="AZ227" s="35">
        <f t="shared" si="239"/>
        <v>0</v>
      </c>
      <c r="BA227" s="35">
        <f t="shared" si="239"/>
        <v>0</v>
      </c>
      <c r="BB227" s="35">
        <f t="shared" si="239"/>
        <v>0</v>
      </c>
      <c r="BC227" s="35">
        <f t="shared" si="239"/>
        <v>0</v>
      </c>
      <c r="BD227" s="35">
        <f t="shared" si="239"/>
        <v>0</v>
      </c>
      <c r="BE227" s="35">
        <f t="shared" si="239"/>
        <v>0</v>
      </c>
      <c r="BF227" s="35">
        <f t="shared" si="239"/>
        <v>0</v>
      </c>
      <c r="BG227" s="35">
        <f t="shared" si="239"/>
        <v>0</v>
      </c>
      <c r="BH227" s="35">
        <f t="shared" si="239"/>
        <v>0</v>
      </c>
      <c r="BI227" s="35">
        <f t="shared" si="239"/>
        <v>0</v>
      </c>
      <c r="BJ227" s="35">
        <f t="shared" si="239"/>
        <v>0</v>
      </c>
      <c r="BK227" s="35">
        <f t="shared" si="239"/>
        <v>0</v>
      </c>
      <c r="BL227" s="35">
        <f t="shared" si="239"/>
        <v>0</v>
      </c>
      <c r="BM227" s="35">
        <f t="shared" si="239"/>
        <v>0</v>
      </c>
      <c r="BN227" s="35">
        <f t="shared" si="239"/>
        <v>0</v>
      </c>
      <c r="BO227" s="35">
        <f t="shared" si="239"/>
        <v>0</v>
      </c>
      <c r="BP227" s="35">
        <f t="shared" si="239"/>
        <v>0</v>
      </c>
      <c r="BQ227" s="35">
        <f t="shared" si="239"/>
        <v>0</v>
      </c>
      <c r="BR227" s="35">
        <f t="shared" si="239"/>
        <v>0</v>
      </c>
      <c r="BS227" s="35">
        <f t="shared" si="239"/>
        <v>0</v>
      </c>
    </row>
    <row r="228" spans="6:71" hidden="1" outlineLevel="1">
      <c r="F228" t="s">
        <v>195</v>
      </c>
      <c r="L228" s="22" t="s">
        <v>196</v>
      </c>
      <c r="O228" s="22">
        <v>26</v>
      </c>
      <c r="R228" s="35">
        <f t="shared" ref="R228:BS228" si="240">IF($O228=R$2,R$185,IF(R$2&gt;$O228,Q228-Q229,0))</f>
        <v>0</v>
      </c>
      <c r="S228" s="35">
        <f t="shared" si="240"/>
        <v>0</v>
      </c>
      <c r="T228" s="35">
        <f t="shared" si="240"/>
        <v>0</v>
      </c>
      <c r="U228" s="35">
        <f t="shared" si="240"/>
        <v>0</v>
      </c>
      <c r="V228" s="35">
        <f t="shared" si="240"/>
        <v>0</v>
      </c>
      <c r="W228" s="35">
        <f t="shared" si="240"/>
        <v>0</v>
      </c>
      <c r="X228" s="35">
        <f t="shared" si="240"/>
        <v>0</v>
      </c>
      <c r="Y228" s="35">
        <f t="shared" si="240"/>
        <v>0</v>
      </c>
      <c r="Z228" s="35">
        <f t="shared" si="240"/>
        <v>0</v>
      </c>
      <c r="AA228" s="35">
        <f t="shared" si="240"/>
        <v>0</v>
      </c>
      <c r="AB228" s="35">
        <f t="shared" si="240"/>
        <v>0</v>
      </c>
      <c r="AC228" s="35">
        <f t="shared" si="240"/>
        <v>0</v>
      </c>
      <c r="AD228" s="35">
        <f t="shared" si="240"/>
        <v>0</v>
      </c>
      <c r="AE228" s="35">
        <f t="shared" si="240"/>
        <v>0</v>
      </c>
      <c r="AF228" s="35">
        <f t="shared" si="240"/>
        <v>0</v>
      </c>
      <c r="AG228" s="35">
        <f t="shared" si="240"/>
        <v>0</v>
      </c>
      <c r="AH228" s="35">
        <f t="shared" si="240"/>
        <v>0</v>
      </c>
      <c r="AI228" s="35">
        <f t="shared" si="240"/>
        <v>0</v>
      </c>
      <c r="AJ228" s="35">
        <f t="shared" si="240"/>
        <v>0</v>
      </c>
      <c r="AK228" s="35">
        <f t="shared" si="240"/>
        <v>0</v>
      </c>
      <c r="AL228" s="35">
        <f t="shared" si="240"/>
        <v>0</v>
      </c>
      <c r="AM228" s="35">
        <f t="shared" si="240"/>
        <v>0</v>
      </c>
      <c r="AN228" s="35">
        <f t="shared" si="240"/>
        <v>0</v>
      </c>
      <c r="AO228" s="35">
        <f t="shared" si="240"/>
        <v>0</v>
      </c>
      <c r="AP228" s="35">
        <f t="shared" si="240"/>
        <v>0</v>
      </c>
      <c r="AQ228" s="35">
        <f t="shared" si="240"/>
        <v>0</v>
      </c>
      <c r="AR228" s="35">
        <f t="shared" si="240"/>
        <v>0</v>
      </c>
      <c r="AS228" s="35">
        <f t="shared" si="240"/>
        <v>0</v>
      </c>
      <c r="AT228" s="35">
        <f t="shared" si="240"/>
        <v>0</v>
      </c>
      <c r="AU228" s="35">
        <f t="shared" si="240"/>
        <v>0</v>
      </c>
      <c r="AV228" s="35">
        <f t="shared" si="240"/>
        <v>0</v>
      </c>
      <c r="AW228" s="35">
        <f t="shared" si="240"/>
        <v>0</v>
      </c>
      <c r="AX228" s="35">
        <f t="shared" si="240"/>
        <v>0</v>
      </c>
      <c r="AY228" s="35">
        <f t="shared" si="240"/>
        <v>0</v>
      </c>
      <c r="AZ228" s="35">
        <f t="shared" si="240"/>
        <v>0</v>
      </c>
      <c r="BA228" s="35">
        <f t="shared" si="240"/>
        <v>0</v>
      </c>
      <c r="BB228" s="35">
        <f t="shared" si="240"/>
        <v>0</v>
      </c>
      <c r="BC228" s="35">
        <f t="shared" si="240"/>
        <v>0</v>
      </c>
      <c r="BD228" s="35">
        <f t="shared" si="240"/>
        <v>0</v>
      </c>
      <c r="BE228" s="35">
        <f t="shared" si="240"/>
        <v>0</v>
      </c>
      <c r="BF228" s="35">
        <f t="shared" si="240"/>
        <v>0</v>
      </c>
      <c r="BG228" s="35">
        <f t="shared" si="240"/>
        <v>0</v>
      </c>
      <c r="BH228" s="35">
        <f t="shared" si="240"/>
        <v>0</v>
      </c>
      <c r="BI228" s="35">
        <f t="shared" si="240"/>
        <v>0</v>
      </c>
      <c r="BJ228" s="35">
        <f t="shared" si="240"/>
        <v>0</v>
      </c>
      <c r="BK228" s="35">
        <f t="shared" si="240"/>
        <v>0</v>
      </c>
      <c r="BL228" s="35">
        <f t="shared" si="240"/>
        <v>0</v>
      </c>
      <c r="BM228" s="35">
        <f t="shared" si="240"/>
        <v>0</v>
      </c>
      <c r="BN228" s="35">
        <f t="shared" si="240"/>
        <v>0</v>
      </c>
      <c r="BO228" s="35">
        <f t="shared" si="240"/>
        <v>0</v>
      </c>
      <c r="BP228" s="35">
        <f t="shared" si="240"/>
        <v>0</v>
      </c>
      <c r="BQ228" s="35">
        <f t="shared" si="240"/>
        <v>0</v>
      </c>
      <c r="BR228" s="35">
        <f t="shared" si="240"/>
        <v>0</v>
      </c>
      <c r="BS228" s="35">
        <f t="shared" si="240"/>
        <v>0</v>
      </c>
    </row>
    <row r="229" spans="6:71" hidden="1" outlineLevel="1">
      <c r="F229" t="s">
        <v>197</v>
      </c>
      <c r="L229" s="22" t="s">
        <v>190</v>
      </c>
      <c r="O229" s="22">
        <v>26</v>
      </c>
      <c r="R229" s="35">
        <f t="shared" ref="R229:AW229" si="241">IF(R$2&gt;=$O229,IF(R228-(R228*HLOOKUP($O229,$R$2:$BS$34,32,FALSE))&lt;=0,R228,R228*HLOOKUP($O229,$R$2:$BS$34,32,FALSE)),0)</f>
        <v>0</v>
      </c>
      <c r="S229" s="35">
        <f t="shared" si="241"/>
        <v>0</v>
      </c>
      <c r="T229" s="35">
        <f t="shared" si="241"/>
        <v>0</v>
      </c>
      <c r="U229" s="35">
        <f t="shared" si="241"/>
        <v>0</v>
      </c>
      <c r="V229" s="35">
        <f t="shared" si="241"/>
        <v>0</v>
      </c>
      <c r="W229" s="35">
        <f t="shared" si="241"/>
        <v>0</v>
      </c>
      <c r="X229" s="35">
        <f t="shared" si="241"/>
        <v>0</v>
      </c>
      <c r="Y229" s="35">
        <f t="shared" si="241"/>
        <v>0</v>
      </c>
      <c r="Z229" s="35">
        <f t="shared" si="241"/>
        <v>0</v>
      </c>
      <c r="AA229" s="35">
        <f t="shared" si="241"/>
        <v>0</v>
      </c>
      <c r="AB229" s="35">
        <f t="shared" si="241"/>
        <v>0</v>
      </c>
      <c r="AC229" s="35">
        <f t="shared" si="241"/>
        <v>0</v>
      </c>
      <c r="AD229" s="35">
        <f t="shared" si="241"/>
        <v>0</v>
      </c>
      <c r="AE229" s="35">
        <f t="shared" si="241"/>
        <v>0</v>
      </c>
      <c r="AF229" s="35">
        <f t="shared" si="241"/>
        <v>0</v>
      </c>
      <c r="AG229" s="35">
        <f t="shared" si="241"/>
        <v>0</v>
      </c>
      <c r="AH229" s="35">
        <f t="shared" si="241"/>
        <v>0</v>
      </c>
      <c r="AI229" s="35">
        <f t="shared" si="241"/>
        <v>0</v>
      </c>
      <c r="AJ229" s="35">
        <f t="shared" si="241"/>
        <v>0</v>
      </c>
      <c r="AK229" s="35">
        <f t="shared" si="241"/>
        <v>0</v>
      </c>
      <c r="AL229" s="35">
        <f t="shared" si="241"/>
        <v>0</v>
      </c>
      <c r="AM229" s="35">
        <f t="shared" si="241"/>
        <v>0</v>
      </c>
      <c r="AN229" s="35">
        <f t="shared" si="241"/>
        <v>0</v>
      </c>
      <c r="AO229" s="35">
        <f t="shared" si="241"/>
        <v>0</v>
      </c>
      <c r="AP229" s="35">
        <f t="shared" si="241"/>
        <v>0</v>
      </c>
      <c r="AQ229" s="35">
        <f t="shared" si="241"/>
        <v>0</v>
      </c>
      <c r="AR229" s="35">
        <f t="shared" si="241"/>
        <v>0</v>
      </c>
      <c r="AS229" s="35">
        <f t="shared" si="241"/>
        <v>0</v>
      </c>
      <c r="AT229" s="35">
        <f t="shared" si="241"/>
        <v>0</v>
      </c>
      <c r="AU229" s="35">
        <f t="shared" si="241"/>
        <v>0</v>
      </c>
      <c r="AV229" s="35">
        <f t="shared" si="241"/>
        <v>0</v>
      </c>
      <c r="AW229" s="35">
        <f t="shared" si="241"/>
        <v>0</v>
      </c>
      <c r="AX229" s="35">
        <f t="shared" ref="AX229:BS229" si="242">IF(AX$2&gt;=$O229,IF(AX228-(AX228*HLOOKUP($O229,$R$2:$BS$34,32,FALSE))&lt;=0,AX228,AX228*HLOOKUP($O229,$R$2:$BS$34,32,FALSE)),0)</f>
        <v>0</v>
      </c>
      <c r="AY229" s="35">
        <f t="shared" si="242"/>
        <v>0</v>
      </c>
      <c r="AZ229" s="35">
        <f t="shared" si="242"/>
        <v>0</v>
      </c>
      <c r="BA229" s="35">
        <f t="shared" si="242"/>
        <v>0</v>
      </c>
      <c r="BB229" s="35">
        <f t="shared" si="242"/>
        <v>0</v>
      </c>
      <c r="BC229" s="35">
        <f t="shared" si="242"/>
        <v>0</v>
      </c>
      <c r="BD229" s="35">
        <f t="shared" si="242"/>
        <v>0</v>
      </c>
      <c r="BE229" s="35">
        <f t="shared" si="242"/>
        <v>0</v>
      </c>
      <c r="BF229" s="35">
        <f t="shared" si="242"/>
        <v>0</v>
      </c>
      <c r="BG229" s="35">
        <f t="shared" si="242"/>
        <v>0</v>
      </c>
      <c r="BH229" s="35">
        <f t="shared" si="242"/>
        <v>0</v>
      </c>
      <c r="BI229" s="35">
        <f t="shared" si="242"/>
        <v>0</v>
      </c>
      <c r="BJ229" s="35">
        <f t="shared" si="242"/>
        <v>0</v>
      </c>
      <c r="BK229" s="35">
        <f t="shared" si="242"/>
        <v>0</v>
      </c>
      <c r="BL229" s="35">
        <f t="shared" si="242"/>
        <v>0</v>
      </c>
      <c r="BM229" s="35">
        <f t="shared" si="242"/>
        <v>0</v>
      </c>
      <c r="BN229" s="35">
        <f t="shared" si="242"/>
        <v>0</v>
      </c>
      <c r="BO229" s="35">
        <f t="shared" si="242"/>
        <v>0</v>
      </c>
      <c r="BP229" s="35">
        <f t="shared" si="242"/>
        <v>0</v>
      </c>
      <c r="BQ229" s="35">
        <f t="shared" si="242"/>
        <v>0</v>
      </c>
      <c r="BR229" s="35">
        <f t="shared" si="242"/>
        <v>0</v>
      </c>
      <c r="BS229" s="35">
        <f t="shared" si="242"/>
        <v>0</v>
      </c>
    </row>
    <row r="230" spans="6:71" hidden="1" outlineLevel="1">
      <c r="F230" t="s">
        <v>195</v>
      </c>
      <c r="L230" s="22" t="s">
        <v>196</v>
      </c>
      <c r="O230" s="22">
        <v>27</v>
      </c>
      <c r="R230" s="35">
        <f t="shared" ref="R230:BS230" si="243">IF($O230=R$2,R$185,IF(R$2&gt;$O230,Q230-Q231,0))</f>
        <v>0</v>
      </c>
      <c r="S230" s="35">
        <f t="shared" si="243"/>
        <v>0</v>
      </c>
      <c r="T230" s="35">
        <f t="shared" si="243"/>
        <v>0</v>
      </c>
      <c r="U230" s="35">
        <f t="shared" si="243"/>
        <v>0</v>
      </c>
      <c r="V230" s="35">
        <f t="shared" si="243"/>
        <v>0</v>
      </c>
      <c r="W230" s="35">
        <f t="shared" si="243"/>
        <v>0</v>
      </c>
      <c r="X230" s="35">
        <f t="shared" si="243"/>
        <v>0</v>
      </c>
      <c r="Y230" s="35">
        <f t="shared" si="243"/>
        <v>0</v>
      </c>
      <c r="Z230" s="35">
        <f t="shared" si="243"/>
        <v>0</v>
      </c>
      <c r="AA230" s="35">
        <f t="shared" si="243"/>
        <v>0</v>
      </c>
      <c r="AB230" s="35">
        <f t="shared" si="243"/>
        <v>0</v>
      </c>
      <c r="AC230" s="35">
        <f t="shared" si="243"/>
        <v>0</v>
      </c>
      <c r="AD230" s="35">
        <f t="shared" si="243"/>
        <v>0</v>
      </c>
      <c r="AE230" s="35">
        <f t="shared" si="243"/>
        <v>0</v>
      </c>
      <c r="AF230" s="35">
        <f t="shared" si="243"/>
        <v>0</v>
      </c>
      <c r="AG230" s="35">
        <f t="shared" si="243"/>
        <v>0</v>
      </c>
      <c r="AH230" s="35">
        <f t="shared" si="243"/>
        <v>0</v>
      </c>
      <c r="AI230" s="35">
        <f t="shared" si="243"/>
        <v>0</v>
      </c>
      <c r="AJ230" s="35">
        <f t="shared" si="243"/>
        <v>0</v>
      </c>
      <c r="AK230" s="35">
        <f t="shared" si="243"/>
        <v>0</v>
      </c>
      <c r="AL230" s="35">
        <f t="shared" si="243"/>
        <v>0</v>
      </c>
      <c r="AM230" s="35">
        <f t="shared" si="243"/>
        <v>0</v>
      </c>
      <c r="AN230" s="35">
        <f t="shared" si="243"/>
        <v>0</v>
      </c>
      <c r="AO230" s="35">
        <f t="shared" si="243"/>
        <v>0</v>
      </c>
      <c r="AP230" s="35">
        <f t="shared" si="243"/>
        <v>0</v>
      </c>
      <c r="AQ230" s="35">
        <f t="shared" si="243"/>
        <v>0</v>
      </c>
      <c r="AR230" s="35">
        <f t="shared" si="243"/>
        <v>0</v>
      </c>
      <c r="AS230" s="35">
        <f t="shared" si="243"/>
        <v>0</v>
      </c>
      <c r="AT230" s="35">
        <f t="shared" si="243"/>
        <v>0</v>
      </c>
      <c r="AU230" s="35">
        <f t="shared" si="243"/>
        <v>0</v>
      </c>
      <c r="AV230" s="35">
        <f t="shared" si="243"/>
        <v>0</v>
      </c>
      <c r="AW230" s="35">
        <f t="shared" si="243"/>
        <v>0</v>
      </c>
      <c r="AX230" s="35">
        <f t="shared" si="243"/>
        <v>0</v>
      </c>
      <c r="AY230" s="35">
        <f t="shared" si="243"/>
        <v>0</v>
      </c>
      <c r="AZ230" s="35">
        <f t="shared" si="243"/>
        <v>0</v>
      </c>
      <c r="BA230" s="35">
        <f t="shared" si="243"/>
        <v>0</v>
      </c>
      <c r="BB230" s="35">
        <f t="shared" si="243"/>
        <v>0</v>
      </c>
      <c r="BC230" s="35">
        <f t="shared" si="243"/>
        <v>0</v>
      </c>
      <c r="BD230" s="35">
        <f t="shared" si="243"/>
        <v>0</v>
      </c>
      <c r="BE230" s="35">
        <f t="shared" si="243"/>
        <v>0</v>
      </c>
      <c r="BF230" s="35">
        <f t="shared" si="243"/>
        <v>0</v>
      </c>
      <c r="BG230" s="35">
        <f t="shared" si="243"/>
        <v>0</v>
      </c>
      <c r="BH230" s="35">
        <f t="shared" si="243"/>
        <v>0</v>
      </c>
      <c r="BI230" s="35">
        <f t="shared" si="243"/>
        <v>0</v>
      </c>
      <c r="BJ230" s="35">
        <f t="shared" si="243"/>
        <v>0</v>
      </c>
      <c r="BK230" s="35">
        <f t="shared" si="243"/>
        <v>0</v>
      </c>
      <c r="BL230" s="35">
        <f t="shared" si="243"/>
        <v>0</v>
      </c>
      <c r="BM230" s="35">
        <f t="shared" si="243"/>
        <v>0</v>
      </c>
      <c r="BN230" s="35">
        <f t="shared" si="243"/>
        <v>0</v>
      </c>
      <c r="BO230" s="35">
        <f t="shared" si="243"/>
        <v>0</v>
      </c>
      <c r="BP230" s="35">
        <f t="shared" si="243"/>
        <v>0</v>
      </c>
      <c r="BQ230" s="35">
        <f t="shared" si="243"/>
        <v>0</v>
      </c>
      <c r="BR230" s="35">
        <f t="shared" si="243"/>
        <v>0</v>
      </c>
      <c r="BS230" s="35">
        <f t="shared" si="243"/>
        <v>0</v>
      </c>
    </row>
    <row r="231" spans="6:71" hidden="1" outlineLevel="1">
      <c r="F231" t="s">
        <v>197</v>
      </c>
      <c r="L231" s="22" t="s">
        <v>190</v>
      </c>
      <c r="O231" s="22">
        <v>27</v>
      </c>
      <c r="R231" s="35">
        <f t="shared" ref="R231:AW231" si="244">IF(R$2&gt;=$O231,IF(R230-(R230*HLOOKUP($O231,$R$2:$BS$34,32,FALSE))&lt;=0,R230,R230*HLOOKUP($O231,$R$2:$BS$34,32,FALSE)),0)</f>
        <v>0</v>
      </c>
      <c r="S231" s="35">
        <f t="shared" si="244"/>
        <v>0</v>
      </c>
      <c r="T231" s="35">
        <f t="shared" si="244"/>
        <v>0</v>
      </c>
      <c r="U231" s="35">
        <f t="shared" si="244"/>
        <v>0</v>
      </c>
      <c r="V231" s="35">
        <f t="shared" si="244"/>
        <v>0</v>
      </c>
      <c r="W231" s="35">
        <f t="shared" si="244"/>
        <v>0</v>
      </c>
      <c r="X231" s="35">
        <f t="shared" si="244"/>
        <v>0</v>
      </c>
      <c r="Y231" s="35">
        <f t="shared" si="244"/>
        <v>0</v>
      </c>
      <c r="Z231" s="35">
        <f t="shared" si="244"/>
        <v>0</v>
      </c>
      <c r="AA231" s="35">
        <f t="shared" si="244"/>
        <v>0</v>
      </c>
      <c r="AB231" s="35">
        <f t="shared" si="244"/>
        <v>0</v>
      </c>
      <c r="AC231" s="35">
        <f t="shared" si="244"/>
        <v>0</v>
      </c>
      <c r="AD231" s="35">
        <f t="shared" si="244"/>
        <v>0</v>
      </c>
      <c r="AE231" s="35">
        <f t="shared" si="244"/>
        <v>0</v>
      </c>
      <c r="AF231" s="35">
        <f t="shared" si="244"/>
        <v>0</v>
      </c>
      <c r="AG231" s="35">
        <f t="shared" si="244"/>
        <v>0</v>
      </c>
      <c r="AH231" s="35">
        <f t="shared" si="244"/>
        <v>0</v>
      </c>
      <c r="AI231" s="35">
        <f t="shared" si="244"/>
        <v>0</v>
      </c>
      <c r="AJ231" s="35">
        <f t="shared" si="244"/>
        <v>0</v>
      </c>
      <c r="AK231" s="35">
        <f t="shared" si="244"/>
        <v>0</v>
      </c>
      <c r="AL231" s="35">
        <f t="shared" si="244"/>
        <v>0</v>
      </c>
      <c r="AM231" s="35">
        <f t="shared" si="244"/>
        <v>0</v>
      </c>
      <c r="AN231" s="35">
        <f t="shared" si="244"/>
        <v>0</v>
      </c>
      <c r="AO231" s="35">
        <f t="shared" si="244"/>
        <v>0</v>
      </c>
      <c r="AP231" s="35">
        <f t="shared" si="244"/>
        <v>0</v>
      </c>
      <c r="AQ231" s="35">
        <f t="shared" si="244"/>
        <v>0</v>
      </c>
      <c r="AR231" s="35">
        <f t="shared" si="244"/>
        <v>0</v>
      </c>
      <c r="AS231" s="35">
        <f t="shared" si="244"/>
        <v>0</v>
      </c>
      <c r="AT231" s="35">
        <f t="shared" si="244"/>
        <v>0</v>
      </c>
      <c r="AU231" s="35">
        <f t="shared" si="244"/>
        <v>0</v>
      </c>
      <c r="AV231" s="35">
        <f t="shared" si="244"/>
        <v>0</v>
      </c>
      <c r="AW231" s="35">
        <f t="shared" si="244"/>
        <v>0</v>
      </c>
      <c r="AX231" s="35">
        <f t="shared" ref="AX231:BS231" si="245">IF(AX$2&gt;=$O231,IF(AX230-(AX230*HLOOKUP($O231,$R$2:$BS$34,32,FALSE))&lt;=0,AX230,AX230*HLOOKUP($O231,$R$2:$BS$34,32,FALSE)),0)</f>
        <v>0</v>
      </c>
      <c r="AY231" s="35">
        <f t="shared" si="245"/>
        <v>0</v>
      </c>
      <c r="AZ231" s="35">
        <f t="shared" si="245"/>
        <v>0</v>
      </c>
      <c r="BA231" s="35">
        <f t="shared" si="245"/>
        <v>0</v>
      </c>
      <c r="BB231" s="35">
        <f t="shared" si="245"/>
        <v>0</v>
      </c>
      <c r="BC231" s="35">
        <f t="shared" si="245"/>
        <v>0</v>
      </c>
      <c r="BD231" s="35">
        <f t="shared" si="245"/>
        <v>0</v>
      </c>
      <c r="BE231" s="35">
        <f t="shared" si="245"/>
        <v>0</v>
      </c>
      <c r="BF231" s="35">
        <f t="shared" si="245"/>
        <v>0</v>
      </c>
      <c r="BG231" s="35">
        <f t="shared" si="245"/>
        <v>0</v>
      </c>
      <c r="BH231" s="35">
        <f t="shared" si="245"/>
        <v>0</v>
      </c>
      <c r="BI231" s="35">
        <f t="shared" si="245"/>
        <v>0</v>
      </c>
      <c r="BJ231" s="35">
        <f t="shared" si="245"/>
        <v>0</v>
      </c>
      <c r="BK231" s="35">
        <f t="shared" si="245"/>
        <v>0</v>
      </c>
      <c r="BL231" s="35">
        <f t="shared" si="245"/>
        <v>0</v>
      </c>
      <c r="BM231" s="35">
        <f t="shared" si="245"/>
        <v>0</v>
      </c>
      <c r="BN231" s="35">
        <f t="shared" si="245"/>
        <v>0</v>
      </c>
      <c r="BO231" s="35">
        <f t="shared" si="245"/>
        <v>0</v>
      </c>
      <c r="BP231" s="35">
        <f t="shared" si="245"/>
        <v>0</v>
      </c>
      <c r="BQ231" s="35">
        <f t="shared" si="245"/>
        <v>0</v>
      </c>
      <c r="BR231" s="35">
        <f t="shared" si="245"/>
        <v>0</v>
      </c>
      <c r="BS231" s="35">
        <f t="shared" si="245"/>
        <v>0</v>
      </c>
    </row>
    <row r="232" spans="6:71" hidden="1" outlineLevel="1">
      <c r="F232" t="s">
        <v>195</v>
      </c>
      <c r="L232" s="22" t="s">
        <v>196</v>
      </c>
      <c r="O232" s="22">
        <v>28</v>
      </c>
      <c r="R232" s="35">
        <f t="shared" ref="R232:BS232" si="246">IF($O232=R$2,R$185,IF(R$2&gt;$O232,Q232-Q233,0))</f>
        <v>0</v>
      </c>
      <c r="S232" s="35">
        <f t="shared" si="246"/>
        <v>0</v>
      </c>
      <c r="T232" s="35">
        <f t="shared" si="246"/>
        <v>0</v>
      </c>
      <c r="U232" s="35">
        <f t="shared" si="246"/>
        <v>0</v>
      </c>
      <c r="V232" s="35">
        <f t="shared" si="246"/>
        <v>0</v>
      </c>
      <c r="W232" s="35">
        <f t="shared" si="246"/>
        <v>0</v>
      </c>
      <c r="X232" s="35">
        <f t="shared" si="246"/>
        <v>0</v>
      </c>
      <c r="Y232" s="35">
        <f t="shared" si="246"/>
        <v>0</v>
      </c>
      <c r="Z232" s="35">
        <f t="shared" si="246"/>
        <v>0</v>
      </c>
      <c r="AA232" s="35">
        <f t="shared" si="246"/>
        <v>0</v>
      </c>
      <c r="AB232" s="35">
        <f t="shared" si="246"/>
        <v>0</v>
      </c>
      <c r="AC232" s="35">
        <f t="shared" si="246"/>
        <v>0</v>
      </c>
      <c r="AD232" s="35">
        <f t="shared" si="246"/>
        <v>0</v>
      </c>
      <c r="AE232" s="35">
        <f t="shared" si="246"/>
        <v>0</v>
      </c>
      <c r="AF232" s="35">
        <f t="shared" si="246"/>
        <v>0</v>
      </c>
      <c r="AG232" s="35">
        <f t="shared" si="246"/>
        <v>0</v>
      </c>
      <c r="AH232" s="35">
        <f t="shared" si="246"/>
        <v>0</v>
      </c>
      <c r="AI232" s="35">
        <f t="shared" si="246"/>
        <v>0</v>
      </c>
      <c r="AJ232" s="35">
        <f t="shared" si="246"/>
        <v>0</v>
      </c>
      <c r="AK232" s="35">
        <f t="shared" si="246"/>
        <v>0</v>
      </c>
      <c r="AL232" s="35">
        <f t="shared" si="246"/>
        <v>0</v>
      </c>
      <c r="AM232" s="35">
        <f t="shared" si="246"/>
        <v>0</v>
      </c>
      <c r="AN232" s="35">
        <f t="shared" si="246"/>
        <v>0</v>
      </c>
      <c r="AO232" s="35">
        <f t="shared" si="246"/>
        <v>0</v>
      </c>
      <c r="AP232" s="35">
        <f t="shared" si="246"/>
        <v>0</v>
      </c>
      <c r="AQ232" s="35">
        <f t="shared" si="246"/>
        <v>0</v>
      </c>
      <c r="AR232" s="35">
        <f t="shared" si="246"/>
        <v>0</v>
      </c>
      <c r="AS232" s="35">
        <f t="shared" si="246"/>
        <v>0</v>
      </c>
      <c r="AT232" s="35">
        <f t="shared" si="246"/>
        <v>0</v>
      </c>
      <c r="AU232" s="35">
        <f t="shared" si="246"/>
        <v>0</v>
      </c>
      <c r="AV232" s="35">
        <f t="shared" si="246"/>
        <v>0</v>
      </c>
      <c r="AW232" s="35">
        <f t="shared" si="246"/>
        <v>0</v>
      </c>
      <c r="AX232" s="35">
        <f t="shared" si="246"/>
        <v>0</v>
      </c>
      <c r="AY232" s="35">
        <f t="shared" si="246"/>
        <v>0</v>
      </c>
      <c r="AZ232" s="35">
        <f t="shared" si="246"/>
        <v>0</v>
      </c>
      <c r="BA232" s="35">
        <f t="shared" si="246"/>
        <v>0</v>
      </c>
      <c r="BB232" s="35">
        <f t="shared" si="246"/>
        <v>0</v>
      </c>
      <c r="BC232" s="35">
        <f t="shared" si="246"/>
        <v>0</v>
      </c>
      <c r="BD232" s="35">
        <f t="shared" si="246"/>
        <v>0</v>
      </c>
      <c r="BE232" s="35">
        <f t="shared" si="246"/>
        <v>0</v>
      </c>
      <c r="BF232" s="35">
        <f t="shared" si="246"/>
        <v>0</v>
      </c>
      <c r="BG232" s="35">
        <f t="shared" si="246"/>
        <v>0</v>
      </c>
      <c r="BH232" s="35">
        <f t="shared" si="246"/>
        <v>0</v>
      </c>
      <c r="BI232" s="35">
        <f t="shared" si="246"/>
        <v>0</v>
      </c>
      <c r="BJ232" s="35">
        <f t="shared" si="246"/>
        <v>0</v>
      </c>
      <c r="BK232" s="35">
        <f t="shared" si="246"/>
        <v>0</v>
      </c>
      <c r="BL232" s="35">
        <f t="shared" si="246"/>
        <v>0</v>
      </c>
      <c r="BM232" s="35">
        <f t="shared" si="246"/>
        <v>0</v>
      </c>
      <c r="BN232" s="35">
        <f t="shared" si="246"/>
        <v>0</v>
      </c>
      <c r="BO232" s="35">
        <f t="shared" si="246"/>
        <v>0</v>
      </c>
      <c r="BP232" s="35">
        <f t="shared" si="246"/>
        <v>0</v>
      </c>
      <c r="BQ232" s="35">
        <f t="shared" si="246"/>
        <v>0</v>
      </c>
      <c r="BR232" s="35">
        <f t="shared" si="246"/>
        <v>0</v>
      </c>
      <c r="BS232" s="35">
        <f t="shared" si="246"/>
        <v>0</v>
      </c>
    </row>
    <row r="233" spans="6:71" hidden="1" outlineLevel="1">
      <c r="F233" t="s">
        <v>197</v>
      </c>
      <c r="L233" s="22" t="s">
        <v>190</v>
      </c>
      <c r="O233" s="22">
        <v>28</v>
      </c>
      <c r="R233" s="35">
        <f t="shared" ref="R233:AW233" si="247">IF(R$2&gt;=$O233,IF(R232-(R232*HLOOKUP($O233,$R$2:$BS$34,32,FALSE))&lt;=0,R232,R232*HLOOKUP($O233,$R$2:$BS$34,32,FALSE)),0)</f>
        <v>0</v>
      </c>
      <c r="S233" s="35">
        <f t="shared" si="247"/>
        <v>0</v>
      </c>
      <c r="T233" s="35">
        <f t="shared" si="247"/>
        <v>0</v>
      </c>
      <c r="U233" s="35">
        <f t="shared" si="247"/>
        <v>0</v>
      </c>
      <c r="V233" s="35">
        <f t="shared" si="247"/>
        <v>0</v>
      </c>
      <c r="W233" s="35">
        <f t="shared" si="247"/>
        <v>0</v>
      </c>
      <c r="X233" s="35">
        <f t="shared" si="247"/>
        <v>0</v>
      </c>
      <c r="Y233" s="35">
        <f t="shared" si="247"/>
        <v>0</v>
      </c>
      <c r="Z233" s="35">
        <f t="shared" si="247"/>
        <v>0</v>
      </c>
      <c r="AA233" s="35">
        <f t="shared" si="247"/>
        <v>0</v>
      </c>
      <c r="AB233" s="35">
        <f t="shared" si="247"/>
        <v>0</v>
      </c>
      <c r="AC233" s="35">
        <f t="shared" si="247"/>
        <v>0</v>
      </c>
      <c r="AD233" s="35">
        <f t="shared" si="247"/>
        <v>0</v>
      </c>
      <c r="AE233" s="35">
        <f t="shared" si="247"/>
        <v>0</v>
      </c>
      <c r="AF233" s="35">
        <f t="shared" si="247"/>
        <v>0</v>
      </c>
      <c r="AG233" s="35">
        <f t="shared" si="247"/>
        <v>0</v>
      </c>
      <c r="AH233" s="35">
        <f t="shared" si="247"/>
        <v>0</v>
      </c>
      <c r="AI233" s="35">
        <f t="shared" si="247"/>
        <v>0</v>
      </c>
      <c r="AJ233" s="35">
        <f t="shared" si="247"/>
        <v>0</v>
      </c>
      <c r="AK233" s="35">
        <f t="shared" si="247"/>
        <v>0</v>
      </c>
      <c r="AL233" s="35">
        <f t="shared" si="247"/>
        <v>0</v>
      </c>
      <c r="AM233" s="35">
        <f t="shared" si="247"/>
        <v>0</v>
      </c>
      <c r="AN233" s="35">
        <f t="shared" si="247"/>
        <v>0</v>
      </c>
      <c r="AO233" s="35">
        <f t="shared" si="247"/>
        <v>0</v>
      </c>
      <c r="AP233" s="35">
        <f t="shared" si="247"/>
        <v>0</v>
      </c>
      <c r="AQ233" s="35">
        <f t="shared" si="247"/>
        <v>0</v>
      </c>
      <c r="AR233" s="35">
        <f t="shared" si="247"/>
        <v>0</v>
      </c>
      <c r="AS233" s="35">
        <f t="shared" si="247"/>
        <v>0</v>
      </c>
      <c r="AT233" s="35">
        <f t="shared" si="247"/>
        <v>0</v>
      </c>
      <c r="AU233" s="35">
        <f t="shared" si="247"/>
        <v>0</v>
      </c>
      <c r="AV233" s="35">
        <f t="shared" si="247"/>
        <v>0</v>
      </c>
      <c r="AW233" s="35">
        <f t="shared" si="247"/>
        <v>0</v>
      </c>
      <c r="AX233" s="35">
        <f t="shared" ref="AX233:BS233" si="248">IF(AX$2&gt;=$O233,IF(AX232-(AX232*HLOOKUP($O233,$R$2:$BS$34,32,FALSE))&lt;=0,AX232,AX232*HLOOKUP($O233,$R$2:$BS$34,32,FALSE)),0)</f>
        <v>0</v>
      </c>
      <c r="AY233" s="35">
        <f t="shared" si="248"/>
        <v>0</v>
      </c>
      <c r="AZ233" s="35">
        <f t="shared" si="248"/>
        <v>0</v>
      </c>
      <c r="BA233" s="35">
        <f t="shared" si="248"/>
        <v>0</v>
      </c>
      <c r="BB233" s="35">
        <f t="shared" si="248"/>
        <v>0</v>
      </c>
      <c r="BC233" s="35">
        <f t="shared" si="248"/>
        <v>0</v>
      </c>
      <c r="BD233" s="35">
        <f t="shared" si="248"/>
        <v>0</v>
      </c>
      <c r="BE233" s="35">
        <f t="shared" si="248"/>
        <v>0</v>
      </c>
      <c r="BF233" s="35">
        <f t="shared" si="248"/>
        <v>0</v>
      </c>
      <c r="BG233" s="35">
        <f t="shared" si="248"/>
        <v>0</v>
      </c>
      <c r="BH233" s="35">
        <f t="shared" si="248"/>
        <v>0</v>
      </c>
      <c r="BI233" s="35">
        <f t="shared" si="248"/>
        <v>0</v>
      </c>
      <c r="BJ233" s="35">
        <f t="shared" si="248"/>
        <v>0</v>
      </c>
      <c r="BK233" s="35">
        <f t="shared" si="248"/>
        <v>0</v>
      </c>
      <c r="BL233" s="35">
        <f t="shared" si="248"/>
        <v>0</v>
      </c>
      <c r="BM233" s="35">
        <f t="shared" si="248"/>
        <v>0</v>
      </c>
      <c r="BN233" s="35">
        <f t="shared" si="248"/>
        <v>0</v>
      </c>
      <c r="BO233" s="35">
        <f t="shared" si="248"/>
        <v>0</v>
      </c>
      <c r="BP233" s="35">
        <f t="shared" si="248"/>
        <v>0</v>
      </c>
      <c r="BQ233" s="35">
        <f t="shared" si="248"/>
        <v>0</v>
      </c>
      <c r="BR233" s="35">
        <f t="shared" si="248"/>
        <v>0</v>
      </c>
      <c r="BS233" s="35">
        <f t="shared" si="248"/>
        <v>0</v>
      </c>
    </row>
    <row r="234" spans="6:71" hidden="1" outlineLevel="1">
      <c r="F234" t="s">
        <v>195</v>
      </c>
      <c r="L234" s="22" t="s">
        <v>196</v>
      </c>
      <c r="O234" s="22">
        <v>29</v>
      </c>
      <c r="R234" s="35">
        <f t="shared" ref="R234:BS234" si="249">IF($O234=R$2,R$185,IF(R$2&gt;$O234,Q234-Q235,0))</f>
        <v>0</v>
      </c>
      <c r="S234" s="35">
        <f t="shared" si="249"/>
        <v>0</v>
      </c>
      <c r="T234" s="35">
        <f t="shared" si="249"/>
        <v>0</v>
      </c>
      <c r="U234" s="35">
        <f t="shared" si="249"/>
        <v>0</v>
      </c>
      <c r="V234" s="35">
        <f t="shared" si="249"/>
        <v>0</v>
      </c>
      <c r="W234" s="35">
        <f t="shared" si="249"/>
        <v>0</v>
      </c>
      <c r="X234" s="35">
        <f t="shared" si="249"/>
        <v>0</v>
      </c>
      <c r="Y234" s="35">
        <f t="shared" si="249"/>
        <v>0</v>
      </c>
      <c r="Z234" s="35">
        <f t="shared" si="249"/>
        <v>0</v>
      </c>
      <c r="AA234" s="35">
        <f t="shared" si="249"/>
        <v>0</v>
      </c>
      <c r="AB234" s="35">
        <f t="shared" si="249"/>
        <v>0</v>
      </c>
      <c r="AC234" s="35">
        <f t="shared" si="249"/>
        <v>0</v>
      </c>
      <c r="AD234" s="35">
        <f t="shared" si="249"/>
        <v>0</v>
      </c>
      <c r="AE234" s="35">
        <f t="shared" si="249"/>
        <v>0</v>
      </c>
      <c r="AF234" s="35">
        <f t="shared" si="249"/>
        <v>0</v>
      </c>
      <c r="AG234" s="35">
        <f t="shared" si="249"/>
        <v>0</v>
      </c>
      <c r="AH234" s="35">
        <f t="shared" si="249"/>
        <v>0</v>
      </c>
      <c r="AI234" s="35">
        <f t="shared" si="249"/>
        <v>0</v>
      </c>
      <c r="AJ234" s="35">
        <f t="shared" si="249"/>
        <v>0</v>
      </c>
      <c r="AK234" s="35">
        <f t="shared" si="249"/>
        <v>0</v>
      </c>
      <c r="AL234" s="35">
        <f t="shared" si="249"/>
        <v>0</v>
      </c>
      <c r="AM234" s="35">
        <f t="shared" si="249"/>
        <v>0</v>
      </c>
      <c r="AN234" s="35">
        <f t="shared" si="249"/>
        <v>0</v>
      </c>
      <c r="AO234" s="35">
        <f t="shared" si="249"/>
        <v>0</v>
      </c>
      <c r="AP234" s="35">
        <f t="shared" si="249"/>
        <v>0</v>
      </c>
      <c r="AQ234" s="35">
        <f t="shared" si="249"/>
        <v>0</v>
      </c>
      <c r="AR234" s="35">
        <f t="shared" si="249"/>
        <v>0</v>
      </c>
      <c r="AS234" s="35">
        <f t="shared" si="249"/>
        <v>0</v>
      </c>
      <c r="AT234" s="35">
        <f t="shared" si="249"/>
        <v>0</v>
      </c>
      <c r="AU234" s="35">
        <f t="shared" si="249"/>
        <v>0</v>
      </c>
      <c r="AV234" s="35">
        <f t="shared" si="249"/>
        <v>0</v>
      </c>
      <c r="AW234" s="35">
        <f t="shared" si="249"/>
        <v>0</v>
      </c>
      <c r="AX234" s="35">
        <f t="shared" si="249"/>
        <v>0</v>
      </c>
      <c r="AY234" s="35">
        <f t="shared" si="249"/>
        <v>0</v>
      </c>
      <c r="AZ234" s="35">
        <f t="shared" si="249"/>
        <v>0</v>
      </c>
      <c r="BA234" s="35">
        <f t="shared" si="249"/>
        <v>0</v>
      </c>
      <c r="BB234" s="35">
        <f t="shared" si="249"/>
        <v>0</v>
      </c>
      <c r="BC234" s="35">
        <f t="shared" si="249"/>
        <v>0</v>
      </c>
      <c r="BD234" s="35">
        <f t="shared" si="249"/>
        <v>0</v>
      </c>
      <c r="BE234" s="35">
        <f t="shared" si="249"/>
        <v>0</v>
      </c>
      <c r="BF234" s="35">
        <f t="shared" si="249"/>
        <v>0</v>
      </c>
      <c r="BG234" s="35">
        <f t="shared" si="249"/>
        <v>0</v>
      </c>
      <c r="BH234" s="35">
        <f t="shared" si="249"/>
        <v>0</v>
      </c>
      <c r="BI234" s="35">
        <f t="shared" si="249"/>
        <v>0</v>
      </c>
      <c r="BJ234" s="35">
        <f t="shared" si="249"/>
        <v>0</v>
      </c>
      <c r="BK234" s="35">
        <f t="shared" si="249"/>
        <v>0</v>
      </c>
      <c r="BL234" s="35">
        <f t="shared" si="249"/>
        <v>0</v>
      </c>
      <c r="BM234" s="35">
        <f t="shared" si="249"/>
        <v>0</v>
      </c>
      <c r="BN234" s="35">
        <f t="shared" si="249"/>
        <v>0</v>
      </c>
      <c r="BO234" s="35">
        <f t="shared" si="249"/>
        <v>0</v>
      </c>
      <c r="BP234" s="35">
        <f t="shared" si="249"/>
        <v>0</v>
      </c>
      <c r="BQ234" s="35">
        <f t="shared" si="249"/>
        <v>0</v>
      </c>
      <c r="BR234" s="35">
        <f t="shared" si="249"/>
        <v>0</v>
      </c>
      <c r="BS234" s="35">
        <f t="shared" si="249"/>
        <v>0</v>
      </c>
    </row>
    <row r="235" spans="6:71" hidden="1" outlineLevel="1">
      <c r="F235" t="s">
        <v>197</v>
      </c>
      <c r="L235" s="22" t="s">
        <v>190</v>
      </c>
      <c r="O235" s="22">
        <v>29</v>
      </c>
      <c r="R235" s="35">
        <f t="shared" ref="R235:AW235" si="250">IF(R$2&gt;=$O235,IF(R234-(R234*HLOOKUP($O235,$R$2:$BS$34,32,FALSE))&lt;=0,R234,R234*HLOOKUP($O235,$R$2:$BS$34,32,FALSE)),0)</f>
        <v>0</v>
      </c>
      <c r="S235" s="35">
        <f t="shared" si="250"/>
        <v>0</v>
      </c>
      <c r="T235" s="35">
        <f t="shared" si="250"/>
        <v>0</v>
      </c>
      <c r="U235" s="35">
        <f t="shared" si="250"/>
        <v>0</v>
      </c>
      <c r="V235" s="35">
        <f t="shared" si="250"/>
        <v>0</v>
      </c>
      <c r="W235" s="35">
        <f t="shared" si="250"/>
        <v>0</v>
      </c>
      <c r="X235" s="35">
        <f t="shared" si="250"/>
        <v>0</v>
      </c>
      <c r="Y235" s="35">
        <f t="shared" si="250"/>
        <v>0</v>
      </c>
      <c r="Z235" s="35">
        <f t="shared" si="250"/>
        <v>0</v>
      </c>
      <c r="AA235" s="35">
        <f t="shared" si="250"/>
        <v>0</v>
      </c>
      <c r="AB235" s="35">
        <f t="shared" si="250"/>
        <v>0</v>
      </c>
      <c r="AC235" s="35">
        <f t="shared" si="250"/>
        <v>0</v>
      </c>
      <c r="AD235" s="35">
        <f t="shared" si="250"/>
        <v>0</v>
      </c>
      <c r="AE235" s="35">
        <f t="shared" si="250"/>
        <v>0</v>
      </c>
      <c r="AF235" s="35">
        <f t="shared" si="250"/>
        <v>0</v>
      </c>
      <c r="AG235" s="35">
        <f t="shared" si="250"/>
        <v>0</v>
      </c>
      <c r="AH235" s="35">
        <f t="shared" si="250"/>
        <v>0</v>
      </c>
      <c r="AI235" s="35">
        <f t="shared" si="250"/>
        <v>0</v>
      </c>
      <c r="AJ235" s="35">
        <f t="shared" si="250"/>
        <v>0</v>
      </c>
      <c r="AK235" s="35">
        <f t="shared" si="250"/>
        <v>0</v>
      </c>
      <c r="AL235" s="35">
        <f t="shared" si="250"/>
        <v>0</v>
      </c>
      <c r="AM235" s="35">
        <f t="shared" si="250"/>
        <v>0</v>
      </c>
      <c r="AN235" s="35">
        <f t="shared" si="250"/>
        <v>0</v>
      </c>
      <c r="AO235" s="35">
        <f t="shared" si="250"/>
        <v>0</v>
      </c>
      <c r="AP235" s="35">
        <f t="shared" si="250"/>
        <v>0</v>
      </c>
      <c r="AQ235" s="35">
        <f t="shared" si="250"/>
        <v>0</v>
      </c>
      <c r="AR235" s="35">
        <f t="shared" si="250"/>
        <v>0</v>
      </c>
      <c r="AS235" s="35">
        <f t="shared" si="250"/>
        <v>0</v>
      </c>
      <c r="AT235" s="35">
        <f t="shared" si="250"/>
        <v>0</v>
      </c>
      <c r="AU235" s="35">
        <f t="shared" si="250"/>
        <v>0</v>
      </c>
      <c r="AV235" s="35">
        <f t="shared" si="250"/>
        <v>0</v>
      </c>
      <c r="AW235" s="35">
        <f t="shared" si="250"/>
        <v>0</v>
      </c>
      <c r="AX235" s="35">
        <f t="shared" ref="AX235:BS235" si="251">IF(AX$2&gt;=$O235,IF(AX234-(AX234*HLOOKUP($O235,$R$2:$BS$34,32,FALSE))&lt;=0,AX234,AX234*HLOOKUP($O235,$R$2:$BS$34,32,FALSE)),0)</f>
        <v>0</v>
      </c>
      <c r="AY235" s="35">
        <f t="shared" si="251"/>
        <v>0</v>
      </c>
      <c r="AZ235" s="35">
        <f t="shared" si="251"/>
        <v>0</v>
      </c>
      <c r="BA235" s="35">
        <f t="shared" si="251"/>
        <v>0</v>
      </c>
      <c r="BB235" s="35">
        <f t="shared" si="251"/>
        <v>0</v>
      </c>
      <c r="BC235" s="35">
        <f t="shared" si="251"/>
        <v>0</v>
      </c>
      <c r="BD235" s="35">
        <f t="shared" si="251"/>
        <v>0</v>
      </c>
      <c r="BE235" s="35">
        <f t="shared" si="251"/>
        <v>0</v>
      </c>
      <c r="BF235" s="35">
        <f t="shared" si="251"/>
        <v>0</v>
      </c>
      <c r="BG235" s="35">
        <f t="shared" si="251"/>
        <v>0</v>
      </c>
      <c r="BH235" s="35">
        <f t="shared" si="251"/>
        <v>0</v>
      </c>
      <c r="BI235" s="35">
        <f t="shared" si="251"/>
        <v>0</v>
      </c>
      <c r="BJ235" s="35">
        <f t="shared" si="251"/>
        <v>0</v>
      </c>
      <c r="BK235" s="35">
        <f t="shared" si="251"/>
        <v>0</v>
      </c>
      <c r="BL235" s="35">
        <f t="shared" si="251"/>
        <v>0</v>
      </c>
      <c r="BM235" s="35">
        <f t="shared" si="251"/>
        <v>0</v>
      </c>
      <c r="BN235" s="35">
        <f t="shared" si="251"/>
        <v>0</v>
      </c>
      <c r="BO235" s="35">
        <f t="shared" si="251"/>
        <v>0</v>
      </c>
      <c r="BP235" s="35">
        <f t="shared" si="251"/>
        <v>0</v>
      </c>
      <c r="BQ235" s="35">
        <f t="shared" si="251"/>
        <v>0</v>
      </c>
      <c r="BR235" s="35">
        <f t="shared" si="251"/>
        <v>0</v>
      </c>
      <c r="BS235" s="35">
        <f t="shared" si="251"/>
        <v>0</v>
      </c>
    </row>
    <row r="236" spans="6:71" hidden="1" outlineLevel="1">
      <c r="F236" t="s">
        <v>195</v>
      </c>
      <c r="L236" s="22" t="s">
        <v>196</v>
      </c>
      <c r="O236" s="22">
        <v>30</v>
      </c>
      <c r="R236" s="35">
        <f t="shared" ref="R236:BS236" si="252">IF($O236=R$2,R$185,IF(R$2&gt;$O236,Q236-Q237,0))</f>
        <v>0</v>
      </c>
      <c r="S236" s="35">
        <f t="shared" si="252"/>
        <v>0</v>
      </c>
      <c r="T236" s="35">
        <f t="shared" si="252"/>
        <v>0</v>
      </c>
      <c r="U236" s="35">
        <f t="shared" si="252"/>
        <v>0</v>
      </c>
      <c r="V236" s="35">
        <f t="shared" si="252"/>
        <v>0</v>
      </c>
      <c r="W236" s="35">
        <f t="shared" si="252"/>
        <v>0</v>
      </c>
      <c r="X236" s="35">
        <f t="shared" si="252"/>
        <v>0</v>
      </c>
      <c r="Y236" s="35">
        <f t="shared" si="252"/>
        <v>0</v>
      </c>
      <c r="Z236" s="35">
        <f t="shared" si="252"/>
        <v>0</v>
      </c>
      <c r="AA236" s="35">
        <f t="shared" si="252"/>
        <v>0</v>
      </c>
      <c r="AB236" s="35">
        <f t="shared" si="252"/>
        <v>0</v>
      </c>
      <c r="AC236" s="35">
        <f t="shared" si="252"/>
        <v>0</v>
      </c>
      <c r="AD236" s="35">
        <f t="shared" si="252"/>
        <v>0</v>
      </c>
      <c r="AE236" s="35">
        <f t="shared" si="252"/>
        <v>0</v>
      </c>
      <c r="AF236" s="35">
        <f t="shared" si="252"/>
        <v>0</v>
      </c>
      <c r="AG236" s="35">
        <f t="shared" si="252"/>
        <v>0</v>
      </c>
      <c r="AH236" s="35">
        <f t="shared" si="252"/>
        <v>0</v>
      </c>
      <c r="AI236" s="35">
        <f t="shared" si="252"/>
        <v>0</v>
      </c>
      <c r="AJ236" s="35">
        <f t="shared" si="252"/>
        <v>0</v>
      </c>
      <c r="AK236" s="35">
        <f t="shared" si="252"/>
        <v>0</v>
      </c>
      <c r="AL236" s="35">
        <f t="shared" si="252"/>
        <v>0</v>
      </c>
      <c r="AM236" s="35">
        <f t="shared" si="252"/>
        <v>0</v>
      </c>
      <c r="AN236" s="35">
        <f t="shared" si="252"/>
        <v>0</v>
      </c>
      <c r="AO236" s="35">
        <f t="shared" si="252"/>
        <v>0</v>
      </c>
      <c r="AP236" s="35">
        <f t="shared" si="252"/>
        <v>0</v>
      </c>
      <c r="AQ236" s="35">
        <f t="shared" si="252"/>
        <v>0</v>
      </c>
      <c r="AR236" s="35">
        <f t="shared" si="252"/>
        <v>0</v>
      </c>
      <c r="AS236" s="35">
        <f t="shared" si="252"/>
        <v>0</v>
      </c>
      <c r="AT236" s="35">
        <f t="shared" si="252"/>
        <v>0</v>
      </c>
      <c r="AU236" s="35">
        <f t="shared" si="252"/>
        <v>0</v>
      </c>
      <c r="AV236" s="35">
        <f t="shared" si="252"/>
        <v>0</v>
      </c>
      <c r="AW236" s="35">
        <f t="shared" si="252"/>
        <v>0</v>
      </c>
      <c r="AX236" s="35">
        <f t="shared" si="252"/>
        <v>0</v>
      </c>
      <c r="AY236" s="35">
        <f t="shared" si="252"/>
        <v>0</v>
      </c>
      <c r="AZ236" s="35">
        <f t="shared" si="252"/>
        <v>0</v>
      </c>
      <c r="BA236" s="35">
        <f t="shared" si="252"/>
        <v>0</v>
      </c>
      <c r="BB236" s="35">
        <f t="shared" si="252"/>
        <v>0</v>
      </c>
      <c r="BC236" s="35">
        <f t="shared" si="252"/>
        <v>0</v>
      </c>
      <c r="BD236" s="35">
        <f t="shared" si="252"/>
        <v>0</v>
      </c>
      <c r="BE236" s="35">
        <f t="shared" si="252"/>
        <v>0</v>
      </c>
      <c r="BF236" s="35">
        <f t="shared" si="252"/>
        <v>0</v>
      </c>
      <c r="BG236" s="35">
        <f t="shared" si="252"/>
        <v>0</v>
      </c>
      <c r="BH236" s="35">
        <f t="shared" si="252"/>
        <v>0</v>
      </c>
      <c r="BI236" s="35">
        <f t="shared" si="252"/>
        <v>0</v>
      </c>
      <c r="BJ236" s="35">
        <f t="shared" si="252"/>
        <v>0</v>
      </c>
      <c r="BK236" s="35">
        <f t="shared" si="252"/>
        <v>0</v>
      </c>
      <c r="BL236" s="35">
        <f t="shared" si="252"/>
        <v>0</v>
      </c>
      <c r="BM236" s="35">
        <f t="shared" si="252"/>
        <v>0</v>
      </c>
      <c r="BN236" s="35">
        <f t="shared" si="252"/>
        <v>0</v>
      </c>
      <c r="BO236" s="35">
        <f t="shared" si="252"/>
        <v>0</v>
      </c>
      <c r="BP236" s="35">
        <f t="shared" si="252"/>
        <v>0</v>
      </c>
      <c r="BQ236" s="35">
        <f t="shared" si="252"/>
        <v>0</v>
      </c>
      <c r="BR236" s="35">
        <f t="shared" si="252"/>
        <v>0</v>
      </c>
      <c r="BS236" s="35">
        <f t="shared" si="252"/>
        <v>0</v>
      </c>
    </row>
    <row r="237" spans="6:71" hidden="1" outlineLevel="1">
      <c r="F237" t="s">
        <v>197</v>
      </c>
      <c r="L237" s="22" t="s">
        <v>190</v>
      </c>
      <c r="O237" s="22">
        <v>30</v>
      </c>
      <c r="R237" s="35">
        <f t="shared" ref="R237:AW237" si="253">IF(R$2&gt;=$O237,IF(R236-(R236*HLOOKUP($O237,$R$2:$BS$34,32,FALSE))&lt;=0,R236,R236*HLOOKUP($O237,$R$2:$BS$34,32,FALSE)),0)</f>
        <v>0</v>
      </c>
      <c r="S237" s="35">
        <f t="shared" si="253"/>
        <v>0</v>
      </c>
      <c r="T237" s="35">
        <f t="shared" si="253"/>
        <v>0</v>
      </c>
      <c r="U237" s="35">
        <f t="shared" si="253"/>
        <v>0</v>
      </c>
      <c r="V237" s="35">
        <f t="shared" si="253"/>
        <v>0</v>
      </c>
      <c r="W237" s="35">
        <f t="shared" si="253"/>
        <v>0</v>
      </c>
      <c r="X237" s="35">
        <f t="shared" si="253"/>
        <v>0</v>
      </c>
      <c r="Y237" s="35">
        <f t="shared" si="253"/>
        <v>0</v>
      </c>
      <c r="Z237" s="35">
        <f t="shared" si="253"/>
        <v>0</v>
      </c>
      <c r="AA237" s="35">
        <f t="shared" si="253"/>
        <v>0</v>
      </c>
      <c r="AB237" s="35">
        <f t="shared" si="253"/>
        <v>0</v>
      </c>
      <c r="AC237" s="35">
        <f t="shared" si="253"/>
        <v>0</v>
      </c>
      <c r="AD237" s="35">
        <f t="shared" si="253"/>
        <v>0</v>
      </c>
      <c r="AE237" s="35">
        <f t="shared" si="253"/>
        <v>0</v>
      </c>
      <c r="AF237" s="35">
        <f t="shared" si="253"/>
        <v>0</v>
      </c>
      <c r="AG237" s="35">
        <f t="shared" si="253"/>
        <v>0</v>
      </c>
      <c r="AH237" s="35">
        <f t="shared" si="253"/>
        <v>0</v>
      </c>
      <c r="AI237" s="35">
        <f t="shared" si="253"/>
        <v>0</v>
      </c>
      <c r="AJ237" s="35">
        <f t="shared" si="253"/>
        <v>0</v>
      </c>
      <c r="AK237" s="35">
        <f t="shared" si="253"/>
        <v>0</v>
      </c>
      <c r="AL237" s="35">
        <f t="shared" si="253"/>
        <v>0</v>
      </c>
      <c r="AM237" s="35">
        <f t="shared" si="253"/>
        <v>0</v>
      </c>
      <c r="AN237" s="35">
        <f t="shared" si="253"/>
        <v>0</v>
      </c>
      <c r="AO237" s="35">
        <f t="shared" si="253"/>
        <v>0</v>
      </c>
      <c r="AP237" s="35">
        <f t="shared" si="253"/>
        <v>0</v>
      </c>
      <c r="AQ237" s="35">
        <f t="shared" si="253"/>
        <v>0</v>
      </c>
      <c r="AR237" s="35">
        <f t="shared" si="253"/>
        <v>0</v>
      </c>
      <c r="AS237" s="35">
        <f t="shared" si="253"/>
        <v>0</v>
      </c>
      <c r="AT237" s="35">
        <f t="shared" si="253"/>
        <v>0</v>
      </c>
      <c r="AU237" s="35">
        <f t="shared" si="253"/>
        <v>0</v>
      </c>
      <c r="AV237" s="35">
        <f t="shared" si="253"/>
        <v>0</v>
      </c>
      <c r="AW237" s="35">
        <f t="shared" si="253"/>
        <v>0</v>
      </c>
      <c r="AX237" s="35">
        <f t="shared" ref="AX237:BS237" si="254">IF(AX$2&gt;=$O237,IF(AX236-(AX236*HLOOKUP($O237,$R$2:$BS$34,32,FALSE))&lt;=0,AX236,AX236*HLOOKUP($O237,$R$2:$BS$34,32,FALSE)),0)</f>
        <v>0</v>
      </c>
      <c r="AY237" s="35">
        <f t="shared" si="254"/>
        <v>0</v>
      </c>
      <c r="AZ237" s="35">
        <f t="shared" si="254"/>
        <v>0</v>
      </c>
      <c r="BA237" s="35">
        <f t="shared" si="254"/>
        <v>0</v>
      </c>
      <c r="BB237" s="35">
        <f t="shared" si="254"/>
        <v>0</v>
      </c>
      <c r="BC237" s="35">
        <f t="shared" si="254"/>
        <v>0</v>
      </c>
      <c r="BD237" s="35">
        <f t="shared" si="254"/>
        <v>0</v>
      </c>
      <c r="BE237" s="35">
        <f t="shared" si="254"/>
        <v>0</v>
      </c>
      <c r="BF237" s="35">
        <f t="shared" si="254"/>
        <v>0</v>
      </c>
      <c r="BG237" s="35">
        <f t="shared" si="254"/>
        <v>0</v>
      </c>
      <c r="BH237" s="35">
        <f t="shared" si="254"/>
        <v>0</v>
      </c>
      <c r="BI237" s="35">
        <f t="shared" si="254"/>
        <v>0</v>
      </c>
      <c r="BJ237" s="35">
        <f t="shared" si="254"/>
        <v>0</v>
      </c>
      <c r="BK237" s="35">
        <f t="shared" si="254"/>
        <v>0</v>
      </c>
      <c r="BL237" s="35">
        <f t="shared" si="254"/>
        <v>0</v>
      </c>
      <c r="BM237" s="35">
        <f t="shared" si="254"/>
        <v>0</v>
      </c>
      <c r="BN237" s="35">
        <f t="shared" si="254"/>
        <v>0</v>
      </c>
      <c r="BO237" s="35">
        <f t="shared" si="254"/>
        <v>0</v>
      </c>
      <c r="BP237" s="35">
        <f t="shared" si="254"/>
        <v>0</v>
      </c>
      <c r="BQ237" s="35">
        <f t="shared" si="254"/>
        <v>0</v>
      </c>
      <c r="BR237" s="35">
        <f t="shared" si="254"/>
        <v>0</v>
      </c>
      <c r="BS237" s="35">
        <f t="shared" si="254"/>
        <v>0</v>
      </c>
    </row>
    <row r="238" spans="6:71" hidden="1" outlineLevel="1">
      <c r="F238" t="s">
        <v>195</v>
      </c>
      <c r="L238" s="22" t="s">
        <v>196</v>
      </c>
      <c r="O238" s="22">
        <v>31</v>
      </c>
      <c r="R238" s="35">
        <f t="shared" ref="R238:BS238" si="255">IF($O238=R$2,R$185,IF(R$2&gt;$O238,Q238-Q239,0))</f>
        <v>0</v>
      </c>
      <c r="S238" s="35">
        <f t="shared" si="255"/>
        <v>0</v>
      </c>
      <c r="T238" s="35">
        <f t="shared" si="255"/>
        <v>0</v>
      </c>
      <c r="U238" s="35">
        <f t="shared" si="255"/>
        <v>0</v>
      </c>
      <c r="V238" s="35">
        <f t="shared" si="255"/>
        <v>0</v>
      </c>
      <c r="W238" s="35">
        <f t="shared" si="255"/>
        <v>0</v>
      </c>
      <c r="X238" s="35">
        <f t="shared" si="255"/>
        <v>0</v>
      </c>
      <c r="Y238" s="35">
        <f t="shared" si="255"/>
        <v>0</v>
      </c>
      <c r="Z238" s="35">
        <f t="shared" si="255"/>
        <v>0</v>
      </c>
      <c r="AA238" s="35">
        <f t="shared" si="255"/>
        <v>0</v>
      </c>
      <c r="AB238" s="35">
        <f t="shared" si="255"/>
        <v>0</v>
      </c>
      <c r="AC238" s="35">
        <f t="shared" si="255"/>
        <v>0</v>
      </c>
      <c r="AD238" s="35">
        <f t="shared" si="255"/>
        <v>0</v>
      </c>
      <c r="AE238" s="35">
        <f t="shared" si="255"/>
        <v>0</v>
      </c>
      <c r="AF238" s="35">
        <f t="shared" si="255"/>
        <v>0</v>
      </c>
      <c r="AG238" s="35">
        <f t="shared" si="255"/>
        <v>0</v>
      </c>
      <c r="AH238" s="35">
        <f t="shared" si="255"/>
        <v>0</v>
      </c>
      <c r="AI238" s="35">
        <f t="shared" si="255"/>
        <v>0</v>
      </c>
      <c r="AJ238" s="35">
        <f t="shared" si="255"/>
        <v>0</v>
      </c>
      <c r="AK238" s="35">
        <f t="shared" si="255"/>
        <v>0</v>
      </c>
      <c r="AL238" s="35">
        <f t="shared" si="255"/>
        <v>0</v>
      </c>
      <c r="AM238" s="35">
        <f t="shared" si="255"/>
        <v>0</v>
      </c>
      <c r="AN238" s="35">
        <f t="shared" si="255"/>
        <v>0</v>
      </c>
      <c r="AO238" s="35">
        <f t="shared" si="255"/>
        <v>0</v>
      </c>
      <c r="AP238" s="35">
        <f t="shared" si="255"/>
        <v>0</v>
      </c>
      <c r="AQ238" s="35">
        <f t="shared" si="255"/>
        <v>0</v>
      </c>
      <c r="AR238" s="35">
        <f t="shared" si="255"/>
        <v>0</v>
      </c>
      <c r="AS238" s="35">
        <f t="shared" si="255"/>
        <v>0</v>
      </c>
      <c r="AT238" s="35">
        <f t="shared" si="255"/>
        <v>0</v>
      </c>
      <c r="AU238" s="35">
        <f t="shared" si="255"/>
        <v>0</v>
      </c>
      <c r="AV238" s="35">
        <f t="shared" si="255"/>
        <v>0</v>
      </c>
      <c r="AW238" s="35">
        <f t="shared" si="255"/>
        <v>0</v>
      </c>
      <c r="AX238" s="35">
        <f t="shared" si="255"/>
        <v>0</v>
      </c>
      <c r="AY238" s="35">
        <f t="shared" si="255"/>
        <v>0</v>
      </c>
      <c r="AZ238" s="35">
        <f t="shared" si="255"/>
        <v>0</v>
      </c>
      <c r="BA238" s="35">
        <f t="shared" si="255"/>
        <v>0</v>
      </c>
      <c r="BB238" s="35">
        <f t="shared" si="255"/>
        <v>0</v>
      </c>
      <c r="BC238" s="35">
        <f t="shared" si="255"/>
        <v>0</v>
      </c>
      <c r="BD238" s="35">
        <f t="shared" si="255"/>
        <v>0</v>
      </c>
      <c r="BE238" s="35">
        <f t="shared" si="255"/>
        <v>0</v>
      </c>
      <c r="BF238" s="35">
        <f t="shared" si="255"/>
        <v>0</v>
      </c>
      <c r="BG238" s="35">
        <f t="shared" si="255"/>
        <v>0</v>
      </c>
      <c r="BH238" s="35">
        <f t="shared" si="255"/>
        <v>0</v>
      </c>
      <c r="BI238" s="35">
        <f t="shared" si="255"/>
        <v>0</v>
      </c>
      <c r="BJ238" s="35">
        <f t="shared" si="255"/>
        <v>0</v>
      </c>
      <c r="BK238" s="35">
        <f t="shared" si="255"/>
        <v>0</v>
      </c>
      <c r="BL238" s="35">
        <f t="shared" si="255"/>
        <v>0</v>
      </c>
      <c r="BM238" s="35">
        <f t="shared" si="255"/>
        <v>0</v>
      </c>
      <c r="BN238" s="35">
        <f t="shared" si="255"/>
        <v>0</v>
      </c>
      <c r="BO238" s="35">
        <f t="shared" si="255"/>
        <v>0</v>
      </c>
      <c r="BP238" s="35">
        <f t="shared" si="255"/>
        <v>0</v>
      </c>
      <c r="BQ238" s="35">
        <f t="shared" si="255"/>
        <v>0</v>
      </c>
      <c r="BR238" s="35">
        <f t="shared" si="255"/>
        <v>0</v>
      </c>
      <c r="BS238" s="35">
        <f t="shared" si="255"/>
        <v>0</v>
      </c>
    </row>
    <row r="239" spans="6:71" hidden="1" outlineLevel="1">
      <c r="F239" t="s">
        <v>197</v>
      </c>
      <c r="L239" s="22" t="s">
        <v>190</v>
      </c>
      <c r="O239" s="22">
        <v>31</v>
      </c>
      <c r="R239" s="35">
        <f t="shared" ref="R239:AW239" si="256">IF(R$2&gt;=$O239,IF(R238-(R238*HLOOKUP($O239,$R$2:$BS$34,32,FALSE))&lt;=0,R238,R238*HLOOKUP($O239,$R$2:$BS$34,32,FALSE)),0)</f>
        <v>0</v>
      </c>
      <c r="S239" s="35">
        <f t="shared" si="256"/>
        <v>0</v>
      </c>
      <c r="T239" s="35">
        <f t="shared" si="256"/>
        <v>0</v>
      </c>
      <c r="U239" s="35">
        <f t="shared" si="256"/>
        <v>0</v>
      </c>
      <c r="V239" s="35">
        <f t="shared" si="256"/>
        <v>0</v>
      </c>
      <c r="W239" s="35">
        <f t="shared" si="256"/>
        <v>0</v>
      </c>
      <c r="X239" s="35">
        <f t="shared" si="256"/>
        <v>0</v>
      </c>
      <c r="Y239" s="35">
        <f t="shared" si="256"/>
        <v>0</v>
      </c>
      <c r="Z239" s="35">
        <f t="shared" si="256"/>
        <v>0</v>
      </c>
      <c r="AA239" s="35">
        <f t="shared" si="256"/>
        <v>0</v>
      </c>
      <c r="AB239" s="35">
        <f t="shared" si="256"/>
        <v>0</v>
      </c>
      <c r="AC239" s="35">
        <f t="shared" si="256"/>
        <v>0</v>
      </c>
      <c r="AD239" s="35">
        <f t="shared" si="256"/>
        <v>0</v>
      </c>
      <c r="AE239" s="35">
        <f t="shared" si="256"/>
        <v>0</v>
      </c>
      <c r="AF239" s="35">
        <f t="shared" si="256"/>
        <v>0</v>
      </c>
      <c r="AG239" s="35">
        <f t="shared" si="256"/>
        <v>0</v>
      </c>
      <c r="AH239" s="35">
        <f t="shared" si="256"/>
        <v>0</v>
      </c>
      <c r="AI239" s="35">
        <f t="shared" si="256"/>
        <v>0</v>
      </c>
      <c r="AJ239" s="35">
        <f t="shared" si="256"/>
        <v>0</v>
      </c>
      <c r="AK239" s="35">
        <f t="shared" si="256"/>
        <v>0</v>
      </c>
      <c r="AL239" s="35">
        <f t="shared" si="256"/>
        <v>0</v>
      </c>
      <c r="AM239" s="35">
        <f t="shared" si="256"/>
        <v>0</v>
      </c>
      <c r="AN239" s="35">
        <f t="shared" si="256"/>
        <v>0</v>
      </c>
      <c r="AO239" s="35">
        <f t="shared" si="256"/>
        <v>0</v>
      </c>
      <c r="AP239" s="35">
        <f t="shared" si="256"/>
        <v>0</v>
      </c>
      <c r="AQ239" s="35">
        <f t="shared" si="256"/>
        <v>0</v>
      </c>
      <c r="AR239" s="35">
        <f t="shared" si="256"/>
        <v>0</v>
      </c>
      <c r="AS239" s="35">
        <f t="shared" si="256"/>
        <v>0</v>
      </c>
      <c r="AT239" s="35">
        <f t="shared" si="256"/>
        <v>0</v>
      </c>
      <c r="AU239" s="35">
        <f t="shared" si="256"/>
        <v>0</v>
      </c>
      <c r="AV239" s="35">
        <f t="shared" si="256"/>
        <v>0</v>
      </c>
      <c r="AW239" s="35">
        <f t="shared" si="256"/>
        <v>0</v>
      </c>
      <c r="AX239" s="35">
        <f t="shared" ref="AX239:BS239" si="257">IF(AX$2&gt;=$O239,IF(AX238-(AX238*HLOOKUP($O239,$R$2:$BS$34,32,FALSE))&lt;=0,AX238,AX238*HLOOKUP($O239,$R$2:$BS$34,32,FALSE)),0)</f>
        <v>0</v>
      </c>
      <c r="AY239" s="35">
        <f t="shared" si="257"/>
        <v>0</v>
      </c>
      <c r="AZ239" s="35">
        <f t="shared" si="257"/>
        <v>0</v>
      </c>
      <c r="BA239" s="35">
        <f t="shared" si="257"/>
        <v>0</v>
      </c>
      <c r="BB239" s="35">
        <f t="shared" si="257"/>
        <v>0</v>
      </c>
      <c r="BC239" s="35">
        <f t="shared" si="257"/>
        <v>0</v>
      </c>
      <c r="BD239" s="35">
        <f t="shared" si="257"/>
        <v>0</v>
      </c>
      <c r="BE239" s="35">
        <f t="shared" si="257"/>
        <v>0</v>
      </c>
      <c r="BF239" s="35">
        <f t="shared" si="257"/>
        <v>0</v>
      </c>
      <c r="BG239" s="35">
        <f t="shared" si="257"/>
        <v>0</v>
      </c>
      <c r="BH239" s="35">
        <f t="shared" si="257"/>
        <v>0</v>
      </c>
      <c r="BI239" s="35">
        <f t="shared" si="257"/>
        <v>0</v>
      </c>
      <c r="BJ239" s="35">
        <f t="shared" si="257"/>
        <v>0</v>
      </c>
      <c r="BK239" s="35">
        <f t="shared" si="257"/>
        <v>0</v>
      </c>
      <c r="BL239" s="35">
        <f t="shared" si="257"/>
        <v>0</v>
      </c>
      <c r="BM239" s="35">
        <f t="shared" si="257"/>
        <v>0</v>
      </c>
      <c r="BN239" s="35">
        <f t="shared" si="257"/>
        <v>0</v>
      </c>
      <c r="BO239" s="35">
        <f t="shared" si="257"/>
        <v>0</v>
      </c>
      <c r="BP239" s="35">
        <f t="shared" si="257"/>
        <v>0</v>
      </c>
      <c r="BQ239" s="35">
        <f t="shared" si="257"/>
        <v>0</v>
      </c>
      <c r="BR239" s="35">
        <f t="shared" si="257"/>
        <v>0</v>
      </c>
      <c r="BS239" s="35">
        <f t="shared" si="257"/>
        <v>0</v>
      </c>
    </row>
    <row r="240" spans="6:71" hidden="1" outlineLevel="1">
      <c r="F240" t="s">
        <v>195</v>
      </c>
      <c r="L240" s="22" t="s">
        <v>196</v>
      </c>
      <c r="O240" s="22">
        <v>32</v>
      </c>
      <c r="R240" s="35">
        <f t="shared" ref="R240:BS240" si="258">IF($O240=R$2,R$185,IF(R$2&gt;$O240,Q240-Q241,0))</f>
        <v>0</v>
      </c>
      <c r="S240" s="35">
        <f t="shared" si="258"/>
        <v>0</v>
      </c>
      <c r="T240" s="35">
        <f t="shared" si="258"/>
        <v>0</v>
      </c>
      <c r="U240" s="35">
        <f t="shared" si="258"/>
        <v>0</v>
      </c>
      <c r="V240" s="35">
        <f t="shared" si="258"/>
        <v>0</v>
      </c>
      <c r="W240" s="35">
        <f t="shared" si="258"/>
        <v>0</v>
      </c>
      <c r="X240" s="35">
        <f t="shared" si="258"/>
        <v>0</v>
      </c>
      <c r="Y240" s="35">
        <f t="shared" si="258"/>
        <v>0</v>
      </c>
      <c r="Z240" s="35">
        <f t="shared" si="258"/>
        <v>0</v>
      </c>
      <c r="AA240" s="35">
        <f t="shared" si="258"/>
        <v>0</v>
      </c>
      <c r="AB240" s="35">
        <f t="shared" si="258"/>
        <v>0</v>
      </c>
      <c r="AC240" s="35">
        <f t="shared" si="258"/>
        <v>0</v>
      </c>
      <c r="AD240" s="35">
        <f t="shared" si="258"/>
        <v>0</v>
      </c>
      <c r="AE240" s="35">
        <f t="shared" si="258"/>
        <v>0</v>
      </c>
      <c r="AF240" s="35">
        <f t="shared" si="258"/>
        <v>0</v>
      </c>
      <c r="AG240" s="35">
        <f t="shared" si="258"/>
        <v>0</v>
      </c>
      <c r="AH240" s="35">
        <f t="shared" si="258"/>
        <v>0</v>
      </c>
      <c r="AI240" s="35">
        <f t="shared" si="258"/>
        <v>0</v>
      </c>
      <c r="AJ240" s="35">
        <f t="shared" si="258"/>
        <v>0</v>
      </c>
      <c r="AK240" s="35">
        <f t="shared" si="258"/>
        <v>0</v>
      </c>
      <c r="AL240" s="35">
        <f t="shared" si="258"/>
        <v>0</v>
      </c>
      <c r="AM240" s="35">
        <f t="shared" si="258"/>
        <v>0</v>
      </c>
      <c r="AN240" s="35">
        <f t="shared" si="258"/>
        <v>0</v>
      </c>
      <c r="AO240" s="35">
        <f t="shared" si="258"/>
        <v>0</v>
      </c>
      <c r="AP240" s="35">
        <f t="shared" si="258"/>
        <v>0</v>
      </c>
      <c r="AQ240" s="35">
        <f t="shared" si="258"/>
        <v>0</v>
      </c>
      <c r="AR240" s="35">
        <f t="shared" si="258"/>
        <v>0</v>
      </c>
      <c r="AS240" s="35">
        <f t="shared" si="258"/>
        <v>0</v>
      </c>
      <c r="AT240" s="35">
        <f t="shared" si="258"/>
        <v>0</v>
      </c>
      <c r="AU240" s="35">
        <f t="shared" si="258"/>
        <v>0</v>
      </c>
      <c r="AV240" s="35">
        <f t="shared" si="258"/>
        <v>0</v>
      </c>
      <c r="AW240" s="35">
        <f t="shared" si="258"/>
        <v>0</v>
      </c>
      <c r="AX240" s="35">
        <f t="shared" si="258"/>
        <v>0</v>
      </c>
      <c r="AY240" s="35">
        <f t="shared" si="258"/>
        <v>0</v>
      </c>
      <c r="AZ240" s="35">
        <f t="shared" si="258"/>
        <v>0</v>
      </c>
      <c r="BA240" s="35">
        <f t="shared" si="258"/>
        <v>0</v>
      </c>
      <c r="BB240" s="35">
        <f t="shared" si="258"/>
        <v>0</v>
      </c>
      <c r="BC240" s="35">
        <f t="shared" si="258"/>
        <v>0</v>
      </c>
      <c r="BD240" s="35">
        <f t="shared" si="258"/>
        <v>0</v>
      </c>
      <c r="BE240" s="35">
        <f t="shared" si="258"/>
        <v>0</v>
      </c>
      <c r="BF240" s="35">
        <f t="shared" si="258"/>
        <v>0</v>
      </c>
      <c r="BG240" s="35">
        <f t="shared" si="258"/>
        <v>0</v>
      </c>
      <c r="BH240" s="35">
        <f t="shared" si="258"/>
        <v>0</v>
      </c>
      <c r="BI240" s="35">
        <f t="shared" si="258"/>
        <v>0</v>
      </c>
      <c r="BJ240" s="35">
        <f t="shared" si="258"/>
        <v>0</v>
      </c>
      <c r="BK240" s="35">
        <f t="shared" si="258"/>
        <v>0</v>
      </c>
      <c r="BL240" s="35">
        <f t="shared" si="258"/>
        <v>0</v>
      </c>
      <c r="BM240" s="35">
        <f t="shared" si="258"/>
        <v>0</v>
      </c>
      <c r="BN240" s="35">
        <f t="shared" si="258"/>
        <v>0</v>
      </c>
      <c r="BO240" s="35">
        <f t="shared" si="258"/>
        <v>0</v>
      </c>
      <c r="BP240" s="35">
        <f t="shared" si="258"/>
        <v>0</v>
      </c>
      <c r="BQ240" s="35">
        <f t="shared" si="258"/>
        <v>0</v>
      </c>
      <c r="BR240" s="35">
        <f t="shared" si="258"/>
        <v>0</v>
      </c>
      <c r="BS240" s="35">
        <f t="shared" si="258"/>
        <v>0</v>
      </c>
    </row>
    <row r="241" spans="6:71" hidden="1" outlineLevel="1">
      <c r="F241" t="s">
        <v>197</v>
      </c>
      <c r="L241" s="22" t="s">
        <v>190</v>
      </c>
      <c r="O241" s="22">
        <v>32</v>
      </c>
      <c r="R241" s="35">
        <f t="shared" ref="R241:AW241" si="259">IF(R$2&gt;=$O241,IF(R240-(R240*HLOOKUP($O241,$R$2:$BS$34,32,FALSE))&lt;=0,R240,R240*HLOOKUP($O241,$R$2:$BS$34,32,FALSE)),0)</f>
        <v>0</v>
      </c>
      <c r="S241" s="35">
        <f t="shared" si="259"/>
        <v>0</v>
      </c>
      <c r="T241" s="35">
        <f t="shared" si="259"/>
        <v>0</v>
      </c>
      <c r="U241" s="35">
        <f t="shared" si="259"/>
        <v>0</v>
      </c>
      <c r="V241" s="35">
        <f t="shared" si="259"/>
        <v>0</v>
      </c>
      <c r="W241" s="35">
        <f t="shared" si="259"/>
        <v>0</v>
      </c>
      <c r="X241" s="35">
        <f t="shared" si="259"/>
        <v>0</v>
      </c>
      <c r="Y241" s="35">
        <f t="shared" si="259"/>
        <v>0</v>
      </c>
      <c r="Z241" s="35">
        <f t="shared" si="259"/>
        <v>0</v>
      </c>
      <c r="AA241" s="35">
        <f t="shared" si="259"/>
        <v>0</v>
      </c>
      <c r="AB241" s="35">
        <f t="shared" si="259"/>
        <v>0</v>
      </c>
      <c r="AC241" s="35">
        <f t="shared" si="259"/>
        <v>0</v>
      </c>
      <c r="AD241" s="35">
        <f t="shared" si="259"/>
        <v>0</v>
      </c>
      <c r="AE241" s="35">
        <f t="shared" si="259"/>
        <v>0</v>
      </c>
      <c r="AF241" s="35">
        <f t="shared" si="259"/>
        <v>0</v>
      </c>
      <c r="AG241" s="35">
        <f t="shared" si="259"/>
        <v>0</v>
      </c>
      <c r="AH241" s="35">
        <f t="shared" si="259"/>
        <v>0</v>
      </c>
      <c r="AI241" s="35">
        <f t="shared" si="259"/>
        <v>0</v>
      </c>
      <c r="AJ241" s="35">
        <f t="shared" si="259"/>
        <v>0</v>
      </c>
      <c r="AK241" s="35">
        <f t="shared" si="259"/>
        <v>0</v>
      </c>
      <c r="AL241" s="35">
        <f t="shared" si="259"/>
        <v>0</v>
      </c>
      <c r="AM241" s="35">
        <f t="shared" si="259"/>
        <v>0</v>
      </c>
      <c r="AN241" s="35">
        <f t="shared" si="259"/>
        <v>0</v>
      </c>
      <c r="AO241" s="35">
        <f t="shared" si="259"/>
        <v>0</v>
      </c>
      <c r="AP241" s="35">
        <f t="shared" si="259"/>
        <v>0</v>
      </c>
      <c r="AQ241" s="35">
        <f t="shared" si="259"/>
        <v>0</v>
      </c>
      <c r="AR241" s="35">
        <f t="shared" si="259"/>
        <v>0</v>
      </c>
      <c r="AS241" s="35">
        <f t="shared" si="259"/>
        <v>0</v>
      </c>
      <c r="AT241" s="35">
        <f t="shared" si="259"/>
        <v>0</v>
      </c>
      <c r="AU241" s="35">
        <f t="shared" si="259"/>
        <v>0</v>
      </c>
      <c r="AV241" s="35">
        <f t="shared" si="259"/>
        <v>0</v>
      </c>
      <c r="AW241" s="35">
        <f t="shared" si="259"/>
        <v>0</v>
      </c>
      <c r="AX241" s="35">
        <f t="shared" ref="AX241:BS241" si="260">IF(AX$2&gt;=$O241,IF(AX240-(AX240*HLOOKUP($O241,$R$2:$BS$34,32,FALSE))&lt;=0,AX240,AX240*HLOOKUP($O241,$R$2:$BS$34,32,FALSE)),0)</f>
        <v>0</v>
      </c>
      <c r="AY241" s="35">
        <f t="shared" si="260"/>
        <v>0</v>
      </c>
      <c r="AZ241" s="35">
        <f t="shared" si="260"/>
        <v>0</v>
      </c>
      <c r="BA241" s="35">
        <f t="shared" si="260"/>
        <v>0</v>
      </c>
      <c r="BB241" s="35">
        <f t="shared" si="260"/>
        <v>0</v>
      </c>
      <c r="BC241" s="35">
        <f t="shared" si="260"/>
        <v>0</v>
      </c>
      <c r="BD241" s="35">
        <f t="shared" si="260"/>
        <v>0</v>
      </c>
      <c r="BE241" s="35">
        <f t="shared" si="260"/>
        <v>0</v>
      </c>
      <c r="BF241" s="35">
        <f t="shared" si="260"/>
        <v>0</v>
      </c>
      <c r="BG241" s="35">
        <f t="shared" si="260"/>
        <v>0</v>
      </c>
      <c r="BH241" s="35">
        <f t="shared" si="260"/>
        <v>0</v>
      </c>
      <c r="BI241" s="35">
        <f t="shared" si="260"/>
        <v>0</v>
      </c>
      <c r="BJ241" s="35">
        <f t="shared" si="260"/>
        <v>0</v>
      </c>
      <c r="BK241" s="35">
        <f t="shared" si="260"/>
        <v>0</v>
      </c>
      <c r="BL241" s="35">
        <f t="shared" si="260"/>
        <v>0</v>
      </c>
      <c r="BM241" s="35">
        <f t="shared" si="260"/>
        <v>0</v>
      </c>
      <c r="BN241" s="35">
        <f t="shared" si="260"/>
        <v>0</v>
      </c>
      <c r="BO241" s="35">
        <f t="shared" si="260"/>
        <v>0</v>
      </c>
      <c r="BP241" s="35">
        <f t="shared" si="260"/>
        <v>0</v>
      </c>
      <c r="BQ241" s="35">
        <f t="shared" si="260"/>
        <v>0</v>
      </c>
      <c r="BR241" s="35">
        <f t="shared" si="260"/>
        <v>0</v>
      </c>
      <c r="BS241" s="35">
        <f t="shared" si="260"/>
        <v>0</v>
      </c>
    </row>
    <row r="242" spans="6:71" hidden="1" outlineLevel="1">
      <c r="F242" t="s">
        <v>195</v>
      </c>
      <c r="L242" s="22" t="s">
        <v>196</v>
      </c>
      <c r="O242" s="22">
        <v>33</v>
      </c>
      <c r="R242" s="35">
        <f t="shared" ref="R242:BS242" si="261">IF($O242=R$2,R$185,IF(R$2&gt;$O242,Q242-Q243,0))</f>
        <v>0</v>
      </c>
      <c r="S242" s="35">
        <f t="shared" si="261"/>
        <v>0</v>
      </c>
      <c r="T242" s="35">
        <f t="shared" si="261"/>
        <v>0</v>
      </c>
      <c r="U242" s="35">
        <f t="shared" si="261"/>
        <v>0</v>
      </c>
      <c r="V242" s="35">
        <f t="shared" si="261"/>
        <v>0</v>
      </c>
      <c r="W242" s="35">
        <f t="shared" si="261"/>
        <v>0</v>
      </c>
      <c r="X242" s="35">
        <f t="shared" si="261"/>
        <v>0</v>
      </c>
      <c r="Y242" s="35">
        <f t="shared" si="261"/>
        <v>0</v>
      </c>
      <c r="Z242" s="35">
        <f t="shared" si="261"/>
        <v>0</v>
      </c>
      <c r="AA242" s="35">
        <f t="shared" si="261"/>
        <v>0</v>
      </c>
      <c r="AB242" s="35">
        <f t="shared" si="261"/>
        <v>0</v>
      </c>
      <c r="AC242" s="35">
        <f t="shared" si="261"/>
        <v>0</v>
      </c>
      <c r="AD242" s="35">
        <f t="shared" si="261"/>
        <v>0</v>
      </c>
      <c r="AE242" s="35">
        <f t="shared" si="261"/>
        <v>0</v>
      </c>
      <c r="AF242" s="35">
        <f t="shared" si="261"/>
        <v>0</v>
      </c>
      <c r="AG242" s="35">
        <f t="shared" si="261"/>
        <v>0</v>
      </c>
      <c r="AH242" s="35">
        <f t="shared" si="261"/>
        <v>0</v>
      </c>
      <c r="AI242" s="35">
        <f t="shared" si="261"/>
        <v>0</v>
      </c>
      <c r="AJ242" s="35">
        <f t="shared" si="261"/>
        <v>0</v>
      </c>
      <c r="AK242" s="35">
        <f t="shared" si="261"/>
        <v>0</v>
      </c>
      <c r="AL242" s="35">
        <f t="shared" si="261"/>
        <v>0</v>
      </c>
      <c r="AM242" s="35">
        <f t="shared" si="261"/>
        <v>0</v>
      </c>
      <c r="AN242" s="35">
        <f t="shared" si="261"/>
        <v>0</v>
      </c>
      <c r="AO242" s="35">
        <f t="shared" si="261"/>
        <v>0</v>
      </c>
      <c r="AP242" s="35">
        <f t="shared" si="261"/>
        <v>0</v>
      </c>
      <c r="AQ242" s="35">
        <f t="shared" si="261"/>
        <v>0</v>
      </c>
      <c r="AR242" s="35">
        <f t="shared" si="261"/>
        <v>0</v>
      </c>
      <c r="AS242" s="35">
        <f t="shared" si="261"/>
        <v>0</v>
      </c>
      <c r="AT242" s="35">
        <f t="shared" si="261"/>
        <v>0</v>
      </c>
      <c r="AU242" s="35">
        <f t="shared" si="261"/>
        <v>0</v>
      </c>
      <c r="AV242" s="35">
        <f t="shared" si="261"/>
        <v>0</v>
      </c>
      <c r="AW242" s="35">
        <f t="shared" si="261"/>
        <v>0</v>
      </c>
      <c r="AX242" s="35">
        <f t="shared" si="261"/>
        <v>0</v>
      </c>
      <c r="AY242" s="35">
        <f t="shared" si="261"/>
        <v>0</v>
      </c>
      <c r="AZ242" s="35">
        <f t="shared" si="261"/>
        <v>0</v>
      </c>
      <c r="BA242" s="35">
        <f t="shared" si="261"/>
        <v>0</v>
      </c>
      <c r="BB242" s="35">
        <f t="shared" si="261"/>
        <v>0</v>
      </c>
      <c r="BC242" s="35">
        <f t="shared" si="261"/>
        <v>0</v>
      </c>
      <c r="BD242" s="35">
        <f t="shared" si="261"/>
        <v>0</v>
      </c>
      <c r="BE242" s="35">
        <f t="shared" si="261"/>
        <v>0</v>
      </c>
      <c r="BF242" s="35">
        <f t="shared" si="261"/>
        <v>0</v>
      </c>
      <c r="BG242" s="35">
        <f t="shared" si="261"/>
        <v>0</v>
      </c>
      <c r="BH242" s="35">
        <f t="shared" si="261"/>
        <v>0</v>
      </c>
      <c r="BI242" s="35">
        <f t="shared" si="261"/>
        <v>0</v>
      </c>
      <c r="BJ242" s="35">
        <f t="shared" si="261"/>
        <v>0</v>
      </c>
      <c r="BK242" s="35">
        <f t="shared" si="261"/>
        <v>0</v>
      </c>
      <c r="BL242" s="35">
        <f t="shared" si="261"/>
        <v>0</v>
      </c>
      <c r="BM242" s="35">
        <f t="shared" si="261"/>
        <v>0</v>
      </c>
      <c r="BN242" s="35">
        <f t="shared" si="261"/>
        <v>0</v>
      </c>
      <c r="BO242" s="35">
        <f t="shared" si="261"/>
        <v>0</v>
      </c>
      <c r="BP242" s="35">
        <f t="shared" si="261"/>
        <v>0</v>
      </c>
      <c r="BQ242" s="35">
        <f t="shared" si="261"/>
        <v>0</v>
      </c>
      <c r="BR242" s="35">
        <f t="shared" si="261"/>
        <v>0</v>
      </c>
      <c r="BS242" s="35">
        <f t="shared" si="261"/>
        <v>0</v>
      </c>
    </row>
    <row r="243" spans="6:71" hidden="1" outlineLevel="1">
      <c r="F243" t="s">
        <v>197</v>
      </c>
      <c r="L243" s="22" t="s">
        <v>190</v>
      </c>
      <c r="O243" s="22">
        <v>33</v>
      </c>
      <c r="R243" s="35">
        <f t="shared" ref="R243:AW243" si="262">IF(R$2&gt;=$O243,IF(R242-(R242*HLOOKUP($O243,$R$2:$BS$34,32,FALSE))&lt;=0,R242,R242*HLOOKUP($O243,$R$2:$BS$34,32,FALSE)),0)</f>
        <v>0</v>
      </c>
      <c r="S243" s="35">
        <f t="shared" si="262"/>
        <v>0</v>
      </c>
      <c r="T243" s="35">
        <f t="shared" si="262"/>
        <v>0</v>
      </c>
      <c r="U243" s="35">
        <f t="shared" si="262"/>
        <v>0</v>
      </c>
      <c r="V243" s="35">
        <f t="shared" si="262"/>
        <v>0</v>
      </c>
      <c r="W243" s="35">
        <f t="shared" si="262"/>
        <v>0</v>
      </c>
      <c r="X243" s="35">
        <f t="shared" si="262"/>
        <v>0</v>
      </c>
      <c r="Y243" s="35">
        <f t="shared" si="262"/>
        <v>0</v>
      </c>
      <c r="Z243" s="35">
        <f t="shared" si="262"/>
        <v>0</v>
      </c>
      <c r="AA243" s="35">
        <f t="shared" si="262"/>
        <v>0</v>
      </c>
      <c r="AB243" s="35">
        <f t="shared" si="262"/>
        <v>0</v>
      </c>
      <c r="AC243" s="35">
        <f t="shared" si="262"/>
        <v>0</v>
      </c>
      <c r="AD243" s="35">
        <f t="shared" si="262"/>
        <v>0</v>
      </c>
      <c r="AE243" s="35">
        <f t="shared" si="262"/>
        <v>0</v>
      </c>
      <c r="AF243" s="35">
        <f t="shared" si="262"/>
        <v>0</v>
      </c>
      <c r="AG243" s="35">
        <f t="shared" si="262"/>
        <v>0</v>
      </c>
      <c r="AH243" s="35">
        <f t="shared" si="262"/>
        <v>0</v>
      </c>
      <c r="AI243" s="35">
        <f t="shared" si="262"/>
        <v>0</v>
      </c>
      <c r="AJ243" s="35">
        <f t="shared" si="262"/>
        <v>0</v>
      </c>
      <c r="AK243" s="35">
        <f t="shared" si="262"/>
        <v>0</v>
      </c>
      <c r="AL243" s="35">
        <f t="shared" si="262"/>
        <v>0</v>
      </c>
      <c r="AM243" s="35">
        <f t="shared" si="262"/>
        <v>0</v>
      </c>
      <c r="AN243" s="35">
        <f t="shared" si="262"/>
        <v>0</v>
      </c>
      <c r="AO243" s="35">
        <f t="shared" si="262"/>
        <v>0</v>
      </c>
      <c r="AP243" s="35">
        <f t="shared" si="262"/>
        <v>0</v>
      </c>
      <c r="AQ243" s="35">
        <f t="shared" si="262"/>
        <v>0</v>
      </c>
      <c r="AR243" s="35">
        <f t="shared" si="262"/>
        <v>0</v>
      </c>
      <c r="AS243" s="35">
        <f t="shared" si="262"/>
        <v>0</v>
      </c>
      <c r="AT243" s="35">
        <f t="shared" si="262"/>
        <v>0</v>
      </c>
      <c r="AU243" s="35">
        <f t="shared" si="262"/>
        <v>0</v>
      </c>
      <c r="AV243" s="35">
        <f t="shared" si="262"/>
        <v>0</v>
      </c>
      <c r="AW243" s="35">
        <f t="shared" si="262"/>
        <v>0</v>
      </c>
      <c r="AX243" s="35">
        <f t="shared" ref="AX243:BS243" si="263">IF(AX$2&gt;=$O243,IF(AX242-(AX242*HLOOKUP($O243,$R$2:$BS$34,32,FALSE))&lt;=0,AX242,AX242*HLOOKUP($O243,$R$2:$BS$34,32,FALSE)),0)</f>
        <v>0</v>
      </c>
      <c r="AY243" s="35">
        <f t="shared" si="263"/>
        <v>0</v>
      </c>
      <c r="AZ243" s="35">
        <f t="shared" si="263"/>
        <v>0</v>
      </c>
      <c r="BA243" s="35">
        <f t="shared" si="263"/>
        <v>0</v>
      </c>
      <c r="BB243" s="35">
        <f t="shared" si="263"/>
        <v>0</v>
      </c>
      <c r="BC243" s="35">
        <f t="shared" si="263"/>
        <v>0</v>
      </c>
      <c r="BD243" s="35">
        <f t="shared" si="263"/>
        <v>0</v>
      </c>
      <c r="BE243" s="35">
        <f t="shared" si="263"/>
        <v>0</v>
      </c>
      <c r="BF243" s="35">
        <f t="shared" si="263"/>
        <v>0</v>
      </c>
      <c r="BG243" s="35">
        <f t="shared" si="263"/>
        <v>0</v>
      </c>
      <c r="BH243" s="35">
        <f t="shared" si="263"/>
        <v>0</v>
      </c>
      <c r="BI243" s="35">
        <f t="shared" si="263"/>
        <v>0</v>
      </c>
      <c r="BJ243" s="35">
        <f t="shared" si="263"/>
        <v>0</v>
      </c>
      <c r="BK243" s="35">
        <f t="shared" si="263"/>
        <v>0</v>
      </c>
      <c r="BL243" s="35">
        <f t="shared" si="263"/>
        <v>0</v>
      </c>
      <c r="BM243" s="35">
        <f t="shared" si="263"/>
        <v>0</v>
      </c>
      <c r="BN243" s="35">
        <f t="shared" si="263"/>
        <v>0</v>
      </c>
      <c r="BO243" s="35">
        <f t="shared" si="263"/>
        <v>0</v>
      </c>
      <c r="BP243" s="35">
        <f t="shared" si="263"/>
        <v>0</v>
      </c>
      <c r="BQ243" s="35">
        <f t="shared" si="263"/>
        <v>0</v>
      </c>
      <c r="BR243" s="35">
        <f t="shared" si="263"/>
        <v>0</v>
      </c>
      <c r="BS243" s="35">
        <f t="shared" si="263"/>
        <v>0</v>
      </c>
    </row>
    <row r="244" spans="6:71" hidden="1" outlineLevel="1">
      <c r="F244" t="s">
        <v>195</v>
      </c>
      <c r="L244" s="22" t="s">
        <v>196</v>
      </c>
      <c r="O244" s="22">
        <v>34</v>
      </c>
      <c r="R244" s="35">
        <f t="shared" ref="R244:BS244" si="264">IF($O244=R$2,R$185,IF(R$2&gt;$O244,Q244-Q245,0))</f>
        <v>0</v>
      </c>
      <c r="S244" s="35">
        <f t="shared" si="264"/>
        <v>0</v>
      </c>
      <c r="T244" s="35">
        <f t="shared" si="264"/>
        <v>0</v>
      </c>
      <c r="U244" s="35">
        <f t="shared" si="264"/>
        <v>0</v>
      </c>
      <c r="V244" s="35">
        <f t="shared" si="264"/>
        <v>0</v>
      </c>
      <c r="W244" s="35">
        <f t="shared" si="264"/>
        <v>0</v>
      </c>
      <c r="X244" s="35">
        <f t="shared" si="264"/>
        <v>0</v>
      </c>
      <c r="Y244" s="35">
        <f t="shared" si="264"/>
        <v>0</v>
      </c>
      <c r="Z244" s="35">
        <f t="shared" si="264"/>
        <v>0</v>
      </c>
      <c r="AA244" s="35">
        <f t="shared" si="264"/>
        <v>0</v>
      </c>
      <c r="AB244" s="35">
        <f t="shared" si="264"/>
        <v>0</v>
      </c>
      <c r="AC244" s="35">
        <f t="shared" si="264"/>
        <v>0</v>
      </c>
      <c r="AD244" s="35">
        <f t="shared" si="264"/>
        <v>0</v>
      </c>
      <c r="AE244" s="35">
        <f t="shared" si="264"/>
        <v>0</v>
      </c>
      <c r="AF244" s="35">
        <f t="shared" si="264"/>
        <v>0</v>
      </c>
      <c r="AG244" s="35">
        <f t="shared" si="264"/>
        <v>0</v>
      </c>
      <c r="AH244" s="35">
        <f t="shared" si="264"/>
        <v>0</v>
      </c>
      <c r="AI244" s="35">
        <f t="shared" si="264"/>
        <v>0</v>
      </c>
      <c r="AJ244" s="35">
        <f t="shared" si="264"/>
        <v>0</v>
      </c>
      <c r="AK244" s="35">
        <f t="shared" si="264"/>
        <v>0</v>
      </c>
      <c r="AL244" s="35">
        <f t="shared" si="264"/>
        <v>0</v>
      </c>
      <c r="AM244" s="35">
        <f t="shared" si="264"/>
        <v>0</v>
      </c>
      <c r="AN244" s="35">
        <f t="shared" si="264"/>
        <v>0</v>
      </c>
      <c r="AO244" s="35">
        <f t="shared" si="264"/>
        <v>0</v>
      </c>
      <c r="AP244" s="35">
        <f t="shared" si="264"/>
        <v>0</v>
      </c>
      <c r="AQ244" s="35">
        <f t="shared" si="264"/>
        <v>0</v>
      </c>
      <c r="AR244" s="35">
        <f t="shared" si="264"/>
        <v>0</v>
      </c>
      <c r="AS244" s="35">
        <f t="shared" si="264"/>
        <v>0</v>
      </c>
      <c r="AT244" s="35">
        <f t="shared" si="264"/>
        <v>0</v>
      </c>
      <c r="AU244" s="35">
        <f t="shared" si="264"/>
        <v>0</v>
      </c>
      <c r="AV244" s="35">
        <f t="shared" si="264"/>
        <v>0</v>
      </c>
      <c r="AW244" s="35">
        <f t="shared" si="264"/>
        <v>0</v>
      </c>
      <c r="AX244" s="35">
        <f t="shared" si="264"/>
        <v>0</v>
      </c>
      <c r="AY244" s="35">
        <f t="shared" si="264"/>
        <v>0</v>
      </c>
      <c r="AZ244" s="35">
        <f t="shared" si="264"/>
        <v>0</v>
      </c>
      <c r="BA244" s="35">
        <f t="shared" si="264"/>
        <v>0</v>
      </c>
      <c r="BB244" s="35">
        <f t="shared" si="264"/>
        <v>0</v>
      </c>
      <c r="BC244" s="35">
        <f t="shared" si="264"/>
        <v>0</v>
      </c>
      <c r="BD244" s="35">
        <f t="shared" si="264"/>
        <v>0</v>
      </c>
      <c r="BE244" s="35">
        <f t="shared" si="264"/>
        <v>0</v>
      </c>
      <c r="BF244" s="35">
        <f t="shared" si="264"/>
        <v>0</v>
      </c>
      <c r="BG244" s="35">
        <f t="shared" si="264"/>
        <v>0</v>
      </c>
      <c r="BH244" s="35">
        <f t="shared" si="264"/>
        <v>0</v>
      </c>
      <c r="BI244" s="35">
        <f t="shared" si="264"/>
        <v>0</v>
      </c>
      <c r="BJ244" s="35">
        <f t="shared" si="264"/>
        <v>0</v>
      </c>
      <c r="BK244" s="35">
        <f t="shared" si="264"/>
        <v>0</v>
      </c>
      <c r="BL244" s="35">
        <f t="shared" si="264"/>
        <v>0</v>
      </c>
      <c r="BM244" s="35">
        <f t="shared" si="264"/>
        <v>0</v>
      </c>
      <c r="BN244" s="35">
        <f t="shared" si="264"/>
        <v>0</v>
      </c>
      <c r="BO244" s="35">
        <f t="shared" si="264"/>
        <v>0</v>
      </c>
      <c r="BP244" s="35">
        <f t="shared" si="264"/>
        <v>0</v>
      </c>
      <c r="BQ244" s="35">
        <f t="shared" si="264"/>
        <v>0</v>
      </c>
      <c r="BR244" s="35">
        <f t="shared" si="264"/>
        <v>0</v>
      </c>
      <c r="BS244" s="35">
        <f t="shared" si="264"/>
        <v>0</v>
      </c>
    </row>
    <row r="245" spans="6:71" hidden="1" outlineLevel="1">
      <c r="F245" t="s">
        <v>197</v>
      </c>
      <c r="L245" s="22" t="s">
        <v>190</v>
      </c>
      <c r="O245" s="22">
        <v>34</v>
      </c>
      <c r="R245" s="35">
        <f t="shared" ref="R245:AW245" si="265">IF(R$2&gt;=$O245,IF(R244-(R244*HLOOKUP($O245,$R$2:$BS$34,32,FALSE))&lt;=0,R244,R244*HLOOKUP($O245,$R$2:$BS$34,32,FALSE)),0)</f>
        <v>0</v>
      </c>
      <c r="S245" s="35">
        <f t="shared" si="265"/>
        <v>0</v>
      </c>
      <c r="T245" s="35">
        <f t="shared" si="265"/>
        <v>0</v>
      </c>
      <c r="U245" s="35">
        <f t="shared" si="265"/>
        <v>0</v>
      </c>
      <c r="V245" s="35">
        <f t="shared" si="265"/>
        <v>0</v>
      </c>
      <c r="W245" s="35">
        <f t="shared" si="265"/>
        <v>0</v>
      </c>
      <c r="X245" s="35">
        <f t="shared" si="265"/>
        <v>0</v>
      </c>
      <c r="Y245" s="35">
        <f t="shared" si="265"/>
        <v>0</v>
      </c>
      <c r="Z245" s="35">
        <f t="shared" si="265"/>
        <v>0</v>
      </c>
      <c r="AA245" s="35">
        <f t="shared" si="265"/>
        <v>0</v>
      </c>
      <c r="AB245" s="35">
        <f t="shared" si="265"/>
        <v>0</v>
      </c>
      <c r="AC245" s="35">
        <f t="shared" si="265"/>
        <v>0</v>
      </c>
      <c r="AD245" s="35">
        <f t="shared" si="265"/>
        <v>0</v>
      </c>
      <c r="AE245" s="35">
        <f t="shared" si="265"/>
        <v>0</v>
      </c>
      <c r="AF245" s="35">
        <f t="shared" si="265"/>
        <v>0</v>
      </c>
      <c r="AG245" s="35">
        <f t="shared" si="265"/>
        <v>0</v>
      </c>
      <c r="AH245" s="35">
        <f t="shared" si="265"/>
        <v>0</v>
      </c>
      <c r="AI245" s="35">
        <f t="shared" si="265"/>
        <v>0</v>
      </c>
      <c r="AJ245" s="35">
        <f t="shared" si="265"/>
        <v>0</v>
      </c>
      <c r="AK245" s="35">
        <f t="shared" si="265"/>
        <v>0</v>
      </c>
      <c r="AL245" s="35">
        <f t="shared" si="265"/>
        <v>0</v>
      </c>
      <c r="AM245" s="35">
        <f t="shared" si="265"/>
        <v>0</v>
      </c>
      <c r="AN245" s="35">
        <f t="shared" si="265"/>
        <v>0</v>
      </c>
      <c r="AO245" s="35">
        <f t="shared" si="265"/>
        <v>0</v>
      </c>
      <c r="AP245" s="35">
        <f t="shared" si="265"/>
        <v>0</v>
      </c>
      <c r="AQ245" s="35">
        <f t="shared" si="265"/>
        <v>0</v>
      </c>
      <c r="AR245" s="35">
        <f t="shared" si="265"/>
        <v>0</v>
      </c>
      <c r="AS245" s="35">
        <f t="shared" si="265"/>
        <v>0</v>
      </c>
      <c r="AT245" s="35">
        <f t="shared" si="265"/>
        <v>0</v>
      </c>
      <c r="AU245" s="35">
        <f t="shared" si="265"/>
        <v>0</v>
      </c>
      <c r="AV245" s="35">
        <f t="shared" si="265"/>
        <v>0</v>
      </c>
      <c r="AW245" s="35">
        <f t="shared" si="265"/>
        <v>0</v>
      </c>
      <c r="AX245" s="35">
        <f t="shared" ref="AX245:BS245" si="266">IF(AX$2&gt;=$O245,IF(AX244-(AX244*HLOOKUP($O245,$R$2:$BS$34,32,FALSE))&lt;=0,AX244,AX244*HLOOKUP($O245,$R$2:$BS$34,32,FALSE)),0)</f>
        <v>0</v>
      </c>
      <c r="AY245" s="35">
        <f t="shared" si="266"/>
        <v>0</v>
      </c>
      <c r="AZ245" s="35">
        <f t="shared" si="266"/>
        <v>0</v>
      </c>
      <c r="BA245" s="35">
        <f t="shared" si="266"/>
        <v>0</v>
      </c>
      <c r="BB245" s="35">
        <f t="shared" si="266"/>
        <v>0</v>
      </c>
      <c r="BC245" s="35">
        <f t="shared" si="266"/>
        <v>0</v>
      </c>
      <c r="BD245" s="35">
        <f t="shared" si="266"/>
        <v>0</v>
      </c>
      <c r="BE245" s="35">
        <f t="shared" si="266"/>
        <v>0</v>
      </c>
      <c r="BF245" s="35">
        <f t="shared" si="266"/>
        <v>0</v>
      </c>
      <c r="BG245" s="35">
        <f t="shared" si="266"/>
        <v>0</v>
      </c>
      <c r="BH245" s="35">
        <f t="shared" si="266"/>
        <v>0</v>
      </c>
      <c r="BI245" s="35">
        <f t="shared" si="266"/>
        <v>0</v>
      </c>
      <c r="BJ245" s="35">
        <f t="shared" si="266"/>
        <v>0</v>
      </c>
      <c r="BK245" s="35">
        <f t="shared" si="266"/>
        <v>0</v>
      </c>
      <c r="BL245" s="35">
        <f t="shared" si="266"/>
        <v>0</v>
      </c>
      <c r="BM245" s="35">
        <f t="shared" si="266"/>
        <v>0</v>
      </c>
      <c r="BN245" s="35">
        <f t="shared" si="266"/>
        <v>0</v>
      </c>
      <c r="BO245" s="35">
        <f t="shared" si="266"/>
        <v>0</v>
      </c>
      <c r="BP245" s="35">
        <f t="shared" si="266"/>
        <v>0</v>
      </c>
      <c r="BQ245" s="35">
        <f t="shared" si="266"/>
        <v>0</v>
      </c>
      <c r="BR245" s="35">
        <f t="shared" si="266"/>
        <v>0</v>
      </c>
      <c r="BS245" s="35">
        <f t="shared" si="266"/>
        <v>0</v>
      </c>
    </row>
    <row r="246" spans="6:71" hidden="1" outlineLevel="1">
      <c r="F246" t="s">
        <v>195</v>
      </c>
      <c r="L246" s="22" t="s">
        <v>196</v>
      </c>
      <c r="O246" s="22">
        <v>35</v>
      </c>
      <c r="R246" s="35">
        <f t="shared" ref="R246:BS246" si="267">IF($O246=R$2,R$185,IF(R$2&gt;$O246,Q246-Q247,0))</f>
        <v>0</v>
      </c>
      <c r="S246" s="35">
        <f t="shared" si="267"/>
        <v>0</v>
      </c>
      <c r="T246" s="35">
        <f t="shared" si="267"/>
        <v>0</v>
      </c>
      <c r="U246" s="35">
        <f t="shared" si="267"/>
        <v>0</v>
      </c>
      <c r="V246" s="35">
        <f t="shared" si="267"/>
        <v>0</v>
      </c>
      <c r="W246" s="35">
        <f t="shared" si="267"/>
        <v>0</v>
      </c>
      <c r="X246" s="35">
        <f t="shared" si="267"/>
        <v>0</v>
      </c>
      <c r="Y246" s="35">
        <f t="shared" si="267"/>
        <v>0</v>
      </c>
      <c r="Z246" s="35">
        <f t="shared" si="267"/>
        <v>0</v>
      </c>
      <c r="AA246" s="35">
        <f t="shared" si="267"/>
        <v>0</v>
      </c>
      <c r="AB246" s="35">
        <f t="shared" si="267"/>
        <v>0</v>
      </c>
      <c r="AC246" s="35">
        <f t="shared" si="267"/>
        <v>0</v>
      </c>
      <c r="AD246" s="35">
        <f t="shared" si="267"/>
        <v>0</v>
      </c>
      <c r="AE246" s="35">
        <f t="shared" si="267"/>
        <v>0</v>
      </c>
      <c r="AF246" s="35">
        <f t="shared" si="267"/>
        <v>0</v>
      </c>
      <c r="AG246" s="35">
        <f t="shared" si="267"/>
        <v>0</v>
      </c>
      <c r="AH246" s="35">
        <f t="shared" si="267"/>
        <v>0</v>
      </c>
      <c r="AI246" s="35">
        <f t="shared" si="267"/>
        <v>0</v>
      </c>
      <c r="AJ246" s="35">
        <f t="shared" si="267"/>
        <v>0</v>
      </c>
      <c r="AK246" s="35">
        <f t="shared" si="267"/>
        <v>0</v>
      </c>
      <c r="AL246" s="35">
        <f t="shared" si="267"/>
        <v>0</v>
      </c>
      <c r="AM246" s="35">
        <f t="shared" si="267"/>
        <v>0</v>
      </c>
      <c r="AN246" s="35">
        <f t="shared" si="267"/>
        <v>0</v>
      </c>
      <c r="AO246" s="35">
        <f t="shared" si="267"/>
        <v>0</v>
      </c>
      <c r="AP246" s="35">
        <f t="shared" si="267"/>
        <v>0</v>
      </c>
      <c r="AQ246" s="35">
        <f t="shared" si="267"/>
        <v>0</v>
      </c>
      <c r="AR246" s="35">
        <f t="shared" si="267"/>
        <v>0</v>
      </c>
      <c r="AS246" s="35">
        <f t="shared" si="267"/>
        <v>0</v>
      </c>
      <c r="AT246" s="35">
        <f t="shared" si="267"/>
        <v>0</v>
      </c>
      <c r="AU246" s="35">
        <f t="shared" si="267"/>
        <v>0</v>
      </c>
      <c r="AV246" s="35">
        <f t="shared" si="267"/>
        <v>0</v>
      </c>
      <c r="AW246" s="35">
        <f t="shared" si="267"/>
        <v>0</v>
      </c>
      <c r="AX246" s="35">
        <f t="shared" si="267"/>
        <v>0</v>
      </c>
      <c r="AY246" s="35">
        <f t="shared" si="267"/>
        <v>0</v>
      </c>
      <c r="AZ246" s="35">
        <f t="shared" si="267"/>
        <v>0</v>
      </c>
      <c r="BA246" s="35">
        <f t="shared" si="267"/>
        <v>0</v>
      </c>
      <c r="BB246" s="35">
        <f t="shared" si="267"/>
        <v>0</v>
      </c>
      <c r="BC246" s="35">
        <f t="shared" si="267"/>
        <v>0</v>
      </c>
      <c r="BD246" s="35">
        <f t="shared" si="267"/>
        <v>0</v>
      </c>
      <c r="BE246" s="35">
        <f t="shared" si="267"/>
        <v>0</v>
      </c>
      <c r="BF246" s="35">
        <f t="shared" si="267"/>
        <v>0</v>
      </c>
      <c r="BG246" s="35">
        <f t="shared" si="267"/>
        <v>0</v>
      </c>
      <c r="BH246" s="35">
        <f t="shared" si="267"/>
        <v>0</v>
      </c>
      <c r="BI246" s="35">
        <f t="shared" si="267"/>
        <v>0</v>
      </c>
      <c r="BJ246" s="35">
        <f t="shared" si="267"/>
        <v>0</v>
      </c>
      <c r="BK246" s="35">
        <f t="shared" si="267"/>
        <v>0</v>
      </c>
      <c r="BL246" s="35">
        <f t="shared" si="267"/>
        <v>0</v>
      </c>
      <c r="BM246" s="35">
        <f t="shared" si="267"/>
        <v>0</v>
      </c>
      <c r="BN246" s="35">
        <f t="shared" si="267"/>
        <v>0</v>
      </c>
      <c r="BO246" s="35">
        <f t="shared" si="267"/>
        <v>0</v>
      </c>
      <c r="BP246" s="35">
        <f t="shared" si="267"/>
        <v>0</v>
      </c>
      <c r="BQ246" s="35">
        <f t="shared" si="267"/>
        <v>0</v>
      </c>
      <c r="BR246" s="35">
        <f t="shared" si="267"/>
        <v>0</v>
      </c>
      <c r="BS246" s="35">
        <f t="shared" si="267"/>
        <v>0</v>
      </c>
    </row>
    <row r="247" spans="6:71" hidden="1" outlineLevel="1">
      <c r="F247" t="s">
        <v>197</v>
      </c>
      <c r="L247" s="22" t="s">
        <v>190</v>
      </c>
      <c r="O247" s="22">
        <v>35</v>
      </c>
      <c r="R247" s="35">
        <f t="shared" ref="R247:AW247" si="268">IF(R$2&gt;=$O247,IF(R246-(R246*HLOOKUP($O247,$R$2:$BS$34,32,FALSE))&lt;=0,R246,R246*HLOOKUP($O247,$R$2:$BS$34,32,FALSE)),0)</f>
        <v>0</v>
      </c>
      <c r="S247" s="35">
        <f t="shared" si="268"/>
        <v>0</v>
      </c>
      <c r="T247" s="35">
        <f t="shared" si="268"/>
        <v>0</v>
      </c>
      <c r="U247" s="35">
        <f t="shared" si="268"/>
        <v>0</v>
      </c>
      <c r="V247" s="35">
        <f t="shared" si="268"/>
        <v>0</v>
      </c>
      <c r="W247" s="35">
        <f t="shared" si="268"/>
        <v>0</v>
      </c>
      <c r="X247" s="35">
        <f t="shared" si="268"/>
        <v>0</v>
      </c>
      <c r="Y247" s="35">
        <f t="shared" si="268"/>
        <v>0</v>
      </c>
      <c r="Z247" s="35">
        <f t="shared" si="268"/>
        <v>0</v>
      </c>
      <c r="AA247" s="35">
        <f t="shared" si="268"/>
        <v>0</v>
      </c>
      <c r="AB247" s="35">
        <f t="shared" si="268"/>
        <v>0</v>
      </c>
      <c r="AC247" s="35">
        <f t="shared" si="268"/>
        <v>0</v>
      </c>
      <c r="AD247" s="35">
        <f t="shared" si="268"/>
        <v>0</v>
      </c>
      <c r="AE247" s="35">
        <f t="shared" si="268"/>
        <v>0</v>
      </c>
      <c r="AF247" s="35">
        <f t="shared" si="268"/>
        <v>0</v>
      </c>
      <c r="AG247" s="35">
        <f t="shared" si="268"/>
        <v>0</v>
      </c>
      <c r="AH247" s="35">
        <f t="shared" si="268"/>
        <v>0</v>
      </c>
      <c r="AI247" s="35">
        <f t="shared" si="268"/>
        <v>0</v>
      </c>
      <c r="AJ247" s="35">
        <f t="shared" si="268"/>
        <v>0</v>
      </c>
      <c r="AK247" s="35">
        <f t="shared" si="268"/>
        <v>0</v>
      </c>
      <c r="AL247" s="35">
        <f t="shared" si="268"/>
        <v>0</v>
      </c>
      <c r="AM247" s="35">
        <f t="shared" si="268"/>
        <v>0</v>
      </c>
      <c r="AN247" s="35">
        <f t="shared" si="268"/>
        <v>0</v>
      </c>
      <c r="AO247" s="35">
        <f t="shared" si="268"/>
        <v>0</v>
      </c>
      <c r="AP247" s="35">
        <f t="shared" si="268"/>
        <v>0</v>
      </c>
      <c r="AQ247" s="35">
        <f t="shared" si="268"/>
        <v>0</v>
      </c>
      <c r="AR247" s="35">
        <f t="shared" si="268"/>
        <v>0</v>
      </c>
      <c r="AS247" s="35">
        <f t="shared" si="268"/>
        <v>0</v>
      </c>
      <c r="AT247" s="35">
        <f t="shared" si="268"/>
        <v>0</v>
      </c>
      <c r="AU247" s="35">
        <f t="shared" si="268"/>
        <v>0</v>
      </c>
      <c r="AV247" s="35">
        <f t="shared" si="268"/>
        <v>0</v>
      </c>
      <c r="AW247" s="35">
        <f t="shared" si="268"/>
        <v>0</v>
      </c>
      <c r="AX247" s="35">
        <f t="shared" ref="AX247:BS247" si="269">IF(AX$2&gt;=$O247,IF(AX246-(AX246*HLOOKUP($O247,$R$2:$BS$34,32,FALSE))&lt;=0,AX246,AX246*HLOOKUP($O247,$R$2:$BS$34,32,FALSE)),0)</f>
        <v>0</v>
      </c>
      <c r="AY247" s="35">
        <f t="shared" si="269"/>
        <v>0</v>
      </c>
      <c r="AZ247" s="35">
        <f t="shared" si="269"/>
        <v>0</v>
      </c>
      <c r="BA247" s="35">
        <f t="shared" si="269"/>
        <v>0</v>
      </c>
      <c r="BB247" s="35">
        <f t="shared" si="269"/>
        <v>0</v>
      </c>
      <c r="BC247" s="35">
        <f t="shared" si="269"/>
        <v>0</v>
      </c>
      <c r="BD247" s="35">
        <f t="shared" si="269"/>
        <v>0</v>
      </c>
      <c r="BE247" s="35">
        <f t="shared" si="269"/>
        <v>0</v>
      </c>
      <c r="BF247" s="35">
        <f t="shared" si="269"/>
        <v>0</v>
      </c>
      <c r="BG247" s="35">
        <f t="shared" si="269"/>
        <v>0</v>
      </c>
      <c r="BH247" s="35">
        <f t="shared" si="269"/>
        <v>0</v>
      </c>
      <c r="BI247" s="35">
        <f t="shared" si="269"/>
        <v>0</v>
      </c>
      <c r="BJ247" s="35">
        <f t="shared" si="269"/>
        <v>0</v>
      </c>
      <c r="BK247" s="35">
        <f t="shared" si="269"/>
        <v>0</v>
      </c>
      <c r="BL247" s="35">
        <f t="shared" si="269"/>
        <v>0</v>
      </c>
      <c r="BM247" s="35">
        <f t="shared" si="269"/>
        <v>0</v>
      </c>
      <c r="BN247" s="35">
        <f t="shared" si="269"/>
        <v>0</v>
      </c>
      <c r="BO247" s="35">
        <f t="shared" si="269"/>
        <v>0</v>
      </c>
      <c r="BP247" s="35">
        <f t="shared" si="269"/>
        <v>0</v>
      </c>
      <c r="BQ247" s="35">
        <f t="shared" si="269"/>
        <v>0</v>
      </c>
      <c r="BR247" s="35">
        <f t="shared" si="269"/>
        <v>0</v>
      </c>
      <c r="BS247" s="35">
        <f t="shared" si="269"/>
        <v>0</v>
      </c>
    </row>
    <row r="248" spans="6:71" hidden="1" outlineLevel="1">
      <c r="F248" t="s">
        <v>195</v>
      </c>
      <c r="L248" s="22" t="s">
        <v>196</v>
      </c>
      <c r="O248" s="22">
        <v>36</v>
      </c>
      <c r="R248" s="35">
        <f t="shared" ref="R248:BS248" si="270">IF($O248=R$2,R$185,IF(R$2&gt;$O248,Q248-Q249,0))</f>
        <v>0</v>
      </c>
      <c r="S248" s="35">
        <f t="shared" si="270"/>
        <v>0</v>
      </c>
      <c r="T248" s="35">
        <f t="shared" si="270"/>
        <v>0</v>
      </c>
      <c r="U248" s="35">
        <f t="shared" si="270"/>
        <v>0</v>
      </c>
      <c r="V248" s="35">
        <f t="shared" si="270"/>
        <v>0</v>
      </c>
      <c r="W248" s="35">
        <f t="shared" si="270"/>
        <v>0</v>
      </c>
      <c r="X248" s="35">
        <f t="shared" si="270"/>
        <v>0</v>
      </c>
      <c r="Y248" s="35">
        <f t="shared" si="270"/>
        <v>0</v>
      </c>
      <c r="Z248" s="35">
        <f t="shared" si="270"/>
        <v>0</v>
      </c>
      <c r="AA248" s="35">
        <f t="shared" si="270"/>
        <v>0</v>
      </c>
      <c r="AB248" s="35">
        <f t="shared" si="270"/>
        <v>0</v>
      </c>
      <c r="AC248" s="35">
        <f t="shared" si="270"/>
        <v>0</v>
      </c>
      <c r="AD248" s="35">
        <f t="shared" si="270"/>
        <v>0</v>
      </c>
      <c r="AE248" s="35">
        <f t="shared" si="270"/>
        <v>0</v>
      </c>
      <c r="AF248" s="35">
        <f t="shared" si="270"/>
        <v>0</v>
      </c>
      <c r="AG248" s="35">
        <f t="shared" si="270"/>
        <v>0</v>
      </c>
      <c r="AH248" s="35">
        <f t="shared" si="270"/>
        <v>0</v>
      </c>
      <c r="AI248" s="35">
        <f t="shared" si="270"/>
        <v>0</v>
      </c>
      <c r="AJ248" s="35">
        <f t="shared" si="270"/>
        <v>0</v>
      </c>
      <c r="AK248" s="35">
        <f t="shared" si="270"/>
        <v>0</v>
      </c>
      <c r="AL248" s="35">
        <f t="shared" si="270"/>
        <v>0</v>
      </c>
      <c r="AM248" s="35">
        <f t="shared" si="270"/>
        <v>0</v>
      </c>
      <c r="AN248" s="35">
        <f t="shared" si="270"/>
        <v>0</v>
      </c>
      <c r="AO248" s="35">
        <f t="shared" si="270"/>
        <v>0</v>
      </c>
      <c r="AP248" s="35">
        <f t="shared" si="270"/>
        <v>0</v>
      </c>
      <c r="AQ248" s="35">
        <f t="shared" si="270"/>
        <v>0</v>
      </c>
      <c r="AR248" s="35">
        <f t="shared" si="270"/>
        <v>0</v>
      </c>
      <c r="AS248" s="35">
        <f t="shared" si="270"/>
        <v>0</v>
      </c>
      <c r="AT248" s="35">
        <f t="shared" si="270"/>
        <v>0</v>
      </c>
      <c r="AU248" s="35">
        <f t="shared" si="270"/>
        <v>0</v>
      </c>
      <c r="AV248" s="35">
        <f t="shared" si="270"/>
        <v>0</v>
      </c>
      <c r="AW248" s="35">
        <f t="shared" si="270"/>
        <v>0</v>
      </c>
      <c r="AX248" s="35">
        <f t="shared" si="270"/>
        <v>0</v>
      </c>
      <c r="AY248" s="35">
        <f t="shared" si="270"/>
        <v>0</v>
      </c>
      <c r="AZ248" s="35">
        <f t="shared" si="270"/>
        <v>0</v>
      </c>
      <c r="BA248" s="35">
        <f t="shared" si="270"/>
        <v>0</v>
      </c>
      <c r="BB248" s="35">
        <f t="shared" si="270"/>
        <v>0</v>
      </c>
      <c r="BC248" s="35">
        <f t="shared" si="270"/>
        <v>0</v>
      </c>
      <c r="BD248" s="35">
        <f t="shared" si="270"/>
        <v>0</v>
      </c>
      <c r="BE248" s="35">
        <f t="shared" si="270"/>
        <v>0</v>
      </c>
      <c r="BF248" s="35">
        <f t="shared" si="270"/>
        <v>0</v>
      </c>
      <c r="BG248" s="35">
        <f t="shared" si="270"/>
        <v>0</v>
      </c>
      <c r="BH248" s="35">
        <f t="shared" si="270"/>
        <v>0</v>
      </c>
      <c r="BI248" s="35">
        <f t="shared" si="270"/>
        <v>0</v>
      </c>
      <c r="BJ248" s="35">
        <f t="shared" si="270"/>
        <v>0</v>
      </c>
      <c r="BK248" s="35">
        <f t="shared" si="270"/>
        <v>0</v>
      </c>
      <c r="BL248" s="35">
        <f t="shared" si="270"/>
        <v>0</v>
      </c>
      <c r="BM248" s="35">
        <f t="shared" si="270"/>
        <v>0</v>
      </c>
      <c r="BN248" s="35">
        <f t="shared" si="270"/>
        <v>0</v>
      </c>
      <c r="BO248" s="35">
        <f t="shared" si="270"/>
        <v>0</v>
      </c>
      <c r="BP248" s="35">
        <f t="shared" si="270"/>
        <v>0</v>
      </c>
      <c r="BQ248" s="35">
        <f t="shared" si="270"/>
        <v>0</v>
      </c>
      <c r="BR248" s="35">
        <f t="shared" si="270"/>
        <v>0</v>
      </c>
      <c r="BS248" s="35">
        <f t="shared" si="270"/>
        <v>0</v>
      </c>
    </row>
    <row r="249" spans="6:71" hidden="1" outlineLevel="1">
      <c r="F249" t="s">
        <v>197</v>
      </c>
      <c r="L249" s="22" t="s">
        <v>190</v>
      </c>
      <c r="O249" s="22">
        <v>36</v>
      </c>
      <c r="R249" s="35">
        <f t="shared" ref="R249:AW249" si="271">IF(R$2&gt;=$O249,IF(R248-(R248*HLOOKUP($O249,$R$2:$BS$34,32,FALSE))&lt;=0,R248,R248*HLOOKUP($O249,$R$2:$BS$34,32,FALSE)),0)</f>
        <v>0</v>
      </c>
      <c r="S249" s="35">
        <f t="shared" si="271"/>
        <v>0</v>
      </c>
      <c r="T249" s="35">
        <f t="shared" si="271"/>
        <v>0</v>
      </c>
      <c r="U249" s="35">
        <f t="shared" si="271"/>
        <v>0</v>
      </c>
      <c r="V249" s="35">
        <f t="shared" si="271"/>
        <v>0</v>
      </c>
      <c r="W249" s="35">
        <f t="shared" si="271"/>
        <v>0</v>
      </c>
      <c r="X249" s="35">
        <f t="shared" si="271"/>
        <v>0</v>
      </c>
      <c r="Y249" s="35">
        <f t="shared" si="271"/>
        <v>0</v>
      </c>
      <c r="Z249" s="35">
        <f t="shared" si="271"/>
        <v>0</v>
      </c>
      <c r="AA249" s="35">
        <f t="shared" si="271"/>
        <v>0</v>
      </c>
      <c r="AB249" s="35">
        <f t="shared" si="271"/>
        <v>0</v>
      </c>
      <c r="AC249" s="35">
        <f t="shared" si="271"/>
        <v>0</v>
      </c>
      <c r="AD249" s="35">
        <f t="shared" si="271"/>
        <v>0</v>
      </c>
      <c r="AE249" s="35">
        <f t="shared" si="271"/>
        <v>0</v>
      </c>
      <c r="AF249" s="35">
        <f t="shared" si="271"/>
        <v>0</v>
      </c>
      <c r="AG249" s="35">
        <f t="shared" si="271"/>
        <v>0</v>
      </c>
      <c r="AH249" s="35">
        <f t="shared" si="271"/>
        <v>0</v>
      </c>
      <c r="AI249" s="35">
        <f t="shared" si="271"/>
        <v>0</v>
      </c>
      <c r="AJ249" s="35">
        <f t="shared" si="271"/>
        <v>0</v>
      </c>
      <c r="AK249" s="35">
        <f t="shared" si="271"/>
        <v>0</v>
      </c>
      <c r="AL249" s="35">
        <f t="shared" si="271"/>
        <v>0</v>
      </c>
      <c r="AM249" s="35">
        <f t="shared" si="271"/>
        <v>0</v>
      </c>
      <c r="AN249" s="35">
        <f t="shared" si="271"/>
        <v>0</v>
      </c>
      <c r="AO249" s="35">
        <f t="shared" si="271"/>
        <v>0</v>
      </c>
      <c r="AP249" s="35">
        <f t="shared" si="271"/>
        <v>0</v>
      </c>
      <c r="AQ249" s="35">
        <f t="shared" si="271"/>
        <v>0</v>
      </c>
      <c r="AR249" s="35">
        <f t="shared" si="271"/>
        <v>0</v>
      </c>
      <c r="AS249" s="35">
        <f t="shared" si="271"/>
        <v>0</v>
      </c>
      <c r="AT249" s="35">
        <f t="shared" si="271"/>
        <v>0</v>
      </c>
      <c r="AU249" s="35">
        <f t="shared" si="271"/>
        <v>0</v>
      </c>
      <c r="AV249" s="35">
        <f t="shared" si="271"/>
        <v>0</v>
      </c>
      <c r="AW249" s="35">
        <f t="shared" si="271"/>
        <v>0</v>
      </c>
      <c r="AX249" s="35">
        <f t="shared" ref="AX249:BS249" si="272">IF(AX$2&gt;=$O249,IF(AX248-(AX248*HLOOKUP($O249,$R$2:$BS$34,32,FALSE))&lt;=0,AX248,AX248*HLOOKUP($O249,$R$2:$BS$34,32,FALSE)),0)</f>
        <v>0</v>
      </c>
      <c r="AY249" s="35">
        <f t="shared" si="272"/>
        <v>0</v>
      </c>
      <c r="AZ249" s="35">
        <f t="shared" si="272"/>
        <v>0</v>
      </c>
      <c r="BA249" s="35">
        <f t="shared" si="272"/>
        <v>0</v>
      </c>
      <c r="BB249" s="35">
        <f t="shared" si="272"/>
        <v>0</v>
      </c>
      <c r="BC249" s="35">
        <f t="shared" si="272"/>
        <v>0</v>
      </c>
      <c r="BD249" s="35">
        <f t="shared" si="272"/>
        <v>0</v>
      </c>
      <c r="BE249" s="35">
        <f t="shared" si="272"/>
        <v>0</v>
      </c>
      <c r="BF249" s="35">
        <f t="shared" si="272"/>
        <v>0</v>
      </c>
      <c r="BG249" s="35">
        <f t="shared" si="272"/>
        <v>0</v>
      </c>
      <c r="BH249" s="35">
        <f t="shared" si="272"/>
        <v>0</v>
      </c>
      <c r="BI249" s="35">
        <f t="shared" si="272"/>
        <v>0</v>
      </c>
      <c r="BJ249" s="35">
        <f t="shared" si="272"/>
        <v>0</v>
      </c>
      <c r="BK249" s="35">
        <f t="shared" si="272"/>
        <v>0</v>
      </c>
      <c r="BL249" s="35">
        <f t="shared" si="272"/>
        <v>0</v>
      </c>
      <c r="BM249" s="35">
        <f t="shared" si="272"/>
        <v>0</v>
      </c>
      <c r="BN249" s="35">
        <f t="shared" si="272"/>
        <v>0</v>
      </c>
      <c r="BO249" s="35">
        <f t="shared" si="272"/>
        <v>0</v>
      </c>
      <c r="BP249" s="35">
        <f t="shared" si="272"/>
        <v>0</v>
      </c>
      <c r="BQ249" s="35">
        <f t="shared" si="272"/>
        <v>0</v>
      </c>
      <c r="BR249" s="35">
        <f t="shared" si="272"/>
        <v>0</v>
      </c>
      <c r="BS249" s="35">
        <f t="shared" si="272"/>
        <v>0</v>
      </c>
    </row>
    <row r="250" spans="6:71" hidden="1" outlineLevel="1">
      <c r="F250" t="s">
        <v>195</v>
      </c>
      <c r="L250" s="22" t="s">
        <v>196</v>
      </c>
      <c r="O250" s="22">
        <v>37</v>
      </c>
      <c r="R250" s="35">
        <f t="shared" ref="R250:BS250" si="273">IF($O250=R$2,R$185,IF(R$2&gt;$O250,Q250-Q251,0))</f>
        <v>0</v>
      </c>
      <c r="S250" s="35">
        <f t="shared" si="273"/>
        <v>0</v>
      </c>
      <c r="T250" s="35">
        <f t="shared" si="273"/>
        <v>0</v>
      </c>
      <c r="U250" s="35">
        <f t="shared" si="273"/>
        <v>0</v>
      </c>
      <c r="V250" s="35">
        <f t="shared" si="273"/>
        <v>0</v>
      </c>
      <c r="W250" s="35">
        <f t="shared" si="273"/>
        <v>0</v>
      </c>
      <c r="X250" s="35">
        <f t="shared" si="273"/>
        <v>0</v>
      </c>
      <c r="Y250" s="35">
        <f t="shared" si="273"/>
        <v>0</v>
      </c>
      <c r="Z250" s="35">
        <f t="shared" si="273"/>
        <v>0</v>
      </c>
      <c r="AA250" s="35">
        <f t="shared" si="273"/>
        <v>0</v>
      </c>
      <c r="AB250" s="35">
        <f t="shared" si="273"/>
        <v>0</v>
      </c>
      <c r="AC250" s="35">
        <f t="shared" si="273"/>
        <v>0</v>
      </c>
      <c r="AD250" s="35">
        <f t="shared" si="273"/>
        <v>0</v>
      </c>
      <c r="AE250" s="35">
        <f t="shared" si="273"/>
        <v>0</v>
      </c>
      <c r="AF250" s="35">
        <f t="shared" si="273"/>
        <v>0</v>
      </c>
      <c r="AG250" s="35">
        <f t="shared" si="273"/>
        <v>0</v>
      </c>
      <c r="AH250" s="35">
        <f t="shared" si="273"/>
        <v>0</v>
      </c>
      <c r="AI250" s="35">
        <f t="shared" si="273"/>
        <v>0</v>
      </c>
      <c r="AJ250" s="35">
        <f t="shared" si="273"/>
        <v>0</v>
      </c>
      <c r="AK250" s="35">
        <f t="shared" si="273"/>
        <v>0</v>
      </c>
      <c r="AL250" s="35">
        <f t="shared" si="273"/>
        <v>0</v>
      </c>
      <c r="AM250" s="35">
        <f t="shared" si="273"/>
        <v>0</v>
      </c>
      <c r="AN250" s="35">
        <f t="shared" si="273"/>
        <v>0</v>
      </c>
      <c r="AO250" s="35">
        <f t="shared" si="273"/>
        <v>0</v>
      </c>
      <c r="AP250" s="35">
        <f t="shared" si="273"/>
        <v>0</v>
      </c>
      <c r="AQ250" s="35">
        <f t="shared" si="273"/>
        <v>0</v>
      </c>
      <c r="AR250" s="35">
        <f t="shared" si="273"/>
        <v>0</v>
      </c>
      <c r="AS250" s="35">
        <f t="shared" si="273"/>
        <v>0</v>
      </c>
      <c r="AT250" s="35">
        <f t="shared" si="273"/>
        <v>0</v>
      </c>
      <c r="AU250" s="35">
        <f t="shared" si="273"/>
        <v>0</v>
      </c>
      <c r="AV250" s="35">
        <f t="shared" si="273"/>
        <v>0</v>
      </c>
      <c r="AW250" s="35">
        <f t="shared" si="273"/>
        <v>0</v>
      </c>
      <c r="AX250" s="35">
        <f t="shared" si="273"/>
        <v>0</v>
      </c>
      <c r="AY250" s="35">
        <f t="shared" si="273"/>
        <v>0</v>
      </c>
      <c r="AZ250" s="35">
        <f t="shared" si="273"/>
        <v>0</v>
      </c>
      <c r="BA250" s="35">
        <f t="shared" si="273"/>
        <v>0</v>
      </c>
      <c r="BB250" s="35">
        <f t="shared" si="273"/>
        <v>0</v>
      </c>
      <c r="BC250" s="35">
        <f t="shared" si="273"/>
        <v>0</v>
      </c>
      <c r="BD250" s="35">
        <f t="shared" si="273"/>
        <v>0</v>
      </c>
      <c r="BE250" s="35">
        <f t="shared" si="273"/>
        <v>0</v>
      </c>
      <c r="BF250" s="35">
        <f t="shared" si="273"/>
        <v>0</v>
      </c>
      <c r="BG250" s="35">
        <f t="shared" si="273"/>
        <v>0</v>
      </c>
      <c r="BH250" s="35">
        <f t="shared" si="273"/>
        <v>0</v>
      </c>
      <c r="BI250" s="35">
        <f t="shared" si="273"/>
        <v>0</v>
      </c>
      <c r="BJ250" s="35">
        <f t="shared" si="273"/>
        <v>0</v>
      </c>
      <c r="BK250" s="35">
        <f t="shared" si="273"/>
        <v>0</v>
      </c>
      <c r="BL250" s="35">
        <f t="shared" si="273"/>
        <v>0</v>
      </c>
      <c r="BM250" s="35">
        <f t="shared" si="273"/>
        <v>0</v>
      </c>
      <c r="BN250" s="35">
        <f t="shared" si="273"/>
        <v>0</v>
      </c>
      <c r="BO250" s="35">
        <f t="shared" si="273"/>
        <v>0</v>
      </c>
      <c r="BP250" s="35">
        <f t="shared" si="273"/>
        <v>0</v>
      </c>
      <c r="BQ250" s="35">
        <f t="shared" si="273"/>
        <v>0</v>
      </c>
      <c r="BR250" s="35">
        <f t="shared" si="273"/>
        <v>0</v>
      </c>
      <c r="BS250" s="35">
        <f t="shared" si="273"/>
        <v>0</v>
      </c>
    </row>
    <row r="251" spans="6:71" hidden="1" outlineLevel="1">
      <c r="F251" t="s">
        <v>197</v>
      </c>
      <c r="L251" s="22" t="s">
        <v>190</v>
      </c>
      <c r="O251" s="22">
        <v>37</v>
      </c>
      <c r="R251" s="35">
        <f t="shared" ref="R251:AW251" si="274">IF(R$2&gt;=$O251,IF(R250-(R250*HLOOKUP($O251,$R$2:$BS$34,32,FALSE))&lt;=0,R250,R250*HLOOKUP($O251,$R$2:$BS$34,32,FALSE)),0)</f>
        <v>0</v>
      </c>
      <c r="S251" s="35">
        <f t="shared" si="274"/>
        <v>0</v>
      </c>
      <c r="T251" s="35">
        <f t="shared" si="274"/>
        <v>0</v>
      </c>
      <c r="U251" s="35">
        <f t="shared" si="274"/>
        <v>0</v>
      </c>
      <c r="V251" s="35">
        <f t="shared" si="274"/>
        <v>0</v>
      </c>
      <c r="W251" s="35">
        <f t="shared" si="274"/>
        <v>0</v>
      </c>
      <c r="X251" s="35">
        <f t="shared" si="274"/>
        <v>0</v>
      </c>
      <c r="Y251" s="35">
        <f t="shared" si="274"/>
        <v>0</v>
      </c>
      <c r="Z251" s="35">
        <f t="shared" si="274"/>
        <v>0</v>
      </c>
      <c r="AA251" s="35">
        <f t="shared" si="274"/>
        <v>0</v>
      </c>
      <c r="AB251" s="35">
        <f t="shared" si="274"/>
        <v>0</v>
      </c>
      <c r="AC251" s="35">
        <f t="shared" si="274"/>
        <v>0</v>
      </c>
      <c r="AD251" s="35">
        <f t="shared" si="274"/>
        <v>0</v>
      </c>
      <c r="AE251" s="35">
        <f t="shared" si="274"/>
        <v>0</v>
      </c>
      <c r="AF251" s="35">
        <f t="shared" si="274"/>
        <v>0</v>
      </c>
      <c r="AG251" s="35">
        <f t="shared" si="274"/>
        <v>0</v>
      </c>
      <c r="AH251" s="35">
        <f t="shared" si="274"/>
        <v>0</v>
      </c>
      <c r="AI251" s="35">
        <f t="shared" si="274"/>
        <v>0</v>
      </c>
      <c r="AJ251" s="35">
        <f t="shared" si="274"/>
        <v>0</v>
      </c>
      <c r="AK251" s="35">
        <f t="shared" si="274"/>
        <v>0</v>
      </c>
      <c r="AL251" s="35">
        <f t="shared" si="274"/>
        <v>0</v>
      </c>
      <c r="AM251" s="35">
        <f t="shared" si="274"/>
        <v>0</v>
      </c>
      <c r="AN251" s="35">
        <f t="shared" si="274"/>
        <v>0</v>
      </c>
      <c r="AO251" s="35">
        <f t="shared" si="274"/>
        <v>0</v>
      </c>
      <c r="AP251" s="35">
        <f t="shared" si="274"/>
        <v>0</v>
      </c>
      <c r="AQ251" s="35">
        <f t="shared" si="274"/>
        <v>0</v>
      </c>
      <c r="AR251" s="35">
        <f t="shared" si="274"/>
        <v>0</v>
      </c>
      <c r="AS251" s="35">
        <f t="shared" si="274"/>
        <v>0</v>
      </c>
      <c r="AT251" s="35">
        <f t="shared" si="274"/>
        <v>0</v>
      </c>
      <c r="AU251" s="35">
        <f t="shared" si="274"/>
        <v>0</v>
      </c>
      <c r="AV251" s="35">
        <f t="shared" si="274"/>
        <v>0</v>
      </c>
      <c r="AW251" s="35">
        <f t="shared" si="274"/>
        <v>0</v>
      </c>
      <c r="AX251" s="35">
        <f t="shared" ref="AX251:BS251" si="275">IF(AX$2&gt;=$O251,IF(AX250-(AX250*HLOOKUP($O251,$R$2:$BS$34,32,FALSE))&lt;=0,AX250,AX250*HLOOKUP($O251,$R$2:$BS$34,32,FALSE)),0)</f>
        <v>0</v>
      </c>
      <c r="AY251" s="35">
        <f t="shared" si="275"/>
        <v>0</v>
      </c>
      <c r="AZ251" s="35">
        <f t="shared" si="275"/>
        <v>0</v>
      </c>
      <c r="BA251" s="35">
        <f t="shared" si="275"/>
        <v>0</v>
      </c>
      <c r="BB251" s="35">
        <f t="shared" si="275"/>
        <v>0</v>
      </c>
      <c r="BC251" s="35">
        <f t="shared" si="275"/>
        <v>0</v>
      </c>
      <c r="BD251" s="35">
        <f t="shared" si="275"/>
        <v>0</v>
      </c>
      <c r="BE251" s="35">
        <f t="shared" si="275"/>
        <v>0</v>
      </c>
      <c r="BF251" s="35">
        <f t="shared" si="275"/>
        <v>0</v>
      </c>
      <c r="BG251" s="35">
        <f t="shared" si="275"/>
        <v>0</v>
      </c>
      <c r="BH251" s="35">
        <f t="shared" si="275"/>
        <v>0</v>
      </c>
      <c r="BI251" s="35">
        <f t="shared" si="275"/>
        <v>0</v>
      </c>
      <c r="BJ251" s="35">
        <f t="shared" si="275"/>
        <v>0</v>
      </c>
      <c r="BK251" s="35">
        <f t="shared" si="275"/>
        <v>0</v>
      </c>
      <c r="BL251" s="35">
        <f t="shared" si="275"/>
        <v>0</v>
      </c>
      <c r="BM251" s="35">
        <f t="shared" si="275"/>
        <v>0</v>
      </c>
      <c r="BN251" s="35">
        <f t="shared" si="275"/>
        <v>0</v>
      </c>
      <c r="BO251" s="35">
        <f t="shared" si="275"/>
        <v>0</v>
      </c>
      <c r="BP251" s="35">
        <f t="shared" si="275"/>
        <v>0</v>
      </c>
      <c r="BQ251" s="35">
        <f t="shared" si="275"/>
        <v>0</v>
      </c>
      <c r="BR251" s="35">
        <f t="shared" si="275"/>
        <v>0</v>
      </c>
      <c r="BS251" s="35">
        <f t="shared" si="275"/>
        <v>0</v>
      </c>
    </row>
    <row r="252" spans="6:71" hidden="1" outlineLevel="1">
      <c r="F252" t="s">
        <v>195</v>
      </c>
      <c r="L252" s="22" t="s">
        <v>196</v>
      </c>
      <c r="O252" s="22">
        <v>38</v>
      </c>
      <c r="R252" s="35">
        <f t="shared" ref="R252:BS252" si="276">IF($O252=R$2,R$185,IF(R$2&gt;$O252,Q252-Q253,0))</f>
        <v>0</v>
      </c>
      <c r="S252" s="35">
        <f t="shared" si="276"/>
        <v>0</v>
      </c>
      <c r="T252" s="35">
        <f t="shared" si="276"/>
        <v>0</v>
      </c>
      <c r="U252" s="35">
        <f t="shared" si="276"/>
        <v>0</v>
      </c>
      <c r="V252" s="35">
        <f t="shared" si="276"/>
        <v>0</v>
      </c>
      <c r="W252" s="35">
        <f t="shared" si="276"/>
        <v>0</v>
      </c>
      <c r="X252" s="35">
        <f t="shared" si="276"/>
        <v>0</v>
      </c>
      <c r="Y252" s="35">
        <f t="shared" si="276"/>
        <v>0</v>
      </c>
      <c r="Z252" s="35">
        <f t="shared" si="276"/>
        <v>0</v>
      </c>
      <c r="AA252" s="35">
        <f t="shared" si="276"/>
        <v>0</v>
      </c>
      <c r="AB252" s="35">
        <f t="shared" si="276"/>
        <v>0</v>
      </c>
      <c r="AC252" s="35">
        <f t="shared" si="276"/>
        <v>0</v>
      </c>
      <c r="AD252" s="35">
        <f t="shared" si="276"/>
        <v>0</v>
      </c>
      <c r="AE252" s="35">
        <f t="shared" si="276"/>
        <v>0</v>
      </c>
      <c r="AF252" s="35">
        <f t="shared" si="276"/>
        <v>0</v>
      </c>
      <c r="AG252" s="35">
        <f t="shared" si="276"/>
        <v>0</v>
      </c>
      <c r="AH252" s="35">
        <f t="shared" si="276"/>
        <v>0</v>
      </c>
      <c r="AI252" s="35">
        <f t="shared" si="276"/>
        <v>0</v>
      </c>
      <c r="AJ252" s="35">
        <f t="shared" si="276"/>
        <v>0</v>
      </c>
      <c r="AK252" s="35">
        <f t="shared" si="276"/>
        <v>0</v>
      </c>
      <c r="AL252" s="35">
        <f t="shared" si="276"/>
        <v>0</v>
      </c>
      <c r="AM252" s="35">
        <f t="shared" si="276"/>
        <v>0</v>
      </c>
      <c r="AN252" s="35">
        <f t="shared" si="276"/>
        <v>0</v>
      </c>
      <c r="AO252" s="35">
        <f t="shared" si="276"/>
        <v>0</v>
      </c>
      <c r="AP252" s="35">
        <f t="shared" si="276"/>
        <v>0</v>
      </c>
      <c r="AQ252" s="35">
        <f t="shared" si="276"/>
        <v>0</v>
      </c>
      <c r="AR252" s="35">
        <f t="shared" si="276"/>
        <v>0</v>
      </c>
      <c r="AS252" s="35">
        <f t="shared" si="276"/>
        <v>0</v>
      </c>
      <c r="AT252" s="35">
        <f t="shared" si="276"/>
        <v>0</v>
      </c>
      <c r="AU252" s="35">
        <f t="shared" si="276"/>
        <v>0</v>
      </c>
      <c r="AV252" s="35">
        <f t="shared" si="276"/>
        <v>0</v>
      </c>
      <c r="AW252" s="35">
        <f t="shared" si="276"/>
        <v>0</v>
      </c>
      <c r="AX252" s="35">
        <f t="shared" si="276"/>
        <v>0</v>
      </c>
      <c r="AY252" s="35">
        <f t="shared" si="276"/>
        <v>0</v>
      </c>
      <c r="AZ252" s="35">
        <f t="shared" si="276"/>
        <v>0</v>
      </c>
      <c r="BA252" s="35">
        <f t="shared" si="276"/>
        <v>0</v>
      </c>
      <c r="BB252" s="35">
        <f t="shared" si="276"/>
        <v>0</v>
      </c>
      <c r="BC252" s="35">
        <f t="shared" si="276"/>
        <v>0</v>
      </c>
      <c r="BD252" s="35">
        <f t="shared" si="276"/>
        <v>0</v>
      </c>
      <c r="BE252" s="35">
        <f t="shared" si="276"/>
        <v>0</v>
      </c>
      <c r="BF252" s="35">
        <f t="shared" si="276"/>
        <v>0</v>
      </c>
      <c r="BG252" s="35">
        <f t="shared" si="276"/>
        <v>0</v>
      </c>
      <c r="BH252" s="35">
        <f t="shared" si="276"/>
        <v>0</v>
      </c>
      <c r="BI252" s="35">
        <f t="shared" si="276"/>
        <v>0</v>
      </c>
      <c r="BJ252" s="35">
        <f t="shared" si="276"/>
        <v>0</v>
      </c>
      <c r="BK252" s="35">
        <f t="shared" si="276"/>
        <v>0</v>
      </c>
      <c r="BL252" s="35">
        <f t="shared" si="276"/>
        <v>0</v>
      </c>
      <c r="BM252" s="35">
        <f t="shared" si="276"/>
        <v>0</v>
      </c>
      <c r="BN252" s="35">
        <f t="shared" si="276"/>
        <v>0</v>
      </c>
      <c r="BO252" s="35">
        <f t="shared" si="276"/>
        <v>0</v>
      </c>
      <c r="BP252" s="35">
        <f t="shared" si="276"/>
        <v>0</v>
      </c>
      <c r="BQ252" s="35">
        <f t="shared" si="276"/>
        <v>0</v>
      </c>
      <c r="BR252" s="35">
        <f t="shared" si="276"/>
        <v>0</v>
      </c>
      <c r="BS252" s="35">
        <f t="shared" si="276"/>
        <v>0</v>
      </c>
    </row>
    <row r="253" spans="6:71" hidden="1" outlineLevel="1">
      <c r="F253" t="s">
        <v>197</v>
      </c>
      <c r="L253" s="22" t="s">
        <v>190</v>
      </c>
      <c r="O253" s="22">
        <v>38</v>
      </c>
      <c r="R253" s="35">
        <f t="shared" ref="R253:AW253" si="277">IF(R$2&gt;=$O253,IF(R252-(R252*HLOOKUP($O253,$R$2:$BS$34,32,FALSE))&lt;=0,R252,R252*HLOOKUP($O253,$R$2:$BS$34,32,FALSE)),0)</f>
        <v>0</v>
      </c>
      <c r="S253" s="35">
        <f t="shared" si="277"/>
        <v>0</v>
      </c>
      <c r="T253" s="35">
        <f t="shared" si="277"/>
        <v>0</v>
      </c>
      <c r="U253" s="35">
        <f t="shared" si="277"/>
        <v>0</v>
      </c>
      <c r="V253" s="35">
        <f t="shared" si="277"/>
        <v>0</v>
      </c>
      <c r="W253" s="35">
        <f t="shared" si="277"/>
        <v>0</v>
      </c>
      <c r="X253" s="35">
        <f t="shared" si="277"/>
        <v>0</v>
      </c>
      <c r="Y253" s="35">
        <f t="shared" si="277"/>
        <v>0</v>
      </c>
      <c r="Z253" s="35">
        <f t="shared" si="277"/>
        <v>0</v>
      </c>
      <c r="AA253" s="35">
        <f t="shared" si="277"/>
        <v>0</v>
      </c>
      <c r="AB253" s="35">
        <f t="shared" si="277"/>
        <v>0</v>
      </c>
      <c r="AC253" s="35">
        <f t="shared" si="277"/>
        <v>0</v>
      </c>
      <c r="AD253" s="35">
        <f t="shared" si="277"/>
        <v>0</v>
      </c>
      <c r="AE253" s="35">
        <f t="shared" si="277"/>
        <v>0</v>
      </c>
      <c r="AF253" s="35">
        <f t="shared" si="277"/>
        <v>0</v>
      </c>
      <c r="AG253" s="35">
        <f t="shared" si="277"/>
        <v>0</v>
      </c>
      <c r="AH253" s="35">
        <f t="shared" si="277"/>
        <v>0</v>
      </c>
      <c r="AI253" s="35">
        <f t="shared" si="277"/>
        <v>0</v>
      </c>
      <c r="AJ253" s="35">
        <f t="shared" si="277"/>
        <v>0</v>
      </c>
      <c r="AK253" s="35">
        <f t="shared" si="277"/>
        <v>0</v>
      </c>
      <c r="AL253" s="35">
        <f t="shared" si="277"/>
        <v>0</v>
      </c>
      <c r="AM253" s="35">
        <f t="shared" si="277"/>
        <v>0</v>
      </c>
      <c r="AN253" s="35">
        <f t="shared" si="277"/>
        <v>0</v>
      </c>
      <c r="AO253" s="35">
        <f t="shared" si="277"/>
        <v>0</v>
      </c>
      <c r="AP253" s="35">
        <f t="shared" si="277"/>
        <v>0</v>
      </c>
      <c r="AQ253" s="35">
        <f t="shared" si="277"/>
        <v>0</v>
      </c>
      <c r="AR253" s="35">
        <f t="shared" si="277"/>
        <v>0</v>
      </c>
      <c r="AS253" s="35">
        <f t="shared" si="277"/>
        <v>0</v>
      </c>
      <c r="AT253" s="35">
        <f t="shared" si="277"/>
        <v>0</v>
      </c>
      <c r="AU253" s="35">
        <f t="shared" si="277"/>
        <v>0</v>
      </c>
      <c r="AV253" s="35">
        <f t="shared" si="277"/>
        <v>0</v>
      </c>
      <c r="AW253" s="35">
        <f t="shared" si="277"/>
        <v>0</v>
      </c>
      <c r="AX253" s="35">
        <f t="shared" ref="AX253:BS253" si="278">IF(AX$2&gt;=$O253,IF(AX252-(AX252*HLOOKUP($O253,$R$2:$BS$34,32,FALSE))&lt;=0,AX252,AX252*HLOOKUP($O253,$R$2:$BS$34,32,FALSE)),0)</f>
        <v>0</v>
      </c>
      <c r="AY253" s="35">
        <f t="shared" si="278"/>
        <v>0</v>
      </c>
      <c r="AZ253" s="35">
        <f t="shared" si="278"/>
        <v>0</v>
      </c>
      <c r="BA253" s="35">
        <f t="shared" si="278"/>
        <v>0</v>
      </c>
      <c r="BB253" s="35">
        <f t="shared" si="278"/>
        <v>0</v>
      </c>
      <c r="BC253" s="35">
        <f t="shared" si="278"/>
        <v>0</v>
      </c>
      <c r="BD253" s="35">
        <f t="shared" si="278"/>
        <v>0</v>
      </c>
      <c r="BE253" s="35">
        <f t="shared" si="278"/>
        <v>0</v>
      </c>
      <c r="BF253" s="35">
        <f t="shared" si="278"/>
        <v>0</v>
      </c>
      <c r="BG253" s="35">
        <f t="shared" si="278"/>
        <v>0</v>
      </c>
      <c r="BH253" s="35">
        <f t="shared" si="278"/>
        <v>0</v>
      </c>
      <c r="BI253" s="35">
        <f t="shared" si="278"/>
        <v>0</v>
      </c>
      <c r="BJ253" s="35">
        <f t="shared" si="278"/>
        <v>0</v>
      </c>
      <c r="BK253" s="35">
        <f t="shared" si="278"/>
        <v>0</v>
      </c>
      <c r="BL253" s="35">
        <f t="shared" si="278"/>
        <v>0</v>
      </c>
      <c r="BM253" s="35">
        <f t="shared" si="278"/>
        <v>0</v>
      </c>
      <c r="BN253" s="35">
        <f t="shared" si="278"/>
        <v>0</v>
      </c>
      <c r="BO253" s="35">
        <f t="shared" si="278"/>
        <v>0</v>
      </c>
      <c r="BP253" s="35">
        <f t="shared" si="278"/>
        <v>0</v>
      </c>
      <c r="BQ253" s="35">
        <f t="shared" si="278"/>
        <v>0</v>
      </c>
      <c r="BR253" s="35">
        <f t="shared" si="278"/>
        <v>0</v>
      </c>
      <c r="BS253" s="35">
        <f t="shared" si="278"/>
        <v>0</v>
      </c>
    </row>
    <row r="254" spans="6:71" hidden="1" outlineLevel="1">
      <c r="F254" t="s">
        <v>195</v>
      </c>
      <c r="L254" s="22" t="s">
        <v>196</v>
      </c>
      <c r="O254" s="22">
        <v>39</v>
      </c>
      <c r="R254" s="35">
        <f t="shared" ref="R254:BS254" si="279">IF($O254=R$2,R$185,IF(R$2&gt;$O254,Q254-Q255,0))</f>
        <v>0</v>
      </c>
      <c r="S254" s="35">
        <f t="shared" si="279"/>
        <v>0</v>
      </c>
      <c r="T254" s="35">
        <f t="shared" si="279"/>
        <v>0</v>
      </c>
      <c r="U254" s="35">
        <f t="shared" si="279"/>
        <v>0</v>
      </c>
      <c r="V254" s="35">
        <f t="shared" si="279"/>
        <v>0</v>
      </c>
      <c r="W254" s="35">
        <f t="shared" si="279"/>
        <v>0</v>
      </c>
      <c r="X254" s="35">
        <f t="shared" si="279"/>
        <v>0</v>
      </c>
      <c r="Y254" s="35">
        <f t="shared" si="279"/>
        <v>0</v>
      </c>
      <c r="Z254" s="35">
        <f t="shared" si="279"/>
        <v>0</v>
      </c>
      <c r="AA254" s="35">
        <f t="shared" si="279"/>
        <v>0</v>
      </c>
      <c r="AB254" s="35">
        <f t="shared" si="279"/>
        <v>0</v>
      </c>
      <c r="AC254" s="35">
        <f t="shared" si="279"/>
        <v>0</v>
      </c>
      <c r="AD254" s="35">
        <f t="shared" si="279"/>
        <v>0</v>
      </c>
      <c r="AE254" s="35">
        <f t="shared" si="279"/>
        <v>0</v>
      </c>
      <c r="AF254" s="35">
        <f t="shared" si="279"/>
        <v>0</v>
      </c>
      <c r="AG254" s="35">
        <f t="shared" si="279"/>
        <v>0</v>
      </c>
      <c r="AH254" s="35">
        <f t="shared" si="279"/>
        <v>0</v>
      </c>
      <c r="AI254" s="35">
        <f t="shared" si="279"/>
        <v>0</v>
      </c>
      <c r="AJ254" s="35">
        <f t="shared" si="279"/>
        <v>0</v>
      </c>
      <c r="AK254" s="35">
        <f t="shared" si="279"/>
        <v>0</v>
      </c>
      <c r="AL254" s="35">
        <f t="shared" si="279"/>
        <v>0</v>
      </c>
      <c r="AM254" s="35">
        <f t="shared" si="279"/>
        <v>0</v>
      </c>
      <c r="AN254" s="35">
        <f t="shared" si="279"/>
        <v>0</v>
      </c>
      <c r="AO254" s="35">
        <f t="shared" si="279"/>
        <v>0</v>
      </c>
      <c r="AP254" s="35">
        <f t="shared" si="279"/>
        <v>0</v>
      </c>
      <c r="AQ254" s="35">
        <f t="shared" si="279"/>
        <v>0</v>
      </c>
      <c r="AR254" s="35">
        <f t="shared" si="279"/>
        <v>0</v>
      </c>
      <c r="AS254" s="35">
        <f t="shared" si="279"/>
        <v>0</v>
      </c>
      <c r="AT254" s="35">
        <f t="shared" si="279"/>
        <v>0</v>
      </c>
      <c r="AU254" s="35">
        <f t="shared" si="279"/>
        <v>0</v>
      </c>
      <c r="AV254" s="35">
        <f t="shared" si="279"/>
        <v>0</v>
      </c>
      <c r="AW254" s="35">
        <f t="shared" si="279"/>
        <v>0</v>
      </c>
      <c r="AX254" s="35">
        <f t="shared" si="279"/>
        <v>0</v>
      </c>
      <c r="AY254" s="35">
        <f t="shared" si="279"/>
        <v>0</v>
      </c>
      <c r="AZ254" s="35">
        <f t="shared" si="279"/>
        <v>0</v>
      </c>
      <c r="BA254" s="35">
        <f t="shared" si="279"/>
        <v>0</v>
      </c>
      <c r="BB254" s="35">
        <f t="shared" si="279"/>
        <v>0</v>
      </c>
      <c r="BC254" s="35">
        <f t="shared" si="279"/>
        <v>0</v>
      </c>
      <c r="BD254" s="35">
        <f t="shared" si="279"/>
        <v>0</v>
      </c>
      <c r="BE254" s="35">
        <f t="shared" si="279"/>
        <v>0</v>
      </c>
      <c r="BF254" s="35">
        <f t="shared" si="279"/>
        <v>0</v>
      </c>
      <c r="BG254" s="35">
        <f t="shared" si="279"/>
        <v>0</v>
      </c>
      <c r="BH254" s="35">
        <f t="shared" si="279"/>
        <v>0</v>
      </c>
      <c r="BI254" s="35">
        <f t="shared" si="279"/>
        <v>0</v>
      </c>
      <c r="BJ254" s="35">
        <f t="shared" si="279"/>
        <v>0</v>
      </c>
      <c r="BK254" s="35">
        <f t="shared" si="279"/>
        <v>0</v>
      </c>
      <c r="BL254" s="35">
        <f t="shared" si="279"/>
        <v>0</v>
      </c>
      <c r="BM254" s="35">
        <f t="shared" si="279"/>
        <v>0</v>
      </c>
      <c r="BN254" s="35">
        <f t="shared" si="279"/>
        <v>0</v>
      </c>
      <c r="BO254" s="35">
        <f t="shared" si="279"/>
        <v>0</v>
      </c>
      <c r="BP254" s="35">
        <f t="shared" si="279"/>
        <v>0</v>
      </c>
      <c r="BQ254" s="35">
        <f t="shared" si="279"/>
        <v>0</v>
      </c>
      <c r="BR254" s="35">
        <f t="shared" si="279"/>
        <v>0</v>
      </c>
      <c r="BS254" s="35">
        <f t="shared" si="279"/>
        <v>0</v>
      </c>
    </row>
    <row r="255" spans="6:71" hidden="1" outlineLevel="1">
      <c r="F255" t="s">
        <v>197</v>
      </c>
      <c r="L255" s="22" t="s">
        <v>190</v>
      </c>
      <c r="O255" s="22">
        <v>39</v>
      </c>
      <c r="R255" s="35">
        <f t="shared" ref="R255:AW255" si="280">IF(R$2&gt;=$O255,IF(R254-(R254*HLOOKUP($O255,$R$2:$BS$34,32,FALSE))&lt;=0,R254,R254*HLOOKUP($O255,$R$2:$BS$34,32,FALSE)),0)</f>
        <v>0</v>
      </c>
      <c r="S255" s="35">
        <f t="shared" si="280"/>
        <v>0</v>
      </c>
      <c r="T255" s="35">
        <f t="shared" si="280"/>
        <v>0</v>
      </c>
      <c r="U255" s="35">
        <f t="shared" si="280"/>
        <v>0</v>
      </c>
      <c r="V255" s="35">
        <f t="shared" si="280"/>
        <v>0</v>
      </c>
      <c r="W255" s="35">
        <f t="shared" si="280"/>
        <v>0</v>
      </c>
      <c r="X255" s="35">
        <f t="shared" si="280"/>
        <v>0</v>
      </c>
      <c r="Y255" s="35">
        <f t="shared" si="280"/>
        <v>0</v>
      </c>
      <c r="Z255" s="35">
        <f t="shared" si="280"/>
        <v>0</v>
      </c>
      <c r="AA255" s="35">
        <f t="shared" si="280"/>
        <v>0</v>
      </c>
      <c r="AB255" s="35">
        <f t="shared" si="280"/>
        <v>0</v>
      </c>
      <c r="AC255" s="35">
        <f t="shared" si="280"/>
        <v>0</v>
      </c>
      <c r="AD255" s="35">
        <f t="shared" si="280"/>
        <v>0</v>
      </c>
      <c r="AE255" s="35">
        <f t="shared" si="280"/>
        <v>0</v>
      </c>
      <c r="AF255" s="35">
        <f t="shared" si="280"/>
        <v>0</v>
      </c>
      <c r="AG255" s="35">
        <f t="shared" si="280"/>
        <v>0</v>
      </c>
      <c r="AH255" s="35">
        <f t="shared" si="280"/>
        <v>0</v>
      </c>
      <c r="AI255" s="35">
        <f t="shared" si="280"/>
        <v>0</v>
      </c>
      <c r="AJ255" s="35">
        <f t="shared" si="280"/>
        <v>0</v>
      </c>
      <c r="AK255" s="35">
        <f t="shared" si="280"/>
        <v>0</v>
      </c>
      <c r="AL255" s="35">
        <f t="shared" si="280"/>
        <v>0</v>
      </c>
      <c r="AM255" s="35">
        <f t="shared" si="280"/>
        <v>0</v>
      </c>
      <c r="AN255" s="35">
        <f t="shared" si="280"/>
        <v>0</v>
      </c>
      <c r="AO255" s="35">
        <f t="shared" si="280"/>
        <v>0</v>
      </c>
      <c r="AP255" s="35">
        <f t="shared" si="280"/>
        <v>0</v>
      </c>
      <c r="AQ255" s="35">
        <f t="shared" si="280"/>
        <v>0</v>
      </c>
      <c r="AR255" s="35">
        <f t="shared" si="280"/>
        <v>0</v>
      </c>
      <c r="AS255" s="35">
        <f t="shared" si="280"/>
        <v>0</v>
      </c>
      <c r="AT255" s="35">
        <f t="shared" si="280"/>
        <v>0</v>
      </c>
      <c r="AU255" s="35">
        <f t="shared" si="280"/>
        <v>0</v>
      </c>
      <c r="AV255" s="35">
        <f t="shared" si="280"/>
        <v>0</v>
      </c>
      <c r="AW255" s="35">
        <f t="shared" si="280"/>
        <v>0</v>
      </c>
      <c r="AX255" s="35">
        <f t="shared" ref="AX255:BS255" si="281">IF(AX$2&gt;=$O255,IF(AX254-(AX254*HLOOKUP($O255,$R$2:$BS$34,32,FALSE))&lt;=0,AX254,AX254*HLOOKUP($O255,$R$2:$BS$34,32,FALSE)),0)</f>
        <v>0</v>
      </c>
      <c r="AY255" s="35">
        <f t="shared" si="281"/>
        <v>0</v>
      </c>
      <c r="AZ255" s="35">
        <f t="shared" si="281"/>
        <v>0</v>
      </c>
      <c r="BA255" s="35">
        <f t="shared" si="281"/>
        <v>0</v>
      </c>
      <c r="BB255" s="35">
        <f t="shared" si="281"/>
        <v>0</v>
      </c>
      <c r="BC255" s="35">
        <f t="shared" si="281"/>
        <v>0</v>
      </c>
      <c r="BD255" s="35">
        <f t="shared" si="281"/>
        <v>0</v>
      </c>
      <c r="BE255" s="35">
        <f t="shared" si="281"/>
        <v>0</v>
      </c>
      <c r="BF255" s="35">
        <f t="shared" si="281"/>
        <v>0</v>
      </c>
      <c r="BG255" s="35">
        <f t="shared" si="281"/>
        <v>0</v>
      </c>
      <c r="BH255" s="35">
        <f t="shared" si="281"/>
        <v>0</v>
      </c>
      <c r="BI255" s="35">
        <f t="shared" si="281"/>
        <v>0</v>
      </c>
      <c r="BJ255" s="35">
        <f t="shared" si="281"/>
        <v>0</v>
      </c>
      <c r="BK255" s="35">
        <f t="shared" si="281"/>
        <v>0</v>
      </c>
      <c r="BL255" s="35">
        <f t="shared" si="281"/>
        <v>0</v>
      </c>
      <c r="BM255" s="35">
        <f t="shared" si="281"/>
        <v>0</v>
      </c>
      <c r="BN255" s="35">
        <f t="shared" si="281"/>
        <v>0</v>
      </c>
      <c r="BO255" s="35">
        <f t="shared" si="281"/>
        <v>0</v>
      </c>
      <c r="BP255" s="35">
        <f t="shared" si="281"/>
        <v>0</v>
      </c>
      <c r="BQ255" s="35">
        <f t="shared" si="281"/>
        <v>0</v>
      </c>
      <c r="BR255" s="35">
        <f t="shared" si="281"/>
        <v>0</v>
      </c>
      <c r="BS255" s="35">
        <f t="shared" si="281"/>
        <v>0</v>
      </c>
    </row>
    <row r="256" spans="6:71" hidden="1" outlineLevel="1">
      <c r="F256" t="s">
        <v>195</v>
      </c>
      <c r="L256" s="22" t="s">
        <v>196</v>
      </c>
      <c r="O256" s="22">
        <v>40</v>
      </c>
      <c r="R256" s="35">
        <f t="shared" ref="R256:BS256" si="282">IF($O256=R$2,R$185,IF(R$2&gt;$O256,Q256-Q257,0))</f>
        <v>0</v>
      </c>
      <c r="S256" s="35">
        <f t="shared" si="282"/>
        <v>0</v>
      </c>
      <c r="T256" s="35">
        <f t="shared" si="282"/>
        <v>0</v>
      </c>
      <c r="U256" s="35">
        <f t="shared" si="282"/>
        <v>0</v>
      </c>
      <c r="V256" s="35">
        <f t="shared" si="282"/>
        <v>0</v>
      </c>
      <c r="W256" s="35">
        <f t="shared" si="282"/>
        <v>0</v>
      </c>
      <c r="X256" s="35">
        <f t="shared" si="282"/>
        <v>0</v>
      </c>
      <c r="Y256" s="35">
        <f t="shared" si="282"/>
        <v>0</v>
      </c>
      <c r="Z256" s="35">
        <f t="shared" si="282"/>
        <v>0</v>
      </c>
      <c r="AA256" s="35">
        <f t="shared" si="282"/>
        <v>0</v>
      </c>
      <c r="AB256" s="35">
        <f t="shared" si="282"/>
        <v>0</v>
      </c>
      <c r="AC256" s="35">
        <f t="shared" si="282"/>
        <v>0</v>
      </c>
      <c r="AD256" s="35">
        <f t="shared" si="282"/>
        <v>0</v>
      </c>
      <c r="AE256" s="35">
        <f t="shared" si="282"/>
        <v>0</v>
      </c>
      <c r="AF256" s="35">
        <f t="shared" si="282"/>
        <v>0</v>
      </c>
      <c r="AG256" s="35">
        <f t="shared" si="282"/>
        <v>0</v>
      </c>
      <c r="AH256" s="35">
        <f t="shared" si="282"/>
        <v>0</v>
      </c>
      <c r="AI256" s="35">
        <f t="shared" si="282"/>
        <v>0</v>
      </c>
      <c r="AJ256" s="35">
        <f t="shared" si="282"/>
        <v>0</v>
      </c>
      <c r="AK256" s="35">
        <f t="shared" si="282"/>
        <v>0</v>
      </c>
      <c r="AL256" s="35">
        <f t="shared" si="282"/>
        <v>0</v>
      </c>
      <c r="AM256" s="35">
        <f t="shared" si="282"/>
        <v>0</v>
      </c>
      <c r="AN256" s="35">
        <f t="shared" si="282"/>
        <v>0</v>
      </c>
      <c r="AO256" s="35">
        <f t="shared" si="282"/>
        <v>0</v>
      </c>
      <c r="AP256" s="35">
        <f t="shared" si="282"/>
        <v>0</v>
      </c>
      <c r="AQ256" s="35">
        <f t="shared" si="282"/>
        <v>0</v>
      </c>
      <c r="AR256" s="35">
        <f t="shared" si="282"/>
        <v>0</v>
      </c>
      <c r="AS256" s="35">
        <f t="shared" si="282"/>
        <v>0</v>
      </c>
      <c r="AT256" s="35">
        <f t="shared" si="282"/>
        <v>0</v>
      </c>
      <c r="AU256" s="35">
        <f t="shared" si="282"/>
        <v>0</v>
      </c>
      <c r="AV256" s="35">
        <f t="shared" si="282"/>
        <v>0</v>
      </c>
      <c r="AW256" s="35">
        <f t="shared" si="282"/>
        <v>0</v>
      </c>
      <c r="AX256" s="35">
        <f t="shared" si="282"/>
        <v>0</v>
      </c>
      <c r="AY256" s="35">
        <f t="shared" si="282"/>
        <v>0</v>
      </c>
      <c r="AZ256" s="35">
        <f t="shared" si="282"/>
        <v>0</v>
      </c>
      <c r="BA256" s="35">
        <f t="shared" si="282"/>
        <v>0</v>
      </c>
      <c r="BB256" s="35">
        <f t="shared" si="282"/>
        <v>0</v>
      </c>
      <c r="BC256" s="35">
        <f t="shared" si="282"/>
        <v>0</v>
      </c>
      <c r="BD256" s="35">
        <f t="shared" si="282"/>
        <v>0</v>
      </c>
      <c r="BE256" s="35">
        <f t="shared" si="282"/>
        <v>0</v>
      </c>
      <c r="BF256" s="35">
        <f t="shared" si="282"/>
        <v>0</v>
      </c>
      <c r="BG256" s="35">
        <f t="shared" si="282"/>
        <v>0</v>
      </c>
      <c r="BH256" s="35">
        <f t="shared" si="282"/>
        <v>0</v>
      </c>
      <c r="BI256" s="35">
        <f t="shared" si="282"/>
        <v>0</v>
      </c>
      <c r="BJ256" s="35">
        <f t="shared" si="282"/>
        <v>0</v>
      </c>
      <c r="BK256" s="35">
        <f t="shared" si="282"/>
        <v>0</v>
      </c>
      <c r="BL256" s="35">
        <f t="shared" si="282"/>
        <v>0</v>
      </c>
      <c r="BM256" s="35">
        <f t="shared" si="282"/>
        <v>0</v>
      </c>
      <c r="BN256" s="35">
        <f t="shared" si="282"/>
        <v>0</v>
      </c>
      <c r="BO256" s="35">
        <f t="shared" si="282"/>
        <v>0</v>
      </c>
      <c r="BP256" s="35">
        <f t="shared" si="282"/>
        <v>0</v>
      </c>
      <c r="BQ256" s="35">
        <f t="shared" si="282"/>
        <v>0</v>
      </c>
      <c r="BR256" s="35">
        <f t="shared" si="282"/>
        <v>0</v>
      </c>
      <c r="BS256" s="35">
        <f t="shared" si="282"/>
        <v>0</v>
      </c>
    </row>
    <row r="257" spans="6:71" hidden="1" outlineLevel="1">
      <c r="F257" t="s">
        <v>197</v>
      </c>
      <c r="L257" s="22" t="s">
        <v>190</v>
      </c>
      <c r="O257" s="22">
        <v>40</v>
      </c>
      <c r="R257" s="35">
        <f t="shared" ref="R257:AW257" si="283">IF(R$2&gt;=$O257,IF(R256-(R256*HLOOKUP($O257,$R$2:$BS$34,32,FALSE))&lt;=0,R256,R256*HLOOKUP($O257,$R$2:$BS$34,32,FALSE)),0)</f>
        <v>0</v>
      </c>
      <c r="S257" s="35">
        <f t="shared" si="283"/>
        <v>0</v>
      </c>
      <c r="T257" s="35">
        <f t="shared" si="283"/>
        <v>0</v>
      </c>
      <c r="U257" s="35">
        <f t="shared" si="283"/>
        <v>0</v>
      </c>
      <c r="V257" s="35">
        <f t="shared" si="283"/>
        <v>0</v>
      </c>
      <c r="W257" s="35">
        <f t="shared" si="283"/>
        <v>0</v>
      </c>
      <c r="X257" s="35">
        <f t="shared" si="283"/>
        <v>0</v>
      </c>
      <c r="Y257" s="35">
        <f t="shared" si="283"/>
        <v>0</v>
      </c>
      <c r="Z257" s="35">
        <f t="shared" si="283"/>
        <v>0</v>
      </c>
      <c r="AA257" s="35">
        <f t="shared" si="283"/>
        <v>0</v>
      </c>
      <c r="AB257" s="35">
        <f t="shared" si="283"/>
        <v>0</v>
      </c>
      <c r="AC257" s="35">
        <f t="shared" si="283"/>
        <v>0</v>
      </c>
      <c r="AD257" s="35">
        <f t="shared" si="283"/>
        <v>0</v>
      </c>
      <c r="AE257" s="35">
        <f t="shared" si="283"/>
        <v>0</v>
      </c>
      <c r="AF257" s="35">
        <f t="shared" si="283"/>
        <v>0</v>
      </c>
      <c r="AG257" s="35">
        <f t="shared" si="283"/>
        <v>0</v>
      </c>
      <c r="AH257" s="35">
        <f t="shared" si="283"/>
        <v>0</v>
      </c>
      <c r="AI257" s="35">
        <f t="shared" si="283"/>
        <v>0</v>
      </c>
      <c r="AJ257" s="35">
        <f t="shared" si="283"/>
        <v>0</v>
      </c>
      <c r="AK257" s="35">
        <f t="shared" si="283"/>
        <v>0</v>
      </c>
      <c r="AL257" s="35">
        <f t="shared" si="283"/>
        <v>0</v>
      </c>
      <c r="AM257" s="35">
        <f t="shared" si="283"/>
        <v>0</v>
      </c>
      <c r="AN257" s="35">
        <f t="shared" si="283"/>
        <v>0</v>
      </c>
      <c r="AO257" s="35">
        <f t="shared" si="283"/>
        <v>0</v>
      </c>
      <c r="AP257" s="35">
        <f t="shared" si="283"/>
        <v>0</v>
      </c>
      <c r="AQ257" s="35">
        <f t="shared" si="283"/>
        <v>0</v>
      </c>
      <c r="AR257" s="35">
        <f t="shared" si="283"/>
        <v>0</v>
      </c>
      <c r="AS257" s="35">
        <f t="shared" si="283"/>
        <v>0</v>
      </c>
      <c r="AT257" s="35">
        <f t="shared" si="283"/>
        <v>0</v>
      </c>
      <c r="AU257" s="35">
        <f t="shared" si="283"/>
        <v>0</v>
      </c>
      <c r="AV257" s="35">
        <f t="shared" si="283"/>
        <v>0</v>
      </c>
      <c r="AW257" s="35">
        <f t="shared" si="283"/>
        <v>0</v>
      </c>
      <c r="AX257" s="35">
        <f t="shared" ref="AX257:BS257" si="284">IF(AX$2&gt;=$O257,IF(AX256-(AX256*HLOOKUP($O257,$R$2:$BS$34,32,FALSE))&lt;=0,AX256,AX256*HLOOKUP($O257,$R$2:$BS$34,32,FALSE)),0)</f>
        <v>0</v>
      </c>
      <c r="AY257" s="35">
        <f t="shared" si="284"/>
        <v>0</v>
      </c>
      <c r="AZ257" s="35">
        <f t="shared" si="284"/>
        <v>0</v>
      </c>
      <c r="BA257" s="35">
        <f t="shared" si="284"/>
        <v>0</v>
      </c>
      <c r="BB257" s="35">
        <f t="shared" si="284"/>
        <v>0</v>
      </c>
      <c r="BC257" s="35">
        <f t="shared" si="284"/>
        <v>0</v>
      </c>
      <c r="BD257" s="35">
        <f t="shared" si="284"/>
        <v>0</v>
      </c>
      <c r="BE257" s="35">
        <f t="shared" si="284"/>
        <v>0</v>
      </c>
      <c r="BF257" s="35">
        <f t="shared" si="284"/>
        <v>0</v>
      </c>
      <c r="BG257" s="35">
        <f t="shared" si="284"/>
        <v>0</v>
      </c>
      <c r="BH257" s="35">
        <f t="shared" si="284"/>
        <v>0</v>
      </c>
      <c r="BI257" s="35">
        <f t="shared" si="284"/>
        <v>0</v>
      </c>
      <c r="BJ257" s="35">
        <f t="shared" si="284"/>
        <v>0</v>
      </c>
      <c r="BK257" s="35">
        <f t="shared" si="284"/>
        <v>0</v>
      </c>
      <c r="BL257" s="35">
        <f t="shared" si="284"/>
        <v>0</v>
      </c>
      <c r="BM257" s="35">
        <f t="shared" si="284"/>
        <v>0</v>
      </c>
      <c r="BN257" s="35">
        <f t="shared" si="284"/>
        <v>0</v>
      </c>
      <c r="BO257" s="35">
        <f t="shared" si="284"/>
        <v>0</v>
      </c>
      <c r="BP257" s="35">
        <f t="shared" si="284"/>
        <v>0</v>
      </c>
      <c r="BQ257" s="35">
        <f t="shared" si="284"/>
        <v>0</v>
      </c>
      <c r="BR257" s="35">
        <f t="shared" si="284"/>
        <v>0</v>
      </c>
      <c r="BS257" s="35">
        <f t="shared" si="284"/>
        <v>0</v>
      </c>
    </row>
    <row r="258" spans="6:71" hidden="1" outlineLevel="1">
      <c r="F258" t="s">
        <v>195</v>
      </c>
      <c r="L258" s="22" t="s">
        <v>196</v>
      </c>
      <c r="O258" s="22">
        <v>41</v>
      </c>
      <c r="R258" s="35">
        <f t="shared" ref="R258:BS258" si="285">IF($O258=R$2,R$185,IF(R$2&gt;$O258,Q258-Q259,0))</f>
        <v>0</v>
      </c>
      <c r="S258" s="35">
        <f t="shared" si="285"/>
        <v>0</v>
      </c>
      <c r="T258" s="35">
        <f t="shared" si="285"/>
        <v>0</v>
      </c>
      <c r="U258" s="35">
        <f t="shared" si="285"/>
        <v>0</v>
      </c>
      <c r="V258" s="35">
        <f t="shared" si="285"/>
        <v>0</v>
      </c>
      <c r="W258" s="35">
        <f t="shared" si="285"/>
        <v>0</v>
      </c>
      <c r="X258" s="35">
        <f t="shared" si="285"/>
        <v>0</v>
      </c>
      <c r="Y258" s="35">
        <f t="shared" si="285"/>
        <v>0</v>
      </c>
      <c r="Z258" s="35">
        <f t="shared" si="285"/>
        <v>0</v>
      </c>
      <c r="AA258" s="35">
        <f t="shared" si="285"/>
        <v>0</v>
      </c>
      <c r="AB258" s="35">
        <f t="shared" si="285"/>
        <v>0</v>
      </c>
      <c r="AC258" s="35">
        <f t="shared" si="285"/>
        <v>0</v>
      </c>
      <c r="AD258" s="35">
        <f t="shared" si="285"/>
        <v>0</v>
      </c>
      <c r="AE258" s="35">
        <f t="shared" si="285"/>
        <v>0</v>
      </c>
      <c r="AF258" s="35">
        <f t="shared" si="285"/>
        <v>0</v>
      </c>
      <c r="AG258" s="35">
        <f t="shared" si="285"/>
        <v>0</v>
      </c>
      <c r="AH258" s="35">
        <f t="shared" si="285"/>
        <v>0</v>
      </c>
      <c r="AI258" s="35">
        <f t="shared" si="285"/>
        <v>0</v>
      </c>
      <c r="AJ258" s="35">
        <f t="shared" si="285"/>
        <v>0</v>
      </c>
      <c r="AK258" s="35">
        <f t="shared" si="285"/>
        <v>0</v>
      </c>
      <c r="AL258" s="35">
        <f t="shared" si="285"/>
        <v>0</v>
      </c>
      <c r="AM258" s="35">
        <f t="shared" si="285"/>
        <v>0</v>
      </c>
      <c r="AN258" s="35">
        <f t="shared" si="285"/>
        <v>0</v>
      </c>
      <c r="AO258" s="35">
        <f t="shared" si="285"/>
        <v>0</v>
      </c>
      <c r="AP258" s="35">
        <f t="shared" si="285"/>
        <v>0</v>
      </c>
      <c r="AQ258" s="35">
        <f t="shared" si="285"/>
        <v>0</v>
      </c>
      <c r="AR258" s="35">
        <f t="shared" si="285"/>
        <v>0</v>
      </c>
      <c r="AS258" s="35">
        <f t="shared" si="285"/>
        <v>0</v>
      </c>
      <c r="AT258" s="35">
        <f t="shared" si="285"/>
        <v>0</v>
      </c>
      <c r="AU258" s="35">
        <f t="shared" si="285"/>
        <v>0</v>
      </c>
      <c r="AV258" s="35">
        <f t="shared" si="285"/>
        <v>0</v>
      </c>
      <c r="AW258" s="35">
        <f t="shared" si="285"/>
        <v>0</v>
      </c>
      <c r="AX258" s="35">
        <f t="shared" si="285"/>
        <v>0</v>
      </c>
      <c r="AY258" s="35">
        <f t="shared" si="285"/>
        <v>0</v>
      </c>
      <c r="AZ258" s="35">
        <f t="shared" si="285"/>
        <v>0</v>
      </c>
      <c r="BA258" s="35">
        <f t="shared" si="285"/>
        <v>0</v>
      </c>
      <c r="BB258" s="35">
        <f t="shared" si="285"/>
        <v>0</v>
      </c>
      <c r="BC258" s="35">
        <f t="shared" si="285"/>
        <v>0</v>
      </c>
      <c r="BD258" s="35">
        <f t="shared" si="285"/>
        <v>0</v>
      </c>
      <c r="BE258" s="35">
        <f t="shared" si="285"/>
        <v>0</v>
      </c>
      <c r="BF258" s="35">
        <f t="shared" si="285"/>
        <v>0</v>
      </c>
      <c r="BG258" s="35">
        <f t="shared" si="285"/>
        <v>0</v>
      </c>
      <c r="BH258" s="35">
        <f t="shared" si="285"/>
        <v>0</v>
      </c>
      <c r="BI258" s="35">
        <f t="shared" si="285"/>
        <v>0</v>
      </c>
      <c r="BJ258" s="35">
        <f t="shared" si="285"/>
        <v>0</v>
      </c>
      <c r="BK258" s="35">
        <f t="shared" si="285"/>
        <v>0</v>
      </c>
      <c r="BL258" s="35">
        <f t="shared" si="285"/>
        <v>0</v>
      </c>
      <c r="BM258" s="35">
        <f t="shared" si="285"/>
        <v>0</v>
      </c>
      <c r="BN258" s="35">
        <f t="shared" si="285"/>
        <v>0</v>
      </c>
      <c r="BO258" s="35">
        <f t="shared" si="285"/>
        <v>0</v>
      </c>
      <c r="BP258" s="35">
        <f t="shared" si="285"/>
        <v>0</v>
      </c>
      <c r="BQ258" s="35">
        <f t="shared" si="285"/>
        <v>0</v>
      </c>
      <c r="BR258" s="35">
        <f t="shared" si="285"/>
        <v>0</v>
      </c>
      <c r="BS258" s="35">
        <f t="shared" si="285"/>
        <v>0</v>
      </c>
    </row>
    <row r="259" spans="6:71" hidden="1" outlineLevel="1">
      <c r="F259" t="s">
        <v>197</v>
      </c>
      <c r="L259" s="22" t="s">
        <v>190</v>
      </c>
      <c r="O259" s="22">
        <v>41</v>
      </c>
      <c r="R259" s="35">
        <f t="shared" ref="R259:AW259" si="286">IF(R$2&gt;=$O259,IF(R258-(R258*HLOOKUP($O259,$R$2:$BS$34,32,FALSE))&lt;=0,R258,R258*HLOOKUP($O259,$R$2:$BS$34,32,FALSE)),0)</f>
        <v>0</v>
      </c>
      <c r="S259" s="35">
        <f t="shared" si="286"/>
        <v>0</v>
      </c>
      <c r="T259" s="35">
        <f t="shared" si="286"/>
        <v>0</v>
      </c>
      <c r="U259" s="35">
        <f t="shared" si="286"/>
        <v>0</v>
      </c>
      <c r="V259" s="35">
        <f t="shared" si="286"/>
        <v>0</v>
      </c>
      <c r="W259" s="35">
        <f t="shared" si="286"/>
        <v>0</v>
      </c>
      <c r="X259" s="35">
        <f t="shared" si="286"/>
        <v>0</v>
      </c>
      <c r="Y259" s="35">
        <f t="shared" si="286"/>
        <v>0</v>
      </c>
      <c r="Z259" s="35">
        <f t="shared" si="286"/>
        <v>0</v>
      </c>
      <c r="AA259" s="35">
        <f t="shared" si="286"/>
        <v>0</v>
      </c>
      <c r="AB259" s="35">
        <f t="shared" si="286"/>
        <v>0</v>
      </c>
      <c r="AC259" s="35">
        <f t="shared" si="286"/>
        <v>0</v>
      </c>
      <c r="AD259" s="35">
        <f t="shared" si="286"/>
        <v>0</v>
      </c>
      <c r="AE259" s="35">
        <f t="shared" si="286"/>
        <v>0</v>
      </c>
      <c r="AF259" s="35">
        <f t="shared" si="286"/>
        <v>0</v>
      </c>
      <c r="AG259" s="35">
        <f t="shared" si="286"/>
        <v>0</v>
      </c>
      <c r="AH259" s="35">
        <f t="shared" si="286"/>
        <v>0</v>
      </c>
      <c r="AI259" s="35">
        <f t="shared" si="286"/>
        <v>0</v>
      </c>
      <c r="AJ259" s="35">
        <f t="shared" si="286"/>
        <v>0</v>
      </c>
      <c r="AK259" s="35">
        <f t="shared" si="286"/>
        <v>0</v>
      </c>
      <c r="AL259" s="35">
        <f t="shared" si="286"/>
        <v>0</v>
      </c>
      <c r="AM259" s="35">
        <f t="shared" si="286"/>
        <v>0</v>
      </c>
      <c r="AN259" s="35">
        <f t="shared" si="286"/>
        <v>0</v>
      </c>
      <c r="AO259" s="35">
        <f t="shared" si="286"/>
        <v>0</v>
      </c>
      <c r="AP259" s="35">
        <f t="shared" si="286"/>
        <v>0</v>
      </c>
      <c r="AQ259" s="35">
        <f t="shared" si="286"/>
        <v>0</v>
      </c>
      <c r="AR259" s="35">
        <f t="shared" si="286"/>
        <v>0</v>
      </c>
      <c r="AS259" s="35">
        <f t="shared" si="286"/>
        <v>0</v>
      </c>
      <c r="AT259" s="35">
        <f t="shared" si="286"/>
        <v>0</v>
      </c>
      <c r="AU259" s="35">
        <f t="shared" si="286"/>
        <v>0</v>
      </c>
      <c r="AV259" s="35">
        <f t="shared" si="286"/>
        <v>0</v>
      </c>
      <c r="AW259" s="35">
        <f t="shared" si="286"/>
        <v>0</v>
      </c>
      <c r="AX259" s="35">
        <f t="shared" ref="AX259:BS259" si="287">IF(AX$2&gt;=$O259,IF(AX258-(AX258*HLOOKUP($O259,$R$2:$BS$34,32,FALSE))&lt;=0,AX258,AX258*HLOOKUP($O259,$R$2:$BS$34,32,FALSE)),0)</f>
        <v>0</v>
      </c>
      <c r="AY259" s="35">
        <f t="shared" si="287"/>
        <v>0</v>
      </c>
      <c r="AZ259" s="35">
        <f t="shared" si="287"/>
        <v>0</v>
      </c>
      <c r="BA259" s="35">
        <f t="shared" si="287"/>
        <v>0</v>
      </c>
      <c r="BB259" s="35">
        <f t="shared" si="287"/>
        <v>0</v>
      </c>
      <c r="BC259" s="35">
        <f t="shared" si="287"/>
        <v>0</v>
      </c>
      <c r="BD259" s="35">
        <f t="shared" si="287"/>
        <v>0</v>
      </c>
      <c r="BE259" s="35">
        <f t="shared" si="287"/>
        <v>0</v>
      </c>
      <c r="BF259" s="35">
        <f t="shared" si="287"/>
        <v>0</v>
      </c>
      <c r="BG259" s="35">
        <f t="shared" si="287"/>
        <v>0</v>
      </c>
      <c r="BH259" s="35">
        <f t="shared" si="287"/>
        <v>0</v>
      </c>
      <c r="BI259" s="35">
        <f t="shared" si="287"/>
        <v>0</v>
      </c>
      <c r="BJ259" s="35">
        <f t="shared" si="287"/>
        <v>0</v>
      </c>
      <c r="BK259" s="35">
        <f t="shared" si="287"/>
        <v>0</v>
      </c>
      <c r="BL259" s="35">
        <f t="shared" si="287"/>
        <v>0</v>
      </c>
      <c r="BM259" s="35">
        <f t="shared" si="287"/>
        <v>0</v>
      </c>
      <c r="BN259" s="35">
        <f t="shared" si="287"/>
        <v>0</v>
      </c>
      <c r="BO259" s="35">
        <f t="shared" si="287"/>
        <v>0</v>
      </c>
      <c r="BP259" s="35">
        <f t="shared" si="287"/>
        <v>0</v>
      </c>
      <c r="BQ259" s="35">
        <f t="shared" si="287"/>
        <v>0</v>
      </c>
      <c r="BR259" s="35">
        <f t="shared" si="287"/>
        <v>0</v>
      </c>
      <c r="BS259" s="35">
        <f t="shared" si="287"/>
        <v>0</v>
      </c>
    </row>
    <row r="260" spans="6:71" hidden="1" outlineLevel="1">
      <c r="F260" t="s">
        <v>195</v>
      </c>
      <c r="L260" s="22" t="s">
        <v>196</v>
      </c>
      <c r="O260" s="22">
        <v>42</v>
      </c>
      <c r="R260" s="35">
        <f t="shared" ref="R260:BS260" si="288">IF($O260=R$2,R$185,IF(R$2&gt;$O260,Q260-Q261,0))</f>
        <v>0</v>
      </c>
      <c r="S260" s="35">
        <f t="shared" si="288"/>
        <v>0</v>
      </c>
      <c r="T260" s="35">
        <f t="shared" si="288"/>
        <v>0</v>
      </c>
      <c r="U260" s="35">
        <f t="shared" si="288"/>
        <v>0</v>
      </c>
      <c r="V260" s="35">
        <f t="shared" si="288"/>
        <v>0</v>
      </c>
      <c r="W260" s="35">
        <f t="shared" si="288"/>
        <v>0</v>
      </c>
      <c r="X260" s="35">
        <f t="shared" si="288"/>
        <v>0</v>
      </c>
      <c r="Y260" s="35">
        <f t="shared" si="288"/>
        <v>0</v>
      </c>
      <c r="Z260" s="35">
        <f t="shared" si="288"/>
        <v>0</v>
      </c>
      <c r="AA260" s="35">
        <f t="shared" si="288"/>
        <v>0</v>
      </c>
      <c r="AB260" s="35">
        <f t="shared" si="288"/>
        <v>0</v>
      </c>
      <c r="AC260" s="35">
        <f t="shared" si="288"/>
        <v>0</v>
      </c>
      <c r="AD260" s="35">
        <f t="shared" si="288"/>
        <v>0</v>
      </c>
      <c r="AE260" s="35">
        <f t="shared" si="288"/>
        <v>0</v>
      </c>
      <c r="AF260" s="35">
        <f t="shared" si="288"/>
        <v>0</v>
      </c>
      <c r="AG260" s="35">
        <f t="shared" si="288"/>
        <v>0</v>
      </c>
      <c r="AH260" s="35">
        <f t="shared" si="288"/>
        <v>0</v>
      </c>
      <c r="AI260" s="35">
        <f t="shared" si="288"/>
        <v>0</v>
      </c>
      <c r="AJ260" s="35">
        <f t="shared" si="288"/>
        <v>0</v>
      </c>
      <c r="AK260" s="35">
        <f t="shared" si="288"/>
        <v>0</v>
      </c>
      <c r="AL260" s="35">
        <f t="shared" si="288"/>
        <v>0</v>
      </c>
      <c r="AM260" s="35">
        <f t="shared" si="288"/>
        <v>0</v>
      </c>
      <c r="AN260" s="35">
        <f t="shared" si="288"/>
        <v>0</v>
      </c>
      <c r="AO260" s="35">
        <f t="shared" si="288"/>
        <v>0</v>
      </c>
      <c r="AP260" s="35">
        <f t="shared" si="288"/>
        <v>0</v>
      </c>
      <c r="AQ260" s="35">
        <f t="shared" si="288"/>
        <v>0</v>
      </c>
      <c r="AR260" s="35">
        <f t="shared" si="288"/>
        <v>0</v>
      </c>
      <c r="AS260" s="35">
        <f t="shared" si="288"/>
        <v>0</v>
      </c>
      <c r="AT260" s="35">
        <f t="shared" si="288"/>
        <v>0</v>
      </c>
      <c r="AU260" s="35">
        <f t="shared" si="288"/>
        <v>0</v>
      </c>
      <c r="AV260" s="35">
        <f t="shared" si="288"/>
        <v>0</v>
      </c>
      <c r="AW260" s="35">
        <f t="shared" si="288"/>
        <v>0</v>
      </c>
      <c r="AX260" s="35">
        <f t="shared" si="288"/>
        <v>0</v>
      </c>
      <c r="AY260" s="35">
        <f t="shared" si="288"/>
        <v>0</v>
      </c>
      <c r="AZ260" s="35">
        <f t="shared" si="288"/>
        <v>0</v>
      </c>
      <c r="BA260" s="35">
        <f t="shared" si="288"/>
        <v>0</v>
      </c>
      <c r="BB260" s="35">
        <f t="shared" si="288"/>
        <v>0</v>
      </c>
      <c r="BC260" s="35">
        <f t="shared" si="288"/>
        <v>0</v>
      </c>
      <c r="BD260" s="35">
        <f t="shared" si="288"/>
        <v>0</v>
      </c>
      <c r="BE260" s="35">
        <f t="shared" si="288"/>
        <v>0</v>
      </c>
      <c r="BF260" s="35">
        <f t="shared" si="288"/>
        <v>0</v>
      </c>
      <c r="BG260" s="35">
        <f t="shared" si="288"/>
        <v>0</v>
      </c>
      <c r="BH260" s="35">
        <f t="shared" si="288"/>
        <v>0</v>
      </c>
      <c r="BI260" s="35">
        <f t="shared" si="288"/>
        <v>0</v>
      </c>
      <c r="BJ260" s="35">
        <f t="shared" si="288"/>
        <v>0</v>
      </c>
      <c r="BK260" s="35">
        <f t="shared" si="288"/>
        <v>0</v>
      </c>
      <c r="BL260" s="35">
        <f t="shared" si="288"/>
        <v>0</v>
      </c>
      <c r="BM260" s="35">
        <f t="shared" si="288"/>
        <v>0</v>
      </c>
      <c r="BN260" s="35">
        <f t="shared" si="288"/>
        <v>0</v>
      </c>
      <c r="BO260" s="35">
        <f t="shared" si="288"/>
        <v>0</v>
      </c>
      <c r="BP260" s="35">
        <f t="shared" si="288"/>
        <v>0</v>
      </c>
      <c r="BQ260" s="35">
        <f t="shared" si="288"/>
        <v>0</v>
      </c>
      <c r="BR260" s="35">
        <f t="shared" si="288"/>
        <v>0</v>
      </c>
      <c r="BS260" s="35">
        <f t="shared" si="288"/>
        <v>0</v>
      </c>
    </row>
    <row r="261" spans="6:71" hidden="1" outlineLevel="1">
      <c r="F261" t="s">
        <v>197</v>
      </c>
      <c r="L261" s="22" t="s">
        <v>190</v>
      </c>
      <c r="O261" s="22">
        <v>42</v>
      </c>
      <c r="R261" s="35">
        <f t="shared" ref="R261:AW261" si="289">IF(R$2&gt;=$O261,IF(R260-(R260*HLOOKUP($O261,$R$2:$BS$34,32,FALSE))&lt;=0,R260,R260*HLOOKUP($O261,$R$2:$BS$34,32,FALSE)),0)</f>
        <v>0</v>
      </c>
      <c r="S261" s="35">
        <f t="shared" si="289"/>
        <v>0</v>
      </c>
      <c r="T261" s="35">
        <f t="shared" si="289"/>
        <v>0</v>
      </c>
      <c r="U261" s="35">
        <f t="shared" si="289"/>
        <v>0</v>
      </c>
      <c r="V261" s="35">
        <f t="shared" si="289"/>
        <v>0</v>
      </c>
      <c r="W261" s="35">
        <f t="shared" si="289"/>
        <v>0</v>
      </c>
      <c r="X261" s="35">
        <f t="shared" si="289"/>
        <v>0</v>
      </c>
      <c r="Y261" s="35">
        <f t="shared" si="289"/>
        <v>0</v>
      </c>
      <c r="Z261" s="35">
        <f t="shared" si="289"/>
        <v>0</v>
      </c>
      <c r="AA261" s="35">
        <f t="shared" si="289"/>
        <v>0</v>
      </c>
      <c r="AB261" s="35">
        <f t="shared" si="289"/>
        <v>0</v>
      </c>
      <c r="AC261" s="35">
        <f t="shared" si="289"/>
        <v>0</v>
      </c>
      <c r="AD261" s="35">
        <f t="shared" si="289"/>
        <v>0</v>
      </c>
      <c r="AE261" s="35">
        <f t="shared" si="289"/>
        <v>0</v>
      </c>
      <c r="AF261" s="35">
        <f t="shared" si="289"/>
        <v>0</v>
      </c>
      <c r="AG261" s="35">
        <f t="shared" si="289"/>
        <v>0</v>
      </c>
      <c r="AH261" s="35">
        <f t="shared" si="289"/>
        <v>0</v>
      </c>
      <c r="AI261" s="35">
        <f t="shared" si="289"/>
        <v>0</v>
      </c>
      <c r="AJ261" s="35">
        <f t="shared" si="289"/>
        <v>0</v>
      </c>
      <c r="AK261" s="35">
        <f t="shared" si="289"/>
        <v>0</v>
      </c>
      <c r="AL261" s="35">
        <f t="shared" si="289"/>
        <v>0</v>
      </c>
      <c r="AM261" s="35">
        <f t="shared" si="289"/>
        <v>0</v>
      </c>
      <c r="AN261" s="35">
        <f t="shared" si="289"/>
        <v>0</v>
      </c>
      <c r="AO261" s="35">
        <f t="shared" si="289"/>
        <v>0</v>
      </c>
      <c r="AP261" s="35">
        <f t="shared" si="289"/>
        <v>0</v>
      </c>
      <c r="AQ261" s="35">
        <f t="shared" si="289"/>
        <v>0</v>
      </c>
      <c r="AR261" s="35">
        <f t="shared" si="289"/>
        <v>0</v>
      </c>
      <c r="AS261" s="35">
        <f t="shared" si="289"/>
        <v>0</v>
      </c>
      <c r="AT261" s="35">
        <f t="shared" si="289"/>
        <v>0</v>
      </c>
      <c r="AU261" s="35">
        <f t="shared" si="289"/>
        <v>0</v>
      </c>
      <c r="AV261" s="35">
        <f t="shared" si="289"/>
        <v>0</v>
      </c>
      <c r="AW261" s="35">
        <f t="shared" si="289"/>
        <v>0</v>
      </c>
      <c r="AX261" s="35">
        <f t="shared" ref="AX261:BS261" si="290">IF(AX$2&gt;=$O261,IF(AX260-(AX260*HLOOKUP($O261,$R$2:$BS$34,32,FALSE))&lt;=0,AX260,AX260*HLOOKUP($O261,$R$2:$BS$34,32,FALSE)),0)</f>
        <v>0</v>
      </c>
      <c r="AY261" s="35">
        <f t="shared" si="290"/>
        <v>0</v>
      </c>
      <c r="AZ261" s="35">
        <f t="shared" si="290"/>
        <v>0</v>
      </c>
      <c r="BA261" s="35">
        <f t="shared" si="290"/>
        <v>0</v>
      </c>
      <c r="BB261" s="35">
        <f t="shared" si="290"/>
        <v>0</v>
      </c>
      <c r="BC261" s="35">
        <f t="shared" si="290"/>
        <v>0</v>
      </c>
      <c r="BD261" s="35">
        <f t="shared" si="290"/>
        <v>0</v>
      </c>
      <c r="BE261" s="35">
        <f t="shared" si="290"/>
        <v>0</v>
      </c>
      <c r="BF261" s="35">
        <f t="shared" si="290"/>
        <v>0</v>
      </c>
      <c r="BG261" s="35">
        <f t="shared" si="290"/>
        <v>0</v>
      </c>
      <c r="BH261" s="35">
        <f t="shared" si="290"/>
        <v>0</v>
      </c>
      <c r="BI261" s="35">
        <f t="shared" si="290"/>
        <v>0</v>
      </c>
      <c r="BJ261" s="35">
        <f t="shared" si="290"/>
        <v>0</v>
      </c>
      <c r="BK261" s="35">
        <f t="shared" si="290"/>
        <v>0</v>
      </c>
      <c r="BL261" s="35">
        <f t="shared" si="290"/>
        <v>0</v>
      </c>
      <c r="BM261" s="35">
        <f t="shared" si="290"/>
        <v>0</v>
      </c>
      <c r="BN261" s="35">
        <f t="shared" si="290"/>
        <v>0</v>
      </c>
      <c r="BO261" s="35">
        <f t="shared" si="290"/>
        <v>0</v>
      </c>
      <c r="BP261" s="35">
        <f t="shared" si="290"/>
        <v>0</v>
      </c>
      <c r="BQ261" s="35">
        <f t="shared" si="290"/>
        <v>0</v>
      </c>
      <c r="BR261" s="35">
        <f t="shared" si="290"/>
        <v>0</v>
      </c>
      <c r="BS261" s="35">
        <f t="shared" si="290"/>
        <v>0</v>
      </c>
    </row>
    <row r="262" spans="6:71" hidden="1" outlineLevel="1">
      <c r="F262" t="s">
        <v>195</v>
      </c>
      <c r="L262" s="22" t="s">
        <v>196</v>
      </c>
      <c r="O262" s="22">
        <v>43</v>
      </c>
      <c r="R262" s="35">
        <f t="shared" ref="R262:BS262" si="291">IF($O262=R$2,R$185,IF(R$2&gt;$O262,Q262-Q263,0))</f>
        <v>0</v>
      </c>
      <c r="S262" s="35">
        <f t="shared" si="291"/>
        <v>0</v>
      </c>
      <c r="T262" s="35">
        <f t="shared" si="291"/>
        <v>0</v>
      </c>
      <c r="U262" s="35">
        <f t="shared" si="291"/>
        <v>0</v>
      </c>
      <c r="V262" s="35">
        <f t="shared" si="291"/>
        <v>0</v>
      </c>
      <c r="W262" s="35">
        <f t="shared" si="291"/>
        <v>0</v>
      </c>
      <c r="X262" s="35">
        <f t="shared" si="291"/>
        <v>0</v>
      </c>
      <c r="Y262" s="35">
        <f t="shared" si="291"/>
        <v>0</v>
      </c>
      <c r="Z262" s="35">
        <f t="shared" si="291"/>
        <v>0</v>
      </c>
      <c r="AA262" s="35">
        <f t="shared" si="291"/>
        <v>0</v>
      </c>
      <c r="AB262" s="35">
        <f t="shared" si="291"/>
        <v>0</v>
      </c>
      <c r="AC262" s="35">
        <f t="shared" si="291"/>
        <v>0</v>
      </c>
      <c r="AD262" s="35">
        <f t="shared" si="291"/>
        <v>0</v>
      </c>
      <c r="AE262" s="35">
        <f t="shared" si="291"/>
        <v>0</v>
      </c>
      <c r="AF262" s="35">
        <f t="shared" si="291"/>
        <v>0</v>
      </c>
      <c r="AG262" s="35">
        <f t="shared" si="291"/>
        <v>0</v>
      </c>
      <c r="AH262" s="35">
        <f t="shared" si="291"/>
        <v>0</v>
      </c>
      <c r="AI262" s="35">
        <f t="shared" si="291"/>
        <v>0</v>
      </c>
      <c r="AJ262" s="35">
        <f t="shared" si="291"/>
        <v>0</v>
      </c>
      <c r="AK262" s="35">
        <f t="shared" si="291"/>
        <v>0</v>
      </c>
      <c r="AL262" s="35">
        <f t="shared" si="291"/>
        <v>0</v>
      </c>
      <c r="AM262" s="35">
        <f t="shared" si="291"/>
        <v>0</v>
      </c>
      <c r="AN262" s="35">
        <f t="shared" si="291"/>
        <v>0</v>
      </c>
      <c r="AO262" s="35">
        <f t="shared" si="291"/>
        <v>0</v>
      </c>
      <c r="AP262" s="35">
        <f t="shared" si="291"/>
        <v>0</v>
      </c>
      <c r="AQ262" s="35">
        <f t="shared" si="291"/>
        <v>0</v>
      </c>
      <c r="AR262" s="35">
        <f t="shared" si="291"/>
        <v>0</v>
      </c>
      <c r="AS262" s="35">
        <f t="shared" si="291"/>
        <v>0</v>
      </c>
      <c r="AT262" s="35">
        <f t="shared" si="291"/>
        <v>0</v>
      </c>
      <c r="AU262" s="35">
        <f t="shared" si="291"/>
        <v>0</v>
      </c>
      <c r="AV262" s="35">
        <f t="shared" si="291"/>
        <v>0</v>
      </c>
      <c r="AW262" s="35">
        <f t="shared" si="291"/>
        <v>0</v>
      </c>
      <c r="AX262" s="35">
        <f t="shared" si="291"/>
        <v>0</v>
      </c>
      <c r="AY262" s="35">
        <f t="shared" si="291"/>
        <v>0</v>
      </c>
      <c r="AZ262" s="35">
        <f t="shared" si="291"/>
        <v>0</v>
      </c>
      <c r="BA262" s="35">
        <f t="shared" si="291"/>
        <v>0</v>
      </c>
      <c r="BB262" s="35">
        <f t="shared" si="291"/>
        <v>0</v>
      </c>
      <c r="BC262" s="35">
        <f t="shared" si="291"/>
        <v>0</v>
      </c>
      <c r="BD262" s="35">
        <f t="shared" si="291"/>
        <v>0</v>
      </c>
      <c r="BE262" s="35">
        <f t="shared" si="291"/>
        <v>0</v>
      </c>
      <c r="BF262" s="35">
        <f t="shared" si="291"/>
        <v>0</v>
      </c>
      <c r="BG262" s="35">
        <f t="shared" si="291"/>
        <v>0</v>
      </c>
      <c r="BH262" s="35">
        <f t="shared" si="291"/>
        <v>0</v>
      </c>
      <c r="BI262" s="35">
        <f t="shared" si="291"/>
        <v>0</v>
      </c>
      <c r="BJ262" s="35">
        <f t="shared" si="291"/>
        <v>0</v>
      </c>
      <c r="BK262" s="35">
        <f t="shared" si="291"/>
        <v>0</v>
      </c>
      <c r="BL262" s="35">
        <f t="shared" si="291"/>
        <v>0</v>
      </c>
      <c r="BM262" s="35">
        <f t="shared" si="291"/>
        <v>0</v>
      </c>
      <c r="BN262" s="35">
        <f t="shared" si="291"/>
        <v>0</v>
      </c>
      <c r="BO262" s="35">
        <f t="shared" si="291"/>
        <v>0</v>
      </c>
      <c r="BP262" s="35">
        <f t="shared" si="291"/>
        <v>0</v>
      </c>
      <c r="BQ262" s="35">
        <f t="shared" si="291"/>
        <v>0</v>
      </c>
      <c r="BR262" s="35">
        <f t="shared" si="291"/>
        <v>0</v>
      </c>
      <c r="BS262" s="35">
        <f t="shared" si="291"/>
        <v>0</v>
      </c>
    </row>
    <row r="263" spans="6:71" hidden="1" outlineLevel="1">
      <c r="F263" t="s">
        <v>197</v>
      </c>
      <c r="L263" s="22" t="s">
        <v>190</v>
      </c>
      <c r="O263" s="22">
        <v>43</v>
      </c>
      <c r="R263" s="35">
        <f t="shared" ref="R263:AW263" si="292">IF(R$2&gt;=$O263,IF(R262-(R262*HLOOKUP($O263,$R$2:$BS$34,32,FALSE))&lt;=0,R262,R262*HLOOKUP($O263,$R$2:$BS$34,32,FALSE)),0)</f>
        <v>0</v>
      </c>
      <c r="S263" s="35">
        <f t="shared" si="292"/>
        <v>0</v>
      </c>
      <c r="T263" s="35">
        <f t="shared" si="292"/>
        <v>0</v>
      </c>
      <c r="U263" s="35">
        <f t="shared" si="292"/>
        <v>0</v>
      </c>
      <c r="V263" s="35">
        <f t="shared" si="292"/>
        <v>0</v>
      </c>
      <c r="W263" s="35">
        <f t="shared" si="292"/>
        <v>0</v>
      </c>
      <c r="X263" s="35">
        <f t="shared" si="292"/>
        <v>0</v>
      </c>
      <c r="Y263" s="35">
        <f t="shared" si="292"/>
        <v>0</v>
      </c>
      <c r="Z263" s="35">
        <f t="shared" si="292"/>
        <v>0</v>
      </c>
      <c r="AA263" s="35">
        <f t="shared" si="292"/>
        <v>0</v>
      </c>
      <c r="AB263" s="35">
        <f t="shared" si="292"/>
        <v>0</v>
      </c>
      <c r="AC263" s="35">
        <f t="shared" si="292"/>
        <v>0</v>
      </c>
      <c r="AD263" s="35">
        <f t="shared" si="292"/>
        <v>0</v>
      </c>
      <c r="AE263" s="35">
        <f t="shared" si="292"/>
        <v>0</v>
      </c>
      <c r="AF263" s="35">
        <f t="shared" si="292"/>
        <v>0</v>
      </c>
      <c r="AG263" s="35">
        <f t="shared" si="292"/>
        <v>0</v>
      </c>
      <c r="AH263" s="35">
        <f t="shared" si="292"/>
        <v>0</v>
      </c>
      <c r="AI263" s="35">
        <f t="shared" si="292"/>
        <v>0</v>
      </c>
      <c r="AJ263" s="35">
        <f t="shared" si="292"/>
        <v>0</v>
      </c>
      <c r="AK263" s="35">
        <f t="shared" si="292"/>
        <v>0</v>
      </c>
      <c r="AL263" s="35">
        <f t="shared" si="292"/>
        <v>0</v>
      </c>
      <c r="AM263" s="35">
        <f t="shared" si="292"/>
        <v>0</v>
      </c>
      <c r="AN263" s="35">
        <f t="shared" si="292"/>
        <v>0</v>
      </c>
      <c r="AO263" s="35">
        <f t="shared" si="292"/>
        <v>0</v>
      </c>
      <c r="AP263" s="35">
        <f t="shared" si="292"/>
        <v>0</v>
      </c>
      <c r="AQ263" s="35">
        <f t="shared" si="292"/>
        <v>0</v>
      </c>
      <c r="AR263" s="35">
        <f t="shared" si="292"/>
        <v>0</v>
      </c>
      <c r="AS263" s="35">
        <f t="shared" si="292"/>
        <v>0</v>
      </c>
      <c r="AT263" s="35">
        <f t="shared" si="292"/>
        <v>0</v>
      </c>
      <c r="AU263" s="35">
        <f t="shared" si="292"/>
        <v>0</v>
      </c>
      <c r="AV263" s="35">
        <f t="shared" si="292"/>
        <v>0</v>
      </c>
      <c r="AW263" s="35">
        <f t="shared" si="292"/>
        <v>0</v>
      </c>
      <c r="AX263" s="35">
        <f t="shared" ref="AX263:BS263" si="293">IF(AX$2&gt;=$O263,IF(AX262-(AX262*HLOOKUP($O263,$R$2:$BS$34,32,FALSE))&lt;=0,AX262,AX262*HLOOKUP($O263,$R$2:$BS$34,32,FALSE)),0)</f>
        <v>0</v>
      </c>
      <c r="AY263" s="35">
        <f t="shared" si="293"/>
        <v>0</v>
      </c>
      <c r="AZ263" s="35">
        <f t="shared" si="293"/>
        <v>0</v>
      </c>
      <c r="BA263" s="35">
        <f t="shared" si="293"/>
        <v>0</v>
      </c>
      <c r="BB263" s="35">
        <f t="shared" si="293"/>
        <v>0</v>
      </c>
      <c r="BC263" s="35">
        <f t="shared" si="293"/>
        <v>0</v>
      </c>
      <c r="BD263" s="35">
        <f t="shared" si="293"/>
        <v>0</v>
      </c>
      <c r="BE263" s="35">
        <f t="shared" si="293"/>
        <v>0</v>
      </c>
      <c r="BF263" s="35">
        <f t="shared" si="293"/>
        <v>0</v>
      </c>
      <c r="BG263" s="35">
        <f t="shared" si="293"/>
        <v>0</v>
      </c>
      <c r="BH263" s="35">
        <f t="shared" si="293"/>
        <v>0</v>
      </c>
      <c r="BI263" s="35">
        <f t="shared" si="293"/>
        <v>0</v>
      </c>
      <c r="BJ263" s="35">
        <f t="shared" si="293"/>
        <v>0</v>
      </c>
      <c r="BK263" s="35">
        <f t="shared" si="293"/>
        <v>0</v>
      </c>
      <c r="BL263" s="35">
        <f t="shared" si="293"/>
        <v>0</v>
      </c>
      <c r="BM263" s="35">
        <f t="shared" si="293"/>
        <v>0</v>
      </c>
      <c r="BN263" s="35">
        <f t="shared" si="293"/>
        <v>0</v>
      </c>
      <c r="BO263" s="35">
        <f t="shared" si="293"/>
        <v>0</v>
      </c>
      <c r="BP263" s="35">
        <f t="shared" si="293"/>
        <v>0</v>
      </c>
      <c r="BQ263" s="35">
        <f t="shared" si="293"/>
        <v>0</v>
      </c>
      <c r="BR263" s="35">
        <f t="shared" si="293"/>
        <v>0</v>
      </c>
      <c r="BS263" s="35">
        <f t="shared" si="293"/>
        <v>0</v>
      </c>
    </row>
    <row r="264" spans="6:71" hidden="1" outlineLevel="1">
      <c r="F264" t="s">
        <v>195</v>
      </c>
      <c r="L264" s="22" t="s">
        <v>196</v>
      </c>
      <c r="O264" s="22">
        <v>44</v>
      </c>
      <c r="R264" s="35">
        <f t="shared" ref="R264:BS264" si="294">IF($O264=R$2,R$185,IF(R$2&gt;$O264,Q264-Q265,0))</f>
        <v>0</v>
      </c>
      <c r="S264" s="35">
        <f t="shared" si="294"/>
        <v>0</v>
      </c>
      <c r="T264" s="35">
        <f t="shared" si="294"/>
        <v>0</v>
      </c>
      <c r="U264" s="35">
        <f t="shared" si="294"/>
        <v>0</v>
      </c>
      <c r="V264" s="35">
        <f t="shared" si="294"/>
        <v>0</v>
      </c>
      <c r="W264" s="35">
        <f t="shared" si="294"/>
        <v>0</v>
      </c>
      <c r="X264" s="35">
        <f t="shared" si="294"/>
        <v>0</v>
      </c>
      <c r="Y264" s="35">
        <f t="shared" si="294"/>
        <v>0</v>
      </c>
      <c r="Z264" s="35">
        <f t="shared" si="294"/>
        <v>0</v>
      </c>
      <c r="AA264" s="35">
        <f t="shared" si="294"/>
        <v>0</v>
      </c>
      <c r="AB264" s="35">
        <f t="shared" si="294"/>
        <v>0</v>
      </c>
      <c r="AC264" s="35">
        <f t="shared" si="294"/>
        <v>0</v>
      </c>
      <c r="AD264" s="35">
        <f t="shared" si="294"/>
        <v>0</v>
      </c>
      <c r="AE264" s="35">
        <f t="shared" si="294"/>
        <v>0</v>
      </c>
      <c r="AF264" s="35">
        <f t="shared" si="294"/>
        <v>0</v>
      </c>
      <c r="AG264" s="35">
        <f t="shared" si="294"/>
        <v>0</v>
      </c>
      <c r="AH264" s="35">
        <f t="shared" si="294"/>
        <v>0</v>
      </c>
      <c r="AI264" s="35">
        <f t="shared" si="294"/>
        <v>0</v>
      </c>
      <c r="AJ264" s="35">
        <f t="shared" si="294"/>
        <v>0</v>
      </c>
      <c r="AK264" s="35">
        <f t="shared" si="294"/>
        <v>0</v>
      </c>
      <c r="AL264" s="35">
        <f t="shared" si="294"/>
        <v>0</v>
      </c>
      <c r="AM264" s="35">
        <f t="shared" si="294"/>
        <v>0</v>
      </c>
      <c r="AN264" s="35">
        <f t="shared" si="294"/>
        <v>0</v>
      </c>
      <c r="AO264" s="35">
        <f t="shared" si="294"/>
        <v>0</v>
      </c>
      <c r="AP264" s="35">
        <f t="shared" si="294"/>
        <v>0</v>
      </c>
      <c r="AQ264" s="35">
        <f t="shared" si="294"/>
        <v>0</v>
      </c>
      <c r="AR264" s="35">
        <f t="shared" si="294"/>
        <v>0</v>
      </c>
      <c r="AS264" s="35">
        <f t="shared" si="294"/>
        <v>0</v>
      </c>
      <c r="AT264" s="35">
        <f t="shared" si="294"/>
        <v>0</v>
      </c>
      <c r="AU264" s="35">
        <f t="shared" si="294"/>
        <v>0</v>
      </c>
      <c r="AV264" s="35">
        <f t="shared" si="294"/>
        <v>0</v>
      </c>
      <c r="AW264" s="35">
        <f t="shared" si="294"/>
        <v>0</v>
      </c>
      <c r="AX264" s="35">
        <f t="shared" si="294"/>
        <v>0</v>
      </c>
      <c r="AY264" s="35">
        <f t="shared" si="294"/>
        <v>0</v>
      </c>
      <c r="AZ264" s="35">
        <f t="shared" si="294"/>
        <v>0</v>
      </c>
      <c r="BA264" s="35">
        <f t="shared" si="294"/>
        <v>0</v>
      </c>
      <c r="BB264" s="35">
        <f t="shared" si="294"/>
        <v>0</v>
      </c>
      <c r="BC264" s="35">
        <f t="shared" si="294"/>
        <v>0</v>
      </c>
      <c r="BD264" s="35">
        <f t="shared" si="294"/>
        <v>0</v>
      </c>
      <c r="BE264" s="35">
        <f t="shared" si="294"/>
        <v>0</v>
      </c>
      <c r="BF264" s="35">
        <f t="shared" si="294"/>
        <v>0</v>
      </c>
      <c r="BG264" s="35">
        <f t="shared" si="294"/>
        <v>0</v>
      </c>
      <c r="BH264" s="35">
        <f t="shared" si="294"/>
        <v>0</v>
      </c>
      <c r="BI264" s="35">
        <f t="shared" si="294"/>
        <v>0</v>
      </c>
      <c r="BJ264" s="35">
        <f t="shared" si="294"/>
        <v>0</v>
      </c>
      <c r="BK264" s="35">
        <f t="shared" si="294"/>
        <v>0</v>
      </c>
      <c r="BL264" s="35">
        <f t="shared" si="294"/>
        <v>0</v>
      </c>
      <c r="BM264" s="35">
        <f t="shared" si="294"/>
        <v>0</v>
      </c>
      <c r="BN264" s="35">
        <f t="shared" si="294"/>
        <v>0</v>
      </c>
      <c r="BO264" s="35">
        <f t="shared" si="294"/>
        <v>0</v>
      </c>
      <c r="BP264" s="35">
        <f t="shared" si="294"/>
        <v>0</v>
      </c>
      <c r="BQ264" s="35">
        <f t="shared" si="294"/>
        <v>0</v>
      </c>
      <c r="BR264" s="35">
        <f t="shared" si="294"/>
        <v>0</v>
      </c>
      <c r="BS264" s="35">
        <f t="shared" si="294"/>
        <v>0</v>
      </c>
    </row>
    <row r="265" spans="6:71" hidden="1" outlineLevel="1">
      <c r="F265" t="s">
        <v>197</v>
      </c>
      <c r="L265" s="22" t="s">
        <v>190</v>
      </c>
      <c r="O265" s="22">
        <v>44</v>
      </c>
      <c r="R265" s="35">
        <f t="shared" ref="R265:AW265" si="295">IF(R$2&gt;=$O265,IF(R264-(R264*HLOOKUP($O265,$R$2:$BS$34,32,FALSE))&lt;=0,R264,R264*HLOOKUP($O265,$R$2:$BS$34,32,FALSE)),0)</f>
        <v>0</v>
      </c>
      <c r="S265" s="35">
        <f t="shared" si="295"/>
        <v>0</v>
      </c>
      <c r="T265" s="35">
        <f t="shared" si="295"/>
        <v>0</v>
      </c>
      <c r="U265" s="35">
        <f t="shared" si="295"/>
        <v>0</v>
      </c>
      <c r="V265" s="35">
        <f t="shared" si="295"/>
        <v>0</v>
      </c>
      <c r="W265" s="35">
        <f t="shared" si="295"/>
        <v>0</v>
      </c>
      <c r="X265" s="35">
        <f t="shared" si="295"/>
        <v>0</v>
      </c>
      <c r="Y265" s="35">
        <f t="shared" si="295"/>
        <v>0</v>
      </c>
      <c r="Z265" s="35">
        <f t="shared" si="295"/>
        <v>0</v>
      </c>
      <c r="AA265" s="35">
        <f t="shared" si="295"/>
        <v>0</v>
      </c>
      <c r="AB265" s="35">
        <f t="shared" si="295"/>
        <v>0</v>
      </c>
      <c r="AC265" s="35">
        <f t="shared" si="295"/>
        <v>0</v>
      </c>
      <c r="AD265" s="35">
        <f t="shared" si="295"/>
        <v>0</v>
      </c>
      <c r="AE265" s="35">
        <f t="shared" si="295"/>
        <v>0</v>
      </c>
      <c r="AF265" s="35">
        <f t="shared" si="295"/>
        <v>0</v>
      </c>
      <c r="AG265" s="35">
        <f t="shared" si="295"/>
        <v>0</v>
      </c>
      <c r="AH265" s="35">
        <f t="shared" si="295"/>
        <v>0</v>
      </c>
      <c r="AI265" s="35">
        <f t="shared" si="295"/>
        <v>0</v>
      </c>
      <c r="AJ265" s="35">
        <f t="shared" si="295"/>
        <v>0</v>
      </c>
      <c r="AK265" s="35">
        <f t="shared" si="295"/>
        <v>0</v>
      </c>
      <c r="AL265" s="35">
        <f t="shared" si="295"/>
        <v>0</v>
      </c>
      <c r="AM265" s="35">
        <f t="shared" si="295"/>
        <v>0</v>
      </c>
      <c r="AN265" s="35">
        <f t="shared" si="295"/>
        <v>0</v>
      </c>
      <c r="AO265" s="35">
        <f t="shared" si="295"/>
        <v>0</v>
      </c>
      <c r="AP265" s="35">
        <f t="shared" si="295"/>
        <v>0</v>
      </c>
      <c r="AQ265" s="35">
        <f t="shared" si="295"/>
        <v>0</v>
      </c>
      <c r="AR265" s="35">
        <f t="shared" si="295"/>
        <v>0</v>
      </c>
      <c r="AS265" s="35">
        <f t="shared" si="295"/>
        <v>0</v>
      </c>
      <c r="AT265" s="35">
        <f t="shared" si="295"/>
        <v>0</v>
      </c>
      <c r="AU265" s="35">
        <f t="shared" si="295"/>
        <v>0</v>
      </c>
      <c r="AV265" s="35">
        <f t="shared" si="295"/>
        <v>0</v>
      </c>
      <c r="AW265" s="35">
        <f t="shared" si="295"/>
        <v>0</v>
      </c>
      <c r="AX265" s="35">
        <f t="shared" ref="AX265:BS265" si="296">IF(AX$2&gt;=$O265,IF(AX264-(AX264*HLOOKUP($O265,$R$2:$BS$34,32,FALSE))&lt;=0,AX264,AX264*HLOOKUP($O265,$R$2:$BS$34,32,FALSE)),0)</f>
        <v>0</v>
      </c>
      <c r="AY265" s="35">
        <f t="shared" si="296"/>
        <v>0</v>
      </c>
      <c r="AZ265" s="35">
        <f t="shared" si="296"/>
        <v>0</v>
      </c>
      <c r="BA265" s="35">
        <f t="shared" si="296"/>
        <v>0</v>
      </c>
      <c r="BB265" s="35">
        <f t="shared" si="296"/>
        <v>0</v>
      </c>
      <c r="BC265" s="35">
        <f t="shared" si="296"/>
        <v>0</v>
      </c>
      <c r="BD265" s="35">
        <f t="shared" si="296"/>
        <v>0</v>
      </c>
      <c r="BE265" s="35">
        <f t="shared" si="296"/>
        <v>0</v>
      </c>
      <c r="BF265" s="35">
        <f t="shared" si="296"/>
        <v>0</v>
      </c>
      <c r="BG265" s="35">
        <f t="shared" si="296"/>
        <v>0</v>
      </c>
      <c r="BH265" s="35">
        <f t="shared" si="296"/>
        <v>0</v>
      </c>
      <c r="BI265" s="35">
        <f t="shared" si="296"/>
        <v>0</v>
      </c>
      <c r="BJ265" s="35">
        <f t="shared" si="296"/>
        <v>0</v>
      </c>
      <c r="BK265" s="35">
        <f t="shared" si="296"/>
        <v>0</v>
      </c>
      <c r="BL265" s="35">
        <f t="shared" si="296"/>
        <v>0</v>
      </c>
      <c r="BM265" s="35">
        <f t="shared" si="296"/>
        <v>0</v>
      </c>
      <c r="BN265" s="35">
        <f t="shared" si="296"/>
        <v>0</v>
      </c>
      <c r="BO265" s="35">
        <f t="shared" si="296"/>
        <v>0</v>
      </c>
      <c r="BP265" s="35">
        <f t="shared" si="296"/>
        <v>0</v>
      </c>
      <c r="BQ265" s="35">
        <f t="shared" si="296"/>
        <v>0</v>
      </c>
      <c r="BR265" s="35">
        <f t="shared" si="296"/>
        <v>0</v>
      </c>
      <c r="BS265" s="35">
        <f t="shared" si="296"/>
        <v>0</v>
      </c>
    </row>
    <row r="266" spans="6:71" hidden="1" outlineLevel="1">
      <c r="F266" t="s">
        <v>195</v>
      </c>
      <c r="L266" s="22" t="s">
        <v>196</v>
      </c>
      <c r="O266" s="22">
        <v>45</v>
      </c>
      <c r="R266" s="35">
        <f t="shared" ref="R266:BS266" si="297">IF($O266=R$2,R$185,IF(R$2&gt;$O266,Q266-Q267,0))</f>
        <v>0</v>
      </c>
      <c r="S266" s="35">
        <f t="shared" si="297"/>
        <v>0</v>
      </c>
      <c r="T266" s="35">
        <f t="shared" si="297"/>
        <v>0</v>
      </c>
      <c r="U266" s="35">
        <f t="shared" si="297"/>
        <v>0</v>
      </c>
      <c r="V266" s="35">
        <f t="shared" si="297"/>
        <v>0</v>
      </c>
      <c r="W266" s="35">
        <f t="shared" si="297"/>
        <v>0</v>
      </c>
      <c r="X266" s="35">
        <f t="shared" si="297"/>
        <v>0</v>
      </c>
      <c r="Y266" s="35">
        <f t="shared" si="297"/>
        <v>0</v>
      </c>
      <c r="Z266" s="35">
        <f t="shared" si="297"/>
        <v>0</v>
      </c>
      <c r="AA266" s="35">
        <f t="shared" si="297"/>
        <v>0</v>
      </c>
      <c r="AB266" s="35">
        <f t="shared" si="297"/>
        <v>0</v>
      </c>
      <c r="AC266" s="35">
        <f t="shared" si="297"/>
        <v>0</v>
      </c>
      <c r="AD266" s="35">
        <f t="shared" si="297"/>
        <v>0</v>
      </c>
      <c r="AE266" s="35">
        <f t="shared" si="297"/>
        <v>0</v>
      </c>
      <c r="AF266" s="35">
        <f t="shared" si="297"/>
        <v>0</v>
      </c>
      <c r="AG266" s="35">
        <f t="shared" si="297"/>
        <v>0</v>
      </c>
      <c r="AH266" s="35">
        <f t="shared" si="297"/>
        <v>0</v>
      </c>
      <c r="AI266" s="35">
        <f t="shared" si="297"/>
        <v>0</v>
      </c>
      <c r="AJ266" s="35">
        <f t="shared" si="297"/>
        <v>0</v>
      </c>
      <c r="AK266" s="35">
        <f t="shared" si="297"/>
        <v>0</v>
      </c>
      <c r="AL266" s="35">
        <f t="shared" si="297"/>
        <v>0</v>
      </c>
      <c r="AM266" s="35">
        <f t="shared" si="297"/>
        <v>0</v>
      </c>
      <c r="AN266" s="35">
        <f t="shared" si="297"/>
        <v>0</v>
      </c>
      <c r="AO266" s="35">
        <f t="shared" si="297"/>
        <v>0</v>
      </c>
      <c r="AP266" s="35">
        <f t="shared" si="297"/>
        <v>0</v>
      </c>
      <c r="AQ266" s="35">
        <f t="shared" si="297"/>
        <v>0</v>
      </c>
      <c r="AR266" s="35">
        <f t="shared" si="297"/>
        <v>0</v>
      </c>
      <c r="AS266" s="35">
        <f t="shared" si="297"/>
        <v>0</v>
      </c>
      <c r="AT266" s="35">
        <f t="shared" si="297"/>
        <v>0</v>
      </c>
      <c r="AU266" s="35">
        <f t="shared" si="297"/>
        <v>0</v>
      </c>
      <c r="AV266" s="35">
        <f t="shared" si="297"/>
        <v>0</v>
      </c>
      <c r="AW266" s="35">
        <f t="shared" si="297"/>
        <v>0</v>
      </c>
      <c r="AX266" s="35">
        <f t="shared" si="297"/>
        <v>0</v>
      </c>
      <c r="AY266" s="35">
        <f t="shared" si="297"/>
        <v>0</v>
      </c>
      <c r="AZ266" s="35">
        <f t="shared" si="297"/>
        <v>0</v>
      </c>
      <c r="BA266" s="35">
        <f t="shared" si="297"/>
        <v>0</v>
      </c>
      <c r="BB266" s="35">
        <f t="shared" si="297"/>
        <v>0</v>
      </c>
      <c r="BC266" s="35">
        <f t="shared" si="297"/>
        <v>0</v>
      </c>
      <c r="BD266" s="35">
        <f t="shared" si="297"/>
        <v>0</v>
      </c>
      <c r="BE266" s="35">
        <f t="shared" si="297"/>
        <v>0</v>
      </c>
      <c r="BF266" s="35">
        <f t="shared" si="297"/>
        <v>0</v>
      </c>
      <c r="BG266" s="35">
        <f t="shared" si="297"/>
        <v>0</v>
      </c>
      <c r="BH266" s="35">
        <f t="shared" si="297"/>
        <v>0</v>
      </c>
      <c r="BI266" s="35">
        <f t="shared" si="297"/>
        <v>0</v>
      </c>
      <c r="BJ266" s="35">
        <f t="shared" si="297"/>
        <v>0</v>
      </c>
      <c r="BK266" s="35">
        <f t="shared" si="297"/>
        <v>0</v>
      </c>
      <c r="BL266" s="35">
        <f t="shared" si="297"/>
        <v>0</v>
      </c>
      <c r="BM266" s="35">
        <f t="shared" si="297"/>
        <v>0</v>
      </c>
      <c r="BN266" s="35">
        <f t="shared" si="297"/>
        <v>0</v>
      </c>
      <c r="BO266" s="35">
        <f t="shared" si="297"/>
        <v>0</v>
      </c>
      <c r="BP266" s="35">
        <f t="shared" si="297"/>
        <v>0</v>
      </c>
      <c r="BQ266" s="35">
        <f t="shared" si="297"/>
        <v>0</v>
      </c>
      <c r="BR266" s="35">
        <f t="shared" si="297"/>
        <v>0</v>
      </c>
      <c r="BS266" s="35">
        <f t="shared" si="297"/>
        <v>0</v>
      </c>
    </row>
    <row r="267" spans="6:71" hidden="1" outlineLevel="1">
      <c r="F267" t="s">
        <v>197</v>
      </c>
      <c r="L267" s="22" t="s">
        <v>190</v>
      </c>
      <c r="O267" s="22">
        <v>45</v>
      </c>
      <c r="R267" s="35">
        <f t="shared" ref="R267:AW267" si="298">IF(R$2&gt;=$O267,IF(R266-(R266*HLOOKUP($O267,$R$2:$BS$34,32,FALSE))&lt;=0,R266,R266*HLOOKUP($O267,$R$2:$BS$34,32,FALSE)),0)</f>
        <v>0</v>
      </c>
      <c r="S267" s="35">
        <f t="shared" si="298"/>
        <v>0</v>
      </c>
      <c r="T267" s="35">
        <f t="shared" si="298"/>
        <v>0</v>
      </c>
      <c r="U267" s="35">
        <f t="shared" si="298"/>
        <v>0</v>
      </c>
      <c r="V267" s="35">
        <f t="shared" si="298"/>
        <v>0</v>
      </c>
      <c r="W267" s="35">
        <f t="shared" si="298"/>
        <v>0</v>
      </c>
      <c r="X267" s="35">
        <f t="shared" si="298"/>
        <v>0</v>
      </c>
      <c r="Y267" s="35">
        <f t="shared" si="298"/>
        <v>0</v>
      </c>
      <c r="Z267" s="35">
        <f t="shared" si="298"/>
        <v>0</v>
      </c>
      <c r="AA267" s="35">
        <f t="shared" si="298"/>
        <v>0</v>
      </c>
      <c r="AB267" s="35">
        <f t="shared" si="298"/>
        <v>0</v>
      </c>
      <c r="AC267" s="35">
        <f t="shared" si="298"/>
        <v>0</v>
      </c>
      <c r="AD267" s="35">
        <f t="shared" si="298"/>
        <v>0</v>
      </c>
      <c r="AE267" s="35">
        <f t="shared" si="298"/>
        <v>0</v>
      </c>
      <c r="AF267" s="35">
        <f t="shared" si="298"/>
        <v>0</v>
      </c>
      <c r="AG267" s="35">
        <f t="shared" si="298"/>
        <v>0</v>
      </c>
      <c r="AH267" s="35">
        <f t="shared" si="298"/>
        <v>0</v>
      </c>
      <c r="AI267" s="35">
        <f t="shared" si="298"/>
        <v>0</v>
      </c>
      <c r="AJ267" s="35">
        <f t="shared" si="298"/>
        <v>0</v>
      </c>
      <c r="AK267" s="35">
        <f t="shared" si="298"/>
        <v>0</v>
      </c>
      <c r="AL267" s="35">
        <f t="shared" si="298"/>
        <v>0</v>
      </c>
      <c r="AM267" s="35">
        <f t="shared" si="298"/>
        <v>0</v>
      </c>
      <c r="AN267" s="35">
        <f t="shared" si="298"/>
        <v>0</v>
      </c>
      <c r="AO267" s="35">
        <f t="shared" si="298"/>
        <v>0</v>
      </c>
      <c r="AP267" s="35">
        <f t="shared" si="298"/>
        <v>0</v>
      </c>
      <c r="AQ267" s="35">
        <f t="shared" si="298"/>
        <v>0</v>
      </c>
      <c r="AR267" s="35">
        <f t="shared" si="298"/>
        <v>0</v>
      </c>
      <c r="AS267" s="35">
        <f t="shared" si="298"/>
        <v>0</v>
      </c>
      <c r="AT267" s="35">
        <f t="shared" si="298"/>
        <v>0</v>
      </c>
      <c r="AU267" s="35">
        <f t="shared" si="298"/>
        <v>0</v>
      </c>
      <c r="AV267" s="35">
        <f t="shared" si="298"/>
        <v>0</v>
      </c>
      <c r="AW267" s="35">
        <f t="shared" si="298"/>
        <v>0</v>
      </c>
      <c r="AX267" s="35">
        <f t="shared" ref="AX267:BS267" si="299">IF(AX$2&gt;=$O267,IF(AX266-(AX266*HLOOKUP($O267,$R$2:$BS$34,32,FALSE))&lt;=0,AX266,AX266*HLOOKUP($O267,$R$2:$BS$34,32,FALSE)),0)</f>
        <v>0</v>
      </c>
      <c r="AY267" s="35">
        <f t="shared" si="299"/>
        <v>0</v>
      </c>
      <c r="AZ267" s="35">
        <f t="shared" si="299"/>
        <v>0</v>
      </c>
      <c r="BA267" s="35">
        <f t="shared" si="299"/>
        <v>0</v>
      </c>
      <c r="BB267" s="35">
        <f t="shared" si="299"/>
        <v>0</v>
      </c>
      <c r="BC267" s="35">
        <f t="shared" si="299"/>
        <v>0</v>
      </c>
      <c r="BD267" s="35">
        <f t="shared" si="299"/>
        <v>0</v>
      </c>
      <c r="BE267" s="35">
        <f t="shared" si="299"/>
        <v>0</v>
      </c>
      <c r="BF267" s="35">
        <f t="shared" si="299"/>
        <v>0</v>
      </c>
      <c r="BG267" s="35">
        <f t="shared" si="299"/>
        <v>0</v>
      </c>
      <c r="BH267" s="35">
        <f t="shared" si="299"/>
        <v>0</v>
      </c>
      <c r="BI267" s="35">
        <f t="shared" si="299"/>
        <v>0</v>
      </c>
      <c r="BJ267" s="35">
        <f t="shared" si="299"/>
        <v>0</v>
      </c>
      <c r="BK267" s="35">
        <f t="shared" si="299"/>
        <v>0</v>
      </c>
      <c r="BL267" s="35">
        <f t="shared" si="299"/>
        <v>0</v>
      </c>
      <c r="BM267" s="35">
        <f t="shared" si="299"/>
        <v>0</v>
      </c>
      <c r="BN267" s="35">
        <f t="shared" si="299"/>
        <v>0</v>
      </c>
      <c r="BO267" s="35">
        <f t="shared" si="299"/>
        <v>0</v>
      </c>
      <c r="BP267" s="35">
        <f t="shared" si="299"/>
        <v>0</v>
      </c>
      <c r="BQ267" s="35">
        <f t="shared" si="299"/>
        <v>0</v>
      </c>
      <c r="BR267" s="35">
        <f t="shared" si="299"/>
        <v>0</v>
      </c>
      <c r="BS267" s="35">
        <f t="shared" si="299"/>
        <v>0</v>
      </c>
    </row>
    <row r="268" spans="6:71" hidden="1" outlineLevel="1">
      <c r="F268" t="s">
        <v>195</v>
      </c>
      <c r="L268" s="22" t="s">
        <v>196</v>
      </c>
      <c r="O268" s="22">
        <v>46</v>
      </c>
      <c r="R268" s="35">
        <f t="shared" ref="R268:BS268" si="300">IF($O268=R$2,R$185,IF(R$2&gt;$O268,Q268-Q269,0))</f>
        <v>0</v>
      </c>
      <c r="S268" s="35">
        <f t="shared" si="300"/>
        <v>0</v>
      </c>
      <c r="T268" s="35">
        <f t="shared" si="300"/>
        <v>0</v>
      </c>
      <c r="U268" s="35">
        <f t="shared" si="300"/>
        <v>0</v>
      </c>
      <c r="V268" s="35">
        <f t="shared" si="300"/>
        <v>0</v>
      </c>
      <c r="W268" s="35">
        <f t="shared" si="300"/>
        <v>0</v>
      </c>
      <c r="X268" s="35">
        <f t="shared" si="300"/>
        <v>0</v>
      </c>
      <c r="Y268" s="35">
        <f t="shared" si="300"/>
        <v>0</v>
      </c>
      <c r="Z268" s="35">
        <f t="shared" si="300"/>
        <v>0</v>
      </c>
      <c r="AA268" s="35">
        <f t="shared" si="300"/>
        <v>0</v>
      </c>
      <c r="AB268" s="35">
        <f t="shared" si="300"/>
        <v>0</v>
      </c>
      <c r="AC268" s="35">
        <f t="shared" si="300"/>
        <v>0</v>
      </c>
      <c r="AD268" s="35">
        <f t="shared" si="300"/>
        <v>0</v>
      </c>
      <c r="AE268" s="35">
        <f t="shared" si="300"/>
        <v>0</v>
      </c>
      <c r="AF268" s="35">
        <f t="shared" si="300"/>
        <v>0</v>
      </c>
      <c r="AG268" s="35">
        <f t="shared" si="300"/>
        <v>0</v>
      </c>
      <c r="AH268" s="35">
        <f t="shared" si="300"/>
        <v>0</v>
      </c>
      <c r="AI268" s="35">
        <f t="shared" si="300"/>
        <v>0</v>
      </c>
      <c r="AJ268" s="35">
        <f t="shared" si="300"/>
        <v>0</v>
      </c>
      <c r="AK268" s="35">
        <f t="shared" si="300"/>
        <v>0</v>
      </c>
      <c r="AL268" s="35">
        <f t="shared" si="300"/>
        <v>0</v>
      </c>
      <c r="AM268" s="35">
        <f t="shared" si="300"/>
        <v>0</v>
      </c>
      <c r="AN268" s="35">
        <f t="shared" si="300"/>
        <v>0</v>
      </c>
      <c r="AO268" s="35">
        <f t="shared" si="300"/>
        <v>0</v>
      </c>
      <c r="AP268" s="35">
        <f t="shared" si="300"/>
        <v>0</v>
      </c>
      <c r="AQ268" s="35">
        <f t="shared" si="300"/>
        <v>0</v>
      </c>
      <c r="AR268" s="35">
        <f t="shared" si="300"/>
        <v>0</v>
      </c>
      <c r="AS268" s="35">
        <f t="shared" si="300"/>
        <v>0</v>
      </c>
      <c r="AT268" s="35">
        <f t="shared" si="300"/>
        <v>0</v>
      </c>
      <c r="AU268" s="35">
        <f t="shared" si="300"/>
        <v>0</v>
      </c>
      <c r="AV268" s="35">
        <f t="shared" si="300"/>
        <v>0</v>
      </c>
      <c r="AW268" s="35">
        <f t="shared" si="300"/>
        <v>0</v>
      </c>
      <c r="AX268" s="35">
        <f t="shared" si="300"/>
        <v>0</v>
      </c>
      <c r="AY268" s="35">
        <f t="shared" si="300"/>
        <v>0</v>
      </c>
      <c r="AZ268" s="35">
        <f t="shared" si="300"/>
        <v>0</v>
      </c>
      <c r="BA268" s="35">
        <f t="shared" si="300"/>
        <v>0</v>
      </c>
      <c r="BB268" s="35">
        <f t="shared" si="300"/>
        <v>0</v>
      </c>
      <c r="BC268" s="35">
        <f t="shared" si="300"/>
        <v>0</v>
      </c>
      <c r="BD268" s="35">
        <f t="shared" si="300"/>
        <v>0</v>
      </c>
      <c r="BE268" s="35">
        <f t="shared" si="300"/>
        <v>0</v>
      </c>
      <c r="BF268" s="35">
        <f t="shared" si="300"/>
        <v>0</v>
      </c>
      <c r="BG268" s="35">
        <f t="shared" si="300"/>
        <v>0</v>
      </c>
      <c r="BH268" s="35">
        <f t="shared" si="300"/>
        <v>0</v>
      </c>
      <c r="BI268" s="35">
        <f t="shared" si="300"/>
        <v>0</v>
      </c>
      <c r="BJ268" s="35">
        <f t="shared" si="300"/>
        <v>0</v>
      </c>
      <c r="BK268" s="35">
        <f t="shared" si="300"/>
        <v>0</v>
      </c>
      <c r="BL268" s="35">
        <f t="shared" si="300"/>
        <v>0</v>
      </c>
      <c r="BM268" s="35">
        <f t="shared" si="300"/>
        <v>0</v>
      </c>
      <c r="BN268" s="35">
        <f t="shared" si="300"/>
        <v>0</v>
      </c>
      <c r="BO268" s="35">
        <f t="shared" si="300"/>
        <v>0</v>
      </c>
      <c r="BP268" s="35">
        <f t="shared" si="300"/>
        <v>0</v>
      </c>
      <c r="BQ268" s="35">
        <f t="shared" si="300"/>
        <v>0</v>
      </c>
      <c r="BR268" s="35">
        <f t="shared" si="300"/>
        <v>0</v>
      </c>
      <c r="BS268" s="35">
        <f t="shared" si="300"/>
        <v>0</v>
      </c>
    </row>
    <row r="269" spans="6:71" hidden="1" outlineLevel="1">
      <c r="F269" t="s">
        <v>197</v>
      </c>
      <c r="L269" s="22" t="s">
        <v>190</v>
      </c>
      <c r="O269" s="22">
        <v>46</v>
      </c>
      <c r="R269" s="35">
        <f t="shared" ref="R269:AW269" si="301">IF(R$2&gt;=$O269,IF(R268-(R268*HLOOKUP($O269,$R$2:$BS$34,32,FALSE))&lt;=0,R268,R268*HLOOKUP($O269,$R$2:$BS$34,32,FALSE)),0)</f>
        <v>0</v>
      </c>
      <c r="S269" s="35">
        <f t="shared" si="301"/>
        <v>0</v>
      </c>
      <c r="T269" s="35">
        <f t="shared" si="301"/>
        <v>0</v>
      </c>
      <c r="U269" s="35">
        <f t="shared" si="301"/>
        <v>0</v>
      </c>
      <c r="V269" s="35">
        <f t="shared" si="301"/>
        <v>0</v>
      </c>
      <c r="W269" s="35">
        <f t="shared" si="301"/>
        <v>0</v>
      </c>
      <c r="X269" s="35">
        <f t="shared" si="301"/>
        <v>0</v>
      </c>
      <c r="Y269" s="35">
        <f t="shared" si="301"/>
        <v>0</v>
      </c>
      <c r="Z269" s="35">
        <f t="shared" si="301"/>
        <v>0</v>
      </c>
      <c r="AA269" s="35">
        <f t="shared" si="301"/>
        <v>0</v>
      </c>
      <c r="AB269" s="35">
        <f t="shared" si="301"/>
        <v>0</v>
      </c>
      <c r="AC269" s="35">
        <f t="shared" si="301"/>
        <v>0</v>
      </c>
      <c r="AD269" s="35">
        <f t="shared" si="301"/>
        <v>0</v>
      </c>
      <c r="AE269" s="35">
        <f t="shared" si="301"/>
        <v>0</v>
      </c>
      <c r="AF269" s="35">
        <f t="shared" si="301"/>
        <v>0</v>
      </c>
      <c r="AG269" s="35">
        <f t="shared" si="301"/>
        <v>0</v>
      </c>
      <c r="AH269" s="35">
        <f t="shared" si="301"/>
        <v>0</v>
      </c>
      <c r="AI269" s="35">
        <f t="shared" si="301"/>
        <v>0</v>
      </c>
      <c r="AJ269" s="35">
        <f t="shared" si="301"/>
        <v>0</v>
      </c>
      <c r="AK269" s="35">
        <f t="shared" si="301"/>
        <v>0</v>
      </c>
      <c r="AL269" s="35">
        <f t="shared" si="301"/>
        <v>0</v>
      </c>
      <c r="AM269" s="35">
        <f t="shared" si="301"/>
        <v>0</v>
      </c>
      <c r="AN269" s="35">
        <f t="shared" si="301"/>
        <v>0</v>
      </c>
      <c r="AO269" s="35">
        <f t="shared" si="301"/>
        <v>0</v>
      </c>
      <c r="AP269" s="35">
        <f t="shared" si="301"/>
        <v>0</v>
      </c>
      <c r="AQ269" s="35">
        <f t="shared" si="301"/>
        <v>0</v>
      </c>
      <c r="AR269" s="35">
        <f t="shared" si="301"/>
        <v>0</v>
      </c>
      <c r="AS269" s="35">
        <f t="shared" si="301"/>
        <v>0</v>
      </c>
      <c r="AT269" s="35">
        <f t="shared" si="301"/>
        <v>0</v>
      </c>
      <c r="AU269" s="35">
        <f t="shared" si="301"/>
        <v>0</v>
      </c>
      <c r="AV269" s="35">
        <f t="shared" si="301"/>
        <v>0</v>
      </c>
      <c r="AW269" s="35">
        <f t="shared" si="301"/>
        <v>0</v>
      </c>
      <c r="AX269" s="35">
        <f t="shared" ref="AX269:BS269" si="302">IF(AX$2&gt;=$O269,IF(AX268-(AX268*HLOOKUP($O269,$R$2:$BS$34,32,FALSE))&lt;=0,AX268,AX268*HLOOKUP($O269,$R$2:$BS$34,32,FALSE)),0)</f>
        <v>0</v>
      </c>
      <c r="AY269" s="35">
        <f t="shared" si="302"/>
        <v>0</v>
      </c>
      <c r="AZ269" s="35">
        <f t="shared" si="302"/>
        <v>0</v>
      </c>
      <c r="BA269" s="35">
        <f t="shared" si="302"/>
        <v>0</v>
      </c>
      <c r="BB269" s="35">
        <f t="shared" si="302"/>
        <v>0</v>
      </c>
      <c r="BC269" s="35">
        <f t="shared" si="302"/>
        <v>0</v>
      </c>
      <c r="BD269" s="35">
        <f t="shared" si="302"/>
        <v>0</v>
      </c>
      <c r="BE269" s="35">
        <f t="shared" si="302"/>
        <v>0</v>
      </c>
      <c r="BF269" s="35">
        <f t="shared" si="302"/>
        <v>0</v>
      </c>
      <c r="BG269" s="35">
        <f t="shared" si="302"/>
        <v>0</v>
      </c>
      <c r="BH269" s="35">
        <f t="shared" si="302"/>
        <v>0</v>
      </c>
      <c r="BI269" s="35">
        <f t="shared" si="302"/>
        <v>0</v>
      </c>
      <c r="BJ269" s="35">
        <f t="shared" si="302"/>
        <v>0</v>
      </c>
      <c r="BK269" s="35">
        <f t="shared" si="302"/>
        <v>0</v>
      </c>
      <c r="BL269" s="35">
        <f t="shared" si="302"/>
        <v>0</v>
      </c>
      <c r="BM269" s="35">
        <f t="shared" si="302"/>
        <v>0</v>
      </c>
      <c r="BN269" s="35">
        <f t="shared" si="302"/>
        <v>0</v>
      </c>
      <c r="BO269" s="35">
        <f t="shared" si="302"/>
        <v>0</v>
      </c>
      <c r="BP269" s="35">
        <f t="shared" si="302"/>
        <v>0</v>
      </c>
      <c r="BQ269" s="35">
        <f t="shared" si="302"/>
        <v>0</v>
      </c>
      <c r="BR269" s="35">
        <f t="shared" si="302"/>
        <v>0</v>
      </c>
      <c r="BS269" s="35">
        <f t="shared" si="302"/>
        <v>0</v>
      </c>
    </row>
    <row r="270" spans="6:71" hidden="1" outlineLevel="1">
      <c r="F270" t="s">
        <v>195</v>
      </c>
      <c r="L270" s="22" t="s">
        <v>196</v>
      </c>
      <c r="O270" s="22">
        <v>47</v>
      </c>
      <c r="R270" s="35">
        <f t="shared" ref="R270:BS270" si="303">IF($O270=R$2,R$185,IF(R$2&gt;$O270,Q270-Q271,0))</f>
        <v>0</v>
      </c>
      <c r="S270" s="35">
        <f t="shared" si="303"/>
        <v>0</v>
      </c>
      <c r="T270" s="35">
        <f t="shared" si="303"/>
        <v>0</v>
      </c>
      <c r="U270" s="35">
        <f t="shared" si="303"/>
        <v>0</v>
      </c>
      <c r="V270" s="35">
        <f t="shared" si="303"/>
        <v>0</v>
      </c>
      <c r="W270" s="35">
        <f t="shared" si="303"/>
        <v>0</v>
      </c>
      <c r="X270" s="35">
        <f t="shared" si="303"/>
        <v>0</v>
      </c>
      <c r="Y270" s="35">
        <f t="shared" si="303"/>
        <v>0</v>
      </c>
      <c r="Z270" s="35">
        <f t="shared" si="303"/>
        <v>0</v>
      </c>
      <c r="AA270" s="35">
        <f t="shared" si="303"/>
        <v>0</v>
      </c>
      <c r="AB270" s="35">
        <f t="shared" si="303"/>
        <v>0</v>
      </c>
      <c r="AC270" s="35">
        <f t="shared" si="303"/>
        <v>0</v>
      </c>
      <c r="AD270" s="35">
        <f t="shared" si="303"/>
        <v>0</v>
      </c>
      <c r="AE270" s="35">
        <f t="shared" si="303"/>
        <v>0</v>
      </c>
      <c r="AF270" s="35">
        <f t="shared" si="303"/>
        <v>0</v>
      </c>
      <c r="AG270" s="35">
        <f t="shared" si="303"/>
        <v>0</v>
      </c>
      <c r="AH270" s="35">
        <f t="shared" si="303"/>
        <v>0</v>
      </c>
      <c r="AI270" s="35">
        <f t="shared" si="303"/>
        <v>0</v>
      </c>
      <c r="AJ270" s="35">
        <f t="shared" si="303"/>
        <v>0</v>
      </c>
      <c r="AK270" s="35">
        <f t="shared" si="303"/>
        <v>0</v>
      </c>
      <c r="AL270" s="35">
        <f t="shared" si="303"/>
        <v>0</v>
      </c>
      <c r="AM270" s="35">
        <f t="shared" si="303"/>
        <v>0</v>
      </c>
      <c r="AN270" s="35">
        <f t="shared" si="303"/>
        <v>0</v>
      </c>
      <c r="AO270" s="35">
        <f t="shared" si="303"/>
        <v>0</v>
      </c>
      <c r="AP270" s="35">
        <f t="shared" si="303"/>
        <v>0</v>
      </c>
      <c r="AQ270" s="35">
        <f t="shared" si="303"/>
        <v>0</v>
      </c>
      <c r="AR270" s="35">
        <f t="shared" si="303"/>
        <v>0</v>
      </c>
      <c r="AS270" s="35">
        <f t="shared" si="303"/>
        <v>0</v>
      </c>
      <c r="AT270" s="35">
        <f t="shared" si="303"/>
        <v>0</v>
      </c>
      <c r="AU270" s="35">
        <f t="shared" si="303"/>
        <v>0</v>
      </c>
      <c r="AV270" s="35">
        <f t="shared" si="303"/>
        <v>0</v>
      </c>
      <c r="AW270" s="35">
        <f t="shared" si="303"/>
        <v>0</v>
      </c>
      <c r="AX270" s="35">
        <f t="shared" si="303"/>
        <v>0</v>
      </c>
      <c r="AY270" s="35">
        <f t="shared" si="303"/>
        <v>0</v>
      </c>
      <c r="AZ270" s="35">
        <f t="shared" si="303"/>
        <v>0</v>
      </c>
      <c r="BA270" s="35">
        <f t="shared" si="303"/>
        <v>0</v>
      </c>
      <c r="BB270" s="35">
        <f t="shared" si="303"/>
        <v>0</v>
      </c>
      <c r="BC270" s="35">
        <f t="shared" si="303"/>
        <v>0</v>
      </c>
      <c r="BD270" s="35">
        <f t="shared" si="303"/>
        <v>0</v>
      </c>
      <c r="BE270" s="35">
        <f t="shared" si="303"/>
        <v>0</v>
      </c>
      <c r="BF270" s="35">
        <f t="shared" si="303"/>
        <v>0</v>
      </c>
      <c r="BG270" s="35">
        <f t="shared" si="303"/>
        <v>0</v>
      </c>
      <c r="BH270" s="35">
        <f t="shared" si="303"/>
        <v>0</v>
      </c>
      <c r="BI270" s="35">
        <f t="shared" si="303"/>
        <v>0</v>
      </c>
      <c r="BJ270" s="35">
        <f t="shared" si="303"/>
        <v>0</v>
      </c>
      <c r="BK270" s="35">
        <f t="shared" si="303"/>
        <v>0</v>
      </c>
      <c r="BL270" s="35">
        <f t="shared" si="303"/>
        <v>0</v>
      </c>
      <c r="BM270" s="35">
        <f t="shared" si="303"/>
        <v>0</v>
      </c>
      <c r="BN270" s="35">
        <f t="shared" si="303"/>
        <v>0</v>
      </c>
      <c r="BO270" s="35">
        <f t="shared" si="303"/>
        <v>0</v>
      </c>
      <c r="BP270" s="35">
        <f t="shared" si="303"/>
        <v>0</v>
      </c>
      <c r="BQ270" s="35">
        <f t="shared" si="303"/>
        <v>0</v>
      </c>
      <c r="BR270" s="35">
        <f t="shared" si="303"/>
        <v>0</v>
      </c>
      <c r="BS270" s="35">
        <f t="shared" si="303"/>
        <v>0</v>
      </c>
    </row>
    <row r="271" spans="6:71" hidden="1" outlineLevel="1">
      <c r="F271" t="s">
        <v>197</v>
      </c>
      <c r="L271" s="22" t="s">
        <v>190</v>
      </c>
      <c r="O271" s="22">
        <v>47</v>
      </c>
      <c r="R271" s="35">
        <f t="shared" ref="R271:AW271" si="304">IF(R$2&gt;=$O271,IF(R270-(R270*HLOOKUP($O271,$R$2:$BS$34,32,FALSE))&lt;=0,R270,R270*HLOOKUP($O271,$R$2:$BS$34,32,FALSE)),0)</f>
        <v>0</v>
      </c>
      <c r="S271" s="35">
        <f t="shared" si="304"/>
        <v>0</v>
      </c>
      <c r="T271" s="35">
        <f t="shared" si="304"/>
        <v>0</v>
      </c>
      <c r="U271" s="35">
        <f t="shared" si="304"/>
        <v>0</v>
      </c>
      <c r="V271" s="35">
        <f t="shared" si="304"/>
        <v>0</v>
      </c>
      <c r="W271" s="35">
        <f t="shared" si="304"/>
        <v>0</v>
      </c>
      <c r="X271" s="35">
        <f t="shared" si="304"/>
        <v>0</v>
      </c>
      <c r="Y271" s="35">
        <f t="shared" si="304"/>
        <v>0</v>
      </c>
      <c r="Z271" s="35">
        <f t="shared" si="304"/>
        <v>0</v>
      </c>
      <c r="AA271" s="35">
        <f t="shared" si="304"/>
        <v>0</v>
      </c>
      <c r="AB271" s="35">
        <f t="shared" si="304"/>
        <v>0</v>
      </c>
      <c r="AC271" s="35">
        <f t="shared" si="304"/>
        <v>0</v>
      </c>
      <c r="AD271" s="35">
        <f t="shared" si="304"/>
        <v>0</v>
      </c>
      <c r="AE271" s="35">
        <f t="shared" si="304"/>
        <v>0</v>
      </c>
      <c r="AF271" s="35">
        <f t="shared" si="304"/>
        <v>0</v>
      </c>
      <c r="AG271" s="35">
        <f t="shared" si="304"/>
        <v>0</v>
      </c>
      <c r="AH271" s="35">
        <f t="shared" si="304"/>
        <v>0</v>
      </c>
      <c r="AI271" s="35">
        <f t="shared" si="304"/>
        <v>0</v>
      </c>
      <c r="AJ271" s="35">
        <f t="shared" si="304"/>
        <v>0</v>
      </c>
      <c r="AK271" s="35">
        <f t="shared" si="304"/>
        <v>0</v>
      </c>
      <c r="AL271" s="35">
        <f t="shared" si="304"/>
        <v>0</v>
      </c>
      <c r="AM271" s="35">
        <f t="shared" si="304"/>
        <v>0</v>
      </c>
      <c r="AN271" s="35">
        <f t="shared" si="304"/>
        <v>0</v>
      </c>
      <c r="AO271" s="35">
        <f t="shared" si="304"/>
        <v>0</v>
      </c>
      <c r="AP271" s="35">
        <f t="shared" si="304"/>
        <v>0</v>
      </c>
      <c r="AQ271" s="35">
        <f t="shared" si="304"/>
        <v>0</v>
      </c>
      <c r="AR271" s="35">
        <f t="shared" si="304"/>
        <v>0</v>
      </c>
      <c r="AS271" s="35">
        <f t="shared" si="304"/>
        <v>0</v>
      </c>
      <c r="AT271" s="35">
        <f t="shared" si="304"/>
        <v>0</v>
      </c>
      <c r="AU271" s="35">
        <f t="shared" si="304"/>
        <v>0</v>
      </c>
      <c r="AV271" s="35">
        <f t="shared" si="304"/>
        <v>0</v>
      </c>
      <c r="AW271" s="35">
        <f t="shared" si="304"/>
        <v>0</v>
      </c>
      <c r="AX271" s="35">
        <f t="shared" ref="AX271:BS271" si="305">IF(AX$2&gt;=$O271,IF(AX270-(AX270*HLOOKUP($O271,$R$2:$BS$34,32,FALSE))&lt;=0,AX270,AX270*HLOOKUP($O271,$R$2:$BS$34,32,FALSE)),0)</f>
        <v>0</v>
      </c>
      <c r="AY271" s="35">
        <f t="shared" si="305"/>
        <v>0</v>
      </c>
      <c r="AZ271" s="35">
        <f t="shared" si="305"/>
        <v>0</v>
      </c>
      <c r="BA271" s="35">
        <f t="shared" si="305"/>
        <v>0</v>
      </c>
      <c r="BB271" s="35">
        <f t="shared" si="305"/>
        <v>0</v>
      </c>
      <c r="BC271" s="35">
        <f t="shared" si="305"/>
        <v>0</v>
      </c>
      <c r="BD271" s="35">
        <f t="shared" si="305"/>
        <v>0</v>
      </c>
      <c r="BE271" s="35">
        <f t="shared" si="305"/>
        <v>0</v>
      </c>
      <c r="BF271" s="35">
        <f t="shared" si="305"/>
        <v>0</v>
      </c>
      <c r="BG271" s="35">
        <f t="shared" si="305"/>
        <v>0</v>
      </c>
      <c r="BH271" s="35">
        <f t="shared" si="305"/>
        <v>0</v>
      </c>
      <c r="BI271" s="35">
        <f t="shared" si="305"/>
        <v>0</v>
      </c>
      <c r="BJ271" s="35">
        <f t="shared" si="305"/>
        <v>0</v>
      </c>
      <c r="BK271" s="35">
        <f t="shared" si="305"/>
        <v>0</v>
      </c>
      <c r="BL271" s="35">
        <f t="shared" si="305"/>
        <v>0</v>
      </c>
      <c r="BM271" s="35">
        <f t="shared" si="305"/>
        <v>0</v>
      </c>
      <c r="BN271" s="35">
        <f t="shared" si="305"/>
        <v>0</v>
      </c>
      <c r="BO271" s="35">
        <f t="shared" si="305"/>
        <v>0</v>
      </c>
      <c r="BP271" s="35">
        <f t="shared" si="305"/>
        <v>0</v>
      </c>
      <c r="BQ271" s="35">
        <f t="shared" si="305"/>
        <v>0</v>
      </c>
      <c r="BR271" s="35">
        <f t="shared" si="305"/>
        <v>0</v>
      </c>
      <c r="BS271" s="35">
        <f t="shared" si="305"/>
        <v>0</v>
      </c>
    </row>
    <row r="272" spans="6:71" hidden="1" outlineLevel="1">
      <c r="F272" t="s">
        <v>195</v>
      </c>
      <c r="L272" s="22" t="s">
        <v>196</v>
      </c>
      <c r="O272" s="22">
        <v>48</v>
      </c>
      <c r="R272" s="35">
        <f t="shared" ref="R272:BS272" si="306">IF($O272=R$2,R$185,IF(R$2&gt;$O272,Q272-Q273,0))</f>
        <v>0</v>
      </c>
      <c r="S272" s="35">
        <f t="shared" si="306"/>
        <v>0</v>
      </c>
      <c r="T272" s="35">
        <f t="shared" si="306"/>
        <v>0</v>
      </c>
      <c r="U272" s="35">
        <f t="shared" si="306"/>
        <v>0</v>
      </c>
      <c r="V272" s="35">
        <f t="shared" si="306"/>
        <v>0</v>
      </c>
      <c r="W272" s="35">
        <f t="shared" si="306"/>
        <v>0</v>
      </c>
      <c r="X272" s="35">
        <f t="shared" si="306"/>
        <v>0</v>
      </c>
      <c r="Y272" s="35">
        <f t="shared" si="306"/>
        <v>0</v>
      </c>
      <c r="Z272" s="35">
        <f t="shared" si="306"/>
        <v>0</v>
      </c>
      <c r="AA272" s="35">
        <f t="shared" si="306"/>
        <v>0</v>
      </c>
      <c r="AB272" s="35">
        <f t="shared" si="306"/>
        <v>0</v>
      </c>
      <c r="AC272" s="35">
        <f t="shared" si="306"/>
        <v>0</v>
      </c>
      <c r="AD272" s="35">
        <f t="shared" si="306"/>
        <v>0</v>
      </c>
      <c r="AE272" s="35">
        <f t="shared" si="306"/>
        <v>0</v>
      </c>
      <c r="AF272" s="35">
        <f t="shared" si="306"/>
        <v>0</v>
      </c>
      <c r="AG272" s="35">
        <f t="shared" si="306"/>
        <v>0</v>
      </c>
      <c r="AH272" s="35">
        <f t="shared" si="306"/>
        <v>0</v>
      </c>
      <c r="AI272" s="35">
        <f t="shared" si="306"/>
        <v>0</v>
      </c>
      <c r="AJ272" s="35">
        <f t="shared" si="306"/>
        <v>0</v>
      </c>
      <c r="AK272" s="35">
        <f t="shared" si="306"/>
        <v>0</v>
      </c>
      <c r="AL272" s="35">
        <f t="shared" si="306"/>
        <v>0</v>
      </c>
      <c r="AM272" s="35">
        <f t="shared" si="306"/>
        <v>0</v>
      </c>
      <c r="AN272" s="35">
        <f t="shared" si="306"/>
        <v>0</v>
      </c>
      <c r="AO272" s="35">
        <f t="shared" si="306"/>
        <v>0</v>
      </c>
      <c r="AP272" s="35">
        <f t="shared" si="306"/>
        <v>0</v>
      </c>
      <c r="AQ272" s="35">
        <f t="shared" si="306"/>
        <v>0</v>
      </c>
      <c r="AR272" s="35">
        <f t="shared" si="306"/>
        <v>0</v>
      </c>
      <c r="AS272" s="35">
        <f t="shared" si="306"/>
        <v>0</v>
      </c>
      <c r="AT272" s="35">
        <f t="shared" si="306"/>
        <v>0</v>
      </c>
      <c r="AU272" s="35">
        <f t="shared" si="306"/>
        <v>0</v>
      </c>
      <c r="AV272" s="35">
        <f t="shared" si="306"/>
        <v>0</v>
      </c>
      <c r="AW272" s="35">
        <f t="shared" si="306"/>
        <v>0</v>
      </c>
      <c r="AX272" s="35">
        <f t="shared" si="306"/>
        <v>0</v>
      </c>
      <c r="AY272" s="35">
        <f t="shared" si="306"/>
        <v>0</v>
      </c>
      <c r="AZ272" s="35">
        <f t="shared" si="306"/>
        <v>0</v>
      </c>
      <c r="BA272" s="35">
        <f t="shared" si="306"/>
        <v>0</v>
      </c>
      <c r="BB272" s="35">
        <f t="shared" si="306"/>
        <v>0</v>
      </c>
      <c r="BC272" s="35">
        <f t="shared" si="306"/>
        <v>0</v>
      </c>
      <c r="BD272" s="35">
        <f t="shared" si="306"/>
        <v>0</v>
      </c>
      <c r="BE272" s="35">
        <f t="shared" si="306"/>
        <v>0</v>
      </c>
      <c r="BF272" s="35">
        <f t="shared" si="306"/>
        <v>0</v>
      </c>
      <c r="BG272" s="35">
        <f t="shared" si="306"/>
        <v>0</v>
      </c>
      <c r="BH272" s="35">
        <f t="shared" si="306"/>
        <v>0</v>
      </c>
      <c r="BI272" s="35">
        <f t="shared" si="306"/>
        <v>0</v>
      </c>
      <c r="BJ272" s="35">
        <f t="shared" si="306"/>
        <v>0</v>
      </c>
      <c r="BK272" s="35">
        <f t="shared" si="306"/>
        <v>0</v>
      </c>
      <c r="BL272" s="35">
        <f t="shared" si="306"/>
        <v>0</v>
      </c>
      <c r="BM272" s="35">
        <f t="shared" si="306"/>
        <v>0</v>
      </c>
      <c r="BN272" s="35">
        <f t="shared" si="306"/>
        <v>0</v>
      </c>
      <c r="BO272" s="35">
        <f t="shared" si="306"/>
        <v>0</v>
      </c>
      <c r="BP272" s="35">
        <f t="shared" si="306"/>
        <v>0</v>
      </c>
      <c r="BQ272" s="35">
        <f t="shared" si="306"/>
        <v>0</v>
      </c>
      <c r="BR272" s="35">
        <f t="shared" si="306"/>
        <v>0</v>
      </c>
      <c r="BS272" s="35">
        <f t="shared" si="306"/>
        <v>0</v>
      </c>
    </row>
    <row r="273" spans="6:71" hidden="1" outlineLevel="1">
      <c r="F273" t="s">
        <v>197</v>
      </c>
      <c r="L273" s="22" t="s">
        <v>190</v>
      </c>
      <c r="O273" s="22">
        <v>48</v>
      </c>
      <c r="R273" s="35">
        <f t="shared" ref="R273:AW273" si="307">IF(R$2&gt;=$O273,IF(R272-(R272*HLOOKUP($O273,$R$2:$BS$34,32,FALSE))&lt;=0,R272,R272*HLOOKUP($O273,$R$2:$BS$34,32,FALSE)),0)</f>
        <v>0</v>
      </c>
      <c r="S273" s="35">
        <f t="shared" si="307"/>
        <v>0</v>
      </c>
      <c r="T273" s="35">
        <f t="shared" si="307"/>
        <v>0</v>
      </c>
      <c r="U273" s="35">
        <f t="shared" si="307"/>
        <v>0</v>
      </c>
      <c r="V273" s="35">
        <f t="shared" si="307"/>
        <v>0</v>
      </c>
      <c r="W273" s="35">
        <f t="shared" si="307"/>
        <v>0</v>
      </c>
      <c r="X273" s="35">
        <f t="shared" si="307"/>
        <v>0</v>
      </c>
      <c r="Y273" s="35">
        <f t="shared" si="307"/>
        <v>0</v>
      </c>
      <c r="Z273" s="35">
        <f t="shared" si="307"/>
        <v>0</v>
      </c>
      <c r="AA273" s="35">
        <f t="shared" si="307"/>
        <v>0</v>
      </c>
      <c r="AB273" s="35">
        <f t="shared" si="307"/>
        <v>0</v>
      </c>
      <c r="AC273" s="35">
        <f t="shared" si="307"/>
        <v>0</v>
      </c>
      <c r="AD273" s="35">
        <f t="shared" si="307"/>
        <v>0</v>
      </c>
      <c r="AE273" s="35">
        <f t="shared" si="307"/>
        <v>0</v>
      </c>
      <c r="AF273" s="35">
        <f t="shared" si="307"/>
        <v>0</v>
      </c>
      <c r="AG273" s="35">
        <f t="shared" si="307"/>
        <v>0</v>
      </c>
      <c r="AH273" s="35">
        <f t="shared" si="307"/>
        <v>0</v>
      </c>
      <c r="AI273" s="35">
        <f t="shared" si="307"/>
        <v>0</v>
      </c>
      <c r="AJ273" s="35">
        <f t="shared" si="307"/>
        <v>0</v>
      </c>
      <c r="AK273" s="35">
        <f t="shared" si="307"/>
        <v>0</v>
      </c>
      <c r="AL273" s="35">
        <f t="shared" si="307"/>
        <v>0</v>
      </c>
      <c r="AM273" s="35">
        <f t="shared" si="307"/>
        <v>0</v>
      </c>
      <c r="AN273" s="35">
        <f t="shared" si="307"/>
        <v>0</v>
      </c>
      <c r="AO273" s="35">
        <f t="shared" si="307"/>
        <v>0</v>
      </c>
      <c r="AP273" s="35">
        <f t="shared" si="307"/>
        <v>0</v>
      </c>
      <c r="AQ273" s="35">
        <f t="shared" si="307"/>
        <v>0</v>
      </c>
      <c r="AR273" s="35">
        <f t="shared" si="307"/>
        <v>0</v>
      </c>
      <c r="AS273" s="35">
        <f t="shared" si="307"/>
        <v>0</v>
      </c>
      <c r="AT273" s="35">
        <f t="shared" si="307"/>
        <v>0</v>
      </c>
      <c r="AU273" s="35">
        <f t="shared" si="307"/>
        <v>0</v>
      </c>
      <c r="AV273" s="35">
        <f t="shared" si="307"/>
        <v>0</v>
      </c>
      <c r="AW273" s="35">
        <f t="shared" si="307"/>
        <v>0</v>
      </c>
      <c r="AX273" s="35">
        <f t="shared" ref="AX273:BS273" si="308">IF(AX$2&gt;=$O273,IF(AX272-(AX272*HLOOKUP($O273,$R$2:$BS$34,32,FALSE))&lt;=0,AX272,AX272*HLOOKUP($O273,$R$2:$BS$34,32,FALSE)),0)</f>
        <v>0</v>
      </c>
      <c r="AY273" s="35">
        <f t="shared" si="308"/>
        <v>0</v>
      </c>
      <c r="AZ273" s="35">
        <f t="shared" si="308"/>
        <v>0</v>
      </c>
      <c r="BA273" s="35">
        <f t="shared" si="308"/>
        <v>0</v>
      </c>
      <c r="BB273" s="35">
        <f t="shared" si="308"/>
        <v>0</v>
      </c>
      <c r="BC273" s="35">
        <f t="shared" si="308"/>
        <v>0</v>
      </c>
      <c r="BD273" s="35">
        <f t="shared" si="308"/>
        <v>0</v>
      </c>
      <c r="BE273" s="35">
        <f t="shared" si="308"/>
        <v>0</v>
      </c>
      <c r="BF273" s="35">
        <f t="shared" si="308"/>
        <v>0</v>
      </c>
      <c r="BG273" s="35">
        <f t="shared" si="308"/>
        <v>0</v>
      </c>
      <c r="BH273" s="35">
        <f t="shared" si="308"/>
        <v>0</v>
      </c>
      <c r="BI273" s="35">
        <f t="shared" si="308"/>
        <v>0</v>
      </c>
      <c r="BJ273" s="35">
        <f t="shared" si="308"/>
        <v>0</v>
      </c>
      <c r="BK273" s="35">
        <f t="shared" si="308"/>
        <v>0</v>
      </c>
      <c r="BL273" s="35">
        <f t="shared" si="308"/>
        <v>0</v>
      </c>
      <c r="BM273" s="35">
        <f t="shared" si="308"/>
        <v>0</v>
      </c>
      <c r="BN273" s="35">
        <f t="shared" si="308"/>
        <v>0</v>
      </c>
      <c r="BO273" s="35">
        <f t="shared" si="308"/>
        <v>0</v>
      </c>
      <c r="BP273" s="35">
        <f t="shared" si="308"/>
        <v>0</v>
      </c>
      <c r="BQ273" s="35">
        <f t="shared" si="308"/>
        <v>0</v>
      </c>
      <c r="BR273" s="35">
        <f t="shared" si="308"/>
        <v>0</v>
      </c>
      <c r="BS273" s="35">
        <f t="shared" si="308"/>
        <v>0</v>
      </c>
    </row>
    <row r="274" spans="6:71" hidden="1" outlineLevel="1">
      <c r="F274" t="s">
        <v>195</v>
      </c>
      <c r="L274" s="22" t="s">
        <v>196</v>
      </c>
      <c r="O274" s="22">
        <v>49</v>
      </c>
      <c r="R274" s="35">
        <f t="shared" ref="R274:BS274" si="309">IF($O274=R$2,R$185,IF(R$2&gt;$O274,Q274-Q275,0))</f>
        <v>0</v>
      </c>
      <c r="S274" s="35">
        <f t="shared" si="309"/>
        <v>0</v>
      </c>
      <c r="T274" s="35">
        <f t="shared" si="309"/>
        <v>0</v>
      </c>
      <c r="U274" s="35">
        <f t="shared" si="309"/>
        <v>0</v>
      </c>
      <c r="V274" s="35">
        <f t="shared" si="309"/>
        <v>0</v>
      </c>
      <c r="W274" s="35">
        <f t="shared" si="309"/>
        <v>0</v>
      </c>
      <c r="X274" s="35">
        <f t="shared" si="309"/>
        <v>0</v>
      </c>
      <c r="Y274" s="35">
        <f t="shared" si="309"/>
        <v>0</v>
      </c>
      <c r="Z274" s="35">
        <f t="shared" si="309"/>
        <v>0</v>
      </c>
      <c r="AA274" s="35">
        <f t="shared" si="309"/>
        <v>0</v>
      </c>
      <c r="AB274" s="35">
        <f t="shared" si="309"/>
        <v>0</v>
      </c>
      <c r="AC274" s="35">
        <f t="shared" si="309"/>
        <v>0</v>
      </c>
      <c r="AD274" s="35">
        <f t="shared" si="309"/>
        <v>0</v>
      </c>
      <c r="AE274" s="35">
        <f t="shared" si="309"/>
        <v>0</v>
      </c>
      <c r="AF274" s="35">
        <f t="shared" si="309"/>
        <v>0</v>
      </c>
      <c r="AG274" s="35">
        <f t="shared" si="309"/>
        <v>0</v>
      </c>
      <c r="AH274" s="35">
        <f t="shared" si="309"/>
        <v>0</v>
      </c>
      <c r="AI274" s="35">
        <f t="shared" si="309"/>
        <v>0</v>
      </c>
      <c r="AJ274" s="35">
        <f t="shared" si="309"/>
        <v>0</v>
      </c>
      <c r="AK274" s="35">
        <f t="shared" si="309"/>
        <v>0</v>
      </c>
      <c r="AL274" s="35">
        <f t="shared" si="309"/>
        <v>0</v>
      </c>
      <c r="AM274" s="35">
        <f t="shared" si="309"/>
        <v>0</v>
      </c>
      <c r="AN274" s="35">
        <f t="shared" si="309"/>
        <v>0</v>
      </c>
      <c r="AO274" s="35">
        <f t="shared" si="309"/>
        <v>0</v>
      </c>
      <c r="AP274" s="35">
        <f t="shared" si="309"/>
        <v>0</v>
      </c>
      <c r="AQ274" s="35">
        <f t="shared" si="309"/>
        <v>0</v>
      </c>
      <c r="AR274" s="35">
        <f t="shared" si="309"/>
        <v>0</v>
      </c>
      <c r="AS274" s="35">
        <f t="shared" si="309"/>
        <v>0</v>
      </c>
      <c r="AT274" s="35">
        <f t="shared" si="309"/>
        <v>0</v>
      </c>
      <c r="AU274" s="35">
        <f t="shared" si="309"/>
        <v>0</v>
      </c>
      <c r="AV274" s="35">
        <f t="shared" si="309"/>
        <v>0</v>
      </c>
      <c r="AW274" s="35">
        <f t="shared" si="309"/>
        <v>0</v>
      </c>
      <c r="AX274" s="35">
        <f t="shared" si="309"/>
        <v>0</v>
      </c>
      <c r="AY274" s="35">
        <f t="shared" si="309"/>
        <v>0</v>
      </c>
      <c r="AZ274" s="35">
        <f t="shared" si="309"/>
        <v>0</v>
      </c>
      <c r="BA274" s="35">
        <f t="shared" si="309"/>
        <v>0</v>
      </c>
      <c r="BB274" s="35">
        <f t="shared" si="309"/>
        <v>0</v>
      </c>
      <c r="BC274" s="35">
        <f t="shared" si="309"/>
        <v>0</v>
      </c>
      <c r="BD274" s="35">
        <f t="shared" si="309"/>
        <v>0</v>
      </c>
      <c r="BE274" s="35">
        <f t="shared" si="309"/>
        <v>0</v>
      </c>
      <c r="BF274" s="35">
        <f t="shared" si="309"/>
        <v>0</v>
      </c>
      <c r="BG274" s="35">
        <f t="shared" si="309"/>
        <v>0</v>
      </c>
      <c r="BH274" s="35">
        <f t="shared" si="309"/>
        <v>0</v>
      </c>
      <c r="BI274" s="35">
        <f t="shared" si="309"/>
        <v>0</v>
      </c>
      <c r="BJ274" s="35">
        <f t="shared" si="309"/>
        <v>0</v>
      </c>
      <c r="BK274" s="35">
        <f t="shared" si="309"/>
        <v>0</v>
      </c>
      <c r="BL274" s="35">
        <f t="shared" si="309"/>
        <v>0</v>
      </c>
      <c r="BM274" s="35">
        <f t="shared" si="309"/>
        <v>0</v>
      </c>
      <c r="BN274" s="35">
        <f t="shared" si="309"/>
        <v>0</v>
      </c>
      <c r="BO274" s="35">
        <f t="shared" si="309"/>
        <v>0</v>
      </c>
      <c r="BP274" s="35">
        <f t="shared" si="309"/>
        <v>0</v>
      </c>
      <c r="BQ274" s="35">
        <f t="shared" si="309"/>
        <v>0</v>
      </c>
      <c r="BR274" s="35">
        <f t="shared" si="309"/>
        <v>0</v>
      </c>
      <c r="BS274" s="35">
        <f t="shared" si="309"/>
        <v>0</v>
      </c>
    </row>
    <row r="275" spans="6:71" hidden="1" outlineLevel="1">
      <c r="F275" t="s">
        <v>197</v>
      </c>
      <c r="L275" s="22" t="s">
        <v>190</v>
      </c>
      <c r="O275" s="22">
        <v>49</v>
      </c>
      <c r="R275" s="35">
        <f t="shared" ref="R275:AW275" si="310">IF(R$2&gt;=$O275,IF(R274-(R274*HLOOKUP($O275,$R$2:$BS$34,32,FALSE))&lt;=0,R274,R274*HLOOKUP($O275,$R$2:$BS$34,32,FALSE)),0)</f>
        <v>0</v>
      </c>
      <c r="S275" s="35">
        <f t="shared" si="310"/>
        <v>0</v>
      </c>
      <c r="T275" s="35">
        <f t="shared" si="310"/>
        <v>0</v>
      </c>
      <c r="U275" s="35">
        <f t="shared" si="310"/>
        <v>0</v>
      </c>
      <c r="V275" s="35">
        <f t="shared" si="310"/>
        <v>0</v>
      </c>
      <c r="W275" s="35">
        <f t="shared" si="310"/>
        <v>0</v>
      </c>
      <c r="X275" s="35">
        <f t="shared" si="310"/>
        <v>0</v>
      </c>
      <c r="Y275" s="35">
        <f t="shared" si="310"/>
        <v>0</v>
      </c>
      <c r="Z275" s="35">
        <f t="shared" si="310"/>
        <v>0</v>
      </c>
      <c r="AA275" s="35">
        <f t="shared" si="310"/>
        <v>0</v>
      </c>
      <c r="AB275" s="35">
        <f t="shared" si="310"/>
        <v>0</v>
      </c>
      <c r="AC275" s="35">
        <f t="shared" si="310"/>
        <v>0</v>
      </c>
      <c r="AD275" s="35">
        <f t="shared" si="310"/>
        <v>0</v>
      </c>
      <c r="AE275" s="35">
        <f t="shared" si="310"/>
        <v>0</v>
      </c>
      <c r="AF275" s="35">
        <f t="shared" si="310"/>
        <v>0</v>
      </c>
      <c r="AG275" s="35">
        <f t="shared" si="310"/>
        <v>0</v>
      </c>
      <c r="AH275" s="35">
        <f t="shared" si="310"/>
        <v>0</v>
      </c>
      <c r="AI275" s="35">
        <f t="shared" si="310"/>
        <v>0</v>
      </c>
      <c r="AJ275" s="35">
        <f t="shared" si="310"/>
        <v>0</v>
      </c>
      <c r="AK275" s="35">
        <f t="shared" si="310"/>
        <v>0</v>
      </c>
      <c r="AL275" s="35">
        <f t="shared" si="310"/>
        <v>0</v>
      </c>
      <c r="AM275" s="35">
        <f t="shared" si="310"/>
        <v>0</v>
      </c>
      <c r="AN275" s="35">
        <f t="shared" si="310"/>
        <v>0</v>
      </c>
      <c r="AO275" s="35">
        <f t="shared" si="310"/>
        <v>0</v>
      </c>
      <c r="AP275" s="35">
        <f t="shared" si="310"/>
        <v>0</v>
      </c>
      <c r="AQ275" s="35">
        <f t="shared" si="310"/>
        <v>0</v>
      </c>
      <c r="AR275" s="35">
        <f t="shared" si="310"/>
        <v>0</v>
      </c>
      <c r="AS275" s="35">
        <f t="shared" si="310"/>
        <v>0</v>
      </c>
      <c r="AT275" s="35">
        <f t="shared" si="310"/>
        <v>0</v>
      </c>
      <c r="AU275" s="35">
        <f t="shared" si="310"/>
        <v>0</v>
      </c>
      <c r="AV275" s="35">
        <f t="shared" si="310"/>
        <v>0</v>
      </c>
      <c r="AW275" s="35">
        <f t="shared" si="310"/>
        <v>0</v>
      </c>
      <c r="AX275" s="35">
        <f t="shared" ref="AX275:BS275" si="311">IF(AX$2&gt;=$O275,IF(AX274-(AX274*HLOOKUP($O275,$R$2:$BS$34,32,FALSE))&lt;=0,AX274,AX274*HLOOKUP($O275,$R$2:$BS$34,32,FALSE)),0)</f>
        <v>0</v>
      </c>
      <c r="AY275" s="35">
        <f t="shared" si="311"/>
        <v>0</v>
      </c>
      <c r="AZ275" s="35">
        <f t="shared" si="311"/>
        <v>0</v>
      </c>
      <c r="BA275" s="35">
        <f t="shared" si="311"/>
        <v>0</v>
      </c>
      <c r="BB275" s="35">
        <f t="shared" si="311"/>
        <v>0</v>
      </c>
      <c r="BC275" s="35">
        <f t="shared" si="311"/>
        <v>0</v>
      </c>
      <c r="BD275" s="35">
        <f t="shared" si="311"/>
        <v>0</v>
      </c>
      <c r="BE275" s="35">
        <f t="shared" si="311"/>
        <v>0</v>
      </c>
      <c r="BF275" s="35">
        <f t="shared" si="311"/>
        <v>0</v>
      </c>
      <c r="BG275" s="35">
        <f t="shared" si="311"/>
        <v>0</v>
      </c>
      <c r="BH275" s="35">
        <f t="shared" si="311"/>
        <v>0</v>
      </c>
      <c r="BI275" s="35">
        <f t="shared" si="311"/>
        <v>0</v>
      </c>
      <c r="BJ275" s="35">
        <f t="shared" si="311"/>
        <v>0</v>
      </c>
      <c r="BK275" s="35">
        <f t="shared" si="311"/>
        <v>0</v>
      </c>
      <c r="BL275" s="35">
        <f t="shared" si="311"/>
        <v>0</v>
      </c>
      <c r="BM275" s="35">
        <f t="shared" si="311"/>
        <v>0</v>
      </c>
      <c r="BN275" s="35">
        <f t="shared" si="311"/>
        <v>0</v>
      </c>
      <c r="BO275" s="35">
        <f t="shared" si="311"/>
        <v>0</v>
      </c>
      <c r="BP275" s="35">
        <f t="shared" si="311"/>
        <v>0</v>
      </c>
      <c r="BQ275" s="35">
        <f t="shared" si="311"/>
        <v>0</v>
      </c>
      <c r="BR275" s="35">
        <f t="shared" si="311"/>
        <v>0</v>
      </c>
      <c r="BS275" s="35">
        <f t="shared" si="311"/>
        <v>0</v>
      </c>
    </row>
    <row r="276" spans="6:71" hidden="1" outlineLevel="1">
      <c r="F276" t="s">
        <v>195</v>
      </c>
      <c r="L276" s="22" t="s">
        <v>196</v>
      </c>
      <c r="O276" s="22">
        <v>50</v>
      </c>
      <c r="R276" s="35">
        <f t="shared" ref="R276:BS276" si="312">IF($O276=R$2,R$185,IF(R$2&gt;$O276,Q276-Q277,0))</f>
        <v>0</v>
      </c>
      <c r="S276" s="35">
        <f t="shared" si="312"/>
        <v>0</v>
      </c>
      <c r="T276" s="35">
        <f t="shared" si="312"/>
        <v>0</v>
      </c>
      <c r="U276" s="35">
        <f t="shared" si="312"/>
        <v>0</v>
      </c>
      <c r="V276" s="35">
        <f t="shared" si="312"/>
        <v>0</v>
      </c>
      <c r="W276" s="35">
        <f t="shared" si="312"/>
        <v>0</v>
      </c>
      <c r="X276" s="35">
        <f t="shared" si="312"/>
        <v>0</v>
      </c>
      <c r="Y276" s="35">
        <f t="shared" si="312"/>
        <v>0</v>
      </c>
      <c r="Z276" s="35">
        <f t="shared" si="312"/>
        <v>0</v>
      </c>
      <c r="AA276" s="35">
        <f t="shared" si="312"/>
        <v>0</v>
      </c>
      <c r="AB276" s="35">
        <f t="shared" si="312"/>
        <v>0</v>
      </c>
      <c r="AC276" s="35">
        <f t="shared" si="312"/>
        <v>0</v>
      </c>
      <c r="AD276" s="35">
        <f t="shared" si="312"/>
        <v>0</v>
      </c>
      <c r="AE276" s="35">
        <f t="shared" si="312"/>
        <v>0</v>
      </c>
      <c r="AF276" s="35">
        <f t="shared" si="312"/>
        <v>0</v>
      </c>
      <c r="AG276" s="35">
        <f t="shared" si="312"/>
        <v>0</v>
      </c>
      <c r="AH276" s="35">
        <f t="shared" si="312"/>
        <v>0</v>
      </c>
      <c r="AI276" s="35">
        <f t="shared" si="312"/>
        <v>0</v>
      </c>
      <c r="AJ276" s="35">
        <f t="shared" si="312"/>
        <v>0</v>
      </c>
      <c r="AK276" s="35">
        <f t="shared" si="312"/>
        <v>0</v>
      </c>
      <c r="AL276" s="35">
        <f t="shared" si="312"/>
        <v>0</v>
      </c>
      <c r="AM276" s="35">
        <f t="shared" si="312"/>
        <v>0</v>
      </c>
      <c r="AN276" s="35">
        <f t="shared" si="312"/>
        <v>0</v>
      </c>
      <c r="AO276" s="35">
        <f t="shared" si="312"/>
        <v>0</v>
      </c>
      <c r="AP276" s="35">
        <f t="shared" si="312"/>
        <v>0</v>
      </c>
      <c r="AQ276" s="35">
        <f t="shared" si="312"/>
        <v>0</v>
      </c>
      <c r="AR276" s="35">
        <f t="shared" si="312"/>
        <v>0</v>
      </c>
      <c r="AS276" s="35">
        <f t="shared" si="312"/>
        <v>0</v>
      </c>
      <c r="AT276" s="35">
        <f t="shared" si="312"/>
        <v>0</v>
      </c>
      <c r="AU276" s="35">
        <f t="shared" si="312"/>
        <v>0</v>
      </c>
      <c r="AV276" s="35">
        <f t="shared" si="312"/>
        <v>0</v>
      </c>
      <c r="AW276" s="35">
        <f t="shared" si="312"/>
        <v>0</v>
      </c>
      <c r="AX276" s="35">
        <f t="shared" si="312"/>
        <v>0</v>
      </c>
      <c r="AY276" s="35">
        <f t="shared" si="312"/>
        <v>0</v>
      </c>
      <c r="AZ276" s="35">
        <f t="shared" si="312"/>
        <v>0</v>
      </c>
      <c r="BA276" s="35">
        <f t="shared" si="312"/>
        <v>0</v>
      </c>
      <c r="BB276" s="35">
        <f t="shared" si="312"/>
        <v>0</v>
      </c>
      <c r="BC276" s="35">
        <f t="shared" si="312"/>
        <v>0</v>
      </c>
      <c r="BD276" s="35">
        <f t="shared" si="312"/>
        <v>0</v>
      </c>
      <c r="BE276" s="35">
        <f t="shared" si="312"/>
        <v>0</v>
      </c>
      <c r="BF276" s="35">
        <f t="shared" si="312"/>
        <v>0</v>
      </c>
      <c r="BG276" s="35">
        <f t="shared" si="312"/>
        <v>0</v>
      </c>
      <c r="BH276" s="35">
        <f t="shared" si="312"/>
        <v>0</v>
      </c>
      <c r="BI276" s="35">
        <f t="shared" si="312"/>
        <v>0</v>
      </c>
      <c r="BJ276" s="35">
        <f t="shared" si="312"/>
        <v>0</v>
      </c>
      <c r="BK276" s="35">
        <f t="shared" si="312"/>
        <v>0</v>
      </c>
      <c r="BL276" s="35">
        <f t="shared" si="312"/>
        <v>0</v>
      </c>
      <c r="BM276" s="35">
        <f t="shared" si="312"/>
        <v>0</v>
      </c>
      <c r="BN276" s="35">
        <f t="shared" si="312"/>
        <v>0</v>
      </c>
      <c r="BO276" s="35">
        <f t="shared" si="312"/>
        <v>0</v>
      </c>
      <c r="BP276" s="35">
        <f t="shared" si="312"/>
        <v>0</v>
      </c>
      <c r="BQ276" s="35">
        <f t="shared" si="312"/>
        <v>0</v>
      </c>
      <c r="BR276" s="35">
        <f t="shared" si="312"/>
        <v>0</v>
      </c>
      <c r="BS276" s="35">
        <f t="shared" si="312"/>
        <v>0</v>
      </c>
    </row>
    <row r="277" spans="6:71" hidden="1" outlineLevel="1">
      <c r="F277" t="s">
        <v>197</v>
      </c>
      <c r="L277" s="22" t="s">
        <v>190</v>
      </c>
      <c r="O277" s="22">
        <v>50</v>
      </c>
      <c r="R277" s="35">
        <f t="shared" ref="R277:AW277" si="313">IF(R$2&gt;=$O277,IF(R276-(R276*HLOOKUP($O277,$R$2:$BS$34,32,FALSE))&lt;=0,R276,R276*HLOOKUP($O277,$R$2:$BS$34,32,FALSE)),0)</f>
        <v>0</v>
      </c>
      <c r="S277" s="35">
        <f t="shared" si="313"/>
        <v>0</v>
      </c>
      <c r="T277" s="35">
        <f t="shared" si="313"/>
        <v>0</v>
      </c>
      <c r="U277" s="35">
        <f t="shared" si="313"/>
        <v>0</v>
      </c>
      <c r="V277" s="35">
        <f t="shared" si="313"/>
        <v>0</v>
      </c>
      <c r="W277" s="35">
        <f t="shared" si="313"/>
        <v>0</v>
      </c>
      <c r="X277" s="35">
        <f t="shared" si="313"/>
        <v>0</v>
      </c>
      <c r="Y277" s="35">
        <f t="shared" si="313"/>
        <v>0</v>
      </c>
      <c r="Z277" s="35">
        <f t="shared" si="313"/>
        <v>0</v>
      </c>
      <c r="AA277" s="35">
        <f t="shared" si="313"/>
        <v>0</v>
      </c>
      <c r="AB277" s="35">
        <f t="shared" si="313"/>
        <v>0</v>
      </c>
      <c r="AC277" s="35">
        <f t="shared" si="313"/>
        <v>0</v>
      </c>
      <c r="AD277" s="35">
        <f t="shared" si="313"/>
        <v>0</v>
      </c>
      <c r="AE277" s="35">
        <f t="shared" si="313"/>
        <v>0</v>
      </c>
      <c r="AF277" s="35">
        <f t="shared" si="313"/>
        <v>0</v>
      </c>
      <c r="AG277" s="35">
        <f t="shared" si="313"/>
        <v>0</v>
      </c>
      <c r="AH277" s="35">
        <f t="shared" si="313"/>
        <v>0</v>
      </c>
      <c r="AI277" s="35">
        <f t="shared" si="313"/>
        <v>0</v>
      </c>
      <c r="AJ277" s="35">
        <f t="shared" si="313"/>
        <v>0</v>
      </c>
      <c r="AK277" s="35">
        <f t="shared" si="313"/>
        <v>0</v>
      </c>
      <c r="AL277" s="35">
        <f t="shared" si="313"/>
        <v>0</v>
      </c>
      <c r="AM277" s="35">
        <f t="shared" si="313"/>
        <v>0</v>
      </c>
      <c r="AN277" s="35">
        <f t="shared" si="313"/>
        <v>0</v>
      </c>
      <c r="AO277" s="35">
        <f t="shared" si="313"/>
        <v>0</v>
      </c>
      <c r="AP277" s="35">
        <f t="shared" si="313"/>
        <v>0</v>
      </c>
      <c r="AQ277" s="35">
        <f t="shared" si="313"/>
        <v>0</v>
      </c>
      <c r="AR277" s="35">
        <f t="shared" si="313"/>
        <v>0</v>
      </c>
      <c r="AS277" s="35">
        <f t="shared" si="313"/>
        <v>0</v>
      </c>
      <c r="AT277" s="35">
        <f t="shared" si="313"/>
        <v>0</v>
      </c>
      <c r="AU277" s="35">
        <f t="shared" si="313"/>
        <v>0</v>
      </c>
      <c r="AV277" s="35">
        <f t="shared" si="313"/>
        <v>0</v>
      </c>
      <c r="AW277" s="35">
        <f t="shared" si="313"/>
        <v>0</v>
      </c>
      <c r="AX277" s="35">
        <f t="shared" ref="AX277:BS277" si="314">IF(AX$2&gt;=$O277,IF(AX276-(AX276*HLOOKUP($O277,$R$2:$BS$34,32,FALSE))&lt;=0,AX276,AX276*HLOOKUP($O277,$R$2:$BS$34,32,FALSE)),0)</f>
        <v>0</v>
      </c>
      <c r="AY277" s="35">
        <f t="shared" si="314"/>
        <v>0</v>
      </c>
      <c r="AZ277" s="35">
        <f t="shared" si="314"/>
        <v>0</v>
      </c>
      <c r="BA277" s="35">
        <f t="shared" si="314"/>
        <v>0</v>
      </c>
      <c r="BB277" s="35">
        <f t="shared" si="314"/>
        <v>0</v>
      </c>
      <c r="BC277" s="35">
        <f t="shared" si="314"/>
        <v>0</v>
      </c>
      <c r="BD277" s="35">
        <f t="shared" si="314"/>
        <v>0</v>
      </c>
      <c r="BE277" s="35">
        <f t="shared" si="314"/>
        <v>0</v>
      </c>
      <c r="BF277" s="35">
        <f t="shared" si="314"/>
        <v>0</v>
      </c>
      <c r="BG277" s="35">
        <f t="shared" si="314"/>
        <v>0</v>
      </c>
      <c r="BH277" s="35">
        <f t="shared" si="314"/>
        <v>0</v>
      </c>
      <c r="BI277" s="35">
        <f t="shared" si="314"/>
        <v>0</v>
      </c>
      <c r="BJ277" s="35">
        <f t="shared" si="314"/>
        <v>0</v>
      </c>
      <c r="BK277" s="35">
        <f t="shared" si="314"/>
        <v>0</v>
      </c>
      <c r="BL277" s="35">
        <f t="shared" si="314"/>
        <v>0</v>
      </c>
      <c r="BM277" s="35">
        <f t="shared" si="314"/>
        <v>0</v>
      </c>
      <c r="BN277" s="35">
        <f t="shared" si="314"/>
        <v>0</v>
      </c>
      <c r="BO277" s="35">
        <f t="shared" si="314"/>
        <v>0</v>
      </c>
      <c r="BP277" s="35">
        <f t="shared" si="314"/>
        <v>0</v>
      </c>
      <c r="BQ277" s="35">
        <f t="shared" si="314"/>
        <v>0</v>
      </c>
      <c r="BR277" s="35">
        <f t="shared" si="314"/>
        <v>0</v>
      </c>
      <c r="BS277" s="35">
        <f t="shared" si="314"/>
        <v>0</v>
      </c>
    </row>
    <row r="278" spans="6:71" hidden="1" outlineLevel="1">
      <c r="F278" t="s">
        <v>195</v>
      </c>
      <c r="L278" s="22" t="s">
        <v>196</v>
      </c>
      <c r="O278" s="22">
        <v>51</v>
      </c>
      <c r="R278" s="35">
        <f t="shared" ref="R278:BS278" si="315">IF($O278=R$2,R$185,IF(R$2&gt;$O278,Q278-Q279,0))</f>
        <v>0</v>
      </c>
      <c r="S278" s="35">
        <f t="shared" si="315"/>
        <v>0</v>
      </c>
      <c r="T278" s="35">
        <f t="shared" si="315"/>
        <v>0</v>
      </c>
      <c r="U278" s="35">
        <f t="shared" si="315"/>
        <v>0</v>
      </c>
      <c r="V278" s="35">
        <f t="shared" si="315"/>
        <v>0</v>
      </c>
      <c r="W278" s="35">
        <f t="shared" si="315"/>
        <v>0</v>
      </c>
      <c r="X278" s="35">
        <f t="shared" si="315"/>
        <v>0</v>
      </c>
      <c r="Y278" s="35">
        <f t="shared" si="315"/>
        <v>0</v>
      </c>
      <c r="Z278" s="35">
        <f t="shared" si="315"/>
        <v>0</v>
      </c>
      <c r="AA278" s="35">
        <f t="shared" si="315"/>
        <v>0</v>
      </c>
      <c r="AB278" s="35">
        <f t="shared" si="315"/>
        <v>0</v>
      </c>
      <c r="AC278" s="35">
        <f t="shared" si="315"/>
        <v>0</v>
      </c>
      <c r="AD278" s="35">
        <f t="shared" si="315"/>
        <v>0</v>
      </c>
      <c r="AE278" s="35">
        <f t="shared" si="315"/>
        <v>0</v>
      </c>
      <c r="AF278" s="35">
        <f t="shared" si="315"/>
        <v>0</v>
      </c>
      <c r="AG278" s="35">
        <f t="shared" si="315"/>
        <v>0</v>
      </c>
      <c r="AH278" s="35">
        <f t="shared" si="315"/>
        <v>0</v>
      </c>
      <c r="AI278" s="35">
        <f t="shared" si="315"/>
        <v>0</v>
      </c>
      <c r="AJ278" s="35">
        <f t="shared" si="315"/>
        <v>0</v>
      </c>
      <c r="AK278" s="35">
        <f t="shared" si="315"/>
        <v>0</v>
      </c>
      <c r="AL278" s="35">
        <f t="shared" si="315"/>
        <v>0</v>
      </c>
      <c r="AM278" s="35">
        <f t="shared" si="315"/>
        <v>0</v>
      </c>
      <c r="AN278" s="35">
        <f t="shared" si="315"/>
        <v>0</v>
      </c>
      <c r="AO278" s="35">
        <f t="shared" si="315"/>
        <v>0</v>
      </c>
      <c r="AP278" s="35">
        <f t="shared" si="315"/>
        <v>0</v>
      </c>
      <c r="AQ278" s="35">
        <f t="shared" si="315"/>
        <v>0</v>
      </c>
      <c r="AR278" s="35">
        <f t="shared" si="315"/>
        <v>0</v>
      </c>
      <c r="AS278" s="35">
        <f t="shared" si="315"/>
        <v>0</v>
      </c>
      <c r="AT278" s="35">
        <f t="shared" si="315"/>
        <v>0</v>
      </c>
      <c r="AU278" s="35">
        <f t="shared" si="315"/>
        <v>0</v>
      </c>
      <c r="AV278" s="35">
        <f t="shared" si="315"/>
        <v>0</v>
      </c>
      <c r="AW278" s="35">
        <f t="shared" si="315"/>
        <v>0</v>
      </c>
      <c r="AX278" s="35">
        <f t="shared" si="315"/>
        <v>0</v>
      </c>
      <c r="AY278" s="35">
        <f t="shared" si="315"/>
        <v>0</v>
      </c>
      <c r="AZ278" s="35">
        <f t="shared" si="315"/>
        <v>0</v>
      </c>
      <c r="BA278" s="35">
        <f t="shared" si="315"/>
        <v>0</v>
      </c>
      <c r="BB278" s="35">
        <f t="shared" si="315"/>
        <v>0</v>
      </c>
      <c r="BC278" s="35">
        <f t="shared" si="315"/>
        <v>0</v>
      </c>
      <c r="BD278" s="35">
        <f t="shared" si="315"/>
        <v>0</v>
      </c>
      <c r="BE278" s="35">
        <f t="shared" si="315"/>
        <v>0</v>
      </c>
      <c r="BF278" s="35">
        <f t="shared" si="315"/>
        <v>0</v>
      </c>
      <c r="BG278" s="35">
        <f t="shared" si="315"/>
        <v>0</v>
      </c>
      <c r="BH278" s="35">
        <f t="shared" si="315"/>
        <v>0</v>
      </c>
      <c r="BI278" s="35">
        <f t="shared" si="315"/>
        <v>0</v>
      </c>
      <c r="BJ278" s="35">
        <f t="shared" si="315"/>
        <v>0</v>
      </c>
      <c r="BK278" s="35">
        <f t="shared" si="315"/>
        <v>0</v>
      </c>
      <c r="BL278" s="35">
        <f t="shared" si="315"/>
        <v>0</v>
      </c>
      <c r="BM278" s="35">
        <f t="shared" si="315"/>
        <v>0</v>
      </c>
      <c r="BN278" s="35">
        <f t="shared" si="315"/>
        <v>0</v>
      </c>
      <c r="BO278" s="35">
        <f t="shared" si="315"/>
        <v>0</v>
      </c>
      <c r="BP278" s="35">
        <f t="shared" si="315"/>
        <v>0</v>
      </c>
      <c r="BQ278" s="35">
        <f t="shared" si="315"/>
        <v>0</v>
      </c>
      <c r="BR278" s="35">
        <f t="shared" si="315"/>
        <v>0</v>
      </c>
      <c r="BS278" s="35">
        <f t="shared" si="315"/>
        <v>0</v>
      </c>
    </row>
    <row r="279" spans="6:71" hidden="1" outlineLevel="1">
      <c r="F279" t="s">
        <v>197</v>
      </c>
      <c r="L279" s="22" t="s">
        <v>190</v>
      </c>
      <c r="O279" s="22">
        <v>51</v>
      </c>
      <c r="R279" s="35">
        <f t="shared" ref="R279:AW279" si="316">IF(R$2&gt;=$O279,IF(R278-(R278*HLOOKUP($O279,$R$2:$BS$34,32,FALSE))&lt;=0,R278,R278*HLOOKUP($O279,$R$2:$BS$34,32,FALSE)),0)</f>
        <v>0</v>
      </c>
      <c r="S279" s="35">
        <f t="shared" si="316"/>
        <v>0</v>
      </c>
      <c r="T279" s="35">
        <f t="shared" si="316"/>
        <v>0</v>
      </c>
      <c r="U279" s="35">
        <f t="shared" si="316"/>
        <v>0</v>
      </c>
      <c r="V279" s="35">
        <f t="shared" si="316"/>
        <v>0</v>
      </c>
      <c r="W279" s="35">
        <f t="shared" si="316"/>
        <v>0</v>
      </c>
      <c r="X279" s="35">
        <f t="shared" si="316"/>
        <v>0</v>
      </c>
      <c r="Y279" s="35">
        <f t="shared" si="316"/>
        <v>0</v>
      </c>
      <c r="Z279" s="35">
        <f t="shared" si="316"/>
        <v>0</v>
      </c>
      <c r="AA279" s="35">
        <f t="shared" si="316"/>
        <v>0</v>
      </c>
      <c r="AB279" s="35">
        <f t="shared" si="316"/>
        <v>0</v>
      </c>
      <c r="AC279" s="35">
        <f t="shared" si="316"/>
        <v>0</v>
      </c>
      <c r="AD279" s="35">
        <f t="shared" si="316"/>
        <v>0</v>
      </c>
      <c r="AE279" s="35">
        <f t="shared" si="316"/>
        <v>0</v>
      </c>
      <c r="AF279" s="35">
        <f t="shared" si="316"/>
        <v>0</v>
      </c>
      <c r="AG279" s="35">
        <f t="shared" si="316"/>
        <v>0</v>
      </c>
      <c r="AH279" s="35">
        <f t="shared" si="316"/>
        <v>0</v>
      </c>
      <c r="AI279" s="35">
        <f t="shared" si="316"/>
        <v>0</v>
      </c>
      <c r="AJ279" s="35">
        <f t="shared" si="316"/>
        <v>0</v>
      </c>
      <c r="AK279" s="35">
        <f t="shared" si="316"/>
        <v>0</v>
      </c>
      <c r="AL279" s="35">
        <f t="shared" si="316"/>
        <v>0</v>
      </c>
      <c r="AM279" s="35">
        <f t="shared" si="316"/>
        <v>0</v>
      </c>
      <c r="AN279" s="35">
        <f t="shared" si="316"/>
        <v>0</v>
      </c>
      <c r="AO279" s="35">
        <f t="shared" si="316"/>
        <v>0</v>
      </c>
      <c r="AP279" s="35">
        <f t="shared" si="316"/>
        <v>0</v>
      </c>
      <c r="AQ279" s="35">
        <f t="shared" si="316"/>
        <v>0</v>
      </c>
      <c r="AR279" s="35">
        <f t="shared" si="316"/>
        <v>0</v>
      </c>
      <c r="AS279" s="35">
        <f t="shared" si="316"/>
        <v>0</v>
      </c>
      <c r="AT279" s="35">
        <f t="shared" si="316"/>
        <v>0</v>
      </c>
      <c r="AU279" s="35">
        <f t="shared" si="316"/>
        <v>0</v>
      </c>
      <c r="AV279" s="35">
        <f t="shared" si="316"/>
        <v>0</v>
      </c>
      <c r="AW279" s="35">
        <f t="shared" si="316"/>
        <v>0</v>
      </c>
      <c r="AX279" s="35">
        <f t="shared" ref="AX279:BS279" si="317">IF(AX$2&gt;=$O279,IF(AX278-(AX278*HLOOKUP($O279,$R$2:$BS$34,32,FALSE))&lt;=0,AX278,AX278*HLOOKUP($O279,$R$2:$BS$34,32,FALSE)),0)</f>
        <v>0</v>
      </c>
      <c r="AY279" s="35">
        <f t="shared" si="317"/>
        <v>0</v>
      </c>
      <c r="AZ279" s="35">
        <f t="shared" si="317"/>
        <v>0</v>
      </c>
      <c r="BA279" s="35">
        <f t="shared" si="317"/>
        <v>0</v>
      </c>
      <c r="BB279" s="35">
        <f t="shared" si="317"/>
        <v>0</v>
      </c>
      <c r="BC279" s="35">
        <f t="shared" si="317"/>
        <v>0</v>
      </c>
      <c r="BD279" s="35">
        <f t="shared" si="317"/>
        <v>0</v>
      </c>
      <c r="BE279" s="35">
        <f t="shared" si="317"/>
        <v>0</v>
      </c>
      <c r="BF279" s="35">
        <f t="shared" si="317"/>
        <v>0</v>
      </c>
      <c r="BG279" s="35">
        <f t="shared" si="317"/>
        <v>0</v>
      </c>
      <c r="BH279" s="35">
        <f t="shared" si="317"/>
        <v>0</v>
      </c>
      <c r="BI279" s="35">
        <f t="shared" si="317"/>
        <v>0</v>
      </c>
      <c r="BJ279" s="35">
        <f t="shared" si="317"/>
        <v>0</v>
      </c>
      <c r="BK279" s="35">
        <f t="shared" si="317"/>
        <v>0</v>
      </c>
      <c r="BL279" s="35">
        <f t="shared" si="317"/>
        <v>0</v>
      </c>
      <c r="BM279" s="35">
        <f t="shared" si="317"/>
        <v>0</v>
      </c>
      <c r="BN279" s="35">
        <f t="shared" si="317"/>
        <v>0</v>
      </c>
      <c r="BO279" s="35">
        <f t="shared" si="317"/>
        <v>0</v>
      </c>
      <c r="BP279" s="35">
        <f t="shared" si="317"/>
        <v>0</v>
      </c>
      <c r="BQ279" s="35">
        <f t="shared" si="317"/>
        <v>0</v>
      </c>
      <c r="BR279" s="35">
        <f t="shared" si="317"/>
        <v>0</v>
      </c>
      <c r="BS279" s="35">
        <f t="shared" si="317"/>
        <v>0</v>
      </c>
    </row>
    <row r="280" spans="6:71" hidden="1" outlineLevel="1">
      <c r="F280" t="s">
        <v>195</v>
      </c>
      <c r="L280" s="22" t="s">
        <v>196</v>
      </c>
      <c r="O280" s="22">
        <v>52</v>
      </c>
      <c r="R280" s="35">
        <f t="shared" ref="R280:BS280" si="318">IF($O280=R$2,R$185,IF(R$2&gt;$O280,Q280-Q281,0))</f>
        <v>0</v>
      </c>
      <c r="S280" s="35">
        <f t="shared" si="318"/>
        <v>0</v>
      </c>
      <c r="T280" s="35">
        <f t="shared" si="318"/>
        <v>0</v>
      </c>
      <c r="U280" s="35">
        <f t="shared" si="318"/>
        <v>0</v>
      </c>
      <c r="V280" s="35">
        <f t="shared" si="318"/>
        <v>0</v>
      </c>
      <c r="W280" s="35">
        <f t="shared" si="318"/>
        <v>0</v>
      </c>
      <c r="X280" s="35">
        <f t="shared" si="318"/>
        <v>0</v>
      </c>
      <c r="Y280" s="35">
        <f t="shared" si="318"/>
        <v>0</v>
      </c>
      <c r="Z280" s="35">
        <f t="shared" si="318"/>
        <v>0</v>
      </c>
      <c r="AA280" s="35">
        <f t="shared" si="318"/>
        <v>0</v>
      </c>
      <c r="AB280" s="35">
        <f t="shared" si="318"/>
        <v>0</v>
      </c>
      <c r="AC280" s="35">
        <f t="shared" si="318"/>
        <v>0</v>
      </c>
      <c r="AD280" s="35">
        <f t="shared" si="318"/>
        <v>0</v>
      </c>
      <c r="AE280" s="35">
        <f t="shared" si="318"/>
        <v>0</v>
      </c>
      <c r="AF280" s="35">
        <f t="shared" si="318"/>
        <v>0</v>
      </c>
      <c r="AG280" s="35">
        <f t="shared" si="318"/>
        <v>0</v>
      </c>
      <c r="AH280" s="35">
        <f t="shared" si="318"/>
        <v>0</v>
      </c>
      <c r="AI280" s="35">
        <f t="shared" si="318"/>
        <v>0</v>
      </c>
      <c r="AJ280" s="35">
        <f t="shared" si="318"/>
        <v>0</v>
      </c>
      <c r="AK280" s="35">
        <f t="shared" si="318"/>
        <v>0</v>
      </c>
      <c r="AL280" s="35">
        <f t="shared" si="318"/>
        <v>0</v>
      </c>
      <c r="AM280" s="35">
        <f t="shared" si="318"/>
        <v>0</v>
      </c>
      <c r="AN280" s="35">
        <f t="shared" si="318"/>
        <v>0</v>
      </c>
      <c r="AO280" s="35">
        <f t="shared" si="318"/>
        <v>0</v>
      </c>
      <c r="AP280" s="35">
        <f t="shared" si="318"/>
        <v>0</v>
      </c>
      <c r="AQ280" s="35">
        <f t="shared" si="318"/>
        <v>0</v>
      </c>
      <c r="AR280" s="35">
        <f t="shared" si="318"/>
        <v>0</v>
      </c>
      <c r="AS280" s="35">
        <f t="shared" si="318"/>
        <v>0</v>
      </c>
      <c r="AT280" s="35">
        <f t="shared" si="318"/>
        <v>0</v>
      </c>
      <c r="AU280" s="35">
        <f t="shared" si="318"/>
        <v>0</v>
      </c>
      <c r="AV280" s="35">
        <f t="shared" si="318"/>
        <v>0</v>
      </c>
      <c r="AW280" s="35">
        <f t="shared" si="318"/>
        <v>0</v>
      </c>
      <c r="AX280" s="35">
        <f t="shared" si="318"/>
        <v>0</v>
      </c>
      <c r="AY280" s="35">
        <f t="shared" si="318"/>
        <v>0</v>
      </c>
      <c r="AZ280" s="35">
        <f t="shared" si="318"/>
        <v>0</v>
      </c>
      <c r="BA280" s="35">
        <f t="shared" si="318"/>
        <v>0</v>
      </c>
      <c r="BB280" s="35">
        <f t="shared" si="318"/>
        <v>0</v>
      </c>
      <c r="BC280" s="35">
        <f t="shared" si="318"/>
        <v>0</v>
      </c>
      <c r="BD280" s="35">
        <f t="shared" si="318"/>
        <v>0</v>
      </c>
      <c r="BE280" s="35">
        <f t="shared" si="318"/>
        <v>0</v>
      </c>
      <c r="BF280" s="35">
        <f t="shared" si="318"/>
        <v>0</v>
      </c>
      <c r="BG280" s="35">
        <f t="shared" si="318"/>
        <v>0</v>
      </c>
      <c r="BH280" s="35">
        <f t="shared" si="318"/>
        <v>0</v>
      </c>
      <c r="BI280" s="35">
        <f t="shared" si="318"/>
        <v>0</v>
      </c>
      <c r="BJ280" s="35">
        <f t="shared" si="318"/>
        <v>0</v>
      </c>
      <c r="BK280" s="35">
        <f t="shared" si="318"/>
        <v>0</v>
      </c>
      <c r="BL280" s="35">
        <f t="shared" si="318"/>
        <v>0</v>
      </c>
      <c r="BM280" s="35">
        <f t="shared" si="318"/>
        <v>0</v>
      </c>
      <c r="BN280" s="35">
        <f t="shared" si="318"/>
        <v>0</v>
      </c>
      <c r="BO280" s="35">
        <f t="shared" si="318"/>
        <v>0</v>
      </c>
      <c r="BP280" s="35">
        <f t="shared" si="318"/>
        <v>0</v>
      </c>
      <c r="BQ280" s="35">
        <f t="shared" si="318"/>
        <v>0</v>
      </c>
      <c r="BR280" s="35">
        <f t="shared" si="318"/>
        <v>0</v>
      </c>
      <c r="BS280" s="35">
        <f t="shared" si="318"/>
        <v>0</v>
      </c>
    </row>
    <row r="281" spans="6:71" hidden="1" outlineLevel="1">
      <c r="F281" t="s">
        <v>197</v>
      </c>
      <c r="L281" s="22" t="s">
        <v>190</v>
      </c>
      <c r="O281" s="22">
        <v>52</v>
      </c>
      <c r="R281" s="35">
        <f t="shared" ref="R281:AW281" si="319">IF(R$2&gt;=$O281,IF(R280-(R280*HLOOKUP($O281,$R$2:$BS$34,32,FALSE))&lt;=0,R280,R280*HLOOKUP($O281,$R$2:$BS$34,32,FALSE)),0)</f>
        <v>0</v>
      </c>
      <c r="S281" s="35">
        <f t="shared" si="319"/>
        <v>0</v>
      </c>
      <c r="T281" s="35">
        <f t="shared" si="319"/>
        <v>0</v>
      </c>
      <c r="U281" s="35">
        <f t="shared" si="319"/>
        <v>0</v>
      </c>
      <c r="V281" s="35">
        <f t="shared" si="319"/>
        <v>0</v>
      </c>
      <c r="W281" s="35">
        <f t="shared" si="319"/>
        <v>0</v>
      </c>
      <c r="X281" s="35">
        <f t="shared" si="319"/>
        <v>0</v>
      </c>
      <c r="Y281" s="35">
        <f t="shared" si="319"/>
        <v>0</v>
      </c>
      <c r="Z281" s="35">
        <f t="shared" si="319"/>
        <v>0</v>
      </c>
      <c r="AA281" s="35">
        <f t="shared" si="319"/>
        <v>0</v>
      </c>
      <c r="AB281" s="35">
        <f t="shared" si="319"/>
        <v>0</v>
      </c>
      <c r="AC281" s="35">
        <f t="shared" si="319"/>
        <v>0</v>
      </c>
      <c r="AD281" s="35">
        <f t="shared" si="319"/>
        <v>0</v>
      </c>
      <c r="AE281" s="35">
        <f t="shared" si="319"/>
        <v>0</v>
      </c>
      <c r="AF281" s="35">
        <f t="shared" si="319"/>
        <v>0</v>
      </c>
      <c r="AG281" s="35">
        <f t="shared" si="319"/>
        <v>0</v>
      </c>
      <c r="AH281" s="35">
        <f t="shared" si="319"/>
        <v>0</v>
      </c>
      <c r="AI281" s="35">
        <f t="shared" si="319"/>
        <v>0</v>
      </c>
      <c r="AJ281" s="35">
        <f t="shared" si="319"/>
        <v>0</v>
      </c>
      <c r="AK281" s="35">
        <f t="shared" si="319"/>
        <v>0</v>
      </c>
      <c r="AL281" s="35">
        <f t="shared" si="319"/>
        <v>0</v>
      </c>
      <c r="AM281" s="35">
        <f t="shared" si="319"/>
        <v>0</v>
      </c>
      <c r="AN281" s="35">
        <f t="shared" si="319"/>
        <v>0</v>
      </c>
      <c r="AO281" s="35">
        <f t="shared" si="319"/>
        <v>0</v>
      </c>
      <c r="AP281" s="35">
        <f t="shared" si="319"/>
        <v>0</v>
      </c>
      <c r="AQ281" s="35">
        <f t="shared" si="319"/>
        <v>0</v>
      </c>
      <c r="AR281" s="35">
        <f t="shared" si="319"/>
        <v>0</v>
      </c>
      <c r="AS281" s="35">
        <f t="shared" si="319"/>
        <v>0</v>
      </c>
      <c r="AT281" s="35">
        <f t="shared" si="319"/>
        <v>0</v>
      </c>
      <c r="AU281" s="35">
        <f t="shared" si="319"/>
        <v>0</v>
      </c>
      <c r="AV281" s="35">
        <f t="shared" si="319"/>
        <v>0</v>
      </c>
      <c r="AW281" s="35">
        <f t="shared" si="319"/>
        <v>0</v>
      </c>
      <c r="AX281" s="35">
        <f t="shared" ref="AX281:BS281" si="320">IF(AX$2&gt;=$O281,IF(AX280-(AX280*HLOOKUP($O281,$R$2:$BS$34,32,FALSE))&lt;=0,AX280,AX280*HLOOKUP($O281,$R$2:$BS$34,32,FALSE)),0)</f>
        <v>0</v>
      </c>
      <c r="AY281" s="35">
        <f t="shared" si="320"/>
        <v>0</v>
      </c>
      <c r="AZ281" s="35">
        <f t="shared" si="320"/>
        <v>0</v>
      </c>
      <c r="BA281" s="35">
        <f t="shared" si="320"/>
        <v>0</v>
      </c>
      <c r="BB281" s="35">
        <f t="shared" si="320"/>
        <v>0</v>
      </c>
      <c r="BC281" s="35">
        <f t="shared" si="320"/>
        <v>0</v>
      </c>
      <c r="BD281" s="35">
        <f t="shared" si="320"/>
        <v>0</v>
      </c>
      <c r="BE281" s="35">
        <f t="shared" si="320"/>
        <v>0</v>
      </c>
      <c r="BF281" s="35">
        <f t="shared" si="320"/>
        <v>0</v>
      </c>
      <c r="BG281" s="35">
        <f t="shared" si="320"/>
        <v>0</v>
      </c>
      <c r="BH281" s="35">
        <f t="shared" si="320"/>
        <v>0</v>
      </c>
      <c r="BI281" s="35">
        <f t="shared" si="320"/>
        <v>0</v>
      </c>
      <c r="BJ281" s="35">
        <f t="shared" si="320"/>
        <v>0</v>
      </c>
      <c r="BK281" s="35">
        <f t="shared" si="320"/>
        <v>0</v>
      </c>
      <c r="BL281" s="35">
        <f t="shared" si="320"/>
        <v>0</v>
      </c>
      <c r="BM281" s="35">
        <f t="shared" si="320"/>
        <v>0</v>
      </c>
      <c r="BN281" s="35">
        <f t="shared" si="320"/>
        <v>0</v>
      </c>
      <c r="BO281" s="35">
        <f t="shared" si="320"/>
        <v>0</v>
      </c>
      <c r="BP281" s="35">
        <f t="shared" si="320"/>
        <v>0</v>
      </c>
      <c r="BQ281" s="35">
        <f t="shared" si="320"/>
        <v>0</v>
      </c>
      <c r="BR281" s="35">
        <f t="shared" si="320"/>
        <v>0</v>
      </c>
      <c r="BS281" s="35">
        <f t="shared" si="320"/>
        <v>0</v>
      </c>
    </row>
    <row r="282" spans="6:71" hidden="1" outlineLevel="1">
      <c r="F282" t="s">
        <v>195</v>
      </c>
      <c r="L282" s="22" t="s">
        <v>196</v>
      </c>
      <c r="O282" s="22">
        <v>53</v>
      </c>
      <c r="R282" s="35">
        <f t="shared" ref="R282:BS282" si="321">IF($O282=R$2,R$185,IF(R$2&gt;$O282,Q282-Q283,0))</f>
        <v>0</v>
      </c>
      <c r="S282" s="35">
        <f t="shared" si="321"/>
        <v>0</v>
      </c>
      <c r="T282" s="35">
        <f t="shared" si="321"/>
        <v>0</v>
      </c>
      <c r="U282" s="35">
        <f t="shared" si="321"/>
        <v>0</v>
      </c>
      <c r="V282" s="35">
        <f t="shared" si="321"/>
        <v>0</v>
      </c>
      <c r="W282" s="35">
        <f t="shared" si="321"/>
        <v>0</v>
      </c>
      <c r="X282" s="35">
        <f t="shared" si="321"/>
        <v>0</v>
      </c>
      <c r="Y282" s="35">
        <f t="shared" si="321"/>
        <v>0</v>
      </c>
      <c r="Z282" s="35">
        <f t="shared" si="321"/>
        <v>0</v>
      </c>
      <c r="AA282" s="35">
        <f t="shared" si="321"/>
        <v>0</v>
      </c>
      <c r="AB282" s="35">
        <f t="shared" si="321"/>
        <v>0</v>
      </c>
      <c r="AC282" s="35">
        <f t="shared" si="321"/>
        <v>0</v>
      </c>
      <c r="AD282" s="35">
        <f t="shared" si="321"/>
        <v>0</v>
      </c>
      <c r="AE282" s="35">
        <f t="shared" si="321"/>
        <v>0</v>
      </c>
      <c r="AF282" s="35">
        <f t="shared" si="321"/>
        <v>0</v>
      </c>
      <c r="AG282" s="35">
        <f t="shared" si="321"/>
        <v>0</v>
      </c>
      <c r="AH282" s="35">
        <f t="shared" si="321"/>
        <v>0</v>
      </c>
      <c r="AI282" s="35">
        <f t="shared" si="321"/>
        <v>0</v>
      </c>
      <c r="AJ282" s="35">
        <f t="shared" si="321"/>
        <v>0</v>
      </c>
      <c r="AK282" s="35">
        <f t="shared" si="321"/>
        <v>0</v>
      </c>
      <c r="AL282" s="35">
        <f t="shared" si="321"/>
        <v>0</v>
      </c>
      <c r="AM282" s="35">
        <f t="shared" si="321"/>
        <v>0</v>
      </c>
      <c r="AN282" s="35">
        <f t="shared" si="321"/>
        <v>0</v>
      </c>
      <c r="AO282" s="35">
        <f t="shared" si="321"/>
        <v>0</v>
      </c>
      <c r="AP282" s="35">
        <f t="shared" si="321"/>
        <v>0</v>
      </c>
      <c r="AQ282" s="35">
        <f t="shared" si="321"/>
        <v>0</v>
      </c>
      <c r="AR282" s="35">
        <f t="shared" si="321"/>
        <v>0</v>
      </c>
      <c r="AS282" s="35">
        <f t="shared" si="321"/>
        <v>0</v>
      </c>
      <c r="AT282" s="35">
        <f t="shared" si="321"/>
        <v>0</v>
      </c>
      <c r="AU282" s="35">
        <f t="shared" si="321"/>
        <v>0</v>
      </c>
      <c r="AV282" s="35">
        <f t="shared" si="321"/>
        <v>0</v>
      </c>
      <c r="AW282" s="35">
        <f t="shared" si="321"/>
        <v>0</v>
      </c>
      <c r="AX282" s="35">
        <f t="shared" si="321"/>
        <v>0</v>
      </c>
      <c r="AY282" s="35">
        <f t="shared" si="321"/>
        <v>0</v>
      </c>
      <c r="AZ282" s="35">
        <f t="shared" si="321"/>
        <v>0</v>
      </c>
      <c r="BA282" s="35">
        <f t="shared" si="321"/>
        <v>0</v>
      </c>
      <c r="BB282" s="35">
        <f t="shared" si="321"/>
        <v>0</v>
      </c>
      <c r="BC282" s="35">
        <f t="shared" si="321"/>
        <v>0</v>
      </c>
      <c r="BD282" s="35">
        <f t="shared" si="321"/>
        <v>0</v>
      </c>
      <c r="BE282" s="35">
        <f t="shared" si="321"/>
        <v>0</v>
      </c>
      <c r="BF282" s="35">
        <f t="shared" si="321"/>
        <v>0</v>
      </c>
      <c r="BG282" s="35">
        <f t="shared" si="321"/>
        <v>0</v>
      </c>
      <c r="BH282" s="35">
        <f t="shared" si="321"/>
        <v>0</v>
      </c>
      <c r="BI282" s="35">
        <f t="shared" si="321"/>
        <v>0</v>
      </c>
      <c r="BJ282" s="35">
        <f t="shared" si="321"/>
        <v>0</v>
      </c>
      <c r="BK282" s="35">
        <f t="shared" si="321"/>
        <v>0</v>
      </c>
      <c r="BL282" s="35">
        <f t="shared" si="321"/>
        <v>0</v>
      </c>
      <c r="BM282" s="35">
        <f t="shared" si="321"/>
        <v>0</v>
      </c>
      <c r="BN282" s="35">
        <f t="shared" si="321"/>
        <v>0</v>
      </c>
      <c r="BO282" s="35">
        <f t="shared" si="321"/>
        <v>0</v>
      </c>
      <c r="BP282" s="35">
        <f t="shared" si="321"/>
        <v>0</v>
      </c>
      <c r="BQ282" s="35">
        <f t="shared" si="321"/>
        <v>0</v>
      </c>
      <c r="BR282" s="35">
        <f t="shared" si="321"/>
        <v>0</v>
      </c>
      <c r="BS282" s="35">
        <f t="shared" si="321"/>
        <v>0</v>
      </c>
    </row>
    <row r="283" spans="6:71" hidden="1" outlineLevel="1">
      <c r="F283" t="s">
        <v>197</v>
      </c>
      <c r="L283" s="22" t="s">
        <v>190</v>
      </c>
      <c r="O283" s="22">
        <v>53</v>
      </c>
      <c r="R283" s="35">
        <f t="shared" ref="R283:AW283" si="322">IF(R$2&gt;=$O283,IF(R282-(R282*HLOOKUP($O283,$R$2:$BS$34,32,FALSE))&lt;=0,R282,R282*HLOOKUP($O283,$R$2:$BS$34,32,FALSE)),0)</f>
        <v>0</v>
      </c>
      <c r="S283" s="35">
        <f t="shared" si="322"/>
        <v>0</v>
      </c>
      <c r="T283" s="35">
        <f t="shared" si="322"/>
        <v>0</v>
      </c>
      <c r="U283" s="35">
        <f t="shared" si="322"/>
        <v>0</v>
      </c>
      <c r="V283" s="35">
        <f t="shared" si="322"/>
        <v>0</v>
      </c>
      <c r="W283" s="35">
        <f t="shared" si="322"/>
        <v>0</v>
      </c>
      <c r="X283" s="35">
        <f t="shared" si="322"/>
        <v>0</v>
      </c>
      <c r="Y283" s="35">
        <f t="shared" si="322"/>
        <v>0</v>
      </c>
      <c r="Z283" s="35">
        <f t="shared" si="322"/>
        <v>0</v>
      </c>
      <c r="AA283" s="35">
        <f t="shared" si="322"/>
        <v>0</v>
      </c>
      <c r="AB283" s="35">
        <f t="shared" si="322"/>
        <v>0</v>
      </c>
      <c r="AC283" s="35">
        <f t="shared" si="322"/>
        <v>0</v>
      </c>
      <c r="AD283" s="35">
        <f t="shared" si="322"/>
        <v>0</v>
      </c>
      <c r="AE283" s="35">
        <f t="shared" si="322"/>
        <v>0</v>
      </c>
      <c r="AF283" s="35">
        <f t="shared" si="322"/>
        <v>0</v>
      </c>
      <c r="AG283" s="35">
        <f t="shared" si="322"/>
        <v>0</v>
      </c>
      <c r="AH283" s="35">
        <f t="shared" si="322"/>
        <v>0</v>
      </c>
      <c r="AI283" s="35">
        <f t="shared" si="322"/>
        <v>0</v>
      </c>
      <c r="AJ283" s="35">
        <f t="shared" si="322"/>
        <v>0</v>
      </c>
      <c r="AK283" s="35">
        <f t="shared" si="322"/>
        <v>0</v>
      </c>
      <c r="AL283" s="35">
        <f t="shared" si="322"/>
        <v>0</v>
      </c>
      <c r="AM283" s="35">
        <f t="shared" si="322"/>
        <v>0</v>
      </c>
      <c r="AN283" s="35">
        <f t="shared" si="322"/>
        <v>0</v>
      </c>
      <c r="AO283" s="35">
        <f t="shared" si="322"/>
        <v>0</v>
      </c>
      <c r="AP283" s="35">
        <f t="shared" si="322"/>
        <v>0</v>
      </c>
      <c r="AQ283" s="35">
        <f t="shared" si="322"/>
        <v>0</v>
      </c>
      <c r="AR283" s="35">
        <f t="shared" si="322"/>
        <v>0</v>
      </c>
      <c r="AS283" s="35">
        <f t="shared" si="322"/>
        <v>0</v>
      </c>
      <c r="AT283" s="35">
        <f t="shared" si="322"/>
        <v>0</v>
      </c>
      <c r="AU283" s="35">
        <f t="shared" si="322"/>
        <v>0</v>
      </c>
      <c r="AV283" s="35">
        <f t="shared" si="322"/>
        <v>0</v>
      </c>
      <c r="AW283" s="35">
        <f t="shared" si="322"/>
        <v>0</v>
      </c>
      <c r="AX283" s="35">
        <f t="shared" ref="AX283:BS283" si="323">IF(AX$2&gt;=$O283,IF(AX282-(AX282*HLOOKUP($O283,$R$2:$BS$34,32,FALSE))&lt;=0,AX282,AX282*HLOOKUP($O283,$R$2:$BS$34,32,FALSE)),0)</f>
        <v>0</v>
      </c>
      <c r="AY283" s="35">
        <f t="shared" si="323"/>
        <v>0</v>
      </c>
      <c r="AZ283" s="35">
        <f t="shared" si="323"/>
        <v>0</v>
      </c>
      <c r="BA283" s="35">
        <f t="shared" si="323"/>
        <v>0</v>
      </c>
      <c r="BB283" s="35">
        <f t="shared" si="323"/>
        <v>0</v>
      </c>
      <c r="BC283" s="35">
        <f t="shared" si="323"/>
        <v>0</v>
      </c>
      <c r="BD283" s="35">
        <f t="shared" si="323"/>
        <v>0</v>
      </c>
      <c r="BE283" s="35">
        <f t="shared" si="323"/>
        <v>0</v>
      </c>
      <c r="BF283" s="35">
        <f t="shared" si="323"/>
        <v>0</v>
      </c>
      <c r="BG283" s="35">
        <f t="shared" si="323"/>
        <v>0</v>
      </c>
      <c r="BH283" s="35">
        <f t="shared" si="323"/>
        <v>0</v>
      </c>
      <c r="BI283" s="35">
        <f t="shared" si="323"/>
        <v>0</v>
      </c>
      <c r="BJ283" s="35">
        <f t="shared" si="323"/>
        <v>0</v>
      </c>
      <c r="BK283" s="35">
        <f t="shared" si="323"/>
        <v>0</v>
      </c>
      <c r="BL283" s="35">
        <f t="shared" si="323"/>
        <v>0</v>
      </c>
      <c r="BM283" s="35">
        <f t="shared" si="323"/>
        <v>0</v>
      </c>
      <c r="BN283" s="35">
        <f t="shared" si="323"/>
        <v>0</v>
      </c>
      <c r="BO283" s="35">
        <f t="shared" si="323"/>
        <v>0</v>
      </c>
      <c r="BP283" s="35">
        <f t="shared" si="323"/>
        <v>0</v>
      </c>
      <c r="BQ283" s="35">
        <f t="shared" si="323"/>
        <v>0</v>
      </c>
      <c r="BR283" s="35">
        <f t="shared" si="323"/>
        <v>0</v>
      </c>
      <c r="BS283" s="35">
        <f t="shared" si="323"/>
        <v>0</v>
      </c>
    </row>
    <row r="284" spans="6:71" hidden="1" outlineLevel="1">
      <c r="F284" t="s">
        <v>195</v>
      </c>
      <c r="L284" s="22" t="s">
        <v>196</v>
      </c>
      <c r="O284" s="22">
        <v>54</v>
      </c>
      <c r="R284" s="35">
        <f t="shared" ref="R284:BS284" si="324">IF($O284=R$2,R$185,IF(R$2&gt;$O284,Q284-Q285,0))</f>
        <v>0</v>
      </c>
      <c r="S284" s="35">
        <f t="shared" si="324"/>
        <v>0</v>
      </c>
      <c r="T284" s="35">
        <f t="shared" si="324"/>
        <v>0</v>
      </c>
      <c r="U284" s="35">
        <f t="shared" si="324"/>
        <v>0</v>
      </c>
      <c r="V284" s="35">
        <f t="shared" si="324"/>
        <v>0</v>
      </c>
      <c r="W284" s="35">
        <f t="shared" si="324"/>
        <v>0</v>
      </c>
      <c r="X284" s="35">
        <f t="shared" si="324"/>
        <v>0</v>
      </c>
      <c r="Y284" s="35">
        <f t="shared" si="324"/>
        <v>0</v>
      </c>
      <c r="Z284" s="35">
        <f t="shared" si="324"/>
        <v>0</v>
      </c>
      <c r="AA284" s="35">
        <f t="shared" si="324"/>
        <v>0</v>
      </c>
      <c r="AB284" s="35">
        <f t="shared" si="324"/>
        <v>0</v>
      </c>
      <c r="AC284" s="35">
        <f t="shared" si="324"/>
        <v>0</v>
      </c>
      <c r="AD284" s="35">
        <f t="shared" si="324"/>
        <v>0</v>
      </c>
      <c r="AE284" s="35">
        <f t="shared" si="324"/>
        <v>0</v>
      </c>
      <c r="AF284" s="35">
        <f t="shared" si="324"/>
        <v>0</v>
      </c>
      <c r="AG284" s="35">
        <f t="shared" si="324"/>
        <v>0</v>
      </c>
      <c r="AH284" s="35">
        <f t="shared" si="324"/>
        <v>0</v>
      </c>
      <c r="AI284" s="35">
        <f t="shared" si="324"/>
        <v>0</v>
      </c>
      <c r="AJ284" s="35">
        <f t="shared" si="324"/>
        <v>0</v>
      </c>
      <c r="AK284" s="35">
        <f t="shared" si="324"/>
        <v>0</v>
      </c>
      <c r="AL284" s="35">
        <f t="shared" si="324"/>
        <v>0</v>
      </c>
      <c r="AM284" s="35">
        <f t="shared" si="324"/>
        <v>0</v>
      </c>
      <c r="AN284" s="35">
        <f t="shared" si="324"/>
        <v>0</v>
      </c>
      <c r="AO284" s="35">
        <f t="shared" si="324"/>
        <v>0</v>
      </c>
      <c r="AP284" s="35">
        <f t="shared" si="324"/>
        <v>0</v>
      </c>
      <c r="AQ284" s="35">
        <f t="shared" si="324"/>
        <v>0</v>
      </c>
      <c r="AR284" s="35">
        <f t="shared" si="324"/>
        <v>0</v>
      </c>
      <c r="AS284" s="35">
        <f t="shared" si="324"/>
        <v>0</v>
      </c>
      <c r="AT284" s="35">
        <f t="shared" si="324"/>
        <v>0</v>
      </c>
      <c r="AU284" s="35">
        <f t="shared" si="324"/>
        <v>0</v>
      </c>
      <c r="AV284" s="35">
        <f t="shared" si="324"/>
        <v>0</v>
      </c>
      <c r="AW284" s="35">
        <f t="shared" si="324"/>
        <v>0</v>
      </c>
      <c r="AX284" s="35">
        <f t="shared" si="324"/>
        <v>0</v>
      </c>
      <c r="AY284" s="35">
        <f t="shared" si="324"/>
        <v>0</v>
      </c>
      <c r="AZ284" s="35">
        <f t="shared" si="324"/>
        <v>0</v>
      </c>
      <c r="BA284" s="35">
        <f t="shared" si="324"/>
        <v>0</v>
      </c>
      <c r="BB284" s="35">
        <f t="shared" si="324"/>
        <v>0</v>
      </c>
      <c r="BC284" s="35">
        <f t="shared" si="324"/>
        <v>0</v>
      </c>
      <c r="BD284" s="35">
        <f t="shared" si="324"/>
        <v>0</v>
      </c>
      <c r="BE284" s="35">
        <f t="shared" si="324"/>
        <v>0</v>
      </c>
      <c r="BF284" s="35">
        <f t="shared" si="324"/>
        <v>0</v>
      </c>
      <c r="BG284" s="35">
        <f t="shared" si="324"/>
        <v>0</v>
      </c>
      <c r="BH284" s="35">
        <f t="shared" si="324"/>
        <v>0</v>
      </c>
      <c r="BI284" s="35">
        <f t="shared" si="324"/>
        <v>0</v>
      </c>
      <c r="BJ284" s="35">
        <f t="shared" si="324"/>
        <v>0</v>
      </c>
      <c r="BK284" s="35">
        <f t="shared" si="324"/>
        <v>0</v>
      </c>
      <c r="BL284" s="35">
        <f t="shared" si="324"/>
        <v>0</v>
      </c>
      <c r="BM284" s="35">
        <f t="shared" si="324"/>
        <v>0</v>
      </c>
      <c r="BN284" s="35">
        <f t="shared" si="324"/>
        <v>0</v>
      </c>
      <c r="BO284" s="35">
        <f t="shared" si="324"/>
        <v>0</v>
      </c>
      <c r="BP284" s="35">
        <f t="shared" si="324"/>
        <v>0</v>
      </c>
      <c r="BQ284" s="35">
        <f t="shared" si="324"/>
        <v>0</v>
      </c>
      <c r="BR284" s="35">
        <f t="shared" si="324"/>
        <v>0</v>
      </c>
      <c r="BS284" s="35">
        <f t="shared" si="324"/>
        <v>0</v>
      </c>
    </row>
    <row r="285" spans="6:71" hidden="1" outlineLevel="1">
      <c r="F285" t="s">
        <v>197</v>
      </c>
      <c r="L285" s="22" t="s">
        <v>190</v>
      </c>
      <c r="O285" s="22">
        <v>54</v>
      </c>
      <c r="R285" s="35">
        <f t="shared" ref="R285:AW285" si="325">IF(R$2&gt;=$O285,IF(R284-(R284*HLOOKUP($O285,$R$2:$BS$34,32,FALSE))&lt;=0,R284,R284*HLOOKUP($O285,$R$2:$BS$34,32,FALSE)),0)</f>
        <v>0</v>
      </c>
      <c r="S285" s="35">
        <f t="shared" si="325"/>
        <v>0</v>
      </c>
      <c r="T285" s="35">
        <f t="shared" si="325"/>
        <v>0</v>
      </c>
      <c r="U285" s="35">
        <f t="shared" si="325"/>
        <v>0</v>
      </c>
      <c r="V285" s="35">
        <f t="shared" si="325"/>
        <v>0</v>
      </c>
      <c r="W285" s="35">
        <f t="shared" si="325"/>
        <v>0</v>
      </c>
      <c r="X285" s="35">
        <f t="shared" si="325"/>
        <v>0</v>
      </c>
      <c r="Y285" s="35">
        <f t="shared" si="325"/>
        <v>0</v>
      </c>
      <c r="Z285" s="35">
        <f t="shared" si="325"/>
        <v>0</v>
      </c>
      <c r="AA285" s="35">
        <f t="shared" si="325"/>
        <v>0</v>
      </c>
      <c r="AB285" s="35">
        <f t="shared" si="325"/>
        <v>0</v>
      </c>
      <c r="AC285" s="35">
        <f t="shared" si="325"/>
        <v>0</v>
      </c>
      <c r="AD285" s="35">
        <f t="shared" si="325"/>
        <v>0</v>
      </c>
      <c r="AE285" s="35">
        <f t="shared" si="325"/>
        <v>0</v>
      </c>
      <c r="AF285" s="35">
        <f t="shared" si="325"/>
        <v>0</v>
      </c>
      <c r="AG285" s="35">
        <f t="shared" si="325"/>
        <v>0</v>
      </c>
      <c r="AH285" s="35">
        <f t="shared" si="325"/>
        <v>0</v>
      </c>
      <c r="AI285" s="35">
        <f t="shared" si="325"/>
        <v>0</v>
      </c>
      <c r="AJ285" s="35">
        <f t="shared" si="325"/>
        <v>0</v>
      </c>
      <c r="AK285" s="35">
        <f t="shared" si="325"/>
        <v>0</v>
      </c>
      <c r="AL285" s="35">
        <f t="shared" si="325"/>
        <v>0</v>
      </c>
      <c r="AM285" s="35">
        <f t="shared" si="325"/>
        <v>0</v>
      </c>
      <c r="AN285" s="35">
        <f t="shared" si="325"/>
        <v>0</v>
      </c>
      <c r="AO285" s="35">
        <f t="shared" si="325"/>
        <v>0</v>
      </c>
      <c r="AP285" s="35">
        <f t="shared" si="325"/>
        <v>0</v>
      </c>
      <c r="AQ285" s="35">
        <f t="shared" si="325"/>
        <v>0</v>
      </c>
      <c r="AR285" s="35">
        <f t="shared" si="325"/>
        <v>0</v>
      </c>
      <c r="AS285" s="35">
        <f t="shared" si="325"/>
        <v>0</v>
      </c>
      <c r="AT285" s="35">
        <f t="shared" si="325"/>
        <v>0</v>
      </c>
      <c r="AU285" s="35">
        <f t="shared" si="325"/>
        <v>0</v>
      </c>
      <c r="AV285" s="35">
        <f t="shared" si="325"/>
        <v>0</v>
      </c>
      <c r="AW285" s="35">
        <f t="shared" si="325"/>
        <v>0</v>
      </c>
      <c r="AX285" s="35">
        <f t="shared" ref="AX285:BS285" si="326">IF(AX$2&gt;=$O285,IF(AX284-(AX284*HLOOKUP($O285,$R$2:$BS$34,32,FALSE))&lt;=0,AX284,AX284*HLOOKUP($O285,$R$2:$BS$34,32,FALSE)),0)</f>
        <v>0</v>
      </c>
      <c r="AY285" s="35">
        <f t="shared" si="326"/>
        <v>0</v>
      </c>
      <c r="AZ285" s="35">
        <f t="shared" si="326"/>
        <v>0</v>
      </c>
      <c r="BA285" s="35">
        <f t="shared" si="326"/>
        <v>0</v>
      </c>
      <c r="BB285" s="35">
        <f t="shared" si="326"/>
        <v>0</v>
      </c>
      <c r="BC285" s="35">
        <f t="shared" si="326"/>
        <v>0</v>
      </c>
      <c r="BD285" s="35">
        <f t="shared" si="326"/>
        <v>0</v>
      </c>
      <c r="BE285" s="35">
        <f t="shared" si="326"/>
        <v>0</v>
      </c>
      <c r="BF285" s="35">
        <f t="shared" si="326"/>
        <v>0</v>
      </c>
      <c r="BG285" s="35">
        <f t="shared" si="326"/>
        <v>0</v>
      </c>
      <c r="BH285" s="35">
        <f t="shared" si="326"/>
        <v>0</v>
      </c>
      <c r="BI285" s="35">
        <f t="shared" si="326"/>
        <v>0</v>
      </c>
      <c r="BJ285" s="35">
        <f t="shared" si="326"/>
        <v>0</v>
      </c>
      <c r="BK285" s="35">
        <f t="shared" si="326"/>
        <v>0</v>
      </c>
      <c r="BL285" s="35">
        <f t="shared" si="326"/>
        <v>0</v>
      </c>
      <c r="BM285" s="35">
        <f t="shared" si="326"/>
        <v>0</v>
      </c>
      <c r="BN285" s="35">
        <f t="shared" si="326"/>
        <v>0</v>
      </c>
      <c r="BO285" s="35">
        <f t="shared" si="326"/>
        <v>0</v>
      </c>
      <c r="BP285" s="35">
        <f t="shared" si="326"/>
        <v>0</v>
      </c>
      <c r="BQ285" s="35">
        <f t="shared" si="326"/>
        <v>0</v>
      </c>
      <c r="BR285" s="35">
        <f t="shared" si="326"/>
        <v>0</v>
      </c>
      <c r="BS285" s="35">
        <f t="shared" si="326"/>
        <v>0</v>
      </c>
    </row>
    <row r="286" spans="6:71" hidden="1" outlineLevel="1">
      <c r="F286" t="s">
        <v>195</v>
      </c>
      <c r="L286" s="22" t="s">
        <v>196</v>
      </c>
      <c r="O286" s="22">
        <v>55</v>
      </c>
      <c r="R286" s="35">
        <f t="shared" ref="R286:BS286" si="327">IF($O286=R$2,R$185,IF(R$2&gt;$O286,Q286-Q287,0))</f>
        <v>0</v>
      </c>
      <c r="S286" s="35">
        <f t="shared" si="327"/>
        <v>0</v>
      </c>
      <c r="T286" s="35">
        <f t="shared" si="327"/>
        <v>0</v>
      </c>
      <c r="U286" s="35">
        <f t="shared" si="327"/>
        <v>0</v>
      </c>
      <c r="V286" s="35">
        <f t="shared" si="327"/>
        <v>0</v>
      </c>
      <c r="W286" s="35">
        <f t="shared" si="327"/>
        <v>0</v>
      </c>
      <c r="X286" s="35">
        <f t="shared" si="327"/>
        <v>0</v>
      </c>
      <c r="Y286" s="35">
        <f t="shared" si="327"/>
        <v>0</v>
      </c>
      <c r="Z286" s="35">
        <f t="shared" si="327"/>
        <v>0</v>
      </c>
      <c r="AA286" s="35">
        <f t="shared" si="327"/>
        <v>0</v>
      </c>
      <c r="AB286" s="35">
        <f t="shared" si="327"/>
        <v>0</v>
      </c>
      <c r="AC286" s="35">
        <f t="shared" si="327"/>
        <v>0</v>
      </c>
      <c r="AD286" s="35">
        <f t="shared" si="327"/>
        <v>0</v>
      </c>
      <c r="AE286" s="35">
        <f t="shared" si="327"/>
        <v>0</v>
      </c>
      <c r="AF286" s="35">
        <f t="shared" si="327"/>
        <v>0</v>
      </c>
      <c r="AG286" s="35">
        <f t="shared" si="327"/>
        <v>0</v>
      </c>
      <c r="AH286" s="35">
        <f t="shared" si="327"/>
        <v>0</v>
      </c>
      <c r="AI286" s="35">
        <f t="shared" si="327"/>
        <v>0</v>
      </c>
      <c r="AJ286" s="35">
        <f t="shared" si="327"/>
        <v>0</v>
      </c>
      <c r="AK286" s="35">
        <f t="shared" si="327"/>
        <v>0</v>
      </c>
      <c r="AL286" s="35">
        <f t="shared" si="327"/>
        <v>0</v>
      </c>
      <c r="AM286" s="35">
        <f t="shared" si="327"/>
        <v>0</v>
      </c>
      <c r="AN286" s="35">
        <f t="shared" si="327"/>
        <v>0</v>
      </c>
      <c r="AO286" s="35">
        <f t="shared" si="327"/>
        <v>0</v>
      </c>
      <c r="AP286" s="35">
        <f t="shared" si="327"/>
        <v>0</v>
      </c>
      <c r="AQ286" s="35">
        <f t="shared" si="327"/>
        <v>0</v>
      </c>
      <c r="AR286" s="35">
        <f t="shared" si="327"/>
        <v>0</v>
      </c>
      <c r="AS286" s="35">
        <f t="shared" si="327"/>
        <v>0</v>
      </c>
      <c r="AT286" s="35">
        <f t="shared" si="327"/>
        <v>0</v>
      </c>
      <c r="AU286" s="35">
        <f t="shared" si="327"/>
        <v>0</v>
      </c>
      <c r="AV286" s="35">
        <f t="shared" si="327"/>
        <v>0</v>
      </c>
      <c r="AW286" s="35">
        <f t="shared" si="327"/>
        <v>0</v>
      </c>
      <c r="AX286" s="35">
        <f t="shared" si="327"/>
        <v>0</v>
      </c>
      <c r="AY286" s="35">
        <f t="shared" si="327"/>
        <v>0</v>
      </c>
      <c r="AZ286" s="35">
        <f t="shared" si="327"/>
        <v>0</v>
      </c>
      <c r="BA286" s="35">
        <f t="shared" si="327"/>
        <v>0</v>
      </c>
      <c r="BB286" s="35">
        <f t="shared" si="327"/>
        <v>0</v>
      </c>
      <c r="BC286" s="35">
        <f t="shared" si="327"/>
        <v>0</v>
      </c>
      <c r="BD286" s="35">
        <f t="shared" si="327"/>
        <v>0</v>
      </c>
      <c r="BE286" s="35">
        <f t="shared" si="327"/>
        <v>0</v>
      </c>
      <c r="BF286" s="35">
        <f t="shared" si="327"/>
        <v>0</v>
      </c>
      <c r="BG286" s="35">
        <f t="shared" si="327"/>
        <v>0</v>
      </c>
      <c r="BH286" s="35">
        <f t="shared" si="327"/>
        <v>0</v>
      </c>
      <c r="BI286" s="35">
        <f t="shared" si="327"/>
        <v>0</v>
      </c>
      <c r="BJ286" s="35">
        <f t="shared" si="327"/>
        <v>0</v>
      </c>
      <c r="BK286" s="35">
        <f t="shared" si="327"/>
        <v>0</v>
      </c>
      <c r="BL286" s="35">
        <f t="shared" si="327"/>
        <v>0</v>
      </c>
      <c r="BM286" s="35">
        <f t="shared" si="327"/>
        <v>0</v>
      </c>
      <c r="BN286" s="35">
        <f t="shared" si="327"/>
        <v>0</v>
      </c>
      <c r="BO286" s="35">
        <f t="shared" si="327"/>
        <v>0</v>
      </c>
      <c r="BP286" s="35">
        <f t="shared" si="327"/>
        <v>0</v>
      </c>
      <c r="BQ286" s="35">
        <f t="shared" si="327"/>
        <v>0</v>
      </c>
      <c r="BR286" s="35">
        <f t="shared" si="327"/>
        <v>0</v>
      </c>
      <c r="BS286" s="35">
        <f t="shared" si="327"/>
        <v>0</v>
      </c>
    </row>
    <row r="287" spans="6:71" hidden="1" outlineLevel="1">
      <c r="F287" t="s">
        <v>197</v>
      </c>
      <c r="L287" s="22" t="s">
        <v>190</v>
      </c>
      <c r="O287" s="22">
        <v>55</v>
      </c>
      <c r="R287" s="35">
        <f t="shared" ref="R287:AW287" si="328">IF(R$2&gt;=$O287,IF(R286-(R286*HLOOKUP($O287,$R$2:$BS$34,32,FALSE))&lt;=0,R286,R286*HLOOKUP($O287,$R$2:$BS$34,32,FALSE)),0)</f>
        <v>0</v>
      </c>
      <c r="S287" s="35">
        <f t="shared" si="328"/>
        <v>0</v>
      </c>
      <c r="T287" s="35">
        <f t="shared" si="328"/>
        <v>0</v>
      </c>
      <c r="U287" s="35">
        <f t="shared" si="328"/>
        <v>0</v>
      </c>
      <c r="V287" s="35">
        <f t="shared" si="328"/>
        <v>0</v>
      </c>
      <c r="W287" s="35">
        <f t="shared" si="328"/>
        <v>0</v>
      </c>
      <c r="X287" s="35">
        <f t="shared" si="328"/>
        <v>0</v>
      </c>
      <c r="Y287" s="35">
        <f t="shared" si="328"/>
        <v>0</v>
      </c>
      <c r="Z287" s="35">
        <f t="shared" si="328"/>
        <v>0</v>
      </c>
      <c r="AA287" s="35">
        <f t="shared" si="328"/>
        <v>0</v>
      </c>
      <c r="AB287" s="35">
        <f t="shared" si="328"/>
        <v>0</v>
      </c>
      <c r="AC287" s="35">
        <f t="shared" si="328"/>
        <v>0</v>
      </c>
      <c r="AD287" s="35">
        <f t="shared" si="328"/>
        <v>0</v>
      </c>
      <c r="AE287" s="35">
        <f t="shared" si="328"/>
        <v>0</v>
      </c>
      <c r="AF287" s="35">
        <f t="shared" si="328"/>
        <v>0</v>
      </c>
      <c r="AG287" s="35">
        <f t="shared" si="328"/>
        <v>0</v>
      </c>
      <c r="AH287" s="35">
        <f t="shared" si="328"/>
        <v>0</v>
      </c>
      <c r="AI287" s="35">
        <f t="shared" si="328"/>
        <v>0</v>
      </c>
      <c r="AJ287" s="35">
        <f t="shared" si="328"/>
        <v>0</v>
      </c>
      <c r="AK287" s="35">
        <f t="shared" si="328"/>
        <v>0</v>
      </c>
      <c r="AL287" s="35">
        <f t="shared" si="328"/>
        <v>0</v>
      </c>
      <c r="AM287" s="35">
        <f t="shared" si="328"/>
        <v>0</v>
      </c>
      <c r="AN287" s="35">
        <f t="shared" si="328"/>
        <v>0</v>
      </c>
      <c r="AO287" s="35">
        <f t="shared" si="328"/>
        <v>0</v>
      </c>
      <c r="AP287" s="35">
        <f t="shared" si="328"/>
        <v>0</v>
      </c>
      <c r="AQ287" s="35">
        <f t="shared" si="328"/>
        <v>0</v>
      </c>
      <c r="AR287" s="35">
        <f t="shared" si="328"/>
        <v>0</v>
      </c>
      <c r="AS287" s="35">
        <f t="shared" si="328"/>
        <v>0</v>
      </c>
      <c r="AT287" s="35">
        <f t="shared" si="328"/>
        <v>0</v>
      </c>
      <c r="AU287" s="35">
        <f t="shared" si="328"/>
        <v>0</v>
      </c>
      <c r="AV287" s="35">
        <f t="shared" si="328"/>
        <v>0</v>
      </c>
      <c r="AW287" s="35">
        <f t="shared" si="328"/>
        <v>0</v>
      </c>
      <c r="AX287" s="35">
        <f t="shared" ref="AX287:BS287" si="329">IF(AX$2&gt;=$O287,IF(AX286-(AX286*HLOOKUP($O287,$R$2:$BS$34,32,FALSE))&lt;=0,AX286,AX286*HLOOKUP($O287,$R$2:$BS$34,32,FALSE)),0)</f>
        <v>0</v>
      </c>
      <c r="AY287" s="35">
        <f t="shared" si="329"/>
        <v>0</v>
      </c>
      <c r="AZ287" s="35">
        <f t="shared" si="329"/>
        <v>0</v>
      </c>
      <c r="BA287" s="35">
        <f t="shared" si="329"/>
        <v>0</v>
      </c>
      <c r="BB287" s="35">
        <f t="shared" si="329"/>
        <v>0</v>
      </c>
      <c r="BC287" s="35">
        <f t="shared" si="329"/>
        <v>0</v>
      </c>
      <c r="BD287" s="35">
        <f t="shared" si="329"/>
        <v>0</v>
      </c>
      <c r="BE287" s="35">
        <f t="shared" si="329"/>
        <v>0</v>
      </c>
      <c r="BF287" s="35">
        <f t="shared" si="329"/>
        <v>0</v>
      </c>
      <c r="BG287" s="35">
        <f t="shared" si="329"/>
        <v>0</v>
      </c>
      <c r="BH287" s="35">
        <f t="shared" si="329"/>
        <v>0</v>
      </c>
      <c r="BI287" s="35">
        <f t="shared" si="329"/>
        <v>0</v>
      </c>
      <c r="BJ287" s="35">
        <f t="shared" si="329"/>
        <v>0</v>
      </c>
      <c r="BK287" s="35">
        <f t="shared" si="329"/>
        <v>0</v>
      </c>
      <c r="BL287" s="35">
        <f t="shared" si="329"/>
        <v>0</v>
      </c>
      <c r="BM287" s="35">
        <f t="shared" si="329"/>
        <v>0</v>
      </c>
      <c r="BN287" s="35">
        <f t="shared" si="329"/>
        <v>0</v>
      </c>
      <c r="BO287" s="35">
        <f t="shared" si="329"/>
        <v>0</v>
      </c>
      <c r="BP287" s="35">
        <f t="shared" si="329"/>
        <v>0</v>
      </c>
      <c r="BQ287" s="35">
        <f t="shared" si="329"/>
        <v>0</v>
      </c>
      <c r="BR287" s="35">
        <f t="shared" si="329"/>
        <v>0</v>
      </c>
      <c r="BS287" s="35">
        <f t="shared" si="329"/>
        <v>0</v>
      </c>
    </row>
    <row r="288" spans="6:71" collapsed="1">
      <c r="L288" s="22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</row>
    <row r="289" spans="1:71">
      <c r="F289" t="s">
        <v>198</v>
      </c>
      <c r="L289" s="22" t="s">
        <v>196</v>
      </c>
      <c r="R289" s="35">
        <f>SUMIF($L$188:$L$287,"TAB",R188:R287)-SUMIF($L$188:$L$287,"TaxDep",R188:R287)</f>
        <v>0</v>
      </c>
      <c r="S289" s="35">
        <f t="shared" ref="S289:BS289" si="330">SUMIF($L$188:$L$287,"TAB",S188:S287)-SUMIF($L$188:$L$287,"TaxDep",S188:S287)</f>
        <v>0</v>
      </c>
      <c r="T289" s="35">
        <f t="shared" si="330"/>
        <v>0</v>
      </c>
      <c r="U289" s="35">
        <f t="shared" si="330"/>
        <v>0</v>
      </c>
      <c r="V289" s="35">
        <f t="shared" si="330"/>
        <v>0</v>
      </c>
      <c r="W289" s="35">
        <f t="shared" si="330"/>
        <v>0</v>
      </c>
      <c r="X289" s="35">
        <f t="shared" si="330"/>
        <v>0</v>
      </c>
      <c r="Y289" s="35">
        <f t="shared" si="330"/>
        <v>0</v>
      </c>
      <c r="Z289" s="35">
        <f t="shared" si="330"/>
        <v>0</v>
      </c>
      <c r="AA289" s="35">
        <f t="shared" si="330"/>
        <v>0</v>
      </c>
      <c r="AB289" s="35">
        <f t="shared" si="330"/>
        <v>0</v>
      </c>
      <c r="AC289" s="35">
        <f t="shared" si="330"/>
        <v>0</v>
      </c>
      <c r="AD289" s="35">
        <f t="shared" si="330"/>
        <v>0</v>
      </c>
      <c r="AE289" s="35">
        <f t="shared" si="330"/>
        <v>0</v>
      </c>
      <c r="AF289" s="35">
        <f t="shared" si="330"/>
        <v>0</v>
      </c>
      <c r="AG289" s="35">
        <f t="shared" si="330"/>
        <v>0</v>
      </c>
      <c r="AH289" s="35">
        <f t="shared" si="330"/>
        <v>0</v>
      </c>
      <c r="AI289" s="35">
        <f t="shared" si="330"/>
        <v>0</v>
      </c>
      <c r="AJ289" s="35">
        <f t="shared" si="330"/>
        <v>0</v>
      </c>
      <c r="AK289" s="35">
        <f t="shared" si="330"/>
        <v>0</v>
      </c>
      <c r="AL289" s="35">
        <f t="shared" si="330"/>
        <v>0</v>
      </c>
      <c r="AM289" s="35">
        <f t="shared" si="330"/>
        <v>0</v>
      </c>
      <c r="AN289" s="35">
        <f t="shared" si="330"/>
        <v>0</v>
      </c>
      <c r="AO289" s="35">
        <f t="shared" si="330"/>
        <v>0</v>
      </c>
      <c r="AP289" s="35">
        <f t="shared" si="330"/>
        <v>0</v>
      </c>
      <c r="AQ289" s="35">
        <f t="shared" si="330"/>
        <v>0</v>
      </c>
      <c r="AR289" s="35">
        <f t="shared" si="330"/>
        <v>0</v>
      </c>
      <c r="AS289" s="35">
        <f t="shared" si="330"/>
        <v>0</v>
      </c>
      <c r="AT289" s="35">
        <f t="shared" si="330"/>
        <v>0</v>
      </c>
      <c r="AU289" s="35">
        <f t="shared" si="330"/>
        <v>0</v>
      </c>
      <c r="AV289" s="35">
        <f t="shared" si="330"/>
        <v>0</v>
      </c>
      <c r="AW289" s="35">
        <f t="shared" si="330"/>
        <v>0</v>
      </c>
      <c r="AX289" s="35">
        <f t="shared" si="330"/>
        <v>0</v>
      </c>
      <c r="AY289" s="35">
        <f t="shared" si="330"/>
        <v>0</v>
      </c>
      <c r="AZ289" s="35">
        <f t="shared" si="330"/>
        <v>0</v>
      </c>
      <c r="BA289" s="35">
        <f t="shared" si="330"/>
        <v>0</v>
      </c>
      <c r="BB289" s="35">
        <f t="shared" si="330"/>
        <v>0</v>
      </c>
      <c r="BC289" s="35">
        <f t="shared" si="330"/>
        <v>0</v>
      </c>
      <c r="BD289" s="35">
        <f t="shared" si="330"/>
        <v>0</v>
      </c>
      <c r="BE289" s="35">
        <f t="shared" si="330"/>
        <v>0</v>
      </c>
      <c r="BF289" s="35">
        <f t="shared" si="330"/>
        <v>0</v>
      </c>
      <c r="BG289" s="35">
        <f t="shared" si="330"/>
        <v>0</v>
      </c>
      <c r="BH289" s="35">
        <f t="shared" si="330"/>
        <v>0</v>
      </c>
      <c r="BI289" s="35">
        <f t="shared" si="330"/>
        <v>0</v>
      </c>
      <c r="BJ289" s="35">
        <f t="shared" si="330"/>
        <v>0</v>
      </c>
      <c r="BK289" s="35">
        <f t="shared" si="330"/>
        <v>0</v>
      </c>
      <c r="BL289" s="35">
        <f t="shared" si="330"/>
        <v>0</v>
      </c>
      <c r="BM289" s="35">
        <f t="shared" si="330"/>
        <v>0</v>
      </c>
      <c r="BN289" s="35">
        <f t="shared" si="330"/>
        <v>0</v>
      </c>
      <c r="BO289" s="35">
        <f t="shared" si="330"/>
        <v>0</v>
      </c>
      <c r="BP289" s="35">
        <f t="shared" si="330"/>
        <v>0</v>
      </c>
      <c r="BQ289" s="35">
        <f t="shared" si="330"/>
        <v>0</v>
      </c>
      <c r="BR289" s="35">
        <f t="shared" si="330"/>
        <v>0</v>
      </c>
      <c r="BS289" s="35">
        <f t="shared" si="330"/>
        <v>0</v>
      </c>
    </row>
    <row r="290" spans="1:71" s="39" customFormat="1">
      <c r="A290"/>
      <c r="B290"/>
      <c r="C290"/>
      <c r="D290"/>
      <c r="E290"/>
      <c r="F290"/>
      <c r="G290"/>
      <c r="H290"/>
      <c r="I290"/>
      <c r="J290"/>
      <c r="K290"/>
      <c r="L290" s="22"/>
      <c r="M290"/>
      <c r="N290"/>
      <c r="O290"/>
      <c r="P290"/>
      <c r="Q290"/>
    </row>
    <row r="291" spans="1:71">
      <c r="F291" t="s">
        <v>199</v>
      </c>
      <c r="L291" s="22"/>
      <c r="Q291" s="39"/>
      <c r="R291" s="35">
        <f>R183+R289</f>
        <v>2770.7055817347464</v>
      </c>
      <c r="S291" s="35">
        <f t="shared" ref="S291:BS291" si="331">S183+S289</f>
        <v>2835.9649756106633</v>
      </c>
      <c r="T291" s="35">
        <f t="shared" si="331"/>
        <v>2815.8714098735213</v>
      </c>
      <c r="U291" s="35">
        <f t="shared" si="331"/>
        <v>2878.8890953925138</v>
      </c>
      <c r="V291" s="35">
        <f t="shared" si="331"/>
        <v>2833.1216348132302</v>
      </c>
      <c r="W291" s="35">
        <f t="shared" si="331"/>
        <v>2643.7158426287269</v>
      </c>
      <c r="X291" s="35">
        <f t="shared" si="331"/>
        <v>2466.7183954465922</v>
      </c>
      <c r="Y291" s="35">
        <f t="shared" si="331"/>
        <v>2298.5099564568127</v>
      </c>
      <c r="Z291" s="35">
        <f t="shared" si="331"/>
        <v>2164.45111857557</v>
      </c>
      <c r="AA291" s="35">
        <f t="shared" si="331"/>
        <v>2047.6666207431761</v>
      </c>
      <c r="AB291" s="35">
        <f t="shared" si="331"/>
        <v>1935.8989438379976</v>
      </c>
      <c r="AC291" s="35">
        <f t="shared" si="331"/>
        <v>1826.2435990220413</v>
      </c>
      <c r="AD291" s="35">
        <f t="shared" si="331"/>
        <v>1718.7318219233455</v>
      </c>
      <c r="AE291" s="35">
        <f t="shared" si="331"/>
        <v>1615.7631880043268</v>
      </c>
      <c r="AF291" s="35">
        <f t="shared" si="331"/>
        <v>1516.2164738801914</v>
      </c>
      <c r="AG291" s="35">
        <f t="shared" si="331"/>
        <v>1418.2354639599125</v>
      </c>
      <c r="AH291" s="35">
        <f t="shared" si="331"/>
        <v>1320.0964981288282</v>
      </c>
      <c r="AI291" s="35">
        <f t="shared" si="331"/>
        <v>1223.1556141842882</v>
      </c>
      <c r="AJ291" s="35">
        <f t="shared" si="331"/>
        <v>1127.8368790400741</v>
      </c>
      <c r="AK291" s="35">
        <f t="shared" si="331"/>
        <v>1033.5825400756228</v>
      </c>
      <c r="AL291" s="35">
        <f t="shared" si="331"/>
        <v>940.70876143741725</v>
      </c>
      <c r="AM291" s="35">
        <f t="shared" si="331"/>
        <v>850.61974687902705</v>
      </c>
      <c r="AN291" s="35">
        <f t="shared" si="331"/>
        <v>761.22272135017579</v>
      </c>
      <c r="AO291" s="35">
        <f t="shared" si="331"/>
        <v>674.21933262794244</v>
      </c>
      <c r="AP291" s="35">
        <f t="shared" si="331"/>
        <v>588.97510501378372</v>
      </c>
      <c r="AQ291" s="35">
        <f t="shared" si="331"/>
        <v>533.34824143084245</v>
      </c>
      <c r="AR291" s="35">
        <f t="shared" si="331"/>
        <v>478.16779306662437</v>
      </c>
      <c r="AS291" s="35">
        <f t="shared" si="331"/>
        <v>423.42101307397411</v>
      </c>
      <c r="AT291" s="35">
        <f t="shared" si="331"/>
        <v>378.51546265767718</v>
      </c>
      <c r="AU291" s="35">
        <f t="shared" si="331"/>
        <v>350.84465916753595</v>
      </c>
      <c r="AV291" s="35">
        <f t="shared" si="331"/>
        <v>333.87485584617934</v>
      </c>
      <c r="AW291" s="35">
        <f t="shared" si="331"/>
        <v>323.49340781900685</v>
      </c>
      <c r="AX291" s="35">
        <f t="shared" si="331"/>
        <v>316.57487560637355</v>
      </c>
      <c r="AY291" s="35">
        <f t="shared" si="331"/>
        <v>309.97216210266299</v>
      </c>
      <c r="AZ291" s="35">
        <f t="shared" si="331"/>
        <v>303.66960415462256</v>
      </c>
      <c r="BA291" s="35">
        <f t="shared" si="331"/>
        <v>297.63691868090763</v>
      </c>
      <c r="BB291" s="35">
        <f t="shared" si="331"/>
        <v>291.23816999634272</v>
      </c>
      <c r="BC291" s="35">
        <f t="shared" si="331"/>
        <v>285.118088921913</v>
      </c>
      <c r="BD291" s="35">
        <f t="shared" si="331"/>
        <v>279.26223821939112</v>
      </c>
      <c r="BE291" s="35">
        <f t="shared" si="331"/>
        <v>273.6567354549469</v>
      </c>
      <c r="BF291" s="35">
        <f t="shared" si="331"/>
        <v>268.28865963646763</v>
      </c>
      <c r="BG291" s="35">
        <f t="shared" si="331"/>
        <v>263.90572884899279</v>
      </c>
      <c r="BH291" s="35">
        <f t="shared" si="331"/>
        <v>259.73455321223554</v>
      </c>
      <c r="BI291" s="35">
        <f t="shared" si="331"/>
        <v>255.7695034034443</v>
      </c>
      <c r="BJ291" s="35">
        <f t="shared" si="331"/>
        <v>251.99764676631662</v>
      </c>
      <c r="BK291" s="35">
        <f t="shared" si="331"/>
        <v>248.41173080061427</v>
      </c>
      <c r="BL291" s="35">
        <f t="shared" si="331"/>
        <v>241.93018776134855</v>
      </c>
      <c r="BM291" s="35">
        <f t="shared" si="331"/>
        <v>226.33173084114955</v>
      </c>
      <c r="BN291" s="35">
        <f t="shared" si="331"/>
        <v>217.90407366613718</v>
      </c>
      <c r="BO291" s="35">
        <f t="shared" si="331"/>
        <v>201.69132971702865</v>
      </c>
      <c r="BP291" s="35">
        <f t="shared" si="331"/>
        <v>194.42388985546256</v>
      </c>
      <c r="BQ291" s="35">
        <f t="shared" si="331"/>
        <v>194.09100643866631</v>
      </c>
      <c r="BR291" s="35">
        <f t="shared" si="331"/>
        <v>193.77213916573518</v>
      </c>
      <c r="BS291" s="35">
        <f t="shared" si="331"/>
        <v>193.46669788324326</v>
      </c>
    </row>
    <row r="292" spans="1:71"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</row>
    <row r="293" spans="1:71">
      <c r="F293" t="s">
        <v>200</v>
      </c>
      <c r="L293" s="22" t="s">
        <v>190</v>
      </c>
      <c r="Q293" s="39"/>
      <c r="R293" s="35">
        <f>SUMIF($L$179:$L$287,$L$293,R179:R287)</f>
        <v>165.66648230878729</v>
      </c>
      <c r="S293" s="35">
        <f t="shared" ref="S293:BS293" si="332">SUMIF($L$179:$L$287,$L$293,S179:S287)</f>
        <v>161.74641916812075</v>
      </c>
      <c r="T293" s="35">
        <f t="shared" si="332"/>
        <v>171.81734558406066</v>
      </c>
      <c r="U293" s="35">
        <f t="shared" si="332"/>
        <v>181.79441673240751</v>
      </c>
      <c r="V293" s="35">
        <f t="shared" si="332"/>
        <v>190.41828084255044</v>
      </c>
      <c r="W293" s="35">
        <f t="shared" si="332"/>
        <v>189.40579218450347</v>
      </c>
      <c r="X293" s="35">
        <f t="shared" si="332"/>
        <v>176.99744718213475</v>
      </c>
      <c r="Y293" s="35">
        <f t="shared" si="332"/>
        <v>168.20843898977964</v>
      </c>
      <c r="Z293" s="35">
        <f t="shared" si="332"/>
        <v>134.05883788124257</v>
      </c>
      <c r="AA293" s="35">
        <f t="shared" si="332"/>
        <v>116.78449783239398</v>
      </c>
      <c r="AB293" s="35">
        <f t="shared" si="332"/>
        <v>111.76767690517836</v>
      </c>
      <c r="AC293" s="35">
        <f t="shared" si="332"/>
        <v>109.65534481595637</v>
      </c>
      <c r="AD293" s="35">
        <f t="shared" si="332"/>
        <v>107.51177709869582</v>
      </c>
      <c r="AE293" s="35">
        <f t="shared" si="332"/>
        <v>102.96863391901861</v>
      </c>
      <c r="AF293" s="35">
        <f t="shared" si="332"/>
        <v>99.546714124135434</v>
      </c>
      <c r="AG293" s="35">
        <f t="shared" si="332"/>
        <v>97.981009920278936</v>
      </c>
      <c r="AH293" s="35">
        <f t="shared" si="332"/>
        <v>98.138965831084406</v>
      </c>
      <c r="AI293" s="35">
        <f t="shared" si="332"/>
        <v>96.940883944540019</v>
      </c>
      <c r="AJ293" s="35">
        <f t="shared" si="332"/>
        <v>95.318735144214187</v>
      </c>
      <c r="AK293" s="35">
        <f t="shared" si="332"/>
        <v>94.254338964451378</v>
      </c>
      <c r="AL293" s="35">
        <f t="shared" si="332"/>
        <v>92.873778638205579</v>
      </c>
      <c r="AM293" s="35">
        <f t="shared" si="332"/>
        <v>90.089014558390176</v>
      </c>
      <c r="AN293" s="35">
        <f t="shared" si="332"/>
        <v>89.397025528851216</v>
      </c>
      <c r="AO293" s="35">
        <f t="shared" si="332"/>
        <v>87.003388722233368</v>
      </c>
      <c r="AP293" s="35">
        <f t="shared" si="332"/>
        <v>85.244227614158717</v>
      </c>
      <c r="AQ293" s="35">
        <f t="shared" si="332"/>
        <v>55.626863582941311</v>
      </c>
      <c r="AR293" s="35">
        <f t="shared" si="332"/>
        <v>55.18044836421808</v>
      </c>
      <c r="AS293" s="35">
        <f t="shared" si="332"/>
        <v>54.746779992650268</v>
      </c>
      <c r="AT293" s="35">
        <f t="shared" si="332"/>
        <v>44.905550416296961</v>
      </c>
      <c r="AU293" s="35">
        <f t="shared" si="332"/>
        <v>27.670803490141203</v>
      </c>
      <c r="AV293" s="35">
        <f t="shared" si="332"/>
        <v>16.969803321356583</v>
      </c>
      <c r="AW293" s="35">
        <f t="shared" si="332"/>
        <v>10.381448027172477</v>
      </c>
      <c r="AX293" s="35">
        <f t="shared" si="332"/>
        <v>6.9185322126332744</v>
      </c>
      <c r="AY293" s="35">
        <f t="shared" si="332"/>
        <v>6.6027135037105618</v>
      </c>
      <c r="AZ293" s="35">
        <f t="shared" si="332"/>
        <v>6.3025579480404401</v>
      </c>
      <c r="BA293" s="35">
        <f t="shared" si="332"/>
        <v>6.0326854737149187</v>
      </c>
      <c r="BB293" s="35">
        <f t="shared" si="332"/>
        <v>6.3987486845648922</v>
      </c>
      <c r="BC293" s="35">
        <f t="shared" si="332"/>
        <v>6.1200810744297165</v>
      </c>
      <c r="BD293" s="35">
        <f t="shared" si="332"/>
        <v>5.8558507025218933</v>
      </c>
      <c r="BE293" s="35">
        <f t="shared" si="332"/>
        <v>5.605502764444223</v>
      </c>
      <c r="BF293" s="35">
        <f t="shared" si="332"/>
        <v>5.3680758184792774</v>
      </c>
      <c r="BG293" s="35">
        <f t="shared" si="332"/>
        <v>4.3829307874748187</v>
      </c>
      <c r="BH293" s="35">
        <f t="shared" si="332"/>
        <v>4.1711756367572397</v>
      </c>
      <c r="BI293" s="35">
        <f t="shared" si="332"/>
        <v>3.9650498087912363</v>
      </c>
      <c r="BJ293" s="35">
        <f t="shared" si="332"/>
        <v>3.7718566371276747</v>
      </c>
      <c r="BK293" s="35">
        <f t="shared" si="332"/>
        <v>3.5859159657023634</v>
      </c>
      <c r="BL293" s="35">
        <f t="shared" si="332"/>
        <v>6.481543039265719</v>
      </c>
      <c r="BM293" s="35">
        <f t="shared" si="332"/>
        <v>15.598456920199004</v>
      </c>
      <c r="BN293" s="35">
        <f t="shared" si="332"/>
        <v>8.4276571750123601</v>
      </c>
      <c r="BO293" s="35">
        <f t="shared" si="332"/>
        <v>16.212743949108539</v>
      </c>
      <c r="BP293" s="35">
        <f t="shared" si="332"/>
        <v>7.2674398615660865</v>
      </c>
      <c r="BQ293" s="35">
        <f t="shared" si="332"/>
        <v>0.33288341679624295</v>
      </c>
      <c r="BR293" s="35">
        <f t="shared" si="332"/>
        <v>0.31886727293113803</v>
      </c>
      <c r="BS293" s="35">
        <f t="shared" si="332"/>
        <v>0.30544128249193214</v>
      </c>
    </row>
    <row r="294" spans="1:71"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</row>
    <row r="295" spans="1:71">
      <c r="F295" t="s">
        <v>201</v>
      </c>
      <c r="Q295" s="39"/>
      <c r="R295" s="35">
        <f>R163+R166+R293+R324</f>
        <v>558.69657481453282</v>
      </c>
      <c r="S295" s="35">
        <f t="shared" ref="S295:BS295" si="333">S163+S166+S293+S324</f>
        <v>549.49115022778949</v>
      </c>
      <c r="T295" s="35">
        <f t="shared" si="333"/>
        <v>562.29901545680696</v>
      </c>
      <c r="U295" s="35">
        <f t="shared" si="333"/>
        <v>576.93574231702871</v>
      </c>
      <c r="V295" s="35">
        <f t="shared" si="333"/>
        <v>577.88363490778693</v>
      </c>
      <c r="W295" s="35">
        <f t="shared" si="333"/>
        <v>584.31580589230327</v>
      </c>
      <c r="X295" s="35">
        <f t="shared" si="333"/>
        <v>575.51264239477541</v>
      </c>
      <c r="Y295" s="35">
        <f t="shared" si="333"/>
        <v>570.46493889688065</v>
      </c>
      <c r="Z295" s="35">
        <f t="shared" si="333"/>
        <v>540.18079317242211</v>
      </c>
      <c r="AA295" s="35">
        <f t="shared" si="333"/>
        <v>527.01323954907525</v>
      </c>
      <c r="AB295" s="35">
        <f t="shared" si="333"/>
        <v>526.20176351722</v>
      </c>
      <c r="AC295" s="35">
        <f t="shared" si="333"/>
        <v>528.47217428939803</v>
      </c>
      <c r="AD295" s="35">
        <f t="shared" si="333"/>
        <v>530.73682507044373</v>
      </c>
      <c r="AE295" s="35">
        <f t="shared" si="333"/>
        <v>530.62276661810472</v>
      </c>
      <c r="AF295" s="35">
        <f t="shared" si="333"/>
        <v>532.21478790512003</v>
      </c>
      <c r="AG295" s="35">
        <f t="shared" si="333"/>
        <v>536.91287464618142</v>
      </c>
      <c r="AH295" s="35">
        <f t="shared" si="333"/>
        <v>543.46394635524564</v>
      </c>
      <c r="AI295" s="35">
        <f t="shared" si="333"/>
        <v>548.79201339210033</v>
      </c>
      <c r="AJ295" s="35">
        <f t="shared" si="333"/>
        <v>553.84298278054894</v>
      </c>
      <c r="AK295" s="35">
        <f t="shared" si="333"/>
        <v>559.59300955847812</v>
      </c>
      <c r="AL295" s="35">
        <f t="shared" si="333"/>
        <v>565.21026440594312</v>
      </c>
      <c r="AM295" s="35">
        <f t="shared" si="333"/>
        <v>569.6136648903971</v>
      </c>
      <c r="AN295" s="35">
        <f t="shared" si="333"/>
        <v>576.19163967926272</v>
      </c>
      <c r="AO295" s="35">
        <f t="shared" si="333"/>
        <v>581.14852377625095</v>
      </c>
      <c r="AP295" s="35">
        <f t="shared" si="333"/>
        <v>586.82792712913169</v>
      </c>
      <c r="AQ295" s="35">
        <f t="shared" si="333"/>
        <v>564.68189230662404</v>
      </c>
      <c r="AR295" s="35">
        <f t="shared" si="333"/>
        <v>571.78040661732393</v>
      </c>
      <c r="AS295" s="35">
        <f t="shared" si="333"/>
        <v>578.98019405602929</v>
      </c>
      <c r="AT295" s="35">
        <f t="shared" si="333"/>
        <v>576.87501146204806</v>
      </c>
      <c r="AU295" s="35">
        <f t="shared" si="333"/>
        <v>567.56022787596874</v>
      </c>
      <c r="AV295" s="35">
        <f t="shared" si="333"/>
        <v>564.96672960778903</v>
      </c>
      <c r="AW295" s="35">
        <f t="shared" si="333"/>
        <v>566.68848706956805</v>
      </c>
      <c r="AX295" s="35">
        <f t="shared" si="333"/>
        <v>571.81743067399873</v>
      </c>
      <c r="AY295" s="35">
        <f t="shared" si="333"/>
        <v>580.29454093222489</v>
      </c>
      <c r="AZ295" s="35">
        <f t="shared" si="333"/>
        <v>588.96233901612845</v>
      </c>
      <c r="BA295" s="35">
        <f t="shared" si="333"/>
        <v>597.87394515333824</v>
      </c>
      <c r="BB295" s="35">
        <f t="shared" si="333"/>
        <v>607.64625930476234</v>
      </c>
      <c r="BC295" s="35">
        <f t="shared" si="333"/>
        <v>617.06223504636159</v>
      </c>
      <c r="BD295" s="35">
        <f t="shared" si="333"/>
        <v>626.7580667675652</v>
      </c>
      <c r="BE295" s="35">
        <f t="shared" si="333"/>
        <v>636.72627013685201</v>
      </c>
      <c r="BF295" s="35">
        <f t="shared" si="333"/>
        <v>646.99330571230269</v>
      </c>
      <c r="BG295" s="35">
        <f t="shared" si="333"/>
        <v>656.8508683448722</v>
      </c>
      <c r="BH295" s="35">
        <f t="shared" si="333"/>
        <v>667.81764866995195</v>
      </c>
      <c r="BI295" s="35">
        <f t="shared" si="333"/>
        <v>679.09234882341013</v>
      </c>
      <c r="BJ295" s="35">
        <f t="shared" si="333"/>
        <v>690.71281123684173</v>
      </c>
      <c r="BK295" s="35">
        <f t="shared" si="333"/>
        <v>702.63611114314824</v>
      </c>
      <c r="BL295" s="35">
        <f t="shared" si="333"/>
        <v>718.02896906030389</v>
      </c>
      <c r="BM295" s="35">
        <f t="shared" si="333"/>
        <v>739.94657088361953</v>
      </c>
      <c r="BN295" s="35">
        <f t="shared" si="333"/>
        <v>746.01384695217735</v>
      </c>
      <c r="BO295" s="35">
        <f t="shared" si="333"/>
        <v>767.40462010413228</v>
      </c>
      <c r="BP295" s="35">
        <f t="shared" si="333"/>
        <v>772.56296274642932</v>
      </c>
      <c r="BQ295" s="35">
        <f t="shared" si="333"/>
        <v>780.16299528402305</v>
      </c>
      <c r="BR295" s="35">
        <f t="shared" si="333"/>
        <v>795.02309012055366</v>
      </c>
      <c r="BS295" s="35">
        <f t="shared" si="333"/>
        <v>810.20688256643086</v>
      </c>
    </row>
    <row r="296" spans="1:71"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</row>
    <row r="297" spans="1:71" ht="15">
      <c r="F297" s="38" t="s">
        <v>202</v>
      </c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</row>
    <row r="299" spans="1:71">
      <c r="F299" t="s">
        <v>203</v>
      </c>
      <c r="Q299" s="39"/>
      <c r="R299" s="35">
        <f>R172-R295</f>
        <v>8.0035422480399347</v>
      </c>
      <c r="S299" s="35">
        <f t="shared" ref="S299:BS299" si="334">S172-S295</f>
        <v>-2.1214336645690537</v>
      </c>
      <c r="T299" s="35">
        <f t="shared" si="334"/>
        <v>-1.1068086493821738</v>
      </c>
      <c r="U299" s="35">
        <f t="shared" si="334"/>
        <v>1.301791034956068</v>
      </c>
      <c r="V299" s="35">
        <f t="shared" si="334"/>
        <v>3.5523390665224497</v>
      </c>
      <c r="W299" s="35">
        <f t="shared" si="334"/>
        <v>8.0547760329990297</v>
      </c>
      <c r="X299" s="35">
        <f t="shared" si="334"/>
        <v>18.507712286115748</v>
      </c>
      <c r="Y299" s="35">
        <f t="shared" si="334"/>
        <v>25.607513997848969</v>
      </c>
      <c r="Z299" s="35">
        <f t="shared" si="334"/>
        <v>55.556906292114604</v>
      </c>
      <c r="AA299" s="35">
        <f t="shared" si="334"/>
        <v>74.102120104437972</v>
      </c>
      <c r="AB299" s="35">
        <f t="shared" si="334"/>
        <v>74.544109443080629</v>
      </c>
      <c r="AC299" s="35">
        <f t="shared" si="334"/>
        <v>79.955136734310372</v>
      </c>
      <c r="AD299" s="35">
        <f t="shared" si="334"/>
        <v>85.665316809415003</v>
      </c>
      <c r="AE299" s="35">
        <f t="shared" si="334"/>
        <v>64.064381946633716</v>
      </c>
      <c r="AF299" s="35">
        <f t="shared" si="334"/>
        <v>6.3781629292601565</v>
      </c>
      <c r="AG299" s="35">
        <f t="shared" si="334"/>
        <v>7.6913563400272551</v>
      </c>
      <c r="AH299" s="35">
        <f t="shared" si="334"/>
        <v>6.9713094835545917</v>
      </c>
      <c r="AI299" s="35">
        <f t="shared" si="334"/>
        <v>7.1943819570676624</v>
      </c>
      <c r="AJ299" s="35">
        <f t="shared" si="334"/>
        <v>8.356289590387064</v>
      </c>
      <c r="AK299" s="35">
        <f t="shared" si="334"/>
        <v>6.7835272538264917</v>
      </c>
      <c r="AL299" s="35">
        <f t="shared" si="334"/>
        <v>5.3938528429106327</v>
      </c>
      <c r="AM299" s="35">
        <f t="shared" si="334"/>
        <v>11.594861700544016</v>
      </c>
      <c r="AN299" s="35">
        <f t="shared" si="334"/>
        <v>15.550259916360119</v>
      </c>
      <c r="AO299" s="35">
        <f t="shared" si="334"/>
        <v>21.127115375079825</v>
      </c>
      <c r="AP299" s="35">
        <f t="shared" si="334"/>
        <v>29.011016826355785</v>
      </c>
      <c r="AQ299" s="35">
        <f t="shared" si="334"/>
        <v>66.560736965568935</v>
      </c>
      <c r="AR299" s="35">
        <f t="shared" si="334"/>
        <v>70.063938670328525</v>
      </c>
      <c r="AS299" s="35">
        <f t="shared" si="334"/>
        <v>72.887592031722193</v>
      </c>
      <c r="AT299" s="35">
        <f t="shared" si="334"/>
        <v>82.221678882149149</v>
      </c>
      <c r="AU299" s="35">
        <f t="shared" si="334"/>
        <v>99.998615008407114</v>
      </c>
      <c r="AV299" s="35">
        <f t="shared" si="334"/>
        <v>109.70401869895079</v>
      </c>
      <c r="AW299" s="35">
        <f t="shared" si="334"/>
        <v>110.70486792612462</v>
      </c>
      <c r="AX299" s="35">
        <f t="shared" si="334"/>
        <v>112.73613920714979</v>
      </c>
      <c r="AY299" s="35">
        <f t="shared" si="334"/>
        <v>112.77017981148299</v>
      </c>
      <c r="AZ299" s="35">
        <f t="shared" si="334"/>
        <v>110.91356894391913</v>
      </c>
      <c r="BA299" s="35">
        <f t="shared" si="334"/>
        <v>108.64516316894424</v>
      </c>
      <c r="BB299" s="35">
        <f t="shared" si="334"/>
        <v>102.49364848820585</v>
      </c>
      <c r="BC299" s="35">
        <f t="shared" si="334"/>
        <v>98.608732026905614</v>
      </c>
      <c r="BD299" s="35">
        <f t="shared" si="334"/>
        <v>95.356182795517611</v>
      </c>
      <c r="BE299" s="35">
        <f t="shared" si="334"/>
        <v>90.897368734954625</v>
      </c>
      <c r="BF299" s="35">
        <f t="shared" si="334"/>
        <v>83.935779486236243</v>
      </c>
      <c r="BG299" s="35">
        <f t="shared" si="334"/>
        <v>78.31706726245443</v>
      </c>
      <c r="BH299" s="35">
        <f t="shared" si="334"/>
        <v>73.959636376223443</v>
      </c>
      <c r="BI299" s="35">
        <f t="shared" si="334"/>
        <v>68.286805201117545</v>
      </c>
      <c r="BJ299" s="35">
        <f t="shared" si="334"/>
        <v>64.937361487377188</v>
      </c>
      <c r="BK299" s="35">
        <f t="shared" si="334"/>
        <v>56.964515632671009</v>
      </c>
      <c r="BL299" s="35">
        <f t="shared" si="334"/>
        <v>50.391825027732466</v>
      </c>
      <c r="BM299" s="35">
        <f t="shared" si="334"/>
        <v>29.892472051842219</v>
      </c>
      <c r="BN299" s="35">
        <f t="shared" si="334"/>
        <v>32.184877177291924</v>
      </c>
      <c r="BO299" s="35">
        <f t="shared" si="334"/>
        <v>10.835826835805278</v>
      </c>
      <c r="BP299" s="35">
        <f t="shared" si="334"/>
        <v>12.704068112660366</v>
      </c>
      <c r="BQ299" s="35">
        <f t="shared" si="334"/>
        <v>17.608686139359179</v>
      </c>
      <c r="BR299" s="35">
        <f t="shared" si="334"/>
        <v>15.840572103661543</v>
      </c>
      <c r="BS299" s="35">
        <f t="shared" si="334"/>
        <v>14.31627198454089</v>
      </c>
    </row>
    <row r="300" spans="1:71">
      <c r="F300" t="s">
        <v>204</v>
      </c>
      <c r="L300" s="40"/>
      <c r="Q300" s="36">
        <v>0</v>
      </c>
      <c r="R300" s="35">
        <f>IF(R301&lt;0,R301,0)</f>
        <v>0</v>
      </c>
      <c r="S300" s="35">
        <f t="shared" ref="S300:BS300" si="335">IF(S301&lt;0,S301,0)</f>
        <v>-2.1214336645690537</v>
      </c>
      <c r="T300" s="35">
        <f t="shared" si="335"/>
        <v>-3.2282423139512275</v>
      </c>
      <c r="U300" s="35">
        <f t="shared" si="335"/>
        <v>-1.9264512789951596</v>
      </c>
      <c r="V300" s="35">
        <f t="shared" si="335"/>
        <v>0</v>
      </c>
      <c r="W300" s="35">
        <f t="shared" si="335"/>
        <v>0</v>
      </c>
      <c r="X300" s="35">
        <f t="shared" si="335"/>
        <v>0</v>
      </c>
      <c r="Y300" s="35">
        <f t="shared" si="335"/>
        <v>0</v>
      </c>
      <c r="Z300" s="35">
        <f t="shared" si="335"/>
        <v>0</v>
      </c>
      <c r="AA300" s="35">
        <f t="shared" si="335"/>
        <v>0</v>
      </c>
      <c r="AB300" s="35">
        <f t="shared" si="335"/>
        <v>0</v>
      </c>
      <c r="AC300" s="35">
        <f t="shared" si="335"/>
        <v>0</v>
      </c>
      <c r="AD300" s="35">
        <f t="shared" si="335"/>
        <v>0</v>
      </c>
      <c r="AE300" s="35">
        <f t="shared" si="335"/>
        <v>0</v>
      </c>
      <c r="AF300" s="35">
        <f t="shared" si="335"/>
        <v>0</v>
      </c>
      <c r="AG300" s="35">
        <f t="shared" si="335"/>
        <v>0</v>
      </c>
      <c r="AH300" s="35">
        <f t="shared" si="335"/>
        <v>0</v>
      </c>
      <c r="AI300" s="35">
        <f t="shared" si="335"/>
        <v>0</v>
      </c>
      <c r="AJ300" s="35">
        <f t="shared" si="335"/>
        <v>0</v>
      </c>
      <c r="AK300" s="35">
        <f t="shared" si="335"/>
        <v>0</v>
      </c>
      <c r="AL300" s="35">
        <f t="shared" si="335"/>
        <v>0</v>
      </c>
      <c r="AM300" s="35">
        <f t="shared" si="335"/>
        <v>0</v>
      </c>
      <c r="AN300" s="35">
        <f t="shared" si="335"/>
        <v>0</v>
      </c>
      <c r="AO300" s="35">
        <f t="shared" si="335"/>
        <v>0</v>
      </c>
      <c r="AP300" s="35">
        <f t="shared" si="335"/>
        <v>0</v>
      </c>
      <c r="AQ300" s="35">
        <f t="shared" si="335"/>
        <v>0</v>
      </c>
      <c r="AR300" s="35">
        <f t="shared" si="335"/>
        <v>0</v>
      </c>
      <c r="AS300" s="35">
        <f t="shared" si="335"/>
        <v>0</v>
      </c>
      <c r="AT300" s="35">
        <f t="shared" si="335"/>
        <v>0</v>
      </c>
      <c r="AU300" s="35">
        <f t="shared" si="335"/>
        <v>0</v>
      </c>
      <c r="AV300" s="35">
        <f t="shared" si="335"/>
        <v>0</v>
      </c>
      <c r="AW300" s="35">
        <f t="shared" si="335"/>
        <v>0</v>
      </c>
      <c r="AX300" s="35">
        <f t="shared" si="335"/>
        <v>0</v>
      </c>
      <c r="AY300" s="35">
        <f t="shared" si="335"/>
        <v>0</v>
      </c>
      <c r="AZ300" s="35">
        <f t="shared" si="335"/>
        <v>0</v>
      </c>
      <c r="BA300" s="35">
        <f t="shared" si="335"/>
        <v>0</v>
      </c>
      <c r="BB300" s="35">
        <f t="shared" si="335"/>
        <v>0</v>
      </c>
      <c r="BC300" s="35">
        <f t="shared" si="335"/>
        <v>0</v>
      </c>
      <c r="BD300" s="35">
        <f t="shared" si="335"/>
        <v>0</v>
      </c>
      <c r="BE300" s="35">
        <f t="shared" si="335"/>
        <v>0</v>
      </c>
      <c r="BF300" s="35">
        <f t="shared" si="335"/>
        <v>0</v>
      </c>
      <c r="BG300" s="35">
        <f t="shared" si="335"/>
        <v>0</v>
      </c>
      <c r="BH300" s="35">
        <f t="shared" si="335"/>
        <v>0</v>
      </c>
      <c r="BI300" s="35">
        <f t="shared" si="335"/>
        <v>0</v>
      </c>
      <c r="BJ300" s="35">
        <f t="shared" si="335"/>
        <v>0</v>
      </c>
      <c r="BK300" s="35">
        <f t="shared" si="335"/>
        <v>0</v>
      </c>
      <c r="BL300" s="35">
        <f t="shared" si="335"/>
        <v>0</v>
      </c>
      <c r="BM300" s="35">
        <f t="shared" si="335"/>
        <v>0</v>
      </c>
      <c r="BN300" s="35">
        <f t="shared" si="335"/>
        <v>0</v>
      </c>
      <c r="BO300" s="35">
        <f t="shared" si="335"/>
        <v>0</v>
      </c>
      <c r="BP300" s="35">
        <f t="shared" si="335"/>
        <v>0</v>
      </c>
      <c r="BQ300" s="35">
        <f t="shared" si="335"/>
        <v>0</v>
      </c>
      <c r="BR300" s="35">
        <f t="shared" si="335"/>
        <v>0</v>
      </c>
      <c r="BS300" s="35">
        <f t="shared" si="335"/>
        <v>0</v>
      </c>
    </row>
    <row r="301" spans="1:71">
      <c r="F301" t="s">
        <v>205</v>
      </c>
      <c r="Q301" s="39"/>
      <c r="R301" s="35">
        <f>R299+Q300</f>
        <v>8.0035422480399347</v>
      </c>
      <c r="S301" s="35">
        <f t="shared" ref="S301:BS301" si="336">S299+R300</f>
        <v>-2.1214336645690537</v>
      </c>
      <c r="T301" s="35">
        <f t="shared" si="336"/>
        <v>-3.2282423139512275</v>
      </c>
      <c r="U301" s="35">
        <f t="shared" si="336"/>
        <v>-1.9264512789951596</v>
      </c>
      <c r="V301" s="35">
        <f>V299+U300</f>
        <v>1.6258877875272901</v>
      </c>
      <c r="W301" s="35">
        <f t="shared" si="336"/>
        <v>8.0547760329990297</v>
      </c>
      <c r="X301" s="35">
        <f t="shared" si="336"/>
        <v>18.507712286115748</v>
      </c>
      <c r="Y301" s="35">
        <f t="shared" si="336"/>
        <v>25.607513997848969</v>
      </c>
      <c r="Z301" s="35">
        <f t="shared" si="336"/>
        <v>55.556906292114604</v>
      </c>
      <c r="AA301" s="35">
        <f t="shared" si="336"/>
        <v>74.102120104437972</v>
      </c>
      <c r="AB301" s="35">
        <f t="shared" si="336"/>
        <v>74.544109443080629</v>
      </c>
      <c r="AC301" s="35">
        <f t="shared" si="336"/>
        <v>79.955136734310372</v>
      </c>
      <c r="AD301" s="35">
        <f t="shared" si="336"/>
        <v>85.665316809415003</v>
      </c>
      <c r="AE301" s="35">
        <f t="shared" si="336"/>
        <v>64.064381946633716</v>
      </c>
      <c r="AF301" s="35">
        <f t="shared" si="336"/>
        <v>6.3781629292601565</v>
      </c>
      <c r="AG301" s="35">
        <f t="shared" si="336"/>
        <v>7.6913563400272551</v>
      </c>
      <c r="AH301" s="35">
        <f t="shared" si="336"/>
        <v>6.9713094835545917</v>
      </c>
      <c r="AI301" s="35">
        <f t="shared" si="336"/>
        <v>7.1943819570676624</v>
      </c>
      <c r="AJ301" s="35">
        <f t="shared" si="336"/>
        <v>8.356289590387064</v>
      </c>
      <c r="AK301" s="35">
        <f t="shared" si="336"/>
        <v>6.7835272538264917</v>
      </c>
      <c r="AL301" s="35">
        <f t="shared" si="336"/>
        <v>5.3938528429106327</v>
      </c>
      <c r="AM301" s="35">
        <f t="shared" si="336"/>
        <v>11.594861700544016</v>
      </c>
      <c r="AN301" s="35">
        <f t="shared" si="336"/>
        <v>15.550259916360119</v>
      </c>
      <c r="AO301" s="35">
        <f t="shared" si="336"/>
        <v>21.127115375079825</v>
      </c>
      <c r="AP301" s="35">
        <f t="shared" si="336"/>
        <v>29.011016826355785</v>
      </c>
      <c r="AQ301" s="35">
        <f t="shared" si="336"/>
        <v>66.560736965568935</v>
      </c>
      <c r="AR301" s="35">
        <f t="shared" si="336"/>
        <v>70.063938670328525</v>
      </c>
      <c r="AS301" s="35">
        <f t="shared" si="336"/>
        <v>72.887592031722193</v>
      </c>
      <c r="AT301" s="35">
        <f t="shared" si="336"/>
        <v>82.221678882149149</v>
      </c>
      <c r="AU301" s="35">
        <f t="shared" si="336"/>
        <v>99.998615008407114</v>
      </c>
      <c r="AV301" s="35">
        <f t="shared" si="336"/>
        <v>109.70401869895079</v>
      </c>
      <c r="AW301" s="35">
        <f t="shared" si="336"/>
        <v>110.70486792612462</v>
      </c>
      <c r="AX301" s="35">
        <f t="shared" si="336"/>
        <v>112.73613920714979</v>
      </c>
      <c r="AY301" s="35">
        <f t="shared" si="336"/>
        <v>112.77017981148299</v>
      </c>
      <c r="AZ301" s="35">
        <f t="shared" si="336"/>
        <v>110.91356894391913</v>
      </c>
      <c r="BA301" s="35">
        <f t="shared" si="336"/>
        <v>108.64516316894424</v>
      </c>
      <c r="BB301" s="35">
        <f t="shared" si="336"/>
        <v>102.49364848820585</v>
      </c>
      <c r="BC301" s="35">
        <f t="shared" si="336"/>
        <v>98.608732026905614</v>
      </c>
      <c r="BD301" s="35">
        <f t="shared" si="336"/>
        <v>95.356182795517611</v>
      </c>
      <c r="BE301" s="35">
        <f t="shared" si="336"/>
        <v>90.897368734954625</v>
      </c>
      <c r="BF301" s="35">
        <f t="shared" si="336"/>
        <v>83.935779486236243</v>
      </c>
      <c r="BG301" s="35">
        <f t="shared" si="336"/>
        <v>78.31706726245443</v>
      </c>
      <c r="BH301" s="35">
        <f t="shared" si="336"/>
        <v>73.959636376223443</v>
      </c>
      <c r="BI301" s="35">
        <f t="shared" si="336"/>
        <v>68.286805201117545</v>
      </c>
      <c r="BJ301" s="35">
        <f t="shared" si="336"/>
        <v>64.937361487377188</v>
      </c>
      <c r="BK301" s="35">
        <f t="shared" si="336"/>
        <v>56.964515632671009</v>
      </c>
      <c r="BL301" s="35">
        <f t="shared" si="336"/>
        <v>50.391825027732466</v>
      </c>
      <c r="BM301" s="35">
        <f t="shared" si="336"/>
        <v>29.892472051842219</v>
      </c>
      <c r="BN301" s="35">
        <f t="shared" si="336"/>
        <v>32.184877177291924</v>
      </c>
      <c r="BO301" s="35">
        <f t="shared" si="336"/>
        <v>10.835826835805278</v>
      </c>
      <c r="BP301" s="35">
        <f t="shared" si="336"/>
        <v>12.704068112660366</v>
      </c>
      <c r="BQ301" s="35">
        <f t="shared" si="336"/>
        <v>17.608686139359179</v>
      </c>
      <c r="BR301" s="35">
        <f t="shared" si="336"/>
        <v>15.840572103661543</v>
      </c>
      <c r="BS301" s="35">
        <f t="shared" si="336"/>
        <v>14.31627198454089</v>
      </c>
    </row>
    <row r="302" spans="1:71"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>
      <c r="F303" t="s">
        <v>184</v>
      </c>
      <c r="Q303" s="39"/>
      <c r="R303" s="35">
        <f>IF(R301&gt;0,R301*$O$16,0)</f>
        <v>2.4010626744119805</v>
      </c>
      <c r="S303" s="35">
        <f t="shared" ref="S303:BS303" si="337">IF(S301&gt;0,S301*$O$16,0)</f>
        <v>0</v>
      </c>
      <c r="T303" s="35">
        <f t="shared" si="337"/>
        <v>0</v>
      </c>
      <c r="U303" s="35">
        <f t="shared" si="337"/>
        <v>0</v>
      </c>
      <c r="V303" s="35">
        <f>IF(V301&gt;0,V301*$O$16,0)</f>
        <v>0.48776633625818699</v>
      </c>
      <c r="W303" s="35">
        <f t="shared" si="337"/>
        <v>2.416432809899709</v>
      </c>
      <c r="X303" s="35">
        <f t="shared" si="337"/>
        <v>5.552313685834724</v>
      </c>
      <c r="Y303" s="35">
        <f t="shared" si="337"/>
        <v>7.6822541993546904</v>
      </c>
      <c r="Z303" s="35">
        <f t="shared" si="337"/>
        <v>16.667071887634382</v>
      </c>
      <c r="AA303" s="35">
        <f t="shared" si="337"/>
        <v>22.23063603133139</v>
      </c>
      <c r="AB303" s="35">
        <f t="shared" si="337"/>
        <v>22.363232832924187</v>
      </c>
      <c r="AC303" s="35">
        <f t="shared" si="337"/>
        <v>23.98654102029311</v>
      </c>
      <c r="AD303" s="35">
        <f t="shared" si="337"/>
        <v>25.699595042824502</v>
      </c>
      <c r="AE303" s="35">
        <f t="shared" si="337"/>
        <v>19.219314583990116</v>
      </c>
      <c r="AF303" s="35">
        <f>IF(AF301&gt;0,AF301*$O$16,0)</f>
        <v>1.9134488787780468</v>
      </c>
      <c r="AG303" s="35">
        <f t="shared" si="337"/>
        <v>2.3074069020081764</v>
      </c>
      <c r="AH303" s="35">
        <f t="shared" si="337"/>
        <v>2.0913928450663772</v>
      </c>
      <c r="AI303" s="35">
        <f t="shared" si="337"/>
        <v>2.1583145871202984</v>
      </c>
      <c r="AJ303" s="35">
        <f t="shared" si="337"/>
        <v>2.506886877116119</v>
      </c>
      <c r="AK303" s="35">
        <f t="shared" si="337"/>
        <v>2.0350581761479476</v>
      </c>
      <c r="AL303" s="35">
        <f t="shared" si="337"/>
        <v>1.6181558528731899</v>
      </c>
      <c r="AM303" s="35">
        <f t="shared" si="337"/>
        <v>3.4784585101632044</v>
      </c>
      <c r="AN303" s="35">
        <f t="shared" si="337"/>
        <v>4.6650779749080353</v>
      </c>
      <c r="AO303" s="35">
        <f t="shared" si="337"/>
        <v>6.3381346125239473</v>
      </c>
      <c r="AP303" s="35">
        <f t="shared" si="337"/>
        <v>8.7033050479067349</v>
      </c>
      <c r="AQ303" s="35">
        <f t="shared" si="337"/>
        <v>19.968221089670681</v>
      </c>
      <c r="AR303" s="35">
        <f t="shared" si="337"/>
        <v>21.019181601098555</v>
      </c>
      <c r="AS303" s="35">
        <f t="shared" si="337"/>
        <v>21.866277609516658</v>
      </c>
      <c r="AT303" s="35">
        <f t="shared" si="337"/>
        <v>24.666503664644743</v>
      </c>
      <c r="AU303" s="35">
        <f t="shared" si="337"/>
        <v>29.999584502522133</v>
      </c>
      <c r="AV303" s="35">
        <f t="shared" si="337"/>
        <v>32.911205609685233</v>
      </c>
      <c r="AW303" s="35">
        <f t="shared" si="337"/>
        <v>33.211460377837383</v>
      </c>
      <c r="AX303" s="35">
        <f t="shared" si="337"/>
        <v>33.820841762144937</v>
      </c>
      <c r="AY303" s="35">
        <f t="shared" si="337"/>
        <v>33.831053943444893</v>
      </c>
      <c r="AZ303" s="35">
        <f t="shared" si="337"/>
        <v>33.274070683175736</v>
      </c>
      <c r="BA303" s="35">
        <f t="shared" si="337"/>
        <v>32.593548950683271</v>
      </c>
      <c r="BB303" s="35">
        <f t="shared" si="337"/>
        <v>30.748094546461754</v>
      </c>
      <c r="BC303" s="35">
        <f t="shared" si="337"/>
        <v>29.582619608071681</v>
      </c>
      <c r="BD303" s="35">
        <f t="shared" si="337"/>
        <v>28.606854838655284</v>
      </c>
      <c r="BE303" s="35">
        <f t="shared" si="337"/>
        <v>27.269210620486387</v>
      </c>
      <c r="BF303" s="35">
        <f t="shared" si="337"/>
        <v>25.180733845870872</v>
      </c>
      <c r="BG303" s="35">
        <f t="shared" si="337"/>
        <v>23.495120178736329</v>
      </c>
      <c r="BH303" s="35">
        <f t="shared" si="337"/>
        <v>22.187890912867033</v>
      </c>
      <c r="BI303" s="35">
        <f t="shared" si="337"/>
        <v>20.486041560335263</v>
      </c>
      <c r="BJ303" s="35">
        <f t="shared" si="337"/>
        <v>19.481208446213156</v>
      </c>
      <c r="BK303" s="35">
        <f t="shared" si="337"/>
        <v>17.089354689801301</v>
      </c>
      <c r="BL303" s="35">
        <f t="shared" si="337"/>
        <v>15.117547508319738</v>
      </c>
      <c r="BM303" s="35">
        <f t="shared" si="337"/>
        <v>8.967741615552665</v>
      </c>
      <c r="BN303" s="35">
        <f t="shared" si="337"/>
        <v>9.6554631531875774</v>
      </c>
      <c r="BO303" s="35">
        <f t="shared" si="337"/>
        <v>3.2507480507415836</v>
      </c>
      <c r="BP303" s="35">
        <f t="shared" si="337"/>
        <v>3.8112204337981095</v>
      </c>
      <c r="BQ303" s="35">
        <f t="shared" si="337"/>
        <v>5.2826058418077535</v>
      </c>
      <c r="BR303" s="35">
        <f t="shared" si="337"/>
        <v>4.752171631098463</v>
      </c>
      <c r="BS303" s="35">
        <f t="shared" si="337"/>
        <v>4.2948815953622672</v>
      </c>
    </row>
    <row r="304" spans="1:71">
      <c r="F304" t="s">
        <v>147</v>
      </c>
      <c r="Q304" s="39"/>
      <c r="R304" s="35">
        <f>R170</f>
        <v>1.4046216645310043</v>
      </c>
      <c r="S304" s="35">
        <f t="shared" ref="S304:BS304" si="338">S170</f>
        <v>0</v>
      </c>
      <c r="T304" s="35">
        <f t="shared" si="338"/>
        <v>0</v>
      </c>
      <c r="U304" s="35">
        <f t="shared" si="338"/>
        <v>0</v>
      </c>
      <c r="V304" s="35">
        <f t="shared" si="338"/>
        <v>0.28534330671103825</v>
      </c>
      <c r="W304" s="35">
        <f t="shared" si="338"/>
        <v>1.4136131937913345</v>
      </c>
      <c r="X304" s="35">
        <f t="shared" si="338"/>
        <v>3.2481035062133028</v>
      </c>
      <c r="Y304" s="35">
        <f t="shared" si="338"/>
        <v>4.4941187066225012</v>
      </c>
      <c r="Z304" s="35">
        <f t="shared" si="338"/>
        <v>9.7502370542661083</v>
      </c>
      <c r="AA304" s="35">
        <f t="shared" si="338"/>
        <v>13.004922078328853</v>
      </c>
      <c r="AB304" s="35">
        <f t="shared" si="338"/>
        <v>13.082491207260659</v>
      </c>
      <c r="AC304" s="35">
        <f t="shared" si="338"/>
        <v>14.03212649687147</v>
      </c>
      <c r="AD304" s="35">
        <f t="shared" si="338"/>
        <v>15.034263100052341</v>
      </c>
      <c r="AE304" s="35">
        <f t="shared" si="338"/>
        <v>11.243299031634223</v>
      </c>
      <c r="AF304" s="35">
        <f t="shared" si="338"/>
        <v>1.1193675940851595</v>
      </c>
      <c r="AG304" s="35">
        <f t="shared" si="338"/>
        <v>1.3498330376747765</v>
      </c>
      <c r="AH304" s="35">
        <f t="shared" si="338"/>
        <v>1.22346481436384</v>
      </c>
      <c r="AI304" s="35">
        <f t="shared" si="338"/>
        <v>1.262614033465373</v>
      </c>
      <c r="AJ304" s="35">
        <f t="shared" si="338"/>
        <v>1.4665288231129148</v>
      </c>
      <c r="AK304" s="35">
        <f t="shared" si="338"/>
        <v>1.1905090330465482</v>
      </c>
      <c r="AL304" s="35">
        <f t="shared" si="338"/>
        <v>0.94662117393080925</v>
      </c>
      <c r="AM304" s="35">
        <f t="shared" si="338"/>
        <v>2.0348982284454733</v>
      </c>
      <c r="AN304" s="35">
        <f t="shared" si="338"/>
        <v>2.7290706153212025</v>
      </c>
      <c r="AO304" s="35">
        <f t="shared" si="338"/>
        <v>3.7078087483264937</v>
      </c>
      <c r="AP304" s="35">
        <f t="shared" si="338"/>
        <v>5.0914334530254326</v>
      </c>
      <c r="AQ304" s="35">
        <f t="shared" si="338"/>
        <v>11.681409337457348</v>
      </c>
      <c r="AR304" s="35">
        <f t="shared" si="338"/>
        <v>12.296221236642646</v>
      </c>
      <c r="AS304" s="35">
        <f t="shared" si="338"/>
        <v>12.791772401567243</v>
      </c>
      <c r="AT304" s="35">
        <f t="shared" si="338"/>
        <v>14.429904643817165</v>
      </c>
      <c r="AU304" s="35">
        <f t="shared" si="338"/>
        <v>17.549756933975456</v>
      </c>
      <c r="AV304" s="35">
        <f t="shared" si="338"/>
        <v>19.253055281665866</v>
      </c>
      <c r="AW304" s="35">
        <f t="shared" si="338"/>
        <v>19.428704321034864</v>
      </c>
      <c r="AX304" s="35">
        <f t="shared" si="338"/>
        <v>19.785192430854778</v>
      </c>
      <c r="AY304" s="35">
        <f t="shared" si="338"/>
        <v>19.791166556915275</v>
      </c>
      <c r="AZ304" s="35">
        <f t="shared" si="338"/>
        <v>19.465331349657813</v>
      </c>
      <c r="BA304" s="35">
        <f t="shared" si="338"/>
        <v>19.067226136149703</v>
      </c>
      <c r="BB304" s="35">
        <f t="shared" si="338"/>
        <v>17.987635309680137</v>
      </c>
      <c r="BC304" s="35">
        <f t="shared" si="338"/>
        <v>17.305832470721935</v>
      </c>
      <c r="BD304" s="35">
        <f t="shared" si="338"/>
        <v>16.735010080613325</v>
      </c>
      <c r="BE304" s="35">
        <f t="shared" si="338"/>
        <v>15.952488212984536</v>
      </c>
      <c r="BF304" s="35">
        <f t="shared" si="338"/>
        <v>14.730729299834454</v>
      </c>
      <c r="BG304" s="35">
        <f t="shared" si="338"/>
        <v>13.744645304560757</v>
      </c>
      <c r="BH304" s="35">
        <f t="shared" si="338"/>
        <v>12.979916184027203</v>
      </c>
      <c r="BI304" s="35">
        <f t="shared" si="338"/>
        <v>11.984334312796134</v>
      </c>
      <c r="BJ304" s="35">
        <f t="shared" si="338"/>
        <v>11.396506941034691</v>
      </c>
      <c r="BK304" s="35">
        <f t="shared" si="338"/>
        <v>9.9972724935337496</v>
      </c>
      <c r="BL304" s="35">
        <f t="shared" si="338"/>
        <v>8.8437652923670509</v>
      </c>
      <c r="BM304" s="35">
        <f t="shared" si="338"/>
        <v>5.2461288450983039</v>
      </c>
      <c r="BN304" s="35">
        <f t="shared" si="338"/>
        <v>5.6484459446147328</v>
      </c>
      <c r="BO304" s="35">
        <f t="shared" si="338"/>
        <v>1.901687609683826</v>
      </c>
      <c r="BP304" s="35">
        <f t="shared" si="338"/>
        <v>2.2295639537718865</v>
      </c>
      <c r="BQ304" s="35">
        <f t="shared" si="338"/>
        <v>3.0903244174575399</v>
      </c>
      <c r="BR304" s="35">
        <f t="shared" si="338"/>
        <v>2.7800204041925913</v>
      </c>
      <c r="BS304" s="35">
        <f t="shared" si="338"/>
        <v>2.5125057332869232</v>
      </c>
    </row>
    <row r="305" spans="3:71">
      <c r="F305" t="s">
        <v>206</v>
      </c>
      <c r="Q305" s="39"/>
      <c r="R305" s="35">
        <f>MAX(0,(R163+R164+R166+R167-R295+Q300+R316)*$O$16/(1-(1-$O$17)*$O$16))</f>
        <v>2.4010626744119734</v>
      </c>
      <c r="S305" s="35">
        <f t="shared" ref="S305:BS305" si="339">MAX(0,(S163+S164+S166+S167-S295+R300+S316)*$O$16/(1-(1-$O$17)*$O$16))</f>
        <v>0</v>
      </c>
      <c r="T305" s="35">
        <f t="shared" si="339"/>
        <v>0</v>
      </c>
      <c r="U305" s="35">
        <f t="shared" si="339"/>
        <v>0</v>
      </c>
      <c r="V305" s="35">
        <f t="shared" si="339"/>
        <v>0.48776633625818505</v>
      </c>
      <c r="W305" s="35">
        <f t="shared" si="339"/>
        <v>2.4164328098997174</v>
      </c>
      <c r="X305" s="35">
        <f t="shared" si="339"/>
        <v>5.5523136858347062</v>
      </c>
      <c r="Y305" s="35">
        <f t="shared" si="339"/>
        <v>7.6822541993547038</v>
      </c>
      <c r="Z305" s="35">
        <f t="shared" si="339"/>
        <v>16.667071887634375</v>
      </c>
      <c r="AA305" s="35">
        <f t="shared" si="339"/>
        <v>22.230636031331375</v>
      </c>
      <c r="AB305" s="35">
        <f t="shared" si="339"/>
        <v>22.363232832924204</v>
      </c>
      <c r="AC305" s="35">
        <f t="shared" si="339"/>
        <v>23.986541020293114</v>
      </c>
      <c r="AD305" s="35">
        <f t="shared" si="339"/>
        <v>25.699595042824516</v>
      </c>
      <c r="AE305" s="35">
        <f t="shared" si="339"/>
        <v>19.219314583990126</v>
      </c>
      <c r="AF305" s="35">
        <f t="shared" si="339"/>
        <v>1.9134488787780506</v>
      </c>
      <c r="AG305" s="35">
        <f t="shared" si="339"/>
        <v>2.3074069020081649</v>
      </c>
      <c r="AH305" s="35">
        <f t="shared" si="339"/>
        <v>2.0913928450663932</v>
      </c>
      <c r="AI305" s="35">
        <f t="shared" si="339"/>
        <v>2.1583145871202958</v>
      </c>
      <c r="AJ305" s="35">
        <f t="shared" si="339"/>
        <v>2.5068868771160937</v>
      </c>
      <c r="AK305" s="35">
        <f t="shared" si="339"/>
        <v>2.0350581761479458</v>
      </c>
      <c r="AL305" s="35">
        <f t="shared" si="339"/>
        <v>1.6181558528731783</v>
      </c>
      <c r="AM305" s="35">
        <f t="shared" si="339"/>
        <v>3.4784585101632022</v>
      </c>
      <c r="AN305" s="35">
        <f t="shared" si="339"/>
        <v>4.6650779749080389</v>
      </c>
      <c r="AO305" s="35">
        <f t="shared" si="339"/>
        <v>6.3381346125239215</v>
      </c>
      <c r="AP305" s="35">
        <f t="shared" si="339"/>
        <v>8.7033050479067224</v>
      </c>
      <c r="AQ305" s="35">
        <f t="shared" si="339"/>
        <v>19.968221089670681</v>
      </c>
      <c r="AR305" s="35">
        <f t="shared" si="339"/>
        <v>21.019181601098541</v>
      </c>
      <c r="AS305" s="35">
        <f t="shared" si="339"/>
        <v>21.866277609516658</v>
      </c>
      <c r="AT305" s="35">
        <f t="shared" si="339"/>
        <v>24.666503664644729</v>
      </c>
      <c r="AU305" s="35">
        <f t="shared" si="339"/>
        <v>29.999584502522147</v>
      </c>
      <c r="AV305" s="35">
        <f t="shared" si="339"/>
        <v>32.91120560968524</v>
      </c>
      <c r="AW305" s="35">
        <f t="shared" si="339"/>
        <v>33.211460377837376</v>
      </c>
      <c r="AX305" s="35">
        <f t="shared" si="339"/>
        <v>33.820841762144923</v>
      </c>
      <c r="AY305" s="35">
        <f t="shared" si="339"/>
        <v>33.831053943444914</v>
      </c>
      <c r="AZ305" s="35">
        <f t="shared" si="339"/>
        <v>33.274070683175751</v>
      </c>
      <c r="BA305" s="35">
        <f t="shared" si="339"/>
        <v>32.593548950683257</v>
      </c>
      <c r="BB305" s="35">
        <f t="shared" si="339"/>
        <v>30.748094546461775</v>
      </c>
      <c r="BC305" s="35">
        <f t="shared" si="339"/>
        <v>29.582619608071688</v>
      </c>
      <c r="BD305" s="35">
        <f t="shared" si="339"/>
        <v>28.606854838655259</v>
      </c>
      <c r="BE305" s="35">
        <f t="shared" si="339"/>
        <v>27.269210620486387</v>
      </c>
      <c r="BF305" s="35">
        <f t="shared" si="339"/>
        <v>25.180733845870865</v>
      </c>
      <c r="BG305" s="35">
        <f t="shared" si="339"/>
        <v>23.49512017873634</v>
      </c>
      <c r="BH305" s="35">
        <f t="shared" si="339"/>
        <v>22.187890912867015</v>
      </c>
      <c r="BI305" s="35">
        <f t="shared" si="339"/>
        <v>20.486041560335273</v>
      </c>
      <c r="BJ305" s="35">
        <f t="shared" si="339"/>
        <v>19.481208446213149</v>
      </c>
      <c r="BK305" s="35">
        <f t="shared" si="339"/>
        <v>17.089354689801283</v>
      </c>
      <c r="BL305" s="35">
        <f t="shared" si="339"/>
        <v>15.117547508319745</v>
      </c>
      <c r="BM305" s="35">
        <f t="shared" si="339"/>
        <v>8.9677416155526561</v>
      </c>
      <c r="BN305" s="35">
        <f t="shared" si="339"/>
        <v>9.6554631531875774</v>
      </c>
      <c r="BO305" s="35">
        <f t="shared" si="339"/>
        <v>3.2507480507415831</v>
      </c>
      <c r="BP305" s="35">
        <f t="shared" si="339"/>
        <v>3.8112204337980966</v>
      </c>
      <c r="BQ305" s="35">
        <f t="shared" si="339"/>
        <v>5.2826058418077606</v>
      </c>
      <c r="BR305" s="35">
        <f t="shared" si="339"/>
        <v>4.752171631098447</v>
      </c>
      <c r="BS305" s="35">
        <f t="shared" si="339"/>
        <v>4.2948815953622619</v>
      </c>
    </row>
    <row r="306" spans="3:71"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</row>
    <row r="308" spans="3:71" ht="15.75" thickBot="1">
      <c r="C308" s="28" t="s">
        <v>207</v>
      </c>
      <c r="D308" s="28"/>
      <c r="E308" s="28"/>
      <c r="F308" s="29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</row>
    <row r="310" spans="3:71" ht="15">
      <c r="F310" s="38" t="s">
        <v>208</v>
      </c>
    </row>
    <row r="311" spans="3:71">
      <c r="F311" t="s">
        <v>209</v>
      </c>
      <c r="K311" s="47" t="s">
        <v>256</v>
      </c>
      <c r="R311" s="36">
        <v>24.565086438367231</v>
      </c>
      <c r="S311" s="36">
        <v>14.769560383314428</v>
      </c>
      <c r="T311" s="36">
        <v>13.268874663587923</v>
      </c>
      <c r="U311" s="36">
        <v>11.661575209095332</v>
      </c>
      <c r="V311" s="36">
        <v>0</v>
      </c>
    </row>
    <row r="312" spans="3:71">
      <c r="F312" t="s">
        <v>210</v>
      </c>
      <c r="K312" s="47" t="s">
        <v>256</v>
      </c>
      <c r="R312" s="36">
        <v>1.6491052062794365</v>
      </c>
      <c r="S312" s="36">
        <v>1.6491052062794365</v>
      </c>
      <c r="T312" s="36">
        <v>1.6491052062794365</v>
      </c>
      <c r="U312" s="36">
        <v>1.6491052062794365</v>
      </c>
      <c r="V312" s="36">
        <v>1.6491052062794365</v>
      </c>
    </row>
    <row r="313" spans="3:71">
      <c r="F313" t="s">
        <v>258</v>
      </c>
      <c r="K313" s="47" t="s">
        <v>256</v>
      </c>
      <c r="R313" s="36">
        <v>-1.75225173864529</v>
      </c>
      <c r="S313" s="36">
        <v>-1.9303071244569601</v>
      </c>
      <c r="T313" s="36">
        <v>-2.13484505935181</v>
      </c>
      <c r="U313" s="36">
        <v>-2.3709578152981603</v>
      </c>
      <c r="V313" s="36">
        <v>-2.6441662520369702</v>
      </c>
    </row>
    <row r="314" spans="3:71">
      <c r="F314" t="s">
        <v>212</v>
      </c>
      <c r="K314" s="47" t="s">
        <v>256</v>
      </c>
      <c r="R314" s="36">
        <v>0.60435282592934436</v>
      </c>
      <c r="S314" s="36">
        <v>0.57263985096444148</v>
      </c>
      <c r="T314" s="36">
        <v>0.57275217604687523</v>
      </c>
      <c r="U314" s="36">
        <v>0.57550232723125716</v>
      </c>
      <c r="V314" s="36">
        <v>0.56541297093114318</v>
      </c>
    </row>
    <row r="315" spans="3:71">
      <c r="K315" s="47"/>
      <c r="R315" s="36"/>
      <c r="S315" s="36"/>
      <c r="T315" s="36"/>
      <c r="U315" s="36"/>
      <c r="V315" s="36"/>
    </row>
    <row r="316" spans="3:71">
      <c r="F316" t="s">
        <v>214</v>
      </c>
      <c r="R316" s="35">
        <f>SUM(R311:R315)*R8</f>
        <v>25.680416903863023</v>
      </c>
      <c r="S316" s="35">
        <f>SUM(S311:S315)*S8</f>
        <v>15.80802759782955</v>
      </c>
      <c r="T316" s="35">
        <f>SUM(T311:T315)*T8</f>
        <v>14.361791706909322</v>
      </c>
      <c r="U316" s="35">
        <f>SUM(U311:U315)*U8</f>
        <v>12.685870579044732</v>
      </c>
      <c r="V316" s="35">
        <f>SUM(V311:V315)*V8</f>
        <v>-0.48492288894850843</v>
      </c>
    </row>
    <row r="318" spans="3:71" ht="15">
      <c r="F318" s="38" t="s">
        <v>215</v>
      </c>
    </row>
    <row r="320" spans="3:71">
      <c r="F320" t="s">
        <v>216</v>
      </c>
      <c r="R320" s="35">
        <f t="shared" ref="R320:BS320" si="340">R163+R164</f>
        <v>149.50678990136942</v>
      </c>
      <c r="S320" s="35">
        <f t="shared" si="340"/>
        <v>147.82783868896058</v>
      </c>
      <c r="T320" s="35">
        <f t="shared" si="340"/>
        <v>147.36097817146322</v>
      </c>
      <c r="U320" s="35">
        <f t="shared" si="340"/>
        <v>148.16397259948224</v>
      </c>
      <c r="V320" s="35">
        <f t="shared" si="340"/>
        <v>147.79850648487226</v>
      </c>
      <c r="W320" s="35">
        <f t="shared" si="340"/>
        <v>149.48177575918942</v>
      </c>
      <c r="X320" s="35">
        <f t="shared" si="340"/>
        <v>144.28528771380752</v>
      </c>
      <c r="Y320" s="35">
        <f t="shared" si="340"/>
        <v>139.11783082690982</v>
      </c>
      <c r="Z320" s="35">
        <f t="shared" si="340"/>
        <v>133.95100220256708</v>
      </c>
      <c r="AA320" s="35">
        <f t="shared" si="340"/>
        <v>129.01209843442763</v>
      </c>
      <c r="AB320" s="35">
        <f t="shared" si="340"/>
        <v>124.01347856252886</v>
      </c>
      <c r="AC320" s="35">
        <f t="shared" si="340"/>
        <v>119.1063156697322</v>
      </c>
      <c r="AD320" s="35">
        <f t="shared" si="340"/>
        <v>113.98465542805724</v>
      </c>
      <c r="AE320" s="35">
        <f t="shared" si="340"/>
        <v>108.63420219626011</v>
      </c>
      <c r="AF320" s="35">
        <f t="shared" si="340"/>
        <v>104.16668743208822</v>
      </c>
      <c r="AG320" s="35">
        <f t="shared" si="340"/>
        <v>101.89378000625976</v>
      </c>
      <c r="AH320" s="35">
        <f t="shared" si="340"/>
        <v>99.590772925342975</v>
      </c>
      <c r="AI320" s="35">
        <f t="shared" si="340"/>
        <v>97.259429019226502</v>
      </c>
      <c r="AJ320" s="35">
        <f t="shared" si="340"/>
        <v>94.921658868077031</v>
      </c>
      <c r="AK320" s="35">
        <f t="shared" si="340"/>
        <v>92.560442461484939</v>
      </c>
      <c r="AL320" s="35">
        <f t="shared" si="340"/>
        <v>90.253220770981173</v>
      </c>
      <c r="AM320" s="35">
        <f t="shared" si="340"/>
        <v>88.007742914113379</v>
      </c>
      <c r="AN320" s="35">
        <f t="shared" si="340"/>
        <v>85.602874852547671</v>
      </c>
      <c r="AO320" s="35">
        <f t="shared" si="340"/>
        <v>83.029889212784369</v>
      </c>
      <c r="AP320" s="35">
        <f t="shared" si="340"/>
        <v>80.297223737010114</v>
      </c>
      <c r="AQ320" s="35">
        <f t="shared" si="340"/>
        <v>77.288883114784824</v>
      </c>
      <c r="AR320" s="35">
        <f t="shared" si="340"/>
        <v>74.079102331055424</v>
      </c>
      <c r="AS320" s="35">
        <f t="shared" si="340"/>
        <v>70.690672131540509</v>
      </c>
      <c r="AT320" s="35">
        <f t="shared" si="340"/>
        <v>67.144545864344082</v>
      </c>
      <c r="AU320" s="35">
        <f t="shared" si="340"/>
        <v>63.594753238711412</v>
      </c>
      <c r="AV320" s="35">
        <f t="shared" si="340"/>
        <v>60.041293730629576</v>
      </c>
      <c r="AW320" s="35">
        <f t="shared" si="340"/>
        <v>56.506704154158086</v>
      </c>
      <c r="AX320" s="35">
        <f t="shared" si="340"/>
        <v>53.140258337402102</v>
      </c>
      <c r="AY320" s="35">
        <f t="shared" si="340"/>
        <v>49.774570575846312</v>
      </c>
      <c r="AZ320" s="35">
        <f t="shared" si="340"/>
        <v>46.350307651399312</v>
      </c>
      <c r="BA320" s="35">
        <f t="shared" si="340"/>
        <v>42.935818798941554</v>
      </c>
      <c r="BB320" s="35">
        <f t="shared" si="340"/>
        <v>39.545323927731161</v>
      </c>
      <c r="BC320" s="35">
        <f t="shared" si="340"/>
        <v>36.296611557880951</v>
      </c>
      <c r="BD320" s="35">
        <f t="shared" si="340"/>
        <v>33.135808623926579</v>
      </c>
      <c r="BE320" s="35">
        <f t="shared" si="340"/>
        <v>30.040654675297191</v>
      </c>
      <c r="BF320" s="35">
        <f t="shared" si="340"/>
        <v>27.05675699732393</v>
      </c>
      <c r="BG320" s="35">
        <f t="shared" si="340"/>
        <v>24.278891966807599</v>
      </c>
      <c r="BH320" s="35">
        <f t="shared" si="340"/>
        <v>21.693226494514917</v>
      </c>
      <c r="BI320" s="35">
        <f t="shared" si="340"/>
        <v>19.224117088746752</v>
      </c>
      <c r="BJ320" s="35">
        <f t="shared" si="340"/>
        <v>16.922645606627633</v>
      </c>
      <c r="BK320" s="35">
        <f t="shared" si="340"/>
        <v>14.705462972511036</v>
      </c>
      <c r="BL320" s="35">
        <f t="shared" si="340"/>
        <v>12.745808553877296</v>
      </c>
      <c r="BM320" s="35">
        <f t="shared" si="340"/>
        <v>10.866299458534112</v>
      </c>
      <c r="BN320" s="35">
        <f t="shared" si="340"/>
        <v>9.3220326863905782</v>
      </c>
      <c r="BO320" s="35">
        <f t="shared" si="340"/>
        <v>7.9644574271043531</v>
      </c>
      <c r="BP320" s="35">
        <f t="shared" si="340"/>
        <v>7.041178460306396</v>
      </c>
      <c r="BQ320" s="35">
        <f t="shared" si="340"/>
        <v>6.4087018907407867</v>
      </c>
      <c r="BR320" s="35">
        <f t="shared" si="340"/>
        <v>5.87499477736392</v>
      </c>
      <c r="BS320" s="35">
        <f t="shared" si="340"/>
        <v>5.3963612019469345</v>
      </c>
    </row>
    <row r="321" spans="3:71">
      <c r="F321" t="s">
        <v>217</v>
      </c>
      <c r="R321" s="35">
        <f t="shared" ref="R321:BS321" si="341">R155</f>
        <v>106.1370488438276</v>
      </c>
      <c r="S321" s="35">
        <f t="shared" si="341"/>
        <v>92.130018490156615</v>
      </c>
      <c r="T321" s="35">
        <f t="shared" si="341"/>
        <v>101.63797521401048</v>
      </c>
      <c r="U321" s="35">
        <f t="shared" si="341"/>
        <v>111.74828258304547</v>
      </c>
      <c r="V321" s="35">
        <f t="shared" si="341"/>
        <v>120.59546404279486</v>
      </c>
      <c r="W321" s="35">
        <f t="shared" si="341"/>
        <v>122.45165542949304</v>
      </c>
      <c r="X321" s="35">
        <f t="shared" si="341"/>
        <v>121.76755621010071</v>
      </c>
      <c r="Y321" s="35">
        <f t="shared" si="341"/>
        <v>121.75275163646765</v>
      </c>
      <c r="Z321" s="35">
        <f t="shared" si="341"/>
        <v>116.38185965867825</v>
      </c>
      <c r="AA321" s="35">
        <f t="shared" si="341"/>
        <v>117.78902844214633</v>
      </c>
      <c r="AB321" s="35">
        <f t="shared" si="341"/>
        <v>115.63390783110478</v>
      </c>
      <c r="AC321" s="35">
        <f t="shared" si="341"/>
        <v>120.68838986320146</v>
      </c>
      <c r="AD321" s="35">
        <f t="shared" si="341"/>
        <v>126.0797388178129</v>
      </c>
      <c r="AE321" s="35">
        <f t="shared" si="341"/>
        <v>105.27390301892719</v>
      </c>
      <c r="AF321" s="35">
        <f t="shared" si="341"/>
        <v>53.559495278358533</v>
      </c>
      <c r="AG321" s="35">
        <f t="shared" si="341"/>
        <v>54.268772883009653</v>
      </c>
      <c r="AH321" s="35">
        <f t="shared" si="341"/>
        <v>54.936510617613052</v>
      </c>
      <c r="AI321" s="35">
        <f t="shared" si="341"/>
        <v>55.087940647974634</v>
      </c>
      <c r="AJ321" s="35">
        <f t="shared" si="341"/>
        <v>55.640435480541697</v>
      </c>
      <c r="AK321" s="35">
        <f t="shared" si="341"/>
        <v>54.368087250022079</v>
      </c>
      <c r="AL321" s="35">
        <f t="shared" si="341"/>
        <v>52.913136411058858</v>
      </c>
      <c r="AM321" s="35">
        <f t="shared" si="341"/>
        <v>56.669056612175133</v>
      </c>
      <c r="AN321" s="35">
        <f t="shared" si="341"/>
        <v>60.630631348286258</v>
      </c>
      <c r="AO321" s="35">
        <f t="shared" si="341"/>
        <v>64.39337651146036</v>
      </c>
      <c r="AP321" s="35">
        <f t="shared" si="341"/>
        <v>70.889471133231069</v>
      </c>
      <c r="AQ321" s="35">
        <f t="shared" si="341"/>
        <v>75.636269553767619</v>
      </c>
      <c r="AR321" s="35">
        <f t="shared" si="341"/>
        <v>79.846019776111092</v>
      </c>
      <c r="AS321" s="35">
        <f t="shared" si="341"/>
        <v>83.562018807318907</v>
      </c>
      <c r="AT321" s="35">
        <f t="shared" si="341"/>
        <v>83.648414014234504</v>
      </c>
      <c r="AU321" s="35">
        <f t="shared" si="341"/>
        <v>83.734821569153269</v>
      </c>
      <c r="AV321" s="35">
        <f t="shared" si="341"/>
        <v>83.29016465022103</v>
      </c>
      <c r="AW321" s="35">
        <f t="shared" si="341"/>
        <v>79.32797296470369</v>
      </c>
      <c r="AX321" s="35">
        <f t="shared" si="341"/>
        <v>79.310109916937336</v>
      </c>
      <c r="AY321" s="35">
        <f t="shared" si="341"/>
        <v>80.690393216050452</v>
      </c>
      <c r="AZ321" s="35">
        <f t="shared" si="341"/>
        <v>80.460073953325718</v>
      </c>
      <c r="BA321" s="35">
        <f t="shared" si="341"/>
        <v>79.894672340077449</v>
      </c>
      <c r="BB321" s="35">
        <f t="shared" si="341"/>
        <v>76.553665519535315</v>
      </c>
      <c r="BC321" s="35">
        <f t="shared" si="341"/>
        <v>74.482140316492462</v>
      </c>
      <c r="BD321" s="35">
        <f t="shared" si="341"/>
        <v>72.935167272370009</v>
      </c>
      <c r="BE321" s="35">
        <f t="shared" si="341"/>
        <v>70.313490016542787</v>
      </c>
      <c r="BF321" s="35">
        <f t="shared" si="341"/>
        <v>65.458472833150637</v>
      </c>
      <c r="BG321" s="35">
        <f t="shared" si="341"/>
        <v>60.929422853285985</v>
      </c>
      <c r="BH321" s="35">
        <f t="shared" si="341"/>
        <v>58.182859564458568</v>
      </c>
      <c r="BI321" s="35">
        <f t="shared" si="341"/>
        <v>54.232587556841615</v>
      </c>
      <c r="BJ321" s="35">
        <f t="shared" si="341"/>
        <v>52.246379009450315</v>
      </c>
      <c r="BK321" s="35">
        <f t="shared" si="341"/>
        <v>46.177904295320303</v>
      </c>
      <c r="BL321" s="35">
        <f t="shared" si="341"/>
        <v>44.289335048907418</v>
      </c>
      <c r="BM321" s="35">
        <f t="shared" si="341"/>
        <v>36.389581005922977</v>
      </c>
      <c r="BN321" s="35">
        <f t="shared" si="341"/>
        <v>31.990324314794758</v>
      </c>
      <c r="BO321" s="35">
        <f t="shared" si="341"/>
        <v>21.756431828629907</v>
      </c>
      <c r="BP321" s="35">
        <f t="shared" si="341"/>
        <v>14.903873979370182</v>
      </c>
      <c r="BQ321" s="35">
        <f t="shared" si="341"/>
        <v>12.576439891086201</v>
      </c>
      <c r="BR321" s="35">
        <f t="shared" si="341"/>
        <v>11.278669967504788</v>
      </c>
      <c r="BS321" s="35">
        <f t="shared" si="341"/>
        <v>10.167683232586198</v>
      </c>
    </row>
    <row r="322" spans="3:71">
      <c r="F322" t="s">
        <v>183</v>
      </c>
      <c r="R322" s="35">
        <f t="shared" ref="R322:BS322" si="342">R166</f>
        <v>284.37942040363174</v>
      </c>
      <c r="S322" s="35">
        <f t="shared" si="342"/>
        <v>291.6038317862737</v>
      </c>
      <c r="T322" s="35">
        <f t="shared" si="342"/>
        <v>297.83146171504171</v>
      </c>
      <c r="U322" s="35">
        <f t="shared" si="342"/>
        <v>305.6394075904123</v>
      </c>
      <c r="V322" s="35">
        <f t="shared" si="342"/>
        <v>313.3245033060436</v>
      </c>
      <c r="W322" s="35">
        <f t="shared" si="342"/>
        <v>319.43433112051144</v>
      </c>
      <c r="X322" s="35">
        <f t="shared" si="342"/>
        <v>325.66330057736144</v>
      </c>
      <c r="Y322" s="35">
        <f t="shared" si="342"/>
        <v>332.01373493862002</v>
      </c>
      <c r="Z322" s="35">
        <f>Z166</f>
        <v>338.48800276992313</v>
      </c>
      <c r="AA322" s="35">
        <f t="shared" si="342"/>
        <v>345.08851882393668</v>
      </c>
      <c r="AB322" s="35">
        <f t="shared" si="342"/>
        <v>351.81774494100347</v>
      </c>
      <c r="AC322" s="35">
        <f t="shared" si="342"/>
        <v>358.67819096735309</v>
      </c>
      <c r="AD322" s="35">
        <f t="shared" si="342"/>
        <v>365.67241569121649</v>
      </c>
      <c r="AE322" s="35">
        <f t="shared" si="342"/>
        <v>372.80302779719523</v>
      </c>
      <c r="AF322" s="35">
        <f t="shared" si="342"/>
        <v>380.07268683924059</v>
      </c>
      <c r="AG322" s="35">
        <f t="shared" si="342"/>
        <v>387.48410423260583</v>
      </c>
      <c r="AH322" s="35">
        <f t="shared" si="342"/>
        <v>395.04004426514166</v>
      </c>
      <c r="AI322" s="35">
        <f t="shared" si="342"/>
        <v>402.74332512831194</v>
      </c>
      <c r="AJ322" s="35">
        <f t="shared" si="342"/>
        <v>410.59681996831404</v>
      </c>
      <c r="AK322" s="35">
        <f t="shared" si="342"/>
        <v>418.60345795769621</v>
      </c>
      <c r="AL322" s="35">
        <f t="shared" si="342"/>
        <v>426.76622538787132</v>
      </c>
      <c r="AM322" s="35">
        <f t="shared" si="342"/>
        <v>435.08816678293482</v>
      </c>
      <c r="AN322" s="35">
        <f t="shared" si="342"/>
        <v>443.5723860352021</v>
      </c>
      <c r="AO322" s="35">
        <f t="shared" si="342"/>
        <v>452.22204756288858</v>
      </c>
      <c r="AP322" s="35">
        <f t="shared" si="342"/>
        <v>461.04037749036496</v>
      </c>
      <c r="AQ322" s="35">
        <f t="shared" si="342"/>
        <v>470.0306648514271</v>
      </c>
      <c r="AR322" s="35">
        <f t="shared" si="342"/>
        <v>479.19626281602996</v>
      </c>
      <c r="AS322" s="35">
        <f t="shared" si="342"/>
        <v>488.5405899409426</v>
      </c>
      <c r="AT322" s="35">
        <f t="shared" si="342"/>
        <v>498.06713144479102</v>
      </c>
      <c r="AU322" s="35">
        <f t="shared" si="342"/>
        <v>507.77944050796447</v>
      </c>
      <c r="AV322" s="35">
        <f t="shared" si="342"/>
        <v>517.68113959786979</v>
      </c>
      <c r="AW322" s="35">
        <f t="shared" si="342"/>
        <v>527.77592182002832</v>
      </c>
      <c r="AX322" s="35">
        <f t="shared" si="342"/>
        <v>538.06755229551891</v>
      </c>
      <c r="AY322" s="35">
        <f t="shared" si="342"/>
        <v>548.55986956528159</v>
      </c>
      <c r="AZ322" s="35">
        <f t="shared" si="342"/>
        <v>559.2567870218046</v>
      </c>
      <c r="BA322" s="35">
        <f t="shared" si="342"/>
        <v>570.16229436872982</v>
      </c>
      <c r="BB322" s="35">
        <f t="shared" si="342"/>
        <v>581.28045910892013</v>
      </c>
      <c r="BC322" s="35">
        <f t="shared" si="342"/>
        <v>592.61542806154409</v>
      </c>
      <c r="BD322" s="35">
        <f t="shared" si="342"/>
        <v>604.17142890874425</v>
      </c>
      <c r="BE322" s="35">
        <f t="shared" si="342"/>
        <v>615.95277177246476</v>
      </c>
      <c r="BF322" s="35">
        <f t="shared" si="342"/>
        <v>627.96385082202789</v>
      </c>
      <c r="BG322" s="35">
        <f t="shared" si="342"/>
        <v>640.20914591305745</v>
      </c>
      <c r="BH322" s="35">
        <f t="shared" si="342"/>
        <v>652.69322425836208</v>
      </c>
      <c r="BI322" s="35">
        <f t="shared" si="342"/>
        <v>665.42074213140017</v>
      </c>
      <c r="BJ322" s="35">
        <f t="shared" si="342"/>
        <v>678.39644660296256</v>
      </c>
      <c r="BK322" s="35">
        <f t="shared" si="342"/>
        <v>691.62517731172034</v>
      </c>
      <c r="BL322" s="35">
        <f t="shared" si="342"/>
        <v>705.11186826929895</v>
      </c>
      <c r="BM322" s="35">
        <f t="shared" si="342"/>
        <v>718.86154970055031</v>
      </c>
      <c r="BN322" s="35">
        <f t="shared" si="342"/>
        <v>732.8793499197111</v>
      </c>
      <c r="BO322" s="35">
        <f t="shared" si="342"/>
        <v>747.17049724314552</v>
      </c>
      <c r="BP322" s="35">
        <f t="shared" si="342"/>
        <v>761.74032193938694</v>
      </c>
      <c r="BQ322" s="35">
        <f t="shared" si="342"/>
        <v>776.59425821720504</v>
      </c>
      <c r="BR322" s="35">
        <f t="shared" si="342"/>
        <v>791.73784625244059</v>
      </c>
      <c r="BS322" s="35">
        <f t="shared" si="342"/>
        <v>807.17673425436328</v>
      </c>
    </row>
    <row r="323" spans="3:71">
      <c r="F323" t="s">
        <v>218</v>
      </c>
      <c r="R323" s="35">
        <f t="shared" ref="R323:BS323" si="343">R303-R304</f>
        <v>0.99644100988097617</v>
      </c>
      <c r="S323" s="35">
        <f t="shared" si="343"/>
        <v>0</v>
      </c>
      <c r="T323" s="35">
        <f t="shared" si="343"/>
        <v>0</v>
      </c>
      <c r="U323" s="35">
        <f t="shared" si="343"/>
        <v>0</v>
      </c>
      <c r="V323" s="35">
        <f t="shared" si="343"/>
        <v>0.20242302954714875</v>
      </c>
      <c r="W323" s="35">
        <f t="shared" si="343"/>
        <v>1.0028196161083744</v>
      </c>
      <c r="X323" s="35">
        <f t="shared" si="343"/>
        <v>2.3042101796214212</v>
      </c>
      <c r="Y323" s="35">
        <f t="shared" si="343"/>
        <v>3.1881354927321892</v>
      </c>
      <c r="Z323" s="35">
        <f t="shared" si="343"/>
        <v>6.9168348333682736</v>
      </c>
      <c r="AA323" s="35">
        <f t="shared" si="343"/>
        <v>9.2257139530025363</v>
      </c>
      <c r="AB323" s="35">
        <f t="shared" si="343"/>
        <v>9.2807416256635271</v>
      </c>
      <c r="AC323" s="35">
        <f t="shared" si="343"/>
        <v>9.9544145234216401</v>
      </c>
      <c r="AD323" s="35">
        <f t="shared" si="343"/>
        <v>10.665331942772161</v>
      </c>
      <c r="AE323" s="35">
        <f t="shared" si="343"/>
        <v>7.9760155523558929</v>
      </c>
      <c r="AF323" s="35">
        <f t="shared" si="343"/>
        <v>0.7940812846928873</v>
      </c>
      <c r="AG323" s="35">
        <f t="shared" si="343"/>
        <v>0.95757386433339997</v>
      </c>
      <c r="AH323" s="35">
        <f t="shared" si="343"/>
        <v>0.86792803070253721</v>
      </c>
      <c r="AI323" s="35">
        <f t="shared" si="343"/>
        <v>0.8957005536549254</v>
      </c>
      <c r="AJ323" s="35">
        <f t="shared" si="343"/>
        <v>1.0403580540032042</v>
      </c>
      <c r="AK323" s="35">
        <f t="shared" si="343"/>
        <v>0.84454914310139939</v>
      </c>
      <c r="AL323" s="35">
        <f t="shared" si="343"/>
        <v>0.67153467894238061</v>
      </c>
      <c r="AM323" s="35">
        <f t="shared" si="343"/>
        <v>1.4435602817177311</v>
      </c>
      <c r="AN323" s="35">
        <f t="shared" si="343"/>
        <v>1.9360073595868328</v>
      </c>
      <c r="AO323" s="35">
        <f t="shared" si="343"/>
        <v>2.6303258641974536</v>
      </c>
      <c r="AP323" s="35">
        <f t="shared" si="343"/>
        <v>3.6118715948813023</v>
      </c>
      <c r="AQ323" s="35">
        <f t="shared" si="343"/>
        <v>8.2868117522133335</v>
      </c>
      <c r="AR323" s="35">
        <f t="shared" si="343"/>
        <v>8.7229603644559095</v>
      </c>
      <c r="AS323" s="35">
        <f t="shared" si="343"/>
        <v>9.0745052079494144</v>
      </c>
      <c r="AT323" s="35">
        <f t="shared" si="343"/>
        <v>10.236599020827578</v>
      </c>
      <c r="AU323" s="35">
        <f t="shared" si="343"/>
        <v>12.449827568546677</v>
      </c>
      <c r="AV323" s="35">
        <f t="shared" si="343"/>
        <v>13.658150328019367</v>
      </c>
      <c r="AW323" s="35">
        <f t="shared" si="343"/>
        <v>13.782756056802519</v>
      </c>
      <c r="AX323" s="35">
        <f t="shared" si="343"/>
        <v>14.035649331290159</v>
      </c>
      <c r="AY323" s="35">
        <f t="shared" si="343"/>
        <v>14.039887386529617</v>
      </c>
      <c r="AZ323" s="35">
        <f t="shared" si="343"/>
        <v>13.808739333517924</v>
      </c>
      <c r="BA323" s="35">
        <f t="shared" si="343"/>
        <v>13.526322814533568</v>
      </c>
      <c r="BB323" s="35">
        <f t="shared" si="343"/>
        <v>12.760459236781617</v>
      </c>
      <c r="BC323" s="35">
        <f t="shared" si="343"/>
        <v>12.276787137349746</v>
      </c>
      <c r="BD323" s="35">
        <f t="shared" si="343"/>
        <v>11.871844758041959</v>
      </c>
      <c r="BE323" s="35">
        <f t="shared" si="343"/>
        <v>11.316722407501851</v>
      </c>
      <c r="BF323" s="35">
        <f t="shared" si="343"/>
        <v>10.450004546036418</v>
      </c>
      <c r="BG323" s="35">
        <f t="shared" si="343"/>
        <v>9.7504748741755716</v>
      </c>
      <c r="BH323" s="35">
        <f t="shared" si="343"/>
        <v>9.2079747288398295</v>
      </c>
      <c r="BI323" s="35">
        <f t="shared" si="343"/>
        <v>8.5017072475391284</v>
      </c>
      <c r="BJ323" s="35">
        <f t="shared" si="343"/>
        <v>8.0847015051784652</v>
      </c>
      <c r="BK323" s="35">
        <f t="shared" si="343"/>
        <v>7.0920821962675511</v>
      </c>
      <c r="BL323" s="35">
        <f t="shared" si="343"/>
        <v>6.2737822159526875</v>
      </c>
      <c r="BM323" s="35">
        <f t="shared" si="343"/>
        <v>3.7216127704543611</v>
      </c>
      <c r="BN323" s="35">
        <f t="shared" si="343"/>
        <v>4.0070172085728446</v>
      </c>
      <c r="BO323" s="35">
        <f t="shared" si="343"/>
        <v>1.3490604410577576</v>
      </c>
      <c r="BP323" s="35">
        <f t="shared" si="343"/>
        <v>1.5816564800262229</v>
      </c>
      <c r="BQ323" s="35">
        <f t="shared" si="343"/>
        <v>2.1922814243502136</v>
      </c>
      <c r="BR323" s="35">
        <f t="shared" si="343"/>
        <v>1.9721512269058716</v>
      </c>
      <c r="BS323" s="35">
        <f t="shared" si="343"/>
        <v>1.782375862075344</v>
      </c>
    </row>
    <row r="324" spans="3:71">
      <c r="F324" t="s">
        <v>219</v>
      </c>
      <c r="R324" s="35">
        <f t="shared" ref="R324:BS324" si="344">R316</f>
        <v>25.680416903863023</v>
      </c>
      <c r="S324" s="35">
        <f t="shared" si="344"/>
        <v>15.80802759782955</v>
      </c>
      <c r="T324" s="35">
        <f t="shared" si="344"/>
        <v>14.361791706909322</v>
      </c>
      <c r="U324" s="35">
        <f t="shared" si="344"/>
        <v>12.685870579044732</v>
      </c>
      <c r="V324" s="35">
        <f t="shared" si="344"/>
        <v>-0.48492288894850843</v>
      </c>
      <c r="W324" s="35">
        <f t="shared" si="344"/>
        <v>0</v>
      </c>
      <c r="X324" s="35">
        <f t="shared" si="344"/>
        <v>0</v>
      </c>
      <c r="Y324" s="35">
        <f t="shared" si="344"/>
        <v>0</v>
      </c>
      <c r="Z324" s="35">
        <f t="shared" si="344"/>
        <v>0</v>
      </c>
      <c r="AA324" s="35">
        <f t="shared" si="344"/>
        <v>0</v>
      </c>
      <c r="AB324" s="35">
        <f t="shared" si="344"/>
        <v>0</v>
      </c>
      <c r="AC324" s="35">
        <f t="shared" si="344"/>
        <v>0</v>
      </c>
      <c r="AD324" s="35">
        <f t="shared" si="344"/>
        <v>0</v>
      </c>
      <c r="AE324" s="35">
        <f t="shared" si="344"/>
        <v>0</v>
      </c>
      <c r="AF324" s="35">
        <f t="shared" si="344"/>
        <v>0</v>
      </c>
      <c r="AG324" s="35">
        <f t="shared" si="344"/>
        <v>0</v>
      </c>
      <c r="AH324" s="35">
        <f t="shared" si="344"/>
        <v>0</v>
      </c>
      <c r="AI324" s="35">
        <f t="shared" si="344"/>
        <v>0</v>
      </c>
      <c r="AJ324" s="35">
        <f t="shared" si="344"/>
        <v>0</v>
      </c>
      <c r="AK324" s="35">
        <f t="shared" si="344"/>
        <v>0</v>
      </c>
      <c r="AL324" s="35">
        <f t="shared" si="344"/>
        <v>0</v>
      </c>
      <c r="AM324" s="35">
        <f t="shared" si="344"/>
        <v>0</v>
      </c>
      <c r="AN324" s="35">
        <f t="shared" si="344"/>
        <v>0</v>
      </c>
      <c r="AO324" s="35">
        <f t="shared" si="344"/>
        <v>0</v>
      </c>
      <c r="AP324" s="35">
        <f t="shared" si="344"/>
        <v>0</v>
      </c>
      <c r="AQ324" s="35">
        <f t="shared" si="344"/>
        <v>0</v>
      </c>
      <c r="AR324" s="35">
        <f t="shared" si="344"/>
        <v>0</v>
      </c>
      <c r="AS324" s="35">
        <f t="shared" si="344"/>
        <v>0</v>
      </c>
      <c r="AT324" s="35">
        <f t="shared" si="344"/>
        <v>0</v>
      </c>
      <c r="AU324" s="35">
        <f t="shared" si="344"/>
        <v>0</v>
      </c>
      <c r="AV324" s="35">
        <f t="shared" si="344"/>
        <v>0</v>
      </c>
      <c r="AW324" s="35">
        <f t="shared" si="344"/>
        <v>0</v>
      </c>
      <c r="AX324" s="35">
        <f t="shared" si="344"/>
        <v>0</v>
      </c>
      <c r="AY324" s="35">
        <f t="shared" si="344"/>
        <v>0</v>
      </c>
      <c r="AZ324" s="35">
        <f t="shared" si="344"/>
        <v>0</v>
      </c>
      <c r="BA324" s="35">
        <f t="shared" si="344"/>
        <v>0</v>
      </c>
      <c r="BB324" s="35">
        <f t="shared" si="344"/>
        <v>0</v>
      </c>
      <c r="BC324" s="35">
        <f t="shared" si="344"/>
        <v>0</v>
      </c>
      <c r="BD324" s="35">
        <f t="shared" si="344"/>
        <v>0</v>
      </c>
      <c r="BE324" s="35">
        <f t="shared" si="344"/>
        <v>0</v>
      </c>
      <c r="BF324" s="35">
        <f t="shared" si="344"/>
        <v>0</v>
      </c>
      <c r="BG324" s="35">
        <f t="shared" si="344"/>
        <v>0</v>
      </c>
      <c r="BH324" s="35">
        <f t="shared" si="344"/>
        <v>0</v>
      </c>
      <c r="BI324" s="35">
        <f t="shared" si="344"/>
        <v>0</v>
      </c>
      <c r="BJ324" s="35">
        <f t="shared" si="344"/>
        <v>0</v>
      </c>
      <c r="BK324" s="35">
        <f t="shared" si="344"/>
        <v>0</v>
      </c>
      <c r="BL324" s="35">
        <f t="shared" si="344"/>
        <v>0</v>
      </c>
      <c r="BM324" s="35">
        <f t="shared" si="344"/>
        <v>0</v>
      </c>
      <c r="BN324" s="35">
        <f t="shared" si="344"/>
        <v>0</v>
      </c>
      <c r="BO324" s="35">
        <f t="shared" si="344"/>
        <v>0</v>
      </c>
      <c r="BP324" s="35">
        <f t="shared" si="344"/>
        <v>0</v>
      </c>
      <c r="BQ324" s="35">
        <f t="shared" si="344"/>
        <v>0</v>
      </c>
      <c r="BR324" s="35">
        <f t="shared" si="344"/>
        <v>0</v>
      </c>
      <c r="BS324" s="35">
        <f t="shared" si="344"/>
        <v>0</v>
      </c>
    </row>
    <row r="325" spans="3:71" s="27" customFormat="1" ht="15">
      <c r="F325" s="27" t="s">
        <v>220</v>
      </c>
      <c r="R325" s="35">
        <f>SUM(R320:R324)</f>
        <v>566.70011706257276</v>
      </c>
      <c r="S325" s="35">
        <f t="shared" ref="S325:BS325" si="345">SUM(S320:S324)</f>
        <v>547.36971656322044</v>
      </c>
      <c r="T325" s="35">
        <f t="shared" si="345"/>
        <v>561.19220680742478</v>
      </c>
      <c r="U325" s="35">
        <f t="shared" si="345"/>
        <v>578.23753335198478</v>
      </c>
      <c r="V325" s="35">
        <f t="shared" si="345"/>
        <v>581.43597397430938</v>
      </c>
      <c r="W325" s="35">
        <f t="shared" si="345"/>
        <v>592.3705819253023</v>
      </c>
      <c r="X325" s="35">
        <f t="shared" si="345"/>
        <v>594.02035468089105</v>
      </c>
      <c r="Y325" s="35">
        <f t="shared" si="345"/>
        <v>596.07245289472962</v>
      </c>
      <c r="Z325" s="35">
        <f t="shared" si="345"/>
        <v>595.73769946453672</v>
      </c>
      <c r="AA325" s="35">
        <f t="shared" si="345"/>
        <v>601.11535965351322</v>
      </c>
      <c r="AB325" s="35">
        <f t="shared" si="345"/>
        <v>600.74587296030063</v>
      </c>
      <c r="AC325" s="35">
        <f t="shared" si="345"/>
        <v>608.4273110237084</v>
      </c>
      <c r="AD325" s="35">
        <f t="shared" si="345"/>
        <v>616.40214187985873</v>
      </c>
      <c r="AE325" s="35">
        <f t="shared" si="345"/>
        <v>594.68714856473844</v>
      </c>
      <c r="AF325" s="35">
        <f t="shared" si="345"/>
        <v>538.59295083438019</v>
      </c>
      <c r="AG325" s="35">
        <f t="shared" si="345"/>
        <v>544.60423098620868</v>
      </c>
      <c r="AH325" s="35">
        <f t="shared" si="345"/>
        <v>550.43525583880012</v>
      </c>
      <c r="AI325" s="35">
        <f t="shared" si="345"/>
        <v>555.98639534916799</v>
      </c>
      <c r="AJ325" s="35">
        <f t="shared" si="345"/>
        <v>562.19927237093589</v>
      </c>
      <c r="AK325" s="35">
        <f t="shared" si="345"/>
        <v>566.37653681230461</v>
      </c>
      <c r="AL325" s="35">
        <f t="shared" si="345"/>
        <v>570.60411724885375</v>
      </c>
      <c r="AM325" s="35">
        <f t="shared" si="345"/>
        <v>581.20852659094112</v>
      </c>
      <c r="AN325" s="35">
        <f t="shared" si="345"/>
        <v>591.74189959562284</v>
      </c>
      <c r="AO325" s="35">
        <f t="shared" si="345"/>
        <v>602.27563915133078</v>
      </c>
      <c r="AP325" s="35">
        <f t="shared" si="345"/>
        <v>615.83894395548748</v>
      </c>
      <c r="AQ325" s="35">
        <f t="shared" si="345"/>
        <v>631.24262927219286</v>
      </c>
      <c r="AR325" s="35">
        <f t="shared" si="345"/>
        <v>641.84434528765246</v>
      </c>
      <c r="AS325" s="35">
        <f t="shared" si="345"/>
        <v>651.86778608775148</v>
      </c>
      <c r="AT325" s="35">
        <f t="shared" si="345"/>
        <v>659.09669034419721</v>
      </c>
      <c r="AU325" s="35">
        <f t="shared" si="345"/>
        <v>667.55884288437574</v>
      </c>
      <c r="AV325" s="35">
        <f t="shared" si="345"/>
        <v>674.67074830673971</v>
      </c>
      <c r="AW325" s="35">
        <f t="shared" si="345"/>
        <v>677.39335499569268</v>
      </c>
      <c r="AX325" s="35">
        <f t="shared" si="345"/>
        <v>684.55356988114852</v>
      </c>
      <c r="AY325" s="35">
        <f t="shared" si="345"/>
        <v>693.06472074370788</v>
      </c>
      <c r="AZ325" s="35">
        <f t="shared" si="345"/>
        <v>699.87590796004747</v>
      </c>
      <c r="BA325" s="35">
        <f t="shared" si="345"/>
        <v>706.51910832228248</v>
      </c>
      <c r="BB325" s="35">
        <f t="shared" si="345"/>
        <v>710.13990779296819</v>
      </c>
      <c r="BC325" s="35">
        <f t="shared" si="345"/>
        <v>715.67096707326721</v>
      </c>
      <c r="BD325" s="35">
        <f t="shared" si="345"/>
        <v>722.11424956308269</v>
      </c>
      <c r="BE325" s="35">
        <f t="shared" si="345"/>
        <v>727.62363887180663</v>
      </c>
      <c r="BF325" s="35">
        <f t="shared" si="345"/>
        <v>730.92908519853893</v>
      </c>
      <c r="BG325" s="35">
        <f t="shared" si="345"/>
        <v>735.16793560732663</v>
      </c>
      <c r="BH325" s="35">
        <f t="shared" si="345"/>
        <v>741.77728504617539</v>
      </c>
      <c r="BI325" s="35">
        <f t="shared" si="345"/>
        <v>747.37915402452768</v>
      </c>
      <c r="BJ325" s="35">
        <f t="shared" si="345"/>
        <v>755.65017272421903</v>
      </c>
      <c r="BK325" s="35">
        <f t="shared" si="345"/>
        <v>759.60062677581925</v>
      </c>
      <c r="BL325" s="35">
        <f t="shared" si="345"/>
        <v>768.42079408803636</v>
      </c>
      <c r="BM325" s="35">
        <f t="shared" si="345"/>
        <v>769.83904293546175</v>
      </c>
      <c r="BN325" s="35">
        <f t="shared" si="345"/>
        <v>778.19872412946927</v>
      </c>
      <c r="BO325" s="35">
        <f t="shared" si="345"/>
        <v>778.24044693993756</v>
      </c>
      <c r="BP325" s="35">
        <f t="shared" si="345"/>
        <v>785.2670308590898</v>
      </c>
      <c r="BQ325" s="35">
        <f t="shared" si="345"/>
        <v>797.77168142338223</v>
      </c>
      <c r="BR325" s="35">
        <f t="shared" si="345"/>
        <v>810.8636622242152</v>
      </c>
      <c r="BS325" s="35">
        <f t="shared" si="345"/>
        <v>824.52315455097175</v>
      </c>
    </row>
    <row r="326" spans="3:71" s="27" customFormat="1" ht="15"/>
    <row r="328" spans="3:71" ht="15.75" thickBot="1">
      <c r="C328" s="28" t="s">
        <v>221</v>
      </c>
      <c r="D328" s="28"/>
      <c r="E328" s="28"/>
      <c r="F328" s="29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</row>
    <row r="330" spans="3:71">
      <c r="F330" t="s">
        <v>37</v>
      </c>
      <c r="O330" s="46">
        <f>Controls!$G$15</f>
        <v>0.6</v>
      </c>
    </row>
    <row r="331" spans="3:71">
      <c r="F331" t="s">
        <v>38</v>
      </c>
      <c r="O331" s="46">
        <f>Controls!$G$16</f>
        <v>0.4</v>
      </c>
    </row>
    <row r="332" spans="3:71">
      <c r="F332" t="s">
        <v>44</v>
      </c>
      <c r="O332" s="63">
        <f>Controls!$G$27</f>
        <v>50</v>
      </c>
      <c r="R332" s="32">
        <f>R10-($O$332/10000)</f>
        <v>3.8665204499304585E-2</v>
      </c>
      <c r="S332" s="32">
        <f t="shared" ref="S332:BS332" si="346">S10-($O$332/10000)</f>
        <v>3.6676875611107503E-2</v>
      </c>
      <c r="T332" s="32">
        <f t="shared" si="346"/>
        <v>3.4688546722910427E-2</v>
      </c>
      <c r="U332" s="32">
        <f t="shared" si="346"/>
        <v>3.2700217834713344E-2</v>
      </c>
      <c r="V332" s="32">
        <f t="shared" si="346"/>
        <v>3.0711888946516257E-2</v>
      </c>
      <c r="W332" s="32">
        <f t="shared" si="346"/>
        <v>3.0711888946516257E-2</v>
      </c>
      <c r="X332" s="32">
        <f t="shared" si="346"/>
        <v>3.0711888946516257E-2</v>
      </c>
      <c r="Y332" s="32">
        <f t="shared" si="346"/>
        <v>3.0711888946516257E-2</v>
      </c>
      <c r="Z332" s="32">
        <f t="shared" si="346"/>
        <v>3.0711888946516257E-2</v>
      </c>
      <c r="AA332" s="32">
        <f t="shared" si="346"/>
        <v>3.0711888946516257E-2</v>
      </c>
      <c r="AB332" s="32">
        <f t="shared" si="346"/>
        <v>3.0711888946516257E-2</v>
      </c>
      <c r="AC332" s="32">
        <f t="shared" si="346"/>
        <v>3.0711888946516257E-2</v>
      </c>
      <c r="AD332" s="32">
        <f t="shared" si="346"/>
        <v>3.0711888946516257E-2</v>
      </c>
      <c r="AE332" s="32">
        <f t="shared" si="346"/>
        <v>3.0711888946516257E-2</v>
      </c>
      <c r="AF332" s="32">
        <f t="shared" si="346"/>
        <v>3.0711888946516257E-2</v>
      </c>
      <c r="AG332" s="32">
        <f t="shared" si="346"/>
        <v>3.0711888946516257E-2</v>
      </c>
      <c r="AH332" s="32">
        <f t="shared" si="346"/>
        <v>3.0711888946516257E-2</v>
      </c>
      <c r="AI332" s="32">
        <f t="shared" si="346"/>
        <v>3.0711888946516257E-2</v>
      </c>
      <c r="AJ332" s="32">
        <f t="shared" si="346"/>
        <v>3.0711888946516257E-2</v>
      </c>
      <c r="AK332" s="32">
        <f t="shared" si="346"/>
        <v>3.0711888946516257E-2</v>
      </c>
      <c r="AL332" s="32">
        <f t="shared" si="346"/>
        <v>3.0711888946516257E-2</v>
      </c>
      <c r="AM332" s="32">
        <f t="shared" si="346"/>
        <v>3.0711888946516257E-2</v>
      </c>
      <c r="AN332" s="32">
        <f t="shared" si="346"/>
        <v>3.0711888946516257E-2</v>
      </c>
      <c r="AO332" s="32">
        <f t="shared" si="346"/>
        <v>3.0711888946516257E-2</v>
      </c>
      <c r="AP332" s="32">
        <f t="shared" si="346"/>
        <v>3.0711888946516257E-2</v>
      </c>
      <c r="AQ332" s="32">
        <f t="shared" si="346"/>
        <v>3.0711888946516257E-2</v>
      </c>
      <c r="AR332" s="32">
        <f t="shared" si="346"/>
        <v>3.0711888946516257E-2</v>
      </c>
      <c r="AS332" s="32">
        <f t="shared" si="346"/>
        <v>3.0711888946516257E-2</v>
      </c>
      <c r="AT332" s="32">
        <f t="shared" si="346"/>
        <v>3.0711888946516257E-2</v>
      </c>
      <c r="AU332" s="32">
        <f t="shared" si="346"/>
        <v>3.0711888946516257E-2</v>
      </c>
      <c r="AV332" s="32">
        <f t="shared" si="346"/>
        <v>3.0711888946516257E-2</v>
      </c>
      <c r="AW332" s="32">
        <f t="shared" si="346"/>
        <v>3.0711888946516257E-2</v>
      </c>
      <c r="AX332" s="32">
        <f t="shared" si="346"/>
        <v>3.0711888946516257E-2</v>
      </c>
      <c r="AY332" s="32">
        <f t="shared" si="346"/>
        <v>3.0711888946516257E-2</v>
      </c>
      <c r="AZ332" s="32">
        <f t="shared" si="346"/>
        <v>3.0711888946516257E-2</v>
      </c>
      <c r="BA332" s="32">
        <f t="shared" si="346"/>
        <v>3.0711888946516257E-2</v>
      </c>
      <c r="BB332" s="32">
        <f t="shared" si="346"/>
        <v>3.0711888946516257E-2</v>
      </c>
      <c r="BC332" s="32">
        <f t="shared" si="346"/>
        <v>3.0711888946516257E-2</v>
      </c>
      <c r="BD332" s="32">
        <f t="shared" si="346"/>
        <v>3.0711888946516257E-2</v>
      </c>
      <c r="BE332" s="32">
        <f t="shared" si="346"/>
        <v>3.0711888946516257E-2</v>
      </c>
      <c r="BF332" s="32">
        <f t="shared" si="346"/>
        <v>3.0711888946516257E-2</v>
      </c>
      <c r="BG332" s="32">
        <f t="shared" si="346"/>
        <v>3.0711888946516257E-2</v>
      </c>
      <c r="BH332" s="32">
        <f t="shared" si="346"/>
        <v>3.0711888946516257E-2</v>
      </c>
      <c r="BI332" s="32">
        <f t="shared" si="346"/>
        <v>3.0711888946516257E-2</v>
      </c>
      <c r="BJ332" s="32">
        <f t="shared" si="346"/>
        <v>3.0711888946516257E-2</v>
      </c>
      <c r="BK332" s="32">
        <f t="shared" si="346"/>
        <v>3.0711888946516257E-2</v>
      </c>
      <c r="BL332" s="32">
        <f t="shared" si="346"/>
        <v>3.0711888946516257E-2</v>
      </c>
      <c r="BM332" s="32">
        <f t="shared" si="346"/>
        <v>3.0711888946516257E-2</v>
      </c>
      <c r="BN332" s="32">
        <f t="shared" si="346"/>
        <v>3.0711888946516257E-2</v>
      </c>
      <c r="BO332" s="32">
        <f t="shared" si="346"/>
        <v>3.0711888946516257E-2</v>
      </c>
      <c r="BP332" s="32">
        <f t="shared" si="346"/>
        <v>3.0711888946516257E-2</v>
      </c>
      <c r="BQ332" s="32">
        <f t="shared" si="346"/>
        <v>3.0711888946516257E-2</v>
      </c>
      <c r="BR332" s="32">
        <f t="shared" si="346"/>
        <v>3.0711888946516257E-2</v>
      </c>
      <c r="BS332" s="32">
        <f t="shared" si="346"/>
        <v>3.0711888946516257E-2</v>
      </c>
    </row>
    <row r="333" spans="3:71">
      <c r="F333" t="s">
        <v>313</v>
      </c>
      <c r="O333" s="46">
        <f>Controls!G26</f>
        <v>0</v>
      </c>
    </row>
    <row r="334" spans="3:71">
      <c r="F334" t="s">
        <v>43</v>
      </c>
      <c r="O334" s="32">
        <f>R11-O333</f>
        <v>5.2524812432082263E-2</v>
      </c>
    </row>
    <row r="335" spans="3:71">
      <c r="F335" t="s">
        <v>223</v>
      </c>
      <c r="O335" s="46">
        <f>O16-Controls!$G$31</f>
        <v>0.3</v>
      </c>
    </row>
    <row r="336" spans="3:71" ht="15">
      <c r="F336" s="38"/>
    </row>
    <row r="337" spans="6:71">
      <c r="F337" t="s">
        <v>142</v>
      </c>
      <c r="R337" s="35">
        <f t="shared" ref="R337:AW337" si="347">(Q156*$O$330)*R332</f>
        <v>73.469526168163242</v>
      </c>
      <c r="S337" s="35">
        <f t="shared" si="347"/>
        <v>70.695288423744685</v>
      </c>
      <c r="T337" s="35">
        <f t="shared" si="347"/>
        <v>68.425568990371275</v>
      </c>
      <c r="U337" s="35">
        <f t="shared" si="347"/>
        <v>66.628301584099717</v>
      </c>
      <c r="V337" s="35">
        <f t="shared" si="347"/>
        <v>64.177464156601431</v>
      </c>
      <c r="W337" s="35">
        <f t="shared" si="347"/>
        <v>64.90837785855723</v>
      </c>
      <c r="X337" s="35">
        <f t="shared" si="347"/>
        <v>62.651944872836644</v>
      </c>
      <c r="Y337" s="35">
        <f t="shared" si="347"/>
        <v>60.408117874668669</v>
      </c>
      <c r="Z337" s="35">
        <f t="shared" si="347"/>
        <v>58.164563682353496</v>
      </c>
      <c r="AA337" s="35">
        <f t="shared" si="347"/>
        <v>56.019979632817666</v>
      </c>
      <c r="AB337" s="35">
        <f t="shared" si="347"/>
        <v>53.849465496437716</v>
      </c>
      <c r="AC337" s="35">
        <f t="shared" si="347"/>
        <v>51.718664054981367</v>
      </c>
      <c r="AD337" s="35">
        <f t="shared" si="347"/>
        <v>49.494722999013874</v>
      </c>
      <c r="AE337" s="35">
        <f t="shared" si="347"/>
        <v>47.171434836826798</v>
      </c>
      <c r="AF337" s="35">
        <f t="shared" si="347"/>
        <v>45.231538585736637</v>
      </c>
      <c r="AG337" s="35">
        <f t="shared" si="347"/>
        <v>44.244590623124381</v>
      </c>
      <c r="AH337" s="35">
        <f t="shared" si="347"/>
        <v>43.24457270749636</v>
      </c>
      <c r="AI337" s="35">
        <f t="shared" si="347"/>
        <v>42.232250299578013</v>
      </c>
      <c r="AJ337" s="35">
        <f t="shared" si="347"/>
        <v>41.217137470294283</v>
      </c>
      <c r="AK337" s="35">
        <f t="shared" si="347"/>
        <v>40.191843745045759</v>
      </c>
      <c r="AL337" s="35">
        <f t="shared" si="347"/>
        <v>39.189995750331455</v>
      </c>
      <c r="AM337" s="35">
        <f t="shared" si="347"/>
        <v>38.214958328770464</v>
      </c>
      <c r="AN337" s="35">
        <f t="shared" si="347"/>
        <v>37.170710064744284</v>
      </c>
      <c r="AO337" s="35">
        <f t="shared" si="347"/>
        <v>36.05346133470885</v>
      </c>
      <c r="AP337" s="35">
        <f t="shared" si="347"/>
        <v>34.86687599772214</v>
      </c>
      <c r="AQ337" s="35">
        <f t="shared" si="347"/>
        <v>33.560586258769504</v>
      </c>
      <c r="AR337" s="35">
        <f t="shared" si="347"/>
        <v>32.166826632251052</v>
      </c>
      <c r="AS337" s="35">
        <f t="shared" si="347"/>
        <v>30.695493376939893</v>
      </c>
      <c r="AT337" s="35">
        <f t="shared" si="347"/>
        <v>29.15568491188564</v>
      </c>
      <c r="AU337" s="35">
        <f t="shared" si="347"/>
        <v>27.614284430831212</v>
      </c>
      <c r="AV337" s="35">
        <f t="shared" si="347"/>
        <v>26.071291706238299</v>
      </c>
      <c r="AW337" s="35">
        <f t="shared" si="347"/>
        <v>24.536492733993516</v>
      </c>
      <c r="AX337" s="35">
        <f t="shared" ref="AX337:BS337" si="348">(AW156*$O$330)*AX332</f>
        <v>23.074705596366979</v>
      </c>
      <c r="AY337" s="35">
        <f t="shared" si="348"/>
        <v>21.613247623503991</v>
      </c>
      <c r="AZ337" s="35">
        <f t="shared" si="348"/>
        <v>20.126354986202752</v>
      </c>
      <c r="BA337" s="35">
        <f t="shared" si="348"/>
        <v>18.643706472672932</v>
      </c>
      <c r="BB337" s="35">
        <f t="shared" si="348"/>
        <v>17.171476690076876</v>
      </c>
      <c r="BC337" s="35">
        <f t="shared" si="348"/>
        <v>15.760812085746046</v>
      </c>
      <c r="BD337" s="35">
        <f t="shared" si="348"/>
        <v>14.388319752606671</v>
      </c>
      <c r="BE337" s="35">
        <f t="shared" si="348"/>
        <v>13.0443336980679</v>
      </c>
      <c r="BF337" s="35">
        <f t="shared" si="348"/>
        <v>11.748657639969874</v>
      </c>
      <c r="BG337" s="35">
        <f t="shared" si="348"/>
        <v>10.54244563101371</v>
      </c>
      <c r="BH337" s="35">
        <f t="shared" si="348"/>
        <v>9.4196910300664385</v>
      </c>
      <c r="BI337" s="35">
        <f t="shared" si="348"/>
        <v>8.3475477171457975</v>
      </c>
      <c r="BJ337" s="35">
        <f t="shared" si="348"/>
        <v>7.3481965933490336</v>
      </c>
      <c r="BK337" s="35">
        <f t="shared" si="348"/>
        <v>6.3854455993515318</v>
      </c>
      <c r="BL337" s="35">
        <f t="shared" si="348"/>
        <v>5.5345191982510924</v>
      </c>
      <c r="BM337" s="35">
        <f t="shared" si="348"/>
        <v>4.7183937145288342</v>
      </c>
      <c r="BN337" s="35">
        <f t="shared" si="348"/>
        <v>4.047838052130337</v>
      </c>
      <c r="BO337" s="35">
        <f t="shared" si="348"/>
        <v>3.458348079498927</v>
      </c>
      <c r="BP337" s="35">
        <f t="shared" si="348"/>
        <v>3.0574394085829271</v>
      </c>
      <c r="BQ337" s="35">
        <f t="shared" si="348"/>
        <v>2.7828037350665529</v>
      </c>
      <c r="BR337" s="35">
        <f t="shared" si="348"/>
        <v>2.5510559999000071</v>
      </c>
      <c r="BS337" s="35">
        <f t="shared" si="348"/>
        <v>2.3432224441961576</v>
      </c>
    </row>
    <row r="339" spans="6:71" ht="15">
      <c r="F339" s="38" t="s">
        <v>222</v>
      </c>
    </row>
    <row r="341" spans="6:71">
      <c r="F341" t="s">
        <v>312</v>
      </c>
      <c r="M341" s="22" t="s">
        <v>311</v>
      </c>
      <c r="O341" s="22"/>
      <c r="Q341" s="63">
        <f>Controls!G32</f>
        <v>0</v>
      </c>
      <c r="R341" s="35">
        <f>IF($O341=R$2,R$185,IF(R$2&gt;$O341,Q341-Q342,0))</f>
        <v>0</v>
      </c>
      <c r="S341" s="35">
        <f t="shared" ref="S341" si="349">IF($O341=S$2,S$185,IF(S$2&gt;$O341,R341-R342,0))</f>
        <v>0</v>
      </c>
      <c r="T341" s="35">
        <f t="shared" ref="T341" si="350">IF($O341=T$2,T$185,IF(T$2&gt;$O341,S341-S342,0))</f>
        <v>0</v>
      </c>
      <c r="U341" s="35">
        <f t="shared" ref="U341" si="351">IF($O341=U$2,U$185,IF(U$2&gt;$O341,T341-T342,0))</f>
        <v>0</v>
      </c>
      <c r="V341" s="35">
        <f t="shared" ref="V341" si="352">IF($O341=V$2,V$185,IF(V$2&gt;$O341,U341-U342,0))</f>
        <v>0</v>
      </c>
      <c r="W341" s="35">
        <f t="shared" ref="W341" si="353">IF($O341=W$2,W$185,IF(W$2&gt;$O341,V341-V342,0))</f>
        <v>0</v>
      </c>
      <c r="X341" s="35">
        <f t="shared" ref="X341" si="354">IF($O341=X$2,X$185,IF(X$2&gt;$O341,W341-W342,0))</f>
        <v>0</v>
      </c>
      <c r="Y341" s="35">
        <f t="shared" ref="Y341" si="355">IF($O341=Y$2,Y$185,IF(Y$2&gt;$O341,X341-X342,0))</f>
        <v>0</v>
      </c>
      <c r="Z341" s="35">
        <f t="shared" ref="Z341" si="356">IF($O341=Z$2,Z$185,IF(Z$2&gt;$O341,Y341-Y342,0))</f>
        <v>0</v>
      </c>
      <c r="AA341" s="35">
        <f t="shared" ref="AA341" si="357">IF($O341=AA$2,AA$185,IF(AA$2&gt;$O341,Z341-Z342,0))</f>
        <v>0</v>
      </c>
      <c r="AB341" s="35">
        <f t="shared" ref="AB341" si="358">IF($O341=AB$2,AB$185,IF(AB$2&gt;$O341,AA341-AA342,0))</f>
        <v>0</v>
      </c>
      <c r="AC341" s="35">
        <f t="shared" ref="AC341" si="359">IF($O341=AC$2,AC$185,IF(AC$2&gt;$O341,AB341-AB342,0))</f>
        <v>0</v>
      </c>
      <c r="AD341" s="35">
        <f t="shared" ref="AD341" si="360">IF($O341=AD$2,AD$185,IF(AD$2&gt;$O341,AC341-AC342,0))</f>
        <v>0</v>
      </c>
      <c r="AE341" s="35">
        <f t="shared" ref="AE341" si="361">IF($O341=AE$2,AE$185,IF(AE$2&gt;$O341,AD341-AD342,0))</f>
        <v>0</v>
      </c>
      <c r="AF341" s="35">
        <f t="shared" ref="AF341" si="362">IF($O341=AF$2,AF$185,IF(AF$2&gt;$O341,AE341-AE342,0))</f>
        <v>0</v>
      </c>
      <c r="AG341" s="35">
        <f t="shared" ref="AG341" si="363">IF($O341=AG$2,AG$185,IF(AG$2&gt;$O341,AF341-AF342,0))</f>
        <v>0</v>
      </c>
      <c r="AH341" s="35">
        <f t="shared" ref="AH341" si="364">IF($O341=AH$2,AH$185,IF(AH$2&gt;$O341,AG341-AG342,0))</f>
        <v>0</v>
      </c>
      <c r="AI341" s="35">
        <f t="shared" ref="AI341" si="365">IF($O341=AI$2,AI$185,IF(AI$2&gt;$O341,AH341-AH342,0))</f>
        <v>0</v>
      </c>
      <c r="AJ341" s="35">
        <f t="shared" ref="AJ341" si="366">IF($O341=AJ$2,AJ$185,IF(AJ$2&gt;$O341,AI341-AI342,0))</f>
        <v>0</v>
      </c>
      <c r="AK341" s="35">
        <f t="shared" ref="AK341" si="367">IF($O341=AK$2,AK$185,IF(AK$2&gt;$O341,AJ341-AJ342,0))</f>
        <v>0</v>
      </c>
      <c r="AL341" s="35">
        <f t="shared" ref="AL341" si="368">IF($O341=AL$2,AL$185,IF(AL$2&gt;$O341,AK341-AK342,0))</f>
        <v>0</v>
      </c>
      <c r="AM341" s="35">
        <f t="shared" ref="AM341" si="369">IF($O341=AM$2,AM$185,IF(AM$2&gt;$O341,AL341-AL342,0))</f>
        <v>0</v>
      </c>
      <c r="AN341" s="35">
        <f t="shared" ref="AN341" si="370">IF($O341=AN$2,AN$185,IF(AN$2&gt;$O341,AM341-AM342,0))</f>
        <v>0</v>
      </c>
      <c r="AO341" s="35">
        <f t="shared" ref="AO341" si="371">IF($O341=AO$2,AO$185,IF(AO$2&gt;$O341,AN341-AN342,0))</f>
        <v>0</v>
      </c>
      <c r="AP341" s="35">
        <f t="shared" ref="AP341" si="372">IF($O341=AP$2,AP$185,IF(AP$2&gt;$O341,AO341-AO342,0))</f>
        <v>0</v>
      </c>
      <c r="AQ341" s="35">
        <f t="shared" ref="AQ341" si="373">IF($O341=AQ$2,AQ$185,IF(AQ$2&gt;$O341,AP341-AP342,0))</f>
        <v>0</v>
      </c>
      <c r="AR341" s="35">
        <f t="shared" ref="AR341" si="374">IF($O341=AR$2,AR$185,IF(AR$2&gt;$O341,AQ341-AQ342,0))</f>
        <v>0</v>
      </c>
      <c r="AS341" s="35">
        <f t="shared" ref="AS341" si="375">IF($O341=AS$2,AS$185,IF(AS$2&gt;$O341,AR341-AR342,0))</f>
        <v>0</v>
      </c>
      <c r="AT341" s="35">
        <f t="shared" ref="AT341" si="376">IF($O341=AT$2,AT$185,IF(AT$2&gt;$O341,AS341-AS342,0))</f>
        <v>0</v>
      </c>
      <c r="AU341" s="35">
        <f t="shared" ref="AU341" si="377">IF($O341=AU$2,AU$185,IF(AU$2&gt;$O341,AT341-AT342,0))</f>
        <v>0</v>
      </c>
      <c r="AV341" s="35">
        <f t="shared" ref="AV341" si="378">IF($O341=AV$2,AV$185,IF(AV$2&gt;$O341,AU341-AU342,0))</f>
        <v>0</v>
      </c>
      <c r="AW341" s="35">
        <f t="shared" ref="AW341" si="379">IF($O341=AW$2,AW$185,IF(AW$2&gt;$O341,AV341-AV342,0))</f>
        <v>0</v>
      </c>
      <c r="AX341" s="35">
        <f t="shared" ref="AX341" si="380">IF($O341=AX$2,AX$185,IF(AX$2&gt;$O341,AW341-AW342,0))</f>
        <v>0</v>
      </c>
      <c r="AY341" s="35">
        <f t="shared" ref="AY341" si="381">IF($O341=AY$2,AY$185,IF(AY$2&gt;$O341,AX341-AX342,0))</f>
        <v>0</v>
      </c>
      <c r="AZ341" s="35">
        <f t="shared" ref="AZ341" si="382">IF($O341=AZ$2,AZ$185,IF(AZ$2&gt;$O341,AY341-AY342,0))</f>
        <v>0</v>
      </c>
      <c r="BA341" s="35">
        <f t="shared" ref="BA341" si="383">IF($O341=BA$2,BA$185,IF(BA$2&gt;$O341,AZ341-AZ342,0))</f>
        <v>0</v>
      </c>
      <c r="BB341" s="35">
        <f t="shared" ref="BB341" si="384">IF($O341=BB$2,BB$185,IF(BB$2&gt;$O341,BA341-BA342,0))</f>
        <v>0</v>
      </c>
      <c r="BC341" s="35">
        <f t="shared" ref="BC341" si="385">IF($O341=BC$2,BC$185,IF(BC$2&gt;$O341,BB341-BB342,0))</f>
        <v>0</v>
      </c>
      <c r="BD341" s="35">
        <f t="shared" ref="BD341" si="386">IF($O341=BD$2,BD$185,IF(BD$2&gt;$O341,BC341-BC342,0))</f>
        <v>0</v>
      </c>
      <c r="BE341" s="35">
        <f t="shared" ref="BE341" si="387">IF($O341=BE$2,BE$185,IF(BE$2&gt;$O341,BD341-BD342,0))</f>
        <v>0</v>
      </c>
      <c r="BF341" s="35">
        <f t="shared" ref="BF341" si="388">IF($O341=BF$2,BF$185,IF(BF$2&gt;$O341,BE341-BE342,0))</f>
        <v>0</v>
      </c>
      <c r="BG341" s="35">
        <f t="shared" ref="BG341" si="389">IF($O341=BG$2,BG$185,IF(BG$2&gt;$O341,BF341-BF342,0))</f>
        <v>0</v>
      </c>
      <c r="BH341" s="35">
        <f t="shared" ref="BH341" si="390">IF($O341=BH$2,BH$185,IF(BH$2&gt;$O341,BG341-BG342,0))</f>
        <v>0</v>
      </c>
      <c r="BI341" s="35">
        <f t="shared" ref="BI341" si="391">IF($O341=BI$2,BI$185,IF(BI$2&gt;$O341,BH341-BH342,0))</f>
        <v>0</v>
      </c>
      <c r="BJ341" s="35">
        <f t="shared" ref="BJ341" si="392">IF($O341=BJ$2,BJ$185,IF(BJ$2&gt;$O341,BI341-BI342,0))</f>
        <v>0</v>
      </c>
      <c r="BK341" s="35">
        <f t="shared" ref="BK341" si="393">IF($O341=BK$2,BK$185,IF(BK$2&gt;$O341,BJ341-BJ342,0))</f>
        <v>0</v>
      </c>
      <c r="BL341" s="35">
        <f t="shared" ref="BL341" si="394">IF($O341=BL$2,BL$185,IF(BL$2&gt;$O341,BK341-BK342,0))</f>
        <v>0</v>
      </c>
      <c r="BM341" s="35">
        <f t="shared" ref="BM341" si="395">IF($O341=BM$2,BM$185,IF(BM$2&gt;$O341,BL341-BL342,0))</f>
        <v>0</v>
      </c>
      <c r="BN341" s="35">
        <f t="shared" ref="BN341" si="396">IF($O341=BN$2,BN$185,IF(BN$2&gt;$O341,BM341-BM342,0))</f>
        <v>0</v>
      </c>
      <c r="BO341" s="35">
        <f t="shared" ref="BO341" si="397">IF($O341=BO$2,BO$185,IF(BO$2&gt;$O341,BN341-BN342,0))</f>
        <v>0</v>
      </c>
      <c r="BP341" s="35">
        <f t="shared" ref="BP341" si="398">IF($O341=BP$2,BP$185,IF(BP$2&gt;$O341,BO341-BO342,0))</f>
        <v>0</v>
      </c>
      <c r="BQ341" s="35">
        <f t="shared" ref="BQ341" si="399">IF($O341=BQ$2,BQ$185,IF(BQ$2&gt;$O341,BP341-BP342,0))</f>
        <v>0</v>
      </c>
      <c r="BR341" s="35">
        <f t="shared" ref="BR341" si="400">IF($O341=BR$2,BR$185,IF(BR$2&gt;$O341,BQ341-BQ342,0))</f>
        <v>0</v>
      </c>
      <c r="BS341" s="35">
        <f t="shared" ref="BS341" si="401">IF($O341=BS$2,BS$185,IF(BS$2&gt;$O341,BR341-BR342,0))</f>
        <v>0</v>
      </c>
    </row>
    <row r="342" spans="6:71">
      <c r="F342" t="s">
        <v>187</v>
      </c>
      <c r="M342" s="22" t="s">
        <v>311</v>
      </c>
      <c r="O342" s="22">
        <v>1</v>
      </c>
      <c r="R342" s="35">
        <f>IF(R$2&gt;=$O342,IF(R341-(R341*HLOOKUP($O342,$R$2:$BS$34,32,FALSE))&lt;=0,R341,R341*HLOOKUP($O342,$R$2:$BS$34,32,FALSE)),0)</f>
        <v>0</v>
      </c>
      <c r="S342" s="35">
        <f>IF(S$2&gt;=$O342,IF(S341-(S341*HLOOKUP($O342,$R$2:$BS$34,32,FALSE))&lt;=0,S341,S341*HLOOKUP($O342,$R$2:$BS$34,32,FALSE)),0)</f>
        <v>0</v>
      </c>
      <c r="T342" s="35">
        <f>IF(T$2&gt;=$O342,IF(T341-(T341*HLOOKUP($O342,$R$2:$BS$34,32,FALSE))&lt;=0,T341,T341*HLOOKUP($O342,$R$2:$BS$34,32,FALSE)),0)</f>
        <v>0</v>
      </c>
      <c r="U342" s="35">
        <f t="shared" ref="U342:BS342" si="402">IF(U$2&gt;=$O342,IF(U341-(U341*HLOOKUP($O342,$R$2:$BS$34,32,FALSE))&lt;=0,U341,U341*HLOOKUP($O342,$R$2:$BS$34,32,FALSE)),0)</f>
        <v>0</v>
      </c>
      <c r="V342" s="35">
        <f t="shared" si="402"/>
        <v>0</v>
      </c>
      <c r="W342" s="35">
        <f t="shared" si="402"/>
        <v>0</v>
      </c>
      <c r="X342" s="35">
        <f t="shared" si="402"/>
        <v>0</v>
      </c>
      <c r="Y342" s="35">
        <f t="shared" si="402"/>
        <v>0</v>
      </c>
      <c r="Z342" s="35">
        <f t="shared" si="402"/>
        <v>0</v>
      </c>
      <c r="AA342" s="35">
        <f t="shared" si="402"/>
        <v>0</v>
      </c>
      <c r="AB342" s="35">
        <f t="shared" si="402"/>
        <v>0</v>
      </c>
      <c r="AC342" s="35">
        <f t="shared" si="402"/>
        <v>0</v>
      </c>
      <c r="AD342" s="35">
        <f t="shared" si="402"/>
        <v>0</v>
      </c>
      <c r="AE342" s="35">
        <f t="shared" si="402"/>
        <v>0</v>
      </c>
      <c r="AF342" s="35">
        <f t="shared" si="402"/>
        <v>0</v>
      </c>
      <c r="AG342" s="35">
        <f t="shared" si="402"/>
        <v>0</v>
      </c>
      <c r="AH342" s="35">
        <f t="shared" si="402"/>
        <v>0</v>
      </c>
      <c r="AI342" s="35">
        <f t="shared" si="402"/>
        <v>0</v>
      </c>
      <c r="AJ342" s="35">
        <f t="shared" si="402"/>
        <v>0</v>
      </c>
      <c r="AK342" s="35">
        <f t="shared" si="402"/>
        <v>0</v>
      </c>
      <c r="AL342" s="35">
        <f t="shared" si="402"/>
        <v>0</v>
      </c>
      <c r="AM342" s="35">
        <f t="shared" si="402"/>
        <v>0</v>
      </c>
      <c r="AN342" s="35">
        <f t="shared" si="402"/>
        <v>0</v>
      </c>
      <c r="AO342" s="35">
        <f t="shared" si="402"/>
        <v>0</v>
      </c>
      <c r="AP342" s="35">
        <f t="shared" si="402"/>
        <v>0</v>
      </c>
      <c r="AQ342" s="35">
        <f t="shared" si="402"/>
        <v>0</v>
      </c>
      <c r="AR342" s="35">
        <f t="shared" si="402"/>
        <v>0</v>
      </c>
      <c r="AS342" s="35">
        <f t="shared" si="402"/>
        <v>0</v>
      </c>
      <c r="AT342" s="35">
        <f t="shared" si="402"/>
        <v>0</v>
      </c>
      <c r="AU342" s="35">
        <f t="shared" si="402"/>
        <v>0</v>
      </c>
      <c r="AV342" s="35">
        <f t="shared" si="402"/>
        <v>0</v>
      </c>
      <c r="AW342" s="35">
        <f t="shared" si="402"/>
        <v>0</v>
      </c>
      <c r="AX342" s="35">
        <f t="shared" si="402"/>
        <v>0</v>
      </c>
      <c r="AY342" s="35">
        <f t="shared" si="402"/>
        <v>0</v>
      </c>
      <c r="AZ342" s="35">
        <f t="shared" si="402"/>
        <v>0</v>
      </c>
      <c r="BA342" s="35">
        <f t="shared" si="402"/>
        <v>0</v>
      </c>
      <c r="BB342" s="35">
        <f t="shared" si="402"/>
        <v>0</v>
      </c>
      <c r="BC342" s="35">
        <f t="shared" si="402"/>
        <v>0</v>
      </c>
      <c r="BD342" s="35">
        <f t="shared" si="402"/>
        <v>0</v>
      </c>
      <c r="BE342" s="35">
        <f t="shared" si="402"/>
        <v>0</v>
      </c>
      <c r="BF342" s="35">
        <f t="shared" si="402"/>
        <v>0</v>
      </c>
      <c r="BG342" s="35">
        <f t="shared" si="402"/>
        <v>0</v>
      </c>
      <c r="BH342" s="35">
        <f t="shared" si="402"/>
        <v>0</v>
      </c>
      <c r="BI342" s="35">
        <f t="shared" si="402"/>
        <v>0</v>
      </c>
      <c r="BJ342" s="35">
        <f t="shared" si="402"/>
        <v>0</v>
      </c>
      <c r="BK342" s="35">
        <f t="shared" si="402"/>
        <v>0</v>
      </c>
      <c r="BL342" s="35">
        <f t="shared" si="402"/>
        <v>0</v>
      </c>
      <c r="BM342" s="35">
        <f t="shared" si="402"/>
        <v>0</v>
      </c>
      <c r="BN342" s="35">
        <f t="shared" si="402"/>
        <v>0</v>
      </c>
      <c r="BO342" s="35">
        <f t="shared" si="402"/>
        <v>0</v>
      </c>
      <c r="BP342" s="35">
        <f t="shared" si="402"/>
        <v>0</v>
      </c>
      <c r="BQ342" s="35">
        <f t="shared" si="402"/>
        <v>0</v>
      </c>
      <c r="BR342" s="35">
        <f t="shared" si="402"/>
        <v>0</v>
      </c>
      <c r="BS342" s="35">
        <f t="shared" si="402"/>
        <v>0</v>
      </c>
    </row>
    <row r="344" spans="6:71">
      <c r="F344" t="s">
        <v>185</v>
      </c>
      <c r="R344" s="35">
        <f t="shared" ref="R344:AW344" si="403">R163+R164+R166+R167+R169-R170+R316</f>
        <v>566.70011706257276</v>
      </c>
      <c r="S344" s="35">
        <f t="shared" si="403"/>
        <v>547.36971656322044</v>
      </c>
      <c r="T344" s="35">
        <f t="shared" si="403"/>
        <v>561.19220680742478</v>
      </c>
      <c r="U344" s="35">
        <f t="shared" si="403"/>
        <v>578.23753335198478</v>
      </c>
      <c r="V344" s="35">
        <f t="shared" si="403"/>
        <v>581.43597397430938</v>
      </c>
      <c r="W344" s="35">
        <f t="shared" si="403"/>
        <v>592.3705819253023</v>
      </c>
      <c r="X344" s="35">
        <f t="shared" si="403"/>
        <v>594.02035468089116</v>
      </c>
      <c r="Y344" s="35">
        <f t="shared" si="403"/>
        <v>596.07245289472962</v>
      </c>
      <c r="Z344" s="35">
        <f t="shared" si="403"/>
        <v>595.73769946453672</v>
      </c>
      <c r="AA344" s="35">
        <f t="shared" si="403"/>
        <v>601.11535965351322</v>
      </c>
      <c r="AB344" s="35">
        <f t="shared" si="403"/>
        <v>600.74587296030063</v>
      </c>
      <c r="AC344" s="35">
        <f t="shared" si="403"/>
        <v>608.4273110237084</v>
      </c>
      <c r="AD344" s="35">
        <f t="shared" si="403"/>
        <v>616.40214187985873</v>
      </c>
      <c r="AE344" s="35">
        <f t="shared" si="403"/>
        <v>594.68714856473844</v>
      </c>
      <c r="AF344" s="35">
        <f t="shared" si="403"/>
        <v>538.59295083438019</v>
      </c>
      <c r="AG344" s="35">
        <f t="shared" si="403"/>
        <v>544.60423098620868</v>
      </c>
      <c r="AH344" s="35">
        <f t="shared" si="403"/>
        <v>550.43525583880023</v>
      </c>
      <c r="AI344" s="35">
        <f t="shared" si="403"/>
        <v>555.98639534916799</v>
      </c>
      <c r="AJ344" s="35">
        <f t="shared" si="403"/>
        <v>562.199272370936</v>
      </c>
      <c r="AK344" s="35">
        <f t="shared" si="403"/>
        <v>566.37653681230461</v>
      </c>
      <c r="AL344" s="35">
        <f t="shared" si="403"/>
        <v>570.60411724885375</v>
      </c>
      <c r="AM344" s="35">
        <f t="shared" si="403"/>
        <v>581.20852659094112</v>
      </c>
      <c r="AN344" s="35">
        <f t="shared" si="403"/>
        <v>591.74189959562284</v>
      </c>
      <c r="AO344" s="35">
        <f t="shared" si="403"/>
        <v>602.27563915133078</v>
      </c>
      <c r="AP344" s="35">
        <f t="shared" si="403"/>
        <v>615.83894395548748</v>
      </c>
      <c r="AQ344" s="35">
        <f t="shared" si="403"/>
        <v>631.24262927219297</v>
      </c>
      <c r="AR344" s="35">
        <f t="shared" si="403"/>
        <v>641.84434528765246</v>
      </c>
      <c r="AS344" s="35">
        <f t="shared" si="403"/>
        <v>651.86778608775148</v>
      </c>
      <c r="AT344" s="35">
        <f t="shared" si="403"/>
        <v>659.09669034419721</v>
      </c>
      <c r="AU344" s="35">
        <f t="shared" si="403"/>
        <v>667.55884288437585</v>
      </c>
      <c r="AV344" s="35">
        <f t="shared" si="403"/>
        <v>674.67074830673982</v>
      </c>
      <c r="AW344" s="35">
        <f t="shared" si="403"/>
        <v>677.39335499569268</v>
      </c>
      <c r="AX344" s="35">
        <f t="shared" ref="AX344:BS344" si="404">AX163+AX164+AX166+AX167+AX169-AX170+AX316</f>
        <v>684.55356988114852</v>
      </c>
      <c r="AY344" s="35">
        <f t="shared" si="404"/>
        <v>693.06472074370788</v>
      </c>
      <c r="AZ344" s="35">
        <f t="shared" si="404"/>
        <v>699.87590796004758</v>
      </c>
      <c r="BA344" s="35">
        <f t="shared" si="404"/>
        <v>706.51910832228248</v>
      </c>
      <c r="BB344" s="35">
        <f t="shared" si="404"/>
        <v>710.13990779296819</v>
      </c>
      <c r="BC344" s="35">
        <f t="shared" si="404"/>
        <v>715.67096707326721</v>
      </c>
      <c r="BD344" s="35">
        <f t="shared" si="404"/>
        <v>722.11424956308281</v>
      </c>
      <c r="BE344" s="35">
        <f t="shared" si="404"/>
        <v>727.62363887180663</v>
      </c>
      <c r="BF344" s="35">
        <f t="shared" si="404"/>
        <v>730.92908519853893</v>
      </c>
      <c r="BG344" s="35">
        <f t="shared" si="404"/>
        <v>735.16793560732663</v>
      </c>
      <c r="BH344" s="35">
        <f t="shared" si="404"/>
        <v>741.77728504617539</v>
      </c>
      <c r="BI344" s="35">
        <f t="shared" si="404"/>
        <v>747.37915402452768</v>
      </c>
      <c r="BJ344" s="35">
        <f t="shared" si="404"/>
        <v>755.65017272421892</v>
      </c>
      <c r="BK344" s="35">
        <f t="shared" si="404"/>
        <v>759.60062677581925</v>
      </c>
      <c r="BL344" s="35">
        <f t="shared" si="404"/>
        <v>768.42079408803636</v>
      </c>
      <c r="BM344" s="35">
        <f t="shared" si="404"/>
        <v>769.83904293546175</v>
      </c>
      <c r="BN344" s="35">
        <f t="shared" si="404"/>
        <v>778.19872412946927</v>
      </c>
      <c r="BO344" s="35">
        <f t="shared" si="404"/>
        <v>778.24044693993756</v>
      </c>
      <c r="BP344" s="35">
        <f t="shared" si="404"/>
        <v>785.26703085908969</v>
      </c>
      <c r="BQ344" s="35">
        <f t="shared" si="404"/>
        <v>797.77168142338223</v>
      </c>
      <c r="BR344" s="35">
        <f t="shared" si="404"/>
        <v>810.8636622242152</v>
      </c>
      <c r="BS344" s="35">
        <f t="shared" si="404"/>
        <v>824.52315455097175</v>
      </c>
    </row>
    <row r="345" spans="6:71">
      <c r="F345" t="s">
        <v>201</v>
      </c>
      <c r="R345" s="35">
        <f t="shared" ref="R345:AW345" si="405">R337+R370+R293+R324+R342</f>
        <v>514.61530826336366</v>
      </c>
      <c r="S345" s="35">
        <f t="shared" si="405"/>
        <v>504.39454103075775</v>
      </c>
      <c r="T345" s="35">
        <f t="shared" si="405"/>
        <v>516.21986225183389</v>
      </c>
      <c r="U345" s="35">
        <f t="shared" si="405"/>
        <v>529.58224452297009</v>
      </c>
      <c r="V345" s="35">
        <f t="shared" si="405"/>
        <v>529.33506581423205</v>
      </c>
      <c r="W345" s="35">
        <f t="shared" si="405"/>
        <v>534.90528649931798</v>
      </c>
      <c r="X345" s="35">
        <f t="shared" si="405"/>
        <v>525.71203528212573</v>
      </c>
      <c r="Y345" s="35">
        <f t="shared" si="405"/>
        <v>520.25742163453208</v>
      </c>
      <c r="Z345" s="35">
        <f t="shared" si="405"/>
        <v>489.5512631966966</v>
      </c>
      <c r="AA345" s="35">
        <f t="shared" si="405"/>
        <v>475.93023240015759</v>
      </c>
      <c r="AB345" s="35">
        <f t="shared" si="405"/>
        <v>474.65384955779354</v>
      </c>
      <c r="AC345" s="35">
        <f t="shared" si="405"/>
        <v>476.43693181666072</v>
      </c>
      <c r="AD345" s="35">
        <f t="shared" si="405"/>
        <v>478.21315004087421</v>
      </c>
      <c r="AE345" s="35">
        <f t="shared" si="405"/>
        <v>477.61024837290165</v>
      </c>
      <c r="AF345" s="35">
        <f t="shared" si="405"/>
        <v>478.63410082946098</v>
      </c>
      <c r="AG345" s="35">
        <f t="shared" si="405"/>
        <v>482.59163770132432</v>
      </c>
      <c r="AH345" s="35">
        <f t="shared" si="405"/>
        <v>488.38671342108125</v>
      </c>
      <c r="AI345" s="35">
        <f t="shared" si="405"/>
        <v>492.94287103682723</v>
      </c>
      <c r="AJ345" s="35">
        <f t="shared" si="405"/>
        <v>497.20411927467552</v>
      </c>
      <c r="AK345" s="35">
        <f t="shared" si="405"/>
        <v>502.14746017953752</v>
      </c>
      <c r="AL345" s="35">
        <f t="shared" si="405"/>
        <v>506.93522676924317</v>
      </c>
      <c r="AM345" s="35">
        <f t="shared" si="405"/>
        <v>510.48541858929059</v>
      </c>
      <c r="AN345" s="35">
        <f t="shared" si="405"/>
        <v>516.20171948691711</v>
      </c>
      <c r="AO345" s="35">
        <f t="shared" si="405"/>
        <v>520.28869663618354</v>
      </c>
      <c r="AP345" s="35">
        <f t="shared" si="405"/>
        <v>525.08897119941753</v>
      </c>
      <c r="AQ345" s="35">
        <f t="shared" si="405"/>
        <v>502.06238584720438</v>
      </c>
      <c r="AR345" s="35">
        <f t="shared" si="405"/>
        <v>508.27327225406987</v>
      </c>
      <c r="AS345" s="35">
        <f t="shared" si="405"/>
        <v>514.57632757371414</v>
      </c>
      <c r="AT345" s="35">
        <f t="shared" si="405"/>
        <v>511.56340358928708</v>
      </c>
      <c r="AU345" s="35">
        <f t="shared" si="405"/>
        <v>501.31854846316844</v>
      </c>
      <c r="AV345" s="35">
        <f t="shared" si="405"/>
        <v>497.7722080503637</v>
      </c>
      <c r="AW345" s="35">
        <f t="shared" si="405"/>
        <v>498.51631048787885</v>
      </c>
      <c r="AX345" s="35">
        <f t="shared" ref="AX345:BS345" si="406">AX337+AX370+AX293+AX324+AX342</f>
        <v>502.63177574538412</v>
      </c>
      <c r="AY345" s="35">
        <f t="shared" si="406"/>
        <v>510.07095055335787</v>
      </c>
      <c r="AZ345" s="35">
        <f t="shared" si="406"/>
        <v>517.68007465419635</v>
      </c>
      <c r="BA345" s="35">
        <f t="shared" si="406"/>
        <v>525.50695131988016</v>
      </c>
      <c r="BB345" s="35">
        <f t="shared" si="406"/>
        <v>534.1669806559172</v>
      </c>
      <c r="BC345" s="35">
        <f t="shared" si="406"/>
        <v>542.43428516943595</v>
      </c>
      <c r="BD345" s="35">
        <f t="shared" si="406"/>
        <v>550.94835360856951</v>
      </c>
      <c r="BE345" s="35">
        <f t="shared" si="406"/>
        <v>559.70275118744519</v>
      </c>
      <c r="BF345" s="35">
        <f t="shared" si="406"/>
        <v>568.72018002051846</v>
      </c>
      <c r="BG345" s="35">
        <f t="shared" si="406"/>
        <v>577.28509018851821</v>
      </c>
      <c r="BH345" s="35">
        <f t="shared" si="406"/>
        <v>586.91659485536888</v>
      </c>
      <c r="BI345" s="35">
        <f t="shared" si="406"/>
        <v>596.81817741415898</v>
      </c>
      <c r="BJ345" s="35">
        <f t="shared" si="406"/>
        <v>607.023491926519</v>
      </c>
      <c r="BK345" s="35">
        <f t="shared" si="406"/>
        <v>617.49491731566911</v>
      </c>
      <c r="BL345" s="35">
        <f t="shared" si="406"/>
        <v>631.38632732526901</v>
      </c>
      <c r="BM345" s="35">
        <f t="shared" si="406"/>
        <v>651.76483589169129</v>
      </c>
      <c r="BN345" s="35">
        <f t="shared" si="406"/>
        <v>656.23671619661695</v>
      </c>
      <c r="BO345" s="35">
        <f t="shared" si="406"/>
        <v>675.98565680698653</v>
      </c>
      <c r="BP345" s="35">
        <f t="shared" si="406"/>
        <v>679.43757806170652</v>
      </c>
      <c r="BQ345" s="35">
        <f t="shared" si="406"/>
        <v>685.27608356985559</v>
      </c>
      <c r="BR345" s="35">
        <f t="shared" si="406"/>
        <v>698.33244742097486</v>
      </c>
      <c r="BS345" s="35">
        <f t="shared" si="406"/>
        <v>711.67270709572085</v>
      </c>
    </row>
    <row r="346" spans="6:71">
      <c r="F346" t="s">
        <v>203</v>
      </c>
      <c r="R346" s="35">
        <f>R344-R345</f>
        <v>52.0848087992091</v>
      </c>
      <c r="S346" s="35">
        <f t="shared" ref="S346:BS346" si="407">S344-S345</f>
        <v>42.975175532462686</v>
      </c>
      <c r="T346" s="35">
        <f t="shared" si="407"/>
        <v>44.972344555590894</v>
      </c>
      <c r="U346" s="35">
        <f t="shared" si="407"/>
        <v>48.655288829014694</v>
      </c>
      <c r="V346" s="35">
        <f t="shared" si="407"/>
        <v>52.100908160077324</v>
      </c>
      <c r="W346" s="35">
        <f t="shared" si="407"/>
        <v>57.465295425984323</v>
      </c>
      <c r="X346" s="35">
        <f t="shared" si="407"/>
        <v>68.308319398765434</v>
      </c>
      <c r="Y346" s="35">
        <f t="shared" si="407"/>
        <v>75.815031260197543</v>
      </c>
      <c r="Z346" s="35">
        <f t="shared" si="407"/>
        <v>106.18643626784012</v>
      </c>
      <c r="AA346" s="35">
        <f t="shared" si="407"/>
        <v>125.18512725335563</v>
      </c>
      <c r="AB346" s="35">
        <f t="shared" si="407"/>
        <v>126.0920234025071</v>
      </c>
      <c r="AC346" s="35">
        <f t="shared" si="407"/>
        <v>131.99037920704768</v>
      </c>
      <c r="AD346" s="35">
        <f t="shared" si="407"/>
        <v>138.18899183898452</v>
      </c>
      <c r="AE346" s="35">
        <f t="shared" si="407"/>
        <v>117.07690019183678</v>
      </c>
      <c r="AF346" s="35">
        <f t="shared" si="407"/>
        <v>59.958850004919213</v>
      </c>
      <c r="AG346" s="35">
        <f t="shared" si="407"/>
        <v>62.01259328488436</v>
      </c>
      <c r="AH346" s="35">
        <f t="shared" si="407"/>
        <v>62.048542417718977</v>
      </c>
      <c r="AI346" s="35">
        <f t="shared" si="407"/>
        <v>63.043524312340764</v>
      </c>
      <c r="AJ346" s="35">
        <f t="shared" si="407"/>
        <v>64.995153096260481</v>
      </c>
      <c r="AK346" s="35">
        <f t="shared" si="407"/>
        <v>64.229076632767089</v>
      </c>
      <c r="AL346" s="35">
        <f t="shared" si="407"/>
        <v>63.668890479610582</v>
      </c>
      <c r="AM346" s="35">
        <f t="shared" si="407"/>
        <v>70.72310800165053</v>
      </c>
      <c r="AN346" s="35">
        <f t="shared" si="407"/>
        <v>75.540180108705727</v>
      </c>
      <c r="AO346" s="35">
        <f t="shared" si="407"/>
        <v>81.986942515147234</v>
      </c>
      <c r="AP346" s="35">
        <f t="shared" si="407"/>
        <v>90.749972756069951</v>
      </c>
      <c r="AQ346" s="35">
        <f t="shared" si="407"/>
        <v>129.18024342498859</v>
      </c>
      <c r="AR346" s="35">
        <f t="shared" si="407"/>
        <v>133.57107303358259</v>
      </c>
      <c r="AS346" s="35">
        <f t="shared" si="407"/>
        <v>137.29145851403734</v>
      </c>
      <c r="AT346" s="35">
        <f t="shared" si="407"/>
        <v>147.53328675491014</v>
      </c>
      <c r="AU346" s="35">
        <f t="shared" si="407"/>
        <v>166.24029442120741</v>
      </c>
      <c r="AV346" s="35">
        <f t="shared" si="407"/>
        <v>176.89854025637612</v>
      </c>
      <c r="AW346" s="35">
        <f t="shared" si="407"/>
        <v>178.87704450781382</v>
      </c>
      <c r="AX346" s="35">
        <f t="shared" si="407"/>
        <v>181.9217941357644</v>
      </c>
      <c r="AY346" s="35">
        <f t="shared" si="407"/>
        <v>182.99377019035001</v>
      </c>
      <c r="AZ346" s="35">
        <f t="shared" si="407"/>
        <v>182.19583330585124</v>
      </c>
      <c r="BA346" s="35">
        <f t="shared" si="407"/>
        <v>181.01215700240232</v>
      </c>
      <c r="BB346" s="35">
        <f t="shared" si="407"/>
        <v>175.97292713705099</v>
      </c>
      <c r="BC346" s="35">
        <f t="shared" si="407"/>
        <v>173.23668190383125</v>
      </c>
      <c r="BD346" s="35">
        <f t="shared" si="407"/>
        <v>171.1658959545133</v>
      </c>
      <c r="BE346" s="35">
        <f t="shared" si="407"/>
        <v>167.92088768436145</v>
      </c>
      <c r="BF346" s="35">
        <f t="shared" si="407"/>
        <v>162.20890517802047</v>
      </c>
      <c r="BG346" s="35">
        <f t="shared" si="407"/>
        <v>157.88284541880842</v>
      </c>
      <c r="BH346" s="35">
        <f t="shared" si="407"/>
        <v>154.86069019080651</v>
      </c>
      <c r="BI346" s="35">
        <f t="shared" si="407"/>
        <v>150.5609766103687</v>
      </c>
      <c r="BJ346" s="35">
        <f t="shared" si="407"/>
        <v>148.62668079769992</v>
      </c>
      <c r="BK346" s="35">
        <f t="shared" si="407"/>
        <v>142.10570946015014</v>
      </c>
      <c r="BL346" s="35">
        <f t="shared" si="407"/>
        <v>137.03446676276735</v>
      </c>
      <c r="BM346" s="35">
        <f t="shared" si="407"/>
        <v>118.07420704377046</v>
      </c>
      <c r="BN346" s="35">
        <f t="shared" si="407"/>
        <v>121.96200793285232</v>
      </c>
      <c r="BO346" s="35">
        <f t="shared" si="407"/>
        <v>102.25479013295103</v>
      </c>
      <c r="BP346" s="35">
        <f t="shared" si="407"/>
        <v>105.82945279738317</v>
      </c>
      <c r="BQ346" s="35">
        <f t="shared" si="407"/>
        <v>112.49559785352665</v>
      </c>
      <c r="BR346" s="35">
        <f t="shared" si="407"/>
        <v>112.53121480324035</v>
      </c>
      <c r="BS346" s="35">
        <f t="shared" si="407"/>
        <v>112.8504474552509</v>
      </c>
    </row>
    <row r="347" spans="6:71">
      <c r="F347" t="s">
        <v>224</v>
      </c>
      <c r="Q347" s="36">
        <f>Q300</f>
        <v>0</v>
      </c>
      <c r="R347" s="35">
        <f>IF(R348&lt;0,R348,0)</f>
        <v>0</v>
      </c>
      <c r="S347" s="35">
        <f t="shared" ref="S347:BS347" si="408">IF(S348&lt;0,S348,0)</f>
        <v>0</v>
      </c>
      <c r="T347" s="35">
        <f t="shared" si="408"/>
        <v>0</v>
      </c>
      <c r="U347" s="35">
        <f t="shared" si="408"/>
        <v>0</v>
      </c>
      <c r="V347" s="35">
        <f t="shared" si="408"/>
        <v>0</v>
      </c>
      <c r="W347" s="35">
        <f t="shared" si="408"/>
        <v>0</v>
      </c>
      <c r="X347" s="35">
        <f t="shared" si="408"/>
        <v>0</v>
      </c>
      <c r="Y347" s="35">
        <f t="shared" si="408"/>
        <v>0</v>
      </c>
      <c r="Z347" s="35">
        <f t="shared" si="408"/>
        <v>0</v>
      </c>
      <c r="AA347" s="35">
        <f t="shared" si="408"/>
        <v>0</v>
      </c>
      <c r="AB347" s="35">
        <f t="shared" si="408"/>
        <v>0</v>
      </c>
      <c r="AC347" s="35">
        <f t="shared" si="408"/>
        <v>0</v>
      </c>
      <c r="AD347" s="35">
        <f t="shared" si="408"/>
        <v>0</v>
      </c>
      <c r="AE347" s="35">
        <f t="shared" si="408"/>
        <v>0</v>
      </c>
      <c r="AF347" s="35">
        <f t="shared" si="408"/>
        <v>0</v>
      </c>
      <c r="AG347" s="35">
        <f t="shared" si="408"/>
        <v>0</v>
      </c>
      <c r="AH347" s="35">
        <f t="shared" si="408"/>
        <v>0</v>
      </c>
      <c r="AI347" s="35">
        <f t="shared" si="408"/>
        <v>0</v>
      </c>
      <c r="AJ347" s="35">
        <f t="shared" si="408"/>
        <v>0</v>
      </c>
      <c r="AK347" s="35">
        <f t="shared" si="408"/>
        <v>0</v>
      </c>
      <c r="AL347" s="35">
        <f t="shared" si="408"/>
        <v>0</v>
      </c>
      <c r="AM347" s="35">
        <f t="shared" si="408"/>
        <v>0</v>
      </c>
      <c r="AN347" s="35">
        <f t="shared" si="408"/>
        <v>0</v>
      </c>
      <c r="AO347" s="35">
        <f t="shared" si="408"/>
        <v>0</v>
      </c>
      <c r="AP347" s="35">
        <f t="shared" si="408"/>
        <v>0</v>
      </c>
      <c r="AQ347" s="35">
        <f t="shared" si="408"/>
        <v>0</v>
      </c>
      <c r="AR347" s="35">
        <f t="shared" si="408"/>
        <v>0</v>
      </c>
      <c r="AS347" s="35">
        <f t="shared" si="408"/>
        <v>0</v>
      </c>
      <c r="AT347" s="35">
        <f t="shared" si="408"/>
        <v>0</v>
      </c>
      <c r="AU347" s="35">
        <f t="shared" si="408"/>
        <v>0</v>
      </c>
      <c r="AV347" s="35">
        <f t="shared" si="408"/>
        <v>0</v>
      </c>
      <c r="AW347" s="35">
        <f t="shared" si="408"/>
        <v>0</v>
      </c>
      <c r="AX347" s="35">
        <f t="shared" si="408"/>
        <v>0</v>
      </c>
      <c r="AY347" s="35">
        <f t="shared" si="408"/>
        <v>0</v>
      </c>
      <c r="AZ347" s="35">
        <f t="shared" si="408"/>
        <v>0</v>
      </c>
      <c r="BA347" s="35">
        <f t="shared" si="408"/>
        <v>0</v>
      </c>
      <c r="BB347" s="35">
        <f t="shared" si="408"/>
        <v>0</v>
      </c>
      <c r="BC347" s="35">
        <f t="shared" si="408"/>
        <v>0</v>
      </c>
      <c r="BD347" s="35">
        <f t="shared" si="408"/>
        <v>0</v>
      </c>
      <c r="BE347" s="35">
        <f t="shared" si="408"/>
        <v>0</v>
      </c>
      <c r="BF347" s="35">
        <f t="shared" si="408"/>
        <v>0</v>
      </c>
      <c r="BG347" s="35">
        <f t="shared" si="408"/>
        <v>0</v>
      </c>
      <c r="BH347" s="35">
        <f t="shared" si="408"/>
        <v>0</v>
      </c>
      <c r="BI347" s="35">
        <f t="shared" si="408"/>
        <v>0</v>
      </c>
      <c r="BJ347" s="35">
        <f t="shared" si="408"/>
        <v>0</v>
      </c>
      <c r="BK347" s="35">
        <f t="shared" si="408"/>
        <v>0</v>
      </c>
      <c r="BL347" s="35">
        <f t="shared" si="408"/>
        <v>0</v>
      </c>
      <c r="BM347" s="35">
        <f t="shared" si="408"/>
        <v>0</v>
      </c>
      <c r="BN347" s="35">
        <f t="shared" si="408"/>
        <v>0</v>
      </c>
      <c r="BO347" s="35">
        <f t="shared" si="408"/>
        <v>0</v>
      </c>
      <c r="BP347" s="35">
        <f t="shared" si="408"/>
        <v>0</v>
      </c>
      <c r="BQ347" s="35">
        <f t="shared" si="408"/>
        <v>0</v>
      </c>
      <c r="BR347" s="35">
        <f t="shared" si="408"/>
        <v>0</v>
      </c>
      <c r="BS347" s="35">
        <f t="shared" si="408"/>
        <v>0</v>
      </c>
    </row>
    <row r="348" spans="6:71">
      <c r="F348" t="s">
        <v>205</v>
      </c>
      <c r="R348" s="35">
        <f>R346+Q347</f>
        <v>52.0848087992091</v>
      </c>
      <c r="S348" s="35">
        <f t="shared" ref="S348:BS348" si="409">S346+R347</f>
        <v>42.975175532462686</v>
      </c>
      <c r="T348" s="35">
        <f t="shared" si="409"/>
        <v>44.972344555590894</v>
      </c>
      <c r="U348" s="35">
        <f t="shared" si="409"/>
        <v>48.655288829014694</v>
      </c>
      <c r="V348" s="35">
        <f t="shared" si="409"/>
        <v>52.100908160077324</v>
      </c>
      <c r="W348" s="35">
        <f t="shared" si="409"/>
        <v>57.465295425984323</v>
      </c>
      <c r="X348" s="35">
        <f t="shared" si="409"/>
        <v>68.308319398765434</v>
      </c>
      <c r="Y348" s="35">
        <f t="shared" si="409"/>
        <v>75.815031260197543</v>
      </c>
      <c r="Z348" s="35">
        <f t="shared" si="409"/>
        <v>106.18643626784012</v>
      </c>
      <c r="AA348" s="35">
        <f t="shared" si="409"/>
        <v>125.18512725335563</v>
      </c>
      <c r="AB348" s="35">
        <f t="shared" si="409"/>
        <v>126.0920234025071</v>
      </c>
      <c r="AC348" s="35">
        <f t="shared" si="409"/>
        <v>131.99037920704768</v>
      </c>
      <c r="AD348" s="35">
        <f t="shared" si="409"/>
        <v>138.18899183898452</v>
      </c>
      <c r="AE348" s="35">
        <f t="shared" si="409"/>
        <v>117.07690019183678</v>
      </c>
      <c r="AF348" s="35">
        <f t="shared" si="409"/>
        <v>59.958850004919213</v>
      </c>
      <c r="AG348" s="35">
        <f t="shared" si="409"/>
        <v>62.01259328488436</v>
      </c>
      <c r="AH348" s="35">
        <f t="shared" si="409"/>
        <v>62.048542417718977</v>
      </c>
      <c r="AI348" s="35">
        <f t="shared" si="409"/>
        <v>63.043524312340764</v>
      </c>
      <c r="AJ348" s="35">
        <f t="shared" si="409"/>
        <v>64.995153096260481</v>
      </c>
      <c r="AK348" s="35">
        <f t="shared" si="409"/>
        <v>64.229076632767089</v>
      </c>
      <c r="AL348" s="35">
        <f t="shared" si="409"/>
        <v>63.668890479610582</v>
      </c>
      <c r="AM348" s="35">
        <f t="shared" si="409"/>
        <v>70.72310800165053</v>
      </c>
      <c r="AN348" s="35">
        <f t="shared" si="409"/>
        <v>75.540180108705727</v>
      </c>
      <c r="AO348" s="35">
        <f t="shared" si="409"/>
        <v>81.986942515147234</v>
      </c>
      <c r="AP348" s="35">
        <f t="shared" si="409"/>
        <v>90.749972756069951</v>
      </c>
      <c r="AQ348" s="35">
        <f t="shared" si="409"/>
        <v>129.18024342498859</v>
      </c>
      <c r="AR348" s="35">
        <f t="shared" si="409"/>
        <v>133.57107303358259</v>
      </c>
      <c r="AS348" s="35">
        <f t="shared" si="409"/>
        <v>137.29145851403734</v>
      </c>
      <c r="AT348" s="35">
        <f t="shared" si="409"/>
        <v>147.53328675491014</v>
      </c>
      <c r="AU348" s="35">
        <f t="shared" si="409"/>
        <v>166.24029442120741</v>
      </c>
      <c r="AV348" s="35">
        <f t="shared" si="409"/>
        <v>176.89854025637612</v>
      </c>
      <c r="AW348" s="35">
        <f t="shared" si="409"/>
        <v>178.87704450781382</v>
      </c>
      <c r="AX348" s="35">
        <f t="shared" si="409"/>
        <v>181.9217941357644</v>
      </c>
      <c r="AY348" s="35">
        <f t="shared" si="409"/>
        <v>182.99377019035001</v>
      </c>
      <c r="AZ348" s="35">
        <f t="shared" si="409"/>
        <v>182.19583330585124</v>
      </c>
      <c r="BA348" s="35">
        <f t="shared" si="409"/>
        <v>181.01215700240232</v>
      </c>
      <c r="BB348" s="35">
        <f t="shared" si="409"/>
        <v>175.97292713705099</v>
      </c>
      <c r="BC348" s="35">
        <f t="shared" si="409"/>
        <v>173.23668190383125</v>
      </c>
      <c r="BD348" s="35">
        <f t="shared" si="409"/>
        <v>171.1658959545133</v>
      </c>
      <c r="BE348" s="35">
        <f t="shared" si="409"/>
        <v>167.92088768436145</v>
      </c>
      <c r="BF348" s="35">
        <f t="shared" si="409"/>
        <v>162.20890517802047</v>
      </c>
      <c r="BG348" s="35">
        <f t="shared" si="409"/>
        <v>157.88284541880842</v>
      </c>
      <c r="BH348" s="35">
        <f t="shared" si="409"/>
        <v>154.86069019080651</v>
      </c>
      <c r="BI348" s="35">
        <f t="shared" si="409"/>
        <v>150.5609766103687</v>
      </c>
      <c r="BJ348" s="35">
        <f t="shared" si="409"/>
        <v>148.62668079769992</v>
      </c>
      <c r="BK348" s="35">
        <f t="shared" si="409"/>
        <v>142.10570946015014</v>
      </c>
      <c r="BL348" s="35">
        <f t="shared" si="409"/>
        <v>137.03446676276735</v>
      </c>
      <c r="BM348" s="35">
        <f t="shared" si="409"/>
        <v>118.07420704377046</v>
      </c>
      <c r="BN348" s="35">
        <f t="shared" si="409"/>
        <v>121.96200793285232</v>
      </c>
      <c r="BO348" s="35">
        <f t="shared" si="409"/>
        <v>102.25479013295103</v>
      </c>
      <c r="BP348" s="35">
        <f t="shared" si="409"/>
        <v>105.82945279738317</v>
      </c>
      <c r="BQ348" s="35">
        <f t="shared" si="409"/>
        <v>112.49559785352665</v>
      </c>
      <c r="BR348" s="35">
        <f t="shared" si="409"/>
        <v>112.53121480324035</v>
      </c>
      <c r="BS348" s="35">
        <f t="shared" si="409"/>
        <v>112.8504474552509</v>
      </c>
    </row>
    <row r="349" spans="6:71">
      <c r="F349" t="s">
        <v>202</v>
      </c>
      <c r="R349" s="35">
        <f t="shared" ref="R349:AW349" si="410">MAX(0,(R163+R164+R166+R167-R345+Q347+R316)*$O$335/(1-(1-$O$17)*$O$335))</f>
        <v>17.506008380123852</v>
      </c>
      <c r="S349" s="35">
        <f t="shared" si="410"/>
        <v>14.725931079084873</v>
      </c>
      <c r="T349" s="35">
        <f t="shared" si="410"/>
        <v>15.410283685525144</v>
      </c>
      <c r="U349" s="35">
        <f t="shared" si="410"/>
        <v>16.672286292066719</v>
      </c>
      <c r="V349" s="35">
        <f t="shared" si="410"/>
        <v>17.783604270884123</v>
      </c>
      <c r="W349" s="35">
        <f t="shared" si="410"/>
        <v>19.347507416291023</v>
      </c>
      <c r="X349" s="35">
        <f t="shared" si="410"/>
        <v>22.617056271551334</v>
      </c>
      <c r="Y349" s="35">
        <f t="shared" si="410"/>
        <v>24.886429160753416</v>
      </c>
      <c r="Z349" s="35">
        <f t="shared" si="410"/>
        <v>34.015854289367851</v>
      </c>
      <c r="AA349" s="35">
        <f t="shared" si="410"/>
        <v>39.734807527248336</v>
      </c>
      <c r="AB349" s="35">
        <f t="shared" si="410"/>
        <v>40.026709917821911</v>
      </c>
      <c r="AC349" s="35">
        <f t="shared" si="410"/>
        <v>41.817006744817611</v>
      </c>
      <c r="AD349" s="35">
        <f t="shared" si="410"/>
        <v>43.697427720004249</v>
      </c>
      <c r="AE349" s="35">
        <f t="shared" si="410"/>
        <v>37.38465493071876</v>
      </c>
      <c r="AF349" s="35">
        <f t="shared" si="410"/>
        <v>20.273478716239751</v>
      </c>
      <c r="AG349" s="35">
        <f t="shared" si="410"/>
        <v>20.921194547304719</v>
      </c>
      <c r="AH349" s="35">
        <f t="shared" si="410"/>
        <v>20.964231086356303</v>
      </c>
      <c r="AI349" s="35">
        <f t="shared" si="410"/>
        <v>21.295656342211021</v>
      </c>
      <c r="AJ349" s="35">
        <f t="shared" si="410"/>
        <v>21.914835537038453</v>
      </c>
      <c r="AK349" s="35">
        <f t="shared" si="410"/>
        <v>21.719426895373736</v>
      </c>
      <c r="AL349" s="35">
        <f t="shared" si="410"/>
        <v>21.586758127013653</v>
      </c>
      <c r="AM349" s="35">
        <f t="shared" si="410"/>
        <v>23.739422405459553</v>
      </c>
      <c r="AN349" s="35">
        <f t="shared" si="410"/>
        <v>25.221304197299453</v>
      </c>
      <c r="AO349" s="35">
        <f t="shared" si="410"/>
        <v>27.192444312147249</v>
      </c>
      <c r="AP349" s="35">
        <f t="shared" si="410"/>
        <v>29.858858193439843</v>
      </c>
      <c r="AQ349" s="35">
        <f t="shared" si="410"/>
        <v>41.425504856462105</v>
      </c>
      <c r="AR349" s="35">
        <f t="shared" si="410"/>
        <v>42.780621131625345</v>
      </c>
      <c r="AS349" s="35">
        <f t="shared" si="410"/>
        <v>43.934992566335097</v>
      </c>
      <c r="AT349" s="35">
        <f t="shared" si="410"/>
        <v>47.046266499400069</v>
      </c>
      <c r="AU349" s="35">
        <f t="shared" si="410"/>
        <v>52.698046894115627</v>
      </c>
      <c r="AV349" s="35">
        <f t="shared" si="410"/>
        <v>55.936170163914369</v>
      </c>
      <c r="AW349" s="35">
        <f t="shared" si="410"/>
        <v>56.571429509198609</v>
      </c>
      <c r="AX349" s="35">
        <f t="shared" ref="AX349:BS349" si="411">MAX(0,(AX163+AX164+AX166+AX167-AX345+AW347+AX316)*$O$335/(1-(1-$O$17)*$O$335))</f>
        <v>57.528090738255017</v>
      </c>
      <c r="AY349" s="35">
        <f t="shared" si="411"/>
        <v>57.893963268013849</v>
      </c>
      <c r="AZ349" s="35">
        <f t="shared" si="411"/>
        <v>57.699746649571672</v>
      </c>
      <c r="BA349" s="35">
        <f t="shared" si="411"/>
        <v>57.390919767402181</v>
      </c>
      <c r="BB349" s="35">
        <f t="shared" si="411"/>
        <v>55.92660236445554</v>
      </c>
      <c r="BC349" s="35">
        <f t="shared" si="411"/>
        <v>55.154732644139862</v>
      </c>
      <c r="BD349" s="35">
        <f t="shared" si="411"/>
        <v>54.58391246024145</v>
      </c>
      <c r="BE349" s="35">
        <f t="shared" si="411"/>
        <v>53.662192556319674</v>
      </c>
      <c r="BF349" s="35">
        <f t="shared" si="411"/>
        <v>52.001907697995669</v>
      </c>
      <c r="BG349" s="35">
        <f t="shared" si="411"/>
        <v>50.759236051844503</v>
      </c>
      <c r="BH349" s="35">
        <f t="shared" si="411"/>
        <v>49.909554127458584</v>
      </c>
      <c r="BI349" s="35">
        <f t="shared" si="411"/>
        <v>48.678219084921615</v>
      </c>
      <c r="BJ349" s="35">
        <f t="shared" si="411"/>
        <v>48.15830244175492</v>
      </c>
      <c r="BK349" s="35">
        <f t="shared" si="411"/>
        <v>46.263949947646786</v>
      </c>
      <c r="BL349" s="35">
        <f t="shared" si="411"/>
        <v>44.806630912672077</v>
      </c>
      <c r="BM349" s="35">
        <f t="shared" si="411"/>
        <v>39.184212772124297</v>
      </c>
      <c r="BN349" s="35">
        <f t="shared" si="411"/>
        <v>40.418614754179146</v>
      </c>
      <c r="BO349" s="35">
        <f t="shared" si="411"/>
        <v>34.576492184543667</v>
      </c>
      <c r="BP349" s="35">
        <f t="shared" si="411"/>
        <v>35.721689200693405</v>
      </c>
      <c r="BQ349" s="35">
        <f t="shared" si="411"/>
        <v>37.796681814680682</v>
      </c>
      <c r="BR349" s="35">
        <f t="shared" si="411"/>
        <v>37.884316473901009</v>
      </c>
      <c r="BS349" s="35">
        <f t="shared" si="411"/>
        <v>38.058733841179517</v>
      </c>
    </row>
    <row r="350" spans="6:71">
      <c r="F350" t="s">
        <v>184</v>
      </c>
      <c r="R350" s="35">
        <f>IF(R348&gt;0,R348*$O$335,0)</f>
        <v>15.62544263976273</v>
      </c>
      <c r="S350" s="35">
        <f t="shared" ref="S350:BS350" si="412">IF(S348&gt;0,S348*$O$335,0)</f>
        <v>12.892552659738806</v>
      </c>
      <c r="T350" s="35">
        <f t="shared" si="412"/>
        <v>13.491703366677267</v>
      </c>
      <c r="U350" s="35">
        <f t="shared" si="412"/>
        <v>14.596586648704408</v>
      </c>
      <c r="V350" s="35">
        <f t="shared" si="412"/>
        <v>15.630272448023197</v>
      </c>
      <c r="W350" s="35">
        <f t="shared" si="412"/>
        <v>17.239588627795296</v>
      </c>
      <c r="X350" s="35">
        <f t="shared" si="412"/>
        <v>20.492495819629628</v>
      </c>
      <c r="Y350" s="35">
        <f t="shared" si="412"/>
        <v>22.744509378059263</v>
      </c>
      <c r="Z350" s="35">
        <f t="shared" si="412"/>
        <v>31.855930880352034</v>
      </c>
      <c r="AA350" s="35">
        <f t="shared" si="412"/>
        <v>37.555538176006685</v>
      </c>
      <c r="AB350" s="35">
        <f t="shared" si="412"/>
        <v>37.827607020752126</v>
      </c>
      <c r="AC350" s="35">
        <f t="shared" si="412"/>
        <v>39.597113762114304</v>
      </c>
      <c r="AD350" s="35">
        <f t="shared" si="412"/>
        <v>41.456697551695356</v>
      </c>
      <c r="AE350" s="35">
        <f t="shared" si="412"/>
        <v>35.123070057551033</v>
      </c>
      <c r="AF350" s="35">
        <f t="shared" si="412"/>
        <v>17.987655001475762</v>
      </c>
      <c r="AG350" s="35">
        <f t="shared" si="412"/>
        <v>18.603777985465307</v>
      </c>
      <c r="AH350" s="35">
        <f t="shared" si="412"/>
        <v>18.614562725315693</v>
      </c>
      <c r="AI350" s="35">
        <f t="shared" si="412"/>
        <v>18.913057293702227</v>
      </c>
      <c r="AJ350" s="35">
        <f t="shared" si="412"/>
        <v>19.498545928878144</v>
      </c>
      <c r="AK350" s="35">
        <f t="shared" si="412"/>
        <v>19.268722989830128</v>
      </c>
      <c r="AL350" s="35">
        <f t="shared" si="412"/>
        <v>19.100667143883175</v>
      </c>
      <c r="AM350" s="35">
        <f t="shared" si="412"/>
        <v>21.216932400495157</v>
      </c>
      <c r="AN350" s="35">
        <f t="shared" si="412"/>
        <v>22.662054032611717</v>
      </c>
      <c r="AO350" s="35">
        <f t="shared" si="412"/>
        <v>24.59608275454417</v>
      </c>
      <c r="AP350" s="35">
        <f t="shared" si="412"/>
        <v>27.224991826820986</v>
      </c>
      <c r="AQ350" s="35">
        <f t="shared" si="412"/>
        <v>38.754073027496574</v>
      </c>
      <c r="AR350" s="35">
        <f t="shared" si="412"/>
        <v>40.071321910074779</v>
      </c>
      <c r="AS350" s="35">
        <f t="shared" si="412"/>
        <v>41.187437554211201</v>
      </c>
      <c r="AT350" s="35">
        <f t="shared" si="412"/>
        <v>44.259986026473037</v>
      </c>
      <c r="AU350" s="35">
        <f t="shared" si="412"/>
        <v>49.872088326362224</v>
      </c>
      <c r="AV350" s="35">
        <f t="shared" si="412"/>
        <v>53.069562076912838</v>
      </c>
      <c r="AW350" s="35">
        <f t="shared" si="412"/>
        <v>53.663113352344148</v>
      </c>
      <c r="AX350" s="35">
        <f t="shared" si="412"/>
        <v>54.57653824072932</v>
      </c>
      <c r="AY350" s="35">
        <f t="shared" si="412"/>
        <v>54.898131057104997</v>
      </c>
      <c r="AZ350" s="35">
        <f t="shared" si="412"/>
        <v>54.658749991755371</v>
      </c>
      <c r="BA350" s="35">
        <f t="shared" si="412"/>
        <v>54.303647100720696</v>
      </c>
      <c r="BB350" s="35">
        <f t="shared" si="412"/>
        <v>52.791878141115298</v>
      </c>
      <c r="BC350" s="35">
        <f t="shared" si="412"/>
        <v>51.971004571149372</v>
      </c>
      <c r="BD350" s="35">
        <f t="shared" si="412"/>
        <v>51.349768786353991</v>
      </c>
      <c r="BE350" s="35">
        <f t="shared" si="412"/>
        <v>50.376266305308434</v>
      </c>
      <c r="BF350" s="35">
        <f t="shared" si="412"/>
        <v>48.662671553406142</v>
      </c>
      <c r="BG350" s="35">
        <f t="shared" si="412"/>
        <v>47.364853625642525</v>
      </c>
      <c r="BH350" s="35">
        <f t="shared" si="412"/>
        <v>46.45820705724195</v>
      </c>
      <c r="BI350" s="35">
        <f t="shared" si="412"/>
        <v>45.168292983110611</v>
      </c>
      <c r="BJ350" s="35">
        <f t="shared" si="412"/>
        <v>44.588004239309974</v>
      </c>
      <c r="BK350" s="35">
        <f t="shared" si="412"/>
        <v>42.63171283804504</v>
      </c>
      <c r="BL350" s="35">
        <f t="shared" si="412"/>
        <v>41.110340028830201</v>
      </c>
      <c r="BM350" s="35">
        <f t="shared" si="412"/>
        <v>35.422262113131133</v>
      </c>
      <c r="BN350" s="35">
        <f t="shared" si="412"/>
        <v>36.588602379855693</v>
      </c>
      <c r="BO350" s="35">
        <f t="shared" si="412"/>
        <v>30.676437039885307</v>
      </c>
      <c r="BP350" s="35">
        <f t="shared" si="412"/>
        <v>31.748835839214948</v>
      </c>
      <c r="BQ350" s="35">
        <f t="shared" si="412"/>
        <v>33.748679356057991</v>
      </c>
      <c r="BR350" s="35">
        <f t="shared" si="412"/>
        <v>33.759364440972099</v>
      </c>
      <c r="BS350" s="35">
        <f t="shared" si="412"/>
        <v>33.855134236575267</v>
      </c>
    </row>
    <row r="351" spans="6:71">
      <c r="F351" t="s">
        <v>225</v>
      </c>
      <c r="R351" s="35">
        <f t="shared" ref="R351:AW351" si="413">R303-R350</f>
        <v>-13.224379965350749</v>
      </c>
      <c r="S351" s="35">
        <f t="shared" si="413"/>
        <v>-12.892552659738806</v>
      </c>
      <c r="T351" s="35">
        <f t="shared" si="413"/>
        <v>-13.491703366677267</v>
      </c>
      <c r="U351" s="35">
        <f t="shared" si="413"/>
        <v>-14.596586648704408</v>
      </c>
      <c r="V351" s="35">
        <f t="shared" si="413"/>
        <v>-15.142506111765011</v>
      </c>
      <c r="W351" s="35">
        <f t="shared" si="413"/>
        <v>-14.823155817895588</v>
      </c>
      <c r="X351" s="35">
        <f t="shared" si="413"/>
        <v>-14.940182133794904</v>
      </c>
      <c r="Y351" s="35">
        <f t="shared" si="413"/>
        <v>-15.062255178704572</v>
      </c>
      <c r="Z351" s="35">
        <f t="shared" si="413"/>
        <v>-15.188858992717652</v>
      </c>
      <c r="AA351" s="35">
        <f t="shared" si="413"/>
        <v>-15.324902144675296</v>
      </c>
      <c r="AB351" s="35">
        <f t="shared" si="413"/>
        <v>-15.464374187827939</v>
      </c>
      <c r="AC351" s="35">
        <f t="shared" si="413"/>
        <v>-15.610572741821194</v>
      </c>
      <c r="AD351" s="35">
        <f t="shared" si="413"/>
        <v>-15.757102508870855</v>
      </c>
      <c r="AE351" s="35">
        <f t="shared" si="413"/>
        <v>-15.903755473560917</v>
      </c>
      <c r="AF351" s="35">
        <f t="shared" si="413"/>
        <v>-16.074206122697714</v>
      </c>
      <c r="AG351" s="35">
        <f t="shared" si="413"/>
        <v>-16.296371083457132</v>
      </c>
      <c r="AH351" s="35">
        <f t="shared" si="413"/>
        <v>-16.523169880249316</v>
      </c>
      <c r="AI351" s="35">
        <f t="shared" si="413"/>
        <v>-16.754742706581929</v>
      </c>
      <c r="AJ351" s="35">
        <f t="shared" si="413"/>
        <v>-16.991659051762024</v>
      </c>
      <c r="AK351" s="35">
        <f t="shared" si="413"/>
        <v>-17.233664813682179</v>
      </c>
      <c r="AL351" s="35">
        <f t="shared" si="413"/>
        <v>-17.482511291009985</v>
      </c>
      <c r="AM351" s="35">
        <f t="shared" si="413"/>
        <v>-17.738473890331953</v>
      </c>
      <c r="AN351" s="35">
        <f t="shared" si="413"/>
        <v>-17.996976057703684</v>
      </c>
      <c r="AO351" s="35">
        <f t="shared" si="413"/>
        <v>-18.257948142020222</v>
      </c>
      <c r="AP351" s="35">
        <f t="shared" si="413"/>
        <v>-18.521686778914251</v>
      </c>
      <c r="AQ351" s="35">
        <f t="shared" si="413"/>
        <v>-18.785851937825893</v>
      </c>
      <c r="AR351" s="35">
        <f t="shared" si="413"/>
        <v>-19.052140308976224</v>
      </c>
      <c r="AS351" s="35">
        <f t="shared" si="413"/>
        <v>-19.321159944694543</v>
      </c>
      <c r="AT351" s="35">
        <f t="shared" si="413"/>
        <v>-19.593482361828293</v>
      </c>
      <c r="AU351" s="35">
        <f t="shared" si="413"/>
        <v>-19.872503823840091</v>
      </c>
      <c r="AV351" s="35">
        <f t="shared" si="413"/>
        <v>-20.158356467227605</v>
      </c>
      <c r="AW351" s="35">
        <f t="shared" si="413"/>
        <v>-20.451652974506764</v>
      </c>
      <c r="AX351" s="35">
        <f t="shared" ref="AX351:BS351" si="414">AX303-AX350</f>
        <v>-20.755696478584383</v>
      </c>
      <c r="AY351" s="35">
        <f t="shared" si="414"/>
        <v>-21.067077113660105</v>
      </c>
      <c r="AZ351" s="35">
        <f t="shared" si="414"/>
        <v>-21.384679308579635</v>
      </c>
      <c r="BA351" s="35">
        <f t="shared" si="414"/>
        <v>-21.710098150037425</v>
      </c>
      <c r="BB351" s="35">
        <f t="shared" si="414"/>
        <v>-22.043783594653544</v>
      </c>
      <c r="BC351" s="35">
        <f t="shared" si="414"/>
        <v>-22.388384963077691</v>
      </c>
      <c r="BD351" s="35">
        <f t="shared" si="414"/>
        <v>-22.742913947698707</v>
      </c>
      <c r="BE351" s="35">
        <f t="shared" si="414"/>
        <v>-23.107055684822047</v>
      </c>
      <c r="BF351" s="35">
        <f t="shared" si="414"/>
        <v>-23.48193770753527</v>
      </c>
      <c r="BG351" s="35">
        <f t="shared" si="414"/>
        <v>-23.869733446906196</v>
      </c>
      <c r="BH351" s="35">
        <f t="shared" si="414"/>
        <v>-24.270316144374917</v>
      </c>
      <c r="BI351" s="35">
        <f t="shared" si="414"/>
        <v>-24.682251422775348</v>
      </c>
      <c r="BJ351" s="35">
        <f t="shared" si="414"/>
        <v>-25.106795793096818</v>
      </c>
      <c r="BK351" s="35">
        <f t="shared" si="414"/>
        <v>-25.542358148243739</v>
      </c>
      <c r="BL351" s="35">
        <f t="shared" si="414"/>
        <v>-25.992792520510463</v>
      </c>
      <c r="BM351" s="35">
        <f t="shared" si="414"/>
        <v>-26.454520497578468</v>
      </c>
      <c r="BN351" s="35">
        <f t="shared" si="414"/>
        <v>-26.933139226668118</v>
      </c>
      <c r="BO351" s="35">
        <f t="shared" si="414"/>
        <v>-27.425688989143723</v>
      </c>
      <c r="BP351" s="35">
        <f t="shared" si="414"/>
        <v>-27.937615405416839</v>
      </c>
      <c r="BQ351" s="35">
        <f t="shared" si="414"/>
        <v>-28.466073514250237</v>
      </c>
      <c r="BR351" s="35">
        <f t="shared" si="414"/>
        <v>-29.007192809873636</v>
      </c>
      <c r="BS351" s="35">
        <f t="shared" si="414"/>
        <v>-29.560252641213001</v>
      </c>
    </row>
    <row r="353" spans="6:71">
      <c r="F353" t="s">
        <v>226</v>
      </c>
      <c r="R353" s="35">
        <f t="shared" ref="R353:AW353" si="415">((R303*$O$17)-(R350*$O$17))*-1</f>
        <v>7.7362622797301874</v>
      </c>
      <c r="S353" s="35">
        <f t="shared" si="415"/>
        <v>7.5421433059472012</v>
      </c>
      <c r="T353" s="35">
        <f t="shared" si="415"/>
        <v>7.8926464695062011</v>
      </c>
      <c r="U353" s="35">
        <f t="shared" si="415"/>
        <v>8.5390031894920781</v>
      </c>
      <c r="V353" s="35">
        <f t="shared" si="415"/>
        <v>8.8583660753825306</v>
      </c>
      <c r="W353" s="35">
        <f t="shared" si="415"/>
        <v>8.6715461534689187</v>
      </c>
      <c r="X353" s="35">
        <f t="shared" si="415"/>
        <v>8.7400065482700189</v>
      </c>
      <c r="Y353" s="35">
        <f t="shared" si="415"/>
        <v>8.8114192795421751</v>
      </c>
      <c r="Z353" s="35">
        <f t="shared" si="415"/>
        <v>8.8854825107398252</v>
      </c>
      <c r="AA353" s="35">
        <f t="shared" si="415"/>
        <v>8.965067754635049</v>
      </c>
      <c r="AB353" s="35">
        <f t="shared" si="415"/>
        <v>9.0466588998793434</v>
      </c>
      <c r="AC353" s="35">
        <f t="shared" si="415"/>
        <v>9.132185053965399</v>
      </c>
      <c r="AD353" s="35">
        <f t="shared" si="415"/>
        <v>9.2179049676894493</v>
      </c>
      <c r="AE353" s="35">
        <f t="shared" si="415"/>
        <v>9.3036969520331372</v>
      </c>
      <c r="AF353" s="35">
        <f t="shared" si="415"/>
        <v>9.4034105817781626</v>
      </c>
      <c r="AG353" s="35">
        <f t="shared" si="415"/>
        <v>9.5333770838224208</v>
      </c>
      <c r="AH353" s="35">
        <f t="shared" si="415"/>
        <v>9.666054379945848</v>
      </c>
      <c r="AI353" s="35">
        <f t="shared" si="415"/>
        <v>9.8015244833504269</v>
      </c>
      <c r="AJ353" s="35">
        <f t="shared" si="415"/>
        <v>9.9401205452807844</v>
      </c>
      <c r="AK353" s="35">
        <f t="shared" si="415"/>
        <v>10.081693916004076</v>
      </c>
      <c r="AL353" s="35">
        <f t="shared" si="415"/>
        <v>10.22726910524084</v>
      </c>
      <c r="AM353" s="35">
        <f t="shared" si="415"/>
        <v>10.377007225844192</v>
      </c>
      <c r="AN353" s="35">
        <f t="shared" si="415"/>
        <v>10.528230993756653</v>
      </c>
      <c r="AO353" s="35">
        <f t="shared" si="415"/>
        <v>10.68089966308183</v>
      </c>
      <c r="AP353" s="35">
        <f t="shared" si="415"/>
        <v>10.835186765664837</v>
      </c>
      <c r="AQ353" s="35">
        <f t="shared" si="415"/>
        <v>10.989723383628148</v>
      </c>
      <c r="AR353" s="35">
        <f t="shared" si="415"/>
        <v>11.14550208075109</v>
      </c>
      <c r="AS353" s="35">
        <f t="shared" si="415"/>
        <v>11.302878567646307</v>
      </c>
      <c r="AT353" s="35">
        <f t="shared" si="415"/>
        <v>11.462187181669549</v>
      </c>
      <c r="AU353" s="35">
        <f t="shared" si="415"/>
        <v>11.625414736946453</v>
      </c>
      <c r="AV353" s="35">
        <f t="shared" si="415"/>
        <v>11.792638533328152</v>
      </c>
      <c r="AW353" s="35">
        <f t="shared" si="415"/>
        <v>11.964216990086456</v>
      </c>
      <c r="AX353" s="35">
        <f t="shared" ref="AX353:BS353" si="416">((AX303*$O$17)-(AX350*$O$17))*-1</f>
        <v>12.142082439971862</v>
      </c>
      <c r="AY353" s="35">
        <f t="shared" si="416"/>
        <v>12.324240111491161</v>
      </c>
      <c r="AZ353" s="35">
        <f t="shared" si="416"/>
        <v>12.510037395519085</v>
      </c>
      <c r="BA353" s="35">
        <f t="shared" si="416"/>
        <v>12.700407417771892</v>
      </c>
      <c r="BB353" s="35">
        <f t="shared" si="416"/>
        <v>12.895613402872321</v>
      </c>
      <c r="BC353" s="35">
        <f t="shared" si="416"/>
        <v>13.097205203400449</v>
      </c>
      <c r="BD353" s="35">
        <f t="shared" si="416"/>
        <v>13.304604659403743</v>
      </c>
      <c r="BE353" s="35">
        <f t="shared" si="416"/>
        <v>13.517627575620898</v>
      </c>
      <c r="BF353" s="35">
        <f t="shared" si="416"/>
        <v>13.736933558908133</v>
      </c>
      <c r="BG353" s="35">
        <f t="shared" si="416"/>
        <v>13.963794066440123</v>
      </c>
      <c r="BH353" s="35">
        <f t="shared" si="416"/>
        <v>14.198134944459326</v>
      </c>
      <c r="BI353" s="35">
        <f t="shared" si="416"/>
        <v>14.439117082323579</v>
      </c>
      <c r="BJ353" s="35">
        <f t="shared" si="416"/>
        <v>14.687475538961637</v>
      </c>
      <c r="BK353" s="35">
        <f t="shared" si="416"/>
        <v>14.942279516722586</v>
      </c>
      <c r="BL353" s="35">
        <f t="shared" si="416"/>
        <v>15.205783624498622</v>
      </c>
      <c r="BM353" s="35">
        <f t="shared" si="416"/>
        <v>15.475894491083402</v>
      </c>
      <c r="BN353" s="35">
        <f t="shared" si="416"/>
        <v>15.755886447600847</v>
      </c>
      <c r="BO353" s="35">
        <f t="shared" si="416"/>
        <v>16.044028058649079</v>
      </c>
      <c r="BP353" s="35">
        <f t="shared" si="416"/>
        <v>16.343505012168848</v>
      </c>
      <c r="BQ353" s="35">
        <f t="shared" si="416"/>
        <v>16.652653005836388</v>
      </c>
      <c r="BR353" s="35">
        <f t="shared" si="416"/>
        <v>16.969207793776075</v>
      </c>
      <c r="BS353" s="35">
        <f t="shared" si="416"/>
        <v>17.292747795109605</v>
      </c>
    </row>
    <row r="355" spans="6:71">
      <c r="F355" t="s">
        <v>227</v>
      </c>
      <c r="R355" s="35">
        <f>R351+R353</f>
        <v>-5.488117685620562</v>
      </c>
      <c r="S355" s="35">
        <f>S351+S353</f>
        <v>-5.3504093537916049</v>
      </c>
      <c r="T355" s="35">
        <f>T351+T353</f>
        <v>-5.5990568971710664</v>
      </c>
      <c r="U355" s="35">
        <f t="shared" ref="U355:BS355" si="417">U351+U353</f>
        <v>-6.0575834592123297</v>
      </c>
      <c r="V355" s="35">
        <f t="shared" si="417"/>
        <v>-6.28414003638248</v>
      </c>
      <c r="W355" s="35">
        <f t="shared" si="417"/>
        <v>-6.1516096644266689</v>
      </c>
      <c r="X355" s="35">
        <f t="shared" si="417"/>
        <v>-6.2001755855248852</v>
      </c>
      <c r="Y355" s="35">
        <f t="shared" si="417"/>
        <v>-6.2508358991623965</v>
      </c>
      <c r="Z355" s="35">
        <f t="shared" si="417"/>
        <v>-6.3033764819778266</v>
      </c>
      <c r="AA355" s="35">
        <f t="shared" si="417"/>
        <v>-6.3598343900402465</v>
      </c>
      <c r="AB355" s="35">
        <f t="shared" si="417"/>
        <v>-6.4177152879485959</v>
      </c>
      <c r="AC355" s="35">
        <f t="shared" si="417"/>
        <v>-6.4783876878557951</v>
      </c>
      <c r="AD355" s="35">
        <f t="shared" si="417"/>
        <v>-6.5391975411814052</v>
      </c>
      <c r="AE355" s="35">
        <f t="shared" si="417"/>
        <v>-6.6000585215277798</v>
      </c>
      <c r="AF355" s="35">
        <f t="shared" si="417"/>
        <v>-6.670795540919551</v>
      </c>
      <c r="AG355" s="35">
        <f t="shared" si="417"/>
        <v>-6.7629939996347108</v>
      </c>
      <c r="AH355" s="35">
        <f t="shared" si="417"/>
        <v>-6.8571155003034683</v>
      </c>
      <c r="AI355" s="35">
        <f t="shared" si="417"/>
        <v>-6.9532182232315023</v>
      </c>
      <c r="AJ355" s="35">
        <f t="shared" si="417"/>
        <v>-7.0515385064812399</v>
      </c>
      <c r="AK355" s="35">
        <f t="shared" si="417"/>
        <v>-7.1519708976781029</v>
      </c>
      <c r="AL355" s="35">
        <f t="shared" si="417"/>
        <v>-7.2552421857691449</v>
      </c>
      <c r="AM355" s="35">
        <f t="shared" si="417"/>
        <v>-7.3614666644877609</v>
      </c>
      <c r="AN355" s="35">
        <f t="shared" si="417"/>
        <v>-7.468745063947031</v>
      </c>
      <c r="AO355" s="35">
        <f t="shared" si="417"/>
        <v>-7.5770484789383925</v>
      </c>
      <c r="AP355" s="35">
        <f t="shared" si="417"/>
        <v>-7.6865000132494146</v>
      </c>
      <c r="AQ355" s="35">
        <f t="shared" si="417"/>
        <v>-7.796128554197745</v>
      </c>
      <c r="AR355" s="35">
        <f t="shared" si="417"/>
        <v>-7.906638228225134</v>
      </c>
      <c r="AS355" s="35">
        <f t="shared" si="417"/>
        <v>-8.0182813770482362</v>
      </c>
      <c r="AT355" s="35">
        <f t="shared" si="417"/>
        <v>-8.1312951801587445</v>
      </c>
      <c r="AU355" s="35">
        <f t="shared" si="417"/>
        <v>-8.247089086893638</v>
      </c>
      <c r="AV355" s="35">
        <f t="shared" si="417"/>
        <v>-8.3657179338994538</v>
      </c>
      <c r="AW355" s="35">
        <f t="shared" si="417"/>
        <v>-8.4874359844203084</v>
      </c>
      <c r="AX355" s="35">
        <f t="shared" si="417"/>
        <v>-8.6136140386125213</v>
      </c>
      <c r="AY355" s="35">
        <f t="shared" si="417"/>
        <v>-8.7428370021689439</v>
      </c>
      <c r="AZ355" s="35">
        <f t="shared" si="417"/>
        <v>-8.8746419130605503</v>
      </c>
      <c r="BA355" s="35">
        <f t="shared" si="417"/>
        <v>-9.0096907322655326</v>
      </c>
      <c r="BB355" s="35">
        <f t="shared" si="417"/>
        <v>-9.1481701917812224</v>
      </c>
      <c r="BC355" s="35">
        <f t="shared" si="417"/>
        <v>-9.2911797596772416</v>
      </c>
      <c r="BD355" s="35">
        <f t="shared" si="417"/>
        <v>-9.4383092882949633</v>
      </c>
      <c r="BE355" s="35">
        <f t="shared" si="417"/>
        <v>-9.5894281092011493</v>
      </c>
      <c r="BF355" s="35">
        <f t="shared" si="417"/>
        <v>-9.745004148627137</v>
      </c>
      <c r="BG355" s="35">
        <f t="shared" si="417"/>
        <v>-9.9059393804660729</v>
      </c>
      <c r="BH355" s="35">
        <f t="shared" si="417"/>
        <v>-10.07218119991559</v>
      </c>
      <c r="BI355" s="35">
        <f t="shared" si="417"/>
        <v>-10.243134340451769</v>
      </c>
      <c r="BJ355" s="35">
        <f t="shared" si="417"/>
        <v>-10.419320254135181</v>
      </c>
      <c r="BK355" s="35">
        <f t="shared" si="417"/>
        <v>-10.600078631521153</v>
      </c>
      <c r="BL355" s="35">
        <f t="shared" si="417"/>
        <v>-10.787008896011841</v>
      </c>
      <c r="BM355" s="35">
        <f t="shared" si="417"/>
        <v>-10.978626006495066</v>
      </c>
      <c r="BN355" s="35">
        <f t="shared" si="417"/>
        <v>-11.17725277906727</v>
      </c>
      <c r="BO355" s="35">
        <f t="shared" si="417"/>
        <v>-11.381660930494643</v>
      </c>
      <c r="BP355" s="35">
        <f t="shared" si="417"/>
        <v>-11.594110393247991</v>
      </c>
      <c r="BQ355" s="35">
        <f t="shared" si="417"/>
        <v>-11.813420508413849</v>
      </c>
      <c r="BR355" s="35">
        <f t="shared" si="417"/>
        <v>-12.037985016097561</v>
      </c>
      <c r="BS355" s="35">
        <f t="shared" si="417"/>
        <v>-12.267504846103396</v>
      </c>
    </row>
    <row r="356" spans="6:71">
      <c r="F356" t="s">
        <v>228</v>
      </c>
      <c r="L356" s="47" t="s">
        <v>229</v>
      </c>
      <c r="R356" s="35">
        <f t="shared" ref="R356:AW356" si="418">R355*R24</f>
        <v>-5.2407088134109943</v>
      </c>
      <c r="S356" s="35">
        <f t="shared" si="418"/>
        <v>-4.8844455925060144</v>
      </c>
      <c r="T356" s="35">
        <f t="shared" si="418"/>
        <v>-4.8921571591813873</v>
      </c>
      <c r="U356" s="35">
        <f t="shared" si="418"/>
        <v>-5.0715223981962732</v>
      </c>
      <c r="V356" s="35">
        <f t="shared" si="418"/>
        <v>-5.0470191638338298</v>
      </c>
      <c r="W356" s="35">
        <f t="shared" si="418"/>
        <v>-4.7394508953636292</v>
      </c>
      <c r="X356" s="35">
        <f t="shared" si="418"/>
        <v>-4.5824043023593868</v>
      </c>
      <c r="Y356" s="35">
        <f t="shared" si="418"/>
        <v>-4.4317746712633559</v>
      </c>
      <c r="Z356" s="35">
        <f t="shared" si="418"/>
        <v>-4.2870937264888216</v>
      </c>
      <c r="AA356" s="35">
        <f t="shared" si="418"/>
        <v>-4.149403759533806</v>
      </c>
      <c r="AB356" s="35">
        <f t="shared" si="418"/>
        <v>-4.0167101496325559</v>
      </c>
      <c r="AC356" s="35">
        <f t="shared" si="418"/>
        <v>-3.8896196840676662</v>
      </c>
      <c r="AD356" s="35">
        <f t="shared" si="418"/>
        <v>-3.7662992200643428</v>
      </c>
      <c r="AE356" s="35">
        <f t="shared" si="418"/>
        <v>-3.6466015110534009</v>
      </c>
      <c r="AF356" s="35">
        <f t="shared" si="418"/>
        <v>-3.5356422013214774</v>
      </c>
      <c r="AG356" s="35">
        <f t="shared" si="418"/>
        <v>-3.4385855933546767</v>
      </c>
      <c r="AH356" s="35">
        <f t="shared" si="418"/>
        <v>-3.3445097000898314</v>
      </c>
      <c r="AI356" s="35">
        <f t="shared" si="418"/>
        <v>-3.2533217213862069</v>
      </c>
      <c r="AJ356" s="35">
        <f t="shared" si="418"/>
        <v>-3.1650107753094678</v>
      </c>
      <c r="AK356" s="35">
        <f t="shared" si="418"/>
        <v>-3.0794078154739664</v>
      </c>
      <c r="AL356" s="35">
        <f t="shared" si="418"/>
        <v>-2.9967018859463499</v>
      </c>
      <c r="AM356" s="35">
        <f t="shared" si="418"/>
        <v>-2.9167965310828521</v>
      </c>
      <c r="AN356" s="35">
        <f t="shared" si="418"/>
        <v>-2.8388312584584585</v>
      </c>
      <c r="AO356" s="35">
        <f t="shared" si="418"/>
        <v>-2.7627536853989598</v>
      </c>
      <c r="AP356" s="35">
        <f t="shared" si="418"/>
        <v>-2.6885671703169733</v>
      </c>
      <c r="AQ356" s="35">
        <f t="shared" si="418"/>
        <v>-2.6159016315470587</v>
      </c>
      <c r="AR356" s="35">
        <f t="shared" si="418"/>
        <v>-2.5449804048592846</v>
      </c>
      <c r="AS356" s="35">
        <f t="shared" si="418"/>
        <v>-2.4758482669442841</v>
      </c>
      <c r="AT356" s="35">
        <f t="shared" si="418"/>
        <v>-2.4085330930264472</v>
      </c>
      <c r="AU356" s="35">
        <f t="shared" si="418"/>
        <v>-2.3433854807428238</v>
      </c>
      <c r="AV356" s="35">
        <f t="shared" si="418"/>
        <v>-2.2803232969035192</v>
      </c>
      <c r="AW356" s="35">
        <f t="shared" si="418"/>
        <v>-2.2193197421238628</v>
      </c>
      <c r="AX356" s="35">
        <f t="shared" ref="AX356:BS356" si="419">AX355*AX24</f>
        <v>-2.1606226803723465</v>
      </c>
      <c r="AY356" s="35">
        <f t="shared" si="419"/>
        <v>-2.1037593656062152</v>
      </c>
      <c r="AZ356" s="35">
        <f t="shared" si="419"/>
        <v>-2.0485410792519696</v>
      </c>
      <c r="BA356" s="35">
        <f t="shared" si="419"/>
        <v>-1.9950504401903026</v>
      </c>
      <c r="BB356" s="35">
        <f t="shared" si="419"/>
        <v>-1.9432487197522037</v>
      </c>
      <c r="BC356" s="35">
        <f t="shared" si="419"/>
        <v>-1.8932814302310552</v>
      </c>
      <c r="BD356" s="35">
        <f t="shared" si="419"/>
        <v>-1.8449673096905206</v>
      </c>
      <c r="BE356" s="35">
        <f t="shared" si="419"/>
        <v>-1.7981972793356196</v>
      </c>
      <c r="BF356" s="35">
        <f t="shared" si="419"/>
        <v>-1.7529794095532085</v>
      </c>
      <c r="BG356" s="35">
        <f t="shared" si="419"/>
        <v>-1.7093878412580223</v>
      </c>
      <c r="BH356" s="35">
        <f t="shared" si="419"/>
        <v>-1.6673187446636808</v>
      </c>
      <c r="BI356" s="35">
        <f t="shared" si="419"/>
        <v>-1.6265901164685885</v>
      </c>
      <c r="BJ356" s="35">
        <f t="shared" si="419"/>
        <v>-1.5872115145048313</v>
      </c>
      <c r="BK356" s="35">
        <f t="shared" si="419"/>
        <v>-1.5490115760348104</v>
      </c>
      <c r="BL356" s="35">
        <f t="shared" si="419"/>
        <v>-1.51215660691228</v>
      </c>
      <c r="BM356" s="35">
        <f t="shared" si="419"/>
        <v>-1.4763654839205442</v>
      </c>
      <c r="BN356" s="35">
        <f t="shared" si="419"/>
        <v>-1.4418866578326879</v>
      </c>
      <c r="BO356" s="35">
        <f t="shared" si="419"/>
        <v>-1.408483785727392</v>
      </c>
      <c r="BP356" s="35">
        <f t="shared" si="419"/>
        <v>-1.3763655616854777</v>
      </c>
      <c r="BQ356" s="35">
        <f t="shared" si="419"/>
        <v>-1.3453094337300999</v>
      </c>
      <c r="BR356" s="35">
        <f t="shared" si="419"/>
        <v>-1.3150748756368544</v>
      </c>
      <c r="BS356" s="35">
        <f t="shared" si="419"/>
        <v>-1.2855917550229992</v>
      </c>
    </row>
    <row r="358" spans="6:71">
      <c r="F358" s="38" t="s">
        <v>230</v>
      </c>
    </row>
    <row r="360" spans="6:71">
      <c r="F360" t="s">
        <v>149</v>
      </c>
      <c r="R360" s="32">
        <f t="shared" ref="R360:AW360" si="420">(R332*$O$330)+($O$334*$O$331)</f>
        <v>4.4209047672415659E-2</v>
      </c>
      <c r="S360" s="32">
        <f t="shared" si="420"/>
        <v>4.3016050339497409E-2</v>
      </c>
      <c r="T360" s="32">
        <f t="shared" si="420"/>
        <v>4.1823053006579167E-2</v>
      </c>
      <c r="U360" s="32">
        <f t="shared" si="420"/>
        <v>4.0630055673660917E-2</v>
      </c>
      <c r="V360" s="32">
        <f t="shared" si="420"/>
        <v>3.943705834074266E-2</v>
      </c>
      <c r="W360" s="32">
        <f t="shared" si="420"/>
        <v>3.943705834074266E-2</v>
      </c>
      <c r="X360" s="32">
        <f t="shared" si="420"/>
        <v>3.943705834074266E-2</v>
      </c>
      <c r="Y360" s="32">
        <f t="shared" si="420"/>
        <v>3.943705834074266E-2</v>
      </c>
      <c r="Z360" s="32">
        <f t="shared" si="420"/>
        <v>3.943705834074266E-2</v>
      </c>
      <c r="AA360" s="32">
        <f t="shared" si="420"/>
        <v>3.943705834074266E-2</v>
      </c>
      <c r="AB360" s="32">
        <f t="shared" si="420"/>
        <v>3.943705834074266E-2</v>
      </c>
      <c r="AC360" s="32">
        <f t="shared" si="420"/>
        <v>3.943705834074266E-2</v>
      </c>
      <c r="AD360" s="32">
        <f t="shared" si="420"/>
        <v>3.943705834074266E-2</v>
      </c>
      <c r="AE360" s="32">
        <f t="shared" si="420"/>
        <v>3.943705834074266E-2</v>
      </c>
      <c r="AF360" s="32">
        <f t="shared" si="420"/>
        <v>3.943705834074266E-2</v>
      </c>
      <c r="AG360" s="32">
        <f t="shared" si="420"/>
        <v>3.943705834074266E-2</v>
      </c>
      <c r="AH360" s="32">
        <f t="shared" si="420"/>
        <v>3.943705834074266E-2</v>
      </c>
      <c r="AI360" s="32">
        <f t="shared" si="420"/>
        <v>3.943705834074266E-2</v>
      </c>
      <c r="AJ360" s="32">
        <f t="shared" si="420"/>
        <v>3.943705834074266E-2</v>
      </c>
      <c r="AK360" s="32">
        <f t="shared" si="420"/>
        <v>3.943705834074266E-2</v>
      </c>
      <c r="AL360" s="32">
        <f t="shared" si="420"/>
        <v>3.943705834074266E-2</v>
      </c>
      <c r="AM360" s="32">
        <f t="shared" si="420"/>
        <v>3.943705834074266E-2</v>
      </c>
      <c r="AN360" s="32">
        <f t="shared" si="420"/>
        <v>3.943705834074266E-2</v>
      </c>
      <c r="AO360" s="32">
        <f t="shared" si="420"/>
        <v>3.943705834074266E-2</v>
      </c>
      <c r="AP360" s="32">
        <f t="shared" si="420"/>
        <v>3.943705834074266E-2</v>
      </c>
      <c r="AQ360" s="32">
        <f t="shared" si="420"/>
        <v>3.943705834074266E-2</v>
      </c>
      <c r="AR360" s="32">
        <f t="shared" si="420"/>
        <v>3.943705834074266E-2</v>
      </c>
      <c r="AS360" s="32">
        <f t="shared" si="420"/>
        <v>3.943705834074266E-2</v>
      </c>
      <c r="AT360" s="32">
        <f t="shared" si="420"/>
        <v>3.943705834074266E-2</v>
      </c>
      <c r="AU360" s="32">
        <f t="shared" si="420"/>
        <v>3.943705834074266E-2</v>
      </c>
      <c r="AV360" s="32">
        <f t="shared" si="420"/>
        <v>3.943705834074266E-2</v>
      </c>
      <c r="AW360" s="32">
        <f t="shared" si="420"/>
        <v>3.943705834074266E-2</v>
      </c>
      <c r="AX360" s="32">
        <f t="shared" ref="AX360:BS360" si="421">(AX332*$O$330)+($O$334*$O$331)</f>
        <v>3.943705834074266E-2</v>
      </c>
      <c r="AY360" s="32">
        <f t="shared" si="421"/>
        <v>3.943705834074266E-2</v>
      </c>
      <c r="AZ360" s="32">
        <f t="shared" si="421"/>
        <v>3.943705834074266E-2</v>
      </c>
      <c r="BA360" s="32">
        <f t="shared" si="421"/>
        <v>3.943705834074266E-2</v>
      </c>
      <c r="BB360" s="32">
        <f t="shared" si="421"/>
        <v>3.943705834074266E-2</v>
      </c>
      <c r="BC360" s="32">
        <f t="shared" si="421"/>
        <v>3.943705834074266E-2</v>
      </c>
      <c r="BD360" s="32">
        <f t="shared" si="421"/>
        <v>3.943705834074266E-2</v>
      </c>
      <c r="BE360" s="32">
        <f t="shared" si="421"/>
        <v>3.943705834074266E-2</v>
      </c>
      <c r="BF360" s="32">
        <f t="shared" si="421"/>
        <v>3.943705834074266E-2</v>
      </c>
      <c r="BG360" s="32">
        <f t="shared" si="421"/>
        <v>3.943705834074266E-2</v>
      </c>
      <c r="BH360" s="32">
        <f t="shared" si="421"/>
        <v>3.943705834074266E-2</v>
      </c>
      <c r="BI360" s="32">
        <f t="shared" si="421"/>
        <v>3.943705834074266E-2</v>
      </c>
      <c r="BJ360" s="32">
        <f t="shared" si="421"/>
        <v>3.943705834074266E-2</v>
      </c>
      <c r="BK360" s="32">
        <f t="shared" si="421"/>
        <v>3.943705834074266E-2</v>
      </c>
      <c r="BL360" s="32">
        <f t="shared" si="421"/>
        <v>3.943705834074266E-2</v>
      </c>
      <c r="BM360" s="32">
        <f t="shared" si="421"/>
        <v>3.943705834074266E-2</v>
      </c>
      <c r="BN360" s="32">
        <f t="shared" si="421"/>
        <v>3.943705834074266E-2</v>
      </c>
      <c r="BO360" s="32">
        <f t="shared" si="421"/>
        <v>3.943705834074266E-2</v>
      </c>
      <c r="BP360" s="32">
        <f t="shared" si="421"/>
        <v>3.943705834074266E-2</v>
      </c>
      <c r="BQ360" s="32">
        <f t="shared" si="421"/>
        <v>3.943705834074266E-2</v>
      </c>
      <c r="BR360" s="32">
        <f t="shared" si="421"/>
        <v>3.943705834074266E-2</v>
      </c>
      <c r="BS360" s="32">
        <f t="shared" si="421"/>
        <v>3.943705834074266E-2</v>
      </c>
    </row>
    <row r="361" spans="6:71">
      <c r="F361" t="s">
        <v>151</v>
      </c>
      <c r="Q361" s="30">
        <v>1</v>
      </c>
      <c r="R361" s="35">
        <f>Q361*(1+R360)</f>
        <v>1.0442090476724157</v>
      </c>
      <c r="S361" s="35">
        <f t="shared" ref="S361:BS361" si="422">R361*(1+S360)</f>
        <v>1.089126796632051</v>
      </c>
      <c r="T361" s="35">
        <f t="shared" si="422"/>
        <v>1.1346774043784789</v>
      </c>
      <c r="U361" s="35">
        <f t="shared" si="422"/>
        <v>1.1807794104900216</v>
      </c>
      <c r="V361" s="35">
        <f t="shared" si="422"/>
        <v>1.2273458769890642</v>
      </c>
      <c r="W361" s="35">
        <f t="shared" si="422"/>
        <v>1.2757487879441518</v>
      </c>
      <c r="X361" s="35">
        <f t="shared" si="422"/>
        <v>1.326060567322437</v>
      </c>
      <c r="Y361" s="35">
        <f t="shared" si="422"/>
        <v>1.3783564952792902</v>
      </c>
      <c r="Z361" s="35">
        <f t="shared" si="422"/>
        <v>1.432714820797961</v>
      </c>
      <c r="AA361" s="35">
        <f t="shared" si="422"/>
        <v>1.4892168787714168</v>
      </c>
      <c r="AB361" s="35">
        <f t="shared" si="422"/>
        <v>1.5479472117015438</v>
      </c>
      <c r="AC361" s="35">
        <f t="shared" si="422"/>
        <v>1.6089936961978075</v>
      </c>
      <c r="AD361" s="35">
        <f t="shared" si="422"/>
        <v>1.6724476744646475</v>
      </c>
      <c r="AE361" s="35">
        <f t="shared" si="422"/>
        <v>1.7384040909743492</v>
      </c>
      <c r="AF361" s="35">
        <f t="shared" si="422"/>
        <v>1.8069616345298902</v>
      </c>
      <c r="AG361" s="35">
        <f t="shared" si="422"/>
        <v>1.8782228859303292</v>
      </c>
      <c r="AH361" s="35">
        <f t="shared" si="422"/>
        <v>1.9522944714596815</v>
      </c>
      <c r="AI361" s="35">
        <f t="shared" si="422"/>
        <v>2.0292872224289464</v>
      </c>
      <c r="AJ361" s="35">
        <f t="shared" si="422"/>
        <v>2.1093163410100004</v>
      </c>
      <c r="AK361" s="35">
        <f t="shared" si="422"/>
        <v>2.1925015726094936</v>
      </c>
      <c r="AL361" s="35">
        <f t="shared" si="422"/>
        <v>2.278967385040664</v>
      </c>
      <c r="AM361" s="35">
        <f t="shared" si="422"/>
        <v>2.3688431547611621</v>
      </c>
      <c r="AN361" s="35">
        <f t="shared" si="422"/>
        <v>2.4622633604555468</v>
      </c>
      <c r="AO361" s="35">
        <f t="shared" si="422"/>
        <v>2.5593677842521054</v>
      </c>
      <c r="AP361" s="35">
        <f t="shared" si="422"/>
        <v>2.660301720875073</v>
      </c>
      <c r="AQ361" s="35">
        <f t="shared" si="422"/>
        <v>2.7652161950452014</v>
      </c>
      <c r="AR361" s="35">
        <f t="shared" si="422"/>
        <v>2.8742681874539655</v>
      </c>
      <c r="AS361" s="35">
        <f t="shared" si="422"/>
        <v>2.9876208696495281</v>
      </c>
      <c r="AT361" s="35">
        <f t="shared" si="422"/>
        <v>3.1054438481859168</v>
      </c>
      <c r="AU361" s="35">
        <f t="shared" si="422"/>
        <v>3.2279134184007252</v>
      </c>
      <c r="AV361" s="35">
        <f t="shared" si="422"/>
        <v>3.3552128282010605</v>
      </c>
      <c r="AW361" s="35">
        <f t="shared" si="422"/>
        <v>3.4875325522524339</v>
      </c>
      <c r="AX361" s="35">
        <f t="shared" si="422"/>
        <v>3.625070576980852</v>
      </c>
      <c r="AY361" s="35">
        <f t="shared" si="422"/>
        <v>3.7680326968145552</v>
      </c>
      <c r="AZ361" s="35">
        <f t="shared" si="422"/>
        <v>3.9166328221086566</v>
      </c>
      <c r="BA361" s="35">
        <f t="shared" si="422"/>
        <v>4.0710932992134232</v>
      </c>
      <c r="BB361" s="35">
        <f t="shared" si="422"/>
        <v>4.2316452431651097</v>
      </c>
      <c r="BC361" s="35">
        <f t="shared" si="422"/>
        <v>4.3985288834971383</v>
      </c>
      <c r="BD361" s="35">
        <f t="shared" si="422"/>
        <v>4.5719939236890568</v>
      </c>
      <c r="BE361" s="35">
        <f t="shared" si="422"/>
        <v>4.7522999147911031</v>
      </c>
      <c r="BF361" s="35">
        <f t="shared" si="422"/>
        <v>4.9397166437834263</v>
      </c>
      <c r="BG361" s="35">
        <f t="shared" si="422"/>
        <v>5.1345245372510506</v>
      </c>
      <c r="BH361" s="35">
        <f t="shared" si="422"/>
        <v>5.3370150809785946</v>
      </c>
      <c r="BI361" s="35">
        <f t="shared" si="422"/>
        <v>5.5474912560925702</v>
      </c>
      <c r="BJ361" s="35">
        <f t="shared" si="422"/>
        <v>5.7662679924038525</v>
      </c>
      <c r="BK361" s="35">
        <f t="shared" si="422"/>
        <v>5.9936726396286399</v>
      </c>
      <c r="BL361" s="35">
        <f t="shared" si="422"/>
        <v>6.2300454571929871</v>
      </c>
      <c r="BM361" s="35">
        <f t="shared" si="422"/>
        <v>6.4757401233537859</v>
      </c>
      <c r="BN361" s="35">
        <f t="shared" si="422"/>
        <v>6.7311242643979767</v>
      </c>
      <c r="BO361" s="35">
        <f t="shared" si="422"/>
        <v>6.9965800047118281</v>
      </c>
      <c r="BP361" s="35">
        <f t="shared" si="422"/>
        <v>7.2725045385433216</v>
      </c>
      <c r="BQ361" s="35">
        <f t="shared" si="422"/>
        <v>7.5593107243131703</v>
      </c>
      <c r="BR361" s="35">
        <f t="shared" si="422"/>
        <v>7.8574277023637098</v>
      </c>
      <c r="BS361" s="35">
        <f t="shared" si="422"/>
        <v>8.167301537069994</v>
      </c>
    </row>
    <row r="362" spans="6:71">
      <c r="F362" t="s">
        <v>152</v>
      </c>
      <c r="Q362" s="35">
        <f>1/Q361</f>
        <v>1</v>
      </c>
      <c r="R362" s="35">
        <f>1/R361</f>
        <v>0.95766264641073595</v>
      </c>
      <c r="S362" s="35">
        <f t="shared" ref="S362:BS362" si="423">1/S361</f>
        <v>0.91816673971509899</v>
      </c>
      <c r="T362" s="35">
        <f t="shared" si="423"/>
        <v>0.88130775861157773</v>
      </c>
      <c r="U362" s="35">
        <f t="shared" si="423"/>
        <v>0.8468982361277807</v>
      </c>
      <c r="V362" s="35">
        <f t="shared" si="423"/>
        <v>0.81476625191686702</v>
      </c>
      <c r="W362" s="35">
        <f t="shared" si="423"/>
        <v>0.78385338042255448</v>
      </c>
      <c r="X362" s="35">
        <f t="shared" si="423"/>
        <v>0.75411336755091518</v>
      </c>
      <c r="Y362" s="35">
        <f t="shared" si="423"/>
        <v>0.72550171412467168</v>
      </c>
      <c r="Z362" s="35">
        <f t="shared" si="423"/>
        <v>0.69797560930028124</v>
      </c>
      <c r="AA362" s="35">
        <f t="shared" si="423"/>
        <v>0.67149386651122711</v>
      </c>
      <c r="AB362" s="35">
        <f t="shared" si="423"/>
        <v>0.64601686184167351</v>
      </c>
      <c r="AC362" s="35">
        <f t="shared" si="423"/>
        <v>0.62150647473827103</v>
      </c>
      <c r="AD362" s="35">
        <f t="shared" si="423"/>
        <v>0.59792603097140318</v>
      </c>
      <c r="AE362" s="35">
        <f t="shared" si="423"/>
        <v>0.57524024776052796</v>
      </c>
      <c r="AF362" s="35">
        <f t="shared" si="423"/>
        <v>0.55341518098150766</v>
      </c>
      <c r="AG362" s="35">
        <f t="shared" si="423"/>
        <v>0.53241817437693284</v>
      </c>
      <c r="AH362" s="35">
        <f t="shared" si="423"/>
        <v>0.51221781069344785</v>
      </c>
      <c r="AI362" s="35">
        <f t="shared" si="423"/>
        <v>0.49278386467296353</v>
      </c>
      <c r="AJ362" s="35">
        <f t="shared" si="423"/>
        <v>0.47408725782742084</v>
      </c>
      <c r="AK362" s="35">
        <f t="shared" si="423"/>
        <v>0.45610001492943508</v>
      </c>
      <c r="AL362" s="35">
        <f t="shared" si="423"/>
        <v>0.4387952221537198</v>
      </c>
      <c r="AM362" s="35">
        <f t="shared" si="423"/>
        <v>0.42214698680665697</v>
      </c>
      <c r="AN362" s="35">
        <f t="shared" si="423"/>
        <v>0.40613039858376015</v>
      </c>
      <c r="AO362" s="35">
        <f t="shared" si="423"/>
        <v>0.39072149229705899</v>
      </c>
      <c r="AP362" s="35">
        <f t="shared" si="423"/>
        <v>0.3758972120166364</v>
      </c>
      <c r="AQ362" s="35">
        <f t="shared" si="423"/>
        <v>0.36163537657266381</v>
      </c>
      <c r="AR362" s="35">
        <f t="shared" si="423"/>
        <v>0.34791464636631653</v>
      </c>
      <c r="AS362" s="35">
        <f t="shared" si="423"/>
        <v>0.33471449143990883</v>
      </c>
      <c r="AT362" s="35">
        <f t="shared" si="423"/>
        <v>0.32201516075847331</v>
      </c>
      <c r="AU362" s="35">
        <f t="shared" si="423"/>
        <v>0.30979765265682113</v>
      </c>
      <c r="AV362" s="35">
        <f t="shared" si="423"/>
        <v>0.29804368640786422</v>
      </c>
      <c r="AW362" s="35">
        <f t="shared" si="423"/>
        <v>0.28673567486965729</v>
      </c>
      <c r="AX362" s="35">
        <f t="shared" si="423"/>
        <v>0.27585669817023317</v>
      </c>
      <c r="AY362" s="35">
        <f t="shared" si="423"/>
        <v>0.26539047839085544</v>
      </c>
      <c r="AZ362" s="35">
        <f t="shared" si="423"/>
        <v>0.25532135520980875</v>
      </c>
      <c r="BA362" s="35">
        <f t="shared" si="423"/>
        <v>0.24563426247028292</v>
      </c>
      <c r="BB362" s="35">
        <f t="shared" si="423"/>
        <v>0.23631470563728968</v>
      </c>
      <c r="BC362" s="35">
        <f t="shared" si="423"/>
        <v>0.22734874010988193</v>
      </c>
      <c r="BD362" s="35">
        <f t="shared" si="423"/>
        <v>0.21872295035622413</v>
      </c>
      <c r="BE362" s="35">
        <f t="shared" si="423"/>
        <v>0.21042442984029491</v>
      </c>
      <c r="BF362" s="35">
        <f t="shared" si="423"/>
        <v>0.20244076171018593</v>
      </c>
      <c r="BG362" s="35">
        <f t="shared" si="423"/>
        <v>0.19476000021910214</v>
      </c>
      <c r="BH362" s="35">
        <f t="shared" si="423"/>
        <v>0.18737065285126384</v>
      </c>
      <c r="BI362" s="35">
        <f t="shared" si="423"/>
        <v>0.18026166312596584</v>
      </c>
      <c r="BJ362" s="35">
        <f t="shared" si="423"/>
        <v>0.17342239405406445</v>
      </c>
      <c r="BK362" s="35">
        <f t="shared" si="423"/>
        <v>0.16684261222213809</v>
      </c>
      <c r="BL362" s="35">
        <f t="shared" si="423"/>
        <v>0.16051247248050748</v>
      </c>
      <c r="BM362" s="35">
        <f t="shared" si="423"/>
        <v>0.15442250321220427</v>
      </c>
      <c r="BN362" s="35">
        <f t="shared" si="423"/>
        <v>0.14856359216084666</v>
      </c>
      <c r="BO362" s="35">
        <f t="shared" si="423"/>
        <v>0.14292697279621652</v>
      </c>
      <c r="BP362" s="35">
        <f t="shared" si="423"/>
        <v>0.13750421119713724</v>
      </c>
      <c r="BQ362" s="35">
        <f t="shared" si="423"/>
        <v>0.13228719343202536</v>
      </c>
      <c r="BR362" s="35">
        <f t="shared" si="423"/>
        <v>0.12726811341823421</v>
      </c>
      <c r="BS362" s="35">
        <f t="shared" si="423"/>
        <v>0.12243946124202344</v>
      </c>
    </row>
    <row r="364" spans="6:71">
      <c r="F364" s="38" t="s">
        <v>231</v>
      </c>
    </row>
    <row r="366" spans="6:71">
      <c r="F366" t="s">
        <v>290</v>
      </c>
      <c r="R366" s="35">
        <f>R325*Controls!$G$22</f>
        <v>16.490973406520869</v>
      </c>
      <c r="S366" s="35">
        <f>S325*Controls!$G$22</f>
        <v>15.928458751989716</v>
      </c>
      <c r="T366" s="35">
        <f>T325*Controls!$G$22</f>
        <v>16.330693218096062</v>
      </c>
      <c r="U366" s="35">
        <f>U325*Controls!$G$22</f>
        <v>16.826712220542756</v>
      </c>
      <c r="V366" s="35">
        <f>V325*Controls!$G$22</f>
        <v>16.919786842652403</v>
      </c>
      <c r="W366" s="35">
        <f>W325*Controls!$G$22</f>
        <v>17.237983934026296</v>
      </c>
      <c r="X366" s="35">
        <f>X325*Controls!$G$22</f>
        <v>17.285992321213929</v>
      </c>
      <c r="Y366" s="35">
        <f>Y325*Controls!$G$22</f>
        <v>17.345708379236633</v>
      </c>
      <c r="Z366" s="35">
        <f>Z325*Controls!$G$22</f>
        <v>17.33596705441802</v>
      </c>
      <c r="AA366" s="35">
        <f>AA325*Controls!$G$22</f>
        <v>17.492456965917235</v>
      </c>
      <c r="AB366" s="35">
        <f>AB325*Controls!$G$22</f>
        <v>17.481704903144749</v>
      </c>
      <c r="AC366" s="35">
        <f>AC325*Controls!$G$22</f>
        <v>17.705234750789916</v>
      </c>
      <c r="AD366" s="35">
        <f>AD325*Controls!$G$22</f>
        <v>17.93730232870389</v>
      </c>
      <c r="AE366" s="35">
        <f>AE325*Controls!$G$22</f>
        <v>17.305396023233889</v>
      </c>
      <c r="AF366" s="35">
        <f>AF325*Controls!$G$22</f>
        <v>15.673054869280463</v>
      </c>
      <c r="AG366" s="35">
        <f>AG325*Controls!$G$22</f>
        <v>15.847983121698674</v>
      </c>
      <c r="AH366" s="35">
        <f>AH325*Controls!$G$22</f>
        <v>16.017665944909083</v>
      </c>
      <c r="AI366" s="35">
        <f>AI325*Controls!$G$22</f>
        <v>16.179204104660791</v>
      </c>
      <c r="AJ366" s="35">
        <f>AJ325*Controls!$G$22</f>
        <v>16.359998825994236</v>
      </c>
      <c r="AK366" s="35">
        <f>AK325*Controls!$G$22</f>
        <v>16.481557221238063</v>
      </c>
      <c r="AL366" s="35">
        <f>AL325*Controls!$G$22</f>
        <v>16.604579811941644</v>
      </c>
      <c r="AM366" s="35">
        <f>AM325*Controls!$G$22</f>
        <v>16.913168123796385</v>
      </c>
      <c r="AN366" s="35">
        <f>AN325*Controls!$G$22</f>
        <v>17.219689278232625</v>
      </c>
      <c r="AO366" s="35">
        <f>AO325*Controls!$G$22</f>
        <v>17.526221099303726</v>
      </c>
      <c r="AP366" s="35">
        <f>AP325*Controls!$G$22</f>
        <v>17.920913269104688</v>
      </c>
      <c r="AQ366" s="35">
        <f>AQ325*Controls!$G$22</f>
        <v>18.369160511820812</v>
      </c>
      <c r="AR366" s="35">
        <f>AR325*Controls!$G$22</f>
        <v>18.677670447870685</v>
      </c>
      <c r="AS366" s="35">
        <f>AS325*Controls!$G$22</f>
        <v>18.969352575153568</v>
      </c>
      <c r="AT366" s="35">
        <f>AT325*Controls!$G$22</f>
        <v>19.17971368901614</v>
      </c>
      <c r="AU366" s="35">
        <f>AU325*Controls!$G$22</f>
        <v>19.425962327935334</v>
      </c>
      <c r="AV366" s="35">
        <f>AV325*Controls!$G$22</f>
        <v>19.632918775726125</v>
      </c>
      <c r="AW366" s="35">
        <f>AW325*Controls!$G$22</f>
        <v>19.712146630374658</v>
      </c>
      <c r="AX366" s="35">
        <f>AX325*Controls!$G$22</f>
        <v>19.920508883541423</v>
      </c>
      <c r="AY366" s="35">
        <f>AY325*Controls!$G$22</f>
        <v>20.168183373641899</v>
      </c>
      <c r="AZ366" s="35">
        <f>AZ325*Controls!$G$22</f>
        <v>20.36638892163738</v>
      </c>
      <c r="BA366" s="35">
        <f>BA325*Controls!$G$22</f>
        <v>20.55970605217842</v>
      </c>
      <c r="BB366" s="35">
        <f>BB325*Controls!$G$22</f>
        <v>20.665071316775375</v>
      </c>
      <c r="BC366" s="35">
        <f>BC325*Controls!$G$22</f>
        <v>20.826025141832076</v>
      </c>
      <c r="BD366" s="35">
        <f>BD325*Controls!$G$22</f>
        <v>21.013524662285707</v>
      </c>
      <c r="BE366" s="35">
        <f>BE325*Controls!$G$22</f>
        <v>21.173847891169572</v>
      </c>
      <c r="BF366" s="35">
        <f>BF325*Controls!$G$22</f>
        <v>21.270036379277485</v>
      </c>
      <c r="BG366" s="35">
        <f>BG325*Controls!$G$22</f>
        <v>21.393386926173207</v>
      </c>
      <c r="BH366" s="35">
        <f>BH325*Controls!$G$22</f>
        <v>21.585718994843706</v>
      </c>
      <c r="BI366" s="35">
        <f>BI325*Controls!$G$22</f>
        <v>21.748733382113755</v>
      </c>
      <c r="BJ366" s="35">
        <f>BJ325*Controls!$G$22</f>
        <v>21.989420026274775</v>
      </c>
      <c r="BK366" s="35">
        <f>BK325*Controls!$G$22</f>
        <v>22.104378239176341</v>
      </c>
      <c r="BL366" s="35">
        <f>BL325*Controls!$G$22</f>
        <v>22.361045107961857</v>
      </c>
      <c r="BM366" s="35">
        <f>BM325*Controls!$G$22</f>
        <v>22.402316149421939</v>
      </c>
      <c r="BN366" s="35">
        <f>BN325*Controls!$G$22</f>
        <v>22.645582872167555</v>
      </c>
      <c r="BO366" s="35">
        <f>BO325*Controls!$G$22</f>
        <v>22.646797005952184</v>
      </c>
      <c r="BP366" s="35">
        <f>BP325*Controls!$G$22</f>
        <v>22.851270597999513</v>
      </c>
      <c r="BQ366" s="35">
        <f>BQ325*Controls!$G$22</f>
        <v>23.215155929420423</v>
      </c>
      <c r="BR366" s="35">
        <f>BR325*Controls!$G$22</f>
        <v>23.596132570724663</v>
      </c>
      <c r="BS366" s="35">
        <f>BS325*Controls!$G$22</f>
        <v>23.99362379743328</v>
      </c>
    </row>
    <row r="367" spans="6:71">
      <c r="F367" t="s">
        <v>294</v>
      </c>
      <c r="L367" s="47" t="s">
        <v>229</v>
      </c>
      <c r="Q367" s="83">
        <f>SUM(R367:BS367)</f>
        <v>373.20587191379548</v>
      </c>
      <c r="R367" s="35">
        <f t="shared" ref="R367:AW367" si="424">R366*R24</f>
        <v>15.747546722571403</v>
      </c>
      <c r="S367" s="35">
        <f t="shared" si="424"/>
        <v>14.541259369516338</v>
      </c>
      <c r="T367" s="35">
        <f t="shared" si="424"/>
        <v>14.268888351834631</v>
      </c>
      <c r="U367" s="35">
        <f t="shared" si="424"/>
        <v>14.087638823152417</v>
      </c>
      <c r="V367" s="35">
        <f t="shared" si="424"/>
        <v>13.588890118369839</v>
      </c>
      <c r="W367" s="35">
        <f t="shared" si="424"/>
        <v>13.280845639935302</v>
      </c>
      <c r="X367" s="35">
        <f t="shared" si="424"/>
        <v>12.775671348439122</v>
      </c>
      <c r="Y367" s="35">
        <f t="shared" si="424"/>
        <v>12.297918596858743</v>
      </c>
      <c r="Z367" s="35">
        <f t="shared" si="424"/>
        <v>11.790651536379835</v>
      </c>
      <c r="AA367" s="35">
        <f t="shared" si="424"/>
        <v>11.412760497589145</v>
      </c>
      <c r="AB367" s="35">
        <f t="shared" si="424"/>
        <v>10.941423601199986</v>
      </c>
      <c r="AC367" s="35">
        <f t="shared" si="424"/>
        <v>10.630211237096354</v>
      </c>
      <c r="AD367" s="35">
        <f t="shared" si="424"/>
        <v>10.331122029148938</v>
      </c>
      <c r="AE367" s="35">
        <f t="shared" si="424"/>
        <v>9.5614126877612122</v>
      </c>
      <c r="AF367" s="35">
        <f t="shared" si="424"/>
        <v>8.3070023477014505</v>
      </c>
      <c r="AG367" s="35">
        <f t="shared" si="424"/>
        <v>8.0577694507705537</v>
      </c>
      <c r="AH367" s="35">
        <f t="shared" si="424"/>
        <v>7.8125035407637711</v>
      </c>
      <c r="AI367" s="35">
        <f t="shared" si="424"/>
        <v>7.5700423111373629</v>
      </c>
      <c r="AJ367" s="35">
        <f t="shared" si="424"/>
        <v>7.3430177713317653</v>
      </c>
      <c r="AK367" s="35">
        <f t="shared" si="424"/>
        <v>7.0964265437292333</v>
      </c>
      <c r="AL367" s="35">
        <f t="shared" si="424"/>
        <v>6.8583479867002053</v>
      </c>
      <c r="AM367" s="35">
        <f t="shared" si="424"/>
        <v>6.7014186658064689</v>
      </c>
      <c r="AN367" s="35">
        <f t="shared" si="424"/>
        <v>6.5451145762036465</v>
      </c>
      <c r="AO367" s="35">
        <f t="shared" si="424"/>
        <v>6.3904344901330905</v>
      </c>
      <c r="AP367" s="35">
        <f t="shared" si="424"/>
        <v>6.2683378643545025</v>
      </c>
      <c r="AQ367" s="35">
        <f t="shared" si="424"/>
        <v>6.163561390627506</v>
      </c>
      <c r="AR367" s="35">
        <f t="shared" si="424"/>
        <v>6.011948937863651</v>
      </c>
      <c r="AS367" s="35">
        <f t="shared" si="424"/>
        <v>5.8572699671881967</v>
      </c>
      <c r="AT367" s="35">
        <f t="shared" si="424"/>
        <v>5.6811337076396589</v>
      </c>
      <c r="AU367" s="35">
        <f t="shared" si="424"/>
        <v>5.5198285830433917</v>
      </c>
      <c r="AV367" s="35">
        <f t="shared" si="424"/>
        <v>5.3515313837069272</v>
      </c>
      <c r="AW367" s="35">
        <f t="shared" si="424"/>
        <v>5.154390119316913</v>
      </c>
      <c r="AX367" s="35">
        <f t="shared" ref="AX367:BS367" si="425">AX366*AX24</f>
        <v>4.9968228324833781</v>
      </c>
      <c r="AY367" s="35">
        <f t="shared" si="425"/>
        <v>4.8530019087667773</v>
      </c>
      <c r="AZ367" s="35">
        <f t="shared" si="425"/>
        <v>4.7011907354364642</v>
      </c>
      <c r="BA367" s="35">
        <f t="shared" si="425"/>
        <v>4.5526147154740002</v>
      </c>
      <c r="BB367" s="35">
        <f t="shared" si="425"/>
        <v>4.3896618163039189</v>
      </c>
      <c r="BC367" s="35">
        <f t="shared" si="425"/>
        <v>4.2437588860002267</v>
      </c>
      <c r="BD367" s="35">
        <f t="shared" si="425"/>
        <v>4.1076494612623948</v>
      </c>
      <c r="BE367" s="35">
        <f t="shared" si="425"/>
        <v>3.9704928424703736</v>
      </c>
      <c r="BF367" s="35">
        <f t="shared" si="425"/>
        <v>3.8261590497705336</v>
      </c>
      <c r="BG367" s="35">
        <f t="shared" si="425"/>
        <v>3.6916837556104873</v>
      </c>
      <c r="BH367" s="35">
        <f t="shared" si="425"/>
        <v>3.5732353482130956</v>
      </c>
      <c r="BI367" s="35">
        <f t="shared" si="425"/>
        <v>3.4536572097224334</v>
      </c>
      <c r="BJ367" s="35">
        <f t="shared" si="425"/>
        <v>3.3497252998951379</v>
      </c>
      <c r="BK367" s="35">
        <f t="shared" si="425"/>
        <v>3.2301588472860736</v>
      </c>
      <c r="BL367" s="35">
        <f t="shared" si="425"/>
        <v>3.1346411617375685</v>
      </c>
      <c r="BM367" s="35">
        <f t="shared" si="425"/>
        <v>3.0125815656089778</v>
      </c>
      <c r="BN367" s="35">
        <f t="shared" si="425"/>
        <v>2.9213228373410409</v>
      </c>
      <c r="BO367" s="35">
        <f t="shared" si="425"/>
        <v>2.8025475874158761</v>
      </c>
      <c r="BP367" s="35">
        <f t="shared" si="425"/>
        <v>2.7127309319185735</v>
      </c>
      <c r="BQ367" s="35">
        <f t="shared" si="425"/>
        <v>2.6437362705509861</v>
      </c>
      <c r="BR367" s="35">
        <f t="shared" si="425"/>
        <v>2.577730497625748</v>
      </c>
      <c r="BS367" s="35">
        <f t="shared" si="425"/>
        <v>2.5144481550298026</v>
      </c>
    </row>
    <row r="369" spans="3:71">
      <c r="F369" t="s">
        <v>232</v>
      </c>
      <c r="R369" s="35">
        <f>R322*Controls!$G$21</f>
        <v>34.580537521081617</v>
      </c>
      <c r="S369" s="35">
        <f>S322*Controls!$G$21</f>
        <v>35.459025945210882</v>
      </c>
      <c r="T369" s="35">
        <f>T322*Controls!$G$21</f>
        <v>36.216305744549075</v>
      </c>
      <c r="U369" s="35">
        <f>U322*Controls!$G$21</f>
        <v>37.165751962994136</v>
      </c>
      <c r="V369" s="35">
        <f>V322*Controls!$G$21</f>
        <v>38.100259602014901</v>
      </c>
      <c r="W369" s="35">
        <f>W322*Controls!$G$21</f>
        <v>38.843214664254191</v>
      </c>
      <c r="X369" s="35">
        <f>X322*Controls!$G$21</f>
        <v>39.60065735020715</v>
      </c>
      <c r="Y369" s="35">
        <f>Y322*Controls!$G$21</f>
        <v>40.372870168536195</v>
      </c>
      <c r="Z369" s="35">
        <f>Z322*Controls!$G$21</f>
        <v>41.160141136822652</v>
      </c>
      <c r="AA369" s="35">
        <f>AA322*Controls!$G$21</f>
        <v>41.9627638889907</v>
      </c>
      <c r="AB369" s="35">
        <f>AB322*Controls!$G$21</f>
        <v>42.781037784826019</v>
      </c>
      <c r="AC369" s="35">
        <f>AC322*Controls!$G$21</f>
        <v>43.615268021630136</v>
      </c>
      <c r="AD369" s="35">
        <f>AD322*Controls!$G$21</f>
        <v>44.465765748051922</v>
      </c>
      <c r="AE369" s="35">
        <f>AE322*Controls!$G$21</f>
        <v>45.332848180138939</v>
      </c>
      <c r="AF369" s="35">
        <f>AF322*Controls!$G$21</f>
        <v>46.216838719651655</v>
      </c>
      <c r="AG369" s="35">
        <f>AG322*Controls!$G$21</f>
        <v>47.118067074684866</v>
      </c>
      <c r="AH369" s="35">
        <f>AH322*Controls!$G$21</f>
        <v>48.036869382641228</v>
      </c>
      <c r="AI369" s="35">
        <f>AI322*Controls!$G$21</f>
        <v>48.973588335602734</v>
      </c>
      <c r="AJ369" s="35">
        <f>AJ322*Controls!$G$21</f>
        <v>49.928573308146987</v>
      </c>
      <c r="AK369" s="35">
        <f>AK322*Controls!$G$21</f>
        <v>50.902180487655862</v>
      </c>
      <c r="AL369" s="35">
        <f>AL322*Controls!$G$21</f>
        <v>51.894773007165149</v>
      </c>
      <c r="AM369" s="35">
        <f>AM322*Controls!$G$21</f>
        <v>52.906721080804871</v>
      </c>
      <c r="AN369" s="35">
        <f>AN322*Controls!$G$21</f>
        <v>53.938402141880573</v>
      </c>
      <c r="AO369" s="35">
        <f>AO322*Controls!$G$21</f>
        <v>54.990200983647249</v>
      </c>
      <c r="AP369" s="35">
        <f>AP322*Controls!$G$21</f>
        <v>56.062509902828381</v>
      </c>
      <c r="AQ369" s="35">
        <f>AQ322*Controls!$G$21</f>
        <v>57.155728845933538</v>
      </c>
      <c r="AR369" s="35">
        <f>AR322*Controls!$G$21</f>
        <v>58.270265558429244</v>
      </c>
      <c r="AS369" s="35">
        <f>AS322*Controls!$G$21</f>
        <v>59.406535736818618</v>
      </c>
      <c r="AT369" s="35">
        <f>AT322*Controls!$G$21</f>
        <v>60.564963183686586</v>
      </c>
      <c r="AU369" s="35">
        <f>AU322*Controls!$G$21</f>
        <v>61.745979965768477</v>
      </c>
      <c r="AV369" s="35">
        <f>AV322*Controls!$G$21</f>
        <v>62.950026575100964</v>
      </c>
      <c r="AW369" s="35">
        <f>AW322*Controls!$G$21</f>
        <v>64.177552093315441</v>
      </c>
      <c r="AX369" s="35">
        <f>AX322*Controls!$G$21</f>
        <v>65.429014359135095</v>
      </c>
      <c r="AY369" s="35">
        <f>AY322*Controls!$G$21</f>
        <v>66.70488013913824</v>
      </c>
      <c r="AZ369" s="35">
        <f>AZ322*Controls!$G$21</f>
        <v>68.005625301851438</v>
      </c>
      <c r="BA369" s="35">
        <f>BA322*Controls!$G$21</f>
        <v>69.331734995237539</v>
      </c>
      <c r="BB369" s="35">
        <f>BB322*Controls!$G$21</f>
        <v>70.683703827644692</v>
      </c>
      <c r="BC369" s="35">
        <f>BC322*Controls!$G$21</f>
        <v>72.062036052283759</v>
      </c>
      <c r="BD369" s="35">
        <f>BD322*Controls!$G$21</f>
        <v>73.467245755303296</v>
      </c>
      <c r="BE369" s="35">
        <f>BE322*Controls!$G$21</f>
        <v>74.899857047531711</v>
      </c>
      <c r="BF369" s="35">
        <f>BF322*Controls!$G$21</f>
        <v>76.360404259958585</v>
      </c>
      <c r="BG369" s="35">
        <f>BG322*Controls!$G$21</f>
        <v>77.849432143027784</v>
      </c>
      <c r="BH369" s="35">
        <f>BH322*Controls!$G$21</f>
        <v>79.367496069816823</v>
      </c>
      <c r="BI369" s="35">
        <f>BI322*Controls!$G$21</f>
        <v>80.915162243178258</v>
      </c>
      <c r="BJ369" s="35">
        <f>BJ322*Controls!$G$21</f>
        <v>82.493007906920241</v>
      </c>
      <c r="BK369" s="35">
        <f>BK322*Controls!$G$21</f>
        <v>84.10162156110519</v>
      </c>
      <c r="BL369" s="35">
        <f>BL322*Controls!$G$21</f>
        <v>85.741603181546751</v>
      </c>
      <c r="BM369" s="35">
        <f>BM322*Controls!$G$21</f>
        <v>87.413564443586921</v>
      </c>
      <c r="BN369" s="35">
        <f>BN322*Controls!$G$21</f>
        <v>89.118128950236866</v>
      </c>
      <c r="BO369" s="35">
        <f>BO322*Controls!$G$21</f>
        <v>90.855932464766497</v>
      </c>
      <c r="BP369" s="35">
        <f>BP322*Controls!$G$21</f>
        <v>92.627623147829453</v>
      </c>
      <c r="BQ369" s="35">
        <f>BQ322*Controls!$G$21</f>
        <v>94.433861799212139</v>
      </c>
      <c r="BR369" s="35">
        <f>BR322*Controls!$G$21</f>
        <v>96.275322104296777</v>
      </c>
      <c r="BS369" s="35">
        <f>BS322*Controls!$G$21</f>
        <v>98.152690885330571</v>
      </c>
    </row>
    <row r="370" spans="3:71">
      <c r="F370" t="s">
        <v>183</v>
      </c>
      <c r="R370" s="35">
        <f t="shared" ref="R370:AW370" si="426">R322-R369</f>
        <v>249.79888288255012</v>
      </c>
      <c r="S370" s="35">
        <f t="shared" si="426"/>
        <v>256.14480584106281</v>
      </c>
      <c r="T370" s="35">
        <f t="shared" si="426"/>
        <v>261.61515597049265</v>
      </c>
      <c r="U370" s="35">
        <f t="shared" si="426"/>
        <v>268.47365562741817</v>
      </c>
      <c r="V370" s="35">
        <f t="shared" si="426"/>
        <v>275.22424370402871</v>
      </c>
      <c r="W370" s="35">
        <f t="shared" si="426"/>
        <v>280.59111645625728</v>
      </c>
      <c r="X370" s="35">
        <f t="shared" si="426"/>
        <v>286.0626432271543</v>
      </c>
      <c r="Y370" s="35">
        <f t="shared" si="426"/>
        <v>291.64086477008379</v>
      </c>
      <c r="Z370" s="35">
        <f t="shared" si="426"/>
        <v>297.3278616331005</v>
      </c>
      <c r="AA370" s="35">
        <f t="shared" si="426"/>
        <v>303.12575493494597</v>
      </c>
      <c r="AB370" s="35">
        <f t="shared" si="426"/>
        <v>309.03670715617744</v>
      </c>
      <c r="AC370" s="35">
        <f t="shared" si="426"/>
        <v>315.06292294572296</v>
      </c>
      <c r="AD370" s="35">
        <f t="shared" si="426"/>
        <v>321.20664994316456</v>
      </c>
      <c r="AE370" s="35">
        <f t="shared" si="426"/>
        <v>327.47017961705626</v>
      </c>
      <c r="AF370" s="35">
        <f t="shared" si="426"/>
        <v>333.85584811958893</v>
      </c>
      <c r="AG370" s="35">
        <f t="shared" si="426"/>
        <v>340.36603715792097</v>
      </c>
      <c r="AH370" s="35">
        <f t="shared" si="426"/>
        <v>347.00317488250045</v>
      </c>
      <c r="AI370" s="35">
        <f t="shared" si="426"/>
        <v>353.76973679270918</v>
      </c>
      <c r="AJ370" s="35">
        <f t="shared" si="426"/>
        <v>360.66824666016703</v>
      </c>
      <c r="AK370" s="35">
        <f t="shared" si="426"/>
        <v>367.70127747004034</v>
      </c>
      <c r="AL370" s="35">
        <f t="shared" si="426"/>
        <v>374.87145238070616</v>
      </c>
      <c r="AM370" s="35">
        <f t="shared" si="426"/>
        <v>382.18144570212996</v>
      </c>
      <c r="AN370" s="35">
        <f t="shared" si="426"/>
        <v>389.63398389332156</v>
      </c>
      <c r="AO370" s="35">
        <f t="shared" si="426"/>
        <v>397.23184657924133</v>
      </c>
      <c r="AP370" s="35">
        <f t="shared" si="426"/>
        <v>404.97786758753659</v>
      </c>
      <c r="AQ370" s="35">
        <f t="shared" si="426"/>
        <v>412.87493600549357</v>
      </c>
      <c r="AR370" s="35">
        <f t="shared" si="426"/>
        <v>420.92599725760073</v>
      </c>
      <c r="AS370" s="35">
        <f t="shared" si="426"/>
        <v>429.13405420412397</v>
      </c>
      <c r="AT370" s="35">
        <f t="shared" si="426"/>
        <v>437.50216826110443</v>
      </c>
      <c r="AU370" s="35">
        <f t="shared" si="426"/>
        <v>446.033460542196</v>
      </c>
      <c r="AV370" s="35">
        <f t="shared" si="426"/>
        <v>454.7311130227688</v>
      </c>
      <c r="AW370" s="35">
        <f t="shared" si="426"/>
        <v>463.59836972671286</v>
      </c>
      <c r="AX370" s="35">
        <f t="shared" ref="AX370:BS370" si="427">AX322-AX369</f>
        <v>472.63853793638384</v>
      </c>
      <c r="AY370" s="35">
        <f t="shared" si="427"/>
        <v>481.85498942614333</v>
      </c>
      <c r="AZ370" s="35">
        <f t="shared" si="427"/>
        <v>491.25116171995319</v>
      </c>
      <c r="BA370" s="35">
        <f t="shared" si="427"/>
        <v>500.83055937349229</v>
      </c>
      <c r="BB370" s="35">
        <f t="shared" si="427"/>
        <v>510.59675528127542</v>
      </c>
      <c r="BC370" s="35">
        <f t="shared" si="427"/>
        <v>520.55339200926028</v>
      </c>
      <c r="BD370" s="35">
        <f t="shared" si="427"/>
        <v>530.70418315344091</v>
      </c>
      <c r="BE370" s="35">
        <f t="shared" si="427"/>
        <v>541.05291472493309</v>
      </c>
      <c r="BF370" s="35">
        <f t="shared" si="427"/>
        <v>551.60344656206928</v>
      </c>
      <c r="BG370" s="35">
        <f t="shared" si="427"/>
        <v>562.35971377002966</v>
      </c>
      <c r="BH370" s="35">
        <f t="shared" si="427"/>
        <v>573.32572818854521</v>
      </c>
      <c r="BI370" s="35">
        <f t="shared" si="427"/>
        <v>584.50557988822197</v>
      </c>
      <c r="BJ370" s="35">
        <f t="shared" si="427"/>
        <v>595.90343869604226</v>
      </c>
      <c r="BK370" s="35">
        <f t="shared" si="427"/>
        <v>607.52355575061517</v>
      </c>
      <c r="BL370" s="35">
        <f t="shared" si="427"/>
        <v>619.37026508775216</v>
      </c>
      <c r="BM370" s="35">
        <f t="shared" si="427"/>
        <v>631.44798525696342</v>
      </c>
      <c r="BN370" s="35">
        <f t="shared" si="427"/>
        <v>643.76122096947427</v>
      </c>
      <c r="BO370" s="35">
        <f t="shared" si="427"/>
        <v>656.31456477837901</v>
      </c>
      <c r="BP370" s="35">
        <f t="shared" si="427"/>
        <v>669.11269879155748</v>
      </c>
      <c r="BQ370" s="35">
        <f t="shared" si="427"/>
        <v>682.16039641799284</v>
      </c>
      <c r="BR370" s="35">
        <f t="shared" si="427"/>
        <v>695.46252414814376</v>
      </c>
      <c r="BS370" s="35">
        <f t="shared" si="427"/>
        <v>709.02404336903271</v>
      </c>
    </row>
    <row r="371" spans="3:71">
      <c r="F371" t="s">
        <v>233</v>
      </c>
      <c r="L371" s="47" t="s">
        <v>229</v>
      </c>
      <c r="Q371" s="83">
        <f>SUM(R371:BS371)</f>
        <v>1061.6465821990653</v>
      </c>
      <c r="R371" s="35">
        <f t="shared" ref="R371:AW371" si="428">R369*R24</f>
        <v>33.021618365446919</v>
      </c>
      <c r="S371" s="35">
        <f t="shared" si="428"/>
        <v>32.370921837953198</v>
      </c>
      <c r="T371" s="35">
        <f t="shared" si="428"/>
        <v>31.643875509966005</v>
      </c>
      <c r="U371" s="35">
        <f t="shared" si="428"/>
        <v>31.115864072740468</v>
      </c>
      <c r="V371" s="35">
        <f t="shared" si="428"/>
        <v>30.599690529670003</v>
      </c>
      <c r="W371" s="35">
        <f t="shared" si="428"/>
        <v>29.926396270537577</v>
      </c>
      <c r="X371" s="35">
        <f t="shared" si="428"/>
        <v>29.267916708924435</v>
      </c>
      <c r="Y371" s="35">
        <f t="shared" si="428"/>
        <v>28.623925872553805</v>
      </c>
      <c r="Z371" s="35">
        <f t="shared" si="428"/>
        <v>27.994104961615644</v>
      </c>
      <c r="AA371" s="35">
        <f t="shared" si="428"/>
        <v>27.378142190948711</v>
      </c>
      <c r="AB371" s="35">
        <f t="shared" si="428"/>
        <v>26.775732635695093</v>
      </c>
      <c r="AC371" s="35">
        <f t="shared" si="428"/>
        <v>26.186578080350881</v>
      </c>
      <c r="AD371" s="35">
        <f t="shared" si="428"/>
        <v>25.610386871138243</v>
      </c>
      <c r="AE371" s="35">
        <f t="shared" si="428"/>
        <v>25.046873771625734</v>
      </c>
      <c r="AF371" s="35">
        <f t="shared" si="428"/>
        <v>24.495759821525542</v>
      </c>
      <c r="AG371" s="35">
        <f t="shared" si="428"/>
        <v>23.956772198597523</v>
      </c>
      <c r="AH371" s="35">
        <f t="shared" si="428"/>
        <v>23.429644083591953</v>
      </c>
      <c r="AI371" s="35">
        <f t="shared" si="428"/>
        <v>22.914114528163843</v>
      </c>
      <c r="AJ371" s="35">
        <f t="shared" si="428"/>
        <v>22.409928325693716</v>
      </c>
      <c r="AK371" s="35">
        <f t="shared" si="428"/>
        <v>21.916835884950615</v>
      </c>
      <c r="AL371" s="35">
        <f t="shared" si="428"/>
        <v>21.43459310653504</v>
      </c>
      <c r="AM371" s="35">
        <f t="shared" si="428"/>
        <v>20.96296126204053</v>
      </c>
      <c r="AN371" s="35">
        <f t="shared" si="428"/>
        <v>20.501706875874053</v>
      </c>
      <c r="AO371" s="35">
        <f t="shared" si="428"/>
        <v>20.050601609676754</v>
      </c>
      <c r="AP371" s="35">
        <f t="shared" si="428"/>
        <v>19.609422149287873</v>
      </c>
      <c r="AQ371" s="35">
        <f t="shared" si="428"/>
        <v>19.177950094195751</v>
      </c>
      <c r="AR371" s="35">
        <f t="shared" si="428"/>
        <v>18.755971849421346</v>
      </c>
      <c r="AS371" s="35">
        <f t="shared" si="428"/>
        <v>18.34327851978064</v>
      </c>
      <c r="AT371" s="35">
        <f t="shared" si="428"/>
        <v>17.939665806473617</v>
      </c>
      <c r="AU371" s="35">
        <f t="shared" si="428"/>
        <v>17.544933905948632</v>
      </c>
      <c r="AV371" s="35">
        <f t="shared" si="428"/>
        <v>17.158887410992122</v>
      </c>
      <c r="AW371" s="35">
        <f t="shared" si="428"/>
        <v>16.78133521399462</v>
      </c>
      <c r="AX371" s="35">
        <f t="shared" ref="AX371:BS371" si="429">AX369*AX24</f>
        <v>16.412090412345275</v>
      </c>
      <c r="AY371" s="35">
        <f t="shared" si="429"/>
        <v>16.050970215907999</v>
      </c>
      <c r="AZ371" s="35">
        <f t="shared" si="429"/>
        <v>15.697795856533427</v>
      </c>
      <c r="BA371" s="35">
        <f t="shared" si="429"/>
        <v>15.352392499561937</v>
      </c>
      <c r="BB371" s="35">
        <f t="shared" si="429"/>
        <v>15.014589157273884</v>
      </c>
      <c r="BC371" s="35">
        <f t="shared" si="429"/>
        <v>14.684218604244194</v>
      </c>
      <c r="BD371" s="35">
        <f t="shared" si="429"/>
        <v>14.361117294559486</v>
      </c>
      <c r="BE371" s="35">
        <f t="shared" si="429"/>
        <v>14.045125280856642</v>
      </c>
      <c r="BF371" s="35">
        <f t="shared" si="429"/>
        <v>13.736086135142823</v>
      </c>
      <c r="BG371" s="35">
        <f t="shared" si="429"/>
        <v>13.433846871357698</v>
      </c>
      <c r="BH371" s="35">
        <f t="shared" si="429"/>
        <v>13.138257869639558</v>
      </c>
      <c r="BI371" s="35">
        <f t="shared" si="429"/>
        <v>12.849172802257829</v>
      </c>
      <c r="BJ371" s="35">
        <f t="shared" si="429"/>
        <v>12.566448561175319</v>
      </c>
      <c r="BK371" s="35">
        <f t="shared" si="429"/>
        <v>12.289945187204319</v>
      </c>
      <c r="BL371" s="35">
        <f t="shared" si="429"/>
        <v>12.019525800721521</v>
      </c>
      <c r="BM371" s="35">
        <f t="shared" si="429"/>
        <v>11.755056533907434</v>
      </c>
      <c r="BN371" s="35">
        <f t="shared" si="429"/>
        <v>11.496406464476737</v>
      </c>
      <c r="BO371" s="35">
        <f t="shared" si="429"/>
        <v>11.24344755086682</v>
      </c>
      <c r="BP371" s="35">
        <f t="shared" si="429"/>
        <v>10.996054568852346</v>
      </c>
      <c r="BQ371" s="35">
        <f t="shared" si="429"/>
        <v>10.754105049554546</v>
      </c>
      <c r="BR371" s="35">
        <f t="shared" si="429"/>
        <v>10.517479218814479</v>
      </c>
      <c r="BS371" s="35">
        <f t="shared" si="429"/>
        <v>10.28605993790031</v>
      </c>
    </row>
    <row r="373" spans="3:71">
      <c r="F373" t="s">
        <v>234</v>
      </c>
      <c r="R373" s="35">
        <f>R366+R369</f>
        <v>51.071510927602489</v>
      </c>
      <c r="S373" s="35">
        <f t="shared" ref="S373:U373" si="430">S366+S369</f>
        <v>51.387484697200598</v>
      </c>
      <c r="T373" s="35">
        <f t="shared" si="430"/>
        <v>52.546998962645134</v>
      </c>
      <c r="U373" s="35">
        <f t="shared" si="430"/>
        <v>53.992464183536896</v>
      </c>
      <c r="V373" s="35">
        <f>V366+V369</f>
        <v>55.020046444667301</v>
      </c>
      <c r="W373" s="35">
        <f t="shared" ref="W373:BS373" si="431">W366+W369</f>
        <v>56.081198598280487</v>
      </c>
      <c r="X373" s="35">
        <f t="shared" si="431"/>
        <v>56.886649671421083</v>
      </c>
      <c r="Y373" s="35">
        <f t="shared" si="431"/>
        <v>57.718578547772829</v>
      </c>
      <c r="Z373" s="35">
        <f t="shared" si="431"/>
        <v>58.496108191240673</v>
      </c>
      <c r="AA373" s="35">
        <f t="shared" si="431"/>
        <v>59.455220854907935</v>
      </c>
      <c r="AB373" s="35">
        <f t="shared" si="431"/>
        <v>60.262742687970771</v>
      </c>
      <c r="AC373" s="35">
        <f t="shared" si="431"/>
        <v>61.320502772420056</v>
      </c>
      <c r="AD373" s="35">
        <f t="shared" si="431"/>
        <v>62.403068076755815</v>
      </c>
      <c r="AE373" s="35">
        <f t="shared" si="431"/>
        <v>62.638244203372828</v>
      </c>
      <c r="AF373" s="35">
        <f t="shared" si="431"/>
        <v>61.889893588932118</v>
      </c>
      <c r="AG373" s="35">
        <f t="shared" si="431"/>
        <v>62.966050196383542</v>
      </c>
      <c r="AH373" s="35">
        <f t="shared" si="431"/>
        <v>64.054535327550312</v>
      </c>
      <c r="AI373" s="35">
        <f t="shared" si="431"/>
        <v>65.152792440263525</v>
      </c>
      <c r="AJ373" s="35">
        <f t="shared" si="431"/>
        <v>66.288572134141219</v>
      </c>
      <c r="AK373" s="35">
        <f t="shared" si="431"/>
        <v>67.383737708893932</v>
      </c>
      <c r="AL373" s="35">
        <f t="shared" si="431"/>
        <v>68.49935281910679</v>
      </c>
      <c r="AM373" s="35">
        <f t="shared" si="431"/>
        <v>69.819889204601253</v>
      </c>
      <c r="AN373" s="35">
        <f t="shared" si="431"/>
        <v>71.158091420113195</v>
      </c>
      <c r="AO373" s="35">
        <f t="shared" si="431"/>
        <v>72.516422082950982</v>
      </c>
      <c r="AP373" s="35">
        <f t="shared" si="431"/>
        <v>73.983423171933069</v>
      </c>
      <c r="AQ373" s="35">
        <f t="shared" si="431"/>
        <v>75.524889357754347</v>
      </c>
      <c r="AR373" s="35">
        <f t="shared" si="431"/>
        <v>76.947936006299926</v>
      </c>
      <c r="AS373" s="35">
        <f t="shared" si="431"/>
        <v>78.37588831197219</v>
      </c>
      <c r="AT373" s="35">
        <f t="shared" si="431"/>
        <v>79.744676872702726</v>
      </c>
      <c r="AU373" s="35">
        <f t="shared" si="431"/>
        <v>81.171942293703808</v>
      </c>
      <c r="AV373" s="35">
        <f t="shared" si="431"/>
        <v>82.582945350827089</v>
      </c>
      <c r="AW373" s="35">
        <f t="shared" si="431"/>
        <v>83.889698723690103</v>
      </c>
      <c r="AX373" s="35">
        <f t="shared" si="431"/>
        <v>85.349523242676526</v>
      </c>
      <c r="AY373" s="35">
        <f t="shared" si="431"/>
        <v>86.873063512780135</v>
      </c>
      <c r="AZ373" s="35">
        <f t="shared" si="431"/>
        <v>88.372014223488819</v>
      </c>
      <c r="BA373" s="35">
        <f t="shared" si="431"/>
        <v>89.891441047415952</v>
      </c>
      <c r="BB373" s="35">
        <f t="shared" si="431"/>
        <v>91.348775144420074</v>
      </c>
      <c r="BC373" s="35">
        <f t="shared" si="431"/>
        <v>92.888061194115835</v>
      </c>
      <c r="BD373" s="35">
        <f t="shared" si="431"/>
        <v>94.480770417589</v>
      </c>
      <c r="BE373" s="35">
        <f t="shared" si="431"/>
        <v>96.073704938701283</v>
      </c>
      <c r="BF373" s="35">
        <f t="shared" si="431"/>
        <v>97.63044063923607</v>
      </c>
      <c r="BG373" s="35">
        <f t="shared" si="431"/>
        <v>99.242819069200991</v>
      </c>
      <c r="BH373" s="35">
        <f t="shared" si="431"/>
        <v>100.95321506466053</v>
      </c>
      <c r="BI373" s="35">
        <f t="shared" si="431"/>
        <v>102.66389562529201</v>
      </c>
      <c r="BJ373" s="35">
        <f t="shared" si="431"/>
        <v>104.48242793319501</v>
      </c>
      <c r="BK373" s="35">
        <f t="shared" si="431"/>
        <v>106.20599980028153</v>
      </c>
      <c r="BL373" s="35">
        <f t="shared" si="431"/>
        <v>108.10264828950861</v>
      </c>
      <c r="BM373" s="35">
        <f t="shared" si="431"/>
        <v>109.81588059300886</v>
      </c>
      <c r="BN373" s="35">
        <f t="shared" si="431"/>
        <v>111.76371182240442</v>
      </c>
      <c r="BO373" s="35">
        <f t="shared" si="431"/>
        <v>113.50272947071868</v>
      </c>
      <c r="BP373" s="35">
        <f t="shared" si="431"/>
        <v>115.47889374582897</v>
      </c>
      <c r="BQ373" s="35">
        <f t="shared" si="431"/>
        <v>117.64901772863256</v>
      </c>
      <c r="BR373" s="35">
        <f t="shared" si="431"/>
        <v>119.87145467502144</v>
      </c>
      <c r="BS373" s="35">
        <f t="shared" si="431"/>
        <v>122.14631468276386</v>
      </c>
    </row>
    <row r="375" spans="3:71" ht="15" thickBot="1">
      <c r="C375" s="28" t="s">
        <v>235</v>
      </c>
      <c r="D375" s="28"/>
      <c r="E375" s="28"/>
      <c r="F375" s="29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</row>
    <row r="377" spans="3:71">
      <c r="F377" t="s">
        <v>236</v>
      </c>
      <c r="R377" s="35">
        <f t="shared" ref="R377:AW377" si="432">R325-R322</f>
        <v>282.32069665894102</v>
      </c>
      <c r="S377" s="35">
        <f t="shared" si="432"/>
        <v>255.76588477694673</v>
      </c>
      <c r="T377" s="35">
        <f t="shared" si="432"/>
        <v>263.36074509238307</v>
      </c>
      <c r="U377" s="35">
        <f t="shared" si="432"/>
        <v>272.59812576157248</v>
      </c>
      <c r="V377" s="35">
        <f t="shared" si="432"/>
        <v>268.11147066826578</v>
      </c>
      <c r="W377" s="35">
        <f t="shared" si="432"/>
        <v>272.93625080479086</v>
      </c>
      <c r="X377" s="35">
        <f t="shared" si="432"/>
        <v>268.35705410352961</v>
      </c>
      <c r="Y377" s="35">
        <f t="shared" si="432"/>
        <v>264.0587179561096</v>
      </c>
      <c r="Z377" s="35">
        <f t="shared" si="432"/>
        <v>257.24969669461359</v>
      </c>
      <c r="AA377" s="35">
        <f t="shared" si="432"/>
        <v>256.02684082957654</v>
      </c>
      <c r="AB377" s="35">
        <f t="shared" si="432"/>
        <v>248.92812801929716</v>
      </c>
      <c r="AC377" s="35">
        <f t="shared" si="432"/>
        <v>249.74912005635531</v>
      </c>
      <c r="AD377" s="35">
        <f t="shared" si="432"/>
        <v>250.72972618864225</v>
      </c>
      <c r="AE377" s="35">
        <f t="shared" si="432"/>
        <v>221.88412076754321</v>
      </c>
      <c r="AF377" s="35">
        <f t="shared" si="432"/>
        <v>158.5202639951396</v>
      </c>
      <c r="AG377" s="35">
        <f t="shared" si="432"/>
        <v>157.12012675360285</v>
      </c>
      <c r="AH377" s="35">
        <f t="shared" si="432"/>
        <v>155.39521157365846</v>
      </c>
      <c r="AI377" s="35">
        <f t="shared" si="432"/>
        <v>153.24307022085605</v>
      </c>
      <c r="AJ377" s="35">
        <f t="shared" si="432"/>
        <v>151.60245240262185</v>
      </c>
      <c r="AK377" s="35">
        <f t="shared" si="432"/>
        <v>147.7730788546084</v>
      </c>
      <c r="AL377" s="35">
        <f t="shared" si="432"/>
        <v>143.83789186098244</v>
      </c>
      <c r="AM377" s="35">
        <f t="shared" si="432"/>
        <v>146.1203598080063</v>
      </c>
      <c r="AN377" s="35">
        <f t="shared" si="432"/>
        <v>148.16951356042074</v>
      </c>
      <c r="AO377" s="35">
        <f t="shared" si="432"/>
        <v>150.0535915884422</v>
      </c>
      <c r="AP377" s="35">
        <f t="shared" si="432"/>
        <v>154.79856646512252</v>
      </c>
      <c r="AQ377" s="35">
        <f t="shared" si="432"/>
        <v>161.21196442076575</v>
      </c>
      <c r="AR377" s="35">
        <f t="shared" si="432"/>
        <v>162.6480824716225</v>
      </c>
      <c r="AS377" s="35">
        <f t="shared" si="432"/>
        <v>163.32719614680889</v>
      </c>
      <c r="AT377" s="35">
        <f t="shared" si="432"/>
        <v>161.0295588994062</v>
      </c>
      <c r="AU377" s="35">
        <f t="shared" si="432"/>
        <v>159.77940237641127</v>
      </c>
      <c r="AV377" s="35">
        <f t="shared" si="432"/>
        <v>156.98960870886992</v>
      </c>
      <c r="AW377" s="35">
        <f t="shared" si="432"/>
        <v>149.61743317566436</v>
      </c>
      <c r="AX377" s="35">
        <f t="shared" ref="AX377:BS377" si="433">AX325-AX322</f>
        <v>146.48601758562961</v>
      </c>
      <c r="AY377" s="35">
        <f t="shared" si="433"/>
        <v>144.50485117842629</v>
      </c>
      <c r="AZ377" s="35">
        <f t="shared" si="433"/>
        <v>140.61912093824287</v>
      </c>
      <c r="BA377" s="35">
        <f t="shared" si="433"/>
        <v>136.35681395355266</v>
      </c>
      <c r="BB377" s="35">
        <f t="shared" si="433"/>
        <v>128.85944868404806</v>
      </c>
      <c r="BC377" s="35">
        <f t="shared" si="433"/>
        <v>123.05553901172311</v>
      </c>
      <c r="BD377" s="35">
        <f t="shared" si="433"/>
        <v>117.94282065433845</v>
      </c>
      <c r="BE377" s="35">
        <f t="shared" si="433"/>
        <v>111.67086709934188</v>
      </c>
      <c r="BF377" s="35">
        <f t="shared" si="433"/>
        <v>102.96523437651103</v>
      </c>
      <c r="BG377" s="35">
        <f t="shared" si="433"/>
        <v>94.958789694269171</v>
      </c>
      <c r="BH377" s="35">
        <f t="shared" si="433"/>
        <v>89.084060787813314</v>
      </c>
      <c r="BI377" s="35">
        <f t="shared" si="433"/>
        <v>81.958411893127504</v>
      </c>
      <c r="BJ377" s="35">
        <f t="shared" si="433"/>
        <v>77.253726121256477</v>
      </c>
      <c r="BK377" s="35">
        <f t="shared" si="433"/>
        <v>67.975449464098915</v>
      </c>
      <c r="BL377" s="35">
        <f t="shared" si="433"/>
        <v>63.308925818737407</v>
      </c>
      <c r="BM377" s="35">
        <f t="shared" si="433"/>
        <v>50.977493234911435</v>
      </c>
      <c r="BN377" s="35">
        <f t="shared" si="433"/>
        <v>45.319374209758166</v>
      </c>
      <c r="BO377" s="35">
        <f t="shared" si="433"/>
        <v>31.069949696792037</v>
      </c>
      <c r="BP377" s="35">
        <f t="shared" si="433"/>
        <v>23.526708919702855</v>
      </c>
      <c r="BQ377" s="35">
        <f t="shared" si="433"/>
        <v>21.177423206177195</v>
      </c>
      <c r="BR377" s="35">
        <f t="shared" si="433"/>
        <v>19.125815971774614</v>
      </c>
      <c r="BS377" s="35">
        <f t="shared" si="433"/>
        <v>17.346420296608471</v>
      </c>
    </row>
    <row r="378" spans="3:71">
      <c r="F378" t="s">
        <v>237</v>
      </c>
      <c r="R378" s="35">
        <f t="shared" ref="R378:AW378" si="434">R377-R155</f>
        <v>176.18364781511343</v>
      </c>
      <c r="S378" s="35">
        <f t="shared" si="434"/>
        <v>163.63586628679013</v>
      </c>
      <c r="T378" s="35">
        <f t="shared" si="434"/>
        <v>161.72276987837259</v>
      </c>
      <c r="U378" s="35">
        <f t="shared" si="434"/>
        <v>160.84984317852701</v>
      </c>
      <c r="V378" s="35">
        <f t="shared" si="434"/>
        <v>147.51600662547094</v>
      </c>
      <c r="W378" s="35">
        <f t="shared" si="434"/>
        <v>150.48459537529783</v>
      </c>
      <c r="X378" s="35">
        <f t="shared" si="434"/>
        <v>146.5894978934289</v>
      </c>
      <c r="Y378" s="35">
        <f t="shared" si="434"/>
        <v>142.30596631964195</v>
      </c>
      <c r="Z378" s="35">
        <f t="shared" si="434"/>
        <v>140.86783703593534</v>
      </c>
      <c r="AA378" s="35">
        <f t="shared" si="434"/>
        <v>138.23781238743021</v>
      </c>
      <c r="AB378" s="35">
        <f t="shared" si="434"/>
        <v>133.29422018819238</v>
      </c>
      <c r="AC378" s="35">
        <f t="shared" si="434"/>
        <v>129.06073019315386</v>
      </c>
      <c r="AD378" s="35">
        <f t="shared" si="434"/>
        <v>124.64998737082935</v>
      </c>
      <c r="AE378" s="35">
        <f t="shared" si="434"/>
        <v>116.61021774861602</v>
      </c>
      <c r="AF378" s="35">
        <f t="shared" si="434"/>
        <v>104.96076871678108</v>
      </c>
      <c r="AG378" s="35">
        <f t="shared" si="434"/>
        <v>102.85135387059319</v>
      </c>
      <c r="AH378" s="35">
        <f t="shared" si="434"/>
        <v>100.4587009560454</v>
      </c>
      <c r="AI378" s="35">
        <f t="shared" si="434"/>
        <v>98.155129572881421</v>
      </c>
      <c r="AJ378" s="35">
        <f t="shared" si="434"/>
        <v>95.962016922080153</v>
      </c>
      <c r="AK378" s="35">
        <f t="shared" si="434"/>
        <v>93.404991604586314</v>
      </c>
      <c r="AL378" s="35">
        <f t="shared" si="434"/>
        <v>90.92475544992358</v>
      </c>
      <c r="AM378" s="35">
        <f t="shared" si="434"/>
        <v>89.451303195831173</v>
      </c>
      <c r="AN378" s="35">
        <f t="shared" si="434"/>
        <v>87.538882212134482</v>
      </c>
      <c r="AO378" s="35">
        <f t="shared" si="434"/>
        <v>85.660215076981842</v>
      </c>
      <c r="AP378" s="35">
        <f t="shared" si="434"/>
        <v>83.90909533189145</v>
      </c>
      <c r="AQ378" s="35">
        <f t="shared" si="434"/>
        <v>85.575694866998134</v>
      </c>
      <c r="AR378" s="35">
        <f t="shared" si="434"/>
        <v>82.80206269551141</v>
      </c>
      <c r="AS378" s="35">
        <f t="shared" si="434"/>
        <v>79.765177339489981</v>
      </c>
      <c r="AT378" s="35">
        <f t="shared" si="434"/>
        <v>77.381144885171693</v>
      </c>
      <c r="AU378" s="35">
        <f t="shared" si="434"/>
        <v>76.044580807258001</v>
      </c>
      <c r="AV378" s="35">
        <f t="shared" si="434"/>
        <v>73.699444058648893</v>
      </c>
      <c r="AW378" s="35">
        <f t="shared" si="434"/>
        <v>70.289460210960669</v>
      </c>
      <c r="AX378" s="35">
        <f t="shared" ref="AX378:BS378" si="435">AX377-AX155</f>
        <v>67.175907668692275</v>
      </c>
      <c r="AY378" s="35">
        <f t="shared" si="435"/>
        <v>63.81445796237584</v>
      </c>
      <c r="AZ378" s="35">
        <f t="shared" si="435"/>
        <v>60.159046984917154</v>
      </c>
      <c r="BA378" s="35">
        <f t="shared" si="435"/>
        <v>56.462141613475211</v>
      </c>
      <c r="BB378" s="35">
        <f t="shared" si="435"/>
        <v>52.305783164512746</v>
      </c>
      <c r="BC378" s="35">
        <f t="shared" si="435"/>
        <v>48.573398695230651</v>
      </c>
      <c r="BD378" s="35">
        <f t="shared" si="435"/>
        <v>45.007653381968439</v>
      </c>
      <c r="BE378" s="35">
        <f t="shared" si="435"/>
        <v>41.35737708279909</v>
      </c>
      <c r="BF378" s="35">
        <f t="shared" si="435"/>
        <v>37.506761543360398</v>
      </c>
      <c r="BG378" s="35">
        <f t="shared" si="435"/>
        <v>34.029366840983187</v>
      </c>
      <c r="BH378" s="35">
        <f t="shared" si="435"/>
        <v>30.901201223354747</v>
      </c>
      <c r="BI378" s="35">
        <f t="shared" si="435"/>
        <v>27.725824336285889</v>
      </c>
      <c r="BJ378" s="35">
        <f t="shared" si="435"/>
        <v>25.007347111806162</v>
      </c>
      <c r="BK378" s="35">
        <f t="shared" si="435"/>
        <v>21.797545168778612</v>
      </c>
      <c r="BL378" s="35">
        <f t="shared" si="435"/>
        <v>19.019590769829989</v>
      </c>
      <c r="BM378" s="35">
        <f t="shared" si="435"/>
        <v>14.587912228988458</v>
      </c>
      <c r="BN378" s="35">
        <f t="shared" si="435"/>
        <v>13.329049894963408</v>
      </c>
      <c r="BO378" s="35">
        <f t="shared" si="435"/>
        <v>9.3135178681621298</v>
      </c>
      <c r="BP378" s="35">
        <f t="shared" si="435"/>
        <v>8.6228349403326732</v>
      </c>
      <c r="BQ378" s="35">
        <f t="shared" si="435"/>
        <v>8.6009833150909945</v>
      </c>
      <c r="BR378" s="35">
        <f t="shared" si="435"/>
        <v>7.8471460042698258</v>
      </c>
      <c r="BS378" s="35">
        <f t="shared" si="435"/>
        <v>7.1787370640222736</v>
      </c>
    </row>
    <row r="379" spans="3:71">
      <c r="F379" t="s">
        <v>238</v>
      </c>
      <c r="R379" s="35">
        <f t="shared" ref="R379:AW379" si="436">R378-R303</f>
        <v>173.78258514070146</v>
      </c>
      <c r="S379" s="35">
        <f t="shared" si="436"/>
        <v>163.63586628679013</v>
      </c>
      <c r="T379" s="35">
        <f t="shared" si="436"/>
        <v>161.72276987837259</v>
      </c>
      <c r="U379" s="35">
        <f t="shared" si="436"/>
        <v>160.84984317852701</v>
      </c>
      <c r="V379" s="35">
        <f t="shared" si="436"/>
        <v>147.02824028921276</v>
      </c>
      <c r="W379" s="35">
        <f t="shared" si="436"/>
        <v>148.06816256539813</v>
      </c>
      <c r="X379" s="35">
        <f t="shared" si="436"/>
        <v>141.03718420759418</v>
      </c>
      <c r="Y379" s="35">
        <f t="shared" si="436"/>
        <v>134.62371212028725</v>
      </c>
      <c r="Z379" s="35">
        <f t="shared" si="436"/>
        <v>124.20076514830096</v>
      </c>
      <c r="AA379" s="35">
        <f t="shared" si="436"/>
        <v>116.00717635609882</v>
      </c>
      <c r="AB379" s="35">
        <f t="shared" si="436"/>
        <v>110.9309873552682</v>
      </c>
      <c r="AC379" s="35">
        <f t="shared" si="436"/>
        <v>105.07418917286074</v>
      </c>
      <c r="AD379" s="35">
        <f t="shared" si="436"/>
        <v>98.950392328004853</v>
      </c>
      <c r="AE379" s="35">
        <f t="shared" si="436"/>
        <v>97.390903164625911</v>
      </c>
      <c r="AF379" s="35">
        <f t="shared" si="436"/>
        <v>103.04731983800303</v>
      </c>
      <c r="AG379" s="35">
        <f t="shared" si="436"/>
        <v>100.543946968585</v>
      </c>
      <c r="AH379" s="35">
        <f t="shared" si="436"/>
        <v>98.367308110979025</v>
      </c>
      <c r="AI379" s="35">
        <f t="shared" si="436"/>
        <v>95.996814985761119</v>
      </c>
      <c r="AJ379" s="35">
        <f t="shared" si="436"/>
        <v>93.455130044964037</v>
      </c>
      <c r="AK379" s="35">
        <f t="shared" si="436"/>
        <v>91.369933428438372</v>
      </c>
      <c r="AL379" s="35">
        <f t="shared" si="436"/>
        <v>89.306599597050393</v>
      </c>
      <c r="AM379" s="35">
        <f t="shared" si="436"/>
        <v>85.972844685667965</v>
      </c>
      <c r="AN379" s="35">
        <f t="shared" si="436"/>
        <v>82.873804237226452</v>
      </c>
      <c r="AO379" s="35">
        <f t="shared" si="436"/>
        <v>79.322080464457898</v>
      </c>
      <c r="AP379" s="35">
        <f t="shared" si="436"/>
        <v>75.205790283984712</v>
      </c>
      <c r="AQ379" s="35">
        <f t="shared" si="436"/>
        <v>65.607473777327456</v>
      </c>
      <c r="AR379" s="35">
        <f t="shared" si="436"/>
        <v>61.782881094412858</v>
      </c>
      <c r="AS379" s="35">
        <f t="shared" si="436"/>
        <v>57.898899729973323</v>
      </c>
      <c r="AT379" s="35">
        <f t="shared" si="436"/>
        <v>52.71464122052695</v>
      </c>
      <c r="AU379" s="35">
        <f t="shared" si="436"/>
        <v>46.044996304735868</v>
      </c>
      <c r="AV379" s="35">
        <f t="shared" si="436"/>
        <v>40.788238448963661</v>
      </c>
      <c r="AW379" s="35">
        <f t="shared" si="436"/>
        <v>37.077999833123286</v>
      </c>
      <c r="AX379" s="35">
        <f t="shared" ref="AX379:BS379" si="437">AX378-AX303</f>
        <v>33.355065906547338</v>
      </c>
      <c r="AY379" s="35">
        <f t="shared" si="437"/>
        <v>29.983404018930948</v>
      </c>
      <c r="AZ379" s="35">
        <f t="shared" si="437"/>
        <v>26.884976301741418</v>
      </c>
      <c r="BA379" s="35">
        <f t="shared" si="437"/>
        <v>23.86859266279194</v>
      </c>
      <c r="BB379" s="35">
        <f t="shared" si="437"/>
        <v>21.557688618050992</v>
      </c>
      <c r="BC379" s="35">
        <f t="shared" si="437"/>
        <v>18.99077908715897</v>
      </c>
      <c r="BD379" s="35">
        <f t="shared" si="437"/>
        <v>16.400798543313154</v>
      </c>
      <c r="BE379" s="35">
        <f t="shared" si="437"/>
        <v>14.088166462312703</v>
      </c>
      <c r="BF379" s="35">
        <f t="shared" si="437"/>
        <v>12.326027697489526</v>
      </c>
      <c r="BG379" s="35">
        <f t="shared" si="437"/>
        <v>10.534246662246858</v>
      </c>
      <c r="BH379" s="35">
        <f t="shared" si="437"/>
        <v>8.7133103104877137</v>
      </c>
      <c r="BI379" s="35">
        <f t="shared" si="437"/>
        <v>7.2397827759506264</v>
      </c>
      <c r="BJ379" s="35">
        <f t="shared" si="437"/>
        <v>5.526138665593006</v>
      </c>
      <c r="BK379" s="35">
        <f t="shared" si="437"/>
        <v>4.7081904789773112</v>
      </c>
      <c r="BL379" s="35">
        <f t="shared" si="437"/>
        <v>3.9020432615102507</v>
      </c>
      <c r="BM379" s="35">
        <f t="shared" si="437"/>
        <v>5.6201706134357927</v>
      </c>
      <c r="BN379" s="35">
        <f t="shared" si="437"/>
        <v>3.6735867417758303</v>
      </c>
      <c r="BO379" s="35">
        <f t="shared" si="437"/>
        <v>6.0627698174205467</v>
      </c>
      <c r="BP379" s="35">
        <f t="shared" si="437"/>
        <v>4.8116145065345641</v>
      </c>
      <c r="BQ379" s="35">
        <f t="shared" si="437"/>
        <v>3.318377473283241</v>
      </c>
      <c r="BR379" s="35">
        <f t="shared" si="437"/>
        <v>3.0949743731713628</v>
      </c>
      <c r="BS379" s="35">
        <f t="shared" si="437"/>
        <v>2.8838554686600064</v>
      </c>
    </row>
    <row r="380" spans="3:71">
      <c r="F380" s="42" t="s">
        <v>239</v>
      </c>
      <c r="R380" s="35">
        <f t="shared" ref="R380:AW380" si="438">R155</f>
        <v>106.1370488438276</v>
      </c>
      <c r="S380" s="35">
        <f t="shared" si="438"/>
        <v>92.130018490156615</v>
      </c>
      <c r="T380" s="35">
        <f t="shared" si="438"/>
        <v>101.63797521401048</v>
      </c>
      <c r="U380" s="35">
        <f t="shared" si="438"/>
        <v>111.74828258304547</v>
      </c>
      <c r="V380" s="35">
        <f t="shared" si="438"/>
        <v>120.59546404279486</v>
      </c>
      <c r="W380" s="35">
        <f t="shared" si="438"/>
        <v>122.45165542949304</v>
      </c>
      <c r="X380" s="35">
        <f t="shared" si="438"/>
        <v>121.76755621010071</v>
      </c>
      <c r="Y380" s="35">
        <f t="shared" si="438"/>
        <v>121.75275163646765</v>
      </c>
      <c r="Z380" s="35">
        <f t="shared" si="438"/>
        <v>116.38185965867825</v>
      </c>
      <c r="AA380" s="35">
        <f t="shared" si="438"/>
        <v>117.78902844214633</v>
      </c>
      <c r="AB380" s="35">
        <f t="shared" si="438"/>
        <v>115.63390783110478</v>
      </c>
      <c r="AC380" s="35">
        <f t="shared" si="438"/>
        <v>120.68838986320146</v>
      </c>
      <c r="AD380" s="35">
        <f t="shared" si="438"/>
        <v>126.0797388178129</v>
      </c>
      <c r="AE380" s="35">
        <f t="shared" si="438"/>
        <v>105.27390301892719</v>
      </c>
      <c r="AF380" s="35">
        <f t="shared" si="438"/>
        <v>53.559495278358533</v>
      </c>
      <c r="AG380" s="35">
        <f t="shared" si="438"/>
        <v>54.268772883009653</v>
      </c>
      <c r="AH380" s="35">
        <f t="shared" si="438"/>
        <v>54.936510617613052</v>
      </c>
      <c r="AI380" s="35">
        <f t="shared" si="438"/>
        <v>55.087940647974634</v>
      </c>
      <c r="AJ380" s="35">
        <f t="shared" si="438"/>
        <v>55.640435480541697</v>
      </c>
      <c r="AK380" s="35">
        <f t="shared" si="438"/>
        <v>54.368087250022079</v>
      </c>
      <c r="AL380" s="35">
        <f t="shared" si="438"/>
        <v>52.913136411058858</v>
      </c>
      <c r="AM380" s="35">
        <f t="shared" si="438"/>
        <v>56.669056612175133</v>
      </c>
      <c r="AN380" s="35">
        <f t="shared" si="438"/>
        <v>60.630631348286258</v>
      </c>
      <c r="AO380" s="35">
        <f t="shared" si="438"/>
        <v>64.39337651146036</v>
      </c>
      <c r="AP380" s="35">
        <f t="shared" si="438"/>
        <v>70.889471133231069</v>
      </c>
      <c r="AQ380" s="35">
        <f t="shared" si="438"/>
        <v>75.636269553767619</v>
      </c>
      <c r="AR380" s="35">
        <f t="shared" si="438"/>
        <v>79.846019776111092</v>
      </c>
      <c r="AS380" s="35">
        <f t="shared" si="438"/>
        <v>83.562018807318907</v>
      </c>
      <c r="AT380" s="35">
        <f t="shared" si="438"/>
        <v>83.648414014234504</v>
      </c>
      <c r="AU380" s="35">
        <f t="shared" si="438"/>
        <v>83.734821569153269</v>
      </c>
      <c r="AV380" s="35">
        <f t="shared" si="438"/>
        <v>83.29016465022103</v>
      </c>
      <c r="AW380" s="35">
        <f t="shared" si="438"/>
        <v>79.32797296470369</v>
      </c>
      <c r="AX380" s="35">
        <f t="shared" ref="AX380:BS380" si="439">AX155</f>
        <v>79.310109916937336</v>
      </c>
      <c r="AY380" s="35">
        <f t="shared" si="439"/>
        <v>80.690393216050452</v>
      </c>
      <c r="AZ380" s="35">
        <f t="shared" si="439"/>
        <v>80.460073953325718</v>
      </c>
      <c r="BA380" s="35">
        <f t="shared" si="439"/>
        <v>79.894672340077449</v>
      </c>
      <c r="BB380" s="35">
        <f t="shared" si="439"/>
        <v>76.553665519535315</v>
      </c>
      <c r="BC380" s="35">
        <f t="shared" si="439"/>
        <v>74.482140316492462</v>
      </c>
      <c r="BD380" s="35">
        <f t="shared" si="439"/>
        <v>72.935167272370009</v>
      </c>
      <c r="BE380" s="35">
        <f t="shared" si="439"/>
        <v>70.313490016542787</v>
      </c>
      <c r="BF380" s="35">
        <f t="shared" si="439"/>
        <v>65.458472833150637</v>
      </c>
      <c r="BG380" s="35">
        <f t="shared" si="439"/>
        <v>60.929422853285985</v>
      </c>
      <c r="BH380" s="35">
        <f t="shared" si="439"/>
        <v>58.182859564458568</v>
      </c>
      <c r="BI380" s="35">
        <f t="shared" si="439"/>
        <v>54.232587556841615</v>
      </c>
      <c r="BJ380" s="35">
        <f t="shared" si="439"/>
        <v>52.246379009450315</v>
      </c>
      <c r="BK380" s="35">
        <f t="shared" si="439"/>
        <v>46.177904295320303</v>
      </c>
      <c r="BL380" s="35">
        <f t="shared" si="439"/>
        <v>44.289335048907418</v>
      </c>
      <c r="BM380" s="35">
        <f t="shared" si="439"/>
        <v>36.389581005922977</v>
      </c>
      <c r="BN380" s="35">
        <f t="shared" si="439"/>
        <v>31.990324314794758</v>
      </c>
      <c r="BO380" s="35">
        <f t="shared" si="439"/>
        <v>21.756431828629907</v>
      </c>
      <c r="BP380" s="35">
        <f t="shared" si="439"/>
        <v>14.903873979370182</v>
      </c>
      <c r="BQ380" s="35">
        <f t="shared" si="439"/>
        <v>12.576439891086201</v>
      </c>
      <c r="BR380" s="35">
        <f t="shared" si="439"/>
        <v>11.278669967504788</v>
      </c>
      <c r="BS380" s="35">
        <f t="shared" si="439"/>
        <v>10.167683232586198</v>
      </c>
    </row>
    <row r="381" spans="3:71">
      <c r="F381" s="42" t="s">
        <v>240</v>
      </c>
      <c r="R381" s="35">
        <f t="shared" ref="R381:AW381" si="440">R152</f>
        <v>151.75512275488992</v>
      </c>
      <c r="S381" s="35">
        <f t="shared" si="440"/>
        <v>167.21808802456624</v>
      </c>
      <c r="T381" s="35">
        <f t="shared" si="440"/>
        <v>209.93743209414365</v>
      </c>
      <c r="U381" s="35">
        <f t="shared" si="440"/>
        <v>198.60283607490052</v>
      </c>
      <c r="V381" s="35">
        <f t="shared" si="440"/>
        <v>160.26054310651242</v>
      </c>
      <c r="W381" s="35">
        <f t="shared" si="440"/>
        <v>0</v>
      </c>
      <c r="X381" s="35">
        <f t="shared" si="440"/>
        <v>0</v>
      </c>
      <c r="Y381" s="35">
        <f t="shared" si="440"/>
        <v>0</v>
      </c>
      <c r="Z381" s="35">
        <f t="shared" si="440"/>
        <v>0</v>
      </c>
      <c r="AA381" s="35">
        <f t="shared" si="440"/>
        <v>0</v>
      </c>
      <c r="AB381" s="35">
        <f t="shared" si="440"/>
        <v>0</v>
      </c>
      <c r="AC381" s="35">
        <f t="shared" si="440"/>
        <v>0</v>
      </c>
      <c r="AD381" s="35">
        <f t="shared" si="440"/>
        <v>0</v>
      </c>
      <c r="AE381" s="35">
        <f t="shared" si="440"/>
        <v>0</v>
      </c>
      <c r="AF381" s="35">
        <f t="shared" si="440"/>
        <v>0</v>
      </c>
      <c r="AG381" s="35">
        <f t="shared" si="440"/>
        <v>0</v>
      </c>
      <c r="AH381" s="35">
        <f t="shared" si="440"/>
        <v>0</v>
      </c>
      <c r="AI381" s="35">
        <f t="shared" si="440"/>
        <v>0</v>
      </c>
      <c r="AJ381" s="35">
        <f t="shared" si="440"/>
        <v>0</v>
      </c>
      <c r="AK381" s="35">
        <f t="shared" si="440"/>
        <v>0</v>
      </c>
      <c r="AL381" s="35">
        <f t="shared" si="440"/>
        <v>0</v>
      </c>
      <c r="AM381" s="35">
        <f t="shared" si="440"/>
        <v>0</v>
      </c>
      <c r="AN381" s="35">
        <f t="shared" si="440"/>
        <v>0</v>
      </c>
      <c r="AO381" s="35">
        <f t="shared" si="440"/>
        <v>0</v>
      </c>
      <c r="AP381" s="35">
        <f t="shared" si="440"/>
        <v>0</v>
      </c>
      <c r="AQ381" s="35">
        <f t="shared" si="440"/>
        <v>0</v>
      </c>
      <c r="AR381" s="35">
        <f t="shared" si="440"/>
        <v>0</v>
      </c>
      <c r="AS381" s="35">
        <f t="shared" si="440"/>
        <v>0</v>
      </c>
      <c r="AT381" s="35">
        <f t="shared" si="440"/>
        <v>0</v>
      </c>
      <c r="AU381" s="35">
        <f t="shared" si="440"/>
        <v>0</v>
      </c>
      <c r="AV381" s="35">
        <f t="shared" si="440"/>
        <v>0</v>
      </c>
      <c r="AW381" s="35">
        <f t="shared" si="440"/>
        <v>0</v>
      </c>
      <c r="AX381" s="35">
        <f t="shared" ref="AX381:BS381" si="441">AX152</f>
        <v>0</v>
      </c>
      <c r="AY381" s="35">
        <f t="shared" si="441"/>
        <v>0</v>
      </c>
      <c r="AZ381" s="35">
        <f t="shared" si="441"/>
        <v>0</v>
      </c>
      <c r="BA381" s="35">
        <f t="shared" si="441"/>
        <v>0</v>
      </c>
      <c r="BB381" s="35">
        <f t="shared" si="441"/>
        <v>0</v>
      </c>
      <c r="BC381" s="35">
        <f t="shared" si="441"/>
        <v>0</v>
      </c>
      <c r="BD381" s="35">
        <f t="shared" si="441"/>
        <v>0</v>
      </c>
      <c r="BE381" s="35">
        <f t="shared" si="441"/>
        <v>0</v>
      </c>
      <c r="BF381" s="35">
        <f t="shared" si="441"/>
        <v>0</v>
      </c>
      <c r="BG381" s="35">
        <f t="shared" si="441"/>
        <v>0</v>
      </c>
      <c r="BH381" s="35">
        <f t="shared" si="441"/>
        <v>0</v>
      </c>
      <c r="BI381" s="35">
        <f t="shared" si="441"/>
        <v>0</v>
      </c>
      <c r="BJ381" s="35">
        <f t="shared" si="441"/>
        <v>0</v>
      </c>
      <c r="BK381" s="35">
        <f t="shared" si="441"/>
        <v>0</v>
      </c>
      <c r="BL381" s="35">
        <f t="shared" si="441"/>
        <v>0</v>
      </c>
      <c r="BM381" s="35">
        <f t="shared" si="441"/>
        <v>0</v>
      </c>
      <c r="BN381" s="35">
        <f t="shared" si="441"/>
        <v>0</v>
      </c>
      <c r="BO381" s="35">
        <f t="shared" si="441"/>
        <v>0</v>
      </c>
      <c r="BP381" s="35">
        <f t="shared" si="441"/>
        <v>0</v>
      </c>
      <c r="BQ381" s="35">
        <f t="shared" si="441"/>
        <v>0</v>
      </c>
      <c r="BR381" s="35">
        <f t="shared" si="441"/>
        <v>0</v>
      </c>
      <c r="BS381" s="35">
        <f t="shared" si="441"/>
        <v>0</v>
      </c>
    </row>
    <row r="382" spans="3:71">
      <c r="F382" s="42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</row>
    <row r="383" spans="3:71">
      <c r="F383" t="s">
        <v>241</v>
      </c>
      <c r="R383" s="35">
        <f>R379+R380-R381</f>
        <v>128.16451122963915</v>
      </c>
      <c r="S383" s="35">
        <f t="shared" ref="S383:BS383" si="442">S379+S380-S381</f>
        <v>88.547796752380492</v>
      </c>
      <c r="T383" s="35">
        <f t="shared" si="442"/>
        <v>53.423312998239425</v>
      </c>
      <c r="U383" s="35">
        <f t="shared" si="442"/>
        <v>73.995289686671953</v>
      </c>
      <c r="V383" s="35">
        <f t="shared" si="442"/>
        <v>107.36316122549519</v>
      </c>
      <c r="W383" s="35">
        <f t="shared" si="442"/>
        <v>270.51981799489118</v>
      </c>
      <c r="X383" s="35">
        <f t="shared" si="442"/>
        <v>262.80474041769492</v>
      </c>
      <c r="Y383" s="35">
        <f t="shared" si="442"/>
        <v>256.3764637567549</v>
      </c>
      <c r="Z383" s="35">
        <f t="shared" si="442"/>
        <v>240.5826248069792</v>
      </c>
      <c r="AA383" s="35">
        <f t="shared" si="442"/>
        <v>233.79620479824516</v>
      </c>
      <c r="AB383" s="35">
        <f t="shared" si="442"/>
        <v>226.56489518637298</v>
      </c>
      <c r="AC383" s="35">
        <f t="shared" si="442"/>
        <v>225.76257903606222</v>
      </c>
      <c r="AD383" s="35">
        <f t="shared" si="442"/>
        <v>225.03013114581773</v>
      </c>
      <c r="AE383" s="35">
        <f t="shared" si="442"/>
        <v>202.66480618355308</v>
      </c>
      <c r="AF383" s="35">
        <f t="shared" si="442"/>
        <v>156.60681511636156</v>
      </c>
      <c r="AG383" s="35">
        <f t="shared" si="442"/>
        <v>154.81271985159466</v>
      </c>
      <c r="AH383" s="35">
        <f t="shared" si="442"/>
        <v>153.30381872859209</v>
      </c>
      <c r="AI383" s="35">
        <f t="shared" si="442"/>
        <v>151.08475563373577</v>
      </c>
      <c r="AJ383" s="35">
        <f t="shared" si="442"/>
        <v>149.09556552550572</v>
      </c>
      <c r="AK383" s="35">
        <f t="shared" si="442"/>
        <v>145.73802067846046</v>
      </c>
      <c r="AL383" s="35">
        <f t="shared" si="442"/>
        <v>142.21973600810924</v>
      </c>
      <c r="AM383" s="35">
        <f t="shared" si="442"/>
        <v>142.64190129784311</v>
      </c>
      <c r="AN383" s="35">
        <f t="shared" si="442"/>
        <v>143.50443558551271</v>
      </c>
      <c r="AO383" s="35">
        <f t="shared" si="442"/>
        <v>143.71545697591824</v>
      </c>
      <c r="AP383" s="35">
        <f t="shared" si="442"/>
        <v>146.0952614172158</v>
      </c>
      <c r="AQ383" s="35">
        <f t="shared" si="442"/>
        <v>141.24374333109506</v>
      </c>
      <c r="AR383" s="35">
        <f t="shared" si="442"/>
        <v>141.62890087052395</v>
      </c>
      <c r="AS383" s="35">
        <f t="shared" si="442"/>
        <v>141.46091853729223</v>
      </c>
      <c r="AT383" s="35">
        <f t="shared" si="442"/>
        <v>136.36305523476145</v>
      </c>
      <c r="AU383" s="35">
        <f t="shared" si="442"/>
        <v>129.77981787388913</v>
      </c>
      <c r="AV383" s="35">
        <f t="shared" si="442"/>
        <v>124.0784030991847</v>
      </c>
      <c r="AW383" s="35">
        <f t="shared" si="442"/>
        <v>116.40597279782698</v>
      </c>
      <c r="AX383" s="35">
        <f t="shared" si="442"/>
        <v>112.66517582348467</v>
      </c>
      <c r="AY383" s="35">
        <f t="shared" si="442"/>
        <v>110.67379723498141</v>
      </c>
      <c r="AZ383" s="35">
        <f t="shared" si="442"/>
        <v>107.34505025506714</v>
      </c>
      <c r="BA383" s="35">
        <f t="shared" si="442"/>
        <v>103.76326500286939</v>
      </c>
      <c r="BB383" s="35">
        <f t="shared" si="442"/>
        <v>98.111354137586304</v>
      </c>
      <c r="BC383" s="35">
        <f t="shared" si="442"/>
        <v>93.472919403651431</v>
      </c>
      <c r="BD383" s="35">
        <f t="shared" si="442"/>
        <v>89.335965815683167</v>
      </c>
      <c r="BE383" s="35">
        <f t="shared" si="442"/>
        <v>84.401656478855486</v>
      </c>
      <c r="BF383" s="35">
        <f t="shared" si="442"/>
        <v>77.784500530640159</v>
      </c>
      <c r="BG383" s="35">
        <f t="shared" si="442"/>
        <v>71.463669515532843</v>
      </c>
      <c r="BH383" s="35">
        <f t="shared" si="442"/>
        <v>66.896169874946281</v>
      </c>
      <c r="BI383" s="35">
        <f t="shared" si="442"/>
        <v>61.472370332792238</v>
      </c>
      <c r="BJ383" s="35">
        <f t="shared" si="442"/>
        <v>57.772517675043318</v>
      </c>
      <c r="BK383" s="35">
        <f t="shared" si="442"/>
        <v>50.886094774297618</v>
      </c>
      <c r="BL383" s="35">
        <f t="shared" si="442"/>
        <v>48.191378310417669</v>
      </c>
      <c r="BM383" s="35">
        <f t="shared" si="442"/>
        <v>42.009751619358767</v>
      </c>
      <c r="BN383" s="35">
        <f t="shared" si="442"/>
        <v>35.663911056570591</v>
      </c>
      <c r="BO383" s="35">
        <f t="shared" si="442"/>
        <v>27.819201646050452</v>
      </c>
      <c r="BP383" s="35">
        <f t="shared" si="442"/>
        <v>19.715488485904746</v>
      </c>
      <c r="BQ383" s="35">
        <f t="shared" si="442"/>
        <v>15.894817364369441</v>
      </c>
      <c r="BR383" s="35">
        <f t="shared" si="442"/>
        <v>14.373644340676151</v>
      </c>
      <c r="BS383" s="35">
        <f t="shared" si="442"/>
        <v>13.051538701246205</v>
      </c>
    </row>
    <row r="384" spans="3:71">
      <c r="F384" t="s">
        <v>242</v>
      </c>
      <c r="R384" s="35">
        <f t="shared" ref="R384:AW384" si="443">R383*R24</f>
        <v>122.38674934532378</v>
      </c>
      <c r="S384" s="35">
        <f t="shared" si="443"/>
        <v>80.836225225792163</v>
      </c>
      <c r="T384" s="35">
        <f t="shared" si="443"/>
        <v>46.678440307255187</v>
      </c>
      <c r="U384" s="35">
        <f t="shared" si="443"/>
        <v>61.950243283280301</v>
      </c>
      <c r="V384" s="35">
        <f t="shared" si="443"/>
        <v>86.227221076821209</v>
      </c>
      <c r="W384" s="35">
        <f t="shared" si="443"/>
        <v>208.41949726161414</v>
      </c>
      <c r="X384" s="35">
        <f t="shared" si="443"/>
        <v>194.23281753214044</v>
      </c>
      <c r="Y384" s="35">
        <f t="shared" si="443"/>
        <v>181.76812456994813</v>
      </c>
      <c r="Z384" s="35">
        <f t="shared" si="443"/>
        <v>163.62663160944328</v>
      </c>
      <c r="AA384" s="35">
        <f t="shared" si="443"/>
        <v>152.53775360468703</v>
      </c>
      <c r="AB384" s="35">
        <f t="shared" si="443"/>
        <v>141.80210140428869</v>
      </c>
      <c r="AC384" s="35">
        <f t="shared" si="443"/>
        <v>135.54770317168095</v>
      </c>
      <c r="AD384" s="35">
        <f t="shared" si="443"/>
        <v>129.60776946835449</v>
      </c>
      <c r="AE384" s="35">
        <f t="shared" si="443"/>
        <v>111.97442962902957</v>
      </c>
      <c r="AF384" s="35">
        <f t="shared" si="443"/>
        <v>83.004442445200681</v>
      </c>
      <c r="AG384" s="35">
        <f t="shared" si="443"/>
        <v>78.713183566109933</v>
      </c>
      <c r="AH384" s="35">
        <f t="shared" si="443"/>
        <v>74.772855842357941</v>
      </c>
      <c r="AI384" s="35">
        <f t="shared" si="443"/>
        <v>70.690621449404588</v>
      </c>
      <c r="AJ384" s="35">
        <f t="shared" si="443"/>
        <v>66.920016249696388</v>
      </c>
      <c r="AK384" s="35">
        <f t="shared" si="443"/>
        <v>62.750087536661667</v>
      </c>
      <c r="AL384" s="35">
        <f t="shared" si="443"/>
        <v>58.742374162263964</v>
      </c>
      <c r="AM384" s="35">
        <f t="shared" si="443"/>
        <v>56.518275753349783</v>
      </c>
      <c r="AN384" s="35">
        <f t="shared" si="443"/>
        <v>54.545291609176957</v>
      </c>
      <c r="AO384" s="35">
        <f t="shared" si="443"/>
        <v>52.401724696981724</v>
      </c>
      <c r="AP384" s="35">
        <f t="shared" si="443"/>
        <v>51.100881143322134</v>
      </c>
      <c r="AQ384" s="35">
        <f t="shared" si="443"/>
        <v>47.392720124744862</v>
      </c>
      <c r="AR384" s="35">
        <f t="shared" si="443"/>
        <v>45.587361793098374</v>
      </c>
      <c r="AS384" s="35">
        <f t="shared" si="443"/>
        <v>43.679655718172555</v>
      </c>
      <c r="AT384" s="35">
        <f t="shared" si="443"/>
        <v>40.391465802463259</v>
      </c>
      <c r="AU384" s="35">
        <f t="shared" si="443"/>
        <v>36.876543674353798</v>
      </c>
      <c r="AV384" s="35">
        <f t="shared" si="443"/>
        <v>33.821230343320018</v>
      </c>
      <c r="AW384" s="35">
        <f t="shared" si="443"/>
        <v>30.438176382781343</v>
      </c>
      <c r="AX384" s="35">
        <f t="shared" ref="AX384:BS384" si="444">AX383*AX24</f>
        <v>28.26071995809674</v>
      </c>
      <c r="AY384" s="35">
        <f t="shared" si="444"/>
        <v>26.631062365972749</v>
      </c>
      <c r="AZ384" s="35">
        <f t="shared" si="444"/>
        <v>24.778548504390994</v>
      </c>
      <c r="BA384" s="35">
        <f t="shared" si="444"/>
        <v>22.976698498451469</v>
      </c>
      <c r="BB384" s="35">
        <f t="shared" si="444"/>
        <v>20.840753869260674</v>
      </c>
      <c r="BC384" s="35">
        <f t="shared" si="444"/>
        <v>19.047155163701724</v>
      </c>
      <c r="BD384" s="35">
        <f t="shared" si="444"/>
        <v>17.463078553059418</v>
      </c>
      <c r="BE384" s="35">
        <f t="shared" si="444"/>
        <v>15.826890542729229</v>
      </c>
      <c r="BF384" s="35">
        <f t="shared" si="444"/>
        <v>13.992259596092863</v>
      </c>
      <c r="BG384" s="35">
        <f t="shared" si="444"/>
        <v>12.331907461741993</v>
      </c>
      <c r="BH384" s="35">
        <f t="shared" si="444"/>
        <v>11.073791839610521</v>
      </c>
      <c r="BI384" s="35">
        <f t="shared" si="444"/>
        <v>9.7616946820992982</v>
      </c>
      <c r="BJ384" s="35">
        <f t="shared" si="444"/>
        <v>8.800689780062207</v>
      </c>
      <c r="BK384" s="35">
        <f t="shared" si="444"/>
        <v>7.4360910522113786</v>
      </c>
      <c r="BL384" s="35">
        <f t="shared" si="444"/>
        <v>6.755617967020469</v>
      </c>
      <c r="BM384" s="35">
        <f t="shared" si="444"/>
        <v>5.6493177964349801</v>
      </c>
      <c r="BN384" s="35">
        <f t="shared" si="444"/>
        <v>4.6007116896296969</v>
      </c>
      <c r="BO384" s="35">
        <f t="shared" si="444"/>
        <v>3.4426341365837856</v>
      </c>
      <c r="BP384" s="35">
        <f t="shared" si="444"/>
        <v>2.3404744705215812</v>
      </c>
      <c r="BQ384" s="35">
        <f t="shared" si="444"/>
        <v>1.8100979079237316</v>
      </c>
      <c r="BR384" s="35">
        <f t="shared" si="444"/>
        <v>1.570231107489017</v>
      </c>
      <c r="BS384" s="35">
        <f t="shared" si="444"/>
        <v>1.3677557706460011</v>
      </c>
    </row>
    <row r="386" spans="3:71">
      <c r="F386" t="s">
        <v>147</v>
      </c>
      <c r="R386" s="35">
        <f t="shared" ref="R386:AW386" si="445">R304</f>
        <v>1.4046216645310043</v>
      </c>
      <c r="S386" s="35">
        <f t="shared" si="445"/>
        <v>0</v>
      </c>
      <c r="T386" s="35">
        <f t="shared" si="445"/>
        <v>0</v>
      </c>
      <c r="U386" s="35">
        <f t="shared" si="445"/>
        <v>0</v>
      </c>
      <c r="V386" s="35">
        <f t="shared" si="445"/>
        <v>0.28534330671103825</v>
      </c>
      <c r="W386" s="35">
        <f t="shared" si="445"/>
        <v>1.4136131937913345</v>
      </c>
      <c r="X386" s="35">
        <f t="shared" si="445"/>
        <v>3.2481035062133028</v>
      </c>
      <c r="Y386" s="35">
        <f t="shared" si="445"/>
        <v>4.4941187066225012</v>
      </c>
      <c r="Z386" s="35">
        <f t="shared" si="445"/>
        <v>9.7502370542661083</v>
      </c>
      <c r="AA386" s="35">
        <f t="shared" si="445"/>
        <v>13.004922078328853</v>
      </c>
      <c r="AB386" s="35">
        <f t="shared" si="445"/>
        <v>13.082491207260659</v>
      </c>
      <c r="AC386" s="35">
        <f t="shared" si="445"/>
        <v>14.03212649687147</v>
      </c>
      <c r="AD386" s="35">
        <f t="shared" si="445"/>
        <v>15.034263100052341</v>
      </c>
      <c r="AE386" s="35">
        <f t="shared" si="445"/>
        <v>11.243299031634223</v>
      </c>
      <c r="AF386" s="35">
        <f t="shared" si="445"/>
        <v>1.1193675940851595</v>
      </c>
      <c r="AG386" s="35">
        <f t="shared" si="445"/>
        <v>1.3498330376747765</v>
      </c>
      <c r="AH386" s="35">
        <f t="shared" si="445"/>
        <v>1.22346481436384</v>
      </c>
      <c r="AI386" s="35">
        <f t="shared" si="445"/>
        <v>1.262614033465373</v>
      </c>
      <c r="AJ386" s="35">
        <f t="shared" si="445"/>
        <v>1.4665288231129148</v>
      </c>
      <c r="AK386" s="35">
        <f t="shared" si="445"/>
        <v>1.1905090330465482</v>
      </c>
      <c r="AL386" s="35">
        <f t="shared" si="445"/>
        <v>0.94662117393080925</v>
      </c>
      <c r="AM386" s="35">
        <f t="shared" si="445"/>
        <v>2.0348982284454733</v>
      </c>
      <c r="AN386" s="35">
        <f t="shared" si="445"/>
        <v>2.7290706153212025</v>
      </c>
      <c r="AO386" s="35">
        <f t="shared" si="445"/>
        <v>3.7078087483264937</v>
      </c>
      <c r="AP386" s="35">
        <f t="shared" si="445"/>
        <v>5.0914334530254326</v>
      </c>
      <c r="AQ386" s="35">
        <f t="shared" si="445"/>
        <v>11.681409337457348</v>
      </c>
      <c r="AR386" s="35">
        <f t="shared" si="445"/>
        <v>12.296221236642646</v>
      </c>
      <c r="AS386" s="35">
        <f t="shared" si="445"/>
        <v>12.791772401567243</v>
      </c>
      <c r="AT386" s="35">
        <f t="shared" si="445"/>
        <v>14.429904643817165</v>
      </c>
      <c r="AU386" s="35">
        <f t="shared" si="445"/>
        <v>17.549756933975456</v>
      </c>
      <c r="AV386" s="35">
        <f t="shared" si="445"/>
        <v>19.253055281665866</v>
      </c>
      <c r="AW386" s="35">
        <f t="shared" si="445"/>
        <v>19.428704321034864</v>
      </c>
      <c r="AX386" s="35">
        <f t="shared" ref="AX386:BS386" si="446">AX304</f>
        <v>19.785192430854778</v>
      </c>
      <c r="AY386" s="35">
        <f t="shared" si="446"/>
        <v>19.791166556915275</v>
      </c>
      <c r="AZ386" s="35">
        <f t="shared" si="446"/>
        <v>19.465331349657813</v>
      </c>
      <c r="BA386" s="35">
        <f t="shared" si="446"/>
        <v>19.067226136149703</v>
      </c>
      <c r="BB386" s="35">
        <f t="shared" si="446"/>
        <v>17.987635309680137</v>
      </c>
      <c r="BC386" s="35">
        <f t="shared" si="446"/>
        <v>17.305832470721935</v>
      </c>
      <c r="BD386" s="35">
        <f t="shared" si="446"/>
        <v>16.735010080613325</v>
      </c>
      <c r="BE386" s="35">
        <f t="shared" si="446"/>
        <v>15.952488212984536</v>
      </c>
      <c r="BF386" s="35">
        <f t="shared" si="446"/>
        <v>14.730729299834454</v>
      </c>
      <c r="BG386" s="35">
        <f t="shared" si="446"/>
        <v>13.744645304560757</v>
      </c>
      <c r="BH386" s="35">
        <f t="shared" si="446"/>
        <v>12.979916184027203</v>
      </c>
      <c r="BI386" s="35">
        <f t="shared" si="446"/>
        <v>11.984334312796134</v>
      </c>
      <c r="BJ386" s="35">
        <f t="shared" si="446"/>
        <v>11.396506941034691</v>
      </c>
      <c r="BK386" s="35">
        <f t="shared" si="446"/>
        <v>9.9972724935337496</v>
      </c>
      <c r="BL386" s="35">
        <f t="shared" si="446"/>
        <v>8.8437652923670509</v>
      </c>
      <c r="BM386" s="35">
        <f t="shared" si="446"/>
        <v>5.2461288450983039</v>
      </c>
      <c r="BN386" s="35">
        <f t="shared" si="446"/>
        <v>5.6484459446147328</v>
      </c>
      <c r="BO386" s="35">
        <f t="shared" si="446"/>
        <v>1.901687609683826</v>
      </c>
      <c r="BP386" s="35">
        <f t="shared" si="446"/>
        <v>2.2295639537718865</v>
      </c>
      <c r="BQ386" s="35">
        <f t="shared" si="446"/>
        <v>3.0903244174575399</v>
      </c>
      <c r="BR386" s="35">
        <f t="shared" si="446"/>
        <v>2.7800204041925913</v>
      </c>
      <c r="BS386" s="35">
        <f t="shared" si="446"/>
        <v>2.5125057332869232</v>
      </c>
    </row>
    <row r="387" spans="3:71">
      <c r="F387" t="s">
        <v>243</v>
      </c>
      <c r="R387" s="35">
        <f t="shared" ref="R387:AW387" si="447">(R383+R386)*R24</f>
        <v>123.72804950659815</v>
      </c>
      <c r="S387" s="35">
        <f t="shared" si="447"/>
        <v>80.836225225792163</v>
      </c>
      <c r="T387" s="35">
        <f t="shared" si="447"/>
        <v>46.678440307255187</v>
      </c>
      <c r="U387" s="35">
        <f t="shared" si="447"/>
        <v>61.950243283280301</v>
      </c>
      <c r="V387" s="35">
        <f t="shared" si="447"/>
        <v>86.456390562049833</v>
      </c>
      <c r="W387" s="35">
        <f t="shared" si="447"/>
        <v>209.50860250113465</v>
      </c>
      <c r="X387" s="35">
        <f t="shared" si="447"/>
        <v>196.63341462428238</v>
      </c>
      <c r="Y387" s="35">
        <f t="shared" si="447"/>
        <v>184.95440585695636</v>
      </c>
      <c r="Z387" s="35">
        <f t="shared" si="447"/>
        <v>170.25802673975718</v>
      </c>
      <c r="AA387" s="35">
        <f t="shared" si="447"/>
        <v>161.02267149009134</v>
      </c>
      <c r="AB387" s="35">
        <f t="shared" si="447"/>
        <v>149.99015164599388</v>
      </c>
      <c r="AC387" s="35">
        <f t="shared" si="447"/>
        <v>143.9725826419035</v>
      </c>
      <c r="AD387" s="35">
        <f t="shared" si="447"/>
        <v>138.26686456853699</v>
      </c>
      <c r="AE387" s="35">
        <f t="shared" si="447"/>
        <v>118.1864701896172</v>
      </c>
      <c r="AF387" s="35">
        <f t="shared" si="447"/>
        <v>83.597727500957859</v>
      </c>
      <c r="AG387" s="35">
        <f t="shared" si="447"/>
        <v>79.39949445697178</v>
      </c>
      <c r="AH387" s="35">
        <f t="shared" si="447"/>
        <v>75.369592172550625</v>
      </c>
      <c r="AI387" s="35">
        <f t="shared" si="447"/>
        <v>71.281382378937295</v>
      </c>
      <c r="AJ387" s="35">
        <f t="shared" si="447"/>
        <v>67.578252678978899</v>
      </c>
      <c r="AK387" s="35">
        <f t="shared" si="447"/>
        <v>63.262682298749702</v>
      </c>
      <c r="AL387" s="35">
        <f t="shared" si="447"/>
        <v>59.133366135317516</v>
      </c>
      <c r="AM387" s="35">
        <f t="shared" si="447"/>
        <v>57.324553138598183</v>
      </c>
      <c r="AN387" s="35">
        <f t="shared" si="447"/>
        <v>55.582597194383268</v>
      </c>
      <c r="AO387" s="35">
        <f t="shared" si="447"/>
        <v>53.753670947908809</v>
      </c>
      <c r="AP387" s="35">
        <f t="shared" si="447"/>
        <v>52.881751605569235</v>
      </c>
      <c r="AQ387" s="35">
        <f t="shared" si="447"/>
        <v>51.31228321714287</v>
      </c>
      <c r="AR387" s="35">
        <f t="shared" si="447"/>
        <v>49.545256564274077</v>
      </c>
      <c r="AS387" s="35">
        <f t="shared" si="447"/>
        <v>47.629440721006269</v>
      </c>
      <c r="AT387" s="35">
        <f t="shared" si="447"/>
        <v>44.665680683833628</v>
      </c>
      <c r="AU387" s="35">
        <f t="shared" si="447"/>
        <v>41.863254155631537</v>
      </c>
      <c r="AV387" s="35">
        <f t="shared" si="447"/>
        <v>39.069218721872694</v>
      </c>
      <c r="AW387" s="35">
        <f t="shared" si="447"/>
        <v>35.518451172801434</v>
      </c>
      <c r="AX387" s="35">
        <f t="shared" ref="AX387:BS387" si="448">(AX383+AX386)*AX24</f>
        <v>33.223600267106036</v>
      </c>
      <c r="AY387" s="35">
        <f t="shared" si="448"/>
        <v>31.393343990353245</v>
      </c>
      <c r="AZ387" s="35">
        <f t="shared" si="448"/>
        <v>29.271747360374306</v>
      </c>
      <c r="BA387" s="35">
        <f t="shared" si="448"/>
        <v>27.198827650998766</v>
      </c>
      <c r="BB387" s="35">
        <f t="shared" si="448"/>
        <v>24.661676365686105</v>
      </c>
      <c r="BC387" s="35">
        <f t="shared" si="448"/>
        <v>22.573597671433991</v>
      </c>
      <c r="BD387" s="35">
        <f t="shared" si="448"/>
        <v>20.734379120033164</v>
      </c>
      <c r="BE387" s="35">
        <f t="shared" si="448"/>
        <v>18.818280704536491</v>
      </c>
      <c r="BF387" s="35">
        <f t="shared" si="448"/>
        <v>16.642095835921435</v>
      </c>
      <c r="BG387" s="35">
        <f t="shared" si="448"/>
        <v>14.70370973749092</v>
      </c>
      <c r="BH387" s="35">
        <f t="shared" si="448"/>
        <v>13.222448334985465</v>
      </c>
      <c r="BI387" s="35">
        <f t="shared" si="448"/>
        <v>11.66478401957545</v>
      </c>
      <c r="BJ387" s="35">
        <f t="shared" si="448"/>
        <v>10.536759562039158</v>
      </c>
      <c r="BK387" s="35">
        <f t="shared" si="448"/>
        <v>8.8970133113357797</v>
      </c>
      <c r="BL387" s="35">
        <f t="shared" si="448"/>
        <v>7.9953646146549824</v>
      </c>
      <c r="BM387" s="35">
        <f t="shared" si="448"/>
        <v>6.3547980219678424</v>
      </c>
      <c r="BN387" s="35">
        <f t="shared" si="448"/>
        <v>5.3293718538054584</v>
      </c>
      <c r="BO387" s="35">
        <f t="shared" si="448"/>
        <v>3.6779685205647663</v>
      </c>
      <c r="BP387" s="35">
        <f t="shared" si="448"/>
        <v>2.6051515297752208</v>
      </c>
      <c r="BQ387" s="35">
        <f t="shared" si="448"/>
        <v>2.1620232955903314</v>
      </c>
      <c r="BR387" s="35">
        <f t="shared" si="448"/>
        <v>1.8739310192618479</v>
      </c>
      <c r="BS387" s="35">
        <f t="shared" si="448"/>
        <v>1.6310576152902823</v>
      </c>
    </row>
    <row r="389" spans="3:71">
      <c r="F389" s="27" t="s">
        <v>244</v>
      </c>
      <c r="H389" s="44">
        <f>SUM(R387:BS387)</f>
        <v>3216.3831252915161</v>
      </c>
    </row>
    <row r="390" spans="3:71">
      <c r="F390" s="27" t="s">
        <v>245</v>
      </c>
      <c r="H390" s="44">
        <f>H389+H396</f>
        <v>3228.6436725421113</v>
      </c>
    </row>
    <row r="391" spans="3:71">
      <c r="F391" s="27" t="s">
        <v>246</v>
      </c>
      <c r="H391" s="44" t="b">
        <f>H390=Q147</f>
        <v>0</v>
      </c>
    </row>
    <row r="392" spans="3:71">
      <c r="J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</row>
    <row r="393" spans="3:71">
      <c r="F393" t="s">
        <v>247</v>
      </c>
      <c r="R393" s="35">
        <f t="shared" ref="R393:AW393" si="449">R320+R321</f>
        <v>255.643838745197</v>
      </c>
      <c r="S393" s="35">
        <f t="shared" si="449"/>
        <v>239.95785717911718</v>
      </c>
      <c r="T393" s="35">
        <f t="shared" si="449"/>
        <v>248.9989533854737</v>
      </c>
      <c r="U393" s="35">
        <f t="shared" si="449"/>
        <v>259.9122551825277</v>
      </c>
      <c r="V393" s="35">
        <f t="shared" si="449"/>
        <v>268.39397052766714</v>
      </c>
      <c r="W393" s="35">
        <f t="shared" si="449"/>
        <v>271.93343118868245</v>
      </c>
      <c r="X393" s="35">
        <f t="shared" si="449"/>
        <v>266.0528439239082</v>
      </c>
      <c r="Y393" s="35">
        <f t="shared" si="449"/>
        <v>260.87058246337745</v>
      </c>
      <c r="Z393" s="35">
        <f t="shared" si="449"/>
        <v>250.33286186124533</v>
      </c>
      <c r="AA393" s="35">
        <f t="shared" si="449"/>
        <v>246.80112687657396</v>
      </c>
      <c r="AB393" s="35">
        <f t="shared" si="449"/>
        <v>239.64738639363364</v>
      </c>
      <c r="AC393" s="35">
        <f t="shared" si="449"/>
        <v>239.79470553293368</v>
      </c>
      <c r="AD393" s="35">
        <f t="shared" si="449"/>
        <v>240.06439424587012</v>
      </c>
      <c r="AE393" s="35">
        <f t="shared" si="449"/>
        <v>213.90810521518728</v>
      </c>
      <c r="AF393" s="35">
        <f t="shared" si="449"/>
        <v>157.72618271044675</v>
      </c>
      <c r="AG393" s="35">
        <f t="shared" si="449"/>
        <v>156.16255288926942</v>
      </c>
      <c r="AH393" s="35">
        <f t="shared" si="449"/>
        <v>154.52728354295601</v>
      </c>
      <c r="AI393" s="35">
        <f t="shared" si="449"/>
        <v>152.34736966720112</v>
      </c>
      <c r="AJ393" s="35">
        <f t="shared" si="449"/>
        <v>150.56209434861873</v>
      </c>
      <c r="AK393" s="35">
        <f t="shared" si="449"/>
        <v>146.92852971150703</v>
      </c>
      <c r="AL393" s="35">
        <f t="shared" si="449"/>
        <v>143.16635718204003</v>
      </c>
      <c r="AM393" s="35">
        <f t="shared" si="449"/>
        <v>144.67679952628851</v>
      </c>
      <c r="AN393" s="35">
        <f t="shared" si="449"/>
        <v>146.23350620083392</v>
      </c>
      <c r="AO393" s="35">
        <f t="shared" si="449"/>
        <v>147.42326572424474</v>
      </c>
      <c r="AP393" s="35">
        <f t="shared" si="449"/>
        <v>151.18669487024118</v>
      </c>
      <c r="AQ393" s="35">
        <f t="shared" si="449"/>
        <v>152.92515266855244</v>
      </c>
      <c r="AR393" s="35">
        <f t="shared" si="449"/>
        <v>153.92512210716652</v>
      </c>
      <c r="AS393" s="35">
        <f t="shared" si="449"/>
        <v>154.25269093885942</v>
      </c>
      <c r="AT393" s="35">
        <f t="shared" si="449"/>
        <v>150.79295987857859</v>
      </c>
      <c r="AU393" s="35">
        <f t="shared" si="449"/>
        <v>147.32957480786467</v>
      </c>
      <c r="AV393" s="35">
        <f t="shared" si="449"/>
        <v>143.33145838085062</v>
      </c>
      <c r="AW393" s="35">
        <f t="shared" si="449"/>
        <v>135.83467711886178</v>
      </c>
      <c r="AX393" s="35">
        <f t="shared" ref="AX393:BS393" si="450">AX320+AX321</f>
        <v>132.45036825433942</v>
      </c>
      <c r="AY393" s="35">
        <f t="shared" si="450"/>
        <v>130.46496379189676</v>
      </c>
      <c r="AZ393" s="35">
        <f t="shared" si="450"/>
        <v>126.81038160472502</v>
      </c>
      <c r="BA393" s="35">
        <f t="shared" si="450"/>
        <v>122.830491139019</v>
      </c>
      <c r="BB393" s="35">
        <f t="shared" si="450"/>
        <v>116.09898944726648</v>
      </c>
      <c r="BC393" s="35">
        <f t="shared" si="450"/>
        <v>110.77875187437341</v>
      </c>
      <c r="BD393" s="35">
        <f t="shared" si="450"/>
        <v>106.07097589629659</v>
      </c>
      <c r="BE393" s="35">
        <f t="shared" si="450"/>
        <v>100.35414469183998</v>
      </c>
      <c r="BF393" s="35">
        <f t="shared" si="450"/>
        <v>92.515229830474567</v>
      </c>
      <c r="BG393" s="35">
        <f t="shared" si="450"/>
        <v>85.208314820093591</v>
      </c>
      <c r="BH393" s="35">
        <f t="shared" si="450"/>
        <v>79.876086058973485</v>
      </c>
      <c r="BI393" s="35">
        <f t="shared" si="450"/>
        <v>73.45670464558836</v>
      </c>
      <c r="BJ393" s="35">
        <f t="shared" si="450"/>
        <v>69.169024616077948</v>
      </c>
      <c r="BK393" s="35">
        <f t="shared" si="450"/>
        <v>60.883367267831339</v>
      </c>
      <c r="BL393" s="35">
        <f t="shared" si="450"/>
        <v>57.035143602784714</v>
      </c>
      <c r="BM393" s="35">
        <f t="shared" si="450"/>
        <v>47.255880464457093</v>
      </c>
      <c r="BN393" s="35">
        <f t="shared" si="450"/>
        <v>41.312357001185333</v>
      </c>
      <c r="BO393" s="35">
        <f t="shared" si="450"/>
        <v>29.72088925573426</v>
      </c>
      <c r="BP393" s="35">
        <f t="shared" si="450"/>
        <v>21.94505243967658</v>
      </c>
      <c r="BQ393" s="35">
        <f t="shared" si="450"/>
        <v>18.985141781826989</v>
      </c>
      <c r="BR393" s="35">
        <f t="shared" si="450"/>
        <v>17.153664744868706</v>
      </c>
      <c r="BS393" s="35">
        <f t="shared" si="450"/>
        <v>15.564044434533132</v>
      </c>
    </row>
    <row r="394" spans="3:71">
      <c r="M394" s="31"/>
      <c r="R394" s="39">
        <f t="shared" ref="R394:AW394" si="451">R393*R24</f>
        <v>244.11920362357932</v>
      </c>
      <c r="S394" s="39">
        <f t="shared" si="451"/>
        <v>219.06007940404362</v>
      </c>
      <c r="T394" s="39">
        <f t="shared" si="451"/>
        <v>217.56199924470963</v>
      </c>
      <c r="U394" s="39">
        <f t="shared" si="451"/>
        <v>217.60341109609644</v>
      </c>
      <c r="V394" s="39">
        <f t="shared" si="451"/>
        <v>215.55686297060453</v>
      </c>
      <c r="W394" s="39">
        <f t="shared" si="451"/>
        <v>209.50860250113459</v>
      </c>
      <c r="X394" s="39">
        <f t="shared" si="451"/>
        <v>196.63341462428238</v>
      </c>
      <c r="Y394" s="39">
        <f t="shared" si="451"/>
        <v>184.95440585695638</v>
      </c>
      <c r="Z394" s="39">
        <f t="shared" si="451"/>
        <v>170.25802673975721</v>
      </c>
      <c r="AA394" s="39">
        <f t="shared" si="451"/>
        <v>161.02267149009131</v>
      </c>
      <c r="AB394" s="39">
        <f t="shared" si="451"/>
        <v>149.99015164599388</v>
      </c>
      <c r="AC394" s="39">
        <f t="shared" si="451"/>
        <v>143.9725826419035</v>
      </c>
      <c r="AD394" s="39">
        <f t="shared" si="451"/>
        <v>138.26686456853702</v>
      </c>
      <c r="AE394" s="39">
        <f t="shared" si="451"/>
        <v>118.18647018961718</v>
      </c>
      <c r="AF394" s="39">
        <f t="shared" si="451"/>
        <v>83.597727500957873</v>
      </c>
      <c r="AG394" s="39">
        <f t="shared" si="451"/>
        <v>79.399494456971766</v>
      </c>
      <c r="AH394" s="39">
        <f t="shared" si="451"/>
        <v>75.369592172550668</v>
      </c>
      <c r="AI394" s="39">
        <f t="shared" si="451"/>
        <v>71.28138237893728</v>
      </c>
      <c r="AJ394" s="39">
        <f t="shared" si="451"/>
        <v>67.578252678978942</v>
      </c>
      <c r="AK394" s="39">
        <f t="shared" si="451"/>
        <v>63.262682298749716</v>
      </c>
      <c r="AL394" s="39">
        <f t="shared" si="451"/>
        <v>59.133366135317502</v>
      </c>
      <c r="AM394" s="39">
        <f t="shared" si="451"/>
        <v>57.324553138598148</v>
      </c>
      <c r="AN394" s="39">
        <f t="shared" si="451"/>
        <v>55.582597194383268</v>
      </c>
      <c r="AO394" s="39">
        <f t="shared" si="451"/>
        <v>53.753670947908809</v>
      </c>
      <c r="AP394" s="39">
        <f t="shared" si="451"/>
        <v>52.881751605569214</v>
      </c>
      <c r="AQ394" s="39">
        <f t="shared" si="451"/>
        <v>51.312283217142884</v>
      </c>
      <c r="AR394" s="39">
        <f t="shared" si="451"/>
        <v>49.545256564274048</v>
      </c>
      <c r="AS394" s="39">
        <f t="shared" si="451"/>
        <v>47.629440721006247</v>
      </c>
      <c r="AT394" s="39">
        <f t="shared" si="451"/>
        <v>44.665680683833621</v>
      </c>
      <c r="AU394" s="39">
        <f t="shared" si="451"/>
        <v>41.863254155631566</v>
      </c>
      <c r="AV394" s="39">
        <f t="shared" si="451"/>
        <v>39.069218721872708</v>
      </c>
      <c r="AW394" s="39">
        <f t="shared" si="451"/>
        <v>35.51845117280142</v>
      </c>
      <c r="AX394" s="39">
        <f t="shared" ref="AX394:BS394" si="452">AX393*AX24</f>
        <v>33.223600267106029</v>
      </c>
      <c r="AY394" s="39">
        <f t="shared" si="452"/>
        <v>31.393343990353266</v>
      </c>
      <c r="AZ394" s="39">
        <f t="shared" si="452"/>
        <v>29.271747360374324</v>
      </c>
      <c r="BA394" s="39">
        <f t="shared" si="452"/>
        <v>27.198827650998748</v>
      </c>
      <c r="BB394" s="39">
        <f t="shared" si="452"/>
        <v>24.661676365686116</v>
      </c>
      <c r="BC394" s="39">
        <f t="shared" si="452"/>
        <v>22.573597671433998</v>
      </c>
      <c r="BD394" s="39">
        <f t="shared" si="452"/>
        <v>20.734379120033186</v>
      </c>
      <c r="BE394" s="39">
        <f t="shared" si="452"/>
        <v>18.818280704536484</v>
      </c>
      <c r="BF394" s="39">
        <f t="shared" si="452"/>
        <v>16.642095835921424</v>
      </c>
      <c r="BG394" s="39">
        <f t="shared" si="452"/>
        <v>14.703709737490918</v>
      </c>
      <c r="BH394" s="39">
        <f t="shared" si="452"/>
        <v>13.222448334985465</v>
      </c>
      <c r="BI394" s="39">
        <f t="shared" si="452"/>
        <v>11.664784019575446</v>
      </c>
      <c r="BJ394" s="39">
        <f t="shared" si="452"/>
        <v>10.536759562039149</v>
      </c>
      <c r="BK394" s="39">
        <f t="shared" si="452"/>
        <v>8.8970133113357761</v>
      </c>
      <c r="BL394" s="39">
        <f t="shared" si="452"/>
        <v>7.9953646146549815</v>
      </c>
      <c r="BM394" s="39">
        <f t="shared" si="452"/>
        <v>6.3547980219678459</v>
      </c>
      <c r="BN394" s="39">
        <f t="shared" si="452"/>
        <v>5.3293718538054593</v>
      </c>
      <c r="BO394" s="39">
        <f t="shared" si="452"/>
        <v>3.6779685205647641</v>
      </c>
      <c r="BP394" s="39">
        <f t="shared" si="452"/>
        <v>2.6051515297752146</v>
      </c>
      <c r="BQ394" s="39">
        <f t="shared" si="452"/>
        <v>2.1620232955903322</v>
      </c>
      <c r="BR394" s="39">
        <f t="shared" si="452"/>
        <v>1.8739310192618439</v>
      </c>
      <c r="BS394" s="39">
        <f t="shared" si="452"/>
        <v>1.6310576152902827</v>
      </c>
    </row>
    <row r="395" spans="3:71">
      <c r="F395" t="s">
        <v>47</v>
      </c>
      <c r="H395" s="31">
        <f>BS156</f>
        <v>116.99384522722309</v>
      </c>
    </row>
    <row r="396" spans="3:71">
      <c r="F396" t="s">
        <v>248</v>
      </c>
      <c r="H396" s="31">
        <f>H395*BS24</f>
        <v>12.260547250595085</v>
      </c>
    </row>
    <row r="398" spans="3:71" ht="15" thickBot="1">
      <c r="C398" s="28" t="s">
        <v>249</v>
      </c>
      <c r="D398" s="28"/>
      <c r="E398" s="28"/>
      <c r="F398" s="29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</row>
    <row r="400" spans="3:71">
      <c r="F400" t="s">
        <v>236</v>
      </c>
      <c r="R400" s="35">
        <f t="shared" ref="R400:AW400" si="453">(R325+R373)-R322</f>
        <v>333.39220758654352</v>
      </c>
      <c r="S400" s="35">
        <f t="shared" si="453"/>
        <v>307.15336947414738</v>
      </c>
      <c r="T400" s="35">
        <f t="shared" si="453"/>
        <v>315.90774405502822</v>
      </c>
      <c r="U400" s="35">
        <f t="shared" si="453"/>
        <v>326.59058994510934</v>
      </c>
      <c r="V400" s="35">
        <f t="shared" si="453"/>
        <v>323.13151711293307</v>
      </c>
      <c r="W400" s="35">
        <f t="shared" si="453"/>
        <v>329.01744940307134</v>
      </c>
      <c r="X400" s="35">
        <f t="shared" si="453"/>
        <v>325.24370377495069</v>
      </c>
      <c r="Y400" s="35">
        <f t="shared" si="453"/>
        <v>321.77729650388244</v>
      </c>
      <c r="Z400" s="35">
        <f t="shared" si="453"/>
        <v>315.74580488585423</v>
      </c>
      <c r="AA400" s="35">
        <f t="shared" si="453"/>
        <v>315.48206168448445</v>
      </c>
      <c r="AB400" s="35">
        <f t="shared" si="453"/>
        <v>309.19087070726795</v>
      </c>
      <c r="AC400" s="35">
        <f t="shared" si="453"/>
        <v>311.06962282877532</v>
      </c>
      <c r="AD400" s="35">
        <f t="shared" si="453"/>
        <v>313.1327942653981</v>
      </c>
      <c r="AE400" s="35">
        <f t="shared" si="453"/>
        <v>284.52236497091599</v>
      </c>
      <c r="AF400" s="35">
        <f t="shared" si="453"/>
        <v>220.41015758407167</v>
      </c>
      <c r="AG400" s="35">
        <f t="shared" si="453"/>
        <v>220.0861769499864</v>
      </c>
      <c r="AH400" s="35">
        <f t="shared" si="453"/>
        <v>219.44974690120875</v>
      </c>
      <c r="AI400" s="35">
        <f t="shared" si="453"/>
        <v>218.39586266111957</v>
      </c>
      <c r="AJ400" s="35">
        <f t="shared" si="453"/>
        <v>217.89102453676304</v>
      </c>
      <c r="AK400" s="35">
        <f t="shared" si="453"/>
        <v>215.15681656350233</v>
      </c>
      <c r="AL400" s="35">
        <f t="shared" si="453"/>
        <v>212.33724468008921</v>
      </c>
      <c r="AM400" s="35">
        <f t="shared" si="453"/>
        <v>215.94024901260758</v>
      </c>
      <c r="AN400" s="35">
        <f t="shared" si="453"/>
        <v>219.32760498053398</v>
      </c>
      <c r="AO400" s="35">
        <f t="shared" si="453"/>
        <v>222.57001367139316</v>
      </c>
      <c r="AP400" s="35">
        <f t="shared" si="453"/>
        <v>228.78198963705557</v>
      </c>
      <c r="AQ400" s="35">
        <f t="shared" si="453"/>
        <v>236.73685377852007</v>
      </c>
      <c r="AR400" s="35">
        <f t="shared" si="453"/>
        <v>239.59601847792237</v>
      </c>
      <c r="AS400" s="35">
        <f t="shared" si="453"/>
        <v>241.70308445878106</v>
      </c>
      <c r="AT400" s="35">
        <f t="shared" si="453"/>
        <v>240.77423577210891</v>
      </c>
      <c r="AU400" s="35">
        <f t="shared" si="453"/>
        <v>240.95134467011502</v>
      </c>
      <c r="AV400" s="35">
        <f t="shared" si="453"/>
        <v>239.57255405969704</v>
      </c>
      <c r="AW400" s="35">
        <f t="shared" si="453"/>
        <v>233.50713189935448</v>
      </c>
      <c r="AX400" s="35">
        <f t="shared" ref="AX400:BS400" si="454">(AX325+AX373)-AX322</f>
        <v>231.83554082830619</v>
      </c>
      <c r="AY400" s="35">
        <f t="shared" si="454"/>
        <v>231.37791469120646</v>
      </c>
      <c r="AZ400" s="35">
        <f t="shared" si="454"/>
        <v>228.99113516173168</v>
      </c>
      <c r="BA400" s="35">
        <f t="shared" si="454"/>
        <v>226.24825500096858</v>
      </c>
      <c r="BB400" s="35">
        <f t="shared" si="454"/>
        <v>220.20822382846814</v>
      </c>
      <c r="BC400" s="35">
        <f t="shared" si="454"/>
        <v>215.94360020583895</v>
      </c>
      <c r="BD400" s="35">
        <f t="shared" si="454"/>
        <v>212.42359107192749</v>
      </c>
      <c r="BE400" s="35">
        <f t="shared" si="454"/>
        <v>207.7445720380432</v>
      </c>
      <c r="BF400" s="35">
        <f t="shared" si="454"/>
        <v>200.59567501574713</v>
      </c>
      <c r="BG400" s="35">
        <f t="shared" si="454"/>
        <v>194.20160876347018</v>
      </c>
      <c r="BH400" s="35">
        <f t="shared" si="454"/>
        <v>190.03727585247384</v>
      </c>
      <c r="BI400" s="35">
        <f t="shared" si="454"/>
        <v>184.62230751841957</v>
      </c>
      <c r="BJ400" s="35">
        <f t="shared" si="454"/>
        <v>181.7361540544515</v>
      </c>
      <c r="BK400" s="35">
        <f t="shared" si="454"/>
        <v>174.18144926438049</v>
      </c>
      <c r="BL400" s="35">
        <f t="shared" si="454"/>
        <v>171.41157410824599</v>
      </c>
      <c r="BM400" s="35">
        <f t="shared" si="454"/>
        <v>160.79337382792028</v>
      </c>
      <c r="BN400" s="35">
        <f t="shared" si="454"/>
        <v>157.08308603216256</v>
      </c>
      <c r="BO400" s="35">
        <f t="shared" si="454"/>
        <v>144.57267916751073</v>
      </c>
      <c r="BP400" s="35">
        <f t="shared" si="454"/>
        <v>139.0056026655318</v>
      </c>
      <c r="BQ400" s="35">
        <f t="shared" si="454"/>
        <v>138.82644093480974</v>
      </c>
      <c r="BR400" s="35">
        <f t="shared" si="454"/>
        <v>138.9972706467961</v>
      </c>
      <c r="BS400" s="35">
        <f t="shared" si="454"/>
        <v>139.49273497937236</v>
      </c>
    </row>
    <row r="401" spans="6:71">
      <c r="F401" t="s">
        <v>237</v>
      </c>
      <c r="R401" s="35">
        <f t="shared" ref="R401:AW401" si="455">R400-R155</f>
        <v>227.25515874271593</v>
      </c>
      <c r="S401" s="35">
        <f t="shared" si="455"/>
        <v>215.02335098399078</v>
      </c>
      <c r="T401" s="35">
        <f t="shared" si="455"/>
        <v>214.26976884101774</v>
      </c>
      <c r="U401" s="35">
        <f t="shared" si="455"/>
        <v>214.84230736206388</v>
      </c>
      <c r="V401" s="35">
        <f t="shared" si="455"/>
        <v>202.53605307013822</v>
      </c>
      <c r="W401" s="35">
        <f t="shared" si="455"/>
        <v>206.56579397357831</v>
      </c>
      <c r="X401" s="35">
        <f t="shared" si="455"/>
        <v>203.47614756484998</v>
      </c>
      <c r="Y401" s="35">
        <f t="shared" si="455"/>
        <v>200.02454486741479</v>
      </c>
      <c r="Z401" s="35">
        <f t="shared" si="455"/>
        <v>199.36394522717598</v>
      </c>
      <c r="AA401" s="35">
        <f t="shared" si="455"/>
        <v>197.69303324233812</v>
      </c>
      <c r="AB401" s="35">
        <f t="shared" si="455"/>
        <v>193.55696287616317</v>
      </c>
      <c r="AC401" s="35">
        <f t="shared" si="455"/>
        <v>190.38123296557387</v>
      </c>
      <c r="AD401" s="35">
        <f t="shared" si="455"/>
        <v>187.05305544758522</v>
      </c>
      <c r="AE401" s="35">
        <f t="shared" si="455"/>
        <v>179.24846195198882</v>
      </c>
      <c r="AF401" s="35">
        <f t="shared" si="455"/>
        <v>166.85066230571314</v>
      </c>
      <c r="AG401" s="35">
        <f t="shared" si="455"/>
        <v>165.81740406697674</v>
      </c>
      <c r="AH401" s="35">
        <f t="shared" si="455"/>
        <v>164.51323628359569</v>
      </c>
      <c r="AI401" s="35">
        <f t="shared" si="455"/>
        <v>163.30792201314495</v>
      </c>
      <c r="AJ401" s="35">
        <f t="shared" si="455"/>
        <v>162.25058905622134</v>
      </c>
      <c r="AK401" s="35">
        <f t="shared" si="455"/>
        <v>160.78872931348025</v>
      </c>
      <c r="AL401" s="35">
        <f t="shared" si="455"/>
        <v>159.42410826903034</v>
      </c>
      <c r="AM401" s="35">
        <f t="shared" si="455"/>
        <v>159.27119240043245</v>
      </c>
      <c r="AN401" s="35">
        <f t="shared" si="455"/>
        <v>158.6969736322477</v>
      </c>
      <c r="AO401" s="35">
        <f t="shared" si="455"/>
        <v>158.1766371599328</v>
      </c>
      <c r="AP401" s="35">
        <f t="shared" si="455"/>
        <v>157.8925185038245</v>
      </c>
      <c r="AQ401" s="35">
        <f t="shared" si="455"/>
        <v>161.10058422475245</v>
      </c>
      <c r="AR401" s="35">
        <f t="shared" si="455"/>
        <v>159.74999870181128</v>
      </c>
      <c r="AS401" s="35">
        <f t="shared" si="455"/>
        <v>158.14106565146216</v>
      </c>
      <c r="AT401" s="35">
        <f t="shared" si="455"/>
        <v>157.12582175787441</v>
      </c>
      <c r="AU401" s="35">
        <f t="shared" si="455"/>
        <v>157.21652310096175</v>
      </c>
      <c r="AV401" s="35">
        <f t="shared" si="455"/>
        <v>156.28238940947602</v>
      </c>
      <c r="AW401" s="35">
        <f t="shared" si="455"/>
        <v>154.17915893465079</v>
      </c>
      <c r="AX401" s="35">
        <f t="shared" ref="AX401:BS401" si="456">AX400-AX155</f>
        <v>152.52543091136886</v>
      </c>
      <c r="AY401" s="35">
        <f t="shared" si="456"/>
        <v>150.68752147515602</v>
      </c>
      <c r="AZ401" s="35">
        <f t="shared" si="456"/>
        <v>148.53106120840596</v>
      </c>
      <c r="BA401" s="35">
        <f t="shared" si="456"/>
        <v>146.35358266089113</v>
      </c>
      <c r="BB401" s="35">
        <f t="shared" si="456"/>
        <v>143.65455830893282</v>
      </c>
      <c r="BC401" s="35">
        <f t="shared" si="456"/>
        <v>141.46145988934649</v>
      </c>
      <c r="BD401" s="35">
        <f t="shared" si="456"/>
        <v>139.48842379955749</v>
      </c>
      <c r="BE401" s="35">
        <f t="shared" si="456"/>
        <v>137.4310820215004</v>
      </c>
      <c r="BF401" s="35">
        <f t="shared" si="456"/>
        <v>135.1372021825965</v>
      </c>
      <c r="BG401" s="35">
        <f t="shared" si="456"/>
        <v>133.27218591018419</v>
      </c>
      <c r="BH401" s="35">
        <f t="shared" si="456"/>
        <v>131.85441628801527</v>
      </c>
      <c r="BI401" s="35">
        <f t="shared" si="456"/>
        <v>130.38971996157795</v>
      </c>
      <c r="BJ401" s="35">
        <f t="shared" si="456"/>
        <v>129.48977504500118</v>
      </c>
      <c r="BK401" s="35">
        <f t="shared" si="456"/>
        <v>128.00354496906019</v>
      </c>
      <c r="BL401" s="35">
        <f t="shared" si="456"/>
        <v>127.12223905933857</v>
      </c>
      <c r="BM401" s="35">
        <f t="shared" si="456"/>
        <v>124.4037928219973</v>
      </c>
      <c r="BN401" s="35">
        <f t="shared" si="456"/>
        <v>125.09276171736779</v>
      </c>
      <c r="BO401" s="35">
        <f t="shared" si="456"/>
        <v>122.81624733888083</v>
      </c>
      <c r="BP401" s="35">
        <f t="shared" si="456"/>
        <v>124.10172868616161</v>
      </c>
      <c r="BQ401" s="35">
        <f t="shared" si="456"/>
        <v>126.25000104372354</v>
      </c>
      <c r="BR401" s="35">
        <f t="shared" si="456"/>
        <v>127.71860067929131</v>
      </c>
      <c r="BS401" s="35">
        <f t="shared" si="456"/>
        <v>129.32505174678616</v>
      </c>
    </row>
    <row r="402" spans="6:71">
      <c r="F402" t="s">
        <v>238</v>
      </c>
      <c r="R402" s="35">
        <f>R401-R350</f>
        <v>211.62971610295321</v>
      </c>
      <c r="S402" s="35">
        <f t="shared" ref="S402:BS402" si="457">S401-S350</f>
        <v>202.13079832425197</v>
      </c>
      <c r="T402" s="35">
        <f t="shared" si="457"/>
        <v>200.77806547434048</v>
      </c>
      <c r="U402" s="35">
        <f t="shared" si="457"/>
        <v>200.24572071335947</v>
      </c>
      <c r="V402" s="35">
        <f t="shared" si="457"/>
        <v>186.90578062211503</v>
      </c>
      <c r="W402" s="35">
        <f t="shared" si="457"/>
        <v>189.32620534578302</v>
      </c>
      <c r="X402" s="35">
        <f t="shared" si="457"/>
        <v>182.98365174522036</v>
      </c>
      <c r="Y402" s="35">
        <f t="shared" si="457"/>
        <v>177.28003548935553</v>
      </c>
      <c r="Z402" s="35">
        <f t="shared" si="457"/>
        <v>167.50801434682393</v>
      </c>
      <c r="AA402" s="35">
        <f t="shared" si="457"/>
        <v>160.13749506633144</v>
      </c>
      <c r="AB402" s="35">
        <f t="shared" si="457"/>
        <v>155.72935585541103</v>
      </c>
      <c r="AC402" s="35">
        <f t="shared" si="457"/>
        <v>150.78411920345957</v>
      </c>
      <c r="AD402" s="35">
        <f t="shared" si="457"/>
        <v>145.59635789588987</v>
      </c>
      <c r="AE402" s="35">
        <f t="shared" si="457"/>
        <v>144.12539189443777</v>
      </c>
      <c r="AF402" s="35">
        <f t="shared" si="457"/>
        <v>148.86300730423739</v>
      </c>
      <c r="AG402" s="35">
        <f t="shared" si="457"/>
        <v>147.21362608151142</v>
      </c>
      <c r="AH402" s="35">
        <f t="shared" si="457"/>
        <v>145.89867355828</v>
      </c>
      <c r="AI402" s="35">
        <f t="shared" si="457"/>
        <v>144.39486471944272</v>
      </c>
      <c r="AJ402" s="35">
        <f t="shared" si="457"/>
        <v>142.7520431273432</v>
      </c>
      <c r="AK402" s="35">
        <f t="shared" si="457"/>
        <v>141.52000632365011</v>
      </c>
      <c r="AL402" s="35">
        <f t="shared" si="457"/>
        <v>140.32344112514716</v>
      </c>
      <c r="AM402" s="35">
        <f t="shared" si="457"/>
        <v>138.0542599999373</v>
      </c>
      <c r="AN402" s="35">
        <f t="shared" si="457"/>
        <v>136.034919599636</v>
      </c>
      <c r="AO402" s="35">
        <f t="shared" si="457"/>
        <v>133.58055440538863</v>
      </c>
      <c r="AP402" s="35">
        <f t="shared" si="457"/>
        <v>130.66752667700351</v>
      </c>
      <c r="AQ402" s="35">
        <f t="shared" si="457"/>
        <v>122.34651119725588</v>
      </c>
      <c r="AR402" s="35">
        <f t="shared" si="457"/>
        <v>119.67867679173651</v>
      </c>
      <c r="AS402" s="35">
        <f t="shared" si="457"/>
        <v>116.95362809725096</v>
      </c>
      <c r="AT402" s="35">
        <f t="shared" si="457"/>
        <v>112.86583573140138</v>
      </c>
      <c r="AU402" s="35">
        <f t="shared" si="457"/>
        <v>107.34443477459953</v>
      </c>
      <c r="AV402" s="35">
        <f t="shared" si="457"/>
        <v>103.21282733256319</v>
      </c>
      <c r="AW402" s="35">
        <f t="shared" si="457"/>
        <v>100.51604558230665</v>
      </c>
      <c r="AX402" s="35">
        <f t="shared" si="457"/>
        <v>97.948892670639538</v>
      </c>
      <c r="AY402" s="35">
        <f t="shared" si="457"/>
        <v>95.789390418051028</v>
      </c>
      <c r="AZ402" s="35">
        <f t="shared" si="457"/>
        <v>93.872311216650587</v>
      </c>
      <c r="BA402" s="35">
        <f t="shared" si="457"/>
        <v>92.049935560170439</v>
      </c>
      <c r="BB402" s="35">
        <f t="shared" si="457"/>
        <v>90.86268016781753</v>
      </c>
      <c r="BC402" s="35">
        <f t="shared" si="457"/>
        <v>89.490455318197121</v>
      </c>
      <c r="BD402" s="35">
        <f t="shared" si="457"/>
        <v>88.138655013203504</v>
      </c>
      <c r="BE402" s="35">
        <f t="shared" si="457"/>
        <v>87.054815716191968</v>
      </c>
      <c r="BF402" s="35">
        <f t="shared" si="457"/>
        <v>86.474530629190355</v>
      </c>
      <c r="BG402" s="35">
        <f t="shared" si="457"/>
        <v>85.907332284541667</v>
      </c>
      <c r="BH402" s="35">
        <f t="shared" si="457"/>
        <v>85.396209230773323</v>
      </c>
      <c r="BI402" s="35">
        <f t="shared" si="457"/>
        <v>85.221426978467349</v>
      </c>
      <c r="BJ402" s="35">
        <f t="shared" si="457"/>
        <v>84.9017708056912</v>
      </c>
      <c r="BK402" s="35">
        <f t="shared" si="457"/>
        <v>85.37183213101514</v>
      </c>
      <c r="BL402" s="35">
        <f t="shared" si="457"/>
        <v>86.011899030508374</v>
      </c>
      <c r="BM402" s="35">
        <f t="shared" si="457"/>
        <v>88.98153070886616</v>
      </c>
      <c r="BN402" s="35">
        <f t="shared" si="457"/>
        <v>88.504159337512107</v>
      </c>
      <c r="BO402" s="35">
        <f t="shared" si="457"/>
        <v>92.139810298995513</v>
      </c>
      <c r="BP402" s="35">
        <f t="shared" si="457"/>
        <v>92.352892846946659</v>
      </c>
      <c r="BQ402" s="35">
        <f t="shared" si="457"/>
        <v>92.501321687665552</v>
      </c>
      <c r="BR402" s="35">
        <f t="shared" si="457"/>
        <v>93.959236238319221</v>
      </c>
      <c r="BS402" s="35">
        <f t="shared" si="457"/>
        <v>95.469917510210891</v>
      </c>
    </row>
    <row r="403" spans="6:71">
      <c r="F403" s="42" t="s">
        <v>239</v>
      </c>
      <c r="R403" s="35">
        <f t="shared" ref="R403:AW403" si="458">R155</f>
        <v>106.1370488438276</v>
      </c>
      <c r="S403" s="35">
        <f t="shared" si="458"/>
        <v>92.130018490156615</v>
      </c>
      <c r="T403" s="35">
        <f t="shared" si="458"/>
        <v>101.63797521401048</v>
      </c>
      <c r="U403" s="35">
        <f t="shared" si="458"/>
        <v>111.74828258304547</v>
      </c>
      <c r="V403" s="35">
        <f t="shared" si="458"/>
        <v>120.59546404279486</v>
      </c>
      <c r="W403" s="35">
        <f t="shared" si="458"/>
        <v>122.45165542949304</v>
      </c>
      <c r="X403" s="35">
        <f t="shared" si="458"/>
        <v>121.76755621010071</v>
      </c>
      <c r="Y403" s="35">
        <f t="shared" si="458"/>
        <v>121.75275163646765</v>
      </c>
      <c r="Z403" s="35">
        <f t="shared" si="458"/>
        <v>116.38185965867825</v>
      </c>
      <c r="AA403" s="35">
        <f t="shared" si="458"/>
        <v>117.78902844214633</v>
      </c>
      <c r="AB403" s="35">
        <f t="shared" si="458"/>
        <v>115.63390783110478</v>
      </c>
      <c r="AC403" s="35">
        <f t="shared" si="458"/>
        <v>120.68838986320146</v>
      </c>
      <c r="AD403" s="35">
        <f t="shared" si="458"/>
        <v>126.0797388178129</v>
      </c>
      <c r="AE403" s="35">
        <f t="shared" si="458"/>
        <v>105.27390301892719</v>
      </c>
      <c r="AF403" s="35">
        <f t="shared" si="458"/>
        <v>53.559495278358533</v>
      </c>
      <c r="AG403" s="35">
        <f t="shared" si="458"/>
        <v>54.268772883009653</v>
      </c>
      <c r="AH403" s="35">
        <f t="shared" si="458"/>
        <v>54.936510617613052</v>
      </c>
      <c r="AI403" s="35">
        <f t="shared" si="458"/>
        <v>55.087940647974634</v>
      </c>
      <c r="AJ403" s="35">
        <f t="shared" si="458"/>
        <v>55.640435480541697</v>
      </c>
      <c r="AK403" s="35">
        <f t="shared" si="458"/>
        <v>54.368087250022079</v>
      </c>
      <c r="AL403" s="35">
        <f t="shared" si="458"/>
        <v>52.913136411058858</v>
      </c>
      <c r="AM403" s="35">
        <f t="shared" si="458"/>
        <v>56.669056612175133</v>
      </c>
      <c r="AN403" s="35">
        <f t="shared" si="458"/>
        <v>60.630631348286258</v>
      </c>
      <c r="AO403" s="35">
        <f t="shared" si="458"/>
        <v>64.39337651146036</v>
      </c>
      <c r="AP403" s="35">
        <f t="shared" si="458"/>
        <v>70.889471133231069</v>
      </c>
      <c r="AQ403" s="35">
        <f t="shared" si="458"/>
        <v>75.636269553767619</v>
      </c>
      <c r="AR403" s="35">
        <f t="shared" si="458"/>
        <v>79.846019776111092</v>
      </c>
      <c r="AS403" s="35">
        <f t="shared" si="458"/>
        <v>83.562018807318907</v>
      </c>
      <c r="AT403" s="35">
        <f t="shared" si="458"/>
        <v>83.648414014234504</v>
      </c>
      <c r="AU403" s="35">
        <f t="shared" si="458"/>
        <v>83.734821569153269</v>
      </c>
      <c r="AV403" s="35">
        <f t="shared" si="458"/>
        <v>83.29016465022103</v>
      </c>
      <c r="AW403" s="35">
        <f t="shared" si="458"/>
        <v>79.32797296470369</v>
      </c>
      <c r="AX403" s="35">
        <f t="shared" ref="AX403:BS403" si="459">AX155</f>
        <v>79.310109916937336</v>
      </c>
      <c r="AY403" s="35">
        <f t="shared" si="459"/>
        <v>80.690393216050452</v>
      </c>
      <c r="AZ403" s="35">
        <f t="shared" si="459"/>
        <v>80.460073953325718</v>
      </c>
      <c r="BA403" s="35">
        <f t="shared" si="459"/>
        <v>79.894672340077449</v>
      </c>
      <c r="BB403" s="35">
        <f t="shared" si="459"/>
        <v>76.553665519535315</v>
      </c>
      <c r="BC403" s="35">
        <f t="shared" si="459"/>
        <v>74.482140316492462</v>
      </c>
      <c r="BD403" s="35">
        <f t="shared" si="459"/>
        <v>72.935167272370009</v>
      </c>
      <c r="BE403" s="35">
        <f t="shared" si="459"/>
        <v>70.313490016542787</v>
      </c>
      <c r="BF403" s="35">
        <f t="shared" si="459"/>
        <v>65.458472833150637</v>
      </c>
      <c r="BG403" s="35">
        <f t="shared" si="459"/>
        <v>60.929422853285985</v>
      </c>
      <c r="BH403" s="35">
        <f t="shared" si="459"/>
        <v>58.182859564458568</v>
      </c>
      <c r="BI403" s="35">
        <f t="shared" si="459"/>
        <v>54.232587556841615</v>
      </c>
      <c r="BJ403" s="35">
        <f t="shared" si="459"/>
        <v>52.246379009450315</v>
      </c>
      <c r="BK403" s="35">
        <f t="shared" si="459"/>
        <v>46.177904295320303</v>
      </c>
      <c r="BL403" s="35">
        <f t="shared" si="459"/>
        <v>44.289335048907418</v>
      </c>
      <c r="BM403" s="35">
        <f t="shared" si="459"/>
        <v>36.389581005922977</v>
      </c>
      <c r="BN403" s="35">
        <f t="shared" si="459"/>
        <v>31.990324314794758</v>
      </c>
      <c r="BO403" s="35">
        <f t="shared" si="459"/>
        <v>21.756431828629907</v>
      </c>
      <c r="BP403" s="35">
        <f t="shared" si="459"/>
        <v>14.903873979370182</v>
      </c>
      <c r="BQ403" s="35">
        <f t="shared" si="459"/>
        <v>12.576439891086201</v>
      </c>
      <c r="BR403" s="35">
        <f t="shared" si="459"/>
        <v>11.278669967504788</v>
      </c>
      <c r="BS403" s="35">
        <f t="shared" si="459"/>
        <v>10.167683232586198</v>
      </c>
    </row>
    <row r="404" spans="6:71">
      <c r="F404" s="42" t="s">
        <v>240</v>
      </c>
      <c r="R404" s="35">
        <f t="shared" ref="R404:AW404" si="460">R152</f>
        <v>151.75512275488992</v>
      </c>
      <c r="S404" s="35">
        <f t="shared" si="460"/>
        <v>167.21808802456624</v>
      </c>
      <c r="T404" s="35">
        <f t="shared" si="460"/>
        <v>209.93743209414365</v>
      </c>
      <c r="U404" s="35">
        <f t="shared" si="460"/>
        <v>198.60283607490052</v>
      </c>
      <c r="V404" s="35">
        <f t="shared" si="460"/>
        <v>160.26054310651242</v>
      </c>
      <c r="W404" s="35">
        <f t="shared" si="460"/>
        <v>0</v>
      </c>
      <c r="X404" s="35">
        <f t="shared" si="460"/>
        <v>0</v>
      </c>
      <c r="Y404" s="35">
        <f t="shared" si="460"/>
        <v>0</v>
      </c>
      <c r="Z404" s="35">
        <f t="shared" si="460"/>
        <v>0</v>
      </c>
      <c r="AA404" s="35">
        <f t="shared" si="460"/>
        <v>0</v>
      </c>
      <c r="AB404" s="35">
        <f t="shared" si="460"/>
        <v>0</v>
      </c>
      <c r="AC404" s="35">
        <f t="shared" si="460"/>
        <v>0</v>
      </c>
      <c r="AD404" s="35">
        <f t="shared" si="460"/>
        <v>0</v>
      </c>
      <c r="AE404" s="35">
        <f t="shared" si="460"/>
        <v>0</v>
      </c>
      <c r="AF404" s="35">
        <f t="shared" si="460"/>
        <v>0</v>
      </c>
      <c r="AG404" s="35">
        <f t="shared" si="460"/>
        <v>0</v>
      </c>
      <c r="AH404" s="35">
        <f t="shared" si="460"/>
        <v>0</v>
      </c>
      <c r="AI404" s="35">
        <f t="shared" si="460"/>
        <v>0</v>
      </c>
      <c r="AJ404" s="35">
        <f t="shared" si="460"/>
        <v>0</v>
      </c>
      <c r="AK404" s="35">
        <f t="shared" si="460"/>
        <v>0</v>
      </c>
      <c r="AL404" s="35">
        <f t="shared" si="460"/>
        <v>0</v>
      </c>
      <c r="AM404" s="35">
        <f t="shared" si="460"/>
        <v>0</v>
      </c>
      <c r="AN404" s="35">
        <f t="shared" si="460"/>
        <v>0</v>
      </c>
      <c r="AO404" s="35">
        <f t="shared" si="460"/>
        <v>0</v>
      </c>
      <c r="AP404" s="35">
        <f t="shared" si="460"/>
        <v>0</v>
      </c>
      <c r="AQ404" s="35">
        <f t="shared" si="460"/>
        <v>0</v>
      </c>
      <c r="AR404" s="35">
        <f t="shared" si="460"/>
        <v>0</v>
      </c>
      <c r="AS404" s="35">
        <f t="shared" si="460"/>
        <v>0</v>
      </c>
      <c r="AT404" s="35">
        <f t="shared" si="460"/>
        <v>0</v>
      </c>
      <c r="AU404" s="35">
        <f t="shared" si="460"/>
        <v>0</v>
      </c>
      <c r="AV404" s="35">
        <f t="shared" si="460"/>
        <v>0</v>
      </c>
      <c r="AW404" s="35">
        <f t="shared" si="460"/>
        <v>0</v>
      </c>
      <c r="AX404" s="35">
        <f t="shared" ref="AX404:BS404" si="461">AX152</f>
        <v>0</v>
      </c>
      <c r="AY404" s="35">
        <f t="shared" si="461"/>
        <v>0</v>
      </c>
      <c r="AZ404" s="35">
        <f t="shared" si="461"/>
        <v>0</v>
      </c>
      <c r="BA404" s="35">
        <f t="shared" si="461"/>
        <v>0</v>
      </c>
      <c r="BB404" s="35">
        <f t="shared" si="461"/>
        <v>0</v>
      </c>
      <c r="BC404" s="35">
        <f t="shared" si="461"/>
        <v>0</v>
      </c>
      <c r="BD404" s="35">
        <f t="shared" si="461"/>
        <v>0</v>
      </c>
      <c r="BE404" s="35">
        <f t="shared" si="461"/>
        <v>0</v>
      </c>
      <c r="BF404" s="35">
        <f t="shared" si="461"/>
        <v>0</v>
      </c>
      <c r="BG404" s="35">
        <f t="shared" si="461"/>
        <v>0</v>
      </c>
      <c r="BH404" s="35">
        <f t="shared" si="461"/>
        <v>0</v>
      </c>
      <c r="BI404" s="35">
        <f t="shared" si="461"/>
        <v>0</v>
      </c>
      <c r="BJ404" s="35">
        <f t="shared" si="461"/>
        <v>0</v>
      </c>
      <c r="BK404" s="35">
        <f t="shared" si="461"/>
        <v>0</v>
      </c>
      <c r="BL404" s="35">
        <f t="shared" si="461"/>
        <v>0</v>
      </c>
      <c r="BM404" s="35">
        <f t="shared" si="461"/>
        <v>0</v>
      </c>
      <c r="BN404" s="35">
        <f t="shared" si="461"/>
        <v>0</v>
      </c>
      <c r="BO404" s="35">
        <f t="shared" si="461"/>
        <v>0</v>
      </c>
      <c r="BP404" s="35">
        <f t="shared" si="461"/>
        <v>0</v>
      </c>
      <c r="BQ404" s="35">
        <f t="shared" si="461"/>
        <v>0</v>
      </c>
      <c r="BR404" s="35">
        <f t="shared" si="461"/>
        <v>0</v>
      </c>
      <c r="BS404" s="35">
        <f t="shared" si="461"/>
        <v>0</v>
      </c>
    </row>
    <row r="405" spans="6:71">
      <c r="F405" s="42"/>
    </row>
    <row r="406" spans="6:71">
      <c r="F406" t="s">
        <v>241</v>
      </c>
      <c r="R406" s="35">
        <f t="shared" ref="R406:BR406" si="462">R402+R403-R404</f>
        <v>166.0116421918909</v>
      </c>
      <c r="S406" s="35">
        <f t="shared" si="462"/>
        <v>127.04272878984236</v>
      </c>
      <c r="T406" s="35">
        <f t="shared" si="462"/>
        <v>92.478608594207316</v>
      </c>
      <c r="U406" s="35">
        <f t="shared" si="462"/>
        <v>113.39116722150439</v>
      </c>
      <c r="V406" s="35">
        <f t="shared" si="462"/>
        <v>147.24070155839749</v>
      </c>
      <c r="W406" s="35">
        <f t="shared" si="462"/>
        <v>311.77786077527605</v>
      </c>
      <c r="X406" s="35">
        <f t="shared" si="462"/>
        <v>304.75120795532109</v>
      </c>
      <c r="Y406" s="35">
        <f t="shared" si="462"/>
        <v>299.03278712582318</v>
      </c>
      <c r="Z406" s="35">
        <f t="shared" si="462"/>
        <v>283.88987400550218</v>
      </c>
      <c r="AA406" s="35">
        <f t="shared" si="462"/>
        <v>277.92652350847777</v>
      </c>
      <c r="AB406" s="35">
        <f t="shared" si="462"/>
        <v>271.36326368651578</v>
      </c>
      <c r="AC406" s="35">
        <f t="shared" si="462"/>
        <v>271.47250906666102</v>
      </c>
      <c r="AD406" s="35">
        <f t="shared" si="462"/>
        <v>271.67609671370275</v>
      </c>
      <c r="AE406" s="35">
        <f t="shared" si="462"/>
        <v>249.39929491336494</v>
      </c>
      <c r="AF406" s="35">
        <f t="shared" si="462"/>
        <v>202.42250258259591</v>
      </c>
      <c r="AG406" s="35">
        <f t="shared" si="462"/>
        <v>201.48239896452108</v>
      </c>
      <c r="AH406" s="35">
        <f t="shared" si="462"/>
        <v>200.83518417589306</v>
      </c>
      <c r="AI406" s="35">
        <f t="shared" si="462"/>
        <v>199.48280536741737</v>
      </c>
      <c r="AJ406" s="35">
        <f t="shared" si="462"/>
        <v>198.3924786078849</v>
      </c>
      <c r="AK406" s="35">
        <f t="shared" si="462"/>
        <v>195.88809357367219</v>
      </c>
      <c r="AL406" s="35">
        <f t="shared" si="462"/>
        <v>193.23657753620603</v>
      </c>
      <c r="AM406" s="35">
        <f t="shared" si="462"/>
        <v>194.72331661211243</v>
      </c>
      <c r="AN406" s="35">
        <f t="shared" si="462"/>
        <v>196.66555094792227</v>
      </c>
      <c r="AO406" s="35">
        <f t="shared" si="462"/>
        <v>197.97393091684899</v>
      </c>
      <c r="AP406" s="35">
        <f t="shared" si="462"/>
        <v>201.55699781023458</v>
      </c>
      <c r="AQ406" s="35">
        <f t="shared" si="462"/>
        <v>197.98278075102348</v>
      </c>
      <c r="AR406" s="35">
        <f t="shared" si="462"/>
        <v>199.5246965678476</v>
      </c>
      <c r="AS406" s="35">
        <f t="shared" si="462"/>
        <v>200.51564690456985</v>
      </c>
      <c r="AT406" s="35">
        <f t="shared" si="462"/>
        <v>196.51424974563588</v>
      </c>
      <c r="AU406" s="35">
        <f t="shared" si="462"/>
        <v>191.0792563437528</v>
      </c>
      <c r="AV406" s="35">
        <f t="shared" si="462"/>
        <v>186.50299198278424</v>
      </c>
      <c r="AW406" s="35">
        <f t="shared" si="462"/>
        <v>179.84401854701034</v>
      </c>
      <c r="AX406" s="35">
        <f t="shared" si="462"/>
        <v>177.25900258757687</v>
      </c>
      <c r="AY406" s="35">
        <f t="shared" si="462"/>
        <v>176.47978363410147</v>
      </c>
      <c r="AZ406" s="35">
        <f t="shared" si="462"/>
        <v>174.33238516997631</v>
      </c>
      <c r="BA406" s="35">
        <f t="shared" si="462"/>
        <v>171.94460790024789</v>
      </c>
      <c r="BB406" s="35">
        <f t="shared" si="462"/>
        <v>167.41634568735284</v>
      </c>
      <c r="BC406" s="35">
        <f t="shared" si="462"/>
        <v>163.97259563468958</v>
      </c>
      <c r="BD406" s="35">
        <f t="shared" si="462"/>
        <v>161.0738222855735</v>
      </c>
      <c r="BE406" s="35">
        <f t="shared" si="462"/>
        <v>157.36830573273477</v>
      </c>
      <c r="BF406" s="35">
        <f t="shared" si="462"/>
        <v>151.93300346234099</v>
      </c>
      <c r="BG406" s="35">
        <f t="shared" si="462"/>
        <v>146.83675513782765</v>
      </c>
      <c r="BH406" s="35">
        <f t="shared" si="462"/>
        <v>143.57906879523188</v>
      </c>
      <c r="BI406" s="35">
        <f t="shared" si="462"/>
        <v>139.45401453530897</v>
      </c>
      <c r="BJ406" s="35">
        <f t="shared" si="462"/>
        <v>137.14814981514152</v>
      </c>
      <c r="BK406" s="35">
        <f t="shared" si="462"/>
        <v>131.54973642633544</v>
      </c>
      <c r="BL406" s="35">
        <f t="shared" si="462"/>
        <v>130.30123407941579</v>
      </c>
      <c r="BM406" s="35">
        <f t="shared" si="462"/>
        <v>125.37111171478914</v>
      </c>
      <c r="BN406" s="35">
        <f t="shared" si="462"/>
        <v>120.49448365230687</v>
      </c>
      <c r="BO406" s="35">
        <f t="shared" si="462"/>
        <v>113.89624212762541</v>
      </c>
      <c r="BP406" s="35">
        <f t="shared" si="462"/>
        <v>107.25676682631683</v>
      </c>
      <c r="BQ406" s="35">
        <f t="shared" si="462"/>
        <v>105.07776157875175</v>
      </c>
      <c r="BR406" s="35">
        <f t="shared" si="462"/>
        <v>105.237906205824</v>
      </c>
      <c r="BS406" s="35">
        <f>BS402+BS403-BS404</f>
        <v>105.63760074279709</v>
      </c>
    </row>
    <row r="407" spans="6:71">
      <c r="F407" t="s">
        <v>242</v>
      </c>
      <c r="R407" s="35">
        <f>R406*R362</f>
        <v>158.98314859647843</v>
      </c>
      <c r="S407" s="35">
        <f t="shared" ref="S407:BS407" si="463">S406*S362</f>
        <v>116.6464080974791</v>
      </c>
      <c r="T407" s="35">
        <f t="shared" si="463"/>
        <v>81.502115259678234</v>
      </c>
      <c r="U407" s="35">
        <f t="shared" si="463"/>
        <v>96.030779512362287</v>
      </c>
      <c r="V407" s="35">
        <f t="shared" si="463"/>
        <v>119.96675453834553</v>
      </c>
      <c r="W407" s="35">
        <f t="shared" si="463"/>
        <v>244.38813010961269</v>
      </c>
      <c r="X407" s="35">
        <f t="shared" si="463"/>
        <v>229.81695969639645</v>
      </c>
      <c r="Y407" s="35">
        <f t="shared" si="463"/>
        <v>216.94879963926277</v>
      </c>
      <c r="Z407" s="35">
        <f t="shared" si="463"/>
        <v>198.14820778317045</v>
      </c>
      <c r="AA407" s="35">
        <f t="shared" si="463"/>
        <v>186.62595587673118</v>
      </c>
      <c r="AB407" s="35">
        <f t="shared" si="463"/>
        <v>175.30524402587747</v>
      </c>
      <c r="AC407" s="35">
        <f t="shared" si="463"/>
        <v>168.7219220983738</v>
      </c>
      <c r="AD407" s="35">
        <f t="shared" si="463"/>
        <v>162.44221021782735</v>
      </c>
      <c r="AE407" s="35">
        <f t="shared" si="463"/>
        <v>143.46451219726504</v>
      </c>
      <c r="AF407" s="35">
        <f t="shared" si="463"/>
        <v>112.02368590147702</v>
      </c>
      <c r="AG407" s="35">
        <f t="shared" si="463"/>
        <v>107.27289102577514</v>
      </c>
      <c r="AH407" s="35">
        <f t="shared" si="463"/>
        <v>102.87135834879133</v>
      </c>
      <c r="AI407" s="35">
        <f t="shared" si="463"/>
        <v>98.301907764760529</v>
      </c>
      <c r="AJ407" s="35">
        <f t="shared" si="463"/>
        <v>94.055346156797398</v>
      </c>
      <c r="AK407" s="35">
        <f t="shared" si="463"/>
        <v>89.344562403450468</v>
      </c>
      <c r="AL407" s="35">
        <f t="shared" si="463"/>
        <v>84.791286968224028</v>
      </c>
      <c r="AM407" s="35">
        <f t="shared" si="463"/>
        <v>82.201861368801914</v>
      </c>
      <c r="AN407" s="35">
        <f t="shared" si="463"/>
        <v>79.871858594174455</v>
      </c>
      <c r="AO407" s="35">
        <f t="shared" si="463"/>
        <v>77.352669723746104</v>
      </c>
      <c r="AP407" s="35">
        <f t="shared" si="463"/>
        <v>75.764713539310463</v>
      </c>
      <c r="AQ407" s="35">
        <f t="shared" si="463"/>
        <v>71.597577471799511</v>
      </c>
      <c r="AR407" s="35">
        <f t="shared" si="463"/>
        <v>69.417564247749311</v>
      </c>
      <c r="AS407" s="35">
        <f t="shared" si="463"/>
        <v>67.115492779407433</v>
      </c>
      <c r="AT407" s="35">
        <f t="shared" si="463"/>
        <v>63.280567723171707</v>
      </c>
      <c r="AU407" s="35">
        <f t="shared" si="463"/>
        <v>59.195905086705615</v>
      </c>
      <c r="AV407" s="35">
        <f t="shared" si="463"/>
        <v>55.586039256645357</v>
      </c>
      <c r="AW407" s="35">
        <f t="shared" si="463"/>
        <v>51.56769602934817</v>
      </c>
      <c r="AX407" s="35">
        <f t="shared" si="463"/>
        <v>48.898083174757772</v>
      </c>
      <c r="AY407" s="35">
        <f t="shared" si="463"/>
        <v>46.836054204968846</v>
      </c>
      <c r="AZ407" s="35">
        <f t="shared" si="463"/>
        <v>44.510780838556713</v>
      </c>
      <c r="BA407" s="35">
        <f t="shared" si="463"/>
        <v>42.235486947319373</v>
      </c>
      <c r="BB407" s="35">
        <f t="shared" si="463"/>
        <v>39.562944449977522</v>
      </c>
      <c r="BC407" s="35">
        <f t="shared" si="463"/>
        <v>37.278963030093806</v>
      </c>
      <c r="BD407" s="35">
        <f t="shared" si="463"/>
        <v>35.230541635454763</v>
      </c>
      <c r="BE407" s="35">
        <f t="shared" si="463"/>
        <v>33.114136008743927</v>
      </c>
      <c r="BF407" s="35">
        <f t="shared" si="463"/>
        <v>30.757432949832626</v>
      </c>
      <c r="BG407" s="35">
        <f t="shared" si="463"/>
        <v>28.597926462815561</v>
      </c>
      <c r="BH407" s="35">
        <f t="shared" si="463"/>
        <v>26.90250385593912</v>
      </c>
      <c r="BI407" s="35">
        <f t="shared" si="463"/>
        <v>25.138212589727409</v>
      </c>
      <c r="BJ407" s="35">
        <f t="shared" si="463"/>
        <v>23.784560481027341</v>
      </c>
      <c r="BK407" s="35">
        <f t="shared" si="463"/>
        <v>21.948101662503557</v>
      </c>
      <c r="BL407" s="35">
        <f t="shared" si="463"/>
        <v>20.914973249348392</v>
      </c>
      <c r="BM407" s="35">
        <f t="shared" si="463"/>
        <v>19.360120901494646</v>
      </c>
      <c r="BN407" s="35">
        <f t="shared" si="463"/>
        <v>17.901093326953124</v>
      </c>
      <c r="BO407" s="35">
        <f t="shared" si="463"/>
        <v>16.278845100166407</v>
      </c>
      <c r="BP407" s="35">
        <f t="shared" si="463"/>
        <v>14.748257118007974</v>
      </c>
      <c r="BQ407" s="35">
        <f t="shared" si="463"/>
        <v>13.900442171372575</v>
      </c>
      <c r="BR407" s="35">
        <f t="shared" si="463"/>
        <v>13.393429782900304</v>
      </c>
      <c r="BS407" s="35">
        <f t="shared" si="463"/>
        <v>12.934210921848051</v>
      </c>
    </row>
    <row r="409" spans="6:71">
      <c r="F409" t="s">
        <v>147</v>
      </c>
      <c r="R409" s="35">
        <f t="shared" ref="R409:AW409" si="464">R304+R353</f>
        <v>9.1408839442611924</v>
      </c>
      <c r="S409" s="35">
        <f t="shared" si="464"/>
        <v>7.5421433059472012</v>
      </c>
      <c r="T409" s="35">
        <f t="shared" si="464"/>
        <v>7.8926464695062011</v>
      </c>
      <c r="U409" s="35">
        <f t="shared" si="464"/>
        <v>8.5390031894920781</v>
      </c>
      <c r="V409" s="35">
        <f t="shared" si="464"/>
        <v>9.1437093820935686</v>
      </c>
      <c r="W409" s="35">
        <f t="shared" si="464"/>
        <v>10.085159347260253</v>
      </c>
      <c r="X409" s="35">
        <f t="shared" si="464"/>
        <v>11.988110054483322</v>
      </c>
      <c r="Y409" s="35">
        <f t="shared" si="464"/>
        <v>13.305537986164676</v>
      </c>
      <c r="Z409" s="35">
        <f t="shared" si="464"/>
        <v>18.635719565005935</v>
      </c>
      <c r="AA409" s="35">
        <f t="shared" si="464"/>
        <v>21.969989832963904</v>
      </c>
      <c r="AB409" s="35">
        <f t="shared" si="464"/>
        <v>22.129150107140003</v>
      </c>
      <c r="AC409" s="35">
        <f t="shared" si="464"/>
        <v>23.164311550836871</v>
      </c>
      <c r="AD409" s="35">
        <f t="shared" si="464"/>
        <v>24.252168067741792</v>
      </c>
      <c r="AE409" s="35">
        <f t="shared" si="464"/>
        <v>20.546995983667358</v>
      </c>
      <c r="AF409" s="35">
        <f t="shared" si="464"/>
        <v>10.522778175863323</v>
      </c>
      <c r="AG409" s="35">
        <f t="shared" si="464"/>
        <v>10.883210121497196</v>
      </c>
      <c r="AH409" s="35">
        <f t="shared" si="464"/>
        <v>10.889519194309688</v>
      </c>
      <c r="AI409" s="35">
        <f t="shared" si="464"/>
        <v>11.064138516815801</v>
      </c>
      <c r="AJ409" s="35">
        <f t="shared" si="464"/>
        <v>11.406649368393699</v>
      </c>
      <c r="AK409" s="35">
        <f t="shared" si="464"/>
        <v>11.272202949050623</v>
      </c>
      <c r="AL409" s="35">
        <f t="shared" si="464"/>
        <v>11.173890279171649</v>
      </c>
      <c r="AM409" s="35">
        <f t="shared" si="464"/>
        <v>12.411905454289666</v>
      </c>
      <c r="AN409" s="35">
        <f t="shared" si="464"/>
        <v>13.257301609077855</v>
      </c>
      <c r="AO409" s="35">
        <f t="shared" si="464"/>
        <v>14.388708411408324</v>
      </c>
      <c r="AP409" s="35">
        <f t="shared" si="464"/>
        <v>15.926620218690269</v>
      </c>
      <c r="AQ409" s="35">
        <f t="shared" si="464"/>
        <v>22.671132721085495</v>
      </c>
      <c r="AR409" s="35">
        <f t="shared" si="464"/>
        <v>23.441723317393738</v>
      </c>
      <c r="AS409" s="35">
        <f t="shared" si="464"/>
        <v>24.09465096921355</v>
      </c>
      <c r="AT409" s="35">
        <f t="shared" si="464"/>
        <v>25.892091825486716</v>
      </c>
      <c r="AU409" s="35">
        <f t="shared" si="464"/>
        <v>29.175171670921909</v>
      </c>
      <c r="AV409" s="35">
        <f t="shared" si="464"/>
        <v>31.045693814994017</v>
      </c>
      <c r="AW409" s="35">
        <f t="shared" si="464"/>
        <v>31.39292131112132</v>
      </c>
      <c r="AX409" s="35">
        <f t="shared" ref="AX409:BS409" si="465">AX304+AX353</f>
        <v>31.92727487082664</v>
      </c>
      <c r="AY409" s="35">
        <f t="shared" si="465"/>
        <v>32.115406668406436</v>
      </c>
      <c r="AZ409" s="35">
        <f t="shared" si="465"/>
        <v>31.975368745176898</v>
      </c>
      <c r="BA409" s="35">
        <f t="shared" si="465"/>
        <v>31.767633553921595</v>
      </c>
      <c r="BB409" s="35">
        <f t="shared" si="465"/>
        <v>30.883248712552458</v>
      </c>
      <c r="BC409" s="35">
        <f t="shared" si="465"/>
        <v>30.403037674122384</v>
      </c>
      <c r="BD409" s="35">
        <f t="shared" si="465"/>
        <v>30.039614740017068</v>
      </c>
      <c r="BE409" s="35">
        <f t="shared" si="465"/>
        <v>29.470115788605433</v>
      </c>
      <c r="BF409" s="35">
        <f t="shared" si="465"/>
        <v>28.467662858742585</v>
      </c>
      <c r="BG409" s="35">
        <f t="shared" si="465"/>
        <v>27.708439371000878</v>
      </c>
      <c r="BH409" s="35">
        <f t="shared" si="465"/>
        <v>27.17805112848653</v>
      </c>
      <c r="BI409" s="35">
        <f t="shared" si="465"/>
        <v>26.423451395119713</v>
      </c>
      <c r="BJ409" s="35">
        <f t="shared" si="465"/>
        <v>26.08398247999633</v>
      </c>
      <c r="BK409" s="35">
        <f t="shared" si="465"/>
        <v>24.939552010256335</v>
      </c>
      <c r="BL409" s="35">
        <f t="shared" si="465"/>
        <v>24.049548916865675</v>
      </c>
      <c r="BM409" s="35">
        <f t="shared" si="465"/>
        <v>20.722023336181707</v>
      </c>
      <c r="BN409" s="35">
        <f t="shared" si="465"/>
        <v>21.404332392215579</v>
      </c>
      <c r="BO409" s="35">
        <f t="shared" si="465"/>
        <v>17.945715668332905</v>
      </c>
      <c r="BP409" s="35">
        <f t="shared" si="465"/>
        <v>18.573068965940735</v>
      </c>
      <c r="BQ409" s="35">
        <f t="shared" si="465"/>
        <v>19.742977423293929</v>
      </c>
      <c r="BR409" s="35">
        <f t="shared" si="465"/>
        <v>19.749228197968666</v>
      </c>
      <c r="BS409" s="35">
        <f t="shared" si="465"/>
        <v>19.805253528396527</v>
      </c>
    </row>
    <row r="410" spans="6:71">
      <c r="F410" t="s">
        <v>243</v>
      </c>
      <c r="R410" s="35">
        <f>(R406+R409)*R362</f>
        <v>167.73703170507301</v>
      </c>
      <c r="S410" s="35">
        <f t="shared" ref="S410:BS410" si="466">(S406+S409)*S362</f>
        <v>123.57135322716471</v>
      </c>
      <c r="T410" s="35">
        <f t="shared" si="466"/>
        <v>88.457965829232336</v>
      </c>
      <c r="U410" s="35">
        <f t="shared" si="466"/>
        <v>103.26244625183263</v>
      </c>
      <c r="V410" s="35">
        <f t="shared" si="466"/>
        <v>127.41674036021099</v>
      </c>
      <c r="W410" s="35">
        <f t="shared" si="466"/>
        <v>252.29341635606275</v>
      </c>
      <c r="X410" s="35">
        <f t="shared" si="466"/>
        <v>238.85735374015385</v>
      </c>
      <c r="Y410" s="35">
        <f t="shared" si="466"/>
        <v>226.60199025557617</v>
      </c>
      <c r="Z410" s="35">
        <f t="shared" si="466"/>
        <v>211.15548550130467</v>
      </c>
      <c r="AA410" s="35">
        <f t="shared" si="466"/>
        <v>201.37866929688047</v>
      </c>
      <c r="AB410" s="35">
        <f t="shared" si="466"/>
        <v>189.6010481333154</v>
      </c>
      <c r="AC410" s="35">
        <f t="shared" si="466"/>
        <v>183.11869171007345</v>
      </c>
      <c r="AD410" s="35">
        <f t="shared" si="466"/>
        <v>176.94321281302362</v>
      </c>
      <c r="AE410" s="35">
        <f t="shared" si="466"/>
        <v>155.28397125764442</v>
      </c>
      <c r="AF410" s="35">
        <f t="shared" si="466"/>
        <v>117.84715109010068</v>
      </c>
      <c r="AG410" s="35">
        <f t="shared" si="466"/>
        <v>113.06730989002324</v>
      </c>
      <c r="AH410" s="35">
        <f t="shared" si="466"/>
        <v>108.44916403000491</v>
      </c>
      <c r="AI410" s="35">
        <f t="shared" si="466"/>
        <v>103.754136702354</v>
      </c>
      <c r="AJ410" s="35">
        <f t="shared" si="466"/>
        <v>99.463093276858046</v>
      </c>
      <c r="AK410" s="35">
        <f t="shared" si="466"/>
        <v>94.485814336800075</v>
      </c>
      <c r="AL410" s="35">
        <f t="shared" si="466"/>
        <v>89.694336635594439</v>
      </c>
      <c r="AM410" s="35">
        <f t="shared" si="466"/>
        <v>87.441509856859412</v>
      </c>
      <c r="AN410" s="35">
        <f t="shared" si="466"/>
        <v>85.256051780814374</v>
      </c>
      <c r="AO410" s="35">
        <f t="shared" si="466"/>
        <v>82.974647346478804</v>
      </c>
      <c r="AP410" s="35">
        <f t="shared" si="466"/>
        <v>81.751485676363927</v>
      </c>
      <c r="AQ410" s="35">
        <f t="shared" si="466"/>
        <v>79.796261090718104</v>
      </c>
      <c r="AR410" s="35">
        <f t="shared" si="466"/>
        <v>77.573283125937394</v>
      </c>
      <c r="AS410" s="35">
        <f t="shared" si="466"/>
        <v>75.180321624989844</v>
      </c>
      <c r="AT410" s="35">
        <f t="shared" si="466"/>
        <v>71.618213834728962</v>
      </c>
      <c r="AU410" s="35">
        <f t="shared" si="466"/>
        <v>68.23430478621701</v>
      </c>
      <c r="AV410" s="35">
        <f t="shared" si="466"/>
        <v>64.839012288356003</v>
      </c>
      <c r="AW410" s="35">
        <f t="shared" si="466"/>
        <v>60.569166507622583</v>
      </c>
      <c r="AX410" s="35">
        <f t="shared" si="466"/>
        <v>57.705435802197471</v>
      </c>
      <c r="AY410" s="35">
        <f t="shared" si="466"/>
        <v>55.3591773444141</v>
      </c>
      <c r="AZ410" s="35">
        <f t="shared" si="466"/>
        <v>52.67477531990864</v>
      </c>
      <c r="BA410" s="35">
        <f t="shared" si="466"/>
        <v>50.038706185763118</v>
      </c>
      <c r="BB410" s="35">
        <f t="shared" si="466"/>
        <v>46.861110278607555</v>
      </c>
      <c r="BC410" s="35">
        <f t="shared" si="466"/>
        <v>44.191055340818799</v>
      </c>
      <c r="BD410" s="35">
        <f t="shared" si="466"/>
        <v>41.800894798955611</v>
      </c>
      <c r="BE410" s="35">
        <f t="shared" si="466"/>
        <v>39.315368320888695</v>
      </c>
      <c r="BF410" s="35">
        <f t="shared" si="466"/>
        <v>36.520448303065244</v>
      </c>
      <c r="BG410" s="35">
        <f t="shared" si="466"/>
        <v>33.994422120782673</v>
      </c>
      <c r="BH410" s="35">
        <f t="shared" si="466"/>
        <v>31.994873039108665</v>
      </c>
      <c r="BI410" s="35">
        <f t="shared" si="466"/>
        <v>29.90134788373981</v>
      </c>
      <c r="BJ410" s="35">
        <f t="shared" si="466"/>
        <v>28.30810716917258</v>
      </c>
      <c r="BK410" s="35">
        <f t="shared" si="466"/>
        <v>26.109081667544601</v>
      </c>
      <c r="BL410" s="35">
        <f t="shared" si="466"/>
        <v>24.775225808035408</v>
      </c>
      <c r="BM410" s="35">
        <f t="shared" si="466"/>
        <v>22.560067616689537</v>
      </c>
      <c r="BN410" s="35">
        <f t="shared" si="466"/>
        <v>21.080997834945439</v>
      </c>
      <c r="BO410" s="35">
        <f t="shared" si="466"/>
        <v>18.84377191530286</v>
      </c>
      <c r="BP410" s="35">
        <f t="shared" si="466"/>
        <v>17.302132315679682</v>
      </c>
      <c r="BQ410" s="35">
        <f t="shared" si="466"/>
        <v>16.51218524469197</v>
      </c>
      <c r="BR410" s="35">
        <f t="shared" si="466"/>
        <v>15.906876797121969</v>
      </c>
      <c r="BS410" s="35">
        <f t="shared" si="466"/>
        <v>15.359155493626607</v>
      </c>
    </row>
    <row r="412" spans="6:71">
      <c r="F412" s="27" t="s">
        <v>244</v>
      </c>
      <c r="H412" s="44">
        <f>SUM(R410:BS410)</f>
        <v>4734.7898569194294</v>
      </c>
    </row>
    <row r="414" spans="6:71">
      <c r="F414" t="s">
        <v>47</v>
      </c>
      <c r="H414" s="31">
        <f>BS156</f>
        <v>116.99384522722309</v>
      </c>
    </row>
    <row r="415" spans="6:71">
      <c r="F415" t="s">
        <v>251</v>
      </c>
      <c r="H415" s="31">
        <f>(H395*BS362)*Controls!$G$36</f>
        <v>15.757129716079259</v>
      </c>
    </row>
    <row r="417" spans="3:71">
      <c r="F417" s="27" t="s">
        <v>252</v>
      </c>
      <c r="H417" s="44">
        <f>H412+H415</f>
        <v>4750.5469866355088</v>
      </c>
    </row>
    <row r="419" spans="3:71" ht="15" thickBot="1">
      <c r="C419" s="28" t="s">
        <v>304</v>
      </c>
      <c r="D419" s="28"/>
      <c r="E419" s="28"/>
      <c r="F419" s="29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</row>
    <row r="421" spans="3:71">
      <c r="F421" t="s">
        <v>300</v>
      </c>
      <c r="R421" s="32">
        <f t="shared" ref="R421:AW421" si="467">R20</f>
        <v>4.7209047672415655E-2</v>
      </c>
      <c r="S421" s="32">
        <f t="shared" si="467"/>
        <v>4.6016050339497405E-2</v>
      </c>
      <c r="T421" s="32">
        <f t="shared" si="467"/>
        <v>4.4823053006579162E-2</v>
      </c>
      <c r="U421" s="32">
        <f t="shared" si="467"/>
        <v>4.3630055673660913E-2</v>
      </c>
      <c r="V421" s="32">
        <f t="shared" si="467"/>
        <v>4.2437058340742663E-2</v>
      </c>
      <c r="W421" s="32">
        <f t="shared" si="467"/>
        <v>4.2437058340742663E-2</v>
      </c>
      <c r="X421" s="32">
        <f t="shared" si="467"/>
        <v>4.2437058340742663E-2</v>
      </c>
      <c r="Y421" s="32">
        <f t="shared" si="467"/>
        <v>4.2437058340742663E-2</v>
      </c>
      <c r="Z421" s="32">
        <f t="shared" si="467"/>
        <v>4.2437058340742663E-2</v>
      </c>
      <c r="AA421" s="32">
        <f t="shared" si="467"/>
        <v>4.2437058340742663E-2</v>
      </c>
      <c r="AB421" s="32">
        <f t="shared" si="467"/>
        <v>4.2437058340742663E-2</v>
      </c>
      <c r="AC421" s="32">
        <f t="shared" si="467"/>
        <v>4.2437058340742663E-2</v>
      </c>
      <c r="AD421" s="32">
        <f t="shared" si="467"/>
        <v>4.2437058340742663E-2</v>
      </c>
      <c r="AE421" s="32">
        <f t="shared" si="467"/>
        <v>4.2437058340742663E-2</v>
      </c>
      <c r="AF421" s="32">
        <f t="shared" si="467"/>
        <v>4.2437058340742663E-2</v>
      </c>
      <c r="AG421" s="32">
        <f t="shared" si="467"/>
        <v>4.2437058340742663E-2</v>
      </c>
      <c r="AH421" s="32">
        <f t="shared" si="467"/>
        <v>4.2437058340742663E-2</v>
      </c>
      <c r="AI421" s="32">
        <f t="shared" si="467"/>
        <v>4.2437058340742663E-2</v>
      </c>
      <c r="AJ421" s="32">
        <f t="shared" si="467"/>
        <v>4.2437058340742663E-2</v>
      </c>
      <c r="AK421" s="32">
        <f t="shared" si="467"/>
        <v>4.2437058340742663E-2</v>
      </c>
      <c r="AL421" s="32">
        <f t="shared" si="467"/>
        <v>4.2437058340742663E-2</v>
      </c>
      <c r="AM421" s="32">
        <f t="shared" si="467"/>
        <v>4.2437058340742663E-2</v>
      </c>
      <c r="AN421" s="32">
        <f t="shared" si="467"/>
        <v>4.2437058340742663E-2</v>
      </c>
      <c r="AO421" s="32">
        <f t="shared" si="467"/>
        <v>4.2437058340742663E-2</v>
      </c>
      <c r="AP421" s="32">
        <f t="shared" si="467"/>
        <v>4.2437058340742663E-2</v>
      </c>
      <c r="AQ421" s="32">
        <f t="shared" si="467"/>
        <v>4.2437058340742663E-2</v>
      </c>
      <c r="AR421" s="32">
        <f t="shared" si="467"/>
        <v>4.2437058340742663E-2</v>
      </c>
      <c r="AS421" s="32">
        <f t="shared" si="467"/>
        <v>4.2437058340742663E-2</v>
      </c>
      <c r="AT421" s="32">
        <f t="shared" si="467"/>
        <v>4.2437058340742663E-2</v>
      </c>
      <c r="AU421" s="32">
        <f t="shared" si="467"/>
        <v>4.2437058340742663E-2</v>
      </c>
      <c r="AV421" s="32">
        <f t="shared" si="467"/>
        <v>4.2437058340742663E-2</v>
      </c>
      <c r="AW421" s="32">
        <f t="shared" si="467"/>
        <v>4.2437058340742663E-2</v>
      </c>
      <c r="AX421" s="32">
        <f t="shared" ref="AX421:BS421" si="468">AX20</f>
        <v>4.2437058340742663E-2</v>
      </c>
      <c r="AY421" s="32">
        <f t="shared" si="468"/>
        <v>4.2437058340742663E-2</v>
      </c>
      <c r="AZ421" s="32">
        <f t="shared" si="468"/>
        <v>4.2437058340742663E-2</v>
      </c>
      <c r="BA421" s="32">
        <f t="shared" si="468"/>
        <v>4.2437058340742663E-2</v>
      </c>
      <c r="BB421" s="32">
        <f t="shared" si="468"/>
        <v>4.2437058340742663E-2</v>
      </c>
      <c r="BC421" s="32">
        <f t="shared" si="468"/>
        <v>4.2437058340742663E-2</v>
      </c>
      <c r="BD421" s="32">
        <f t="shared" si="468"/>
        <v>4.2437058340742663E-2</v>
      </c>
      <c r="BE421" s="32">
        <f t="shared" si="468"/>
        <v>4.2437058340742663E-2</v>
      </c>
      <c r="BF421" s="32">
        <f t="shared" si="468"/>
        <v>4.2437058340742663E-2</v>
      </c>
      <c r="BG421" s="32">
        <f t="shared" si="468"/>
        <v>4.2437058340742663E-2</v>
      </c>
      <c r="BH421" s="32">
        <f t="shared" si="468"/>
        <v>4.2437058340742663E-2</v>
      </c>
      <c r="BI421" s="32">
        <f t="shared" si="468"/>
        <v>4.2437058340742663E-2</v>
      </c>
      <c r="BJ421" s="32">
        <f t="shared" si="468"/>
        <v>4.2437058340742663E-2</v>
      </c>
      <c r="BK421" s="32">
        <f t="shared" si="468"/>
        <v>4.2437058340742663E-2</v>
      </c>
      <c r="BL421" s="32">
        <f t="shared" si="468"/>
        <v>4.2437058340742663E-2</v>
      </c>
      <c r="BM421" s="32">
        <f t="shared" si="468"/>
        <v>4.2437058340742663E-2</v>
      </c>
      <c r="BN421" s="32">
        <f t="shared" si="468"/>
        <v>4.2437058340742663E-2</v>
      </c>
      <c r="BO421" s="32">
        <f t="shared" si="468"/>
        <v>4.2437058340742663E-2</v>
      </c>
      <c r="BP421" s="32">
        <f t="shared" si="468"/>
        <v>4.2437058340742663E-2</v>
      </c>
      <c r="BQ421" s="32">
        <f t="shared" si="468"/>
        <v>4.2437058340742663E-2</v>
      </c>
      <c r="BR421" s="32">
        <f t="shared" si="468"/>
        <v>4.2437058340742663E-2</v>
      </c>
      <c r="BS421" s="32">
        <f t="shared" si="468"/>
        <v>4.2437058340742663E-2</v>
      </c>
    </row>
    <row r="422" spans="3:71">
      <c r="F422" t="s">
        <v>301</v>
      </c>
      <c r="H422" s="44"/>
      <c r="R422" s="32">
        <f t="shared" ref="R422:AW422" si="469">R377/Q156</f>
        <v>8.9147063061645396E-2</v>
      </c>
      <c r="S422" s="32">
        <f t="shared" si="469"/>
        <v>7.9615151878027007E-2</v>
      </c>
      <c r="T422" s="32">
        <f t="shared" si="469"/>
        <v>8.0106910144099888E-2</v>
      </c>
      <c r="U422" s="32">
        <f t="shared" si="469"/>
        <v>8.0272357678094472E-2</v>
      </c>
      <c r="V422" s="32">
        <f t="shared" si="469"/>
        <v>7.6982253699133807E-2</v>
      </c>
      <c r="W422" s="32">
        <f t="shared" si="469"/>
        <v>7.7485108401212158E-2</v>
      </c>
      <c r="X422" s="32">
        <f t="shared" si="469"/>
        <v>7.8928934069357012E-2</v>
      </c>
      <c r="Y422" s="32">
        <f t="shared" si="469"/>
        <v>8.0549525195138125E-2</v>
      </c>
      <c r="Z422" s="32">
        <f t="shared" si="469"/>
        <v>8.1499355788757624E-2</v>
      </c>
      <c r="AA422" s="32">
        <f t="shared" si="469"/>
        <v>8.4217109193081535E-2</v>
      </c>
      <c r="AB422" s="32">
        <f t="shared" si="469"/>
        <v>8.518249478890641E-2</v>
      </c>
      <c r="AC422" s="32">
        <f t="shared" si="469"/>
        <v>8.8984517057595955E-2</v>
      </c>
      <c r="AD422" s="32">
        <f t="shared" si="469"/>
        <v>9.3347933351797099E-2</v>
      </c>
      <c r="AE422" s="32">
        <f t="shared" si="469"/>
        <v>8.6677208351798304E-2</v>
      </c>
      <c r="AF422" s="32">
        <f t="shared" si="469"/>
        <v>6.4580470562985326E-2</v>
      </c>
      <c r="AG422" s="32">
        <f t="shared" si="469"/>
        <v>6.5437909803109665E-2</v>
      </c>
      <c r="AH422" s="32">
        <f t="shared" si="469"/>
        <v>6.6216130929788966E-2</v>
      </c>
      <c r="AI422" s="32">
        <f t="shared" si="469"/>
        <v>6.6864315129707627E-2</v>
      </c>
      <c r="AJ422" s="32">
        <f t="shared" si="469"/>
        <v>6.7777598852872434E-2</v>
      </c>
      <c r="AK422" s="32">
        <f t="shared" si="469"/>
        <v>6.7750916069287515E-2</v>
      </c>
      <c r="AL422" s="32">
        <f t="shared" si="469"/>
        <v>6.7632567085922357E-2</v>
      </c>
      <c r="AM422" s="32">
        <f t="shared" si="469"/>
        <v>7.0458780427923695E-2</v>
      </c>
      <c r="AN422" s="32">
        <f t="shared" si="469"/>
        <v>7.3454055160110068E-2</v>
      </c>
      <c r="AO422" s="32">
        <f t="shared" si="469"/>
        <v>7.669326167782263E-2</v>
      </c>
      <c r="AP422" s="32">
        <f t="shared" si="469"/>
        <v>8.1810995329791206E-2</v>
      </c>
      <c r="AQ422" s="32">
        <f t="shared" si="469"/>
        <v>8.8516760284779727E-2</v>
      </c>
      <c r="AR422" s="32">
        <f t="shared" si="469"/>
        <v>9.3174808382695318E-2</v>
      </c>
      <c r="AS422" s="32">
        <f t="shared" si="469"/>
        <v>9.8048661054101705E-2</v>
      </c>
      <c r="AT422" s="32">
        <f t="shared" si="469"/>
        <v>0.10177477109465463</v>
      </c>
      <c r="AU422" s="32">
        <f t="shared" si="469"/>
        <v>0.10662149745034773</v>
      </c>
      <c r="AV422" s="32">
        <f t="shared" si="469"/>
        <v>0.11095992057662842</v>
      </c>
      <c r="AW422" s="32">
        <f t="shared" si="469"/>
        <v>0.11236407848431584</v>
      </c>
      <c r="AX422" s="32">
        <f t="shared" ref="AX422:BS422" si="470">AX377/AW156</f>
        <v>0.11698166077617767</v>
      </c>
      <c r="AY422" s="32">
        <f t="shared" si="470"/>
        <v>0.12320268621172217</v>
      </c>
      <c r="AZ422" s="32">
        <f t="shared" si="470"/>
        <v>0.12874697367623628</v>
      </c>
      <c r="BA422" s="32">
        <f t="shared" si="470"/>
        <v>0.13477283607893734</v>
      </c>
      <c r="BB422" s="32">
        <f t="shared" si="470"/>
        <v>0.13828223917331864</v>
      </c>
      <c r="BC422" s="32">
        <f t="shared" si="470"/>
        <v>0.14387334971652938</v>
      </c>
      <c r="BD422" s="32">
        <f t="shared" si="470"/>
        <v>0.15104947091485227</v>
      </c>
      <c r="BE422" s="32">
        <f t="shared" si="470"/>
        <v>0.1577523244176505</v>
      </c>
      <c r="BF422" s="32">
        <f t="shared" si="470"/>
        <v>0.16149539498530491</v>
      </c>
      <c r="BG422" s="32">
        <f t="shared" si="470"/>
        <v>0.16597840229822827</v>
      </c>
      <c r="BH422" s="32">
        <f t="shared" si="470"/>
        <v>0.17426939629467203</v>
      </c>
      <c r="BI422" s="32">
        <f t="shared" si="470"/>
        <v>0.18092242629229685</v>
      </c>
      <c r="BJ422" s="32">
        <f t="shared" si="470"/>
        <v>0.19372980789502242</v>
      </c>
      <c r="BK422" s="32">
        <f t="shared" si="470"/>
        <v>0.19616370596685784</v>
      </c>
      <c r="BL422" s="32">
        <f t="shared" si="470"/>
        <v>0.21078651598310938</v>
      </c>
      <c r="BM422" s="32">
        <f t="shared" si="470"/>
        <v>0.19908662215044362</v>
      </c>
      <c r="BN422" s="32">
        <f t="shared" si="470"/>
        <v>0.20630918084134209</v>
      </c>
      <c r="BO422" s="32">
        <f t="shared" si="470"/>
        <v>0.16555016835667591</v>
      </c>
      <c r="BP422" s="32">
        <f t="shared" si="470"/>
        <v>0.14179505953718655</v>
      </c>
      <c r="BQ422" s="32">
        <f t="shared" si="470"/>
        <v>0.14023238394121293</v>
      </c>
      <c r="BR422" s="32">
        <f t="shared" si="470"/>
        <v>0.1381521854854631</v>
      </c>
      <c r="BS422" s="32">
        <f t="shared" si="470"/>
        <v>0.13641248659645505</v>
      </c>
    </row>
    <row r="423" spans="3:71">
      <c r="F423" t="s">
        <v>303</v>
      </c>
      <c r="H423" s="44"/>
      <c r="L423" s="40"/>
      <c r="R423" s="32">
        <f t="shared" ref="R423:AW423" si="471">(R378-R316)/Q156</f>
        <v>4.7523689108896601E-2</v>
      </c>
      <c r="S423" s="32">
        <f t="shared" si="471"/>
        <v>4.6016050339497405E-2</v>
      </c>
      <c r="T423" s="32">
        <f t="shared" si="471"/>
        <v>4.4823053006579176E-2</v>
      </c>
      <c r="U423" s="32">
        <f t="shared" si="471"/>
        <v>4.3630055673660934E-2</v>
      </c>
      <c r="V423" s="32">
        <f t="shared" si="471"/>
        <v>4.2495179617599292E-2</v>
      </c>
      <c r="W423" s="32">
        <f t="shared" si="471"/>
        <v>4.2721753343447147E-2</v>
      </c>
      <c r="X423" s="32">
        <f t="shared" si="471"/>
        <v>4.3114770555004463E-2</v>
      </c>
      <c r="Y423" s="32">
        <f t="shared" si="471"/>
        <v>4.3409579915432824E-2</v>
      </c>
      <c r="Z423" s="32">
        <f t="shared" si="471"/>
        <v>4.4628382918613603E-2</v>
      </c>
      <c r="AA423" s="32">
        <f t="shared" si="471"/>
        <v>4.5471751722290642E-2</v>
      </c>
      <c r="AB423" s="32">
        <f t="shared" si="471"/>
        <v>4.5612901631156132E-2</v>
      </c>
      <c r="AC423" s="32">
        <f t="shared" si="471"/>
        <v>4.5983772614482318E-2</v>
      </c>
      <c r="AD423" s="32">
        <f t="shared" si="471"/>
        <v>4.6407814862127889E-2</v>
      </c>
      <c r="AE423" s="32">
        <f t="shared" si="471"/>
        <v>4.5552823270009583E-2</v>
      </c>
      <c r="AF423" s="32">
        <f t="shared" si="471"/>
        <v>4.2760563624788216E-2</v>
      </c>
      <c r="AG423" s="32">
        <f t="shared" si="471"/>
        <v>4.2835871869338724E-2</v>
      </c>
      <c r="AH423" s="32">
        <f t="shared" si="471"/>
        <v>4.280689493697127E-2</v>
      </c>
      <c r="AI423" s="32">
        <f t="shared" si="471"/>
        <v>4.2827877997351736E-2</v>
      </c>
      <c r="AJ423" s="32">
        <f t="shared" si="471"/>
        <v>4.2902175954145853E-2</v>
      </c>
      <c r="AK423" s="32">
        <f t="shared" si="471"/>
        <v>4.2824266745373298E-2</v>
      </c>
      <c r="AL423" s="32">
        <f t="shared" si="471"/>
        <v>4.2752813901648624E-2</v>
      </c>
      <c r="AM423" s="32">
        <f t="shared" si="471"/>
        <v>4.3133138593061143E-2</v>
      </c>
      <c r="AN423" s="32">
        <f t="shared" si="471"/>
        <v>4.3396821168900153E-2</v>
      </c>
      <c r="AO423" s="32">
        <f t="shared" si="471"/>
        <v>4.3781433158202078E-2</v>
      </c>
      <c r="AP423" s="32">
        <f t="shared" si="471"/>
        <v>4.4345931380902356E-2</v>
      </c>
      <c r="AQ423" s="32">
        <f t="shared" si="471"/>
        <v>4.698710356865924E-2</v>
      </c>
      <c r="AR423" s="32">
        <f t="shared" si="471"/>
        <v>4.7434105635350859E-2</v>
      </c>
      <c r="AS423" s="32">
        <f t="shared" si="471"/>
        <v>4.7884669677731272E-2</v>
      </c>
      <c r="AT423" s="32">
        <f t="shared" si="471"/>
        <v>4.8906848913685338E-2</v>
      </c>
      <c r="AU423" s="32">
        <f t="shared" si="471"/>
        <v>5.0744882995324231E-2</v>
      </c>
      <c r="AV423" s="32">
        <f t="shared" si="471"/>
        <v>5.2090609859755076E-2</v>
      </c>
      <c r="AW423" s="32">
        <f t="shared" si="471"/>
        <v>5.2788035833308301E-2</v>
      </c>
      <c r="AX423" s="32">
        <f t="shared" ref="AX423:BS423" si="472">(AX378-AX316)/AW156</f>
        <v>5.364572928359615E-2</v>
      </c>
      <c r="AY423" s="32">
        <f t="shared" si="472"/>
        <v>5.4407257444956232E-2</v>
      </c>
      <c r="AZ423" s="32">
        <f t="shared" si="472"/>
        <v>5.5079957738863768E-2</v>
      </c>
      <c r="BA423" s="32">
        <f t="shared" si="472"/>
        <v>5.5806253722903015E-2</v>
      </c>
      <c r="BB423" s="32">
        <f t="shared" si="472"/>
        <v>5.6130620544850178E-2</v>
      </c>
      <c r="BC423" s="32">
        <f t="shared" si="472"/>
        <v>5.6790759957043184E-2</v>
      </c>
      <c r="BD423" s="32">
        <f t="shared" si="472"/>
        <v>5.7641340038744618E-2</v>
      </c>
      <c r="BE423" s="32">
        <f t="shared" si="472"/>
        <v>5.8423674285835968E-2</v>
      </c>
      <c r="BF423" s="32">
        <f t="shared" si="472"/>
        <v>5.8827324647419292E-2</v>
      </c>
      <c r="BG423" s="32">
        <f t="shared" si="472"/>
        <v>5.9479906574963076E-2</v>
      </c>
      <c r="BH423" s="32">
        <f t="shared" si="472"/>
        <v>6.0450024778292297E-2</v>
      </c>
      <c r="BI423" s="32">
        <f t="shared" si="472"/>
        <v>6.1204497427499345E-2</v>
      </c>
      <c r="BJ423" s="32">
        <f t="shared" si="472"/>
        <v>6.2711131167061396E-2</v>
      </c>
      <c r="BK423" s="32">
        <f t="shared" si="472"/>
        <v>6.2903405199930179E-2</v>
      </c>
      <c r="BL423" s="32">
        <f t="shared" si="472"/>
        <v>6.3325561474151748E-2</v>
      </c>
      <c r="BM423" s="32">
        <f t="shared" si="472"/>
        <v>5.6971380615230181E-2</v>
      </c>
      <c r="BN423" s="32">
        <f t="shared" si="472"/>
        <v>6.0678361366939791E-2</v>
      </c>
      <c r="BO423" s="32">
        <f t="shared" si="472"/>
        <v>4.962526383576172E-2</v>
      </c>
      <c r="BP423" s="32">
        <f t="shared" si="472"/>
        <v>5.1969674037997418E-2</v>
      </c>
      <c r="BQ423" s="32">
        <f t="shared" si="472"/>
        <v>5.695387879683074E-2</v>
      </c>
      <c r="BR423" s="32">
        <f t="shared" si="472"/>
        <v>5.6682568310459688E-2</v>
      </c>
      <c r="BS423" s="32">
        <f t="shared" si="472"/>
        <v>5.645368651172817E-2</v>
      </c>
    </row>
    <row r="424" spans="3:71">
      <c r="F424" t="s">
        <v>302</v>
      </c>
      <c r="R424" s="32">
        <f t="shared" ref="R424:AW424" si="473">R401/Q156</f>
        <v>7.1759280163562644E-2</v>
      </c>
      <c r="S424" s="32">
        <f t="shared" si="473"/>
        <v>6.6932760641014749E-2</v>
      </c>
      <c r="T424" s="32">
        <f t="shared" si="473"/>
        <v>6.5174819858302771E-2</v>
      </c>
      <c r="U424" s="32">
        <f t="shared" si="473"/>
        <v>6.3264919715694604E-2</v>
      </c>
      <c r="V424" s="32">
        <f t="shared" si="473"/>
        <v>5.8153729050847626E-2</v>
      </c>
      <c r="W424" s="32">
        <f t="shared" si="473"/>
        <v>5.8642898811828416E-2</v>
      </c>
      <c r="X424" s="32">
        <f t="shared" si="473"/>
        <v>5.98462205120084E-2</v>
      </c>
      <c r="Y424" s="32">
        <f t="shared" si="473"/>
        <v>6.1016285472998068E-2</v>
      </c>
      <c r="Z424" s="32">
        <f t="shared" si="473"/>
        <v>6.31605530046878E-2</v>
      </c>
      <c r="AA424" s="32">
        <f t="shared" si="473"/>
        <v>6.5028868509782276E-2</v>
      </c>
      <c r="AB424" s="32">
        <f t="shared" si="473"/>
        <v>6.6234640145918663E-2</v>
      </c>
      <c r="AC424" s="32">
        <f t="shared" si="473"/>
        <v>6.7831999041472357E-2</v>
      </c>
      <c r="AD424" s="32">
        <f t="shared" si="473"/>
        <v>6.9640789780283166E-2</v>
      </c>
      <c r="AE424" s="32">
        <f t="shared" si="473"/>
        <v>7.0021938611952314E-2</v>
      </c>
      <c r="AF424" s="32">
        <f t="shared" si="473"/>
        <v>6.7974238837875622E-2</v>
      </c>
      <c r="AG424" s="32">
        <f t="shared" si="473"/>
        <v>6.9060180610322736E-2</v>
      </c>
      <c r="AH424" s="32">
        <f t="shared" si="473"/>
        <v>7.0101452181969698E-2</v>
      </c>
      <c r="AI424" s="32">
        <f t="shared" si="473"/>
        <v>7.1255896563070326E-2</v>
      </c>
      <c r="AJ424" s="32">
        <f t="shared" si="473"/>
        <v>7.2538109802402106E-2</v>
      </c>
      <c r="AK424" s="32">
        <f t="shared" si="473"/>
        <v>7.3718323994068052E-2</v>
      </c>
      <c r="AL424" s="32">
        <f t="shared" si="473"/>
        <v>7.4961204993462136E-2</v>
      </c>
      <c r="AM424" s="32">
        <f t="shared" si="473"/>
        <v>7.6800070767556197E-2</v>
      </c>
      <c r="AN424" s="32">
        <f t="shared" si="473"/>
        <v>7.867297377724182E-2</v>
      </c>
      <c r="AO424" s="32">
        <f t="shared" si="473"/>
        <v>8.0844997421302106E-2</v>
      </c>
      <c r="AP424" s="32">
        <f t="shared" si="473"/>
        <v>8.3446148041918397E-2</v>
      </c>
      <c r="AQ424" s="32">
        <f t="shared" si="473"/>
        <v>8.8455604686642791E-2</v>
      </c>
      <c r="AR424" s="32">
        <f t="shared" si="473"/>
        <v>9.1514608054319033E-2</v>
      </c>
      <c r="AS424" s="32">
        <f t="shared" si="473"/>
        <v>9.4935320697340023E-2</v>
      </c>
      <c r="AT424" s="32">
        <f t="shared" si="473"/>
        <v>9.930751007308472E-2</v>
      </c>
      <c r="AU424" s="32">
        <f t="shared" si="473"/>
        <v>0.10491127684575977</v>
      </c>
      <c r="AV424" s="32">
        <f t="shared" si="473"/>
        <v>0.11046005948431542</v>
      </c>
      <c r="AW424" s="32">
        <f t="shared" si="473"/>
        <v>0.11578997679260233</v>
      </c>
      <c r="AX424" s="32">
        <f t="shared" ref="AX424:BS424" si="474">AX401/AW156</f>
        <v>0.12180465079668092</v>
      </c>
      <c r="AY424" s="32">
        <f t="shared" si="474"/>
        <v>0.12847393892266404</v>
      </c>
      <c r="AZ424" s="32">
        <f t="shared" si="474"/>
        <v>0.13599092712221186</v>
      </c>
      <c r="BA424" s="32">
        <f t="shared" si="474"/>
        <v>0.14465347813304186</v>
      </c>
      <c r="BB424" s="32">
        <f t="shared" si="474"/>
        <v>0.15415923467995124</v>
      </c>
      <c r="BC424" s="32">
        <f t="shared" si="474"/>
        <v>0.16539307578939472</v>
      </c>
      <c r="BD424" s="32">
        <f t="shared" si="474"/>
        <v>0.17864294322263027</v>
      </c>
      <c r="BE424" s="32">
        <f t="shared" si="474"/>
        <v>0.19414260137192249</v>
      </c>
      <c r="BF424" s="32">
        <f t="shared" si="474"/>
        <v>0.21195538451244511</v>
      </c>
      <c r="BG424" s="32">
        <f t="shared" si="474"/>
        <v>0.2329463608306688</v>
      </c>
      <c r="BH424" s="32">
        <f t="shared" si="474"/>
        <v>0.25793828123787327</v>
      </c>
      <c r="BI424" s="32">
        <f t="shared" si="474"/>
        <v>0.28783408504527103</v>
      </c>
      <c r="BJ424" s="32">
        <f t="shared" si="474"/>
        <v>0.32472257978162805</v>
      </c>
      <c r="BK424" s="32">
        <f t="shared" si="474"/>
        <v>0.3693929198848151</v>
      </c>
      <c r="BL424" s="32">
        <f t="shared" si="474"/>
        <v>0.42325238548525912</v>
      </c>
      <c r="BM424" s="32">
        <f t="shared" si="474"/>
        <v>0.48584442513688614</v>
      </c>
      <c r="BN424" s="32">
        <f t="shared" si="474"/>
        <v>0.56946473002123699</v>
      </c>
      <c r="BO424" s="32">
        <f t="shared" si="474"/>
        <v>0.65440242492527012</v>
      </c>
      <c r="BP424" s="32">
        <f t="shared" si="474"/>
        <v>0.74795892905297645</v>
      </c>
      <c r="BQ424" s="32">
        <f t="shared" si="474"/>
        <v>0.83600060529450215</v>
      </c>
      <c r="BR424" s="32">
        <f t="shared" si="474"/>
        <v>0.92255430236433822</v>
      </c>
      <c r="BS424" s="32">
        <f t="shared" si="474"/>
        <v>1.0170139767363733</v>
      </c>
    </row>
    <row r="426" spans="3:71" ht="15" thickBot="1">
      <c r="C426" s="28" t="s">
        <v>345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7" spans="3:71">
      <c r="L427" s="44"/>
    </row>
    <row r="428" spans="3:71">
      <c r="F428" t="s">
        <v>342</v>
      </c>
      <c r="R428" s="35">
        <f>$O$14*Q156</f>
        <v>1266.7638706783448</v>
      </c>
      <c r="S428" s="35">
        <f t="shared" ref="S428:BS428" si="475">$O$14*R156</f>
        <v>1285.0111002427698</v>
      </c>
      <c r="T428" s="35">
        <f t="shared" si="475"/>
        <v>1315.0463280565336</v>
      </c>
      <c r="U428" s="35">
        <f t="shared" si="475"/>
        <v>1358.3661108085869</v>
      </c>
      <c r="V428" s="35">
        <f t="shared" si="475"/>
        <v>1393.1079322053288</v>
      </c>
      <c r="W428" s="35">
        <f t="shared" si="475"/>
        <v>1408.9739638308158</v>
      </c>
      <c r="X428" s="35">
        <f t="shared" si="475"/>
        <v>1359.9933016590187</v>
      </c>
      <c r="Y428" s="35">
        <f t="shared" si="475"/>
        <v>1311.2862791749785</v>
      </c>
      <c r="Z428" s="35">
        <f t="shared" si="475"/>
        <v>1262.5851785203913</v>
      </c>
      <c r="AA428" s="35">
        <f t="shared" si="475"/>
        <v>1216.03243465692</v>
      </c>
      <c r="AB428" s="35">
        <f t="shared" si="475"/>
        <v>1168.9168232800614</v>
      </c>
      <c r="AC428" s="35">
        <f t="shared" si="475"/>
        <v>1122.6632601476194</v>
      </c>
      <c r="AD428" s="35">
        <f t="shared" si="475"/>
        <v>1074.3879042023389</v>
      </c>
      <c r="AE428" s="35">
        <f t="shared" si="475"/>
        <v>1023.9560086752138</v>
      </c>
      <c r="AF428" s="35">
        <f t="shared" si="475"/>
        <v>981.84644746764297</v>
      </c>
      <c r="AG428" s="35">
        <f t="shared" si="475"/>
        <v>960.42264935629942</v>
      </c>
      <c r="AH428" s="35">
        <f t="shared" si="475"/>
        <v>938.71514020309553</v>
      </c>
      <c r="AI428" s="35">
        <f t="shared" si="475"/>
        <v>916.74053595605039</v>
      </c>
      <c r="AJ428" s="35">
        <f t="shared" si="475"/>
        <v>894.70535969686046</v>
      </c>
      <c r="AK428" s="35">
        <f t="shared" si="475"/>
        <v>872.44918550464354</v>
      </c>
      <c r="AL428" s="35">
        <f t="shared" si="475"/>
        <v>850.70195060463493</v>
      </c>
      <c r="AM428" s="35">
        <f t="shared" si="475"/>
        <v>829.53669604021127</v>
      </c>
      <c r="AN428" s="35">
        <f t="shared" si="475"/>
        <v>806.86907339534127</v>
      </c>
      <c r="AO428" s="35">
        <f t="shared" si="475"/>
        <v>782.61682085602661</v>
      </c>
      <c r="AP428" s="35">
        <f t="shared" si="475"/>
        <v>756.85947025144253</v>
      </c>
      <c r="AQ428" s="35">
        <f t="shared" si="475"/>
        <v>728.50368179815018</v>
      </c>
      <c r="AR428" s="35">
        <f t="shared" si="475"/>
        <v>698.24917397664308</v>
      </c>
      <c r="AS428" s="35">
        <f t="shared" si="475"/>
        <v>666.31076606619854</v>
      </c>
      <c r="AT428" s="35">
        <f t="shared" si="475"/>
        <v>632.88595854327104</v>
      </c>
      <c r="AU428" s="35">
        <f t="shared" si="475"/>
        <v>599.4265929375772</v>
      </c>
      <c r="AV428" s="35">
        <f t="shared" si="475"/>
        <v>565.93266430991582</v>
      </c>
      <c r="AW428" s="35">
        <f t="shared" si="475"/>
        <v>532.61659844982739</v>
      </c>
      <c r="AX428" s="35">
        <f t="shared" si="475"/>
        <v>500.88540926394603</v>
      </c>
      <c r="AY428" s="35">
        <f t="shared" si="475"/>
        <v>469.16136529717096</v>
      </c>
      <c r="AZ428" s="35">
        <f t="shared" si="475"/>
        <v>436.88520801075083</v>
      </c>
      <c r="BA428" s="35">
        <f t="shared" si="475"/>
        <v>404.70117842942051</v>
      </c>
      <c r="BB428" s="35">
        <f t="shared" si="475"/>
        <v>372.74330949338952</v>
      </c>
      <c r="BC428" s="35">
        <f t="shared" si="475"/>
        <v>342.12184328557544</v>
      </c>
      <c r="BD428" s="35">
        <f t="shared" si="475"/>
        <v>312.32898715897841</v>
      </c>
      <c r="BE428" s="35">
        <f t="shared" si="475"/>
        <v>283.15492025003044</v>
      </c>
      <c r="BF428" s="35">
        <f t="shared" si="475"/>
        <v>255.02952424341325</v>
      </c>
      <c r="BG428" s="35">
        <f t="shared" si="475"/>
        <v>228.84613511015297</v>
      </c>
      <c r="BH428" s="35">
        <f t="shared" si="475"/>
        <v>204.47436596883858</v>
      </c>
      <c r="BI428" s="35">
        <f t="shared" si="475"/>
        <v>181.20122214305513</v>
      </c>
      <c r="BJ428" s="35">
        <f t="shared" si="475"/>
        <v>159.5081871203185</v>
      </c>
      <c r="BK428" s="35">
        <f t="shared" si="475"/>
        <v>138.60963551653836</v>
      </c>
      <c r="BL428" s="35">
        <f t="shared" si="475"/>
        <v>120.13847379841023</v>
      </c>
      <c r="BM428" s="35">
        <f t="shared" si="475"/>
        <v>102.42273977884724</v>
      </c>
      <c r="BN428" s="35">
        <f t="shared" si="475"/>
        <v>87.866907376478068</v>
      </c>
      <c r="BO428" s="35">
        <f t="shared" si="475"/>
        <v>75.070777650560146</v>
      </c>
      <c r="BP428" s="35">
        <f t="shared" si="475"/>
        <v>66.368204919108194</v>
      </c>
      <c r="BQ428" s="35">
        <f t="shared" si="475"/>
        <v>60.406655327360113</v>
      </c>
      <c r="BR428" s="35">
        <f t="shared" si="475"/>
        <v>55.376079370925645</v>
      </c>
      <c r="BS428" s="35">
        <f t="shared" si="475"/>
        <v>50.864611383923716</v>
      </c>
    </row>
    <row r="429" spans="3:71">
      <c r="F429" t="s">
        <v>343</v>
      </c>
      <c r="J429" s="31"/>
      <c r="R429" s="35">
        <f>$O$13*Q156</f>
        <v>1900.1458060175171</v>
      </c>
      <c r="S429" s="35">
        <f t="shared" ref="S429:BS429" si="476">$O$13*R156</f>
        <v>1927.5166503641544</v>
      </c>
      <c r="T429" s="35">
        <f t="shared" si="476"/>
        <v>1972.5694920848</v>
      </c>
      <c r="U429" s="35">
        <f t="shared" si="476"/>
        <v>2037.54916621288</v>
      </c>
      <c r="V429" s="35">
        <f t="shared" si="476"/>
        <v>2089.6618983079929</v>
      </c>
      <c r="W429" s="35">
        <f t="shared" si="476"/>
        <v>2113.4609457462234</v>
      </c>
      <c r="X429" s="35">
        <f t="shared" si="476"/>
        <v>2039.9899524885279</v>
      </c>
      <c r="Y429" s="35">
        <f t="shared" si="476"/>
        <v>1966.9294187624673</v>
      </c>
      <c r="Z429" s="35">
        <f t="shared" si="476"/>
        <v>1893.877767780587</v>
      </c>
      <c r="AA429" s="35">
        <f t="shared" si="476"/>
        <v>1824.0486519853798</v>
      </c>
      <c r="AB429" s="35">
        <f t="shared" si="476"/>
        <v>1753.375234920092</v>
      </c>
      <c r="AC429" s="35">
        <f t="shared" si="476"/>
        <v>1683.9948902214292</v>
      </c>
      <c r="AD429" s="35">
        <f t="shared" si="476"/>
        <v>1611.5818563035084</v>
      </c>
      <c r="AE429" s="35">
        <f t="shared" si="476"/>
        <v>1535.9340130128205</v>
      </c>
      <c r="AF429" s="35">
        <f t="shared" si="476"/>
        <v>1472.7696712014645</v>
      </c>
      <c r="AG429" s="35">
        <f t="shared" si="476"/>
        <v>1440.633974034449</v>
      </c>
      <c r="AH429" s="35">
        <f t="shared" si="476"/>
        <v>1408.0727103046431</v>
      </c>
      <c r="AI429" s="35">
        <f t="shared" si="476"/>
        <v>1375.1108039340754</v>
      </c>
      <c r="AJ429" s="35">
        <f t="shared" si="476"/>
        <v>1342.0580395452905</v>
      </c>
      <c r="AK429" s="35">
        <f t="shared" si="476"/>
        <v>1308.6737782569653</v>
      </c>
      <c r="AL429" s="35">
        <f t="shared" si="476"/>
        <v>1276.0529259069522</v>
      </c>
      <c r="AM429" s="35">
        <f t="shared" si="476"/>
        <v>1244.3050440603167</v>
      </c>
      <c r="AN429" s="35">
        <f t="shared" si="476"/>
        <v>1210.3036100930117</v>
      </c>
      <c r="AO429" s="35">
        <f t="shared" si="476"/>
        <v>1173.9252312840399</v>
      </c>
      <c r="AP429" s="35">
        <f t="shared" si="476"/>
        <v>1135.2892053771636</v>
      </c>
      <c r="AQ429" s="35">
        <f t="shared" si="476"/>
        <v>1092.7555226972252</v>
      </c>
      <c r="AR429" s="35">
        <f t="shared" si="476"/>
        <v>1047.3737609649645</v>
      </c>
      <c r="AS429" s="35">
        <f t="shared" si="476"/>
        <v>999.46614909929781</v>
      </c>
      <c r="AT429" s="35">
        <f t="shared" si="476"/>
        <v>949.32893781490634</v>
      </c>
      <c r="AU429" s="35">
        <f t="shared" si="476"/>
        <v>899.13988940636568</v>
      </c>
      <c r="AV429" s="35">
        <f t="shared" si="476"/>
        <v>848.89899646487368</v>
      </c>
      <c r="AW429" s="35">
        <f t="shared" si="476"/>
        <v>798.92489767474115</v>
      </c>
      <c r="AX429" s="35">
        <f t="shared" si="476"/>
        <v>751.32811389591893</v>
      </c>
      <c r="AY429" s="35">
        <f t="shared" si="476"/>
        <v>703.74204794575644</v>
      </c>
      <c r="AZ429" s="35">
        <f t="shared" si="476"/>
        <v>655.32781201612624</v>
      </c>
      <c r="BA429" s="35">
        <f t="shared" si="476"/>
        <v>607.05176764413068</v>
      </c>
      <c r="BB429" s="35">
        <f t="shared" si="476"/>
        <v>559.11496424008419</v>
      </c>
      <c r="BC429" s="35">
        <f t="shared" si="476"/>
        <v>513.1827649283631</v>
      </c>
      <c r="BD429" s="35">
        <f t="shared" si="476"/>
        <v>468.49348073846761</v>
      </c>
      <c r="BE429" s="35">
        <f t="shared" si="476"/>
        <v>424.73238037504558</v>
      </c>
      <c r="BF429" s="35">
        <f t="shared" si="476"/>
        <v>382.54428636511983</v>
      </c>
      <c r="BG429" s="35">
        <f t="shared" si="476"/>
        <v>343.26920266522944</v>
      </c>
      <c r="BH429" s="35">
        <f t="shared" si="476"/>
        <v>306.71154895325782</v>
      </c>
      <c r="BI429" s="35">
        <f t="shared" si="476"/>
        <v>271.8018332145827</v>
      </c>
      <c r="BJ429" s="35">
        <f t="shared" si="476"/>
        <v>239.26228068047772</v>
      </c>
      <c r="BK429" s="35">
        <f t="shared" si="476"/>
        <v>207.91445327480753</v>
      </c>
      <c r="BL429" s="35">
        <f t="shared" si="476"/>
        <v>180.20771069761534</v>
      </c>
      <c r="BM429" s="35">
        <f t="shared" si="476"/>
        <v>153.63410966827087</v>
      </c>
      <c r="BN429" s="35">
        <f t="shared" si="476"/>
        <v>131.80036106471709</v>
      </c>
      <c r="BO429" s="35">
        <f t="shared" si="476"/>
        <v>112.60616647584023</v>
      </c>
      <c r="BP429" s="35">
        <f t="shared" si="476"/>
        <v>99.552307378662277</v>
      </c>
      <c r="BQ429" s="35">
        <f t="shared" si="476"/>
        <v>90.60998299104017</v>
      </c>
      <c r="BR429" s="35">
        <f t="shared" si="476"/>
        <v>83.064119056388463</v>
      </c>
      <c r="BS429" s="35">
        <f t="shared" si="476"/>
        <v>76.296917075885574</v>
      </c>
    </row>
    <row r="431" spans="3:71">
      <c r="F431" t="s">
        <v>344</v>
      </c>
      <c r="R431" s="35">
        <f>R429-S429</f>
        <v>-27.370844346637341</v>
      </c>
      <c r="S431" s="35">
        <f t="shared" ref="S431:BS431" si="477">S429-T429</f>
        <v>-45.052841720645574</v>
      </c>
      <c r="T431" s="35">
        <f t="shared" si="477"/>
        <v>-64.979674128079978</v>
      </c>
      <c r="U431" s="35">
        <f t="shared" si="477"/>
        <v>-52.11273209511296</v>
      </c>
      <c r="V431" s="35">
        <f t="shared" si="477"/>
        <v>-23.799047438230446</v>
      </c>
      <c r="W431" s="35">
        <f t="shared" si="477"/>
        <v>73.470993257695454</v>
      </c>
      <c r="X431" s="35">
        <f t="shared" si="477"/>
        <v>73.060533726060612</v>
      </c>
      <c r="Y431" s="35">
        <f t="shared" si="477"/>
        <v>73.051650981880357</v>
      </c>
      <c r="Z431" s="35">
        <f t="shared" si="477"/>
        <v>69.829115795207144</v>
      </c>
      <c r="AA431" s="35">
        <f t="shared" si="477"/>
        <v>70.673417065287822</v>
      </c>
      <c r="AB431" s="35">
        <f t="shared" si="477"/>
        <v>69.380344698662839</v>
      </c>
      <c r="AC431" s="35">
        <f t="shared" si="477"/>
        <v>72.413033917920757</v>
      </c>
      <c r="AD431" s="35">
        <f t="shared" si="477"/>
        <v>75.647843290687888</v>
      </c>
      <c r="AE431" s="35">
        <f t="shared" si="477"/>
        <v>63.164341811356053</v>
      </c>
      <c r="AF431" s="35">
        <f t="shared" si="477"/>
        <v>32.135697167015451</v>
      </c>
      <c r="AG431" s="35">
        <f t="shared" si="477"/>
        <v>32.561263729805887</v>
      </c>
      <c r="AH431" s="35">
        <f t="shared" si="477"/>
        <v>32.961906370567704</v>
      </c>
      <c r="AI431" s="35">
        <f t="shared" si="477"/>
        <v>33.052764388784908</v>
      </c>
      <c r="AJ431" s="35">
        <f t="shared" si="477"/>
        <v>33.384261288325206</v>
      </c>
      <c r="AK431" s="35">
        <f t="shared" si="477"/>
        <v>32.620852350013138</v>
      </c>
      <c r="AL431" s="35">
        <f t="shared" si="477"/>
        <v>31.747881846635437</v>
      </c>
      <c r="AM431" s="35">
        <f t="shared" si="477"/>
        <v>34.001433967305047</v>
      </c>
      <c r="AN431" s="35">
        <f t="shared" si="477"/>
        <v>36.378378808971775</v>
      </c>
      <c r="AO431" s="35">
        <f t="shared" si="477"/>
        <v>38.636025906876284</v>
      </c>
      <c r="AP431" s="35">
        <f t="shared" si="477"/>
        <v>42.533682679938465</v>
      </c>
      <c r="AQ431" s="35">
        <f t="shared" si="477"/>
        <v>45.381761732260657</v>
      </c>
      <c r="AR431" s="35">
        <f t="shared" si="477"/>
        <v>47.907611865666695</v>
      </c>
      <c r="AS431" s="35">
        <f t="shared" si="477"/>
        <v>50.137211284391469</v>
      </c>
      <c r="AT431" s="35">
        <f t="shared" si="477"/>
        <v>50.189048408540657</v>
      </c>
      <c r="AU431" s="35">
        <f t="shared" si="477"/>
        <v>50.240892941492007</v>
      </c>
      <c r="AV431" s="35">
        <f t="shared" si="477"/>
        <v>49.97409879013253</v>
      </c>
      <c r="AW431" s="35">
        <f t="shared" si="477"/>
        <v>47.596783778822214</v>
      </c>
      <c r="AX431" s="35">
        <f t="shared" si="477"/>
        <v>47.586065950162492</v>
      </c>
      <c r="AY431" s="35">
        <f t="shared" si="477"/>
        <v>48.414235929630195</v>
      </c>
      <c r="AZ431" s="35">
        <f t="shared" si="477"/>
        <v>48.276044371995567</v>
      </c>
      <c r="BA431" s="35">
        <f t="shared" si="477"/>
        <v>47.936803404046486</v>
      </c>
      <c r="BB431" s="35">
        <f t="shared" si="477"/>
        <v>45.932199311721092</v>
      </c>
      <c r="BC431" s="35">
        <f t="shared" si="477"/>
        <v>44.689284189895488</v>
      </c>
      <c r="BD431" s="35">
        <f t="shared" si="477"/>
        <v>43.761100363422031</v>
      </c>
      <c r="BE431" s="35">
        <f t="shared" si="477"/>
        <v>42.188094009925749</v>
      </c>
      <c r="BF431" s="35">
        <f t="shared" si="477"/>
        <v>39.275083699890388</v>
      </c>
      <c r="BG431" s="35">
        <f t="shared" si="477"/>
        <v>36.557653711971625</v>
      </c>
      <c r="BH431" s="35">
        <f t="shared" si="477"/>
        <v>34.909715738675118</v>
      </c>
      <c r="BI431" s="35">
        <f t="shared" si="477"/>
        <v>32.539552534104985</v>
      </c>
      <c r="BJ431" s="35">
        <f t="shared" si="477"/>
        <v>31.347827405670188</v>
      </c>
      <c r="BK431" s="35">
        <f t="shared" si="477"/>
        <v>27.706742577192188</v>
      </c>
      <c r="BL431" s="35">
        <f t="shared" si="477"/>
        <v>26.573601029344474</v>
      </c>
      <c r="BM431" s="35">
        <f t="shared" si="477"/>
        <v>21.833748603553772</v>
      </c>
      <c r="BN431" s="35">
        <f t="shared" si="477"/>
        <v>19.194194588876869</v>
      </c>
      <c r="BO431" s="35">
        <f t="shared" si="477"/>
        <v>13.053859097177948</v>
      </c>
      <c r="BP431" s="35">
        <f t="shared" si="477"/>
        <v>8.9423243876221079</v>
      </c>
      <c r="BQ431" s="35">
        <f t="shared" si="477"/>
        <v>7.545863934651706</v>
      </c>
      <c r="BR431" s="35">
        <f t="shared" si="477"/>
        <v>6.7672019805028896</v>
      </c>
      <c r="BS431" s="35">
        <f t="shared" si="477"/>
        <v>76.296917075885574</v>
      </c>
    </row>
    <row r="433" spans="3:71">
      <c r="F433" t="s">
        <v>346</v>
      </c>
      <c r="R433" s="35">
        <f>R377-R381-R163-R431</f>
        <v>74.966163052437608</v>
      </c>
      <c r="S433" s="35">
        <f t="shared" ref="S433:BS433" si="478">S377-S381-S163-S431</f>
        <v>53.267766797460609</v>
      </c>
      <c r="T433" s="35">
        <f t="shared" si="478"/>
        <v>40.114570675524135</v>
      </c>
      <c r="U433" s="35">
        <f t="shared" si="478"/>
        <v>49.291974366620792</v>
      </c>
      <c r="V433" s="35">
        <f t="shared" si="478"/>
        <v>57.024201351842422</v>
      </c>
      <c r="W433" s="35">
        <f t="shared" si="478"/>
        <v>123.98957495980704</v>
      </c>
      <c r="X433" s="35">
        <f t="shared" si="478"/>
        <v>122.44462574218971</v>
      </c>
      <c r="Y433" s="35">
        <f t="shared" si="478"/>
        <v>120.76430200574822</v>
      </c>
      <c r="Z433" s="35">
        <f t="shared" si="478"/>
        <v>119.78662837815</v>
      </c>
      <c r="AA433" s="35">
        <f t="shared" si="478"/>
        <v>120.21320087154416</v>
      </c>
      <c r="AB433" s="35">
        <f t="shared" si="478"/>
        <v>116.93144164959614</v>
      </c>
      <c r="AC433" s="35">
        <f t="shared" si="478"/>
        <v>117.19744763234604</v>
      </c>
      <c r="AD433" s="35">
        <f t="shared" si="478"/>
        <v>117.52925061742295</v>
      </c>
      <c r="AE433" s="35">
        <f t="shared" si="478"/>
        <v>103.86867405429626</v>
      </c>
      <c r="AF433" s="35">
        <f t="shared" si="478"/>
        <v>73.789179886380197</v>
      </c>
      <c r="AG433" s="35">
        <f t="shared" si="478"/>
        <v>73.111102530500332</v>
      </c>
      <c r="AH433" s="35">
        <f t="shared" si="478"/>
        <v>72.14836894407118</v>
      </c>
      <c r="AI433" s="35">
        <f t="shared" si="478"/>
        <v>71.082501512822745</v>
      </c>
      <c r="AJ433" s="35">
        <f t="shared" si="478"/>
        <v>70.290763446275903</v>
      </c>
      <c r="AK433" s="35">
        <f t="shared" si="478"/>
        <v>68.417013868264675</v>
      </c>
      <c r="AL433" s="35">
        <f t="shared" si="478"/>
        <v>66.519749634480789</v>
      </c>
      <c r="AM433" s="35">
        <f t="shared" si="478"/>
        <v>67.682442291629201</v>
      </c>
      <c r="AN433" s="35">
        <f t="shared" si="478"/>
        <v>68.568906636239618</v>
      </c>
      <c r="AO433" s="35">
        <f t="shared" si="478"/>
        <v>69.494478190436865</v>
      </c>
      <c r="AP433" s="35">
        <f t="shared" si="478"/>
        <v>71.721561760576094</v>
      </c>
      <c r="AQ433" s="35">
        <f t="shared" si="478"/>
        <v>76.805838816249462</v>
      </c>
      <c r="AR433" s="35">
        <f t="shared" si="478"/>
        <v>77.336775168879939</v>
      </c>
      <c r="AS433" s="35">
        <f t="shared" si="478"/>
        <v>77.497160739981041</v>
      </c>
      <c r="AT433" s="35">
        <f t="shared" si="478"/>
        <v>76.938180889905368</v>
      </c>
      <c r="AU433" s="35">
        <f t="shared" si="478"/>
        <v>77.428525557056219</v>
      </c>
      <c r="AV433" s="35">
        <f t="shared" si="478"/>
        <v>76.699723230174726</v>
      </c>
      <c r="AW433" s="35">
        <f t="shared" si="478"/>
        <v>73.489532174474931</v>
      </c>
      <c r="AX433" s="35">
        <f t="shared" si="478"/>
        <v>72.068605469620536</v>
      </c>
      <c r="AY433" s="35">
        <f t="shared" si="478"/>
        <v>70.958657385563328</v>
      </c>
      <c r="AZ433" s="35">
        <f t="shared" si="478"/>
        <v>68.940082519963923</v>
      </c>
      <c r="BA433" s="35">
        <f t="shared" si="478"/>
        <v>66.741045238612585</v>
      </c>
      <c r="BB433" s="35">
        <f t="shared" si="478"/>
        <v>62.960197861049679</v>
      </c>
      <c r="BC433" s="35">
        <f t="shared" si="478"/>
        <v>60.03952891143976</v>
      </c>
      <c r="BD433" s="35">
        <f t="shared" si="478"/>
        <v>57.450933134617401</v>
      </c>
      <c r="BE433" s="35">
        <f t="shared" si="478"/>
        <v>54.314777489473002</v>
      </c>
      <c r="BF433" s="35">
        <f t="shared" si="478"/>
        <v>50.028771604825181</v>
      </c>
      <c r="BG433" s="35">
        <f t="shared" si="478"/>
        <v>46.142344337957695</v>
      </c>
      <c r="BH433" s="35">
        <f t="shared" si="478"/>
        <v>43.221096274305467</v>
      </c>
      <c r="BI433" s="35">
        <f t="shared" si="478"/>
        <v>39.71230247580381</v>
      </c>
      <c r="BJ433" s="35">
        <f t="shared" si="478"/>
        <v>37.361390718834869</v>
      </c>
      <c r="BK433" s="35">
        <f t="shared" si="478"/>
        <v>32.843689021181156</v>
      </c>
      <c r="BL433" s="35">
        <f t="shared" si="478"/>
        <v>30.299767037653766</v>
      </c>
      <c r="BM433" s="35">
        <f t="shared" si="478"/>
        <v>23.657180368487474</v>
      </c>
      <c r="BN433" s="35">
        <f t="shared" si="478"/>
        <v>21.418339763427376</v>
      </c>
      <c r="BO433" s="35">
        <f t="shared" si="478"/>
        <v>13.994711687735961</v>
      </c>
      <c r="BP433" s="35">
        <f t="shared" si="478"/>
        <v>11.02918358660451</v>
      </c>
      <c r="BQ433" s="35">
        <f t="shared" si="478"/>
        <v>10.395705621503737</v>
      </c>
      <c r="BR433" s="35">
        <f t="shared" si="478"/>
        <v>9.3922373960897758</v>
      </c>
      <c r="BS433" s="35">
        <f t="shared" si="478"/>
        <v>-61.675203808852686</v>
      </c>
    </row>
    <row r="434" spans="3:71">
      <c r="F434" t="s">
        <v>347</v>
      </c>
      <c r="R434" s="35">
        <f>R433-R303</f>
        <v>72.565100378025633</v>
      </c>
      <c r="S434" s="35">
        <f t="shared" ref="S434:BS434" si="479">S433-S303</f>
        <v>53.267766797460609</v>
      </c>
      <c r="T434" s="35">
        <f t="shared" si="479"/>
        <v>40.114570675524135</v>
      </c>
      <c r="U434" s="35">
        <f t="shared" si="479"/>
        <v>49.291974366620792</v>
      </c>
      <c r="V434" s="35">
        <f t="shared" si="479"/>
        <v>56.536435015584232</v>
      </c>
      <c r="W434" s="35">
        <f t="shared" si="479"/>
        <v>121.57314214990734</v>
      </c>
      <c r="X434" s="35">
        <f t="shared" si="479"/>
        <v>116.892312056355</v>
      </c>
      <c r="Y434" s="35">
        <f t="shared" si="479"/>
        <v>113.08204780639353</v>
      </c>
      <c r="Z434" s="35">
        <f t="shared" si="479"/>
        <v>103.11955649051562</v>
      </c>
      <c r="AA434" s="35">
        <f t="shared" si="479"/>
        <v>97.982564840212774</v>
      </c>
      <c r="AB434" s="35">
        <f t="shared" si="479"/>
        <v>94.568208816671955</v>
      </c>
      <c r="AC434" s="35">
        <f t="shared" si="479"/>
        <v>93.210906612052923</v>
      </c>
      <c r="AD434" s="35">
        <f t="shared" si="479"/>
        <v>91.829655574598448</v>
      </c>
      <c r="AE434" s="35">
        <f t="shared" si="479"/>
        <v>84.649359470306152</v>
      </c>
      <c r="AF434" s="35">
        <f t="shared" si="479"/>
        <v>71.875731007602155</v>
      </c>
      <c r="AG434" s="35">
        <f t="shared" si="479"/>
        <v>70.80369562849215</v>
      </c>
      <c r="AH434" s="35">
        <f t="shared" si="479"/>
        <v>70.0569760990048</v>
      </c>
      <c r="AI434" s="35">
        <f t="shared" si="479"/>
        <v>68.924186925702443</v>
      </c>
      <c r="AJ434" s="35">
        <f t="shared" si="479"/>
        <v>67.783876569159787</v>
      </c>
      <c r="AK434" s="35">
        <f t="shared" si="479"/>
        <v>66.381955692116733</v>
      </c>
      <c r="AL434" s="35">
        <f t="shared" si="479"/>
        <v>64.901593781607602</v>
      </c>
      <c r="AM434" s="35">
        <f t="shared" si="479"/>
        <v>64.203983781465993</v>
      </c>
      <c r="AN434" s="35">
        <f t="shared" si="479"/>
        <v>63.90382866133158</v>
      </c>
      <c r="AO434" s="35">
        <f t="shared" si="479"/>
        <v>63.156343577912921</v>
      </c>
      <c r="AP434" s="35">
        <f t="shared" si="479"/>
        <v>63.018256712669356</v>
      </c>
      <c r="AQ434" s="35">
        <f t="shared" si="479"/>
        <v>56.837617726578785</v>
      </c>
      <c r="AR434" s="35">
        <f t="shared" si="479"/>
        <v>56.317593567781387</v>
      </c>
      <c r="AS434" s="35">
        <f t="shared" si="479"/>
        <v>55.630883130464383</v>
      </c>
      <c r="AT434" s="35">
        <f t="shared" si="479"/>
        <v>52.271677225260625</v>
      </c>
      <c r="AU434" s="35">
        <f t="shared" si="479"/>
        <v>47.428941054534086</v>
      </c>
      <c r="AV434" s="35">
        <f t="shared" si="479"/>
        <v>43.788517620489493</v>
      </c>
      <c r="AW434" s="35">
        <f t="shared" si="479"/>
        <v>40.278071796637548</v>
      </c>
      <c r="AX434" s="35">
        <f t="shared" si="479"/>
        <v>38.247763707475599</v>
      </c>
      <c r="AY434" s="35">
        <f t="shared" si="479"/>
        <v>37.127603442118435</v>
      </c>
      <c r="AZ434" s="35">
        <f t="shared" si="479"/>
        <v>35.666011836788186</v>
      </c>
      <c r="BA434" s="35">
        <f t="shared" si="479"/>
        <v>34.147496287929314</v>
      </c>
      <c r="BB434" s="35">
        <f t="shared" si="479"/>
        <v>32.212103314587921</v>
      </c>
      <c r="BC434" s="35">
        <f t="shared" si="479"/>
        <v>30.456909303368079</v>
      </c>
      <c r="BD434" s="35">
        <f t="shared" si="479"/>
        <v>28.844078295962117</v>
      </c>
      <c r="BE434" s="35">
        <f t="shared" si="479"/>
        <v>27.045566868986615</v>
      </c>
      <c r="BF434" s="35">
        <f t="shared" si="479"/>
        <v>24.848037758954309</v>
      </c>
      <c r="BG434" s="35">
        <f t="shared" si="479"/>
        <v>22.647224159221366</v>
      </c>
      <c r="BH434" s="35">
        <f t="shared" si="479"/>
        <v>21.033205361438434</v>
      </c>
      <c r="BI434" s="35">
        <f t="shared" si="479"/>
        <v>19.226260915468547</v>
      </c>
      <c r="BJ434" s="35">
        <f t="shared" si="479"/>
        <v>17.880182272621713</v>
      </c>
      <c r="BK434" s="35">
        <f t="shared" si="479"/>
        <v>15.754334331379855</v>
      </c>
      <c r="BL434" s="35">
        <f t="shared" si="479"/>
        <v>15.182219529334027</v>
      </c>
      <c r="BM434" s="35">
        <f t="shared" si="479"/>
        <v>14.689438752934809</v>
      </c>
      <c r="BN434" s="35">
        <f t="shared" si="479"/>
        <v>11.762876610239799</v>
      </c>
      <c r="BO434" s="35">
        <f t="shared" si="479"/>
        <v>10.743963636994378</v>
      </c>
      <c r="BP434" s="35">
        <f t="shared" si="479"/>
        <v>7.2179631528064014</v>
      </c>
      <c r="BQ434" s="35">
        <f t="shared" si="479"/>
        <v>5.1130997796959834</v>
      </c>
      <c r="BR434" s="35">
        <f t="shared" si="479"/>
        <v>4.6400657649913128</v>
      </c>
      <c r="BS434" s="35">
        <f t="shared" si="479"/>
        <v>-65.970085404214956</v>
      </c>
    </row>
    <row r="435" spans="3:71">
      <c r="F435" t="s">
        <v>348</v>
      </c>
      <c r="R435" s="35">
        <f>R434+R386</f>
        <v>73.96972204255664</v>
      </c>
      <c r="S435" s="35">
        <f t="shared" ref="S435:BS435" si="480">S434+S386</f>
        <v>53.267766797460609</v>
      </c>
      <c r="T435" s="35">
        <f t="shared" si="480"/>
        <v>40.114570675524135</v>
      </c>
      <c r="U435" s="35">
        <f t="shared" si="480"/>
        <v>49.291974366620792</v>
      </c>
      <c r="V435" s="35">
        <f t="shared" si="480"/>
        <v>56.821778322295273</v>
      </c>
      <c r="W435" s="35">
        <f t="shared" si="480"/>
        <v>122.98675534369868</v>
      </c>
      <c r="X435" s="35">
        <f t="shared" si="480"/>
        <v>120.14041556256829</v>
      </c>
      <c r="Y435" s="35">
        <f t="shared" si="480"/>
        <v>117.57616651301603</v>
      </c>
      <c r="Z435" s="35">
        <f t="shared" si="480"/>
        <v>112.86979354478173</v>
      </c>
      <c r="AA435" s="35">
        <f t="shared" si="480"/>
        <v>110.98748691854163</v>
      </c>
      <c r="AB435" s="35">
        <f t="shared" si="480"/>
        <v>107.65070002393261</v>
      </c>
      <c r="AC435" s="35">
        <f t="shared" si="480"/>
        <v>107.24303310892439</v>
      </c>
      <c r="AD435" s="35">
        <f t="shared" si="480"/>
        <v>106.86391867465079</v>
      </c>
      <c r="AE435" s="35">
        <f t="shared" si="480"/>
        <v>95.892658501940375</v>
      </c>
      <c r="AF435" s="35">
        <f t="shared" si="480"/>
        <v>72.995098601687317</v>
      </c>
      <c r="AG435" s="35">
        <f t="shared" si="480"/>
        <v>72.15352866616692</v>
      </c>
      <c r="AH435" s="35">
        <f t="shared" si="480"/>
        <v>71.280440913368636</v>
      </c>
      <c r="AI435" s="35">
        <f t="shared" si="480"/>
        <v>70.186800959167812</v>
      </c>
      <c r="AJ435" s="35">
        <f t="shared" si="480"/>
        <v>69.250405392272697</v>
      </c>
      <c r="AK435" s="35">
        <f t="shared" si="480"/>
        <v>67.572464725163286</v>
      </c>
      <c r="AL435" s="35">
        <f t="shared" si="480"/>
        <v>65.84821495553841</v>
      </c>
      <c r="AM435" s="35">
        <f t="shared" si="480"/>
        <v>66.238882009911464</v>
      </c>
      <c r="AN435" s="35">
        <f t="shared" si="480"/>
        <v>66.632899276652779</v>
      </c>
      <c r="AO435" s="35">
        <f t="shared" si="480"/>
        <v>66.86415232623942</v>
      </c>
      <c r="AP435" s="35">
        <f t="shared" si="480"/>
        <v>68.109690165694786</v>
      </c>
      <c r="AQ435" s="35">
        <f t="shared" si="480"/>
        <v>68.519027064036138</v>
      </c>
      <c r="AR435" s="35">
        <f t="shared" si="480"/>
        <v>68.613814804424038</v>
      </c>
      <c r="AS435" s="35">
        <f t="shared" si="480"/>
        <v>68.422655532031627</v>
      </c>
      <c r="AT435" s="35">
        <f t="shared" si="480"/>
        <v>66.701581869077785</v>
      </c>
      <c r="AU435" s="35">
        <f t="shared" si="480"/>
        <v>64.978697988509538</v>
      </c>
      <c r="AV435" s="35">
        <f t="shared" si="480"/>
        <v>63.041572902155359</v>
      </c>
      <c r="AW435" s="35">
        <f t="shared" si="480"/>
        <v>59.706776117672412</v>
      </c>
      <c r="AX435" s="35">
        <f t="shared" si="480"/>
        <v>58.032956138330377</v>
      </c>
      <c r="AY435" s="35">
        <f t="shared" si="480"/>
        <v>56.918769999033714</v>
      </c>
      <c r="AZ435" s="35">
        <f t="shared" si="480"/>
        <v>55.131343186446003</v>
      </c>
      <c r="BA435" s="35">
        <f t="shared" si="480"/>
        <v>53.214722424079014</v>
      </c>
      <c r="BB435" s="35">
        <f t="shared" si="480"/>
        <v>50.199738624268058</v>
      </c>
      <c r="BC435" s="35">
        <f t="shared" si="480"/>
        <v>47.762741774090017</v>
      </c>
      <c r="BD435" s="35">
        <f t="shared" si="480"/>
        <v>45.579088376575442</v>
      </c>
      <c r="BE435" s="35">
        <f t="shared" si="480"/>
        <v>42.998055081971152</v>
      </c>
      <c r="BF435" s="35">
        <f t="shared" si="480"/>
        <v>39.578767058788763</v>
      </c>
      <c r="BG435" s="35">
        <f t="shared" si="480"/>
        <v>36.391869463782122</v>
      </c>
      <c r="BH435" s="35">
        <f t="shared" si="480"/>
        <v>34.013121545465637</v>
      </c>
      <c r="BI435" s="35">
        <f t="shared" si="480"/>
        <v>31.21059522826468</v>
      </c>
      <c r="BJ435" s="35">
        <f t="shared" si="480"/>
        <v>29.276689213656404</v>
      </c>
      <c r="BK435" s="35">
        <f t="shared" si="480"/>
        <v>25.751606824913605</v>
      </c>
      <c r="BL435" s="35">
        <f t="shared" si="480"/>
        <v>24.02598482170108</v>
      </c>
      <c r="BM435" s="35">
        <f t="shared" si="480"/>
        <v>19.935567598033114</v>
      </c>
      <c r="BN435" s="35">
        <f t="shared" si="480"/>
        <v>17.411322554854532</v>
      </c>
      <c r="BO435" s="35">
        <f t="shared" si="480"/>
        <v>12.645651246678204</v>
      </c>
      <c r="BP435" s="35">
        <f t="shared" si="480"/>
        <v>9.4475271065782884</v>
      </c>
      <c r="BQ435" s="35">
        <f t="shared" si="480"/>
        <v>8.2034241971535238</v>
      </c>
      <c r="BR435" s="35">
        <f t="shared" si="480"/>
        <v>7.4200861691839037</v>
      </c>
      <c r="BS435" s="35">
        <f t="shared" si="480"/>
        <v>-63.457579670928034</v>
      </c>
    </row>
    <row r="437" spans="3:71">
      <c r="F437" t="s">
        <v>349</v>
      </c>
      <c r="R437" s="35">
        <f>R435+R381-R155+R431</f>
        <v>92.216951606981624</v>
      </c>
      <c r="S437" s="35">
        <f t="shared" ref="S437:BS437" si="481">S435+S381-S155+S431</f>
        <v>83.302994611224676</v>
      </c>
      <c r="T437" s="35">
        <f t="shared" si="481"/>
        <v>83.434353427577321</v>
      </c>
      <c r="U437" s="35">
        <f t="shared" si="481"/>
        <v>84.033795763362889</v>
      </c>
      <c r="V437" s="35">
        <f t="shared" si="481"/>
        <v>72.687809947782384</v>
      </c>
      <c r="W437" s="35">
        <f t="shared" si="481"/>
        <v>74.006093171901085</v>
      </c>
      <c r="X437" s="35">
        <f t="shared" si="481"/>
        <v>71.433393078528198</v>
      </c>
      <c r="Y437" s="35">
        <f t="shared" si="481"/>
        <v>68.875065858428741</v>
      </c>
      <c r="Z437" s="35">
        <f t="shared" si="481"/>
        <v>66.317049681310621</v>
      </c>
      <c r="AA437" s="35">
        <f t="shared" si="481"/>
        <v>63.871875541683124</v>
      </c>
      <c r="AB437" s="35">
        <f t="shared" si="481"/>
        <v>61.397136891490675</v>
      </c>
      <c r="AC437" s="35">
        <f t="shared" si="481"/>
        <v>58.967677163643685</v>
      </c>
      <c r="AD437" s="35">
        <f t="shared" si="481"/>
        <v>56.432023147525783</v>
      </c>
      <c r="AE437" s="35">
        <f t="shared" si="481"/>
        <v>53.783097294369242</v>
      </c>
      <c r="AF437" s="35">
        <f t="shared" si="481"/>
        <v>51.571300490344235</v>
      </c>
      <c r="AG437" s="35">
        <f t="shared" si="481"/>
        <v>50.446019512963154</v>
      </c>
      <c r="AH437" s="35">
        <f t="shared" si="481"/>
        <v>49.305836666323287</v>
      </c>
      <c r="AI437" s="35">
        <f t="shared" si="481"/>
        <v>48.151624699978086</v>
      </c>
      <c r="AJ437" s="35">
        <f t="shared" si="481"/>
        <v>46.994231200056205</v>
      </c>
      <c r="AK437" s="35">
        <f t="shared" si="481"/>
        <v>45.825229825154345</v>
      </c>
      <c r="AL437" s="35">
        <f t="shared" si="481"/>
        <v>44.682960391114989</v>
      </c>
      <c r="AM437" s="35">
        <f t="shared" si="481"/>
        <v>43.571259365041378</v>
      </c>
      <c r="AN437" s="35">
        <f t="shared" si="481"/>
        <v>42.380646737338296</v>
      </c>
      <c r="AO437" s="35">
        <f t="shared" si="481"/>
        <v>41.106801721655344</v>
      </c>
      <c r="AP437" s="35">
        <f t="shared" si="481"/>
        <v>39.753901712402183</v>
      </c>
      <c r="AQ437" s="35">
        <f t="shared" si="481"/>
        <v>38.264519242529175</v>
      </c>
      <c r="AR437" s="35">
        <f t="shared" si="481"/>
        <v>36.675406893979641</v>
      </c>
      <c r="AS437" s="35">
        <f t="shared" si="481"/>
        <v>34.997848009104189</v>
      </c>
      <c r="AT437" s="35">
        <f t="shared" si="481"/>
        <v>33.242216263383938</v>
      </c>
      <c r="AU437" s="35">
        <f t="shared" si="481"/>
        <v>31.484769360848276</v>
      </c>
      <c r="AV437" s="35">
        <f t="shared" si="481"/>
        <v>29.725507042066859</v>
      </c>
      <c r="AW437" s="35">
        <f t="shared" si="481"/>
        <v>27.975586931790936</v>
      </c>
      <c r="AX437" s="35">
        <f t="shared" si="481"/>
        <v>26.308912171555534</v>
      </c>
      <c r="AY437" s="35">
        <f t="shared" si="481"/>
        <v>24.642612712613456</v>
      </c>
      <c r="AZ437" s="35">
        <f t="shared" si="481"/>
        <v>22.947313605115852</v>
      </c>
      <c r="BA437" s="35">
        <f t="shared" si="481"/>
        <v>21.256853488048051</v>
      </c>
      <c r="BB437" s="35">
        <f t="shared" si="481"/>
        <v>19.578272416453835</v>
      </c>
      <c r="BC437" s="35">
        <f t="shared" si="481"/>
        <v>17.969885647493044</v>
      </c>
      <c r="BD437" s="35">
        <f t="shared" si="481"/>
        <v>16.405021467627463</v>
      </c>
      <c r="BE437" s="35">
        <f t="shared" si="481"/>
        <v>14.872659075354115</v>
      </c>
      <c r="BF437" s="35">
        <f t="shared" si="481"/>
        <v>13.395377925528514</v>
      </c>
      <c r="BG437" s="35">
        <f t="shared" si="481"/>
        <v>12.020100322467762</v>
      </c>
      <c r="BH437" s="35">
        <f t="shared" si="481"/>
        <v>10.739977719682187</v>
      </c>
      <c r="BI437" s="35">
        <f t="shared" si="481"/>
        <v>9.5175602055280493</v>
      </c>
      <c r="BJ437" s="35">
        <f t="shared" si="481"/>
        <v>8.3781376098762763</v>
      </c>
      <c r="BK437" s="35">
        <f t="shared" si="481"/>
        <v>7.2804451067854892</v>
      </c>
      <c r="BL437" s="35">
        <f t="shared" si="481"/>
        <v>6.3102508021381354</v>
      </c>
      <c r="BM437" s="35">
        <f t="shared" si="481"/>
        <v>5.3797351956639083</v>
      </c>
      <c r="BN437" s="35">
        <f t="shared" si="481"/>
        <v>4.6151928289366424</v>
      </c>
      <c r="BO437" s="35">
        <f t="shared" si="481"/>
        <v>3.9430785152262455</v>
      </c>
      <c r="BP437" s="35">
        <f t="shared" si="481"/>
        <v>3.4859775148302141</v>
      </c>
      <c r="BQ437" s="35">
        <f t="shared" si="481"/>
        <v>3.1728482407190288</v>
      </c>
      <c r="BR437" s="35">
        <f t="shared" si="481"/>
        <v>2.9086181821820052</v>
      </c>
      <c r="BS437" s="35">
        <f t="shared" si="481"/>
        <v>2.6716541723713476</v>
      </c>
    </row>
    <row r="438" spans="3:71">
      <c r="F438" t="s">
        <v>350</v>
      </c>
      <c r="R438" s="32">
        <f>R437/R428</f>
        <v>7.2797270068651374E-2</v>
      </c>
      <c r="S438" s="32">
        <f t="shared" ref="S438:BS438" si="482">S437/S428</f>
        <v>6.4826673166859583E-2</v>
      </c>
      <c r="T438" s="32">
        <f t="shared" si="482"/>
        <v>6.3445942281655107E-2</v>
      </c>
      <c r="U438" s="32">
        <f t="shared" si="482"/>
        <v>6.1863878298127277E-2</v>
      </c>
      <c r="V438" s="32">
        <f t="shared" si="482"/>
        <v>5.217672534009303E-2</v>
      </c>
      <c r="W438" s="32">
        <f t="shared" si="482"/>
        <v>5.2524812432082284E-2</v>
      </c>
      <c r="X438" s="32">
        <f t="shared" si="482"/>
        <v>5.2524812432082242E-2</v>
      </c>
      <c r="Y438" s="32">
        <f t="shared" si="482"/>
        <v>5.2524812432082214E-2</v>
      </c>
      <c r="Z438" s="32">
        <f t="shared" si="482"/>
        <v>5.2524812432082235E-2</v>
      </c>
      <c r="AA438" s="32">
        <f t="shared" si="482"/>
        <v>5.2524812432082318E-2</v>
      </c>
      <c r="AB438" s="32">
        <f t="shared" si="482"/>
        <v>5.2524812432082263E-2</v>
      </c>
      <c r="AC438" s="32">
        <f t="shared" si="482"/>
        <v>5.2524812432082263E-2</v>
      </c>
      <c r="AD438" s="32">
        <f t="shared" si="482"/>
        <v>5.2524812432082235E-2</v>
      </c>
      <c r="AE438" s="32">
        <f t="shared" si="482"/>
        <v>5.2524812432082305E-2</v>
      </c>
      <c r="AF438" s="32">
        <f t="shared" si="482"/>
        <v>5.2524812432082242E-2</v>
      </c>
      <c r="AG438" s="32">
        <f t="shared" si="482"/>
        <v>5.2524812432082277E-2</v>
      </c>
      <c r="AH438" s="32">
        <f t="shared" si="482"/>
        <v>5.2524812432082145E-2</v>
      </c>
      <c r="AI438" s="32">
        <f t="shared" si="482"/>
        <v>5.2524812432082235E-2</v>
      </c>
      <c r="AJ438" s="32">
        <f t="shared" si="482"/>
        <v>5.2524812432082173E-2</v>
      </c>
      <c r="AK438" s="32">
        <f t="shared" si="482"/>
        <v>5.2524812432082263E-2</v>
      </c>
      <c r="AL438" s="32">
        <f t="shared" si="482"/>
        <v>5.2524812432082298E-2</v>
      </c>
      <c r="AM438" s="32">
        <f t="shared" si="482"/>
        <v>5.2524812432082318E-2</v>
      </c>
      <c r="AN438" s="32">
        <f t="shared" si="482"/>
        <v>5.2524812432082235E-2</v>
      </c>
      <c r="AO438" s="32">
        <f t="shared" si="482"/>
        <v>5.2524812432082291E-2</v>
      </c>
      <c r="AP438" s="32">
        <f t="shared" si="482"/>
        <v>5.2524812432082284E-2</v>
      </c>
      <c r="AQ438" s="32">
        <f t="shared" si="482"/>
        <v>5.2524812432082256E-2</v>
      </c>
      <c r="AR438" s="32">
        <f t="shared" si="482"/>
        <v>5.2524812432082388E-2</v>
      </c>
      <c r="AS438" s="32">
        <f t="shared" si="482"/>
        <v>5.2524812432082367E-2</v>
      </c>
      <c r="AT438" s="32">
        <f t="shared" si="482"/>
        <v>5.2524812432082318E-2</v>
      </c>
      <c r="AU438" s="32">
        <f t="shared" si="482"/>
        <v>5.252481243208211E-2</v>
      </c>
      <c r="AV438" s="32">
        <f t="shared" si="482"/>
        <v>5.252481243208218E-2</v>
      </c>
      <c r="AW438" s="32">
        <f t="shared" si="482"/>
        <v>5.2524812432082402E-2</v>
      </c>
      <c r="AX438" s="32">
        <f t="shared" si="482"/>
        <v>5.2524812432082284E-2</v>
      </c>
      <c r="AY438" s="32">
        <f t="shared" si="482"/>
        <v>5.2524812432082096E-2</v>
      </c>
      <c r="AZ438" s="32">
        <f t="shared" si="482"/>
        <v>5.2524812432082083E-2</v>
      </c>
      <c r="BA438" s="32">
        <f t="shared" si="482"/>
        <v>5.2524812432082471E-2</v>
      </c>
      <c r="BB438" s="32">
        <f t="shared" si="482"/>
        <v>5.2524812432082166E-2</v>
      </c>
      <c r="BC438" s="32">
        <f t="shared" si="482"/>
        <v>5.2524812432082124E-2</v>
      </c>
      <c r="BD438" s="32">
        <f t="shared" si="482"/>
        <v>5.2524812432081923E-2</v>
      </c>
      <c r="BE438" s="32">
        <f t="shared" si="482"/>
        <v>5.252481243208245E-2</v>
      </c>
      <c r="BF438" s="32">
        <f t="shared" si="482"/>
        <v>5.2524812432082485E-2</v>
      </c>
      <c r="BG438" s="32">
        <f t="shared" si="482"/>
        <v>5.252481243208236E-2</v>
      </c>
      <c r="BH438" s="32">
        <f t="shared" si="482"/>
        <v>5.2524812432082242E-2</v>
      </c>
      <c r="BI438" s="32">
        <f t="shared" si="482"/>
        <v>5.2524812432082305E-2</v>
      </c>
      <c r="BJ438" s="32">
        <f t="shared" si="482"/>
        <v>5.2524812432082686E-2</v>
      </c>
      <c r="BK438" s="32">
        <f t="shared" si="482"/>
        <v>5.2524812432082436E-2</v>
      </c>
      <c r="BL438" s="32">
        <f t="shared" si="482"/>
        <v>5.2524812432082332E-2</v>
      </c>
      <c r="BM438" s="32">
        <f t="shared" si="482"/>
        <v>5.2524812432082124E-2</v>
      </c>
      <c r="BN438" s="32">
        <f t="shared" si="482"/>
        <v>5.252481243208211E-2</v>
      </c>
      <c r="BO438" s="32">
        <f t="shared" si="482"/>
        <v>5.252481243208254E-2</v>
      </c>
      <c r="BP438" s="32">
        <f t="shared" si="482"/>
        <v>5.2524812432083116E-2</v>
      </c>
      <c r="BQ438" s="32">
        <f t="shared" si="482"/>
        <v>5.25248124320822E-2</v>
      </c>
      <c r="BR438" s="32">
        <f t="shared" si="482"/>
        <v>5.2524812432082908E-2</v>
      </c>
      <c r="BS438" s="32">
        <f t="shared" si="482"/>
        <v>5.2524812432082228E-2</v>
      </c>
    </row>
    <row r="440" spans="3:71">
      <c r="F440" s="38" t="s">
        <v>351</v>
      </c>
    </row>
    <row r="442" spans="3:71">
      <c r="F442" t="s">
        <v>290</v>
      </c>
      <c r="R442" s="32">
        <f>R366/R428</f>
        <v>1.301819051540367E-2</v>
      </c>
      <c r="S442" s="32">
        <f t="shared" ref="S442:BS442" si="483">S366/S428</f>
        <v>1.2395580667731542E-2</v>
      </c>
      <c r="T442" s="32">
        <f t="shared" si="483"/>
        <v>1.2418340608753069E-2</v>
      </c>
      <c r="U442" s="32">
        <f t="shared" si="483"/>
        <v>1.2387464680288892E-2</v>
      </c>
      <c r="V442" s="32">
        <f t="shared" si="483"/>
        <v>1.2145352453680964E-2</v>
      </c>
      <c r="W442" s="32">
        <f t="shared" si="483"/>
        <v>1.2234423329696223E-2</v>
      </c>
      <c r="X442" s="32">
        <f t="shared" si="483"/>
        <v>1.2710351073146624E-2</v>
      </c>
      <c r="Y442" s="32">
        <f t="shared" si="483"/>
        <v>1.32280102786937E-2</v>
      </c>
      <c r="Z442" s="32">
        <f t="shared" si="483"/>
        <v>1.3730532679572428E-2</v>
      </c>
      <c r="AA442" s="32">
        <f t="shared" si="483"/>
        <v>1.4384860524589866E-2</v>
      </c>
      <c r="AB442" s="32">
        <f t="shared" si="483"/>
        <v>1.4955473781350734E-2</v>
      </c>
      <c r="AC442" s="32">
        <f t="shared" si="483"/>
        <v>1.577074389025775E-2</v>
      </c>
      <c r="AD442" s="32">
        <f t="shared" si="483"/>
        <v>1.6695368831447462E-2</v>
      </c>
      <c r="AE442" s="32">
        <f t="shared" si="483"/>
        <v>1.6900526855273278E-2</v>
      </c>
      <c r="AF442" s="32">
        <f t="shared" si="483"/>
        <v>1.5962837070607187E-2</v>
      </c>
      <c r="AG442" s="32">
        <f t="shared" si="483"/>
        <v>1.6501051003243634E-2</v>
      </c>
      <c r="AH442" s="32">
        <f t="shared" si="483"/>
        <v>1.7063393631260262E-2</v>
      </c>
      <c r="AI442" s="32">
        <f t="shared" si="483"/>
        <v>1.7648618633175003E-2</v>
      </c>
      <c r="AJ442" s="32">
        <f t="shared" si="483"/>
        <v>1.8285347962526174E-2</v>
      </c>
      <c r="AK442" s="32">
        <f t="shared" si="483"/>
        <v>1.8891137151678093E-2</v>
      </c>
      <c r="AL442" s="32">
        <f t="shared" si="483"/>
        <v>1.9518680779020157E-2</v>
      </c>
      <c r="AM442" s="32">
        <f t="shared" si="483"/>
        <v>2.0388691910232903E-2</v>
      </c>
      <c r="AN442" s="32">
        <f t="shared" si="483"/>
        <v>2.1341367324653304E-2</v>
      </c>
      <c r="AO442" s="32">
        <f t="shared" si="483"/>
        <v>2.2394383346033296E-2</v>
      </c>
      <c r="AP442" s="32">
        <f t="shared" si="483"/>
        <v>2.3677993040307776E-2</v>
      </c>
      <c r="AQ442" s="32">
        <f t="shared" si="483"/>
        <v>2.5214917880003851E-2</v>
      </c>
      <c r="AR442" s="32">
        <f t="shared" si="483"/>
        <v>2.674929114702464E-2</v>
      </c>
      <c r="AS442" s="32">
        <f t="shared" si="483"/>
        <v>2.8469227185305524E-2</v>
      </c>
      <c r="AT442" s="32">
        <f t="shared" si="483"/>
        <v>3.0305165456921419E-2</v>
      </c>
      <c r="AU442" s="32">
        <f t="shared" si="483"/>
        <v>3.2407575100623379E-2</v>
      </c>
      <c r="AV442" s="32">
        <f t="shared" si="483"/>
        <v>3.4691262784179486E-2</v>
      </c>
      <c r="AW442" s="32">
        <f t="shared" si="483"/>
        <v>3.7010011869225562E-2</v>
      </c>
      <c r="AX442" s="32">
        <f t="shared" si="483"/>
        <v>3.9770591267201665E-2</v>
      </c>
      <c r="AY442" s="32">
        <f t="shared" si="483"/>
        <v>4.2987732719353806E-2</v>
      </c>
      <c r="AZ442" s="32">
        <f t="shared" si="483"/>
        <v>4.6617254482866827E-2</v>
      </c>
      <c r="BA442" s="32">
        <f t="shared" si="483"/>
        <v>5.0802189734083049E-2</v>
      </c>
      <c r="BB442" s="32">
        <f t="shared" si="483"/>
        <v>5.5440488911423003E-2</v>
      </c>
      <c r="BC442" s="32">
        <f t="shared" si="483"/>
        <v>6.0873123276283206E-2</v>
      </c>
      <c r="BD442" s="32">
        <f t="shared" si="483"/>
        <v>6.7280097353210527E-2</v>
      </c>
      <c r="BE442" s="32">
        <f t="shared" si="483"/>
        <v>7.4778315250438585E-2</v>
      </c>
      <c r="BF442" s="32">
        <f t="shared" si="483"/>
        <v>8.3402250944781875E-2</v>
      </c>
      <c r="BG442" s="32">
        <f t="shared" si="483"/>
        <v>9.3483715230216577E-2</v>
      </c>
      <c r="BH442" s="32">
        <f t="shared" si="483"/>
        <v>0.10556687090123228</v>
      </c>
      <c r="BI442" s="32">
        <f t="shared" si="483"/>
        <v>0.12002531288085638</v>
      </c>
      <c r="BJ442" s="32">
        <f t="shared" si="483"/>
        <v>0.13785762613982913</v>
      </c>
      <c r="BK442" s="32">
        <f t="shared" si="483"/>
        <v>0.15947216192296337</v>
      </c>
      <c r="BL442" s="32">
        <f t="shared" si="483"/>
        <v>0.1861272613258198</v>
      </c>
      <c r="BM442" s="32">
        <f t="shared" si="483"/>
        <v>0.21872404700160691</v>
      </c>
      <c r="BN442" s="32">
        <f t="shared" si="483"/>
        <v>0.25772595790972119</v>
      </c>
      <c r="BO442" s="32">
        <f t="shared" si="483"/>
        <v>0.3016726043703532</v>
      </c>
      <c r="BP442" s="32">
        <f t="shared" si="483"/>
        <v>0.34431051172547777</v>
      </c>
      <c r="BQ442" s="32">
        <f t="shared" si="483"/>
        <v>0.38431453957533607</v>
      </c>
      <c r="BR442" s="32">
        <f t="shared" si="483"/>
        <v>0.42610695518313363</v>
      </c>
      <c r="BS442" s="32">
        <f t="shared" si="483"/>
        <v>0.47171546473304449</v>
      </c>
    </row>
    <row r="443" spans="3:71">
      <c r="F443" t="s">
        <v>183</v>
      </c>
      <c r="R443" s="32">
        <f>R369/R428</f>
        <v>2.729832948469231E-2</v>
      </c>
      <c r="S443" s="32">
        <f t="shared" ref="S443:BS443" si="484">S369/S428</f>
        <v>2.7594334351284448E-2</v>
      </c>
      <c r="T443" s="32">
        <f t="shared" si="484"/>
        <v>2.7539946670983095E-2</v>
      </c>
      <c r="U443" s="32">
        <f t="shared" si="484"/>
        <v>2.7360629558750321E-2</v>
      </c>
      <c r="V443" s="32">
        <f t="shared" si="484"/>
        <v>2.7349108221429136E-2</v>
      </c>
      <c r="W443" s="32">
        <f t="shared" si="484"/>
        <v>2.7568440341256963E-2</v>
      </c>
      <c r="X443" s="32">
        <f t="shared" si="484"/>
        <v>2.911827381936322E-2</v>
      </c>
      <c r="Y443" s="32">
        <f t="shared" si="484"/>
        <v>3.0788753615219384E-2</v>
      </c>
      <c r="Z443" s="32">
        <f t="shared" si="484"/>
        <v>3.2599892535613108E-2</v>
      </c>
      <c r="AA443" s="32">
        <f t="shared" si="484"/>
        <v>3.4507931444139217E-2</v>
      </c>
      <c r="AB443" s="32">
        <f t="shared" si="484"/>
        <v>3.6598872505555588E-2</v>
      </c>
      <c r="AC443" s="32">
        <f t="shared" si="484"/>
        <v>3.8849822177217365E-2</v>
      </c>
      <c r="AD443" s="32">
        <f t="shared" si="484"/>
        <v>4.1387068463940663E-2</v>
      </c>
      <c r="AE443" s="32">
        <f t="shared" si="484"/>
        <v>4.4272261499583583E-2</v>
      </c>
      <c r="AF443" s="32">
        <f t="shared" si="484"/>
        <v>4.7071350962111361E-2</v>
      </c>
      <c r="AG443" s="32">
        <f t="shared" si="484"/>
        <v>4.9059720849216372E-2</v>
      </c>
      <c r="AH443" s="32">
        <f t="shared" si="484"/>
        <v>5.1172999481235833E-2</v>
      </c>
      <c r="AI443" s="32">
        <f t="shared" si="484"/>
        <v>5.3421427781121467E-2</v>
      </c>
      <c r="AJ443" s="32">
        <f t="shared" si="484"/>
        <v>5.5804486658114501E-2</v>
      </c>
      <c r="AK443" s="32">
        <f t="shared" si="484"/>
        <v>5.8344005970058802E-2</v>
      </c>
      <c r="AL443" s="32">
        <f t="shared" si="484"/>
        <v>6.1002296950513665E-2</v>
      </c>
      <c r="AM443" s="32">
        <f t="shared" si="484"/>
        <v>6.3778638526004697E-2</v>
      </c>
      <c r="AN443" s="32">
        <f t="shared" si="484"/>
        <v>6.6849014196200818E-2</v>
      </c>
      <c r="AO443" s="32">
        <f t="shared" si="484"/>
        <v>7.0264527311716785E-2</v>
      </c>
      <c r="AP443" s="32">
        <f t="shared" si="484"/>
        <v>7.4072548612232322E-2</v>
      </c>
      <c r="AQ443" s="32">
        <f t="shared" si="484"/>
        <v>7.8456334914955086E-2</v>
      </c>
      <c r="AR443" s="32">
        <f t="shared" si="484"/>
        <v>8.34519649003959E-2</v>
      </c>
      <c r="AS443" s="32">
        <f t="shared" si="484"/>
        <v>8.915740036371636E-2</v>
      </c>
      <c r="AT443" s="32">
        <f t="shared" si="484"/>
        <v>9.5696487441577049E-2</v>
      </c>
      <c r="AU443" s="32">
        <f t="shared" si="484"/>
        <v>0.10300840952546553</v>
      </c>
      <c r="AV443" s="32">
        <f t="shared" si="484"/>
        <v>0.1112323612772213</v>
      </c>
      <c r="AW443" s="32">
        <f t="shared" si="484"/>
        <v>0.12049484052900949</v>
      </c>
      <c r="AX443" s="32">
        <f t="shared" si="484"/>
        <v>0.13062671251551008</v>
      </c>
      <c r="AY443" s="32">
        <f t="shared" si="484"/>
        <v>0.14217897097491558</v>
      </c>
      <c r="AZ443" s="32">
        <f t="shared" si="484"/>
        <v>0.15566016897550342</v>
      </c>
      <c r="BA443" s="32">
        <f t="shared" si="484"/>
        <v>0.17131587129126416</v>
      </c>
      <c r="BB443" s="32">
        <f t="shared" si="484"/>
        <v>0.18963104642632961</v>
      </c>
      <c r="BC443" s="32">
        <f t="shared" si="484"/>
        <v>0.21063266630459559</v>
      </c>
      <c r="BD443" s="32">
        <f t="shared" si="484"/>
        <v>0.23522391060650344</v>
      </c>
      <c r="BE443" s="32">
        <f t="shared" si="484"/>
        <v>0.26451900246477761</v>
      </c>
      <c r="BF443" s="32">
        <f t="shared" si="484"/>
        <v>0.29941789871778257</v>
      </c>
      <c r="BG443" s="32">
        <f t="shared" si="484"/>
        <v>0.34018242040904767</v>
      </c>
      <c r="BH443" s="32">
        <f t="shared" si="484"/>
        <v>0.38815377024772019</v>
      </c>
      <c r="BI443" s="32">
        <f t="shared" si="484"/>
        <v>0.44654865616357259</v>
      </c>
      <c r="BJ443" s="32">
        <f t="shared" si="484"/>
        <v>0.5171709953965874</v>
      </c>
      <c r="BK443" s="32">
        <f t="shared" si="484"/>
        <v>0.6067516247892486</v>
      </c>
      <c r="BL443" s="32">
        <f t="shared" si="484"/>
        <v>0.71368979870194882</v>
      </c>
      <c r="BM443" s="32">
        <f t="shared" si="484"/>
        <v>0.8534585643025332</v>
      </c>
      <c r="BN443" s="32">
        <f t="shared" si="484"/>
        <v>1.0142399637260222</v>
      </c>
      <c r="BO443" s="32">
        <f t="shared" si="484"/>
        <v>1.2102702983534175</v>
      </c>
      <c r="BP443" s="32">
        <f t="shared" si="484"/>
        <v>1.3956626258119702</v>
      </c>
      <c r="BQ443" s="32">
        <f t="shared" si="484"/>
        <v>1.5633022766688427</v>
      </c>
      <c r="BR443" s="32">
        <f t="shared" si="484"/>
        <v>1.7385723799515618</v>
      </c>
      <c r="BS443" s="32">
        <f t="shared" si="484"/>
        <v>1.9296852608285677</v>
      </c>
    </row>
    <row r="444" spans="3:71">
      <c r="F444" t="s">
        <v>186</v>
      </c>
      <c r="R444" s="32">
        <f>R355/R428</f>
        <v>-4.3323920208441901E-3</v>
      </c>
      <c r="S444" s="32">
        <f t="shared" ref="S444:BS444" si="485">S355/S428</f>
        <v>-4.1637067203394449E-3</v>
      </c>
      <c r="T444" s="32">
        <f t="shared" si="485"/>
        <v>-4.2576879443066767E-3</v>
      </c>
      <c r="U444" s="32">
        <f t="shared" si="485"/>
        <v>-4.4594630350476474E-3</v>
      </c>
      <c r="V444" s="32">
        <f t="shared" si="485"/>
        <v>-4.5108780813806083E-3</v>
      </c>
      <c r="W444" s="32">
        <f t="shared" si="485"/>
        <v>-4.3660208224864903E-3</v>
      </c>
      <c r="X444" s="32">
        <f t="shared" si="485"/>
        <v>-4.5589750905107107E-3</v>
      </c>
      <c r="Y444" s="32">
        <f t="shared" si="485"/>
        <v>-4.7669498250948166E-3</v>
      </c>
      <c r="Z444" s="32">
        <f t="shared" si="485"/>
        <v>-4.9924366206838249E-3</v>
      </c>
      <c r="AA444" s="32">
        <f t="shared" si="485"/>
        <v>-5.2299874647953369E-3</v>
      </c>
      <c r="AB444" s="32">
        <f t="shared" si="485"/>
        <v>-5.4903096269416701E-3</v>
      </c>
      <c r="AC444" s="32">
        <f t="shared" si="485"/>
        <v>-5.770552861063565E-3</v>
      </c>
      <c r="AD444" s="32">
        <f t="shared" si="485"/>
        <v>-6.0864400237606196E-3</v>
      </c>
      <c r="AE444" s="32">
        <f t="shared" si="485"/>
        <v>-6.4456465566981574E-3</v>
      </c>
      <c r="AF444" s="32">
        <f t="shared" si="485"/>
        <v>-6.7941331947828729E-3</v>
      </c>
      <c r="AG444" s="32">
        <f t="shared" si="485"/>
        <v>-7.0416852457274382E-3</v>
      </c>
      <c r="AH444" s="32">
        <f t="shared" si="485"/>
        <v>-7.3047884354138556E-3</v>
      </c>
      <c r="AI444" s="32">
        <f t="shared" si="485"/>
        <v>-7.5847177587496225E-3</v>
      </c>
      <c r="AJ444" s="32">
        <f t="shared" si="485"/>
        <v>-7.8814085889352525E-3</v>
      </c>
      <c r="AK444" s="32">
        <f t="shared" si="485"/>
        <v>-8.1975787432723053E-3</v>
      </c>
      <c r="AL444" s="32">
        <f t="shared" si="485"/>
        <v>-8.5285359703389588E-3</v>
      </c>
      <c r="AM444" s="32">
        <f t="shared" si="485"/>
        <v>-8.8741904964875946E-3</v>
      </c>
      <c r="AN444" s="32">
        <f t="shared" si="485"/>
        <v>-9.2564522674270025E-3</v>
      </c>
      <c r="AO444" s="32">
        <f t="shared" si="485"/>
        <v>-9.6816836503087339E-3</v>
      </c>
      <c r="AP444" s="32">
        <f t="shared" si="485"/>
        <v>-1.0155782302222921E-2</v>
      </c>
      <c r="AQ444" s="32">
        <f t="shared" si="485"/>
        <v>-1.0701563696911904E-2</v>
      </c>
      <c r="AR444" s="32">
        <f t="shared" si="485"/>
        <v>-1.1323519630099293E-2</v>
      </c>
      <c r="AS444" s="32">
        <f t="shared" si="485"/>
        <v>-1.2033846345282696E-2</v>
      </c>
      <c r="AT444" s="32">
        <f t="shared" si="485"/>
        <v>-1.2847962686476318E-2</v>
      </c>
      <c r="AU444" s="32">
        <f t="shared" si="485"/>
        <v>-1.3758296985920458E-2</v>
      </c>
      <c r="AV444" s="32">
        <f t="shared" si="485"/>
        <v>-1.4782178979014052E-2</v>
      </c>
      <c r="AW444" s="32">
        <f t="shared" si="485"/>
        <v>-1.5935357645861702E-2</v>
      </c>
      <c r="AX444" s="32">
        <f t="shared" si="485"/>
        <v>-1.719677570818099E-2</v>
      </c>
      <c r="AY444" s="32">
        <f t="shared" si="485"/>
        <v>-1.8635031886376989E-2</v>
      </c>
      <c r="AZ444" s="32">
        <f t="shared" si="485"/>
        <v>-2.0313441037450194E-2</v>
      </c>
      <c r="BA444" s="32">
        <f t="shared" si="485"/>
        <v>-2.226257597576236E-2</v>
      </c>
      <c r="BB444" s="32">
        <f t="shared" si="485"/>
        <v>-2.454281528007805E-2</v>
      </c>
      <c r="BC444" s="32">
        <f t="shared" si="485"/>
        <v>-2.7157516954922172E-2</v>
      </c>
      <c r="BD444" s="32">
        <f t="shared" si="485"/>
        <v>-3.0219126870509698E-2</v>
      </c>
      <c r="BE444" s="32">
        <f t="shared" si="485"/>
        <v>-3.3866365806864758E-2</v>
      </c>
      <c r="BF444" s="32">
        <f t="shared" si="485"/>
        <v>-3.8211278390363958E-2</v>
      </c>
      <c r="BG444" s="32">
        <f t="shared" si="485"/>
        <v>-4.3286461340926473E-2</v>
      </c>
      <c r="BH444" s="32">
        <f t="shared" si="485"/>
        <v>-4.9258894395841128E-2</v>
      </c>
      <c r="BI444" s="32">
        <f t="shared" si="485"/>
        <v>-5.6529057692364777E-2</v>
      </c>
      <c r="BJ444" s="32">
        <f t="shared" si="485"/>
        <v>-6.5321538926875214E-2</v>
      </c>
      <c r="BK444" s="32">
        <f t="shared" si="485"/>
        <v>-7.647432728626137E-2</v>
      </c>
      <c r="BL444" s="32">
        <f t="shared" si="485"/>
        <v>-8.9788129938392663E-2</v>
      </c>
      <c r="BM444" s="32">
        <f t="shared" si="485"/>
        <v>-0.10718934125566533</v>
      </c>
      <c r="BN444" s="32">
        <f t="shared" si="485"/>
        <v>-0.1272066254838897</v>
      </c>
      <c r="BO444" s="32">
        <f t="shared" si="485"/>
        <v>-0.15161240214500055</v>
      </c>
      <c r="BP444" s="32">
        <f t="shared" si="485"/>
        <v>-0.17469374691359038</v>
      </c>
      <c r="BQ444" s="32">
        <f t="shared" si="485"/>
        <v>-0.19556488344527115</v>
      </c>
      <c r="BR444" s="32">
        <f t="shared" si="485"/>
        <v>-0.21738601130396962</v>
      </c>
      <c r="BS444" s="32">
        <f t="shared" si="485"/>
        <v>-0.24117956497315671</v>
      </c>
    </row>
    <row r="445" spans="3:71">
      <c r="F445" t="s">
        <v>181</v>
      </c>
      <c r="R445" s="32">
        <f>(R163-R337)/R428</f>
        <v>7.499999999999998E-3</v>
      </c>
      <c r="S445" s="32">
        <f t="shared" ref="S445:BS445" si="486">(S163-S337)/S428</f>
        <v>7.4999999999999989E-3</v>
      </c>
      <c r="T445" s="32">
        <f t="shared" si="486"/>
        <v>7.4999999999999928E-3</v>
      </c>
      <c r="U445" s="32">
        <f t="shared" si="486"/>
        <v>7.5000000000000023E-3</v>
      </c>
      <c r="V445" s="32">
        <f t="shared" si="486"/>
        <v>7.4999999999999954E-3</v>
      </c>
      <c r="W445" s="32">
        <f t="shared" si="486"/>
        <v>7.499999999999998E-3</v>
      </c>
      <c r="X445" s="32">
        <f t="shared" si="486"/>
        <v>7.5000000000000067E-3</v>
      </c>
      <c r="Y445" s="32">
        <f t="shared" si="486"/>
        <v>7.5000000000000032E-3</v>
      </c>
      <c r="Z445" s="32">
        <f t="shared" si="486"/>
        <v>7.5000000000000015E-3</v>
      </c>
      <c r="AA445" s="32">
        <f t="shared" si="486"/>
        <v>7.4999999999999954E-3</v>
      </c>
      <c r="AB445" s="32">
        <f t="shared" si="486"/>
        <v>7.5000000000000015E-3</v>
      </c>
      <c r="AC445" s="32">
        <f t="shared" si="486"/>
        <v>7.5000000000000049E-3</v>
      </c>
      <c r="AD445" s="32">
        <f t="shared" si="486"/>
        <v>7.4999999999999971E-3</v>
      </c>
      <c r="AE445" s="32">
        <f t="shared" si="486"/>
        <v>7.5000000000000049E-3</v>
      </c>
      <c r="AF445" s="32">
        <f t="shared" si="486"/>
        <v>7.5000000000000015E-3</v>
      </c>
      <c r="AG445" s="32">
        <f t="shared" si="486"/>
        <v>7.5000000000000006E-3</v>
      </c>
      <c r="AH445" s="32">
        <f t="shared" si="486"/>
        <v>7.4999999999999971E-3</v>
      </c>
      <c r="AI445" s="32">
        <f t="shared" si="486"/>
        <v>7.5000000000000041E-3</v>
      </c>
      <c r="AJ445" s="32">
        <f t="shared" si="486"/>
        <v>7.5000000000000049E-3</v>
      </c>
      <c r="AK445" s="32">
        <f t="shared" si="486"/>
        <v>7.5000000000000023E-3</v>
      </c>
      <c r="AL445" s="32">
        <f t="shared" si="486"/>
        <v>7.4999999999999945E-3</v>
      </c>
      <c r="AM445" s="32">
        <f t="shared" si="486"/>
        <v>7.5000000000000023E-3</v>
      </c>
      <c r="AN445" s="32">
        <f t="shared" si="486"/>
        <v>7.5000000000000041E-3</v>
      </c>
      <c r="AO445" s="32">
        <f t="shared" si="486"/>
        <v>7.4999999999999954E-3</v>
      </c>
      <c r="AP445" s="32">
        <f t="shared" si="486"/>
        <v>7.4999999999999919E-3</v>
      </c>
      <c r="AQ445" s="32">
        <f t="shared" si="486"/>
        <v>7.5000000000000049E-3</v>
      </c>
      <c r="AR445" s="32">
        <f t="shared" si="486"/>
        <v>7.4999999999999997E-3</v>
      </c>
      <c r="AS445" s="32">
        <f t="shared" si="486"/>
        <v>7.5000000000000032E-3</v>
      </c>
      <c r="AT445" s="32">
        <f t="shared" si="486"/>
        <v>7.4999999999999997E-3</v>
      </c>
      <c r="AU445" s="32">
        <f t="shared" si="486"/>
        <v>7.5000000000000049E-3</v>
      </c>
      <c r="AV445" s="32">
        <f t="shared" si="486"/>
        <v>7.5000000000000006E-3</v>
      </c>
      <c r="AW445" s="32">
        <f t="shared" si="486"/>
        <v>7.5000000000000006E-3</v>
      </c>
      <c r="AX445" s="32">
        <f t="shared" si="486"/>
        <v>7.5000000000000032E-3</v>
      </c>
      <c r="AY445" s="32">
        <f t="shared" si="486"/>
        <v>7.5000000000000015E-3</v>
      </c>
      <c r="AZ445" s="32">
        <f t="shared" si="486"/>
        <v>7.4999999999999963E-3</v>
      </c>
      <c r="BA445" s="32">
        <f t="shared" si="486"/>
        <v>7.5000000000000058E-3</v>
      </c>
      <c r="BB445" s="32">
        <f t="shared" si="486"/>
        <v>7.499999999999991E-3</v>
      </c>
      <c r="BC445" s="32">
        <f t="shared" si="486"/>
        <v>7.4999999999999963E-3</v>
      </c>
      <c r="BD445" s="32">
        <f t="shared" si="486"/>
        <v>7.499999999999998E-3</v>
      </c>
      <c r="BE445" s="32">
        <f t="shared" si="486"/>
        <v>7.5000000000000023E-3</v>
      </c>
      <c r="BF445" s="32">
        <f t="shared" si="486"/>
        <v>7.4999999999999971E-3</v>
      </c>
      <c r="BG445" s="32">
        <f t="shared" si="486"/>
        <v>7.4999999999999989E-3</v>
      </c>
      <c r="BH445" s="32">
        <f t="shared" si="486"/>
        <v>7.5000000000000015E-3</v>
      </c>
      <c r="BI445" s="32">
        <f t="shared" si="486"/>
        <v>7.5000000000000023E-3</v>
      </c>
      <c r="BJ445" s="32">
        <f t="shared" si="486"/>
        <v>7.4999999999999989E-3</v>
      </c>
      <c r="BK445" s="32">
        <f t="shared" si="486"/>
        <v>7.5000000000000032E-3</v>
      </c>
      <c r="BL445" s="32">
        <f t="shared" si="486"/>
        <v>7.499999999999998E-3</v>
      </c>
      <c r="BM445" s="32">
        <f t="shared" si="486"/>
        <v>7.5000000000000067E-3</v>
      </c>
      <c r="BN445" s="32">
        <f t="shared" si="486"/>
        <v>7.5000000000000006E-3</v>
      </c>
      <c r="BO445" s="32">
        <f t="shared" si="486"/>
        <v>7.4999999999999997E-3</v>
      </c>
      <c r="BP445" s="32">
        <f t="shared" si="486"/>
        <v>7.4999999999999971E-3</v>
      </c>
      <c r="BQ445" s="32">
        <f t="shared" si="486"/>
        <v>7.4999999999999945E-3</v>
      </c>
      <c r="BR445" s="32">
        <f t="shared" si="486"/>
        <v>7.5000000000000075E-3</v>
      </c>
      <c r="BS445" s="32">
        <f t="shared" si="486"/>
        <v>7.5000000000000023E-3</v>
      </c>
    </row>
    <row r="447" spans="3:71" ht="15" thickBot="1">
      <c r="C447" s="28" t="s">
        <v>353</v>
      </c>
      <c r="D447" s="28"/>
      <c r="E447" s="28"/>
      <c r="F447" s="29"/>
      <c r="G447" s="28"/>
      <c r="H447" s="28"/>
      <c r="I447" s="28"/>
      <c r="J447" s="28"/>
      <c r="K447" s="78"/>
      <c r="L447" s="78"/>
      <c r="M447" s="78"/>
      <c r="N447" s="78"/>
      <c r="O447" s="7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</row>
    <row r="449" spans="6:71">
      <c r="F449" t="s">
        <v>342</v>
      </c>
      <c r="R449" s="35">
        <f>$O$331*Q156</f>
        <v>1266.7638706783448</v>
      </c>
      <c r="S449" s="35">
        <f t="shared" ref="S449:BS449" si="487">$O$331*R156</f>
        <v>1285.0111002427698</v>
      </c>
      <c r="T449" s="35">
        <f t="shared" si="487"/>
        <v>1315.0463280565336</v>
      </c>
      <c r="U449" s="35">
        <f t="shared" si="487"/>
        <v>1358.3661108085869</v>
      </c>
      <c r="V449" s="35">
        <f t="shared" si="487"/>
        <v>1393.1079322053288</v>
      </c>
      <c r="W449" s="35">
        <f t="shared" si="487"/>
        <v>1408.9739638308158</v>
      </c>
      <c r="X449" s="35">
        <f t="shared" si="487"/>
        <v>1359.9933016590187</v>
      </c>
      <c r="Y449" s="35">
        <f t="shared" si="487"/>
        <v>1311.2862791749785</v>
      </c>
      <c r="Z449" s="35">
        <f t="shared" si="487"/>
        <v>1262.5851785203913</v>
      </c>
      <c r="AA449" s="35">
        <f t="shared" si="487"/>
        <v>1216.03243465692</v>
      </c>
      <c r="AB449" s="35">
        <f t="shared" si="487"/>
        <v>1168.9168232800614</v>
      </c>
      <c r="AC449" s="35">
        <f t="shared" si="487"/>
        <v>1122.6632601476194</v>
      </c>
      <c r="AD449" s="35">
        <f t="shared" si="487"/>
        <v>1074.3879042023389</v>
      </c>
      <c r="AE449" s="35">
        <f t="shared" si="487"/>
        <v>1023.9560086752138</v>
      </c>
      <c r="AF449" s="35">
        <f t="shared" si="487"/>
        <v>981.84644746764297</v>
      </c>
      <c r="AG449" s="35">
        <f t="shared" si="487"/>
        <v>960.42264935629942</v>
      </c>
      <c r="AH449" s="35">
        <f t="shared" si="487"/>
        <v>938.71514020309553</v>
      </c>
      <c r="AI449" s="35">
        <f t="shared" si="487"/>
        <v>916.74053595605039</v>
      </c>
      <c r="AJ449" s="35">
        <f t="shared" si="487"/>
        <v>894.70535969686046</v>
      </c>
      <c r="AK449" s="35">
        <f t="shared" si="487"/>
        <v>872.44918550464354</v>
      </c>
      <c r="AL449" s="35">
        <f t="shared" si="487"/>
        <v>850.70195060463493</v>
      </c>
      <c r="AM449" s="35">
        <f t="shared" si="487"/>
        <v>829.53669604021127</v>
      </c>
      <c r="AN449" s="35">
        <f t="shared" si="487"/>
        <v>806.86907339534127</v>
      </c>
      <c r="AO449" s="35">
        <f t="shared" si="487"/>
        <v>782.61682085602661</v>
      </c>
      <c r="AP449" s="35">
        <f t="shared" si="487"/>
        <v>756.85947025144253</v>
      </c>
      <c r="AQ449" s="35">
        <f t="shared" si="487"/>
        <v>728.50368179815018</v>
      </c>
      <c r="AR449" s="35">
        <f t="shared" si="487"/>
        <v>698.24917397664308</v>
      </c>
      <c r="AS449" s="35">
        <f t="shared" si="487"/>
        <v>666.31076606619854</v>
      </c>
      <c r="AT449" s="35">
        <f t="shared" si="487"/>
        <v>632.88595854327104</v>
      </c>
      <c r="AU449" s="35">
        <f t="shared" si="487"/>
        <v>599.4265929375772</v>
      </c>
      <c r="AV449" s="35">
        <f t="shared" si="487"/>
        <v>565.93266430991582</v>
      </c>
      <c r="AW449" s="35">
        <f t="shared" si="487"/>
        <v>532.61659844982739</v>
      </c>
      <c r="AX449" s="35">
        <f t="shared" si="487"/>
        <v>500.88540926394603</v>
      </c>
      <c r="AY449" s="35">
        <f t="shared" si="487"/>
        <v>469.16136529717096</v>
      </c>
      <c r="AZ449" s="35">
        <f t="shared" si="487"/>
        <v>436.88520801075083</v>
      </c>
      <c r="BA449" s="35">
        <f t="shared" si="487"/>
        <v>404.70117842942051</v>
      </c>
      <c r="BB449" s="35">
        <f t="shared" si="487"/>
        <v>372.74330949338952</v>
      </c>
      <c r="BC449" s="35">
        <f t="shared" si="487"/>
        <v>342.12184328557544</v>
      </c>
      <c r="BD449" s="35">
        <f t="shared" si="487"/>
        <v>312.32898715897841</v>
      </c>
      <c r="BE449" s="35">
        <f t="shared" si="487"/>
        <v>283.15492025003044</v>
      </c>
      <c r="BF449" s="35">
        <f t="shared" si="487"/>
        <v>255.02952424341325</v>
      </c>
      <c r="BG449" s="35">
        <f t="shared" si="487"/>
        <v>228.84613511015297</v>
      </c>
      <c r="BH449" s="35">
        <f t="shared" si="487"/>
        <v>204.47436596883858</v>
      </c>
      <c r="BI449" s="35">
        <f t="shared" si="487"/>
        <v>181.20122214305513</v>
      </c>
      <c r="BJ449" s="35">
        <f t="shared" si="487"/>
        <v>159.5081871203185</v>
      </c>
      <c r="BK449" s="35">
        <f t="shared" si="487"/>
        <v>138.60963551653836</v>
      </c>
      <c r="BL449" s="35">
        <f t="shared" si="487"/>
        <v>120.13847379841023</v>
      </c>
      <c r="BM449" s="35">
        <f t="shared" si="487"/>
        <v>102.42273977884724</v>
      </c>
      <c r="BN449" s="35">
        <f t="shared" si="487"/>
        <v>87.866907376478068</v>
      </c>
      <c r="BO449" s="35">
        <f t="shared" si="487"/>
        <v>75.070777650560146</v>
      </c>
      <c r="BP449" s="35">
        <f t="shared" si="487"/>
        <v>66.368204919108194</v>
      </c>
      <c r="BQ449" s="35">
        <f t="shared" si="487"/>
        <v>60.406655327360113</v>
      </c>
      <c r="BR449" s="35">
        <f t="shared" si="487"/>
        <v>55.376079370925645</v>
      </c>
      <c r="BS449" s="35">
        <f t="shared" si="487"/>
        <v>50.864611383923716</v>
      </c>
    </row>
    <row r="450" spans="6:71">
      <c r="F450" t="s">
        <v>343</v>
      </c>
      <c r="R450" s="35">
        <f>$O$330*Q156</f>
        <v>1900.1458060175171</v>
      </c>
      <c r="S450" s="35">
        <f t="shared" ref="S450:BS450" si="488">$O$330*R156</f>
        <v>1927.5166503641544</v>
      </c>
      <c r="T450" s="35">
        <f t="shared" si="488"/>
        <v>1972.5694920848</v>
      </c>
      <c r="U450" s="35">
        <f t="shared" si="488"/>
        <v>2037.54916621288</v>
      </c>
      <c r="V450" s="35">
        <f t="shared" si="488"/>
        <v>2089.6618983079929</v>
      </c>
      <c r="W450" s="35">
        <f t="shared" si="488"/>
        <v>2113.4609457462234</v>
      </c>
      <c r="X450" s="35">
        <f t="shared" si="488"/>
        <v>2039.9899524885279</v>
      </c>
      <c r="Y450" s="35">
        <f t="shared" si="488"/>
        <v>1966.9294187624673</v>
      </c>
      <c r="Z450" s="35">
        <f t="shared" si="488"/>
        <v>1893.877767780587</v>
      </c>
      <c r="AA450" s="35">
        <f t="shared" si="488"/>
        <v>1824.0486519853798</v>
      </c>
      <c r="AB450" s="35">
        <f t="shared" si="488"/>
        <v>1753.375234920092</v>
      </c>
      <c r="AC450" s="35">
        <f t="shared" si="488"/>
        <v>1683.9948902214292</v>
      </c>
      <c r="AD450" s="35">
        <f t="shared" si="488"/>
        <v>1611.5818563035084</v>
      </c>
      <c r="AE450" s="35">
        <f t="shared" si="488"/>
        <v>1535.9340130128205</v>
      </c>
      <c r="AF450" s="35">
        <f t="shared" si="488"/>
        <v>1472.7696712014645</v>
      </c>
      <c r="AG450" s="35">
        <f t="shared" si="488"/>
        <v>1440.633974034449</v>
      </c>
      <c r="AH450" s="35">
        <f t="shared" si="488"/>
        <v>1408.0727103046431</v>
      </c>
      <c r="AI450" s="35">
        <f t="shared" si="488"/>
        <v>1375.1108039340754</v>
      </c>
      <c r="AJ450" s="35">
        <f t="shared" si="488"/>
        <v>1342.0580395452905</v>
      </c>
      <c r="AK450" s="35">
        <f t="shared" si="488"/>
        <v>1308.6737782569653</v>
      </c>
      <c r="AL450" s="35">
        <f t="shared" si="488"/>
        <v>1276.0529259069522</v>
      </c>
      <c r="AM450" s="35">
        <f t="shared" si="488"/>
        <v>1244.3050440603167</v>
      </c>
      <c r="AN450" s="35">
        <f t="shared" si="488"/>
        <v>1210.3036100930117</v>
      </c>
      <c r="AO450" s="35">
        <f t="shared" si="488"/>
        <v>1173.9252312840399</v>
      </c>
      <c r="AP450" s="35">
        <f t="shared" si="488"/>
        <v>1135.2892053771636</v>
      </c>
      <c r="AQ450" s="35">
        <f t="shared" si="488"/>
        <v>1092.7555226972252</v>
      </c>
      <c r="AR450" s="35">
        <f t="shared" si="488"/>
        <v>1047.3737609649645</v>
      </c>
      <c r="AS450" s="35">
        <f t="shared" si="488"/>
        <v>999.46614909929781</v>
      </c>
      <c r="AT450" s="35">
        <f t="shared" si="488"/>
        <v>949.32893781490634</v>
      </c>
      <c r="AU450" s="35">
        <f t="shared" si="488"/>
        <v>899.13988940636568</v>
      </c>
      <c r="AV450" s="35">
        <f t="shared" si="488"/>
        <v>848.89899646487368</v>
      </c>
      <c r="AW450" s="35">
        <f t="shared" si="488"/>
        <v>798.92489767474115</v>
      </c>
      <c r="AX450" s="35">
        <f t="shared" si="488"/>
        <v>751.32811389591893</v>
      </c>
      <c r="AY450" s="35">
        <f t="shared" si="488"/>
        <v>703.74204794575644</v>
      </c>
      <c r="AZ450" s="35">
        <f t="shared" si="488"/>
        <v>655.32781201612624</v>
      </c>
      <c r="BA450" s="35">
        <f t="shared" si="488"/>
        <v>607.05176764413068</v>
      </c>
      <c r="BB450" s="35">
        <f t="shared" si="488"/>
        <v>559.11496424008419</v>
      </c>
      <c r="BC450" s="35">
        <f t="shared" si="488"/>
        <v>513.1827649283631</v>
      </c>
      <c r="BD450" s="35">
        <f t="shared" si="488"/>
        <v>468.49348073846761</v>
      </c>
      <c r="BE450" s="35">
        <f t="shared" si="488"/>
        <v>424.73238037504558</v>
      </c>
      <c r="BF450" s="35">
        <f t="shared" si="488"/>
        <v>382.54428636511983</v>
      </c>
      <c r="BG450" s="35">
        <f t="shared" si="488"/>
        <v>343.26920266522944</v>
      </c>
      <c r="BH450" s="35">
        <f t="shared" si="488"/>
        <v>306.71154895325782</v>
      </c>
      <c r="BI450" s="35">
        <f t="shared" si="488"/>
        <v>271.8018332145827</v>
      </c>
      <c r="BJ450" s="35">
        <f t="shared" si="488"/>
        <v>239.26228068047772</v>
      </c>
      <c r="BK450" s="35">
        <f t="shared" si="488"/>
        <v>207.91445327480753</v>
      </c>
      <c r="BL450" s="35">
        <f t="shared" si="488"/>
        <v>180.20771069761534</v>
      </c>
      <c r="BM450" s="35">
        <f t="shared" si="488"/>
        <v>153.63410966827087</v>
      </c>
      <c r="BN450" s="35">
        <f t="shared" si="488"/>
        <v>131.80036106471709</v>
      </c>
      <c r="BO450" s="35">
        <f t="shared" si="488"/>
        <v>112.60616647584023</v>
      </c>
      <c r="BP450" s="35">
        <f t="shared" si="488"/>
        <v>99.552307378662277</v>
      </c>
      <c r="BQ450" s="35">
        <f t="shared" si="488"/>
        <v>90.60998299104017</v>
      </c>
      <c r="BR450" s="35">
        <f t="shared" si="488"/>
        <v>83.064119056388463</v>
      </c>
      <c r="BS450" s="35">
        <f t="shared" si="488"/>
        <v>76.296917075885574</v>
      </c>
    </row>
    <row r="452" spans="6:71">
      <c r="F452" t="s">
        <v>344</v>
      </c>
      <c r="R452" s="35">
        <f>R450-S450</f>
        <v>-27.370844346637341</v>
      </c>
      <c r="S452" s="35">
        <f t="shared" ref="S452:BS452" si="489">S450-T450</f>
        <v>-45.052841720645574</v>
      </c>
      <c r="T452" s="35">
        <f t="shared" si="489"/>
        <v>-64.979674128079978</v>
      </c>
      <c r="U452" s="35">
        <f t="shared" si="489"/>
        <v>-52.11273209511296</v>
      </c>
      <c r="V452" s="35">
        <f t="shared" si="489"/>
        <v>-23.799047438230446</v>
      </c>
      <c r="W452" s="35">
        <f t="shared" si="489"/>
        <v>73.470993257695454</v>
      </c>
      <c r="X452" s="35">
        <f t="shared" si="489"/>
        <v>73.060533726060612</v>
      </c>
      <c r="Y452" s="35">
        <f t="shared" si="489"/>
        <v>73.051650981880357</v>
      </c>
      <c r="Z452" s="35">
        <f t="shared" si="489"/>
        <v>69.829115795207144</v>
      </c>
      <c r="AA452" s="35">
        <f t="shared" si="489"/>
        <v>70.673417065287822</v>
      </c>
      <c r="AB452" s="35">
        <f t="shared" si="489"/>
        <v>69.380344698662839</v>
      </c>
      <c r="AC452" s="35">
        <f t="shared" si="489"/>
        <v>72.413033917920757</v>
      </c>
      <c r="AD452" s="35">
        <f t="shared" si="489"/>
        <v>75.647843290687888</v>
      </c>
      <c r="AE452" s="35">
        <f t="shared" si="489"/>
        <v>63.164341811356053</v>
      </c>
      <c r="AF452" s="35">
        <f t="shared" si="489"/>
        <v>32.135697167015451</v>
      </c>
      <c r="AG452" s="35">
        <f t="shared" si="489"/>
        <v>32.561263729805887</v>
      </c>
      <c r="AH452" s="35">
        <f t="shared" si="489"/>
        <v>32.961906370567704</v>
      </c>
      <c r="AI452" s="35">
        <f t="shared" si="489"/>
        <v>33.052764388784908</v>
      </c>
      <c r="AJ452" s="35">
        <f t="shared" si="489"/>
        <v>33.384261288325206</v>
      </c>
      <c r="AK452" s="35">
        <f t="shared" si="489"/>
        <v>32.620852350013138</v>
      </c>
      <c r="AL452" s="35">
        <f t="shared" si="489"/>
        <v>31.747881846635437</v>
      </c>
      <c r="AM452" s="35">
        <f t="shared" si="489"/>
        <v>34.001433967305047</v>
      </c>
      <c r="AN452" s="35">
        <f t="shared" si="489"/>
        <v>36.378378808971775</v>
      </c>
      <c r="AO452" s="35">
        <f t="shared" si="489"/>
        <v>38.636025906876284</v>
      </c>
      <c r="AP452" s="35">
        <f t="shared" si="489"/>
        <v>42.533682679938465</v>
      </c>
      <c r="AQ452" s="35">
        <f t="shared" si="489"/>
        <v>45.381761732260657</v>
      </c>
      <c r="AR452" s="35">
        <f t="shared" si="489"/>
        <v>47.907611865666695</v>
      </c>
      <c r="AS452" s="35">
        <f t="shared" si="489"/>
        <v>50.137211284391469</v>
      </c>
      <c r="AT452" s="35">
        <f t="shared" si="489"/>
        <v>50.189048408540657</v>
      </c>
      <c r="AU452" s="35">
        <f t="shared" si="489"/>
        <v>50.240892941492007</v>
      </c>
      <c r="AV452" s="35">
        <f t="shared" si="489"/>
        <v>49.97409879013253</v>
      </c>
      <c r="AW452" s="35">
        <f t="shared" si="489"/>
        <v>47.596783778822214</v>
      </c>
      <c r="AX452" s="35">
        <f t="shared" si="489"/>
        <v>47.586065950162492</v>
      </c>
      <c r="AY452" s="35">
        <f t="shared" si="489"/>
        <v>48.414235929630195</v>
      </c>
      <c r="AZ452" s="35">
        <f t="shared" si="489"/>
        <v>48.276044371995567</v>
      </c>
      <c r="BA452" s="35">
        <f t="shared" si="489"/>
        <v>47.936803404046486</v>
      </c>
      <c r="BB452" s="35">
        <f t="shared" si="489"/>
        <v>45.932199311721092</v>
      </c>
      <c r="BC452" s="35">
        <f t="shared" si="489"/>
        <v>44.689284189895488</v>
      </c>
      <c r="BD452" s="35">
        <f t="shared" si="489"/>
        <v>43.761100363422031</v>
      </c>
      <c r="BE452" s="35">
        <f t="shared" si="489"/>
        <v>42.188094009925749</v>
      </c>
      <c r="BF452" s="35">
        <f t="shared" si="489"/>
        <v>39.275083699890388</v>
      </c>
      <c r="BG452" s="35">
        <f t="shared" si="489"/>
        <v>36.557653711971625</v>
      </c>
      <c r="BH452" s="35">
        <f t="shared" si="489"/>
        <v>34.909715738675118</v>
      </c>
      <c r="BI452" s="35">
        <f t="shared" si="489"/>
        <v>32.539552534104985</v>
      </c>
      <c r="BJ452" s="35">
        <f t="shared" si="489"/>
        <v>31.347827405670188</v>
      </c>
      <c r="BK452" s="35">
        <f t="shared" si="489"/>
        <v>27.706742577192188</v>
      </c>
      <c r="BL452" s="35">
        <f t="shared" si="489"/>
        <v>26.573601029344474</v>
      </c>
      <c r="BM452" s="35">
        <f t="shared" si="489"/>
        <v>21.833748603553772</v>
      </c>
      <c r="BN452" s="35">
        <f t="shared" si="489"/>
        <v>19.194194588876869</v>
      </c>
      <c r="BO452" s="35">
        <f t="shared" si="489"/>
        <v>13.053859097177948</v>
      </c>
      <c r="BP452" s="35">
        <f t="shared" si="489"/>
        <v>8.9423243876221079</v>
      </c>
      <c r="BQ452" s="35">
        <f t="shared" si="489"/>
        <v>7.545863934651706</v>
      </c>
      <c r="BR452" s="35">
        <f t="shared" si="489"/>
        <v>6.7672019805028896</v>
      </c>
      <c r="BS452" s="35">
        <f t="shared" si="489"/>
        <v>76.296917075885574</v>
      </c>
    </row>
    <row r="454" spans="6:71">
      <c r="F454" t="s">
        <v>346</v>
      </c>
      <c r="R454" s="35">
        <f>R400-R404-R337-R452</f>
        <v>135.53840301012769</v>
      </c>
      <c r="S454" s="35">
        <f t="shared" ref="S454:BS454" si="490">S400-S404-S337-S452</f>
        <v>114.29283474648203</v>
      </c>
      <c r="T454" s="35">
        <f t="shared" si="490"/>
        <v>102.52441709859328</v>
      </c>
      <c r="U454" s="35">
        <f t="shared" si="490"/>
        <v>113.47218438122206</v>
      </c>
      <c r="V454" s="35">
        <f t="shared" si="490"/>
        <v>122.49255728804967</v>
      </c>
      <c r="W454" s="35">
        <f t="shared" si="490"/>
        <v>190.63807828681865</v>
      </c>
      <c r="X454" s="35">
        <f t="shared" si="490"/>
        <v>189.53122517605345</v>
      </c>
      <c r="Y454" s="35">
        <f t="shared" si="490"/>
        <v>188.31752764733341</v>
      </c>
      <c r="Z454" s="35">
        <f t="shared" si="490"/>
        <v>187.75212540829358</v>
      </c>
      <c r="AA454" s="35">
        <f t="shared" si="490"/>
        <v>188.78866498637899</v>
      </c>
      <c r="AB454" s="35">
        <f t="shared" si="490"/>
        <v>185.96106051216739</v>
      </c>
      <c r="AC454" s="35">
        <f t="shared" si="490"/>
        <v>186.93792485587318</v>
      </c>
      <c r="AD454" s="35">
        <f t="shared" si="490"/>
        <v>187.99022797569637</v>
      </c>
      <c r="AE454" s="35">
        <f t="shared" si="490"/>
        <v>174.18658832273314</v>
      </c>
      <c r="AF454" s="35">
        <f t="shared" si="490"/>
        <v>143.04292183131957</v>
      </c>
      <c r="AG454" s="35">
        <f t="shared" si="490"/>
        <v>143.28032259705611</v>
      </c>
      <c r="AH454" s="35">
        <f t="shared" si="490"/>
        <v>143.24326782314469</v>
      </c>
      <c r="AI454" s="35">
        <f t="shared" si="490"/>
        <v>143.11084797275663</v>
      </c>
      <c r="AJ454" s="35">
        <f t="shared" si="490"/>
        <v>143.28962577814355</v>
      </c>
      <c r="AK454" s="35">
        <f t="shared" si="490"/>
        <v>142.34412046844344</v>
      </c>
      <c r="AL454" s="35">
        <f t="shared" si="490"/>
        <v>141.39936708312231</v>
      </c>
      <c r="AM454" s="35">
        <f t="shared" si="490"/>
        <v>143.72385671653205</v>
      </c>
      <c r="AN454" s="35">
        <f t="shared" si="490"/>
        <v>145.7785161068179</v>
      </c>
      <c r="AO454" s="35">
        <f t="shared" si="490"/>
        <v>147.88052642980801</v>
      </c>
      <c r="AP454" s="35">
        <f t="shared" si="490"/>
        <v>151.38143095939498</v>
      </c>
      <c r="AQ454" s="35">
        <f t="shared" si="490"/>
        <v>157.79450578748992</v>
      </c>
      <c r="AR454" s="35">
        <f t="shared" si="490"/>
        <v>159.52157998000462</v>
      </c>
      <c r="AS454" s="35">
        <f t="shared" si="490"/>
        <v>160.87037979744969</v>
      </c>
      <c r="AT454" s="35">
        <f t="shared" si="490"/>
        <v>161.42950245168262</v>
      </c>
      <c r="AU454" s="35">
        <f t="shared" si="490"/>
        <v>163.09616729779179</v>
      </c>
      <c r="AV454" s="35">
        <f t="shared" si="490"/>
        <v>163.52716356332621</v>
      </c>
      <c r="AW454" s="35">
        <f t="shared" si="490"/>
        <v>161.37385538653874</v>
      </c>
      <c r="AX454" s="35">
        <f t="shared" si="490"/>
        <v>161.17476928177672</v>
      </c>
      <c r="AY454" s="35">
        <f t="shared" si="490"/>
        <v>161.35043113807228</v>
      </c>
      <c r="AZ454" s="35">
        <f t="shared" si="490"/>
        <v>160.58873580353335</v>
      </c>
      <c r="BA454" s="35">
        <f t="shared" si="490"/>
        <v>159.66774512424917</v>
      </c>
      <c r="BB454" s="35">
        <f t="shared" si="490"/>
        <v>157.10454782667017</v>
      </c>
      <c r="BC454" s="35">
        <f t="shared" si="490"/>
        <v>155.49350393019742</v>
      </c>
      <c r="BD454" s="35">
        <f t="shared" si="490"/>
        <v>154.2741709558988</v>
      </c>
      <c r="BE454" s="35">
        <f t="shared" si="490"/>
        <v>152.51214433004955</v>
      </c>
      <c r="BF454" s="35">
        <f t="shared" si="490"/>
        <v>149.57193367588687</v>
      </c>
      <c r="BG454" s="35">
        <f t="shared" si="490"/>
        <v>147.10150942048483</v>
      </c>
      <c r="BH454" s="35">
        <f t="shared" si="490"/>
        <v>145.70786908373228</v>
      </c>
      <c r="BI454" s="35">
        <f t="shared" si="490"/>
        <v>143.73520726716879</v>
      </c>
      <c r="BJ454" s="35">
        <f t="shared" si="490"/>
        <v>143.04013005543229</v>
      </c>
      <c r="BK454" s="35">
        <f t="shared" si="490"/>
        <v>140.08926108783677</v>
      </c>
      <c r="BL454" s="35">
        <f t="shared" si="490"/>
        <v>139.30345388065041</v>
      </c>
      <c r="BM454" s="35">
        <f t="shared" si="490"/>
        <v>134.24123150983766</v>
      </c>
      <c r="BN454" s="35">
        <f t="shared" si="490"/>
        <v>133.84105339115536</v>
      </c>
      <c r="BO454" s="35">
        <f t="shared" si="490"/>
        <v>128.06047199083383</v>
      </c>
      <c r="BP454" s="35">
        <f t="shared" si="490"/>
        <v>127.00583886932677</v>
      </c>
      <c r="BQ454" s="35">
        <f t="shared" si="490"/>
        <v>128.4977732650915</v>
      </c>
      <c r="BR454" s="35">
        <f t="shared" si="490"/>
        <v>129.67901266639319</v>
      </c>
      <c r="BS454" s="35">
        <f t="shared" si="490"/>
        <v>60.852595459290626</v>
      </c>
    </row>
    <row r="455" spans="6:71">
      <c r="F455" t="s">
        <v>347</v>
      </c>
      <c r="R455" s="35">
        <f>R454-R350</f>
        <v>119.91296037036497</v>
      </c>
      <c r="S455" s="35">
        <f t="shared" ref="S455:BS455" si="491">S454-S350</f>
        <v>101.40028208674322</v>
      </c>
      <c r="T455" s="35">
        <f t="shared" si="491"/>
        <v>89.032713731916004</v>
      </c>
      <c r="U455" s="35">
        <f t="shared" si="491"/>
        <v>98.875597732517662</v>
      </c>
      <c r="V455" s="35">
        <f t="shared" si="491"/>
        <v>106.86228484002648</v>
      </c>
      <c r="W455" s="35">
        <f t="shared" si="491"/>
        <v>173.39848965902337</v>
      </c>
      <c r="X455" s="35">
        <f t="shared" si="491"/>
        <v>169.03872935642383</v>
      </c>
      <c r="Y455" s="35">
        <f t="shared" si="491"/>
        <v>165.57301826927414</v>
      </c>
      <c r="Z455" s="35">
        <f t="shared" si="491"/>
        <v>155.89619452794153</v>
      </c>
      <c r="AA455" s="35">
        <f t="shared" si="491"/>
        <v>151.23312681037231</v>
      </c>
      <c r="AB455" s="35">
        <f t="shared" si="491"/>
        <v>148.13345349141525</v>
      </c>
      <c r="AC455" s="35">
        <f t="shared" si="491"/>
        <v>147.34081109375887</v>
      </c>
      <c r="AD455" s="35">
        <f t="shared" si="491"/>
        <v>146.53353042400101</v>
      </c>
      <c r="AE455" s="35">
        <f t="shared" si="491"/>
        <v>139.0635182651821</v>
      </c>
      <c r="AF455" s="35">
        <f t="shared" si="491"/>
        <v>125.05526682984382</v>
      </c>
      <c r="AG455" s="35">
        <f t="shared" si="491"/>
        <v>124.6765446115908</v>
      </c>
      <c r="AH455" s="35">
        <f t="shared" si="491"/>
        <v>124.628705097829</v>
      </c>
      <c r="AI455" s="35">
        <f t="shared" si="491"/>
        <v>124.19779067905441</v>
      </c>
      <c r="AJ455" s="35">
        <f t="shared" si="491"/>
        <v>123.7910798492654</v>
      </c>
      <c r="AK455" s="35">
        <f t="shared" si="491"/>
        <v>123.07539747861331</v>
      </c>
      <c r="AL455" s="35">
        <f t="shared" si="491"/>
        <v>122.29869993923914</v>
      </c>
      <c r="AM455" s="35">
        <f t="shared" si="491"/>
        <v>122.5069243160369</v>
      </c>
      <c r="AN455" s="35">
        <f t="shared" si="491"/>
        <v>123.11646207420618</v>
      </c>
      <c r="AO455" s="35">
        <f t="shared" si="491"/>
        <v>123.28444367526384</v>
      </c>
      <c r="AP455" s="35">
        <f t="shared" si="491"/>
        <v>124.15643913257399</v>
      </c>
      <c r="AQ455" s="35">
        <f t="shared" si="491"/>
        <v>119.04043275999335</v>
      </c>
      <c r="AR455" s="35">
        <f t="shared" si="491"/>
        <v>119.45025806992984</v>
      </c>
      <c r="AS455" s="35">
        <f t="shared" si="491"/>
        <v>119.68294224323849</v>
      </c>
      <c r="AT455" s="35">
        <f t="shared" si="491"/>
        <v>117.16951642520959</v>
      </c>
      <c r="AU455" s="35">
        <f t="shared" si="491"/>
        <v>113.22407897142958</v>
      </c>
      <c r="AV455" s="35">
        <f t="shared" si="491"/>
        <v>110.45760148641338</v>
      </c>
      <c r="AW455" s="35">
        <f t="shared" si="491"/>
        <v>107.7107420341946</v>
      </c>
      <c r="AX455" s="35">
        <f t="shared" si="491"/>
        <v>106.5982310410474</v>
      </c>
      <c r="AY455" s="35">
        <f t="shared" si="491"/>
        <v>106.45230008096729</v>
      </c>
      <c r="AZ455" s="35">
        <f t="shared" si="491"/>
        <v>105.92998581177798</v>
      </c>
      <c r="BA455" s="35">
        <f t="shared" si="491"/>
        <v>105.36409802352847</v>
      </c>
      <c r="BB455" s="35">
        <f t="shared" si="491"/>
        <v>104.31266968555488</v>
      </c>
      <c r="BC455" s="35">
        <f t="shared" si="491"/>
        <v>103.52249935904806</v>
      </c>
      <c r="BD455" s="35">
        <f t="shared" si="491"/>
        <v>102.92440216954481</v>
      </c>
      <c r="BE455" s="35">
        <f t="shared" si="491"/>
        <v>102.13587802474112</v>
      </c>
      <c r="BF455" s="35">
        <f t="shared" si="491"/>
        <v>100.90926212248073</v>
      </c>
      <c r="BG455" s="35">
        <f t="shared" si="491"/>
        <v>99.736655794842306</v>
      </c>
      <c r="BH455" s="35">
        <f t="shared" si="491"/>
        <v>99.249662026490327</v>
      </c>
      <c r="BI455" s="35">
        <f t="shared" si="491"/>
        <v>98.566914284058186</v>
      </c>
      <c r="BJ455" s="35">
        <f t="shared" si="491"/>
        <v>98.452125816122305</v>
      </c>
      <c r="BK455" s="35">
        <f t="shared" si="491"/>
        <v>97.457548249791728</v>
      </c>
      <c r="BL455" s="35">
        <f t="shared" si="491"/>
        <v>98.193113851820215</v>
      </c>
      <c r="BM455" s="35">
        <f t="shared" si="491"/>
        <v>98.818969396706535</v>
      </c>
      <c r="BN455" s="35">
        <f t="shared" si="491"/>
        <v>97.252451011299655</v>
      </c>
      <c r="BO455" s="35">
        <f t="shared" si="491"/>
        <v>97.384034950948518</v>
      </c>
      <c r="BP455" s="35">
        <f t="shared" si="491"/>
        <v>95.257003030111818</v>
      </c>
      <c r="BQ455" s="35">
        <f t="shared" si="491"/>
        <v>94.749093909033505</v>
      </c>
      <c r="BR455" s="35">
        <f t="shared" si="491"/>
        <v>95.919648225421099</v>
      </c>
      <c r="BS455" s="35">
        <f t="shared" si="491"/>
        <v>26.997461222715359</v>
      </c>
    </row>
    <row r="456" spans="6:71">
      <c r="F456" t="s">
        <v>348</v>
      </c>
      <c r="R456" s="35">
        <f>R455+R409</f>
        <v>129.05384431462616</v>
      </c>
      <c r="S456" s="35">
        <f t="shared" ref="S456:BS456" si="492">S455+S409</f>
        <v>108.94242539269042</v>
      </c>
      <c r="T456" s="35">
        <f t="shared" si="492"/>
        <v>96.925360201422208</v>
      </c>
      <c r="U456" s="35">
        <f t="shared" si="492"/>
        <v>107.41460092200974</v>
      </c>
      <c r="V456" s="35">
        <f t="shared" si="492"/>
        <v>116.00599422212005</v>
      </c>
      <c r="W456" s="35">
        <f t="shared" si="492"/>
        <v>183.48364900628363</v>
      </c>
      <c r="X456" s="35">
        <f t="shared" si="492"/>
        <v>181.02683941090714</v>
      </c>
      <c r="Y456" s="35">
        <f t="shared" si="492"/>
        <v>178.87855625543881</v>
      </c>
      <c r="Z456" s="35">
        <f t="shared" si="492"/>
        <v>174.53191409294746</v>
      </c>
      <c r="AA456" s="35">
        <f t="shared" si="492"/>
        <v>173.20311664333622</v>
      </c>
      <c r="AB456" s="35">
        <f t="shared" si="492"/>
        <v>170.26260359855524</v>
      </c>
      <c r="AC456" s="35">
        <f t="shared" si="492"/>
        <v>170.50512264459576</v>
      </c>
      <c r="AD456" s="35">
        <f t="shared" si="492"/>
        <v>170.78569849174281</v>
      </c>
      <c r="AE456" s="35">
        <f t="shared" si="492"/>
        <v>159.61051424884946</v>
      </c>
      <c r="AF456" s="35">
        <f t="shared" si="492"/>
        <v>135.57804500570714</v>
      </c>
      <c r="AG456" s="35">
        <f t="shared" si="492"/>
        <v>135.559754733088</v>
      </c>
      <c r="AH456" s="35">
        <f t="shared" si="492"/>
        <v>135.51822429213868</v>
      </c>
      <c r="AI456" s="35">
        <f t="shared" si="492"/>
        <v>135.26192919587021</v>
      </c>
      <c r="AJ456" s="35">
        <f t="shared" si="492"/>
        <v>135.19772921765909</v>
      </c>
      <c r="AK456" s="35">
        <f t="shared" si="492"/>
        <v>134.34760042766393</v>
      </c>
      <c r="AL456" s="35">
        <f t="shared" si="492"/>
        <v>133.4725902184108</v>
      </c>
      <c r="AM456" s="35">
        <f t="shared" si="492"/>
        <v>134.91882977032657</v>
      </c>
      <c r="AN456" s="35">
        <f t="shared" si="492"/>
        <v>136.37376368328404</v>
      </c>
      <c r="AO456" s="35">
        <f t="shared" si="492"/>
        <v>137.67315208667216</v>
      </c>
      <c r="AP456" s="35">
        <f t="shared" si="492"/>
        <v>140.08305935126427</v>
      </c>
      <c r="AQ456" s="35">
        <f t="shared" si="492"/>
        <v>141.71156548107885</v>
      </c>
      <c r="AR456" s="35">
        <f t="shared" si="492"/>
        <v>142.8919813873236</v>
      </c>
      <c r="AS456" s="35">
        <f t="shared" si="492"/>
        <v>143.77759321245205</v>
      </c>
      <c r="AT456" s="35">
        <f t="shared" si="492"/>
        <v>143.06160825069631</v>
      </c>
      <c r="AU456" s="35">
        <f t="shared" si="492"/>
        <v>142.39925064235149</v>
      </c>
      <c r="AV456" s="35">
        <f t="shared" si="492"/>
        <v>141.50329530140741</v>
      </c>
      <c r="AW456" s="35">
        <f t="shared" si="492"/>
        <v>139.10366334531591</v>
      </c>
      <c r="AX456" s="35">
        <f t="shared" si="492"/>
        <v>138.52550591187403</v>
      </c>
      <c r="AY456" s="35">
        <f t="shared" si="492"/>
        <v>138.56770674937371</v>
      </c>
      <c r="AZ456" s="35">
        <f t="shared" si="492"/>
        <v>137.90535455695488</v>
      </c>
      <c r="BA456" s="35">
        <f t="shared" si="492"/>
        <v>137.13173157745007</v>
      </c>
      <c r="BB456" s="35">
        <f t="shared" si="492"/>
        <v>135.19591839810732</v>
      </c>
      <c r="BC456" s="35">
        <f t="shared" si="492"/>
        <v>133.92553703317043</v>
      </c>
      <c r="BD456" s="35">
        <f t="shared" si="492"/>
        <v>132.96401690956188</v>
      </c>
      <c r="BE456" s="35">
        <f t="shared" si="492"/>
        <v>131.60599381334654</v>
      </c>
      <c r="BF456" s="35">
        <f t="shared" si="492"/>
        <v>129.37692498122331</v>
      </c>
      <c r="BG456" s="35">
        <f t="shared" si="492"/>
        <v>127.44509516584318</v>
      </c>
      <c r="BH456" s="35">
        <f t="shared" si="492"/>
        <v>126.42771315497686</v>
      </c>
      <c r="BI456" s="35">
        <f t="shared" si="492"/>
        <v>124.9903656791779</v>
      </c>
      <c r="BJ456" s="35">
        <f t="shared" si="492"/>
        <v>124.53610829611864</v>
      </c>
      <c r="BK456" s="35">
        <f t="shared" si="492"/>
        <v>122.39710026004806</v>
      </c>
      <c r="BL456" s="35">
        <f t="shared" si="492"/>
        <v>122.24266276868589</v>
      </c>
      <c r="BM456" s="35">
        <f t="shared" si="492"/>
        <v>119.54099273288824</v>
      </c>
      <c r="BN456" s="35">
        <f t="shared" si="492"/>
        <v>118.65678340351523</v>
      </c>
      <c r="BO456" s="35">
        <f t="shared" si="492"/>
        <v>115.32975061928143</v>
      </c>
      <c r="BP456" s="35">
        <f t="shared" si="492"/>
        <v>113.83007199605255</v>
      </c>
      <c r="BQ456" s="35">
        <f t="shared" si="492"/>
        <v>114.49207133232744</v>
      </c>
      <c r="BR456" s="35">
        <f t="shared" si="492"/>
        <v>115.66887642338976</v>
      </c>
      <c r="BS456" s="35">
        <f t="shared" si="492"/>
        <v>46.802714751111886</v>
      </c>
    </row>
    <row r="458" spans="6:71">
      <c r="F458" t="s">
        <v>349</v>
      </c>
      <c r="R458" s="35">
        <f>R456+R404-R155+R452</f>
        <v>147.30107387905116</v>
      </c>
      <c r="S458" s="35">
        <f t="shared" ref="S458:BS458" si="493">S456+S404-S155+S452</f>
        <v>138.97765320645448</v>
      </c>
      <c r="T458" s="35">
        <f t="shared" si="493"/>
        <v>140.24514295347538</v>
      </c>
      <c r="U458" s="35">
        <f t="shared" si="493"/>
        <v>142.15642231875182</v>
      </c>
      <c r="V458" s="35">
        <f t="shared" si="493"/>
        <v>131.87202584760718</v>
      </c>
      <c r="W458" s="35">
        <f t="shared" si="493"/>
        <v>134.50298683448602</v>
      </c>
      <c r="X458" s="35">
        <f t="shared" si="493"/>
        <v>132.31981692686705</v>
      </c>
      <c r="Y458" s="35">
        <f t="shared" si="493"/>
        <v>130.17745560085152</v>
      </c>
      <c r="Z458" s="35">
        <f t="shared" si="493"/>
        <v>127.97917022947635</v>
      </c>
      <c r="AA458" s="35">
        <f t="shared" si="493"/>
        <v>126.08750526647771</v>
      </c>
      <c r="AB458" s="35">
        <f t="shared" si="493"/>
        <v>124.00904046611331</v>
      </c>
      <c r="AC458" s="35">
        <f t="shared" si="493"/>
        <v>122.22976669931505</v>
      </c>
      <c r="AD458" s="35">
        <f t="shared" si="493"/>
        <v>120.3538029646178</v>
      </c>
      <c r="AE458" s="35">
        <f t="shared" si="493"/>
        <v>117.50095304127832</v>
      </c>
      <c r="AF458" s="35">
        <f t="shared" si="493"/>
        <v>114.15424689436406</v>
      </c>
      <c r="AG458" s="35">
        <f t="shared" si="493"/>
        <v>113.85224557988423</v>
      </c>
      <c r="AH458" s="35">
        <f t="shared" si="493"/>
        <v>113.54362004509333</v>
      </c>
      <c r="AI458" s="35">
        <f t="shared" si="493"/>
        <v>113.22675293668048</v>
      </c>
      <c r="AJ458" s="35">
        <f t="shared" si="493"/>
        <v>112.9415550254426</v>
      </c>
      <c r="AK458" s="35">
        <f t="shared" si="493"/>
        <v>112.60036552765499</v>
      </c>
      <c r="AL458" s="35">
        <f t="shared" si="493"/>
        <v>112.30733565398738</v>
      </c>
      <c r="AM458" s="35">
        <f t="shared" si="493"/>
        <v>112.25120712545649</v>
      </c>
      <c r="AN458" s="35">
        <f t="shared" si="493"/>
        <v>112.12151114396956</v>
      </c>
      <c r="AO458" s="35">
        <f t="shared" si="493"/>
        <v>111.91580148208809</v>
      </c>
      <c r="AP458" s="35">
        <f t="shared" si="493"/>
        <v>111.72727089797166</v>
      </c>
      <c r="AQ458" s="35">
        <f t="shared" si="493"/>
        <v>111.45705765957189</v>
      </c>
      <c r="AR458" s="35">
        <f t="shared" si="493"/>
        <v>110.9535734768792</v>
      </c>
      <c r="AS458" s="35">
        <f t="shared" si="493"/>
        <v>110.35278568952461</v>
      </c>
      <c r="AT458" s="35">
        <f t="shared" si="493"/>
        <v>109.60224264500246</v>
      </c>
      <c r="AU458" s="35">
        <f t="shared" si="493"/>
        <v>108.90532201469023</v>
      </c>
      <c r="AV458" s="35">
        <f t="shared" si="493"/>
        <v>108.18722944131891</v>
      </c>
      <c r="AW458" s="35">
        <f t="shared" si="493"/>
        <v>107.37247415943443</v>
      </c>
      <c r="AX458" s="35">
        <f t="shared" si="493"/>
        <v>106.80146194509919</v>
      </c>
      <c r="AY458" s="35">
        <f t="shared" si="493"/>
        <v>106.29154946295345</v>
      </c>
      <c r="AZ458" s="35">
        <f t="shared" si="493"/>
        <v>105.72132497562473</v>
      </c>
      <c r="BA458" s="35">
        <f t="shared" si="493"/>
        <v>105.17386264141911</v>
      </c>
      <c r="BB458" s="35">
        <f t="shared" si="493"/>
        <v>104.5744521902931</v>
      </c>
      <c r="BC458" s="35">
        <f t="shared" si="493"/>
        <v>104.13268090657346</v>
      </c>
      <c r="BD458" s="35">
        <f t="shared" si="493"/>
        <v>103.7899500006139</v>
      </c>
      <c r="BE458" s="35">
        <f t="shared" si="493"/>
        <v>103.48059780672951</v>
      </c>
      <c r="BF458" s="35">
        <f t="shared" si="493"/>
        <v>103.19353584796306</v>
      </c>
      <c r="BG458" s="35">
        <f t="shared" si="493"/>
        <v>103.07332602452882</v>
      </c>
      <c r="BH458" s="35">
        <f t="shared" si="493"/>
        <v>103.15456932919341</v>
      </c>
      <c r="BI458" s="35">
        <f t="shared" si="493"/>
        <v>103.29733065644126</v>
      </c>
      <c r="BJ458" s="35">
        <f t="shared" si="493"/>
        <v>103.63755669233851</v>
      </c>
      <c r="BK458" s="35">
        <f t="shared" si="493"/>
        <v>103.92593854191995</v>
      </c>
      <c r="BL458" s="35">
        <f t="shared" si="493"/>
        <v>104.52692874912294</v>
      </c>
      <c r="BM458" s="35">
        <f t="shared" si="493"/>
        <v>104.98516033051904</v>
      </c>
      <c r="BN458" s="35">
        <f t="shared" si="493"/>
        <v>105.86065367759734</v>
      </c>
      <c r="BO458" s="35">
        <f t="shared" si="493"/>
        <v>106.62717788782946</v>
      </c>
      <c r="BP458" s="35">
        <f t="shared" si="493"/>
        <v>107.86852240430449</v>
      </c>
      <c r="BQ458" s="35">
        <f t="shared" si="493"/>
        <v>109.46149537589295</v>
      </c>
      <c r="BR458" s="35">
        <f t="shared" si="493"/>
        <v>111.15740843638787</v>
      </c>
      <c r="BS458" s="35">
        <f t="shared" si="493"/>
        <v>112.93194859441127</v>
      </c>
    </row>
    <row r="459" spans="6:71">
      <c r="F459" t="s">
        <v>350</v>
      </c>
      <c r="R459" s="32">
        <f>R458/R449</f>
        <v>0.11628139804790318</v>
      </c>
      <c r="S459" s="32">
        <f t="shared" ref="S459:BS459" si="494">S458/S449</f>
        <v>0.10815288146553616</v>
      </c>
      <c r="T459" s="32">
        <f t="shared" si="494"/>
        <v>0.10664654161708459</v>
      </c>
      <c r="U459" s="32">
        <f t="shared" si="494"/>
        <v>0.10465250950211882</v>
      </c>
      <c r="V459" s="32">
        <f t="shared" si="494"/>
        <v>9.4660307933822518E-2</v>
      </c>
      <c r="W459" s="32">
        <f t="shared" si="494"/>
        <v>9.5461655280548979E-2</v>
      </c>
      <c r="X459" s="32">
        <f t="shared" si="494"/>
        <v>9.7294462234081391E-2</v>
      </c>
      <c r="Y459" s="32">
        <f t="shared" si="494"/>
        <v>9.9274626500900492E-2</v>
      </c>
      <c r="Z459" s="32">
        <f t="shared" si="494"/>
        <v>0.10136280102658392</v>
      </c>
      <c r="AA459" s="32">
        <f t="shared" si="494"/>
        <v>0.10368761693601607</v>
      </c>
      <c r="AB459" s="32">
        <f t="shared" si="494"/>
        <v>0.10608884909204691</v>
      </c>
      <c r="AC459" s="32">
        <f t="shared" si="494"/>
        <v>0.10887482563849378</v>
      </c>
      <c r="AD459" s="32">
        <f t="shared" si="494"/>
        <v>0.1120208097037098</v>
      </c>
      <c r="AE459" s="32">
        <f t="shared" si="494"/>
        <v>0.11475195423024094</v>
      </c>
      <c r="AF459" s="32">
        <f t="shared" si="494"/>
        <v>0.11626486727001785</v>
      </c>
      <c r="AG459" s="32">
        <f t="shared" si="494"/>
        <v>0.11854389903881485</v>
      </c>
      <c r="AH459" s="32">
        <f t="shared" si="494"/>
        <v>0.12095641710916437</v>
      </c>
      <c r="AI459" s="32">
        <f t="shared" si="494"/>
        <v>0.12351014108762907</v>
      </c>
      <c r="AJ459" s="32">
        <f t="shared" si="494"/>
        <v>0.12623323846378753</v>
      </c>
      <c r="AK459" s="32">
        <f t="shared" si="494"/>
        <v>0.12906237681054683</v>
      </c>
      <c r="AL459" s="32">
        <f t="shared" si="494"/>
        <v>0.13201725419127713</v>
      </c>
      <c r="AM459" s="32">
        <f t="shared" si="494"/>
        <v>0.13531795237183236</v>
      </c>
      <c r="AN459" s="32">
        <f t="shared" si="494"/>
        <v>0.1389587416855094</v>
      </c>
      <c r="AO459" s="32">
        <f t="shared" si="494"/>
        <v>0.14300203943952358</v>
      </c>
      <c r="AP459" s="32">
        <f t="shared" si="494"/>
        <v>0.14761957178239948</v>
      </c>
      <c r="AQ459" s="32">
        <f t="shared" si="494"/>
        <v>0.15299450153012925</v>
      </c>
      <c r="AR459" s="32">
        <f t="shared" si="494"/>
        <v>0.15890254884940355</v>
      </c>
      <c r="AS459" s="32">
        <f t="shared" si="494"/>
        <v>0.16561759363582151</v>
      </c>
      <c r="AT459" s="32">
        <f t="shared" si="494"/>
        <v>0.17317850264410448</v>
      </c>
      <c r="AU459" s="32">
        <f t="shared" si="494"/>
        <v>0.18168250007225048</v>
      </c>
      <c r="AV459" s="32">
        <f t="shared" si="494"/>
        <v>0.191166257514469</v>
      </c>
      <c r="AW459" s="32">
        <f t="shared" si="494"/>
        <v>0.20159430718445576</v>
      </c>
      <c r="AX459" s="32">
        <f t="shared" si="494"/>
        <v>0.21322534050661318</v>
      </c>
      <c r="AY459" s="32">
        <f t="shared" si="494"/>
        <v>0.22655648423997454</v>
      </c>
      <c r="AZ459" s="32">
        <f t="shared" si="494"/>
        <v>0.24198879485300209</v>
      </c>
      <c r="BA459" s="32">
        <f t="shared" si="494"/>
        <v>0.25988029748166724</v>
      </c>
      <c r="BB459" s="32">
        <f t="shared" si="494"/>
        <v>0.28055353248975673</v>
      </c>
      <c r="BC459" s="32">
        <f t="shared" si="494"/>
        <v>0.30437308505803873</v>
      </c>
      <c r="BD459" s="32">
        <f t="shared" si="494"/>
        <v>0.33230969352128636</v>
      </c>
      <c r="BE459" s="32">
        <f t="shared" si="494"/>
        <v>0.36545576434043398</v>
      </c>
      <c r="BF459" s="32">
        <f t="shared" si="494"/>
        <v>0.40463368370428304</v>
      </c>
      <c r="BG459" s="32">
        <f t="shared" si="494"/>
        <v>0.45040448673042011</v>
      </c>
      <c r="BH459" s="32">
        <f t="shared" si="494"/>
        <v>0.50448655918519347</v>
      </c>
      <c r="BI459" s="32">
        <f t="shared" si="494"/>
        <v>0.57006972378414678</v>
      </c>
      <c r="BJ459" s="32">
        <f t="shared" si="494"/>
        <v>0.6497318950416241</v>
      </c>
      <c r="BK459" s="32">
        <f t="shared" si="494"/>
        <v>0.74977427185803336</v>
      </c>
      <c r="BL459" s="32">
        <f t="shared" si="494"/>
        <v>0.87005374252145806</v>
      </c>
      <c r="BM459" s="32">
        <f t="shared" si="494"/>
        <v>1.0250180824805566</v>
      </c>
      <c r="BN459" s="32">
        <f t="shared" si="494"/>
        <v>1.2047841085839353</v>
      </c>
      <c r="BO459" s="32">
        <f t="shared" si="494"/>
        <v>1.4203553130108524</v>
      </c>
      <c r="BP459" s="32">
        <f t="shared" si="494"/>
        <v>1.6253042030559404</v>
      </c>
      <c r="BQ459" s="32">
        <f t="shared" si="494"/>
        <v>1.8120767452309898</v>
      </c>
      <c r="BR459" s="32">
        <f t="shared" si="494"/>
        <v>2.0073181362628092</v>
      </c>
      <c r="BS459" s="32">
        <f t="shared" si="494"/>
        <v>2.2202459730205386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72088-B32C-4D85-B589-8BAE66446020}">
  <sheetPr codeName="Sheet8">
    <tabColor theme="6" tint="0.79998168889431442"/>
  </sheetPr>
  <dimension ref="A1:CU477"/>
  <sheetViews>
    <sheetView showGridLines="0" topLeftCell="A364" zoomScaleNormal="100" workbookViewId="0">
      <selection activeCell="Q383" sqref="Q383:Q387"/>
    </sheetView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</cols>
  <sheetData>
    <row r="1" spans="1:99" ht="20.25" thickBot="1">
      <c r="A1" s="20" t="s">
        <v>259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</row>
    <row r="2" spans="1:99" ht="15" thickTop="1">
      <c r="A2" s="22" t="s">
        <v>260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  <c r="BT2">
        <v>55</v>
      </c>
      <c r="BU2">
        <v>56</v>
      </c>
      <c r="BV2">
        <v>57</v>
      </c>
      <c r="BW2">
        <v>58</v>
      </c>
      <c r="BX2">
        <v>59</v>
      </c>
      <c r="BY2">
        <v>60</v>
      </c>
      <c r="BZ2">
        <v>61</v>
      </c>
      <c r="CA2">
        <v>62</v>
      </c>
      <c r="CB2">
        <v>63</v>
      </c>
      <c r="CC2">
        <v>64</v>
      </c>
      <c r="CD2">
        <v>65</v>
      </c>
      <c r="CE2">
        <v>66</v>
      </c>
      <c r="CF2">
        <v>67</v>
      </c>
      <c r="CG2">
        <v>68</v>
      </c>
      <c r="CH2">
        <v>69</v>
      </c>
      <c r="CI2">
        <v>70</v>
      </c>
      <c r="CJ2">
        <v>71</v>
      </c>
      <c r="CK2">
        <v>72</v>
      </c>
      <c r="CL2">
        <v>73</v>
      </c>
      <c r="CM2">
        <v>74</v>
      </c>
      <c r="CN2">
        <v>75</v>
      </c>
      <c r="CO2">
        <v>76</v>
      </c>
      <c r="CP2">
        <v>77</v>
      </c>
      <c r="CQ2">
        <v>78</v>
      </c>
      <c r="CR2">
        <v>79</v>
      </c>
      <c r="CS2">
        <v>80</v>
      </c>
      <c r="CT2">
        <v>81</v>
      </c>
      <c r="CU2">
        <v>82</v>
      </c>
    </row>
    <row r="3" spans="1:99" ht="15">
      <c r="Q3" s="23" t="s">
        <v>68</v>
      </c>
      <c r="R3" s="52" t="s">
        <v>69</v>
      </c>
      <c r="S3" s="24" t="s">
        <v>71</v>
      </c>
      <c r="T3" s="25"/>
      <c r="U3" s="25"/>
      <c r="V3" s="25"/>
      <c r="W3" s="26"/>
      <c r="X3" s="24" t="s">
        <v>72</v>
      </c>
      <c r="Y3" s="25"/>
      <c r="Z3" s="25"/>
      <c r="AA3" s="25"/>
      <c r="AB3" s="26"/>
      <c r="AC3" s="24" t="s">
        <v>73</v>
      </c>
      <c r="AD3" s="25"/>
      <c r="AE3" s="25"/>
      <c r="AF3" s="25"/>
      <c r="AG3" s="26"/>
      <c r="AH3" s="24" t="s">
        <v>74</v>
      </c>
      <c r="AI3" s="25"/>
      <c r="AJ3" s="25"/>
      <c r="AK3" s="25"/>
      <c r="AL3" s="26"/>
      <c r="AM3" s="24" t="s">
        <v>75</v>
      </c>
      <c r="AN3" s="25"/>
      <c r="AO3" s="25"/>
      <c r="AP3" s="25"/>
      <c r="AQ3" s="26"/>
      <c r="AR3" s="24" t="s">
        <v>76</v>
      </c>
      <c r="AS3" s="25"/>
      <c r="AT3" s="25"/>
      <c r="AU3" s="25"/>
      <c r="AV3" s="26"/>
      <c r="AW3" s="24" t="s">
        <v>77</v>
      </c>
      <c r="AX3" s="25"/>
      <c r="AY3" s="25"/>
      <c r="AZ3" s="25"/>
      <c r="BA3" s="26"/>
      <c r="BB3" s="24" t="s">
        <v>78</v>
      </c>
      <c r="BC3" s="25"/>
      <c r="BD3" s="25"/>
      <c r="BE3" s="25"/>
      <c r="BF3" s="26"/>
      <c r="BG3" s="24" t="s">
        <v>79</v>
      </c>
      <c r="BH3" s="25"/>
      <c r="BI3" s="25"/>
      <c r="BJ3" s="25"/>
      <c r="BK3" s="26"/>
      <c r="BL3" s="24" t="s">
        <v>255</v>
      </c>
      <c r="BM3" s="25"/>
      <c r="BN3" s="25"/>
      <c r="BO3" s="25"/>
      <c r="BP3" s="26"/>
      <c r="BQ3" s="52" t="s">
        <v>261</v>
      </c>
      <c r="BR3" s="25"/>
      <c r="BS3" s="26"/>
    </row>
    <row r="4" spans="1:99" s="27" customFormat="1" ht="15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84</v>
      </c>
      <c r="R4" s="24" t="s">
        <v>85</v>
      </c>
      <c r="S4" s="24" t="s">
        <v>86</v>
      </c>
      <c r="T4" s="24" t="s">
        <v>87</v>
      </c>
      <c r="U4" s="24" t="s">
        <v>88</v>
      </c>
      <c r="V4" s="24" t="s">
        <v>89</v>
      </c>
      <c r="W4" s="24" t="s">
        <v>90</v>
      </c>
      <c r="X4" s="24" t="s">
        <v>91</v>
      </c>
      <c r="Y4" s="24" t="s">
        <v>92</v>
      </c>
      <c r="Z4" s="24" t="s">
        <v>93</v>
      </c>
      <c r="AA4" s="24" t="s">
        <v>94</v>
      </c>
      <c r="AB4" s="24" t="s">
        <v>95</v>
      </c>
      <c r="AC4" s="24" t="s">
        <v>96</v>
      </c>
      <c r="AD4" s="24" t="s">
        <v>97</v>
      </c>
      <c r="AE4" s="24" t="s">
        <v>98</v>
      </c>
      <c r="AF4" s="24" t="s">
        <v>99</v>
      </c>
      <c r="AG4" s="24" t="s">
        <v>100</v>
      </c>
      <c r="AH4" s="24" t="s">
        <v>101</v>
      </c>
      <c r="AI4" s="24" t="s">
        <v>102</v>
      </c>
      <c r="AJ4" s="24" t="s">
        <v>103</v>
      </c>
      <c r="AK4" s="24" t="s">
        <v>104</v>
      </c>
      <c r="AL4" s="24" t="s">
        <v>105</v>
      </c>
      <c r="AM4" s="24" t="s">
        <v>106</v>
      </c>
      <c r="AN4" s="24" t="s">
        <v>107</v>
      </c>
      <c r="AO4" s="24" t="s">
        <v>108</v>
      </c>
      <c r="AP4" s="24" t="s">
        <v>109</v>
      </c>
      <c r="AQ4" s="24" t="s">
        <v>110</v>
      </c>
      <c r="AR4" s="24" t="s">
        <v>111</v>
      </c>
      <c r="AS4" s="24" t="s">
        <v>112</v>
      </c>
      <c r="AT4" s="24" t="s">
        <v>113</v>
      </c>
      <c r="AU4" s="24" t="s">
        <v>114</v>
      </c>
      <c r="AV4" s="24" t="s">
        <v>115</v>
      </c>
      <c r="AW4" s="24" t="s">
        <v>116</v>
      </c>
      <c r="AX4" s="24" t="s">
        <v>117</v>
      </c>
      <c r="AY4" s="24" t="s">
        <v>118</v>
      </c>
      <c r="AZ4" s="24" t="s">
        <v>119</v>
      </c>
      <c r="BA4" s="24" t="s">
        <v>120</v>
      </c>
      <c r="BB4" s="24" t="s">
        <v>121</v>
      </c>
      <c r="BC4" s="24" t="s">
        <v>122</v>
      </c>
      <c r="BD4" s="24" t="s">
        <v>123</v>
      </c>
      <c r="BE4" s="24" t="s">
        <v>124</v>
      </c>
      <c r="BF4" s="24" t="s">
        <v>125</v>
      </c>
      <c r="BG4" s="24" t="s">
        <v>126</v>
      </c>
      <c r="BH4" s="24" t="s">
        <v>127</v>
      </c>
      <c r="BI4" s="24" t="s">
        <v>128</v>
      </c>
      <c r="BJ4" s="24" t="s">
        <v>129</v>
      </c>
      <c r="BK4" s="24" t="s">
        <v>130</v>
      </c>
      <c r="BL4" s="24" t="s">
        <v>131</v>
      </c>
      <c r="BM4" s="24" t="s">
        <v>132</v>
      </c>
      <c r="BN4" s="24" t="s">
        <v>133</v>
      </c>
      <c r="BO4" s="24" t="s">
        <v>134</v>
      </c>
      <c r="BP4" s="24" t="s">
        <v>135</v>
      </c>
      <c r="BQ4" s="24" t="s">
        <v>136</v>
      </c>
      <c r="BR4" s="24" t="s">
        <v>137</v>
      </c>
      <c r="BS4" s="24" t="s">
        <v>138</v>
      </c>
    </row>
    <row r="6" spans="1:99" ht="15.7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99">
      <c r="F8" t="s">
        <v>140</v>
      </c>
      <c r="K8" s="47" t="s">
        <v>262</v>
      </c>
      <c r="O8" s="37">
        <v>0.02</v>
      </c>
      <c r="Q8" s="30">
        <v>1</v>
      </c>
      <c r="R8" s="35">
        <f>Q8*(1+$O$8)</f>
        <v>1.02</v>
      </c>
      <c r="S8" s="35">
        <f>R8*(1+$O$8)</f>
        <v>1.0404</v>
      </c>
      <c r="T8" s="35">
        <f t="shared" ref="T8:BS8" si="0">S8*(1+$O$8)</f>
        <v>1.0612079999999999</v>
      </c>
      <c r="U8" s="35">
        <f t="shared" si="0"/>
        <v>1.08243216</v>
      </c>
      <c r="V8" s="35">
        <f t="shared" si="0"/>
        <v>1.1040808032</v>
      </c>
      <c r="W8" s="35">
        <f t="shared" si="0"/>
        <v>1.1261624192640001</v>
      </c>
      <c r="X8" s="35">
        <f t="shared" si="0"/>
        <v>1.14868566764928</v>
      </c>
      <c r="Y8" s="35">
        <f t="shared" si="0"/>
        <v>1.1716593810022657</v>
      </c>
      <c r="Z8" s="35">
        <f t="shared" si="0"/>
        <v>1.1950925686223111</v>
      </c>
      <c r="AA8" s="35">
        <f t="shared" si="0"/>
        <v>1.2189944199947573</v>
      </c>
      <c r="AB8" s="35">
        <f t="shared" si="0"/>
        <v>1.2433743083946525</v>
      </c>
      <c r="AC8" s="35">
        <f t="shared" si="0"/>
        <v>1.2682417945625455</v>
      </c>
      <c r="AD8" s="35">
        <f t="shared" si="0"/>
        <v>1.2936066304537963</v>
      </c>
      <c r="AE8" s="35">
        <f t="shared" si="0"/>
        <v>1.3194787630628724</v>
      </c>
      <c r="AF8" s="35">
        <f t="shared" si="0"/>
        <v>1.3458683383241299</v>
      </c>
      <c r="AG8" s="35">
        <f t="shared" si="0"/>
        <v>1.3727857050906125</v>
      </c>
      <c r="AH8" s="35">
        <f t="shared" si="0"/>
        <v>1.4002414191924248</v>
      </c>
      <c r="AI8" s="35">
        <f>AH8*(1+$O$8)</f>
        <v>1.4282462475762734</v>
      </c>
      <c r="AJ8" s="35">
        <f>AI8*(1+$O$8)</f>
        <v>1.4568111725277988</v>
      </c>
      <c r="AK8" s="35">
        <f t="shared" si="0"/>
        <v>1.4859473959783549</v>
      </c>
      <c r="AL8" s="35">
        <f t="shared" si="0"/>
        <v>1.5156663438979221</v>
      </c>
      <c r="AM8" s="35">
        <f t="shared" si="0"/>
        <v>1.5459796707758806</v>
      </c>
      <c r="AN8" s="35">
        <f t="shared" si="0"/>
        <v>1.5768992641913981</v>
      </c>
      <c r="AO8" s="35">
        <f t="shared" si="0"/>
        <v>1.6084372494752261</v>
      </c>
      <c r="AP8" s="35">
        <f t="shared" si="0"/>
        <v>1.6406059944647307</v>
      </c>
      <c r="AQ8" s="35">
        <f t="shared" si="0"/>
        <v>1.6734181143540252</v>
      </c>
      <c r="AR8" s="35">
        <f t="shared" si="0"/>
        <v>1.7068864766411058</v>
      </c>
      <c r="AS8" s="35">
        <f t="shared" si="0"/>
        <v>1.7410242061739281</v>
      </c>
      <c r="AT8" s="35">
        <f t="shared" si="0"/>
        <v>1.7758446902974065</v>
      </c>
      <c r="AU8" s="35">
        <f t="shared" si="0"/>
        <v>1.8113615841033548</v>
      </c>
      <c r="AV8" s="35">
        <f t="shared" si="0"/>
        <v>1.8475888157854219</v>
      </c>
      <c r="AW8" s="35">
        <f t="shared" si="0"/>
        <v>1.8845405921011305</v>
      </c>
      <c r="AX8" s="35">
        <f t="shared" si="0"/>
        <v>1.9222314039431532</v>
      </c>
      <c r="AY8" s="35">
        <f t="shared" si="0"/>
        <v>1.9606760320220162</v>
      </c>
      <c r="AZ8" s="35">
        <f t="shared" si="0"/>
        <v>1.9998895526624565</v>
      </c>
      <c r="BA8" s="35">
        <f t="shared" si="0"/>
        <v>2.0398873437157055</v>
      </c>
      <c r="BB8" s="35">
        <f t="shared" si="0"/>
        <v>2.0806850905900198</v>
      </c>
      <c r="BC8" s="35">
        <f t="shared" si="0"/>
        <v>2.1222987924018204</v>
      </c>
      <c r="BD8" s="35">
        <f t="shared" si="0"/>
        <v>2.1647447682498568</v>
      </c>
      <c r="BE8" s="35">
        <f t="shared" si="0"/>
        <v>2.208039663614854</v>
      </c>
      <c r="BF8" s="35">
        <f t="shared" si="0"/>
        <v>2.252200456887151</v>
      </c>
      <c r="BG8" s="35">
        <f t="shared" si="0"/>
        <v>2.2972444660248938</v>
      </c>
      <c r="BH8" s="35">
        <f t="shared" si="0"/>
        <v>2.343189355345392</v>
      </c>
      <c r="BI8" s="35">
        <f t="shared" si="0"/>
        <v>2.3900531424522997</v>
      </c>
      <c r="BJ8" s="35">
        <f t="shared" si="0"/>
        <v>2.4378542053013459</v>
      </c>
      <c r="BK8" s="35">
        <f t="shared" si="0"/>
        <v>2.4866112894073726</v>
      </c>
      <c r="BL8" s="35">
        <f t="shared" si="0"/>
        <v>2.53634351519552</v>
      </c>
      <c r="BM8" s="35">
        <f t="shared" si="0"/>
        <v>2.5870703854994304</v>
      </c>
      <c r="BN8" s="35">
        <f t="shared" si="0"/>
        <v>2.6388117932094191</v>
      </c>
      <c r="BO8" s="35">
        <f t="shared" si="0"/>
        <v>2.6915880290736074</v>
      </c>
      <c r="BP8" s="35">
        <f t="shared" si="0"/>
        <v>2.7454197896550796</v>
      </c>
      <c r="BQ8" s="35">
        <f t="shared" si="0"/>
        <v>2.8003281854481812</v>
      </c>
      <c r="BR8" s="35">
        <f t="shared" si="0"/>
        <v>2.8563347491571447</v>
      </c>
      <c r="BS8" s="35">
        <f t="shared" si="0"/>
        <v>2.9134614441402875</v>
      </c>
    </row>
    <row r="10" spans="1:99">
      <c r="F10" t="s">
        <v>142</v>
      </c>
      <c r="K10" s="47" t="s">
        <v>262</v>
      </c>
      <c r="R10" s="37">
        <v>5.04E-2</v>
      </c>
      <c r="S10" s="37">
        <v>5.04E-2</v>
      </c>
      <c r="T10" s="37">
        <v>5.04E-2</v>
      </c>
      <c r="U10" s="37">
        <v>5.04E-2</v>
      </c>
      <c r="V10" s="37">
        <v>5.04E-2</v>
      </c>
      <c r="W10" s="37">
        <v>5.04E-2</v>
      </c>
      <c r="X10" s="37">
        <v>5.04E-2</v>
      </c>
      <c r="Y10" s="37">
        <v>5.04E-2</v>
      </c>
      <c r="Z10" s="37">
        <v>5.04E-2</v>
      </c>
      <c r="AA10" s="37">
        <v>5.04E-2</v>
      </c>
      <c r="AB10" s="37">
        <v>5.04E-2</v>
      </c>
      <c r="AC10" s="37">
        <v>5.04E-2</v>
      </c>
      <c r="AD10" s="37">
        <v>5.04E-2</v>
      </c>
      <c r="AE10" s="37">
        <v>5.04E-2</v>
      </c>
      <c r="AF10" s="37">
        <v>5.04E-2</v>
      </c>
      <c r="AG10" s="37">
        <v>5.04E-2</v>
      </c>
      <c r="AH10" s="37">
        <v>5.04E-2</v>
      </c>
      <c r="AI10" s="37">
        <v>5.04E-2</v>
      </c>
      <c r="AJ10" s="37">
        <v>5.04E-2</v>
      </c>
      <c r="AK10" s="37">
        <v>5.04E-2</v>
      </c>
      <c r="AL10" s="37">
        <v>5.04E-2</v>
      </c>
      <c r="AM10" s="37">
        <v>5.04E-2</v>
      </c>
      <c r="AN10" s="37">
        <v>5.04E-2</v>
      </c>
      <c r="AO10" s="37">
        <v>5.04E-2</v>
      </c>
      <c r="AP10" s="37">
        <v>5.04E-2</v>
      </c>
      <c r="AQ10" s="37">
        <v>5.04E-2</v>
      </c>
      <c r="AR10" s="37">
        <v>5.04E-2</v>
      </c>
      <c r="AS10" s="37">
        <v>5.04E-2</v>
      </c>
      <c r="AT10" s="37">
        <v>5.04E-2</v>
      </c>
      <c r="AU10" s="37">
        <v>5.04E-2</v>
      </c>
      <c r="AV10" s="37">
        <v>5.04E-2</v>
      </c>
      <c r="AW10" s="37">
        <v>5.04E-2</v>
      </c>
      <c r="AX10" s="37">
        <v>5.04E-2</v>
      </c>
      <c r="AY10" s="37">
        <v>5.04E-2</v>
      </c>
      <c r="AZ10" s="37">
        <v>5.04E-2</v>
      </c>
      <c r="BA10" s="37">
        <v>5.04E-2</v>
      </c>
      <c r="BB10" s="37">
        <v>5.04E-2</v>
      </c>
      <c r="BC10" s="37">
        <v>5.04E-2</v>
      </c>
      <c r="BD10" s="37">
        <v>5.04E-2</v>
      </c>
      <c r="BE10" s="37">
        <v>5.04E-2</v>
      </c>
      <c r="BF10" s="37">
        <v>5.04E-2</v>
      </c>
      <c r="BG10" s="37">
        <v>5.04E-2</v>
      </c>
      <c r="BH10" s="37">
        <v>5.04E-2</v>
      </c>
      <c r="BI10" s="37">
        <v>5.04E-2</v>
      </c>
      <c r="BJ10" s="37">
        <v>5.04E-2</v>
      </c>
      <c r="BK10" s="37">
        <v>5.04E-2</v>
      </c>
      <c r="BL10" s="37">
        <v>5.04E-2</v>
      </c>
      <c r="BM10" s="37">
        <v>5.04E-2</v>
      </c>
      <c r="BN10" s="37">
        <v>5.04E-2</v>
      </c>
      <c r="BO10" s="37">
        <v>5.04E-2</v>
      </c>
      <c r="BP10" s="37">
        <v>5.04E-2</v>
      </c>
      <c r="BQ10" s="37">
        <v>5.04E-2</v>
      </c>
      <c r="BR10" s="37">
        <v>5.04E-2</v>
      </c>
      <c r="BS10" s="37">
        <v>5.04E-2</v>
      </c>
    </row>
    <row r="11" spans="1:99">
      <c r="F11" t="s">
        <v>143</v>
      </c>
      <c r="K11" s="47" t="s">
        <v>262</v>
      </c>
      <c r="R11" s="37">
        <v>5.9421966883932337E-2</v>
      </c>
      <c r="S11" s="37">
        <v>5.9421966883932337E-2</v>
      </c>
      <c r="T11" s="37">
        <v>5.9421966883932337E-2</v>
      </c>
      <c r="U11" s="37">
        <v>5.9421966883932337E-2</v>
      </c>
      <c r="V11" s="37">
        <v>5.9421966883932337E-2</v>
      </c>
      <c r="W11" s="37">
        <v>5.9421966883932337E-2</v>
      </c>
      <c r="X11" s="37">
        <v>5.9421966883932337E-2</v>
      </c>
      <c r="Y11" s="37">
        <v>5.9421966883932337E-2</v>
      </c>
      <c r="Z11" s="37">
        <v>5.9421966883932337E-2</v>
      </c>
      <c r="AA11" s="37">
        <v>5.9421966883932337E-2</v>
      </c>
      <c r="AB11" s="37">
        <v>5.9421966883932337E-2</v>
      </c>
      <c r="AC11" s="37">
        <v>5.9421966883932337E-2</v>
      </c>
      <c r="AD11" s="37">
        <v>5.9421966883932337E-2</v>
      </c>
      <c r="AE11" s="37">
        <v>5.9421966883932337E-2</v>
      </c>
      <c r="AF11" s="37">
        <v>5.9421966883932337E-2</v>
      </c>
      <c r="AG11" s="37">
        <v>5.9421966883932337E-2</v>
      </c>
      <c r="AH11" s="37">
        <v>5.9421966883932337E-2</v>
      </c>
      <c r="AI11" s="37">
        <v>5.9421966883932337E-2</v>
      </c>
      <c r="AJ11" s="37">
        <v>5.9421966883932337E-2</v>
      </c>
      <c r="AK11" s="37">
        <v>5.9421966883932337E-2</v>
      </c>
      <c r="AL11" s="37">
        <v>5.9421966883932337E-2</v>
      </c>
      <c r="AM11" s="37">
        <v>5.9421966883932337E-2</v>
      </c>
      <c r="AN11" s="37">
        <v>5.9421966883932337E-2</v>
      </c>
      <c r="AO11" s="37">
        <v>5.9421966883932337E-2</v>
      </c>
      <c r="AP11" s="37">
        <v>5.9421966883932337E-2</v>
      </c>
      <c r="AQ11" s="37">
        <v>5.9421966883932337E-2</v>
      </c>
      <c r="AR11" s="37">
        <v>5.9421966883932337E-2</v>
      </c>
      <c r="AS11" s="37">
        <v>5.9421966883932337E-2</v>
      </c>
      <c r="AT11" s="37">
        <v>5.9421966883932337E-2</v>
      </c>
      <c r="AU11" s="37">
        <v>5.9421966883932337E-2</v>
      </c>
      <c r="AV11" s="37">
        <v>5.9421966883932337E-2</v>
      </c>
      <c r="AW11" s="37">
        <v>5.9421966883932337E-2</v>
      </c>
      <c r="AX11" s="37">
        <v>5.9421966883932337E-2</v>
      </c>
      <c r="AY11" s="37">
        <v>5.9421966883932337E-2</v>
      </c>
      <c r="AZ11" s="37">
        <v>5.9421966883932337E-2</v>
      </c>
      <c r="BA11" s="37">
        <v>5.9421966883932337E-2</v>
      </c>
      <c r="BB11" s="37">
        <v>5.9421966883932337E-2</v>
      </c>
      <c r="BC11" s="37">
        <v>5.9421966883932337E-2</v>
      </c>
      <c r="BD11" s="37">
        <v>5.9421966883932337E-2</v>
      </c>
      <c r="BE11" s="37">
        <v>5.9421966883932337E-2</v>
      </c>
      <c r="BF11" s="37">
        <v>5.9421966883932337E-2</v>
      </c>
      <c r="BG11" s="37">
        <v>5.9421966883932337E-2</v>
      </c>
      <c r="BH11" s="37">
        <v>5.9421966883932337E-2</v>
      </c>
      <c r="BI11" s="37">
        <v>5.9421966883932337E-2</v>
      </c>
      <c r="BJ11" s="37">
        <v>5.9421966883932337E-2</v>
      </c>
      <c r="BK11" s="37">
        <v>5.9421966883932337E-2</v>
      </c>
      <c r="BL11" s="37">
        <v>5.9421966883932337E-2</v>
      </c>
      <c r="BM11" s="37">
        <v>5.9421966883932337E-2</v>
      </c>
      <c r="BN11" s="37">
        <v>5.9421966883932337E-2</v>
      </c>
      <c r="BO11" s="37">
        <v>5.9421966883932337E-2</v>
      </c>
      <c r="BP11" s="37">
        <v>5.9421966883932337E-2</v>
      </c>
      <c r="BQ11" s="37">
        <v>5.9421966883932337E-2</v>
      </c>
      <c r="BR11" s="37">
        <v>5.9421966883932337E-2</v>
      </c>
      <c r="BS11" s="37">
        <v>5.9421966883932337E-2</v>
      </c>
    </row>
    <row r="13" spans="1:99">
      <c r="F13" t="s">
        <v>144</v>
      </c>
      <c r="K13" s="47" t="s">
        <v>262</v>
      </c>
      <c r="O13" s="33">
        <v>0.6</v>
      </c>
    </row>
    <row r="14" spans="1:99">
      <c r="F14" t="s">
        <v>145</v>
      </c>
      <c r="K14" s="47" t="s">
        <v>262</v>
      </c>
      <c r="O14" s="33">
        <v>0.4</v>
      </c>
    </row>
    <row r="16" spans="1:99">
      <c r="F16" t="s">
        <v>146</v>
      </c>
      <c r="K16" s="47" t="s">
        <v>262</v>
      </c>
      <c r="O16" s="34">
        <v>0.3</v>
      </c>
    </row>
    <row r="17" spans="6:71">
      <c r="F17" t="s">
        <v>147</v>
      </c>
      <c r="K17" s="47" t="s">
        <v>262</v>
      </c>
      <c r="O17" s="34">
        <v>0.58499999999999996</v>
      </c>
    </row>
    <row r="18" spans="6:71">
      <c r="F18" t="s">
        <v>148</v>
      </c>
      <c r="K18" s="47" t="s">
        <v>262</v>
      </c>
      <c r="O18" s="34">
        <v>0.9</v>
      </c>
    </row>
    <row r="20" spans="6:71">
      <c r="F20" t="s">
        <v>149</v>
      </c>
      <c r="R20" s="32">
        <f>(R10*$O$13)+(R11*$O$14)</f>
        <v>5.4008786753572936E-2</v>
      </c>
      <c r="S20" s="32">
        <f t="shared" ref="S20:BS20" si="1">(S10*$O$13)+(S11*$O$14)</f>
        <v>5.4008786753572936E-2</v>
      </c>
      <c r="T20" s="32">
        <f t="shared" si="1"/>
        <v>5.4008786753572936E-2</v>
      </c>
      <c r="U20" s="32">
        <f t="shared" si="1"/>
        <v>5.4008786753572936E-2</v>
      </c>
      <c r="V20" s="32">
        <f t="shared" si="1"/>
        <v>5.4008786753572936E-2</v>
      </c>
      <c r="W20" s="32">
        <f t="shared" si="1"/>
        <v>5.4008786753572936E-2</v>
      </c>
      <c r="X20" s="32">
        <f t="shared" si="1"/>
        <v>5.4008786753572936E-2</v>
      </c>
      <c r="Y20" s="32">
        <f t="shared" si="1"/>
        <v>5.4008786753572936E-2</v>
      </c>
      <c r="Z20" s="32">
        <f t="shared" si="1"/>
        <v>5.4008786753572936E-2</v>
      </c>
      <c r="AA20" s="32">
        <f t="shared" si="1"/>
        <v>5.4008786753572936E-2</v>
      </c>
      <c r="AB20" s="32">
        <f t="shared" si="1"/>
        <v>5.4008786753572936E-2</v>
      </c>
      <c r="AC20" s="32">
        <f t="shared" si="1"/>
        <v>5.4008786753572936E-2</v>
      </c>
      <c r="AD20" s="32">
        <f t="shared" si="1"/>
        <v>5.4008786753572936E-2</v>
      </c>
      <c r="AE20" s="32">
        <f t="shared" si="1"/>
        <v>5.4008786753572936E-2</v>
      </c>
      <c r="AF20" s="32">
        <f t="shared" si="1"/>
        <v>5.4008786753572936E-2</v>
      </c>
      <c r="AG20" s="32">
        <f t="shared" si="1"/>
        <v>5.4008786753572936E-2</v>
      </c>
      <c r="AH20" s="32">
        <f t="shared" si="1"/>
        <v>5.4008786753572936E-2</v>
      </c>
      <c r="AI20" s="32">
        <f t="shared" si="1"/>
        <v>5.4008786753572936E-2</v>
      </c>
      <c r="AJ20" s="32">
        <f t="shared" si="1"/>
        <v>5.4008786753572936E-2</v>
      </c>
      <c r="AK20" s="32">
        <f t="shared" si="1"/>
        <v>5.4008786753572936E-2</v>
      </c>
      <c r="AL20" s="32">
        <f t="shared" si="1"/>
        <v>5.4008786753572936E-2</v>
      </c>
      <c r="AM20" s="32">
        <f t="shared" si="1"/>
        <v>5.4008786753572936E-2</v>
      </c>
      <c r="AN20" s="32">
        <f t="shared" si="1"/>
        <v>5.4008786753572936E-2</v>
      </c>
      <c r="AO20" s="32">
        <f t="shared" si="1"/>
        <v>5.4008786753572936E-2</v>
      </c>
      <c r="AP20" s="32">
        <f t="shared" si="1"/>
        <v>5.4008786753572936E-2</v>
      </c>
      <c r="AQ20" s="32">
        <f t="shared" si="1"/>
        <v>5.4008786753572936E-2</v>
      </c>
      <c r="AR20" s="32">
        <f t="shared" si="1"/>
        <v>5.4008786753572936E-2</v>
      </c>
      <c r="AS20" s="32">
        <f t="shared" si="1"/>
        <v>5.4008786753572936E-2</v>
      </c>
      <c r="AT20" s="32">
        <f t="shared" si="1"/>
        <v>5.4008786753572936E-2</v>
      </c>
      <c r="AU20" s="32">
        <f t="shared" si="1"/>
        <v>5.4008786753572936E-2</v>
      </c>
      <c r="AV20" s="32">
        <f t="shared" si="1"/>
        <v>5.4008786753572936E-2</v>
      </c>
      <c r="AW20" s="32">
        <f t="shared" si="1"/>
        <v>5.4008786753572936E-2</v>
      </c>
      <c r="AX20" s="32">
        <f t="shared" si="1"/>
        <v>5.4008786753572936E-2</v>
      </c>
      <c r="AY20" s="32">
        <f t="shared" si="1"/>
        <v>5.4008786753572936E-2</v>
      </c>
      <c r="AZ20" s="32">
        <f t="shared" si="1"/>
        <v>5.4008786753572936E-2</v>
      </c>
      <c r="BA20" s="32">
        <f t="shared" si="1"/>
        <v>5.4008786753572936E-2</v>
      </c>
      <c r="BB20" s="32">
        <f t="shared" si="1"/>
        <v>5.4008786753572936E-2</v>
      </c>
      <c r="BC20" s="32">
        <f t="shared" si="1"/>
        <v>5.4008786753572936E-2</v>
      </c>
      <c r="BD20" s="32">
        <f t="shared" si="1"/>
        <v>5.4008786753572936E-2</v>
      </c>
      <c r="BE20" s="32">
        <f t="shared" si="1"/>
        <v>5.4008786753572936E-2</v>
      </c>
      <c r="BF20" s="32">
        <f t="shared" si="1"/>
        <v>5.4008786753572936E-2</v>
      </c>
      <c r="BG20" s="32">
        <f t="shared" si="1"/>
        <v>5.4008786753572936E-2</v>
      </c>
      <c r="BH20" s="32">
        <f t="shared" si="1"/>
        <v>5.4008786753572936E-2</v>
      </c>
      <c r="BI20" s="32">
        <f t="shared" si="1"/>
        <v>5.4008786753572936E-2</v>
      </c>
      <c r="BJ20" s="32">
        <f t="shared" si="1"/>
        <v>5.4008786753572936E-2</v>
      </c>
      <c r="BK20" s="32">
        <f t="shared" si="1"/>
        <v>5.4008786753572936E-2</v>
      </c>
      <c r="BL20" s="32">
        <f t="shared" si="1"/>
        <v>5.4008786753572936E-2</v>
      </c>
      <c r="BM20" s="32">
        <f t="shared" si="1"/>
        <v>5.4008786753572936E-2</v>
      </c>
      <c r="BN20" s="32">
        <f t="shared" si="1"/>
        <v>5.4008786753572936E-2</v>
      </c>
      <c r="BO20" s="32">
        <f t="shared" si="1"/>
        <v>5.4008786753572936E-2</v>
      </c>
      <c r="BP20" s="32">
        <f t="shared" si="1"/>
        <v>5.4008786753572936E-2</v>
      </c>
      <c r="BQ20" s="32">
        <f t="shared" si="1"/>
        <v>5.4008786753572936E-2</v>
      </c>
      <c r="BR20" s="32">
        <f t="shared" si="1"/>
        <v>5.4008786753572936E-2</v>
      </c>
      <c r="BS20" s="32">
        <f t="shared" si="1"/>
        <v>5.4008786753572936E-2</v>
      </c>
    </row>
    <row r="21" spans="6:71">
      <c r="F21" t="s">
        <v>150</v>
      </c>
      <c r="R21" s="32">
        <f>(1+R20)/(1+$O$8)-1</f>
        <v>3.3341947797620675E-2</v>
      </c>
      <c r="S21" s="32">
        <f t="shared" ref="S21:BR21" si="2">(1+S20)/(1+$O$8)-1</f>
        <v>3.3341947797620675E-2</v>
      </c>
      <c r="T21" s="32">
        <f t="shared" si="2"/>
        <v>3.3341947797620675E-2</v>
      </c>
      <c r="U21" s="32">
        <f t="shared" si="2"/>
        <v>3.3341947797620675E-2</v>
      </c>
      <c r="V21" s="32">
        <f t="shared" si="2"/>
        <v>3.3341947797620675E-2</v>
      </c>
      <c r="W21" s="32">
        <f t="shared" si="2"/>
        <v>3.3341947797620675E-2</v>
      </c>
      <c r="X21" s="32">
        <f t="shared" si="2"/>
        <v>3.3341947797620675E-2</v>
      </c>
      <c r="Y21" s="32">
        <f t="shared" si="2"/>
        <v>3.3341947797620675E-2</v>
      </c>
      <c r="Z21" s="32">
        <f t="shared" si="2"/>
        <v>3.3341947797620675E-2</v>
      </c>
      <c r="AA21" s="32">
        <f t="shared" si="2"/>
        <v>3.3341947797620675E-2</v>
      </c>
      <c r="AB21" s="32">
        <f t="shared" si="2"/>
        <v>3.3341947797620675E-2</v>
      </c>
      <c r="AC21" s="32">
        <f t="shared" si="2"/>
        <v>3.3341947797620675E-2</v>
      </c>
      <c r="AD21" s="32">
        <f t="shared" si="2"/>
        <v>3.3341947797620675E-2</v>
      </c>
      <c r="AE21" s="32">
        <f t="shared" si="2"/>
        <v>3.3341947797620675E-2</v>
      </c>
      <c r="AF21" s="32">
        <f t="shared" si="2"/>
        <v>3.3341947797620675E-2</v>
      </c>
      <c r="AG21" s="32">
        <f t="shared" si="2"/>
        <v>3.3341947797620675E-2</v>
      </c>
      <c r="AH21" s="32">
        <f t="shared" si="2"/>
        <v>3.3341947797620675E-2</v>
      </c>
      <c r="AI21" s="32">
        <f t="shared" si="2"/>
        <v>3.3341947797620675E-2</v>
      </c>
      <c r="AJ21" s="32">
        <f t="shared" si="2"/>
        <v>3.3341947797620675E-2</v>
      </c>
      <c r="AK21" s="32">
        <f t="shared" si="2"/>
        <v>3.3341947797620675E-2</v>
      </c>
      <c r="AL21" s="32">
        <f t="shared" si="2"/>
        <v>3.3341947797620675E-2</v>
      </c>
      <c r="AM21" s="32">
        <f t="shared" si="2"/>
        <v>3.3341947797620675E-2</v>
      </c>
      <c r="AN21" s="32">
        <f t="shared" si="2"/>
        <v>3.3341947797620675E-2</v>
      </c>
      <c r="AO21" s="32">
        <f t="shared" si="2"/>
        <v>3.3341947797620675E-2</v>
      </c>
      <c r="AP21" s="32">
        <f t="shared" si="2"/>
        <v>3.3341947797620675E-2</v>
      </c>
      <c r="AQ21" s="32">
        <f t="shared" si="2"/>
        <v>3.3341947797620675E-2</v>
      </c>
      <c r="AR21" s="32">
        <f t="shared" si="2"/>
        <v>3.3341947797620675E-2</v>
      </c>
      <c r="AS21" s="32">
        <f t="shared" si="2"/>
        <v>3.3341947797620675E-2</v>
      </c>
      <c r="AT21" s="32">
        <f t="shared" si="2"/>
        <v>3.3341947797620675E-2</v>
      </c>
      <c r="AU21" s="32">
        <f t="shared" si="2"/>
        <v>3.3341947797620675E-2</v>
      </c>
      <c r="AV21" s="32">
        <f t="shared" si="2"/>
        <v>3.3341947797620675E-2</v>
      </c>
      <c r="AW21" s="32">
        <f t="shared" si="2"/>
        <v>3.3341947797620675E-2</v>
      </c>
      <c r="AX21" s="32">
        <f t="shared" si="2"/>
        <v>3.3341947797620675E-2</v>
      </c>
      <c r="AY21" s="32">
        <f t="shared" si="2"/>
        <v>3.3341947797620675E-2</v>
      </c>
      <c r="AZ21" s="32">
        <f t="shared" si="2"/>
        <v>3.3341947797620675E-2</v>
      </c>
      <c r="BA21" s="32">
        <f t="shared" si="2"/>
        <v>3.3341947797620675E-2</v>
      </c>
      <c r="BB21" s="32">
        <f t="shared" si="2"/>
        <v>3.3341947797620675E-2</v>
      </c>
      <c r="BC21" s="32">
        <f t="shared" si="2"/>
        <v>3.3341947797620675E-2</v>
      </c>
      <c r="BD21" s="32">
        <f t="shared" si="2"/>
        <v>3.3341947797620675E-2</v>
      </c>
      <c r="BE21" s="32">
        <f t="shared" si="2"/>
        <v>3.3341947797620675E-2</v>
      </c>
      <c r="BF21" s="32">
        <f t="shared" si="2"/>
        <v>3.3341947797620675E-2</v>
      </c>
      <c r="BG21" s="32">
        <f t="shared" si="2"/>
        <v>3.3341947797620675E-2</v>
      </c>
      <c r="BH21" s="32">
        <f t="shared" si="2"/>
        <v>3.3341947797620675E-2</v>
      </c>
      <c r="BI21" s="32">
        <f t="shared" si="2"/>
        <v>3.3341947797620675E-2</v>
      </c>
      <c r="BJ21" s="32">
        <f t="shared" si="2"/>
        <v>3.3341947797620675E-2</v>
      </c>
      <c r="BK21" s="32">
        <f t="shared" si="2"/>
        <v>3.3341947797620675E-2</v>
      </c>
      <c r="BL21" s="32">
        <f t="shared" si="2"/>
        <v>3.3341947797620675E-2</v>
      </c>
      <c r="BM21" s="32">
        <f t="shared" si="2"/>
        <v>3.3341947797620675E-2</v>
      </c>
      <c r="BN21" s="32">
        <f t="shared" si="2"/>
        <v>3.3341947797620675E-2</v>
      </c>
      <c r="BO21" s="32">
        <f t="shared" si="2"/>
        <v>3.3341947797620675E-2</v>
      </c>
      <c r="BP21" s="32">
        <f t="shared" si="2"/>
        <v>3.3341947797620675E-2</v>
      </c>
      <c r="BQ21" s="32">
        <f t="shared" si="2"/>
        <v>3.3341947797620675E-2</v>
      </c>
      <c r="BR21" s="32">
        <f t="shared" si="2"/>
        <v>3.3341947797620675E-2</v>
      </c>
      <c r="BS21" s="32">
        <f>(1+BS20)/(1+$O$8)-1</f>
        <v>3.3341947797620675E-2</v>
      </c>
    </row>
    <row r="23" spans="6:71">
      <c r="F23" t="s">
        <v>151</v>
      </c>
      <c r="Q23" s="30">
        <v>1</v>
      </c>
      <c r="R23" s="35">
        <f>Q23*(1+R20)</f>
        <v>1.054008786753573</v>
      </c>
      <c r="S23" s="35">
        <f t="shared" ref="S23:BR23" si="3">R23*(1+S20)</f>
        <v>1.110934522553739</v>
      </c>
      <c r="T23" s="35">
        <f t="shared" si="3"/>
        <v>1.1709347482795265</v>
      </c>
      <c r="U23" s="35">
        <f t="shared" si="3"/>
        <v>1.2341755134017041</v>
      </c>
      <c r="V23" s="35">
        <f t="shared" si="3"/>
        <v>1.3008318355214983</v>
      </c>
      <c r="W23" s="35">
        <f t="shared" si="3"/>
        <v>1.3710881847284377</v>
      </c>
      <c r="X23" s="35">
        <f t="shared" si="3"/>
        <v>1.4451389941177795</v>
      </c>
      <c r="Y23" s="35">
        <f t="shared" si="3"/>
        <v>1.5231891978803596</v>
      </c>
      <c r="Z23" s="35">
        <f t="shared" si="3"/>
        <v>1.6054547984540257</v>
      </c>
      <c r="AA23" s="35">
        <f t="shared" si="3"/>
        <v>1.6921634643062298</v>
      </c>
      <c r="AB23" s="35">
        <f t="shared" si="3"/>
        <v>1.7835551600021322</v>
      </c>
      <c r="AC23" s="35">
        <f t="shared" si="3"/>
        <v>1.8798828103019221</v>
      </c>
      <c r="AD23" s="35">
        <f t="shared" si="3"/>
        <v>1.9814130001252261</v>
      </c>
      <c r="AE23" s="35">
        <f t="shared" si="3"/>
        <v>2.0884267123197469</v>
      </c>
      <c r="AF23" s="35">
        <f t="shared" si="3"/>
        <v>2.2012201052758895</v>
      </c>
      <c r="AG23" s="35">
        <f t="shared" si="3"/>
        <v>2.3201053325394128</v>
      </c>
      <c r="AH23" s="35">
        <f t="shared" si="3"/>
        <v>2.4454114066903614</v>
      </c>
      <c r="AI23" s="35">
        <f>AH23*(1+AI20)</f>
        <v>2.5774851098790563</v>
      </c>
      <c r="AJ23" s="35">
        <f>AI23*(1+AJ20)</f>
        <v>2.7166919535390242</v>
      </c>
      <c r="AK23" s="35">
        <f t="shared" si="3"/>
        <v>2.8634171899328611</v>
      </c>
      <c r="AL23" s="35">
        <f t="shared" si="3"/>
        <v>3.0180668783304601</v>
      </c>
      <c r="AM23" s="35">
        <f t="shared" si="3"/>
        <v>3.1810690087702316</v>
      </c>
      <c r="AN23" s="35">
        <f t="shared" si="3"/>
        <v>3.352874686513303</v>
      </c>
      <c r="AO23" s="35">
        <f t="shared" si="3"/>
        <v>3.5339593804686529</v>
      </c>
      <c r="AP23" s="35">
        <f t="shared" si="3"/>
        <v>3.7248242390441733</v>
      </c>
      <c r="AQ23" s="35">
        <f t="shared" si="3"/>
        <v>3.9259974770652497</v>
      </c>
      <c r="AR23" s="35">
        <f t="shared" si="3"/>
        <v>4.1380358375991326</v>
      </c>
      <c r="AS23" s="35">
        <f t="shared" si="3"/>
        <v>4.3615261327306669</v>
      </c>
      <c r="AT23" s="35">
        <f t="shared" si="3"/>
        <v>4.5970868675534531</v>
      </c>
      <c r="AU23" s="35">
        <f t="shared" si="3"/>
        <v>4.8453699518707989</v>
      </c>
      <c r="AV23" s="35">
        <f t="shared" si="3"/>
        <v>5.1070625043435589</v>
      </c>
      <c r="AW23" s="35">
        <f t="shared" si="3"/>
        <v>5.3828887540778183</v>
      </c>
      <c r="AX23" s="35">
        <f t="shared" si="3"/>
        <v>5.6736120449150134</v>
      </c>
      <c r="AY23" s="35">
        <f t="shared" si="3"/>
        <v>5.9800369479713318</v>
      </c>
      <c r="AZ23" s="35">
        <f t="shared" si="3"/>
        <v>6.3030114882728032</v>
      </c>
      <c r="BA23" s="35">
        <f t="shared" si="3"/>
        <v>6.6434294916482495</v>
      </c>
      <c r="BB23" s="35">
        <f t="shared" si="3"/>
        <v>7.0022330583750776</v>
      </c>
      <c r="BC23" s="35">
        <f t="shared" si="3"/>
        <v>7.3804151704236762</v>
      </c>
      <c r="BD23" s="35">
        <f t="shared" si="3"/>
        <v>7.7790224395159235</v>
      </c>
      <c r="BE23" s="35">
        <f t="shared" si="3"/>
        <v>8.1991580036029976</v>
      </c>
      <c r="BF23" s="35">
        <f t="shared" si="3"/>
        <v>8.6419845797784429</v>
      </c>
      <c r="BG23" s="35">
        <f t="shared" si="3"/>
        <v>9.1087276820753633</v>
      </c>
      <c r="BH23" s="35">
        <f t="shared" si="3"/>
        <v>9.6006790130529396</v>
      </c>
      <c r="BI23" s="35">
        <f t="shared" si="3"/>
        <v>10.11920003855842</v>
      </c>
      <c r="BJ23" s="35">
        <f t="shared" si="3"/>
        <v>10.66572575555767</v>
      </c>
      <c r="BK23" s="35">
        <f t="shared" si="3"/>
        <v>11.241768663461675</v>
      </c>
      <c r="BL23" s="35">
        <f t="shared" si="3"/>
        <v>11.848922949939576</v>
      </c>
      <c r="BM23" s="35">
        <f t="shared" si="3"/>
        <v>12.48886890280238</v>
      </c>
      <c r="BN23" s="35">
        <f t="shared" si="3"/>
        <v>13.163377560167163</v>
      </c>
      <c r="BO23" s="35">
        <f t="shared" si="3"/>
        <v>13.874315611770999</v>
      </c>
      <c r="BP23" s="35">
        <f t="shared" si="3"/>
        <v>14.623650564998908</v>
      </c>
      <c r="BQ23" s="35">
        <f t="shared" si="3"/>
        <v>15.413456189922702</v>
      </c>
      <c r="BR23" s="35">
        <f t="shared" si="3"/>
        <v>16.245918258419778</v>
      </c>
      <c r="BS23" s="35">
        <f>BR23*(1+BS20)</f>
        <v>17.123340593254749</v>
      </c>
    </row>
    <row r="24" spans="6:71">
      <c r="F24" t="s">
        <v>152</v>
      </c>
      <c r="Q24" s="35">
        <f>1/Q23</f>
        <v>1</v>
      </c>
      <c r="R24" s="35">
        <f>1/R23</f>
        <v>0.94875869401437896</v>
      </c>
      <c r="S24" s="35">
        <f t="shared" ref="S24:BS24" si="4">1/S23</f>
        <v>0.90014305946786988</v>
      </c>
      <c r="T24" s="35">
        <f t="shared" si="4"/>
        <v>0.85401855352684364</v>
      </c>
      <c r="U24" s="35">
        <f t="shared" si="4"/>
        <v>0.81025752750817726</v>
      </c>
      <c r="V24" s="35">
        <f t="shared" si="4"/>
        <v>0.76873887361397797</v>
      </c>
      <c r="W24" s="35">
        <f t="shared" si="4"/>
        <v>0.72934768976808251</v>
      </c>
      <c r="X24" s="35">
        <f t="shared" si="4"/>
        <v>0.69197496162677041</v>
      </c>
      <c r="Y24" s="35">
        <f t="shared" si="4"/>
        <v>0.65651726088366469</v>
      </c>
      <c r="Z24" s="35">
        <f t="shared" si="4"/>
        <v>0.62287645903388311</v>
      </c>
      <c r="AA24" s="35">
        <f t="shared" si="4"/>
        <v>0.59095945580528775</v>
      </c>
      <c r="AB24" s="35">
        <f t="shared" si="4"/>
        <v>0.56067792150527296</v>
      </c>
      <c r="AC24" s="35">
        <f t="shared" si="4"/>
        <v>0.5319480525700393</v>
      </c>
      <c r="AD24" s="35">
        <f t="shared" si="4"/>
        <v>0.50469033963984267</v>
      </c>
      <c r="AE24" s="35">
        <f t="shared" si="4"/>
        <v>0.47882934751837047</v>
      </c>
      <c r="AF24" s="35">
        <f t="shared" si="4"/>
        <v>0.45429350640728644</v>
      </c>
      <c r="AG24" s="35">
        <f t="shared" si="4"/>
        <v>0.43101491383818996</v>
      </c>
      <c r="AH24" s="35">
        <f t="shared" si="4"/>
        <v>0.40892914675384118</v>
      </c>
      <c r="AI24" s="35">
        <f>1/AI23</f>
        <v>0.38797508321858865</v>
      </c>
      <c r="AJ24" s="35">
        <f>1/AJ23</f>
        <v>0.36809473326458814</v>
      </c>
      <c r="AK24" s="35">
        <f t="shared" si="4"/>
        <v>0.3492330784056818</v>
      </c>
      <c r="AL24" s="35">
        <f t="shared" si="4"/>
        <v>0.33133791937479595</v>
      </c>
      <c r="AM24" s="35">
        <f t="shared" si="4"/>
        <v>0.31435973166347297</v>
      </c>
      <c r="AN24" s="35">
        <f t="shared" si="4"/>
        <v>0.29825152846374725</v>
      </c>
      <c r="AO24" s="35">
        <f t="shared" si="4"/>
        <v>0.28296873063305722</v>
      </c>
      <c r="AP24" s="35">
        <f t="shared" si="4"/>
        <v>0.26846904332232596</v>
      </c>
      <c r="AQ24" s="35">
        <f t="shared" si="4"/>
        <v>0.25471233892577971</v>
      </c>
      <c r="AR24" s="35">
        <f t="shared" si="4"/>
        <v>0.24166054602857062</v>
      </c>
      <c r="AS24" s="35">
        <f t="shared" si="4"/>
        <v>0.22927754404486839</v>
      </c>
      <c r="AT24" s="35">
        <f t="shared" si="4"/>
        <v>0.21752906325483362</v>
      </c>
      <c r="AU24" s="35">
        <f t="shared" si="4"/>
        <v>0.20638258996382716</v>
      </c>
      <c r="AV24" s="35">
        <f t="shared" si="4"/>
        <v>0.19580727652138574</v>
      </c>
      <c r="AW24" s="35">
        <f t="shared" si="4"/>
        <v>0.18577385595094231</v>
      </c>
      <c r="AX24" s="35">
        <f t="shared" si="4"/>
        <v>0.17625456095403141</v>
      </c>
      <c r="AY24" s="35">
        <f t="shared" si="4"/>
        <v>0.16722304706482458</v>
      </c>
      <c r="AZ24" s="35">
        <f t="shared" si="4"/>
        <v>0.15865431974232799</v>
      </c>
      <c r="BA24" s="35">
        <f t="shared" si="4"/>
        <v>0.15052466519847083</v>
      </c>
      <c r="BB24" s="35">
        <f t="shared" si="4"/>
        <v>0.14281158477065284</v>
      </c>
      <c r="BC24" s="35">
        <f t="shared" si="4"/>
        <v>0.13549373265712836</v>
      </c>
      <c r="BD24" s="35">
        <f t="shared" si="4"/>
        <v>0.12855085684291051</v>
      </c>
      <c r="BE24" s="35">
        <f t="shared" si="4"/>
        <v>0.12196374305270918</v>
      </c>
      <c r="BF24" s="35">
        <f t="shared" si="4"/>
        <v>0.11571416157579366</v>
      </c>
      <c r="BG24" s="35">
        <f t="shared" si="4"/>
        <v>0.10978481681561882</v>
      </c>
      <c r="BH24" s="35">
        <f t="shared" si="4"/>
        <v>0.10415929942459434</v>
      </c>
      <c r="BI24" s="35">
        <f t="shared" si="4"/>
        <v>9.882204089153078E-2</v>
      </c>
      <c r="BJ24" s="35">
        <f t="shared" si="4"/>
        <v>9.3758270456084286E-2</v>
      </c>
      <c r="BK24" s="35">
        <f t="shared" si="4"/>
        <v>8.8953974230961463E-2</v>
      </c>
      <c r="BL24" s="35">
        <f t="shared" si="4"/>
        <v>8.439585641875573E-2</v>
      </c>
      <c r="BM24" s="35">
        <f t="shared" si="4"/>
        <v>8.0071302516083728E-2</v>
      </c>
      <c r="BN24" s="35">
        <f t="shared" si="4"/>
        <v>7.596834440318985E-2</v>
      </c>
      <c r="BO24" s="35">
        <f t="shared" si="4"/>
        <v>7.2075627222404959E-2</v>
      </c>
      <c r="BP24" s="35">
        <f t="shared" si="4"/>
        <v>6.8382377953796161E-2</v>
      </c>
      <c r="BQ24" s="35">
        <f t="shared" si="4"/>
        <v>6.4878375601041302E-2</v>
      </c>
      <c r="BR24" s="35">
        <f t="shared" si="4"/>
        <v>6.1553922905018293E-2</v>
      </c>
      <c r="BS24" s="35">
        <f t="shared" si="4"/>
        <v>5.8399819506826926E-2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 ht="15">
      <c r="F29" s="38" t="s">
        <v>156</v>
      </c>
    </row>
    <row r="30" spans="6:71" ht="15">
      <c r="F30" s="38"/>
    </row>
    <row r="31" spans="6:71">
      <c r="F31" t="s">
        <v>157</v>
      </c>
      <c r="K31" s="47" t="s">
        <v>262</v>
      </c>
      <c r="L31" t="s">
        <v>158</v>
      </c>
      <c r="M31" t="s">
        <v>159</v>
      </c>
      <c r="Q31" s="39"/>
      <c r="R31" s="30">
        <v>86.27244362506724</v>
      </c>
      <c r="S31" s="35">
        <f>R155*Controls!$H$11</f>
        <v>0</v>
      </c>
      <c r="T31" s="35">
        <f>S155*Controls!$H$11</f>
        <v>0</v>
      </c>
      <c r="U31" s="35">
        <f>T155*Controls!$H$11</f>
        <v>0</v>
      </c>
      <c r="V31" s="35">
        <f>U155*Controls!$H$11</f>
        <v>0</v>
      </c>
      <c r="W31" s="35">
        <f>V155*Controls!$H$11</f>
        <v>0</v>
      </c>
      <c r="X31" s="35">
        <f>W155*Controls!$H$11</f>
        <v>0</v>
      </c>
      <c r="Y31" s="35">
        <f>X155*Controls!$H$11</f>
        <v>0</v>
      </c>
      <c r="Z31" s="35">
        <f>Y155*Controls!$H$11</f>
        <v>0</v>
      </c>
      <c r="AA31" s="35">
        <f>Z155*Controls!$H$11</f>
        <v>0</v>
      </c>
      <c r="AB31" s="35">
        <f>AA155*Controls!$H$11</f>
        <v>0</v>
      </c>
      <c r="AC31" s="35">
        <f>AB155*Controls!$H$11</f>
        <v>0</v>
      </c>
      <c r="AD31" s="35">
        <f>AC155*Controls!$H$11</f>
        <v>0</v>
      </c>
      <c r="AE31" s="35">
        <f>AD155*Controls!$H$11</f>
        <v>0</v>
      </c>
      <c r="AF31" s="35">
        <f>AE155*Controls!$H$11</f>
        <v>0</v>
      </c>
      <c r="AG31" s="35">
        <f>AF155*Controls!$H$11</f>
        <v>0</v>
      </c>
      <c r="AH31" s="35">
        <f>AG155*Controls!$H$11</f>
        <v>0</v>
      </c>
      <c r="AI31" s="35">
        <f>AH155*Controls!$H$11</f>
        <v>0</v>
      </c>
      <c r="AJ31" s="35">
        <f>AI155*Controls!$H$11</f>
        <v>0</v>
      </c>
      <c r="AK31" s="35">
        <f>AJ155*Controls!$H$11</f>
        <v>0</v>
      </c>
      <c r="AL31" s="35">
        <f>AK155*Controls!$H$11</f>
        <v>0</v>
      </c>
      <c r="AM31" s="35">
        <f>AL155*Controls!$H$11</f>
        <v>0</v>
      </c>
      <c r="AN31" s="35">
        <f>AM155*Controls!$H$11</f>
        <v>0</v>
      </c>
      <c r="AO31" s="35">
        <f>AN155*Controls!$H$11</f>
        <v>0</v>
      </c>
      <c r="AP31" s="35">
        <f>AO155*Controls!$H$11</f>
        <v>0</v>
      </c>
      <c r="AQ31" s="35">
        <f>AP155*Controls!$H$11</f>
        <v>0</v>
      </c>
      <c r="AR31" s="35">
        <f>AQ155*Controls!$H$11</f>
        <v>0</v>
      </c>
      <c r="AS31" s="35">
        <f>AR155*Controls!$H$11</f>
        <v>0</v>
      </c>
      <c r="AT31" s="35">
        <f>AS155*Controls!$H$11</f>
        <v>0</v>
      </c>
      <c r="AU31" s="35">
        <f>AT155*Controls!$H$11</f>
        <v>0</v>
      </c>
      <c r="AV31" s="35">
        <f>AU155*Controls!$H$11</f>
        <v>0</v>
      </c>
      <c r="AW31" s="35">
        <f>AV155*Controls!$H$11</f>
        <v>0</v>
      </c>
      <c r="AX31" s="35">
        <f>AW155*Controls!$H$11</f>
        <v>0</v>
      </c>
      <c r="AY31" s="35">
        <f>AX155*Controls!$H$11</f>
        <v>0</v>
      </c>
      <c r="AZ31" s="35">
        <f>AY155*Controls!$H$11</f>
        <v>0</v>
      </c>
      <c r="BA31" s="35">
        <f>AZ155*Controls!$H$11</f>
        <v>0</v>
      </c>
      <c r="BB31" s="35">
        <f>BA155*Controls!$H$11</f>
        <v>0</v>
      </c>
      <c r="BC31" s="35">
        <f>BB155*Controls!$H$11</f>
        <v>0</v>
      </c>
      <c r="BD31" s="35">
        <f>BC155*Controls!$H$11</f>
        <v>0</v>
      </c>
      <c r="BE31" s="35">
        <f>BD155*Controls!$H$11</f>
        <v>0</v>
      </c>
      <c r="BF31" s="35">
        <f>BE155*Controls!$H$11</f>
        <v>0</v>
      </c>
      <c r="BG31" s="35">
        <f>BF155*Controls!$H$11</f>
        <v>0</v>
      </c>
      <c r="BH31" s="35">
        <f>BG155*Controls!$H$11</f>
        <v>0</v>
      </c>
      <c r="BI31" s="35">
        <f>BH155*Controls!$H$11</f>
        <v>0</v>
      </c>
      <c r="BJ31" s="35">
        <f>BI155*Controls!$H$11</f>
        <v>0</v>
      </c>
      <c r="BK31" s="35">
        <f>BJ155*Controls!$H$11</f>
        <v>0</v>
      </c>
      <c r="BL31" s="35">
        <f>BK155*Controls!$H$11</f>
        <v>0</v>
      </c>
      <c r="BM31" s="35">
        <f>BL155*Controls!$H$11</f>
        <v>0</v>
      </c>
      <c r="BN31" s="35">
        <f>BM155*Controls!$H$11</f>
        <v>0</v>
      </c>
      <c r="BO31" s="35">
        <f>BN155*Controls!$H$11</f>
        <v>0</v>
      </c>
      <c r="BP31" s="35">
        <f>BO155*Controls!$H$11</f>
        <v>0</v>
      </c>
      <c r="BQ31" s="35">
        <f>BP155*Controls!$H$11</f>
        <v>0</v>
      </c>
      <c r="BR31" s="35">
        <f>BQ155*Controls!$H$11</f>
        <v>0</v>
      </c>
      <c r="BS31" s="35">
        <f>BR155*Controls!$H$11</f>
        <v>0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V160</f>
        <v>0</v>
      </c>
      <c r="W34" s="35">
        <f t="shared" ref="W34:BS34" si="7">W160</f>
        <v>0</v>
      </c>
      <c r="X34" s="35">
        <f t="shared" si="7"/>
        <v>0</v>
      </c>
      <c r="Y34" s="35">
        <f t="shared" si="7"/>
        <v>0</v>
      </c>
      <c r="Z34" s="35">
        <f t="shared" si="7"/>
        <v>0</v>
      </c>
      <c r="AA34" s="35">
        <f t="shared" si="7"/>
        <v>0</v>
      </c>
      <c r="AB34" s="35">
        <f t="shared" si="7"/>
        <v>0</v>
      </c>
      <c r="AC34" s="35">
        <f t="shared" si="7"/>
        <v>0</v>
      </c>
      <c r="AD34" s="35">
        <f t="shared" si="7"/>
        <v>0</v>
      </c>
      <c r="AE34" s="35">
        <f t="shared" si="7"/>
        <v>0</v>
      </c>
      <c r="AF34" s="35">
        <f t="shared" si="7"/>
        <v>0</v>
      </c>
      <c r="AG34" s="35">
        <f t="shared" si="7"/>
        <v>0</v>
      </c>
      <c r="AH34" s="35">
        <f t="shared" si="7"/>
        <v>0</v>
      </c>
      <c r="AI34" s="35">
        <f t="shared" si="7"/>
        <v>0</v>
      </c>
      <c r="AJ34" s="35">
        <f t="shared" si="7"/>
        <v>0</v>
      </c>
      <c r="AK34" s="35">
        <f t="shared" si="7"/>
        <v>0</v>
      </c>
      <c r="AL34" s="35">
        <f t="shared" si="7"/>
        <v>0</v>
      </c>
      <c r="AM34" s="35">
        <f t="shared" si="7"/>
        <v>0</v>
      </c>
      <c r="AN34" s="35">
        <f t="shared" si="7"/>
        <v>0</v>
      </c>
      <c r="AO34" s="35">
        <f t="shared" si="7"/>
        <v>0</v>
      </c>
      <c r="AP34" s="35">
        <f t="shared" si="7"/>
        <v>0</v>
      </c>
      <c r="AQ34" s="35">
        <f t="shared" si="7"/>
        <v>0</v>
      </c>
      <c r="AR34" s="35">
        <f t="shared" si="7"/>
        <v>0</v>
      </c>
      <c r="AS34" s="35">
        <f t="shared" si="7"/>
        <v>0</v>
      </c>
      <c r="AT34" s="35">
        <f t="shared" si="7"/>
        <v>0</v>
      </c>
      <c r="AU34" s="35">
        <f t="shared" si="7"/>
        <v>0</v>
      </c>
      <c r="AV34" s="35">
        <f t="shared" si="7"/>
        <v>0</v>
      </c>
      <c r="AW34" s="35">
        <f t="shared" si="7"/>
        <v>0</v>
      </c>
      <c r="AX34" s="35">
        <f t="shared" si="7"/>
        <v>0</v>
      </c>
      <c r="AY34" s="35">
        <f t="shared" si="7"/>
        <v>0</v>
      </c>
      <c r="AZ34" s="35">
        <f t="shared" si="7"/>
        <v>0</v>
      </c>
      <c r="BA34" s="35">
        <f t="shared" si="7"/>
        <v>0</v>
      </c>
      <c r="BB34" s="35">
        <f t="shared" si="7"/>
        <v>0</v>
      </c>
      <c r="BC34" s="35">
        <f t="shared" si="7"/>
        <v>0</v>
      </c>
      <c r="BD34" s="35">
        <f t="shared" si="7"/>
        <v>0</v>
      </c>
      <c r="BE34" s="35">
        <f t="shared" si="7"/>
        <v>0</v>
      </c>
      <c r="BF34" s="35">
        <f t="shared" si="7"/>
        <v>0</v>
      </c>
      <c r="BG34" s="35">
        <f t="shared" si="7"/>
        <v>0</v>
      </c>
      <c r="BH34" s="35">
        <f t="shared" si="7"/>
        <v>0</v>
      </c>
      <c r="BI34" s="35">
        <f t="shared" si="7"/>
        <v>0</v>
      </c>
      <c r="BJ34" s="35">
        <f t="shared" si="7"/>
        <v>0</v>
      </c>
      <c r="BK34" s="35">
        <f t="shared" si="7"/>
        <v>0</v>
      </c>
      <c r="BL34" s="35">
        <f t="shared" si="7"/>
        <v>0</v>
      </c>
      <c r="BM34" s="35">
        <f t="shared" si="7"/>
        <v>0</v>
      </c>
      <c r="BN34" s="35">
        <f t="shared" si="7"/>
        <v>0</v>
      </c>
      <c r="BO34" s="35">
        <f t="shared" si="7"/>
        <v>0</v>
      </c>
      <c r="BP34" s="35">
        <f t="shared" si="7"/>
        <v>0</v>
      </c>
      <c r="BQ34" s="35">
        <f t="shared" si="7"/>
        <v>0</v>
      </c>
      <c r="BR34" s="35">
        <f t="shared" si="7"/>
        <v>0</v>
      </c>
      <c r="BS34" s="35">
        <f t="shared" si="7"/>
        <v>0</v>
      </c>
    </row>
    <row r="35" spans="1:71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.7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>
      <c r="N38" s="40"/>
    </row>
    <row r="39" spans="1:71">
      <c r="F39" t="s">
        <v>165</v>
      </c>
      <c r="N39" s="40"/>
      <c r="R39" s="35">
        <f>Q155</f>
        <v>1760.9563924902095</v>
      </c>
      <c r="S39" s="35">
        <f>R155</f>
        <v>1771.8094369397761</v>
      </c>
      <c r="T39" s="35">
        <f t="shared" ref="T39:BS39" si="8">S155</f>
        <v>1692.6634419450793</v>
      </c>
      <c r="U39" s="35">
        <f t="shared" si="8"/>
        <v>1622.5728057763802</v>
      </c>
      <c r="V39" s="35">
        <f>U155</f>
        <v>1557.2093117808486</v>
      </c>
      <c r="W39" s="35">
        <f>V155</f>
        <v>1494.5076370933232</v>
      </c>
      <c r="X39" s="35">
        <f>W155</f>
        <v>1433.9416703429524</v>
      </c>
      <c r="Y39" s="35">
        <f t="shared" si="8"/>
        <v>1374.9013914710049</v>
      </c>
      <c r="Z39" s="35">
        <f>Y155</f>
        <v>1315.9060902759445</v>
      </c>
      <c r="AA39" s="35">
        <f t="shared" si="8"/>
        <v>1256.9299267778097</v>
      </c>
      <c r="AB39" s="35">
        <f t="shared" si="8"/>
        <v>1197.9847926607792</v>
      </c>
      <c r="AC39" s="35">
        <f t="shared" si="8"/>
        <v>1139.0675203655508</v>
      </c>
      <c r="AD39" s="35">
        <f t="shared" si="8"/>
        <v>1080.1793120514255</v>
      </c>
      <c r="AE39" s="35">
        <f t="shared" si="8"/>
        <v>1022.9355714840269</v>
      </c>
      <c r="AF39" s="35">
        <f t="shared" si="8"/>
        <v>967.31037133426378</v>
      </c>
      <c r="AG39" s="35">
        <f t="shared" si="8"/>
        <v>913.16096910118983</v>
      </c>
      <c r="AH39" s="35">
        <f t="shared" si="8"/>
        <v>862.04272397167642</v>
      </c>
      <c r="AI39" s="35">
        <f t="shared" si="8"/>
        <v>814.06383255859441</v>
      </c>
      <c r="AJ39" s="35">
        <f t="shared" si="8"/>
        <v>766.38752726976236</v>
      </c>
      <c r="AK39" s="35">
        <f t="shared" si="8"/>
        <v>719.18208331967162</v>
      </c>
      <c r="AL39" s="35">
        <f t="shared" si="8"/>
        <v>671.97663936958088</v>
      </c>
      <c r="AM39" s="35">
        <f t="shared" si="8"/>
        <v>624.77119541949014</v>
      </c>
      <c r="AN39" s="35">
        <f t="shared" si="8"/>
        <v>577.5657514693994</v>
      </c>
      <c r="AO39" s="35">
        <f t="shared" si="8"/>
        <v>530.36030751930866</v>
      </c>
      <c r="AP39" s="35">
        <f t="shared" si="8"/>
        <v>494.2711155304923</v>
      </c>
      <c r="AQ39" s="35">
        <f t="shared" si="8"/>
        <v>468.35079244985548</v>
      </c>
      <c r="AR39" s="35">
        <f t="shared" si="8"/>
        <v>442.84679508494429</v>
      </c>
      <c r="AS39" s="35">
        <f t="shared" si="8"/>
        <v>420.51813612193064</v>
      </c>
      <c r="AT39" s="35">
        <f t="shared" si="8"/>
        <v>408.92822724032334</v>
      </c>
      <c r="AU39" s="35">
        <f t="shared" si="8"/>
        <v>397.33831835871604</v>
      </c>
      <c r="AV39" s="35">
        <f t="shared" si="8"/>
        <v>385.74840947710874</v>
      </c>
      <c r="AW39" s="35">
        <f t="shared" si="8"/>
        <v>374.15850059550144</v>
      </c>
      <c r="AX39" s="35">
        <f t="shared" si="8"/>
        <v>362.56859171389414</v>
      </c>
      <c r="AY39" s="35">
        <f t="shared" si="8"/>
        <v>350.97868283228684</v>
      </c>
      <c r="AZ39" s="35">
        <f t="shared" si="8"/>
        <v>339.38877395067954</v>
      </c>
      <c r="BA39" s="35">
        <f t="shared" si="8"/>
        <v>327.79886506907224</v>
      </c>
      <c r="BB39" s="35">
        <f t="shared" si="8"/>
        <v>316.20895618746493</v>
      </c>
      <c r="BC39" s="35">
        <f t="shared" si="8"/>
        <v>304.61904730585763</v>
      </c>
      <c r="BD39" s="35">
        <f t="shared" si="8"/>
        <v>293.02913842425033</v>
      </c>
      <c r="BE39" s="35">
        <f t="shared" si="8"/>
        <v>281.43922954264303</v>
      </c>
      <c r="BF39" s="35">
        <f t="shared" si="8"/>
        <v>269.84932066103573</v>
      </c>
      <c r="BG39" s="35">
        <f t="shared" si="8"/>
        <v>258.25941177942843</v>
      </c>
      <c r="BH39" s="35">
        <f t="shared" si="8"/>
        <v>246.6695028978211</v>
      </c>
      <c r="BI39" s="35">
        <f t="shared" si="8"/>
        <v>235.15120861361757</v>
      </c>
      <c r="BJ39" s="35">
        <f t="shared" si="8"/>
        <v>223.75282173867603</v>
      </c>
      <c r="BK39" s="35">
        <f t="shared" si="8"/>
        <v>212.44049879001224</v>
      </c>
      <c r="BL39" s="35">
        <f t="shared" si="8"/>
        <v>201.17384811934056</v>
      </c>
      <c r="BM39" s="35">
        <f t="shared" si="8"/>
        <v>190.00953478527327</v>
      </c>
      <c r="BN39" s="35">
        <f t="shared" si="8"/>
        <v>179.00787975724649</v>
      </c>
      <c r="BO39" s="35">
        <f t="shared" si="8"/>
        <v>168.15171237952333</v>
      </c>
      <c r="BP39" s="35">
        <f t="shared" si="8"/>
        <v>157.39071001783665</v>
      </c>
      <c r="BQ39" s="35">
        <f t="shared" si="8"/>
        <v>146.72207257636816</v>
      </c>
      <c r="BR39" s="35">
        <f t="shared" si="8"/>
        <v>136.15343513489967</v>
      </c>
      <c r="BS39" s="35">
        <f t="shared" si="8"/>
        <v>125.68479769343118</v>
      </c>
    </row>
    <row r="40" spans="1:71">
      <c r="F40" t="s">
        <v>157</v>
      </c>
      <c r="K40" s="47" t="s">
        <v>262</v>
      </c>
      <c r="L40" s="47"/>
      <c r="Q40" s="39"/>
      <c r="R40" s="35">
        <f>R31*(1+R21)^0.5</f>
        <v>87.69889659265263</v>
      </c>
      <c r="S40" s="35">
        <f t="shared" ref="S40:BS40" si="9">S31*(1+S21)^0.5</f>
        <v>0</v>
      </c>
      <c r="T40" s="35">
        <f t="shared" si="9"/>
        <v>0</v>
      </c>
      <c r="U40" s="35">
        <f t="shared" si="9"/>
        <v>0</v>
      </c>
      <c r="V40" s="35">
        <f t="shared" si="9"/>
        <v>0</v>
      </c>
      <c r="W40" s="35">
        <f t="shared" si="9"/>
        <v>0</v>
      </c>
      <c r="X40" s="35">
        <f t="shared" si="9"/>
        <v>0</v>
      </c>
      <c r="Y40" s="35">
        <f t="shared" si="9"/>
        <v>0</v>
      </c>
      <c r="Z40" s="35">
        <f t="shared" si="9"/>
        <v>0</v>
      </c>
      <c r="AA40" s="35">
        <f t="shared" si="9"/>
        <v>0</v>
      </c>
      <c r="AB40" s="35">
        <f t="shared" si="9"/>
        <v>0</v>
      </c>
      <c r="AC40" s="35">
        <f t="shared" si="9"/>
        <v>0</v>
      </c>
      <c r="AD40" s="35">
        <f t="shared" si="9"/>
        <v>0</v>
      </c>
      <c r="AE40" s="35">
        <f t="shared" si="9"/>
        <v>0</v>
      </c>
      <c r="AF40" s="35">
        <f t="shared" si="9"/>
        <v>0</v>
      </c>
      <c r="AG40" s="35">
        <f t="shared" si="9"/>
        <v>0</v>
      </c>
      <c r="AH40" s="35">
        <f t="shared" si="9"/>
        <v>0</v>
      </c>
      <c r="AI40" s="35">
        <f t="shared" si="9"/>
        <v>0</v>
      </c>
      <c r="AJ40" s="35">
        <f t="shared" si="9"/>
        <v>0</v>
      </c>
      <c r="AK40" s="35">
        <f t="shared" si="9"/>
        <v>0</v>
      </c>
      <c r="AL40" s="35">
        <f t="shared" si="9"/>
        <v>0</v>
      </c>
      <c r="AM40" s="35">
        <f t="shared" si="9"/>
        <v>0</v>
      </c>
      <c r="AN40" s="35">
        <f t="shared" si="9"/>
        <v>0</v>
      </c>
      <c r="AO40" s="35">
        <f t="shared" si="9"/>
        <v>0</v>
      </c>
      <c r="AP40" s="35">
        <f t="shared" si="9"/>
        <v>0</v>
      </c>
      <c r="AQ40" s="35">
        <f t="shared" si="9"/>
        <v>0</v>
      </c>
      <c r="AR40" s="35">
        <f t="shared" si="9"/>
        <v>0</v>
      </c>
      <c r="AS40" s="35">
        <f t="shared" si="9"/>
        <v>0</v>
      </c>
      <c r="AT40" s="35">
        <f t="shared" si="9"/>
        <v>0</v>
      </c>
      <c r="AU40" s="35">
        <f t="shared" si="9"/>
        <v>0</v>
      </c>
      <c r="AV40" s="35">
        <f t="shared" si="9"/>
        <v>0</v>
      </c>
      <c r="AW40" s="35">
        <f t="shared" si="9"/>
        <v>0</v>
      </c>
      <c r="AX40" s="35">
        <f t="shared" si="9"/>
        <v>0</v>
      </c>
      <c r="AY40" s="35">
        <f t="shared" si="9"/>
        <v>0</v>
      </c>
      <c r="AZ40" s="35">
        <f t="shared" si="9"/>
        <v>0</v>
      </c>
      <c r="BA40" s="35">
        <f t="shared" si="9"/>
        <v>0</v>
      </c>
      <c r="BB40" s="35">
        <f t="shared" si="9"/>
        <v>0</v>
      </c>
      <c r="BC40" s="35">
        <f t="shared" si="9"/>
        <v>0</v>
      </c>
      <c r="BD40" s="35">
        <f t="shared" si="9"/>
        <v>0</v>
      </c>
      <c r="BE40" s="35">
        <f t="shared" si="9"/>
        <v>0</v>
      </c>
      <c r="BF40" s="35">
        <f t="shared" si="9"/>
        <v>0</v>
      </c>
      <c r="BG40" s="35">
        <f t="shared" si="9"/>
        <v>0</v>
      </c>
      <c r="BH40" s="35">
        <f t="shared" si="9"/>
        <v>0</v>
      </c>
      <c r="BI40" s="35">
        <f t="shared" si="9"/>
        <v>0</v>
      </c>
      <c r="BJ40" s="35">
        <f t="shared" si="9"/>
        <v>0</v>
      </c>
      <c r="BK40" s="35">
        <f t="shared" si="9"/>
        <v>0</v>
      </c>
      <c r="BL40" s="35">
        <f t="shared" si="9"/>
        <v>0</v>
      </c>
      <c r="BM40" s="35">
        <f t="shared" si="9"/>
        <v>0</v>
      </c>
      <c r="BN40" s="35">
        <f t="shared" si="9"/>
        <v>0</v>
      </c>
      <c r="BO40" s="35">
        <f t="shared" si="9"/>
        <v>0</v>
      </c>
      <c r="BP40" s="35">
        <f t="shared" si="9"/>
        <v>0</v>
      </c>
      <c r="BQ40" s="35">
        <f t="shared" si="9"/>
        <v>0</v>
      </c>
      <c r="BR40" s="35">
        <f t="shared" si="9"/>
        <v>0</v>
      </c>
      <c r="BS40" s="35">
        <f t="shared" si="9"/>
        <v>0</v>
      </c>
    </row>
    <row r="41" spans="1:71">
      <c r="F41" t="s">
        <v>166</v>
      </c>
      <c r="K41" s="47" t="s">
        <v>262</v>
      </c>
      <c r="L41" s="40"/>
      <c r="N41" s="40"/>
      <c r="O41" s="39"/>
      <c r="P41" s="39"/>
      <c r="Q41" s="45"/>
      <c r="R41" s="30">
        <v>76.845852143085963</v>
      </c>
      <c r="S41" s="30">
        <v>79.145994994696807</v>
      </c>
      <c r="T41" s="30">
        <v>70.090636168699135</v>
      </c>
      <c r="U41" s="30">
        <v>65.363493995531627</v>
      </c>
      <c r="V41" s="30">
        <v>62.701674687525305</v>
      </c>
      <c r="W41" s="30">
        <v>60.565966750370755</v>
      </c>
      <c r="X41" s="30">
        <v>59.040278871947407</v>
      </c>
      <c r="Y41" s="30">
        <v>58.995301195060343</v>
      </c>
      <c r="Z41" s="30">
        <v>58.976163498134888</v>
      </c>
      <c r="AA41" s="30">
        <v>58.945134117030349</v>
      </c>
      <c r="AB41" s="30">
        <v>58.917272295228393</v>
      </c>
      <c r="AC41" s="30">
        <v>58.888208314125251</v>
      </c>
      <c r="AD41" s="30">
        <v>57.243740567398589</v>
      </c>
      <c r="AE41" s="30">
        <v>55.625200149763117</v>
      </c>
      <c r="AF41" s="30">
        <v>54.149402233073893</v>
      </c>
      <c r="AG41" s="30">
        <v>51.118245129513362</v>
      </c>
      <c r="AH41" s="30">
        <v>47.978891413081968</v>
      </c>
      <c r="AI41" s="30">
        <v>47.676305288832005</v>
      </c>
      <c r="AJ41" s="30">
        <v>47.205443950090732</v>
      </c>
      <c r="AK41" s="30">
        <v>47.205443950090732</v>
      </c>
      <c r="AL41" s="30">
        <v>47.205443950090732</v>
      </c>
      <c r="AM41" s="30">
        <v>47.205443950090732</v>
      </c>
      <c r="AN41" s="30">
        <v>47.205443950090732</v>
      </c>
      <c r="AO41" s="30">
        <v>36.089191988816367</v>
      </c>
      <c r="AP41" s="30">
        <v>25.920323080636841</v>
      </c>
      <c r="AQ41" s="30">
        <v>25.503997364911204</v>
      </c>
      <c r="AR41" s="30">
        <v>22.328658963013634</v>
      </c>
      <c r="AS41" s="30">
        <v>11.58990888160732</v>
      </c>
      <c r="AT41" s="30">
        <v>11.58990888160732</v>
      </c>
      <c r="AU41" s="30">
        <v>11.58990888160732</v>
      </c>
      <c r="AV41" s="30">
        <v>11.58990888160732</v>
      </c>
      <c r="AW41" s="30">
        <v>11.58990888160732</v>
      </c>
      <c r="AX41" s="30">
        <v>11.58990888160732</v>
      </c>
      <c r="AY41" s="30">
        <v>11.58990888160732</v>
      </c>
      <c r="AZ41" s="30">
        <v>11.58990888160732</v>
      </c>
      <c r="BA41" s="30">
        <v>11.58990888160732</v>
      </c>
      <c r="BB41" s="30">
        <v>11.58990888160732</v>
      </c>
      <c r="BC41" s="30">
        <v>11.58990888160732</v>
      </c>
      <c r="BD41" s="30">
        <v>11.58990888160732</v>
      </c>
      <c r="BE41" s="30">
        <v>11.58990888160732</v>
      </c>
      <c r="BF41" s="30">
        <v>11.58990888160732</v>
      </c>
      <c r="BG41" s="30">
        <v>11.58990888160732</v>
      </c>
      <c r="BH41" s="30">
        <v>11.51829428420354</v>
      </c>
      <c r="BI41" s="30">
        <v>11.398386874941531</v>
      </c>
      <c r="BJ41" s="30">
        <v>11.312322948663798</v>
      </c>
      <c r="BK41" s="30">
        <v>11.266650670671677</v>
      </c>
      <c r="BL41" s="30">
        <v>11.1643133340673</v>
      </c>
      <c r="BM41" s="30">
        <v>11.001655028026786</v>
      </c>
      <c r="BN41" s="30">
        <v>10.856167377723159</v>
      </c>
      <c r="BO41" s="30">
        <v>10.761002361686687</v>
      </c>
      <c r="BP41" s="30">
        <v>10.668637441468492</v>
      </c>
      <c r="BQ41" s="54">
        <f>BP41-0.1</f>
        <v>10.568637441468493</v>
      </c>
      <c r="BR41" s="54">
        <f t="shared" ref="BR41:BS41" si="10">BQ41-0.1</f>
        <v>10.468637441468493</v>
      </c>
      <c r="BS41" s="54">
        <f t="shared" si="10"/>
        <v>10.368637441468493</v>
      </c>
    </row>
    <row r="42" spans="1:71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 ht="15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 s="40"/>
      <c r="O43" s="39"/>
      <c r="P43" s="39"/>
    </row>
    <row r="44" spans="1:71" s="45" customFormat="1" hidden="1" outlineLevel="1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 s="40"/>
      <c r="O44" s="22">
        <v>2</v>
      </c>
      <c r="P44" s="39"/>
      <c r="R44" s="35">
        <f>IF($O44=R$2,R$40,IF(R$2&gt;$O44,Q44-Q45,0))</f>
        <v>0</v>
      </c>
      <c r="S44" s="35">
        <f t="shared" ref="S44:BS44" si="11">IF($O44=S$2,S$40,IF(S$2&gt;$O44,R44-R45,0))</f>
        <v>0</v>
      </c>
      <c r="T44" s="35">
        <f t="shared" si="11"/>
        <v>0</v>
      </c>
      <c r="U44" s="35">
        <f t="shared" si="11"/>
        <v>0</v>
      </c>
      <c r="V44" s="35">
        <f t="shared" si="11"/>
        <v>0</v>
      </c>
      <c r="W44" s="35">
        <f t="shared" si="11"/>
        <v>0</v>
      </c>
      <c r="X44" s="35">
        <f t="shared" si="11"/>
        <v>0</v>
      </c>
      <c r="Y44" s="35">
        <f t="shared" si="11"/>
        <v>0</v>
      </c>
      <c r="Z44" s="35">
        <f t="shared" si="11"/>
        <v>0</v>
      </c>
      <c r="AA44" s="35">
        <f t="shared" si="11"/>
        <v>0</v>
      </c>
      <c r="AB44" s="35">
        <f t="shared" si="11"/>
        <v>0</v>
      </c>
      <c r="AC44" s="35">
        <f t="shared" si="11"/>
        <v>0</v>
      </c>
      <c r="AD44" s="35">
        <f t="shared" si="11"/>
        <v>0</v>
      </c>
      <c r="AE44" s="35">
        <f t="shared" si="11"/>
        <v>0</v>
      </c>
      <c r="AF44" s="35">
        <f t="shared" si="11"/>
        <v>0</v>
      </c>
      <c r="AG44" s="35">
        <f t="shared" si="11"/>
        <v>0</v>
      </c>
      <c r="AH44" s="35">
        <f t="shared" si="11"/>
        <v>0</v>
      </c>
      <c r="AI44" s="35">
        <f t="shared" si="11"/>
        <v>0</v>
      </c>
      <c r="AJ44" s="35">
        <f t="shared" si="11"/>
        <v>0</v>
      </c>
      <c r="AK44" s="35">
        <f t="shared" si="11"/>
        <v>0</v>
      </c>
      <c r="AL44" s="35">
        <f t="shared" si="11"/>
        <v>0</v>
      </c>
      <c r="AM44" s="35">
        <f t="shared" si="11"/>
        <v>0</v>
      </c>
      <c r="AN44" s="35">
        <f t="shared" si="11"/>
        <v>0</v>
      </c>
      <c r="AO44" s="35">
        <f t="shared" si="11"/>
        <v>0</v>
      </c>
      <c r="AP44" s="35">
        <f t="shared" si="11"/>
        <v>0</v>
      </c>
      <c r="AQ44" s="35">
        <f t="shared" si="11"/>
        <v>0</v>
      </c>
      <c r="AR44" s="35">
        <f t="shared" si="11"/>
        <v>0</v>
      </c>
      <c r="AS44" s="35">
        <f t="shared" si="11"/>
        <v>0</v>
      </c>
      <c r="AT44" s="35">
        <f t="shared" si="11"/>
        <v>0</v>
      </c>
      <c r="AU44" s="35">
        <f t="shared" si="11"/>
        <v>0</v>
      </c>
      <c r="AV44" s="35">
        <f t="shared" si="11"/>
        <v>0</v>
      </c>
      <c r="AW44" s="35">
        <f t="shared" si="11"/>
        <v>0</v>
      </c>
      <c r="AX44" s="35">
        <f t="shared" si="11"/>
        <v>0</v>
      </c>
      <c r="AY44" s="35">
        <f t="shared" si="11"/>
        <v>0</v>
      </c>
      <c r="AZ44" s="35">
        <f t="shared" si="11"/>
        <v>0</v>
      </c>
      <c r="BA44" s="35">
        <f t="shared" si="11"/>
        <v>0</v>
      </c>
      <c r="BB44" s="35">
        <f t="shared" si="11"/>
        <v>0</v>
      </c>
      <c r="BC44" s="35">
        <f t="shared" si="11"/>
        <v>0</v>
      </c>
      <c r="BD44" s="35">
        <f t="shared" si="11"/>
        <v>0</v>
      </c>
      <c r="BE44" s="35">
        <f t="shared" si="11"/>
        <v>0</v>
      </c>
      <c r="BF44" s="35">
        <f t="shared" si="11"/>
        <v>0</v>
      </c>
      <c r="BG44" s="35">
        <f t="shared" si="11"/>
        <v>0</v>
      </c>
      <c r="BH44" s="35">
        <f t="shared" si="11"/>
        <v>0</v>
      </c>
      <c r="BI44" s="35">
        <f t="shared" si="11"/>
        <v>0</v>
      </c>
      <c r="BJ44" s="35">
        <f t="shared" si="11"/>
        <v>0</v>
      </c>
      <c r="BK44" s="35">
        <f t="shared" si="11"/>
        <v>0</v>
      </c>
      <c r="BL44" s="35">
        <f t="shared" si="11"/>
        <v>0</v>
      </c>
      <c r="BM44" s="35">
        <f t="shared" si="11"/>
        <v>0</v>
      </c>
      <c r="BN44" s="35">
        <f t="shared" si="11"/>
        <v>0</v>
      </c>
      <c r="BO44" s="35">
        <f t="shared" si="11"/>
        <v>0</v>
      </c>
      <c r="BP44" s="35">
        <f t="shared" si="11"/>
        <v>0</v>
      </c>
      <c r="BQ44" s="35">
        <f t="shared" si="11"/>
        <v>0</v>
      </c>
      <c r="BR44" s="35">
        <f t="shared" si="11"/>
        <v>0</v>
      </c>
      <c r="BS44" s="35">
        <f t="shared" si="11"/>
        <v>0</v>
      </c>
    </row>
    <row r="45" spans="1:71" s="45" customFormat="1" hidden="1" outlineLevel="1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 s="40"/>
      <c r="O45" s="22">
        <v>2</v>
      </c>
      <c r="P45" s="39"/>
      <c r="R45" s="35">
        <f>IF(R$2&gt;=$O45,IF(R44-HLOOKUP($O45,$R$2:$BS$33,30,FALSE)/HLOOKUP($O45,$R$2:$BS$33,31,FALSE)&lt;=0,R44,HLOOKUP($O45,$R$2:$BS$33,30,FALSE)/HLOOKUP($O45,$R$2:$BS$33,31,FALSE)),0)</f>
        <v>0</v>
      </c>
      <c r="S45" s="35">
        <f t="shared" ref="S45" si="12">IF(S$2&gt;=$O45,IF(S44-HLOOKUP($O45,$R$2:$BS$33,30,FALSE)/HLOOKUP($O45,$R$2:$BS$33,31,FALSE)&lt;=0,S44,HLOOKUP($O45,$R$2:$BS$33,30,FALSE)/HLOOKUP($O45,$R$2:$BS$33,31,FALSE)),0)</f>
        <v>0</v>
      </c>
      <c r="T45" s="35">
        <f t="shared" ref="T45" si="13">IF(T$2&gt;=$O45,IF(T44-HLOOKUP($O45,$R$2:$BS$33,30,FALSE)/HLOOKUP($O45,$R$2:$BS$33,31,FALSE)&lt;=0,T44,HLOOKUP($O45,$R$2:$BS$33,30,FALSE)/HLOOKUP($O45,$R$2:$BS$33,31,FALSE)),0)</f>
        <v>0</v>
      </c>
      <c r="U45" s="35">
        <f t="shared" ref="U45" si="14">IF(U$2&gt;=$O45,IF(U44-HLOOKUP($O45,$R$2:$BS$33,30,FALSE)/HLOOKUP($O45,$R$2:$BS$33,31,FALSE)&lt;=0,U44,HLOOKUP($O45,$R$2:$BS$33,30,FALSE)/HLOOKUP($O45,$R$2:$BS$33,31,FALSE)),0)</f>
        <v>0</v>
      </c>
      <c r="V45" s="35">
        <f t="shared" ref="V45" si="15">IF(V$2&gt;=$O45,IF(V44-HLOOKUP($O45,$R$2:$BS$33,30,FALSE)/HLOOKUP($O45,$R$2:$BS$33,31,FALSE)&lt;=0,V44,HLOOKUP($O45,$R$2:$BS$33,30,FALSE)/HLOOKUP($O45,$R$2:$BS$33,31,FALSE)),0)</f>
        <v>0</v>
      </c>
      <c r="W45" s="35">
        <f t="shared" ref="W45" si="16">IF(W$2&gt;=$O45,IF(W44-HLOOKUP($O45,$R$2:$BS$33,30,FALSE)/HLOOKUP($O45,$R$2:$BS$33,31,FALSE)&lt;=0,W44,HLOOKUP($O45,$R$2:$BS$33,30,FALSE)/HLOOKUP($O45,$R$2:$BS$33,31,FALSE)),0)</f>
        <v>0</v>
      </c>
      <c r="X45" s="35">
        <f t="shared" ref="X45" si="17">IF(X$2&gt;=$O45,IF(X44-HLOOKUP($O45,$R$2:$BS$33,30,FALSE)/HLOOKUP($O45,$R$2:$BS$33,31,FALSE)&lt;=0,X44,HLOOKUP($O45,$R$2:$BS$33,30,FALSE)/HLOOKUP($O45,$R$2:$BS$33,31,FALSE)),0)</f>
        <v>0</v>
      </c>
      <c r="Y45" s="35">
        <f t="shared" ref="Y45" si="18">IF(Y$2&gt;=$O45,IF(Y44-HLOOKUP($O45,$R$2:$BS$33,30,FALSE)/HLOOKUP($O45,$R$2:$BS$33,31,FALSE)&lt;=0,Y44,HLOOKUP($O45,$R$2:$BS$33,30,FALSE)/HLOOKUP($O45,$R$2:$BS$33,31,FALSE)),0)</f>
        <v>0</v>
      </c>
      <c r="Z45" s="35">
        <f t="shared" ref="Z45" si="19">IF(Z$2&gt;=$O45,IF(Z44-HLOOKUP($O45,$R$2:$BS$33,30,FALSE)/HLOOKUP($O45,$R$2:$BS$33,31,FALSE)&lt;=0,Z44,HLOOKUP($O45,$R$2:$BS$33,30,FALSE)/HLOOKUP($O45,$R$2:$BS$33,31,FALSE)),0)</f>
        <v>0</v>
      </c>
      <c r="AA45" s="35">
        <f t="shared" ref="AA45" si="20">IF(AA$2&gt;=$O45,IF(AA44-HLOOKUP($O45,$R$2:$BS$33,30,FALSE)/HLOOKUP($O45,$R$2:$BS$33,31,FALSE)&lt;=0,AA44,HLOOKUP($O45,$R$2:$BS$33,30,FALSE)/HLOOKUP($O45,$R$2:$BS$33,31,FALSE)),0)</f>
        <v>0</v>
      </c>
      <c r="AB45" s="35">
        <f t="shared" ref="AB45" si="21">IF(AB$2&gt;=$O45,IF(AB44-HLOOKUP($O45,$R$2:$BS$33,30,FALSE)/HLOOKUP($O45,$R$2:$BS$33,31,FALSE)&lt;=0,AB44,HLOOKUP($O45,$R$2:$BS$33,30,FALSE)/HLOOKUP($O45,$R$2:$BS$33,31,FALSE)),0)</f>
        <v>0</v>
      </c>
      <c r="AC45" s="35">
        <f t="shared" ref="AC45" si="22">IF(AC$2&gt;=$O45,IF(AC44-HLOOKUP($O45,$R$2:$BS$33,30,FALSE)/HLOOKUP($O45,$R$2:$BS$33,31,FALSE)&lt;=0,AC44,HLOOKUP($O45,$R$2:$BS$33,30,FALSE)/HLOOKUP($O45,$R$2:$BS$33,31,FALSE)),0)</f>
        <v>0</v>
      </c>
      <c r="AD45" s="35">
        <f t="shared" ref="AD45" si="23">IF(AD$2&gt;=$O45,IF(AD44-HLOOKUP($O45,$R$2:$BS$33,30,FALSE)/HLOOKUP($O45,$R$2:$BS$33,31,FALSE)&lt;=0,AD44,HLOOKUP($O45,$R$2:$BS$33,30,FALSE)/HLOOKUP($O45,$R$2:$BS$33,31,FALSE)),0)</f>
        <v>0</v>
      </c>
      <c r="AE45" s="35">
        <f t="shared" ref="AE45" si="24">IF(AE$2&gt;=$O45,IF(AE44-HLOOKUP($O45,$R$2:$BS$33,30,FALSE)/HLOOKUP($O45,$R$2:$BS$33,31,FALSE)&lt;=0,AE44,HLOOKUP($O45,$R$2:$BS$33,30,FALSE)/HLOOKUP($O45,$R$2:$BS$33,31,FALSE)),0)</f>
        <v>0</v>
      </c>
      <c r="AF45" s="35">
        <f t="shared" ref="AF45" si="25">IF(AF$2&gt;=$O45,IF(AF44-HLOOKUP($O45,$R$2:$BS$33,30,FALSE)/HLOOKUP($O45,$R$2:$BS$33,31,FALSE)&lt;=0,AF44,HLOOKUP($O45,$R$2:$BS$33,30,FALSE)/HLOOKUP($O45,$R$2:$BS$33,31,FALSE)),0)</f>
        <v>0</v>
      </c>
      <c r="AG45" s="35">
        <f t="shared" ref="AG45" si="26">IF(AG$2&gt;=$O45,IF(AG44-HLOOKUP($O45,$R$2:$BS$33,30,FALSE)/HLOOKUP($O45,$R$2:$BS$33,31,FALSE)&lt;=0,AG44,HLOOKUP($O45,$R$2:$BS$33,30,FALSE)/HLOOKUP($O45,$R$2:$BS$33,31,FALSE)),0)</f>
        <v>0</v>
      </c>
      <c r="AH45" s="35">
        <f t="shared" ref="AH45" si="27">IF(AH$2&gt;=$O45,IF(AH44-HLOOKUP($O45,$R$2:$BS$33,30,FALSE)/HLOOKUP($O45,$R$2:$BS$33,31,FALSE)&lt;=0,AH44,HLOOKUP($O45,$R$2:$BS$33,30,FALSE)/HLOOKUP($O45,$R$2:$BS$33,31,FALSE)),0)</f>
        <v>0</v>
      </c>
      <c r="AI45" s="35">
        <f t="shared" ref="AI45" si="28">IF(AI$2&gt;=$O45,IF(AI44-HLOOKUP($O45,$R$2:$BS$33,30,FALSE)/HLOOKUP($O45,$R$2:$BS$33,31,FALSE)&lt;=0,AI44,HLOOKUP($O45,$R$2:$BS$33,30,FALSE)/HLOOKUP($O45,$R$2:$BS$33,31,FALSE)),0)</f>
        <v>0</v>
      </c>
      <c r="AJ45" s="35">
        <f t="shared" ref="AJ45" si="29">IF(AJ$2&gt;=$O45,IF(AJ44-HLOOKUP($O45,$R$2:$BS$33,30,FALSE)/HLOOKUP($O45,$R$2:$BS$33,31,FALSE)&lt;=0,AJ44,HLOOKUP($O45,$R$2:$BS$33,30,FALSE)/HLOOKUP($O45,$R$2:$BS$33,31,FALSE)),0)</f>
        <v>0</v>
      </c>
      <c r="AK45" s="35">
        <f t="shared" ref="AK45" si="30">IF(AK$2&gt;=$O45,IF(AK44-HLOOKUP($O45,$R$2:$BS$33,30,FALSE)/HLOOKUP($O45,$R$2:$BS$33,31,FALSE)&lt;=0,AK44,HLOOKUP($O45,$R$2:$BS$33,30,FALSE)/HLOOKUP($O45,$R$2:$BS$33,31,FALSE)),0)</f>
        <v>0</v>
      </c>
      <c r="AL45" s="35">
        <f t="shared" ref="AL45" si="31">IF(AL$2&gt;=$O45,IF(AL44-HLOOKUP($O45,$R$2:$BS$33,30,FALSE)/HLOOKUP($O45,$R$2:$BS$33,31,FALSE)&lt;=0,AL44,HLOOKUP($O45,$R$2:$BS$33,30,FALSE)/HLOOKUP($O45,$R$2:$BS$33,31,FALSE)),0)</f>
        <v>0</v>
      </c>
      <c r="AM45" s="35">
        <f t="shared" ref="AM45" si="32">IF(AM$2&gt;=$O45,IF(AM44-HLOOKUP($O45,$R$2:$BS$33,30,FALSE)/HLOOKUP($O45,$R$2:$BS$33,31,FALSE)&lt;=0,AM44,HLOOKUP($O45,$R$2:$BS$33,30,FALSE)/HLOOKUP($O45,$R$2:$BS$33,31,FALSE)),0)</f>
        <v>0</v>
      </c>
      <c r="AN45" s="35">
        <f t="shared" ref="AN45" si="33">IF(AN$2&gt;=$O45,IF(AN44-HLOOKUP($O45,$R$2:$BS$33,30,FALSE)/HLOOKUP($O45,$R$2:$BS$33,31,FALSE)&lt;=0,AN44,HLOOKUP($O45,$R$2:$BS$33,30,FALSE)/HLOOKUP($O45,$R$2:$BS$33,31,FALSE)),0)</f>
        <v>0</v>
      </c>
      <c r="AO45" s="35">
        <f t="shared" ref="AO45" si="34">IF(AO$2&gt;=$O45,IF(AO44-HLOOKUP($O45,$R$2:$BS$33,30,FALSE)/HLOOKUP($O45,$R$2:$BS$33,31,FALSE)&lt;=0,AO44,HLOOKUP($O45,$R$2:$BS$33,30,FALSE)/HLOOKUP($O45,$R$2:$BS$33,31,FALSE)),0)</f>
        <v>0</v>
      </c>
      <c r="AP45" s="35">
        <f t="shared" ref="AP45" si="35">IF(AP$2&gt;=$O45,IF(AP44-HLOOKUP($O45,$R$2:$BS$33,30,FALSE)/HLOOKUP($O45,$R$2:$BS$33,31,FALSE)&lt;=0,AP44,HLOOKUP($O45,$R$2:$BS$33,30,FALSE)/HLOOKUP($O45,$R$2:$BS$33,31,FALSE)),0)</f>
        <v>0</v>
      </c>
      <c r="AQ45" s="35">
        <f t="shared" ref="AQ45" si="36">IF(AQ$2&gt;=$O45,IF(AQ44-HLOOKUP($O45,$R$2:$BS$33,30,FALSE)/HLOOKUP($O45,$R$2:$BS$33,31,FALSE)&lt;=0,AQ44,HLOOKUP($O45,$R$2:$BS$33,30,FALSE)/HLOOKUP($O45,$R$2:$BS$33,31,FALSE)),0)</f>
        <v>0</v>
      </c>
      <c r="AR45" s="35">
        <f t="shared" ref="AR45" si="37">IF(AR$2&gt;=$O45,IF(AR44-HLOOKUP($O45,$R$2:$BS$33,30,FALSE)/HLOOKUP($O45,$R$2:$BS$33,31,FALSE)&lt;=0,AR44,HLOOKUP($O45,$R$2:$BS$33,30,FALSE)/HLOOKUP($O45,$R$2:$BS$33,31,FALSE)),0)</f>
        <v>0</v>
      </c>
      <c r="AS45" s="35">
        <f t="shared" ref="AS45" si="38">IF(AS$2&gt;=$O45,IF(AS44-HLOOKUP($O45,$R$2:$BS$33,30,FALSE)/HLOOKUP($O45,$R$2:$BS$33,31,FALSE)&lt;=0,AS44,HLOOKUP($O45,$R$2:$BS$33,30,FALSE)/HLOOKUP($O45,$R$2:$BS$33,31,FALSE)),0)</f>
        <v>0</v>
      </c>
      <c r="AT45" s="35">
        <f t="shared" ref="AT45" si="39">IF(AT$2&gt;=$O45,IF(AT44-HLOOKUP($O45,$R$2:$BS$33,30,FALSE)/HLOOKUP($O45,$R$2:$BS$33,31,FALSE)&lt;=0,AT44,HLOOKUP($O45,$R$2:$BS$33,30,FALSE)/HLOOKUP($O45,$R$2:$BS$33,31,FALSE)),0)</f>
        <v>0</v>
      </c>
      <c r="AU45" s="35">
        <f t="shared" ref="AU45" si="40">IF(AU$2&gt;=$O45,IF(AU44-HLOOKUP($O45,$R$2:$BS$33,30,FALSE)/HLOOKUP($O45,$R$2:$BS$33,31,FALSE)&lt;=0,AU44,HLOOKUP($O45,$R$2:$BS$33,30,FALSE)/HLOOKUP($O45,$R$2:$BS$33,31,FALSE)),0)</f>
        <v>0</v>
      </c>
      <c r="AV45" s="35">
        <f t="shared" ref="AV45" si="41">IF(AV$2&gt;=$O45,IF(AV44-HLOOKUP($O45,$R$2:$BS$33,30,FALSE)/HLOOKUP($O45,$R$2:$BS$33,31,FALSE)&lt;=0,AV44,HLOOKUP($O45,$R$2:$BS$33,30,FALSE)/HLOOKUP($O45,$R$2:$BS$33,31,FALSE)),0)</f>
        <v>0</v>
      </c>
      <c r="AW45" s="35">
        <f t="shared" ref="AW45" si="42">IF(AW$2&gt;=$O45,IF(AW44-HLOOKUP($O45,$R$2:$BS$33,30,FALSE)/HLOOKUP($O45,$R$2:$BS$33,31,FALSE)&lt;=0,AW44,HLOOKUP($O45,$R$2:$BS$33,30,FALSE)/HLOOKUP($O45,$R$2:$BS$33,31,FALSE)),0)</f>
        <v>0</v>
      </c>
      <c r="AX45" s="35">
        <f t="shared" ref="AX45" si="43">IF(AX$2&gt;=$O45,IF(AX44-HLOOKUP($O45,$R$2:$BS$33,30,FALSE)/HLOOKUP($O45,$R$2:$BS$33,31,FALSE)&lt;=0,AX44,HLOOKUP($O45,$R$2:$BS$33,30,FALSE)/HLOOKUP($O45,$R$2:$BS$33,31,FALSE)),0)</f>
        <v>0</v>
      </c>
      <c r="AY45" s="35">
        <f t="shared" ref="AY45" si="44">IF(AY$2&gt;=$O45,IF(AY44-HLOOKUP($O45,$R$2:$BS$33,30,FALSE)/HLOOKUP($O45,$R$2:$BS$33,31,FALSE)&lt;=0,AY44,HLOOKUP($O45,$R$2:$BS$33,30,FALSE)/HLOOKUP($O45,$R$2:$BS$33,31,FALSE)),0)</f>
        <v>0</v>
      </c>
      <c r="AZ45" s="35">
        <f t="shared" ref="AZ45" si="45">IF(AZ$2&gt;=$O45,IF(AZ44-HLOOKUP($O45,$R$2:$BS$33,30,FALSE)/HLOOKUP($O45,$R$2:$BS$33,31,FALSE)&lt;=0,AZ44,HLOOKUP($O45,$R$2:$BS$33,30,FALSE)/HLOOKUP($O45,$R$2:$BS$33,31,FALSE)),0)</f>
        <v>0</v>
      </c>
      <c r="BA45" s="35">
        <f t="shared" ref="BA45" si="46">IF(BA$2&gt;=$O45,IF(BA44-HLOOKUP($O45,$R$2:$BS$33,30,FALSE)/HLOOKUP($O45,$R$2:$BS$33,31,FALSE)&lt;=0,BA44,HLOOKUP($O45,$R$2:$BS$33,30,FALSE)/HLOOKUP($O45,$R$2:$BS$33,31,FALSE)),0)</f>
        <v>0</v>
      </c>
      <c r="BB45" s="35">
        <f t="shared" ref="BB45" si="47">IF(BB$2&gt;=$O45,IF(BB44-HLOOKUP($O45,$R$2:$BS$33,30,FALSE)/HLOOKUP($O45,$R$2:$BS$33,31,FALSE)&lt;=0,BB44,HLOOKUP($O45,$R$2:$BS$33,30,FALSE)/HLOOKUP($O45,$R$2:$BS$33,31,FALSE)),0)</f>
        <v>0</v>
      </c>
      <c r="BC45" s="35">
        <f t="shared" ref="BC45" si="48">IF(BC$2&gt;=$O45,IF(BC44-HLOOKUP($O45,$R$2:$BS$33,30,FALSE)/HLOOKUP($O45,$R$2:$BS$33,31,FALSE)&lt;=0,BC44,HLOOKUP($O45,$R$2:$BS$33,30,FALSE)/HLOOKUP($O45,$R$2:$BS$33,31,FALSE)),0)</f>
        <v>0</v>
      </c>
      <c r="BD45" s="35">
        <f t="shared" ref="BD45" si="49">IF(BD$2&gt;=$O45,IF(BD44-HLOOKUP($O45,$R$2:$BS$33,30,FALSE)/HLOOKUP($O45,$R$2:$BS$33,31,FALSE)&lt;=0,BD44,HLOOKUP($O45,$R$2:$BS$33,30,FALSE)/HLOOKUP($O45,$R$2:$BS$33,31,FALSE)),0)</f>
        <v>0</v>
      </c>
      <c r="BE45" s="35">
        <f t="shared" ref="BE45" si="50">IF(BE$2&gt;=$O45,IF(BE44-HLOOKUP($O45,$R$2:$BS$33,30,FALSE)/HLOOKUP($O45,$R$2:$BS$33,31,FALSE)&lt;=0,BE44,HLOOKUP($O45,$R$2:$BS$33,30,FALSE)/HLOOKUP($O45,$R$2:$BS$33,31,FALSE)),0)</f>
        <v>0</v>
      </c>
      <c r="BF45" s="35">
        <f t="shared" ref="BF45" si="51">IF(BF$2&gt;=$O45,IF(BF44-HLOOKUP($O45,$R$2:$BS$33,30,FALSE)/HLOOKUP($O45,$R$2:$BS$33,31,FALSE)&lt;=0,BF44,HLOOKUP($O45,$R$2:$BS$33,30,FALSE)/HLOOKUP($O45,$R$2:$BS$33,31,FALSE)),0)</f>
        <v>0</v>
      </c>
      <c r="BG45" s="35">
        <f t="shared" ref="BG45" si="52">IF(BG$2&gt;=$O45,IF(BG44-HLOOKUP($O45,$R$2:$BS$33,30,FALSE)/HLOOKUP($O45,$R$2:$BS$33,31,FALSE)&lt;=0,BG44,HLOOKUP($O45,$R$2:$BS$33,30,FALSE)/HLOOKUP($O45,$R$2:$BS$33,31,FALSE)),0)</f>
        <v>0</v>
      </c>
      <c r="BH45" s="35">
        <f t="shared" ref="BH45" si="53">IF(BH$2&gt;=$O45,IF(BH44-HLOOKUP($O45,$R$2:$BS$33,30,FALSE)/HLOOKUP($O45,$R$2:$BS$33,31,FALSE)&lt;=0,BH44,HLOOKUP($O45,$R$2:$BS$33,30,FALSE)/HLOOKUP($O45,$R$2:$BS$33,31,FALSE)),0)</f>
        <v>0</v>
      </c>
      <c r="BI45" s="35">
        <f t="shared" ref="BI45" si="54">IF(BI$2&gt;=$O45,IF(BI44-HLOOKUP($O45,$R$2:$BS$33,30,FALSE)/HLOOKUP($O45,$R$2:$BS$33,31,FALSE)&lt;=0,BI44,HLOOKUP($O45,$R$2:$BS$33,30,FALSE)/HLOOKUP($O45,$R$2:$BS$33,31,FALSE)),0)</f>
        <v>0</v>
      </c>
      <c r="BJ45" s="35">
        <f t="shared" ref="BJ45" si="55">IF(BJ$2&gt;=$O45,IF(BJ44-HLOOKUP($O45,$R$2:$BS$33,30,FALSE)/HLOOKUP($O45,$R$2:$BS$33,31,FALSE)&lt;=0,BJ44,HLOOKUP($O45,$R$2:$BS$33,30,FALSE)/HLOOKUP($O45,$R$2:$BS$33,31,FALSE)),0)</f>
        <v>0</v>
      </c>
      <c r="BK45" s="35">
        <f t="shared" ref="BK45" si="56">IF(BK$2&gt;=$O45,IF(BK44-HLOOKUP($O45,$R$2:$BS$33,30,FALSE)/HLOOKUP($O45,$R$2:$BS$33,31,FALSE)&lt;=0,BK44,HLOOKUP($O45,$R$2:$BS$33,30,FALSE)/HLOOKUP($O45,$R$2:$BS$33,31,FALSE)),0)</f>
        <v>0</v>
      </c>
      <c r="BL45" s="35">
        <f t="shared" ref="BL45" si="57">IF(BL$2&gt;=$O45,IF(BL44-HLOOKUP($O45,$R$2:$BS$33,30,FALSE)/HLOOKUP($O45,$R$2:$BS$33,31,FALSE)&lt;=0,BL44,HLOOKUP($O45,$R$2:$BS$33,30,FALSE)/HLOOKUP($O45,$R$2:$BS$33,31,FALSE)),0)</f>
        <v>0</v>
      </c>
      <c r="BM45" s="35">
        <f t="shared" ref="BM45" si="58">IF(BM$2&gt;=$O45,IF(BM44-HLOOKUP($O45,$R$2:$BS$33,30,FALSE)/HLOOKUP($O45,$R$2:$BS$33,31,FALSE)&lt;=0,BM44,HLOOKUP($O45,$R$2:$BS$33,30,FALSE)/HLOOKUP($O45,$R$2:$BS$33,31,FALSE)),0)</f>
        <v>0</v>
      </c>
      <c r="BN45" s="35">
        <f t="shared" ref="BN45" si="59">IF(BN$2&gt;=$O45,IF(BN44-HLOOKUP($O45,$R$2:$BS$33,30,FALSE)/HLOOKUP($O45,$R$2:$BS$33,31,FALSE)&lt;=0,BN44,HLOOKUP($O45,$R$2:$BS$33,30,FALSE)/HLOOKUP($O45,$R$2:$BS$33,31,FALSE)),0)</f>
        <v>0</v>
      </c>
      <c r="BO45" s="35">
        <f t="shared" ref="BO45" si="60">IF(BO$2&gt;=$O45,IF(BO44-HLOOKUP($O45,$R$2:$BS$33,30,FALSE)/HLOOKUP($O45,$R$2:$BS$33,31,FALSE)&lt;=0,BO44,HLOOKUP($O45,$R$2:$BS$33,30,FALSE)/HLOOKUP($O45,$R$2:$BS$33,31,FALSE)),0)</f>
        <v>0</v>
      </c>
      <c r="BP45" s="35">
        <f t="shared" ref="BP45" si="61">IF(BP$2&gt;=$O45,IF(BP44-HLOOKUP($O45,$R$2:$BS$33,30,FALSE)/HLOOKUP($O45,$R$2:$BS$33,31,FALSE)&lt;=0,BP44,HLOOKUP($O45,$R$2:$BS$33,30,FALSE)/HLOOKUP($O45,$R$2:$BS$33,31,FALSE)),0)</f>
        <v>0</v>
      </c>
      <c r="BQ45" s="35">
        <f t="shared" ref="BQ45" si="62">IF(BQ$2&gt;=$O45,IF(BQ44-HLOOKUP($O45,$R$2:$BS$33,30,FALSE)/HLOOKUP($O45,$R$2:$BS$33,31,FALSE)&lt;=0,BQ44,HLOOKUP($O45,$R$2:$BS$33,30,FALSE)/HLOOKUP($O45,$R$2:$BS$33,31,FALSE)),0)</f>
        <v>0</v>
      </c>
      <c r="BR45" s="35">
        <f t="shared" ref="BR45" si="63">IF(BR$2&gt;=$O45,IF(BR44-HLOOKUP($O45,$R$2:$BS$33,30,FALSE)/HLOOKUP($O45,$R$2:$BS$33,31,FALSE)&lt;=0,BR44,HLOOKUP($O45,$R$2:$BS$33,30,FALSE)/HLOOKUP($O45,$R$2:$BS$33,31,FALSE)),0)</f>
        <v>0</v>
      </c>
      <c r="BS45" s="35">
        <f t="shared" ref="BS45" si="64">IF(BS$2&gt;=$O45,IF(BS44-HLOOKUP($O45,$R$2:$BS$33,30,FALSE)/HLOOKUP($O45,$R$2:$BS$33,31,FALSE)&lt;=0,BS44,HLOOKUP($O45,$R$2:$BS$33,30,FALSE)/HLOOKUP($O45,$R$2:$BS$33,31,FALSE)),0)</f>
        <v>0</v>
      </c>
    </row>
    <row r="46" spans="1:71" s="45" customFormat="1" hidden="1" outlineLevel="1">
      <c r="A46"/>
      <c r="B46"/>
      <c r="C46"/>
      <c r="D46"/>
      <c r="E46"/>
      <c r="F46" t="s">
        <v>168</v>
      </c>
      <c r="G46"/>
      <c r="H46"/>
      <c r="I46"/>
      <c r="J46"/>
      <c r="K46"/>
      <c r="L46" s="22" t="s">
        <v>54</v>
      </c>
      <c r="M46"/>
      <c r="N46" s="40"/>
      <c r="O46" s="22">
        <v>3</v>
      </c>
      <c r="P46" s="39"/>
      <c r="R46" s="35">
        <f>IF($O46=R$2,R$40,IF(R$2&gt;$O46,Q46-Q47,0))</f>
        <v>0</v>
      </c>
      <c r="S46" s="35">
        <f t="shared" ref="S46:BS46" si="65">IF($O46=S$2,S$40,IF(S$2&gt;$O46,R46-R47,0))</f>
        <v>0</v>
      </c>
      <c r="T46" s="35">
        <f t="shared" si="65"/>
        <v>0</v>
      </c>
      <c r="U46" s="35">
        <f t="shared" si="65"/>
        <v>0</v>
      </c>
      <c r="V46" s="35">
        <f t="shared" si="65"/>
        <v>0</v>
      </c>
      <c r="W46" s="35">
        <f t="shared" si="65"/>
        <v>0</v>
      </c>
      <c r="X46" s="35">
        <f t="shared" si="65"/>
        <v>0</v>
      </c>
      <c r="Y46" s="35">
        <f t="shared" si="65"/>
        <v>0</v>
      </c>
      <c r="Z46" s="35">
        <f t="shared" si="65"/>
        <v>0</v>
      </c>
      <c r="AA46" s="35">
        <f t="shared" si="65"/>
        <v>0</v>
      </c>
      <c r="AB46" s="35">
        <f t="shared" si="65"/>
        <v>0</v>
      </c>
      <c r="AC46" s="35">
        <f t="shared" si="65"/>
        <v>0</v>
      </c>
      <c r="AD46" s="35">
        <f t="shared" si="65"/>
        <v>0</v>
      </c>
      <c r="AE46" s="35">
        <f t="shared" si="65"/>
        <v>0</v>
      </c>
      <c r="AF46" s="35">
        <f t="shared" si="65"/>
        <v>0</v>
      </c>
      <c r="AG46" s="35">
        <f t="shared" si="65"/>
        <v>0</v>
      </c>
      <c r="AH46" s="35">
        <f t="shared" si="65"/>
        <v>0</v>
      </c>
      <c r="AI46" s="35">
        <f t="shared" si="65"/>
        <v>0</v>
      </c>
      <c r="AJ46" s="35">
        <f t="shared" si="65"/>
        <v>0</v>
      </c>
      <c r="AK46" s="35">
        <f t="shared" si="65"/>
        <v>0</v>
      </c>
      <c r="AL46" s="35">
        <f t="shared" si="65"/>
        <v>0</v>
      </c>
      <c r="AM46" s="35">
        <f t="shared" si="65"/>
        <v>0</v>
      </c>
      <c r="AN46" s="35">
        <f t="shared" si="65"/>
        <v>0</v>
      </c>
      <c r="AO46" s="35">
        <f t="shared" si="65"/>
        <v>0</v>
      </c>
      <c r="AP46" s="35">
        <f t="shared" si="65"/>
        <v>0</v>
      </c>
      <c r="AQ46" s="35">
        <f t="shared" si="65"/>
        <v>0</v>
      </c>
      <c r="AR46" s="35">
        <f t="shared" si="65"/>
        <v>0</v>
      </c>
      <c r="AS46" s="35">
        <f t="shared" si="65"/>
        <v>0</v>
      </c>
      <c r="AT46" s="35">
        <f t="shared" si="65"/>
        <v>0</v>
      </c>
      <c r="AU46" s="35">
        <f t="shared" si="65"/>
        <v>0</v>
      </c>
      <c r="AV46" s="35">
        <f t="shared" si="65"/>
        <v>0</v>
      </c>
      <c r="AW46" s="35">
        <f t="shared" si="65"/>
        <v>0</v>
      </c>
      <c r="AX46" s="35">
        <f t="shared" si="65"/>
        <v>0</v>
      </c>
      <c r="AY46" s="35">
        <f t="shared" si="65"/>
        <v>0</v>
      </c>
      <c r="AZ46" s="35">
        <f t="shared" si="65"/>
        <v>0</v>
      </c>
      <c r="BA46" s="35">
        <f t="shared" si="65"/>
        <v>0</v>
      </c>
      <c r="BB46" s="35">
        <f t="shared" si="65"/>
        <v>0</v>
      </c>
      <c r="BC46" s="35">
        <f t="shared" si="65"/>
        <v>0</v>
      </c>
      <c r="BD46" s="35">
        <f t="shared" si="65"/>
        <v>0</v>
      </c>
      <c r="BE46" s="35">
        <f t="shared" si="65"/>
        <v>0</v>
      </c>
      <c r="BF46" s="35">
        <f t="shared" si="65"/>
        <v>0</v>
      </c>
      <c r="BG46" s="35">
        <f t="shared" si="65"/>
        <v>0</v>
      </c>
      <c r="BH46" s="35">
        <f t="shared" si="65"/>
        <v>0</v>
      </c>
      <c r="BI46" s="35">
        <f t="shared" si="65"/>
        <v>0</v>
      </c>
      <c r="BJ46" s="35">
        <f t="shared" si="65"/>
        <v>0</v>
      </c>
      <c r="BK46" s="35">
        <f t="shared" si="65"/>
        <v>0</v>
      </c>
      <c r="BL46" s="35">
        <f t="shared" si="65"/>
        <v>0</v>
      </c>
      <c r="BM46" s="35">
        <f t="shared" si="65"/>
        <v>0</v>
      </c>
      <c r="BN46" s="35">
        <f t="shared" si="65"/>
        <v>0</v>
      </c>
      <c r="BO46" s="35">
        <f t="shared" si="65"/>
        <v>0</v>
      </c>
      <c r="BP46" s="35">
        <f t="shared" si="65"/>
        <v>0</v>
      </c>
      <c r="BQ46" s="35">
        <f t="shared" si="65"/>
        <v>0</v>
      </c>
      <c r="BR46" s="35">
        <f t="shared" si="65"/>
        <v>0</v>
      </c>
      <c r="BS46" s="35">
        <f t="shared" si="65"/>
        <v>0</v>
      </c>
    </row>
    <row r="47" spans="1:71" s="45" customFormat="1" hidden="1" outlineLevel="1">
      <c r="A47"/>
      <c r="B47"/>
      <c r="C47"/>
      <c r="D47"/>
      <c r="E47"/>
      <c r="F47" t="s">
        <v>169</v>
      </c>
      <c r="G47"/>
      <c r="H47"/>
      <c r="I47"/>
      <c r="J47"/>
      <c r="K47"/>
      <c r="L47" s="22" t="s">
        <v>170</v>
      </c>
      <c r="M47"/>
      <c r="N47" s="40"/>
      <c r="O47" s="22">
        <v>3</v>
      </c>
      <c r="P47" s="39"/>
      <c r="R47" s="35">
        <f>IF(R$2&gt;=$O47,IF(R46-HLOOKUP($O47,$R$2:$BS$33,30,FALSE)/HLOOKUP($O47,$R$2:$BS$33,31,FALSE)&lt;=0,R46,HLOOKUP($O47,$R$2:$BS$33,30,FALSE)/HLOOKUP($O47,$R$2:$BS$33,31,FALSE)),0)</f>
        <v>0</v>
      </c>
      <c r="S47" s="35">
        <f t="shared" ref="S47:BS47" si="66">IF(S$2&gt;=$O47,IF(S46-HLOOKUP($O47,$R$2:$BS$33,30,FALSE)/HLOOKUP($O47,$R$2:$BS$33,31,FALSE)&lt;=0,S46,HLOOKUP($O47,$R$2:$BS$33,30,FALSE)/HLOOKUP($O47,$R$2:$BS$33,31,FALSE)),0)</f>
        <v>0</v>
      </c>
      <c r="T47" s="35">
        <f t="shared" si="66"/>
        <v>0</v>
      </c>
      <c r="U47" s="35">
        <f t="shared" si="66"/>
        <v>0</v>
      </c>
      <c r="V47" s="35">
        <f t="shared" si="66"/>
        <v>0</v>
      </c>
      <c r="W47" s="35">
        <f t="shared" si="66"/>
        <v>0</v>
      </c>
      <c r="X47" s="35">
        <f t="shared" si="66"/>
        <v>0</v>
      </c>
      <c r="Y47" s="35">
        <f t="shared" si="66"/>
        <v>0</v>
      </c>
      <c r="Z47" s="35">
        <f t="shared" si="66"/>
        <v>0</v>
      </c>
      <c r="AA47" s="35">
        <f t="shared" si="66"/>
        <v>0</v>
      </c>
      <c r="AB47" s="35">
        <f t="shared" si="66"/>
        <v>0</v>
      </c>
      <c r="AC47" s="35">
        <f t="shared" si="66"/>
        <v>0</v>
      </c>
      <c r="AD47" s="35">
        <f t="shared" si="66"/>
        <v>0</v>
      </c>
      <c r="AE47" s="35">
        <f t="shared" si="66"/>
        <v>0</v>
      </c>
      <c r="AF47" s="35">
        <f t="shared" si="66"/>
        <v>0</v>
      </c>
      <c r="AG47" s="35">
        <f t="shared" si="66"/>
        <v>0</v>
      </c>
      <c r="AH47" s="35">
        <f t="shared" si="66"/>
        <v>0</v>
      </c>
      <c r="AI47" s="35">
        <f t="shared" si="66"/>
        <v>0</v>
      </c>
      <c r="AJ47" s="35">
        <f t="shared" si="66"/>
        <v>0</v>
      </c>
      <c r="AK47" s="35">
        <f t="shared" si="66"/>
        <v>0</v>
      </c>
      <c r="AL47" s="35">
        <f t="shared" si="66"/>
        <v>0</v>
      </c>
      <c r="AM47" s="35">
        <f t="shared" si="66"/>
        <v>0</v>
      </c>
      <c r="AN47" s="35">
        <f t="shared" si="66"/>
        <v>0</v>
      </c>
      <c r="AO47" s="35">
        <f t="shared" si="66"/>
        <v>0</v>
      </c>
      <c r="AP47" s="35">
        <f t="shared" si="66"/>
        <v>0</v>
      </c>
      <c r="AQ47" s="35">
        <f t="shared" si="66"/>
        <v>0</v>
      </c>
      <c r="AR47" s="35">
        <f t="shared" si="66"/>
        <v>0</v>
      </c>
      <c r="AS47" s="35">
        <f t="shared" si="66"/>
        <v>0</v>
      </c>
      <c r="AT47" s="35">
        <f t="shared" si="66"/>
        <v>0</v>
      </c>
      <c r="AU47" s="35">
        <f t="shared" si="66"/>
        <v>0</v>
      </c>
      <c r="AV47" s="35">
        <f t="shared" si="66"/>
        <v>0</v>
      </c>
      <c r="AW47" s="35">
        <f t="shared" si="66"/>
        <v>0</v>
      </c>
      <c r="AX47" s="35">
        <f t="shared" si="66"/>
        <v>0</v>
      </c>
      <c r="AY47" s="35">
        <f t="shared" si="66"/>
        <v>0</v>
      </c>
      <c r="AZ47" s="35">
        <f t="shared" si="66"/>
        <v>0</v>
      </c>
      <c r="BA47" s="35">
        <f t="shared" si="66"/>
        <v>0</v>
      </c>
      <c r="BB47" s="35">
        <f t="shared" si="66"/>
        <v>0</v>
      </c>
      <c r="BC47" s="35">
        <f t="shared" si="66"/>
        <v>0</v>
      </c>
      <c r="BD47" s="35">
        <f t="shared" si="66"/>
        <v>0</v>
      </c>
      <c r="BE47" s="35">
        <f t="shared" si="66"/>
        <v>0</v>
      </c>
      <c r="BF47" s="35">
        <f t="shared" si="66"/>
        <v>0</v>
      </c>
      <c r="BG47" s="35">
        <f t="shared" si="66"/>
        <v>0</v>
      </c>
      <c r="BH47" s="35">
        <f t="shared" si="66"/>
        <v>0</v>
      </c>
      <c r="BI47" s="35">
        <f t="shared" si="66"/>
        <v>0</v>
      </c>
      <c r="BJ47" s="35">
        <f t="shared" si="66"/>
        <v>0</v>
      </c>
      <c r="BK47" s="35">
        <f t="shared" si="66"/>
        <v>0</v>
      </c>
      <c r="BL47" s="35">
        <f t="shared" si="66"/>
        <v>0</v>
      </c>
      <c r="BM47" s="35">
        <f t="shared" si="66"/>
        <v>0</v>
      </c>
      <c r="BN47" s="35">
        <f t="shared" si="66"/>
        <v>0</v>
      </c>
      <c r="BO47" s="35">
        <f t="shared" si="66"/>
        <v>0</v>
      </c>
      <c r="BP47" s="35">
        <f t="shared" si="66"/>
        <v>0</v>
      </c>
      <c r="BQ47" s="35">
        <f t="shared" si="66"/>
        <v>0</v>
      </c>
      <c r="BR47" s="35">
        <f t="shared" si="66"/>
        <v>0</v>
      </c>
      <c r="BS47" s="35">
        <f t="shared" si="66"/>
        <v>0</v>
      </c>
    </row>
    <row r="48" spans="1:71" s="45" customFormat="1" hidden="1" outlineLevel="1">
      <c r="A48"/>
      <c r="B48"/>
      <c r="C48"/>
      <c r="D48"/>
      <c r="E48"/>
      <c r="F48" t="s">
        <v>168</v>
      </c>
      <c r="G48"/>
      <c r="H48"/>
      <c r="I48"/>
      <c r="J48"/>
      <c r="K48"/>
      <c r="L48" s="22" t="s">
        <v>54</v>
      </c>
      <c r="M48"/>
      <c r="N48" s="40"/>
      <c r="O48" s="22">
        <v>4</v>
      </c>
      <c r="P48" s="39"/>
      <c r="R48" s="35">
        <f t="shared" ref="R48:BS48" si="67">IF($O48=R$2,R$40,IF(R$2&gt;$O48,Q48-Q49,0))</f>
        <v>0</v>
      </c>
      <c r="S48" s="35">
        <f t="shared" si="67"/>
        <v>0</v>
      </c>
      <c r="T48" s="35">
        <f t="shared" si="67"/>
        <v>0</v>
      </c>
      <c r="U48" s="35">
        <f t="shared" si="67"/>
        <v>0</v>
      </c>
      <c r="V48" s="35">
        <f t="shared" si="67"/>
        <v>0</v>
      </c>
      <c r="W48" s="35">
        <f t="shared" si="67"/>
        <v>0</v>
      </c>
      <c r="X48" s="35">
        <f t="shared" si="67"/>
        <v>0</v>
      </c>
      <c r="Y48" s="35">
        <f t="shared" si="67"/>
        <v>0</v>
      </c>
      <c r="Z48" s="35">
        <f t="shared" si="67"/>
        <v>0</v>
      </c>
      <c r="AA48" s="35">
        <f t="shared" si="67"/>
        <v>0</v>
      </c>
      <c r="AB48" s="35">
        <f t="shared" si="67"/>
        <v>0</v>
      </c>
      <c r="AC48" s="35">
        <f t="shared" si="67"/>
        <v>0</v>
      </c>
      <c r="AD48" s="35">
        <f t="shared" si="67"/>
        <v>0</v>
      </c>
      <c r="AE48" s="35">
        <f t="shared" si="67"/>
        <v>0</v>
      </c>
      <c r="AF48" s="35">
        <f t="shared" si="67"/>
        <v>0</v>
      </c>
      <c r="AG48" s="35">
        <f t="shared" si="67"/>
        <v>0</v>
      </c>
      <c r="AH48" s="35">
        <f t="shared" si="67"/>
        <v>0</v>
      </c>
      <c r="AI48" s="35">
        <f t="shared" si="67"/>
        <v>0</v>
      </c>
      <c r="AJ48" s="35">
        <f t="shared" si="67"/>
        <v>0</v>
      </c>
      <c r="AK48" s="35">
        <f t="shared" si="67"/>
        <v>0</v>
      </c>
      <c r="AL48" s="35">
        <f t="shared" si="67"/>
        <v>0</v>
      </c>
      <c r="AM48" s="35">
        <f t="shared" si="67"/>
        <v>0</v>
      </c>
      <c r="AN48" s="35">
        <f t="shared" si="67"/>
        <v>0</v>
      </c>
      <c r="AO48" s="35">
        <f t="shared" si="67"/>
        <v>0</v>
      </c>
      <c r="AP48" s="35">
        <f t="shared" si="67"/>
        <v>0</v>
      </c>
      <c r="AQ48" s="35">
        <f t="shared" si="67"/>
        <v>0</v>
      </c>
      <c r="AR48" s="35">
        <f t="shared" si="67"/>
        <v>0</v>
      </c>
      <c r="AS48" s="35">
        <f t="shared" si="67"/>
        <v>0</v>
      </c>
      <c r="AT48" s="35">
        <f t="shared" si="67"/>
        <v>0</v>
      </c>
      <c r="AU48" s="35">
        <f t="shared" si="67"/>
        <v>0</v>
      </c>
      <c r="AV48" s="35">
        <f t="shared" si="67"/>
        <v>0</v>
      </c>
      <c r="AW48" s="35">
        <f t="shared" si="67"/>
        <v>0</v>
      </c>
      <c r="AX48" s="35">
        <f t="shared" si="67"/>
        <v>0</v>
      </c>
      <c r="AY48" s="35">
        <f t="shared" si="67"/>
        <v>0</v>
      </c>
      <c r="AZ48" s="35">
        <f t="shared" si="67"/>
        <v>0</v>
      </c>
      <c r="BA48" s="35">
        <f t="shared" si="67"/>
        <v>0</v>
      </c>
      <c r="BB48" s="35">
        <f t="shared" si="67"/>
        <v>0</v>
      </c>
      <c r="BC48" s="35">
        <f t="shared" si="67"/>
        <v>0</v>
      </c>
      <c r="BD48" s="35">
        <f t="shared" si="67"/>
        <v>0</v>
      </c>
      <c r="BE48" s="35">
        <f t="shared" si="67"/>
        <v>0</v>
      </c>
      <c r="BF48" s="35">
        <f t="shared" si="67"/>
        <v>0</v>
      </c>
      <c r="BG48" s="35">
        <f t="shared" si="67"/>
        <v>0</v>
      </c>
      <c r="BH48" s="35">
        <f t="shared" si="67"/>
        <v>0</v>
      </c>
      <c r="BI48" s="35">
        <f t="shared" si="67"/>
        <v>0</v>
      </c>
      <c r="BJ48" s="35">
        <f t="shared" si="67"/>
        <v>0</v>
      </c>
      <c r="BK48" s="35">
        <f t="shared" si="67"/>
        <v>0</v>
      </c>
      <c r="BL48" s="35">
        <f t="shared" si="67"/>
        <v>0</v>
      </c>
      <c r="BM48" s="35">
        <f t="shared" si="67"/>
        <v>0</v>
      </c>
      <c r="BN48" s="35">
        <f t="shared" si="67"/>
        <v>0</v>
      </c>
      <c r="BO48" s="35">
        <f t="shared" si="67"/>
        <v>0</v>
      </c>
      <c r="BP48" s="35">
        <f t="shared" si="67"/>
        <v>0</v>
      </c>
      <c r="BQ48" s="35">
        <f t="shared" si="67"/>
        <v>0</v>
      </c>
      <c r="BR48" s="35">
        <f t="shared" si="67"/>
        <v>0</v>
      </c>
      <c r="BS48" s="35">
        <f t="shared" si="67"/>
        <v>0</v>
      </c>
    </row>
    <row r="49" spans="1:71" s="45" customFormat="1" hidden="1" outlineLevel="1">
      <c r="A49"/>
      <c r="B49"/>
      <c r="C49"/>
      <c r="D49"/>
      <c r="E49"/>
      <c r="F49" t="s">
        <v>169</v>
      </c>
      <c r="G49"/>
      <c r="H49"/>
      <c r="I49"/>
      <c r="J49"/>
      <c r="K49"/>
      <c r="L49" s="22" t="s">
        <v>170</v>
      </c>
      <c r="M49"/>
      <c r="N49" s="40"/>
      <c r="O49" s="22">
        <v>4</v>
      </c>
      <c r="P49" s="39"/>
      <c r="R49" s="35">
        <f t="shared" ref="R49" si="68">IF(R$2&gt;=$O49,IF(R48-HLOOKUP($O49,$R$2:$BS$33,30,FALSE)/HLOOKUP($O49,$R$2:$BS$33,31,FALSE)&lt;=0,R48,HLOOKUP($O49,$R$2:$BS$33,30,FALSE)/HLOOKUP($O49,$R$2:$BS$33,31,FALSE)),0)</f>
        <v>0</v>
      </c>
      <c r="S49" s="35">
        <f t="shared" ref="S49" si="69">IF(S$2&gt;=$O49,IF(S48-HLOOKUP($O49,$R$2:$BS$33,30,FALSE)/HLOOKUP($O49,$R$2:$BS$33,31,FALSE)&lt;=0,S48,HLOOKUP($O49,$R$2:$BS$33,30,FALSE)/HLOOKUP($O49,$R$2:$BS$33,31,FALSE)),0)</f>
        <v>0</v>
      </c>
      <c r="T49" s="35">
        <f t="shared" ref="T49" si="70">IF(T$2&gt;=$O49,IF(T48-HLOOKUP($O49,$R$2:$BS$33,30,FALSE)/HLOOKUP($O49,$R$2:$BS$33,31,FALSE)&lt;=0,T48,HLOOKUP($O49,$R$2:$BS$33,30,FALSE)/HLOOKUP($O49,$R$2:$BS$33,31,FALSE)),0)</f>
        <v>0</v>
      </c>
      <c r="U49" s="35">
        <f t="shared" ref="U49" si="71">IF(U$2&gt;=$O49,IF(U48-HLOOKUP($O49,$R$2:$BS$33,30,FALSE)/HLOOKUP($O49,$R$2:$BS$33,31,FALSE)&lt;=0,U48,HLOOKUP($O49,$R$2:$BS$33,30,FALSE)/HLOOKUP($O49,$R$2:$BS$33,31,FALSE)),0)</f>
        <v>0</v>
      </c>
      <c r="V49" s="35">
        <f t="shared" ref="V49" si="72">IF(V$2&gt;=$O49,IF(V48-HLOOKUP($O49,$R$2:$BS$33,30,FALSE)/HLOOKUP($O49,$R$2:$BS$33,31,FALSE)&lt;=0,V48,HLOOKUP($O49,$R$2:$BS$33,30,FALSE)/HLOOKUP($O49,$R$2:$BS$33,31,FALSE)),0)</f>
        <v>0</v>
      </c>
      <c r="W49" s="35">
        <f t="shared" ref="W49" si="73">IF(W$2&gt;=$O49,IF(W48-HLOOKUP($O49,$R$2:$BS$33,30,FALSE)/HLOOKUP($O49,$R$2:$BS$33,31,FALSE)&lt;=0,W48,HLOOKUP($O49,$R$2:$BS$33,30,FALSE)/HLOOKUP($O49,$R$2:$BS$33,31,FALSE)),0)</f>
        <v>0</v>
      </c>
      <c r="X49" s="35">
        <f t="shared" ref="X49" si="74">IF(X$2&gt;=$O49,IF(X48-HLOOKUP($O49,$R$2:$BS$33,30,FALSE)/HLOOKUP($O49,$R$2:$BS$33,31,FALSE)&lt;=0,X48,HLOOKUP($O49,$R$2:$BS$33,30,FALSE)/HLOOKUP($O49,$R$2:$BS$33,31,FALSE)),0)</f>
        <v>0</v>
      </c>
      <c r="Y49" s="35">
        <f t="shared" ref="Y49" si="75">IF(Y$2&gt;=$O49,IF(Y48-HLOOKUP($O49,$R$2:$BS$33,30,FALSE)/HLOOKUP($O49,$R$2:$BS$33,31,FALSE)&lt;=0,Y48,HLOOKUP($O49,$R$2:$BS$33,30,FALSE)/HLOOKUP($O49,$R$2:$BS$33,31,FALSE)),0)</f>
        <v>0</v>
      </c>
      <c r="Z49" s="35">
        <f t="shared" ref="Z49" si="76">IF(Z$2&gt;=$O49,IF(Z48-HLOOKUP($O49,$R$2:$BS$33,30,FALSE)/HLOOKUP($O49,$R$2:$BS$33,31,FALSE)&lt;=0,Z48,HLOOKUP($O49,$R$2:$BS$33,30,FALSE)/HLOOKUP($O49,$R$2:$BS$33,31,FALSE)),0)</f>
        <v>0</v>
      </c>
      <c r="AA49" s="35">
        <f t="shared" ref="AA49" si="77">IF(AA$2&gt;=$O49,IF(AA48-HLOOKUP($O49,$R$2:$BS$33,30,FALSE)/HLOOKUP($O49,$R$2:$BS$33,31,FALSE)&lt;=0,AA48,HLOOKUP($O49,$R$2:$BS$33,30,FALSE)/HLOOKUP($O49,$R$2:$BS$33,31,FALSE)),0)</f>
        <v>0</v>
      </c>
      <c r="AB49" s="35">
        <f t="shared" ref="AB49" si="78">IF(AB$2&gt;=$O49,IF(AB48-HLOOKUP($O49,$R$2:$BS$33,30,FALSE)/HLOOKUP($O49,$R$2:$BS$33,31,FALSE)&lt;=0,AB48,HLOOKUP($O49,$R$2:$BS$33,30,FALSE)/HLOOKUP($O49,$R$2:$BS$33,31,FALSE)),0)</f>
        <v>0</v>
      </c>
      <c r="AC49" s="35">
        <f t="shared" ref="AC49" si="79">IF(AC$2&gt;=$O49,IF(AC48-HLOOKUP($O49,$R$2:$BS$33,30,FALSE)/HLOOKUP($O49,$R$2:$BS$33,31,FALSE)&lt;=0,AC48,HLOOKUP($O49,$R$2:$BS$33,30,FALSE)/HLOOKUP($O49,$R$2:$BS$33,31,FALSE)),0)</f>
        <v>0</v>
      </c>
      <c r="AD49" s="35">
        <f t="shared" ref="AD49" si="80">IF(AD$2&gt;=$O49,IF(AD48-HLOOKUP($O49,$R$2:$BS$33,30,FALSE)/HLOOKUP($O49,$R$2:$BS$33,31,FALSE)&lt;=0,AD48,HLOOKUP($O49,$R$2:$BS$33,30,FALSE)/HLOOKUP($O49,$R$2:$BS$33,31,FALSE)),0)</f>
        <v>0</v>
      </c>
      <c r="AE49" s="35">
        <f t="shared" ref="AE49" si="81">IF(AE$2&gt;=$O49,IF(AE48-HLOOKUP($O49,$R$2:$BS$33,30,FALSE)/HLOOKUP($O49,$R$2:$BS$33,31,FALSE)&lt;=0,AE48,HLOOKUP($O49,$R$2:$BS$33,30,FALSE)/HLOOKUP($O49,$R$2:$BS$33,31,FALSE)),0)</f>
        <v>0</v>
      </c>
      <c r="AF49" s="35">
        <f t="shared" ref="AF49" si="82">IF(AF$2&gt;=$O49,IF(AF48-HLOOKUP($O49,$R$2:$BS$33,30,FALSE)/HLOOKUP($O49,$R$2:$BS$33,31,FALSE)&lt;=0,AF48,HLOOKUP($O49,$R$2:$BS$33,30,FALSE)/HLOOKUP($O49,$R$2:$BS$33,31,FALSE)),0)</f>
        <v>0</v>
      </c>
      <c r="AG49" s="35">
        <f t="shared" ref="AG49" si="83">IF(AG$2&gt;=$O49,IF(AG48-HLOOKUP($O49,$R$2:$BS$33,30,FALSE)/HLOOKUP($O49,$R$2:$BS$33,31,FALSE)&lt;=0,AG48,HLOOKUP($O49,$R$2:$BS$33,30,FALSE)/HLOOKUP($O49,$R$2:$BS$33,31,FALSE)),0)</f>
        <v>0</v>
      </c>
      <c r="AH49" s="35">
        <f t="shared" ref="AH49" si="84">IF(AH$2&gt;=$O49,IF(AH48-HLOOKUP($O49,$R$2:$BS$33,30,FALSE)/HLOOKUP($O49,$R$2:$BS$33,31,FALSE)&lt;=0,AH48,HLOOKUP($O49,$R$2:$BS$33,30,FALSE)/HLOOKUP($O49,$R$2:$BS$33,31,FALSE)),0)</f>
        <v>0</v>
      </c>
      <c r="AI49" s="35">
        <f t="shared" ref="AI49" si="85">IF(AI$2&gt;=$O49,IF(AI48-HLOOKUP($O49,$R$2:$BS$33,30,FALSE)/HLOOKUP($O49,$R$2:$BS$33,31,FALSE)&lt;=0,AI48,HLOOKUP($O49,$R$2:$BS$33,30,FALSE)/HLOOKUP($O49,$R$2:$BS$33,31,FALSE)),0)</f>
        <v>0</v>
      </c>
      <c r="AJ49" s="35">
        <f t="shared" ref="AJ49" si="86">IF(AJ$2&gt;=$O49,IF(AJ48-HLOOKUP($O49,$R$2:$BS$33,30,FALSE)/HLOOKUP($O49,$R$2:$BS$33,31,FALSE)&lt;=0,AJ48,HLOOKUP($O49,$R$2:$BS$33,30,FALSE)/HLOOKUP($O49,$R$2:$BS$33,31,FALSE)),0)</f>
        <v>0</v>
      </c>
      <c r="AK49" s="35">
        <f t="shared" ref="AK49" si="87">IF(AK$2&gt;=$O49,IF(AK48-HLOOKUP($O49,$R$2:$BS$33,30,FALSE)/HLOOKUP($O49,$R$2:$BS$33,31,FALSE)&lt;=0,AK48,HLOOKUP($O49,$R$2:$BS$33,30,FALSE)/HLOOKUP($O49,$R$2:$BS$33,31,FALSE)),0)</f>
        <v>0</v>
      </c>
      <c r="AL49" s="35">
        <f t="shared" ref="AL49" si="88">IF(AL$2&gt;=$O49,IF(AL48-HLOOKUP($O49,$R$2:$BS$33,30,FALSE)/HLOOKUP($O49,$R$2:$BS$33,31,FALSE)&lt;=0,AL48,HLOOKUP($O49,$R$2:$BS$33,30,FALSE)/HLOOKUP($O49,$R$2:$BS$33,31,FALSE)),0)</f>
        <v>0</v>
      </c>
      <c r="AM49" s="35">
        <f t="shared" ref="AM49" si="89">IF(AM$2&gt;=$O49,IF(AM48-HLOOKUP($O49,$R$2:$BS$33,30,FALSE)/HLOOKUP($O49,$R$2:$BS$33,31,FALSE)&lt;=0,AM48,HLOOKUP($O49,$R$2:$BS$33,30,FALSE)/HLOOKUP($O49,$R$2:$BS$33,31,FALSE)),0)</f>
        <v>0</v>
      </c>
      <c r="AN49" s="35">
        <f t="shared" ref="AN49" si="90">IF(AN$2&gt;=$O49,IF(AN48-HLOOKUP($O49,$R$2:$BS$33,30,FALSE)/HLOOKUP($O49,$R$2:$BS$33,31,FALSE)&lt;=0,AN48,HLOOKUP($O49,$R$2:$BS$33,30,FALSE)/HLOOKUP($O49,$R$2:$BS$33,31,FALSE)),0)</f>
        <v>0</v>
      </c>
      <c r="AO49" s="35">
        <f t="shared" ref="AO49" si="91">IF(AO$2&gt;=$O49,IF(AO48-HLOOKUP($O49,$R$2:$BS$33,30,FALSE)/HLOOKUP($O49,$R$2:$BS$33,31,FALSE)&lt;=0,AO48,HLOOKUP($O49,$R$2:$BS$33,30,FALSE)/HLOOKUP($O49,$R$2:$BS$33,31,FALSE)),0)</f>
        <v>0</v>
      </c>
      <c r="AP49" s="35">
        <f t="shared" ref="AP49" si="92">IF(AP$2&gt;=$O49,IF(AP48-HLOOKUP($O49,$R$2:$BS$33,30,FALSE)/HLOOKUP($O49,$R$2:$BS$33,31,FALSE)&lt;=0,AP48,HLOOKUP($O49,$R$2:$BS$33,30,FALSE)/HLOOKUP($O49,$R$2:$BS$33,31,FALSE)),0)</f>
        <v>0</v>
      </c>
      <c r="AQ49" s="35">
        <f t="shared" ref="AQ49" si="93">IF(AQ$2&gt;=$O49,IF(AQ48-HLOOKUP($O49,$R$2:$BS$33,30,FALSE)/HLOOKUP($O49,$R$2:$BS$33,31,FALSE)&lt;=0,AQ48,HLOOKUP($O49,$R$2:$BS$33,30,FALSE)/HLOOKUP($O49,$R$2:$BS$33,31,FALSE)),0)</f>
        <v>0</v>
      </c>
      <c r="AR49" s="35">
        <f t="shared" ref="AR49" si="94">IF(AR$2&gt;=$O49,IF(AR48-HLOOKUP($O49,$R$2:$BS$33,30,FALSE)/HLOOKUP($O49,$R$2:$BS$33,31,FALSE)&lt;=0,AR48,HLOOKUP($O49,$R$2:$BS$33,30,FALSE)/HLOOKUP($O49,$R$2:$BS$33,31,FALSE)),0)</f>
        <v>0</v>
      </c>
      <c r="AS49" s="35">
        <f t="shared" ref="AS49" si="95">IF(AS$2&gt;=$O49,IF(AS48-HLOOKUP($O49,$R$2:$BS$33,30,FALSE)/HLOOKUP($O49,$R$2:$BS$33,31,FALSE)&lt;=0,AS48,HLOOKUP($O49,$R$2:$BS$33,30,FALSE)/HLOOKUP($O49,$R$2:$BS$33,31,FALSE)),0)</f>
        <v>0</v>
      </c>
      <c r="AT49" s="35">
        <f t="shared" ref="AT49" si="96">IF(AT$2&gt;=$O49,IF(AT48-HLOOKUP($O49,$R$2:$BS$33,30,FALSE)/HLOOKUP($O49,$R$2:$BS$33,31,FALSE)&lt;=0,AT48,HLOOKUP($O49,$R$2:$BS$33,30,FALSE)/HLOOKUP($O49,$R$2:$BS$33,31,FALSE)),0)</f>
        <v>0</v>
      </c>
      <c r="AU49" s="35">
        <f t="shared" ref="AU49" si="97">IF(AU$2&gt;=$O49,IF(AU48-HLOOKUP($O49,$R$2:$BS$33,30,FALSE)/HLOOKUP($O49,$R$2:$BS$33,31,FALSE)&lt;=0,AU48,HLOOKUP($O49,$R$2:$BS$33,30,FALSE)/HLOOKUP($O49,$R$2:$BS$33,31,FALSE)),0)</f>
        <v>0</v>
      </c>
      <c r="AV49" s="35">
        <f t="shared" ref="AV49" si="98">IF(AV$2&gt;=$O49,IF(AV48-HLOOKUP($O49,$R$2:$BS$33,30,FALSE)/HLOOKUP($O49,$R$2:$BS$33,31,FALSE)&lt;=0,AV48,HLOOKUP($O49,$R$2:$BS$33,30,FALSE)/HLOOKUP($O49,$R$2:$BS$33,31,FALSE)),0)</f>
        <v>0</v>
      </c>
      <c r="AW49" s="35">
        <f t="shared" ref="AW49" si="99">IF(AW$2&gt;=$O49,IF(AW48-HLOOKUP($O49,$R$2:$BS$33,30,FALSE)/HLOOKUP($O49,$R$2:$BS$33,31,FALSE)&lt;=0,AW48,HLOOKUP($O49,$R$2:$BS$33,30,FALSE)/HLOOKUP($O49,$R$2:$BS$33,31,FALSE)),0)</f>
        <v>0</v>
      </c>
      <c r="AX49" s="35">
        <f t="shared" ref="AX49" si="100">IF(AX$2&gt;=$O49,IF(AX48-HLOOKUP($O49,$R$2:$BS$33,30,FALSE)/HLOOKUP($O49,$R$2:$BS$33,31,FALSE)&lt;=0,AX48,HLOOKUP($O49,$R$2:$BS$33,30,FALSE)/HLOOKUP($O49,$R$2:$BS$33,31,FALSE)),0)</f>
        <v>0</v>
      </c>
      <c r="AY49" s="35">
        <f t="shared" ref="AY49" si="101">IF(AY$2&gt;=$O49,IF(AY48-HLOOKUP($O49,$R$2:$BS$33,30,FALSE)/HLOOKUP($O49,$R$2:$BS$33,31,FALSE)&lt;=0,AY48,HLOOKUP($O49,$R$2:$BS$33,30,FALSE)/HLOOKUP($O49,$R$2:$BS$33,31,FALSE)),0)</f>
        <v>0</v>
      </c>
      <c r="AZ49" s="35">
        <f t="shared" ref="AZ49" si="102">IF(AZ$2&gt;=$O49,IF(AZ48-HLOOKUP($O49,$R$2:$BS$33,30,FALSE)/HLOOKUP($O49,$R$2:$BS$33,31,FALSE)&lt;=0,AZ48,HLOOKUP($O49,$R$2:$BS$33,30,FALSE)/HLOOKUP($O49,$R$2:$BS$33,31,FALSE)),0)</f>
        <v>0</v>
      </c>
      <c r="BA49" s="35">
        <f t="shared" ref="BA49" si="103">IF(BA$2&gt;=$O49,IF(BA48-HLOOKUP($O49,$R$2:$BS$33,30,FALSE)/HLOOKUP($O49,$R$2:$BS$33,31,FALSE)&lt;=0,BA48,HLOOKUP($O49,$R$2:$BS$33,30,FALSE)/HLOOKUP($O49,$R$2:$BS$33,31,FALSE)),0)</f>
        <v>0</v>
      </c>
      <c r="BB49" s="35">
        <f t="shared" ref="BB49" si="104">IF(BB$2&gt;=$O49,IF(BB48-HLOOKUP($O49,$R$2:$BS$33,30,FALSE)/HLOOKUP($O49,$R$2:$BS$33,31,FALSE)&lt;=0,BB48,HLOOKUP($O49,$R$2:$BS$33,30,FALSE)/HLOOKUP($O49,$R$2:$BS$33,31,FALSE)),0)</f>
        <v>0</v>
      </c>
      <c r="BC49" s="35">
        <f t="shared" ref="BC49" si="105">IF(BC$2&gt;=$O49,IF(BC48-HLOOKUP($O49,$R$2:$BS$33,30,FALSE)/HLOOKUP($O49,$R$2:$BS$33,31,FALSE)&lt;=0,BC48,HLOOKUP($O49,$R$2:$BS$33,30,FALSE)/HLOOKUP($O49,$R$2:$BS$33,31,FALSE)),0)</f>
        <v>0</v>
      </c>
      <c r="BD49" s="35">
        <f t="shared" ref="BD49" si="106">IF(BD$2&gt;=$O49,IF(BD48-HLOOKUP($O49,$R$2:$BS$33,30,FALSE)/HLOOKUP($O49,$R$2:$BS$33,31,FALSE)&lt;=0,BD48,HLOOKUP($O49,$R$2:$BS$33,30,FALSE)/HLOOKUP($O49,$R$2:$BS$33,31,FALSE)),0)</f>
        <v>0</v>
      </c>
      <c r="BE49" s="35">
        <f t="shared" ref="BE49" si="107">IF(BE$2&gt;=$O49,IF(BE48-HLOOKUP($O49,$R$2:$BS$33,30,FALSE)/HLOOKUP($O49,$R$2:$BS$33,31,FALSE)&lt;=0,BE48,HLOOKUP($O49,$R$2:$BS$33,30,FALSE)/HLOOKUP($O49,$R$2:$BS$33,31,FALSE)),0)</f>
        <v>0</v>
      </c>
      <c r="BF49" s="35">
        <f t="shared" ref="BF49" si="108">IF(BF$2&gt;=$O49,IF(BF48-HLOOKUP($O49,$R$2:$BS$33,30,FALSE)/HLOOKUP($O49,$R$2:$BS$33,31,FALSE)&lt;=0,BF48,HLOOKUP($O49,$R$2:$BS$33,30,FALSE)/HLOOKUP($O49,$R$2:$BS$33,31,FALSE)),0)</f>
        <v>0</v>
      </c>
      <c r="BG49" s="35">
        <f t="shared" ref="BG49" si="109">IF(BG$2&gt;=$O49,IF(BG48-HLOOKUP($O49,$R$2:$BS$33,30,FALSE)/HLOOKUP($O49,$R$2:$BS$33,31,FALSE)&lt;=0,BG48,HLOOKUP($O49,$R$2:$BS$33,30,FALSE)/HLOOKUP($O49,$R$2:$BS$33,31,FALSE)),0)</f>
        <v>0</v>
      </c>
      <c r="BH49" s="35">
        <f t="shared" ref="BH49" si="110">IF(BH$2&gt;=$O49,IF(BH48-HLOOKUP($O49,$R$2:$BS$33,30,FALSE)/HLOOKUP($O49,$R$2:$BS$33,31,FALSE)&lt;=0,BH48,HLOOKUP($O49,$R$2:$BS$33,30,FALSE)/HLOOKUP($O49,$R$2:$BS$33,31,FALSE)),0)</f>
        <v>0</v>
      </c>
      <c r="BI49" s="35">
        <f t="shared" ref="BI49" si="111">IF(BI$2&gt;=$O49,IF(BI48-HLOOKUP($O49,$R$2:$BS$33,30,FALSE)/HLOOKUP($O49,$R$2:$BS$33,31,FALSE)&lt;=0,BI48,HLOOKUP($O49,$R$2:$BS$33,30,FALSE)/HLOOKUP($O49,$R$2:$BS$33,31,FALSE)),0)</f>
        <v>0</v>
      </c>
      <c r="BJ49" s="35">
        <f t="shared" ref="BJ49" si="112">IF(BJ$2&gt;=$O49,IF(BJ48-HLOOKUP($O49,$R$2:$BS$33,30,FALSE)/HLOOKUP($O49,$R$2:$BS$33,31,FALSE)&lt;=0,BJ48,HLOOKUP($O49,$R$2:$BS$33,30,FALSE)/HLOOKUP($O49,$R$2:$BS$33,31,FALSE)),0)</f>
        <v>0</v>
      </c>
      <c r="BK49" s="35">
        <f t="shared" ref="BK49" si="113">IF(BK$2&gt;=$O49,IF(BK48-HLOOKUP($O49,$R$2:$BS$33,30,FALSE)/HLOOKUP($O49,$R$2:$BS$33,31,FALSE)&lt;=0,BK48,HLOOKUP($O49,$R$2:$BS$33,30,FALSE)/HLOOKUP($O49,$R$2:$BS$33,31,FALSE)),0)</f>
        <v>0</v>
      </c>
      <c r="BL49" s="35">
        <f t="shared" ref="BL49" si="114">IF(BL$2&gt;=$O49,IF(BL48-HLOOKUP($O49,$R$2:$BS$33,30,FALSE)/HLOOKUP($O49,$R$2:$BS$33,31,FALSE)&lt;=0,BL48,HLOOKUP($O49,$R$2:$BS$33,30,FALSE)/HLOOKUP($O49,$R$2:$BS$33,31,FALSE)),0)</f>
        <v>0</v>
      </c>
      <c r="BM49" s="35">
        <f t="shared" ref="BM49" si="115">IF(BM$2&gt;=$O49,IF(BM48-HLOOKUP($O49,$R$2:$BS$33,30,FALSE)/HLOOKUP($O49,$R$2:$BS$33,31,FALSE)&lt;=0,BM48,HLOOKUP($O49,$R$2:$BS$33,30,FALSE)/HLOOKUP($O49,$R$2:$BS$33,31,FALSE)),0)</f>
        <v>0</v>
      </c>
      <c r="BN49" s="35">
        <f t="shared" ref="BN49" si="116">IF(BN$2&gt;=$O49,IF(BN48-HLOOKUP($O49,$R$2:$BS$33,30,FALSE)/HLOOKUP($O49,$R$2:$BS$33,31,FALSE)&lt;=0,BN48,HLOOKUP($O49,$R$2:$BS$33,30,FALSE)/HLOOKUP($O49,$R$2:$BS$33,31,FALSE)),0)</f>
        <v>0</v>
      </c>
      <c r="BO49" s="35">
        <f t="shared" ref="BO49" si="117">IF(BO$2&gt;=$O49,IF(BO48-HLOOKUP($O49,$R$2:$BS$33,30,FALSE)/HLOOKUP($O49,$R$2:$BS$33,31,FALSE)&lt;=0,BO48,HLOOKUP($O49,$R$2:$BS$33,30,FALSE)/HLOOKUP($O49,$R$2:$BS$33,31,FALSE)),0)</f>
        <v>0</v>
      </c>
      <c r="BP49" s="35">
        <f t="shared" ref="BP49" si="118">IF(BP$2&gt;=$O49,IF(BP48-HLOOKUP($O49,$R$2:$BS$33,30,FALSE)/HLOOKUP($O49,$R$2:$BS$33,31,FALSE)&lt;=0,BP48,HLOOKUP($O49,$R$2:$BS$33,30,FALSE)/HLOOKUP($O49,$R$2:$BS$33,31,FALSE)),0)</f>
        <v>0</v>
      </c>
      <c r="BQ49" s="35">
        <f t="shared" ref="BQ49" si="119">IF(BQ$2&gt;=$O49,IF(BQ48-HLOOKUP($O49,$R$2:$BS$33,30,FALSE)/HLOOKUP($O49,$R$2:$BS$33,31,FALSE)&lt;=0,BQ48,HLOOKUP($O49,$R$2:$BS$33,30,FALSE)/HLOOKUP($O49,$R$2:$BS$33,31,FALSE)),0)</f>
        <v>0</v>
      </c>
      <c r="BR49" s="35">
        <f t="shared" ref="BR49" si="120">IF(BR$2&gt;=$O49,IF(BR48-HLOOKUP($O49,$R$2:$BS$33,30,FALSE)/HLOOKUP($O49,$R$2:$BS$33,31,FALSE)&lt;=0,BR48,HLOOKUP($O49,$R$2:$BS$33,30,FALSE)/HLOOKUP($O49,$R$2:$BS$33,31,FALSE)),0)</f>
        <v>0</v>
      </c>
      <c r="BS49" s="35">
        <f t="shared" ref="BS49" si="121">IF(BS$2&gt;=$O49,IF(BS48-HLOOKUP($O49,$R$2:$BS$33,30,FALSE)/HLOOKUP($O49,$R$2:$BS$33,31,FALSE)&lt;=0,BS48,HLOOKUP($O49,$R$2:$BS$33,30,FALSE)/HLOOKUP($O49,$R$2:$BS$33,31,FALSE)),0)</f>
        <v>0</v>
      </c>
    </row>
    <row r="50" spans="1:71" s="45" customFormat="1" hidden="1" outlineLevel="1">
      <c r="A50"/>
      <c r="B50"/>
      <c r="C50"/>
      <c r="D50"/>
      <c r="E50"/>
      <c r="F50" t="s">
        <v>168</v>
      </c>
      <c r="G50"/>
      <c r="H50"/>
      <c r="I50"/>
      <c r="J50"/>
      <c r="K50"/>
      <c r="L50" s="22" t="s">
        <v>54</v>
      </c>
      <c r="M50"/>
      <c r="N50" s="40"/>
      <c r="O50" s="22">
        <v>5</v>
      </c>
      <c r="P50" s="39"/>
      <c r="R50" s="35">
        <f t="shared" ref="R50:BS50" si="122">IF($O50=R$2,R$40,IF(R$2&gt;$O50,Q50-Q51,0))</f>
        <v>0</v>
      </c>
      <c r="S50" s="35">
        <f t="shared" si="122"/>
        <v>0</v>
      </c>
      <c r="T50" s="35">
        <f t="shared" si="122"/>
        <v>0</v>
      </c>
      <c r="U50" s="35">
        <f t="shared" si="122"/>
        <v>0</v>
      </c>
      <c r="V50" s="35">
        <f t="shared" si="122"/>
        <v>0</v>
      </c>
      <c r="W50" s="35">
        <f t="shared" si="122"/>
        <v>0</v>
      </c>
      <c r="X50" s="35">
        <f t="shared" si="122"/>
        <v>0</v>
      </c>
      <c r="Y50" s="35">
        <f t="shared" si="122"/>
        <v>0</v>
      </c>
      <c r="Z50" s="35">
        <f t="shared" si="122"/>
        <v>0</v>
      </c>
      <c r="AA50" s="35">
        <f t="shared" si="122"/>
        <v>0</v>
      </c>
      <c r="AB50" s="35">
        <f t="shared" si="122"/>
        <v>0</v>
      </c>
      <c r="AC50" s="35">
        <f t="shared" si="122"/>
        <v>0</v>
      </c>
      <c r="AD50" s="35">
        <f t="shared" si="122"/>
        <v>0</v>
      </c>
      <c r="AE50" s="35">
        <f t="shared" si="122"/>
        <v>0</v>
      </c>
      <c r="AF50" s="35">
        <f t="shared" si="122"/>
        <v>0</v>
      </c>
      <c r="AG50" s="35">
        <f t="shared" si="122"/>
        <v>0</v>
      </c>
      <c r="AH50" s="35">
        <f t="shared" si="122"/>
        <v>0</v>
      </c>
      <c r="AI50" s="35">
        <f t="shared" si="122"/>
        <v>0</v>
      </c>
      <c r="AJ50" s="35">
        <f t="shared" si="122"/>
        <v>0</v>
      </c>
      <c r="AK50" s="35">
        <f t="shared" si="122"/>
        <v>0</v>
      </c>
      <c r="AL50" s="35">
        <f t="shared" si="122"/>
        <v>0</v>
      </c>
      <c r="AM50" s="35">
        <f t="shared" si="122"/>
        <v>0</v>
      </c>
      <c r="AN50" s="35">
        <f t="shared" si="122"/>
        <v>0</v>
      </c>
      <c r="AO50" s="35">
        <f t="shared" si="122"/>
        <v>0</v>
      </c>
      <c r="AP50" s="35">
        <f t="shared" si="122"/>
        <v>0</v>
      </c>
      <c r="AQ50" s="35">
        <f t="shared" si="122"/>
        <v>0</v>
      </c>
      <c r="AR50" s="35">
        <f t="shared" si="122"/>
        <v>0</v>
      </c>
      <c r="AS50" s="35">
        <f t="shared" si="122"/>
        <v>0</v>
      </c>
      <c r="AT50" s="35">
        <f t="shared" si="122"/>
        <v>0</v>
      </c>
      <c r="AU50" s="35">
        <f t="shared" si="122"/>
        <v>0</v>
      </c>
      <c r="AV50" s="35">
        <f t="shared" si="122"/>
        <v>0</v>
      </c>
      <c r="AW50" s="35">
        <f t="shared" si="122"/>
        <v>0</v>
      </c>
      <c r="AX50" s="35">
        <f t="shared" si="122"/>
        <v>0</v>
      </c>
      <c r="AY50" s="35">
        <f t="shared" si="122"/>
        <v>0</v>
      </c>
      <c r="AZ50" s="35">
        <f t="shared" si="122"/>
        <v>0</v>
      </c>
      <c r="BA50" s="35">
        <f t="shared" si="122"/>
        <v>0</v>
      </c>
      <c r="BB50" s="35">
        <f t="shared" si="122"/>
        <v>0</v>
      </c>
      <c r="BC50" s="35">
        <f t="shared" si="122"/>
        <v>0</v>
      </c>
      <c r="BD50" s="35">
        <f t="shared" si="122"/>
        <v>0</v>
      </c>
      <c r="BE50" s="35">
        <f t="shared" si="122"/>
        <v>0</v>
      </c>
      <c r="BF50" s="35">
        <f t="shared" si="122"/>
        <v>0</v>
      </c>
      <c r="BG50" s="35">
        <f t="shared" si="122"/>
        <v>0</v>
      </c>
      <c r="BH50" s="35">
        <f t="shared" si="122"/>
        <v>0</v>
      </c>
      <c r="BI50" s="35">
        <f t="shared" si="122"/>
        <v>0</v>
      </c>
      <c r="BJ50" s="35">
        <f t="shared" si="122"/>
        <v>0</v>
      </c>
      <c r="BK50" s="35">
        <f t="shared" si="122"/>
        <v>0</v>
      </c>
      <c r="BL50" s="35">
        <f t="shared" si="122"/>
        <v>0</v>
      </c>
      <c r="BM50" s="35">
        <f t="shared" si="122"/>
        <v>0</v>
      </c>
      <c r="BN50" s="35">
        <f t="shared" si="122"/>
        <v>0</v>
      </c>
      <c r="BO50" s="35">
        <f t="shared" si="122"/>
        <v>0</v>
      </c>
      <c r="BP50" s="35">
        <f t="shared" si="122"/>
        <v>0</v>
      </c>
      <c r="BQ50" s="35">
        <f t="shared" si="122"/>
        <v>0</v>
      </c>
      <c r="BR50" s="35">
        <f t="shared" si="122"/>
        <v>0</v>
      </c>
      <c r="BS50" s="35">
        <f t="shared" si="122"/>
        <v>0</v>
      </c>
    </row>
    <row r="51" spans="1:71" s="45" customFormat="1" hidden="1" outlineLevel="1">
      <c r="A51"/>
      <c r="B51"/>
      <c r="C51"/>
      <c r="D51"/>
      <c r="E51"/>
      <c r="F51" t="s">
        <v>169</v>
      </c>
      <c r="G51"/>
      <c r="H51"/>
      <c r="I51"/>
      <c r="J51"/>
      <c r="K51"/>
      <c r="L51" s="22" t="s">
        <v>170</v>
      </c>
      <c r="M51"/>
      <c r="N51" s="40"/>
      <c r="O51" s="22">
        <v>5</v>
      </c>
      <c r="P51" s="39"/>
      <c r="R51" s="35">
        <f t="shared" ref="R51" si="123">IF(R$2&gt;=$O51,IF(R50-HLOOKUP($O51,$R$2:$BS$33,30,FALSE)/HLOOKUP($O51,$R$2:$BS$33,31,FALSE)&lt;=0,R50,HLOOKUP($O51,$R$2:$BS$33,30,FALSE)/HLOOKUP($O51,$R$2:$BS$33,31,FALSE)),0)</f>
        <v>0</v>
      </c>
      <c r="S51" s="35">
        <f t="shared" ref="S51" si="124">IF(S$2&gt;=$O51,IF(S50-HLOOKUP($O51,$R$2:$BS$33,30,FALSE)/HLOOKUP($O51,$R$2:$BS$33,31,FALSE)&lt;=0,S50,HLOOKUP($O51,$R$2:$BS$33,30,FALSE)/HLOOKUP($O51,$R$2:$BS$33,31,FALSE)),0)</f>
        <v>0</v>
      </c>
      <c r="T51" s="35">
        <f t="shared" ref="T51" si="125">IF(T$2&gt;=$O51,IF(T50-HLOOKUP($O51,$R$2:$BS$33,30,FALSE)/HLOOKUP($O51,$R$2:$BS$33,31,FALSE)&lt;=0,T50,HLOOKUP($O51,$R$2:$BS$33,30,FALSE)/HLOOKUP($O51,$R$2:$BS$33,31,FALSE)),0)</f>
        <v>0</v>
      </c>
      <c r="U51" s="35">
        <f t="shared" ref="U51" si="126">IF(U$2&gt;=$O51,IF(U50-HLOOKUP($O51,$R$2:$BS$33,30,FALSE)/HLOOKUP($O51,$R$2:$BS$33,31,FALSE)&lt;=0,U50,HLOOKUP($O51,$R$2:$BS$33,30,FALSE)/HLOOKUP($O51,$R$2:$BS$33,31,FALSE)),0)</f>
        <v>0</v>
      </c>
      <c r="V51" s="35">
        <f t="shared" ref="V51" si="127">IF(V$2&gt;=$O51,IF(V50-HLOOKUP($O51,$R$2:$BS$33,30,FALSE)/HLOOKUP($O51,$R$2:$BS$33,31,FALSE)&lt;=0,V50,HLOOKUP($O51,$R$2:$BS$33,30,FALSE)/HLOOKUP($O51,$R$2:$BS$33,31,FALSE)),0)</f>
        <v>0</v>
      </c>
      <c r="W51" s="35">
        <f t="shared" ref="W51" si="128">IF(W$2&gt;=$O51,IF(W50-HLOOKUP($O51,$R$2:$BS$33,30,FALSE)/HLOOKUP($O51,$R$2:$BS$33,31,FALSE)&lt;=0,W50,HLOOKUP($O51,$R$2:$BS$33,30,FALSE)/HLOOKUP($O51,$R$2:$BS$33,31,FALSE)),0)</f>
        <v>0</v>
      </c>
      <c r="X51" s="35">
        <f t="shared" ref="X51" si="129">IF(X$2&gt;=$O51,IF(X50-HLOOKUP($O51,$R$2:$BS$33,30,FALSE)/HLOOKUP($O51,$R$2:$BS$33,31,FALSE)&lt;=0,X50,HLOOKUP($O51,$R$2:$BS$33,30,FALSE)/HLOOKUP($O51,$R$2:$BS$33,31,FALSE)),0)</f>
        <v>0</v>
      </c>
      <c r="Y51" s="35">
        <f t="shared" ref="Y51" si="130">IF(Y$2&gt;=$O51,IF(Y50-HLOOKUP($O51,$R$2:$BS$33,30,FALSE)/HLOOKUP($O51,$R$2:$BS$33,31,FALSE)&lt;=0,Y50,HLOOKUP($O51,$R$2:$BS$33,30,FALSE)/HLOOKUP($O51,$R$2:$BS$33,31,FALSE)),0)</f>
        <v>0</v>
      </c>
      <c r="Z51" s="35">
        <f t="shared" ref="Z51" si="131">IF(Z$2&gt;=$O51,IF(Z50-HLOOKUP($O51,$R$2:$BS$33,30,FALSE)/HLOOKUP($O51,$R$2:$BS$33,31,FALSE)&lt;=0,Z50,HLOOKUP($O51,$R$2:$BS$33,30,FALSE)/HLOOKUP($O51,$R$2:$BS$33,31,FALSE)),0)</f>
        <v>0</v>
      </c>
      <c r="AA51" s="35">
        <f t="shared" ref="AA51" si="132">IF(AA$2&gt;=$O51,IF(AA50-HLOOKUP($O51,$R$2:$BS$33,30,FALSE)/HLOOKUP($O51,$R$2:$BS$33,31,FALSE)&lt;=0,AA50,HLOOKUP($O51,$R$2:$BS$33,30,FALSE)/HLOOKUP($O51,$R$2:$BS$33,31,FALSE)),0)</f>
        <v>0</v>
      </c>
      <c r="AB51" s="35">
        <f t="shared" ref="AB51" si="133">IF(AB$2&gt;=$O51,IF(AB50-HLOOKUP($O51,$R$2:$BS$33,30,FALSE)/HLOOKUP($O51,$R$2:$BS$33,31,FALSE)&lt;=0,AB50,HLOOKUP($O51,$R$2:$BS$33,30,FALSE)/HLOOKUP($O51,$R$2:$BS$33,31,FALSE)),0)</f>
        <v>0</v>
      </c>
      <c r="AC51" s="35">
        <f t="shared" ref="AC51" si="134">IF(AC$2&gt;=$O51,IF(AC50-HLOOKUP($O51,$R$2:$BS$33,30,FALSE)/HLOOKUP($O51,$R$2:$BS$33,31,FALSE)&lt;=0,AC50,HLOOKUP($O51,$R$2:$BS$33,30,FALSE)/HLOOKUP($O51,$R$2:$BS$33,31,FALSE)),0)</f>
        <v>0</v>
      </c>
      <c r="AD51" s="35">
        <f t="shared" ref="AD51" si="135">IF(AD$2&gt;=$O51,IF(AD50-HLOOKUP($O51,$R$2:$BS$33,30,FALSE)/HLOOKUP($O51,$R$2:$BS$33,31,FALSE)&lt;=0,AD50,HLOOKUP($O51,$R$2:$BS$33,30,FALSE)/HLOOKUP($O51,$R$2:$BS$33,31,FALSE)),0)</f>
        <v>0</v>
      </c>
      <c r="AE51" s="35">
        <f t="shared" ref="AE51" si="136">IF(AE$2&gt;=$O51,IF(AE50-HLOOKUP($O51,$R$2:$BS$33,30,FALSE)/HLOOKUP($O51,$R$2:$BS$33,31,FALSE)&lt;=0,AE50,HLOOKUP($O51,$R$2:$BS$33,30,FALSE)/HLOOKUP($O51,$R$2:$BS$33,31,FALSE)),0)</f>
        <v>0</v>
      </c>
      <c r="AF51" s="35">
        <f t="shared" ref="AF51" si="137">IF(AF$2&gt;=$O51,IF(AF50-HLOOKUP($O51,$R$2:$BS$33,30,FALSE)/HLOOKUP($O51,$R$2:$BS$33,31,FALSE)&lt;=0,AF50,HLOOKUP($O51,$R$2:$BS$33,30,FALSE)/HLOOKUP($O51,$R$2:$BS$33,31,FALSE)),0)</f>
        <v>0</v>
      </c>
      <c r="AG51" s="35">
        <f t="shared" ref="AG51" si="138">IF(AG$2&gt;=$O51,IF(AG50-HLOOKUP($O51,$R$2:$BS$33,30,FALSE)/HLOOKUP($O51,$R$2:$BS$33,31,FALSE)&lt;=0,AG50,HLOOKUP($O51,$R$2:$BS$33,30,FALSE)/HLOOKUP($O51,$R$2:$BS$33,31,FALSE)),0)</f>
        <v>0</v>
      </c>
      <c r="AH51" s="35">
        <f t="shared" ref="AH51" si="139">IF(AH$2&gt;=$O51,IF(AH50-HLOOKUP($O51,$R$2:$BS$33,30,FALSE)/HLOOKUP($O51,$R$2:$BS$33,31,FALSE)&lt;=0,AH50,HLOOKUP($O51,$R$2:$BS$33,30,FALSE)/HLOOKUP($O51,$R$2:$BS$33,31,FALSE)),0)</f>
        <v>0</v>
      </c>
      <c r="AI51" s="35">
        <f t="shared" ref="AI51" si="140">IF(AI$2&gt;=$O51,IF(AI50-HLOOKUP($O51,$R$2:$BS$33,30,FALSE)/HLOOKUP($O51,$R$2:$BS$33,31,FALSE)&lt;=0,AI50,HLOOKUP($O51,$R$2:$BS$33,30,FALSE)/HLOOKUP($O51,$R$2:$BS$33,31,FALSE)),0)</f>
        <v>0</v>
      </c>
      <c r="AJ51" s="35">
        <f t="shared" ref="AJ51" si="141">IF(AJ$2&gt;=$O51,IF(AJ50-HLOOKUP($O51,$R$2:$BS$33,30,FALSE)/HLOOKUP($O51,$R$2:$BS$33,31,FALSE)&lt;=0,AJ50,HLOOKUP($O51,$R$2:$BS$33,30,FALSE)/HLOOKUP($O51,$R$2:$BS$33,31,FALSE)),0)</f>
        <v>0</v>
      </c>
      <c r="AK51" s="35">
        <f t="shared" ref="AK51" si="142">IF(AK$2&gt;=$O51,IF(AK50-HLOOKUP($O51,$R$2:$BS$33,30,FALSE)/HLOOKUP($O51,$R$2:$BS$33,31,FALSE)&lt;=0,AK50,HLOOKUP($O51,$R$2:$BS$33,30,FALSE)/HLOOKUP($O51,$R$2:$BS$33,31,FALSE)),0)</f>
        <v>0</v>
      </c>
      <c r="AL51" s="35">
        <f t="shared" ref="AL51" si="143">IF(AL$2&gt;=$O51,IF(AL50-HLOOKUP($O51,$R$2:$BS$33,30,FALSE)/HLOOKUP($O51,$R$2:$BS$33,31,FALSE)&lt;=0,AL50,HLOOKUP($O51,$R$2:$BS$33,30,FALSE)/HLOOKUP($O51,$R$2:$BS$33,31,FALSE)),0)</f>
        <v>0</v>
      </c>
      <c r="AM51" s="35">
        <f t="shared" ref="AM51" si="144">IF(AM$2&gt;=$O51,IF(AM50-HLOOKUP($O51,$R$2:$BS$33,30,FALSE)/HLOOKUP($O51,$R$2:$BS$33,31,FALSE)&lt;=0,AM50,HLOOKUP($O51,$R$2:$BS$33,30,FALSE)/HLOOKUP($O51,$R$2:$BS$33,31,FALSE)),0)</f>
        <v>0</v>
      </c>
      <c r="AN51" s="35">
        <f t="shared" ref="AN51" si="145">IF(AN$2&gt;=$O51,IF(AN50-HLOOKUP($O51,$R$2:$BS$33,30,FALSE)/HLOOKUP($O51,$R$2:$BS$33,31,FALSE)&lt;=0,AN50,HLOOKUP($O51,$R$2:$BS$33,30,FALSE)/HLOOKUP($O51,$R$2:$BS$33,31,FALSE)),0)</f>
        <v>0</v>
      </c>
      <c r="AO51" s="35">
        <f t="shared" ref="AO51" si="146">IF(AO$2&gt;=$O51,IF(AO50-HLOOKUP($O51,$R$2:$BS$33,30,FALSE)/HLOOKUP($O51,$R$2:$BS$33,31,FALSE)&lt;=0,AO50,HLOOKUP($O51,$R$2:$BS$33,30,FALSE)/HLOOKUP($O51,$R$2:$BS$33,31,FALSE)),0)</f>
        <v>0</v>
      </c>
      <c r="AP51" s="35">
        <f t="shared" ref="AP51" si="147">IF(AP$2&gt;=$O51,IF(AP50-HLOOKUP($O51,$R$2:$BS$33,30,FALSE)/HLOOKUP($O51,$R$2:$BS$33,31,FALSE)&lt;=0,AP50,HLOOKUP($O51,$R$2:$BS$33,30,FALSE)/HLOOKUP($O51,$R$2:$BS$33,31,FALSE)),0)</f>
        <v>0</v>
      </c>
      <c r="AQ51" s="35">
        <f t="shared" ref="AQ51" si="148">IF(AQ$2&gt;=$O51,IF(AQ50-HLOOKUP($O51,$R$2:$BS$33,30,FALSE)/HLOOKUP($O51,$R$2:$BS$33,31,FALSE)&lt;=0,AQ50,HLOOKUP($O51,$R$2:$BS$33,30,FALSE)/HLOOKUP($O51,$R$2:$BS$33,31,FALSE)),0)</f>
        <v>0</v>
      </c>
      <c r="AR51" s="35">
        <f t="shared" ref="AR51" si="149">IF(AR$2&gt;=$O51,IF(AR50-HLOOKUP($O51,$R$2:$BS$33,30,FALSE)/HLOOKUP($O51,$R$2:$BS$33,31,FALSE)&lt;=0,AR50,HLOOKUP($O51,$R$2:$BS$33,30,FALSE)/HLOOKUP($O51,$R$2:$BS$33,31,FALSE)),0)</f>
        <v>0</v>
      </c>
      <c r="AS51" s="35">
        <f t="shared" ref="AS51" si="150">IF(AS$2&gt;=$O51,IF(AS50-HLOOKUP($O51,$R$2:$BS$33,30,FALSE)/HLOOKUP($O51,$R$2:$BS$33,31,FALSE)&lt;=0,AS50,HLOOKUP($O51,$R$2:$BS$33,30,FALSE)/HLOOKUP($O51,$R$2:$BS$33,31,FALSE)),0)</f>
        <v>0</v>
      </c>
      <c r="AT51" s="35">
        <f t="shared" ref="AT51" si="151">IF(AT$2&gt;=$O51,IF(AT50-HLOOKUP($O51,$R$2:$BS$33,30,FALSE)/HLOOKUP($O51,$R$2:$BS$33,31,FALSE)&lt;=0,AT50,HLOOKUP($O51,$R$2:$BS$33,30,FALSE)/HLOOKUP($O51,$R$2:$BS$33,31,FALSE)),0)</f>
        <v>0</v>
      </c>
      <c r="AU51" s="35">
        <f t="shared" ref="AU51" si="152">IF(AU$2&gt;=$O51,IF(AU50-HLOOKUP($O51,$R$2:$BS$33,30,FALSE)/HLOOKUP($O51,$R$2:$BS$33,31,FALSE)&lt;=0,AU50,HLOOKUP($O51,$R$2:$BS$33,30,FALSE)/HLOOKUP($O51,$R$2:$BS$33,31,FALSE)),0)</f>
        <v>0</v>
      </c>
      <c r="AV51" s="35">
        <f t="shared" ref="AV51" si="153">IF(AV$2&gt;=$O51,IF(AV50-HLOOKUP($O51,$R$2:$BS$33,30,FALSE)/HLOOKUP($O51,$R$2:$BS$33,31,FALSE)&lt;=0,AV50,HLOOKUP($O51,$R$2:$BS$33,30,FALSE)/HLOOKUP($O51,$R$2:$BS$33,31,FALSE)),0)</f>
        <v>0</v>
      </c>
      <c r="AW51" s="35">
        <f t="shared" ref="AW51" si="154">IF(AW$2&gt;=$O51,IF(AW50-HLOOKUP($O51,$R$2:$BS$33,30,FALSE)/HLOOKUP($O51,$R$2:$BS$33,31,FALSE)&lt;=0,AW50,HLOOKUP($O51,$R$2:$BS$33,30,FALSE)/HLOOKUP($O51,$R$2:$BS$33,31,FALSE)),0)</f>
        <v>0</v>
      </c>
      <c r="AX51" s="35">
        <f t="shared" ref="AX51" si="155">IF(AX$2&gt;=$O51,IF(AX50-HLOOKUP($O51,$R$2:$BS$33,30,FALSE)/HLOOKUP($O51,$R$2:$BS$33,31,FALSE)&lt;=0,AX50,HLOOKUP($O51,$R$2:$BS$33,30,FALSE)/HLOOKUP($O51,$R$2:$BS$33,31,FALSE)),0)</f>
        <v>0</v>
      </c>
      <c r="AY51" s="35">
        <f t="shared" ref="AY51" si="156">IF(AY$2&gt;=$O51,IF(AY50-HLOOKUP($O51,$R$2:$BS$33,30,FALSE)/HLOOKUP($O51,$R$2:$BS$33,31,FALSE)&lt;=0,AY50,HLOOKUP($O51,$R$2:$BS$33,30,FALSE)/HLOOKUP($O51,$R$2:$BS$33,31,FALSE)),0)</f>
        <v>0</v>
      </c>
      <c r="AZ51" s="35">
        <f t="shared" ref="AZ51" si="157">IF(AZ$2&gt;=$O51,IF(AZ50-HLOOKUP($O51,$R$2:$BS$33,30,FALSE)/HLOOKUP($O51,$R$2:$BS$33,31,FALSE)&lt;=0,AZ50,HLOOKUP($O51,$R$2:$BS$33,30,FALSE)/HLOOKUP($O51,$R$2:$BS$33,31,FALSE)),0)</f>
        <v>0</v>
      </c>
      <c r="BA51" s="35">
        <f t="shared" ref="BA51" si="158">IF(BA$2&gt;=$O51,IF(BA50-HLOOKUP($O51,$R$2:$BS$33,30,FALSE)/HLOOKUP($O51,$R$2:$BS$33,31,FALSE)&lt;=0,BA50,HLOOKUP($O51,$R$2:$BS$33,30,FALSE)/HLOOKUP($O51,$R$2:$BS$33,31,FALSE)),0)</f>
        <v>0</v>
      </c>
      <c r="BB51" s="35">
        <f t="shared" ref="BB51" si="159">IF(BB$2&gt;=$O51,IF(BB50-HLOOKUP($O51,$R$2:$BS$33,30,FALSE)/HLOOKUP($O51,$R$2:$BS$33,31,FALSE)&lt;=0,BB50,HLOOKUP($O51,$R$2:$BS$33,30,FALSE)/HLOOKUP($O51,$R$2:$BS$33,31,FALSE)),0)</f>
        <v>0</v>
      </c>
      <c r="BC51" s="35">
        <f t="shared" ref="BC51" si="160">IF(BC$2&gt;=$O51,IF(BC50-HLOOKUP($O51,$R$2:$BS$33,30,FALSE)/HLOOKUP($O51,$R$2:$BS$33,31,FALSE)&lt;=0,BC50,HLOOKUP($O51,$R$2:$BS$33,30,FALSE)/HLOOKUP($O51,$R$2:$BS$33,31,FALSE)),0)</f>
        <v>0</v>
      </c>
      <c r="BD51" s="35">
        <f t="shared" ref="BD51" si="161">IF(BD$2&gt;=$O51,IF(BD50-HLOOKUP($O51,$R$2:$BS$33,30,FALSE)/HLOOKUP($O51,$R$2:$BS$33,31,FALSE)&lt;=0,BD50,HLOOKUP($O51,$R$2:$BS$33,30,FALSE)/HLOOKUP($O51,$R$2:$BS$33,31,FALSE)),0)</f>
        <v>0</v>
      </c>
      <c r="BE51" s="35">
        <f t="shared" ref="BE51" si="162">IF(BE$2&gt;=$O51,IF(BE50-HLOOKUP($O51,$R$2:$BS$33,30,FALSE)/HLOOKUP($O51,$R$2:$BS$33,31,FALSE)&lt;=0,BE50,HLOOKUP($O51,$R$2:$BS$33,30,FALSE)/HLOOKUP($O51,$R$2:$BS$33,31,FALSE)),0)</f>
        <v>0</v>
      </c>
      <c r="BF51" s="35">
        <f t="shared" ref="BF51" si="163">IF(BF$2&gt;=$O51,IF(BF50-HLOOKUP($O51,$R$2:$BS$33,30,FALSE)/HLOOKUP($O51,$R$2:$BS$33,31,FALSE)&lt;=0,BF50,HLOOKUP($O51,$R$2:$BS$33,30,FALSE)/HLOOKUP($O51,$R$2:$BS$33,31,FALSE)),0)</f>
        <v>0</v>
      </c>
      <c r="BG51" s="35">
        <f t="shared" ref="BG51" si="164">IF(BG$2&gt;=$O51,IF(BG50-HLOOKUP($O51,$R$2:$BS$33,30,FALSE)/HLOOKUP($O51,$R$2:$BS$33,31,FALSE)&lt;=0,BG50,HLOOKUP($O51,$R$2:$BS$33,30,FALSE)/HLOOKUP($O51,$R$2:$BS$33,31,FALSE)),0)</f>
        <v>0</v>
      </c>
      <c r="BH51" s="35">
        <f t="shared" ref="BH51" si="165">IF(BH$2&gt;=$O51,IF(BH50-HLOOKUP($O51,$R$2:$BS$33,30,FALSE)/HLOOKUP($O51,$R$2:$BS$33,31,FALSE)&lt;=0,BH50,HLOOKUP($O51,$R$2:$BS$33,30,FALSE)/HLOOKUP($O51,$R$2:$BS$33,31,FALSE)),0)</f>
        <v>0</v>
      </c>
      <c r="BI51" s="35">
        <f t="shared" ref="BI51" si="166">IF(BI$2&gt;=$O51,IF(BI50-HLOOKUP($O51,$R$2:$BS$33,30,FALSE)/HLOOKUP($O51,$R$2:$BS$33,31,FALSE)&lt;=0,BI50,HLOOKUP($O51,$R$2:$BS$33,30,FALSE)/HLOOKUP($O51,$R$2:$BS$33,31,FALSE)),0)</f>
        <v>0</v>
      </c>
      <c r="BJ51" s="35">
        <f t="shared" ref="BJ51" si="167">IF(BJ$2&gt;=$O51,IF(BJ50-HLOOKUP($O51,$R$2:$BS$33,30,FALSE)/HLOOKUP($O51,$R$2:$BS$33,31,FALSE)&lt;=0,BJ50,HLOOKUP($O51,$R$2:$BS$33,30,FALSE)/HLOOKUP($O51,$R$2:$BS$33,31,FALSE)),0)</f>
        <v>0</v>
      </c>
      <c r="BK51" s="35">
        <f t="shared" ref="BK51" si="168">IF(BK$2&gt;=$O51,IF(BK50-HLOOKUP($O51,$R$2:$BS$33,30,FALSE)/HLOOKUP($O51,$R$2:$BS$33,31,FALSE)&lt;=0,BK50,HLOOKUP($O51,$R$2:$BS$33,30,FALSE)/HLOOKUP($O51,$R$2:$BS$33,31,FALSE)),0)</f>
        <v>0</v>
      </c>
      <c r="BL51" s="35">
        <f t="shared" ref="BL51" si="169">IF(BL$2&gt;=$O51,IF(BL50-HLOOKUP($O51,$R$2:$BS$33,30,FALSE)/HLOOKUP($O51,$R$2:$BS$33,31,FALSE)&lt;=0,BL50,HLOOKUP($O51,$R$2:$BS$33,30,FALSE)/HLOOKUP($O51,$R$2:$BS$33,31,FALSE)),0)</f>
        <v>0</v>
      </c>
      <c r="BM51" s="35">
        <f t="shared" ref="BM51" si="170">IF(BM$2&gt;=$O51,IF(BM50-HLOOKUP($O51,$R$2:$BS$33,30,FALSE)/HLOOKUP($O51,$R$2:$BS$33,31,FALSE)&lt;=0,BM50,HLOOKUP($O51,$R$2:$BS$33,30,FALSE)/HLOOKUP($O51,$R$2:$BS$33,31,FALSE)),0)</f>
        <v>0</v>
      </c>
      <c r="BN51" s="35">
        <f t="shared" ref="BN51" si="171">IF(BN$2&gt;=$O51,IF(BN50-HLOOKUP($O51,$R$2:$BS$33,30,FALSE)/HLOOKUP($O51,$R$2:$BS$33,31,FALSE)&lt;=0,BN50,HLOOKUP($O51,$R$2:$BS$33,30,FALSE)/HLOOKUP($O51,$R$2:$BS$33,31,FALSE)),0)</f>
        <v>0</v>
      </c>
      <c r="BO51" s="35">
        <f t="shared" ref="BO51" si="172">IF(BO$2&gt;=$O51,IF(BO50-HLOOKUP($O51,$R$2:$BS$33,30,FALSE)/HLOOKUP($O51,$R$2:$BS$33,31,FALSE)&lt;=0,BO50,HLOOKUP($O51,$R$2:$BS$33,30,FALSE)/HLOOKUP($O51,$R$2:$BS$33,31,FALSE)),0)</f>
        <v>0</v>
      </c>
      <c r="BP51" s="35">
        <f t="shared" ref="BP51" si="173">IF(BP$2&gt;=$O51,IF(BP50-HLOOKUP($O51,$R$2:$BS$33,30,FALSE)/HLOOKUP($O51,$R$2:$BS$33,31,FALSE)&lt;=0,BP50,HLOOKUP($O51,$R$2:$BS$33,30,FALSE)/HLOOKUP($O51,$R$2:$BS$33,31,FALSE)),0)</f>
        <v>0</v>
      </c>
      <c r="BQ51" s="35">
        <f t="shared" ref="BQ51" si="174">IF(BQ$2&gt;=$O51,IF(BQ50-HLOOKUP($O51,$R$2:$BS$33,30,FALSE)/HLOOKUP($O51,$R$2:$BS$33,31,FALSE)&lt;=0,BQ50,HLOOKUP($O51,$R$2:$BS$33,30,FALSE)/HLOOKUP($O51,$R$2:$BS$33,31,FALSE)),0)</f>
        <v>0</v>
      </c>
      <c r="BR51" s="35">
        <f t="shared" ref="BR51" si="175">IF(BR$2&gt;=$O51,IF(BR50-HLOOKUP($O51,$R$2:$BS$33,30,FALSE)/HLOOKUP($O51,$R$2:$BS$33,31,FALSE)&lt;=0,BR50,HLOOKUP($O51,$R$2:$BS$33,30,FALSE)/HLOOKUP($O51,$R$2:$BS$33,31,FALSE)),0)</f>
        <v>0</v>
      </c>
      <c r="BS51" s="35">
        <f t="shared" ref="BS51" si="176">IF(BS$2&gt;=$O51,IF(BS50-HLOOKUP($O51,$R$2:$BS$33,30,FALSE)/HLOOKUP($O51,$R$2:$BS$33,31,FALSE)&lt;=0,BS50,HLOOKUP($O51,$R$2:$BS$33,30,FALSE)/HLOOKUP($O51,$R$2:$BS$33,31,FALSE)),0)</f>
        <v>0</v>
      </c>
    </row>
    <row r="52" spans="1:71" hidden="1" outlineLevel="1">
      <c r="F52" t="s">
        <v>168</v>
      </c>
      <c r="L52" s="22" t="s">
        <v>54</v>
      </c>
      <c r="O52" s="22">
        <v>6</v>
      </c>
      <c r="P52" s="39"/>
      <c r="Q52" s="45"/>
      <c r="R52" s="35">
        <f t="shared" ref="R52:BS52" si="177">IF($O52=R$2,R$40,IF(R$2&gt;$O52,Q52-Q53,0))</f>
        <v>0</v>
      </c>
      <c r="S52" s="35">
        <f t="shared" si="177"/>
        <v>0</v>
      </c>
      <c r="T52" s="35">
        <f t="shared" si="177"/>
        <v>0</v>
      </c>
      <c r="U52" s="35">
        <f t="shared" si="177"/>
        <v>0</v>
      </c>
      <c r="V52" s="35">
        <f t="shared" si="177"/>
        <v>0</v>
      </c>
      <c r="W52" s="35">
        <f t="shared" si="177"/>
        <v>0</v>
      </c>
      <c r="X52" s="35">
        <f t="shared" si="177"/>
        <v>0</v>
      </c>
      <c r="Y52" s="35">
        <f t="shared" si="177"/>
        <v>0</v>
      </c>
      <c r="Z52" s="35">
        <f t="shared" si="177"/>
        <v>0</v>
      </c>
      <c r="AA52" s="35">
        <f t="shared" si="177"/>
        <v>0</v>
      </c>
      <c r="AB52" s="35">
        <f t="shared" si="177"/>
        <v>0</v>
      </c>
      <c r="AC52" s="35">
        <f t="shared" si="177"/>
        <v>0</v>
      </c>
      <c r="AD52" s="35">
        <f t="shared" si="177"/>
        <v>0</v>
      </c>
      <c r="AE52" s="35">
        <f t="shared" si="177"/>
        <v>0</v>
      </c>
      <c r="AF52" s="35">
        <f t="shared" si="177"/>
        <v>0</v>
      </c>
      <c r="AG52" s="35">
        <f t="shared" si="177"/>
        <v>0</v>
      </c>
      <c r="AH52" s="35">
        <f t="shared" si="177"/>
        <v>0</v>
      </c>
      <c r="AI52" s="35">
        <f t="shared" si="177"/>
        <v>0</v>
      </c>
      <c r="AJ52" s="35">
        <f t="shared" si="177"/>
        <v>0</v>
      </c>
      <c r="AK52" s="35">
        <f t="shared" si="177"/>
        <v>0</v>
      </c>
      <c r="AL52" s="35">
        <f t="shared" si="177"/>
        <v>0</v>
      </c>
      <c r="AM52" s="35">
        <f t="shared" si="177"/>
        <v>0</v>
      </c>
      <c r="AN52" s="35">
        <f t="shared" si="177"/>
        <v>0</v>
      </c>
      <c r="AO52" s="35">
        <f t="shared" si="177"/>
        <v>0</v>
      </c>
      <c r="AP52" s="35">
        <f t="shared" si="177"/>
        <v>0</v>
      </c>
      <c r="AQ52" s="35">
        <f t="shared" si="177"/>
        <v>0</v>
      </c>
      <c r="AR52" s="35">
        <f t="shared" si="177"/>
        <v>0</v>
      </c>
      <c r="AS52" s="35">
        <f t="shared" si="177"/>
        <v>0</v>
      </c>
      <c r="AT52" s="35">
        <f t="shared" si="177"/>
        <v>0</v>
      </c>
      <c r="AU52" s="35">
        <f t="shared" si="177"/>
        <v>0</v>
      </c>
      <c r="AV52" s="35">
        <f t="shared" si="177"/>
        <v>0</v>
      </c>
      <c r="AW52" s="35">
        <f t="shared" si="177"/>
        <v>0</v>
      </c>
      <c r="AX52" s="35">
        <f t="shared" si="177"/>
        <v>0</v>
      </c>
      <c r="AY52" s="35">
        <f t="shared" si="177"/>
        <v>0</v>
      </c>
      <c r="AZ52" s="35">
        <f t="shared" si="177"/>
        <v>0</v>
      </c>
      <c r="BA52" s="35">
        <f t="shared" si="177"/>
        <v>0</v>
      </c>
      <c r="BB52" s="35">
        <f t="shared" si="177"/>
        <v>0</v>
      </c>
      <c r="BC52" s="35">
        <f t="shared" si="177"/>
        <v>0</v>
      </c>
      <c r="BD52" s="35">
        <f t="shared" si="177"/>
        <v>0</v>
      </c>
      <c r="BE52" s="35">
        <f t="shared" si="177"/>
        <v>0</v>
      </c>
      <c r="BF52" s="35">
        <f t="shared" si="177"/>
        <v>0</v>
      </c>
      <c r="BG52" s="35">
        <f t="shared" si="177"/>
        <v>0</v>
      </c>
      <c r="BH52" s="35">
        <f t="shared" si="177"/>
        <v>0</v>
      </c>
      <c r="BI52" s="35">
        <f t="shared" si="177"/>
        <v>0</v>
      </c>
      <c r="BJ52" s="35">
        <f t="shared" si="177"/>
        <v>0</v>
      </c>
      <c r="BK52" s="35">
        <f t="shared" si="177"/>
        <v>0</v>
      </c>
      <c r="BL52" s="35">
        <f t="shared" si="177"/>
        <v>0</v>
      </c>
      <c r="BM52" s="35">
        <f t="shared" si="177"/>
        <v>0</v>
      </c>
      <c r="BN52" s="35">
        <f t="shared" si="177"/>
        <v>0</v>
      </c>
      <c r="BO52" s="35">
        <f t="shared" si="177"/>
        <v>0</v>
      </c>
      <c r="BP52" s="35">
        <f t="shared" si="177"/>
        <v>0</v>
      </c>
      <c r="BQ52" s="35">
        <f t="shared" si="177"/>
        <v>0</v>
      </c>
      <c r="BR52" s="35">
        <f t="shared" si="177"/>
        <v>0</v>
      </c>
      <c r="BS52" s="35">
        <f t="shared" si="177"/>
        <v>0</v>
      </c>
    </row>
    <row r="53" spans="1:71" hidden="1" outlineLevel="1">
      <c r="F53" t="s">
        <v>169</v>
      </c>
      <c r="L53" s="22" t="s">
        <v>170</v>
      </c>
      <c r="O53" s="22">
        <v>6</v>
      </c>
      <c r="P53" s="39"/>
      <c r="Q53" s="45"/>
      <c r="R53" s="35">
        <f t="shared" ref="R53" si="178">IF(R$2&gt;=$O53,IF(R52-HLOOKUP($O53,$R$2:$BS$33,30,FALSE)/HLOOKUP($O53,$R$2:$BS$33,31,FALSE)&lt;=0,R52,HLOOKUP($O53,$R$2:$BS$33,30,FALSE)/HLOOKUP($O53,$R$2:$BS$33,31,FALSE)),0)</f>
        <v>0</v>
      </c>
      <c r="S53" s="35">
        <f t="shared" ref="S53" si="179">IF(S$2&gt;=$O53,IF(S52-HLOOKUP($O53,$R$2:$BS$33,30,FALSE)/HLOOKUP($O53,$R$2:$BS$33,31,FALSE)&lt;=0,S52,HLOOKUP($O53,$R$2:$BS$33,30,FALSE)/HLOOKUP($O53,$R$2:$BS$33,31,FALSE)),0)</f>
        <v>0</v>
      </c>
      <c r="T53" s="35">
        <f t="shared" ref="T53" si="180">IF(T$2&gt;=$O53,IF(T52-HLOOKUP($O53,$R$2:$BS$33,30,FALSE)/HLOOKUP($O53,$R$2:$BS$33,31,FALSE)&lt;=0,T52,HLOOKUP($O53,$R$2:$BS$33,30,FALSE)/HLOOKUP($O53,$R$2:$BS$33,31,FALSE)),0)</f>
        <v>0</v>
      </c>
      <c r="U53" s="35">
        <f t="shared" ref="U53" si="181">IF(U$2&gt;=$O53,IF(U52-HLOOKUP($O53,$R$2:$BS$33,30,FALSE)/HLOOKUP($O53,$R$2:$BS$33,31,FALSE)&lt;=0,U52,HLOOKUP($O53,$R$2:$BS$33,30,FALSE)/HLOOKUP($O53,$R$2:$BS$33,31,FALSE)),0)</f>
        <v>0</v>
      </c>
      <c r="V53" s="35">
        <f t="shared" ref="V53" si="182">IF(V$2&gt;=$O53,IF(V52-HLOOKUP($O53,$R$2:$BS$33,30,FALSE)/HLOOKUP($O53,$R$2:$BS$33,31,FALSE)&lt;=0,V52,HLOOKUP($O53,$R$2:$BS$33,30,FALSE)/HLOOKUP($O53,$R$2:$BS$33,31,FALSE)),0)</f>
        <v>0</v>
      </c>
      <c r="W53" s="35">
        <f t="shared" ref="W53" si="183">IF(W$2&gt;=$O53,IF(W52-HLOOKUP($O53,$R$2:$BS$33,30,FALSE)/HLOOKUP($O53,$R$2:$BS$33,31,FALSE)&lt;=0,W52,HLOOKUP($O53,$R$2:$BS$33,30,FALSE)/HLOOKUP($O53,$R$2:$BS$33,31,FALSE)),0)</f>
        <v>0</v>
      </c>
      <c r="X53" s="35">
        <f t="shared" ref="X53" si="184">IF(X$2&gt;=$O53,IF(X52-HLOOKUP($O53,$R$2:$BS$33,30,FALSE)/HLOOKUP($O53,$R$2:$BS$33,31,FALSE)&lt;=0,X52,HLOOKUP($O53,$R$2:$BS$33,30,FALSE)/HLOOKUP($O53,$R$2:$BS$33,31,FALSE)),0)</f>
        <v>0</v>
      </c>
      <c r="Y53" s="35">
        <f t="shared" ref="Y53" si="185">IF(Y$2&gt;=$O53,IF(Y52-HLOOKUP($O53,$R$2:$BS$33,30,FALSE)/HLOOKUP($O53,$R$2:$BS$33,31,FALSE)&lt;=0,Y52,HLOOKUP($O53,$R$2:$BS$33,30,FALSE)/HLOOKUP($O53,$R$2:$BS$33,31,FALSE)),0)</f>
        <v>0</v>
      </c>
      <c r="Z53" s="35">
        <f t="shared" ref="Z53" si="186">IF(Z$2&gt;=$O53,IF(Z52-HLOOKUP($O53,$R$2:$BS$33,30,FALSE)/HLOOKUP($O53,$R$2:$BS$33,31,FALSE)&lt;=0,Z52,HLOOKUP($O53,$R$2:$BS$33,30,FALSE)/HLOOKUP($O53,$R$2:$BS$33,31,FALSE)),0)</f>
        <v>0</v>
      </c>
      <c r="AA53" s="35">
        <f t="shared" ref="AA53" si="187">IF(AA$2&gt;=$O53,IF(AA52-HLOOKUP($O53,$R$2:$BS$33,30,FALSE)/HLOOKUP($O53,$R$2:$BS$33,31,FALSE)&lt;=0,AA52,HLOOKUP($O53,$R$2:$BS$33,30,FALSE)/HLOOKUP($O53,$R$2:$BS$33,31,FALSE)),0)</f>
        <v>0</v>
      </c>
      <c r="AB53" s="35">
        <f t="shared" ref="AB53" si="188">IF(AB$2&gt;=$O53,IF(AB52-HLOOKUP($O53,$R$2:$BS$33,30,FALSE)/HLOOKUP($O53,$R$2:$BS$33,31,FALSE)&lt;=0,AB52,HLOOKUP($O53,$R$2:$BS$33,30,FALSE)/HLOOKUP($O53,$R$2:$BS$33,31,FALSE)),0)</f>
        <v>0</v>
      </c>
      <c r="AC53" s="35">
        <f t="shared" ref="AC53" si="189">IF(AC$2&gt;=$O53,IF(AC52-HLOOKUP($O53,$R$2:$BS$33,30,FALSE)/HLOOKUP($O53,$R$2:$BS$33,31,FALSE)&lt;=0,AC52,HLOOKUP($O53,$R$2:$BS$33,30,FALSE)/HLOOKUP($O53,$R$2:$BS$33,31,FALSE)),0)</f>
        <v>0</v>
      </c>
      <c r="AD53" s="35">
        <f t="shared" ref="AD53" si="190">IF(AD$2&gt;=$O53,IF(AD52-HLOOKUP($O53,$R$2:$BS$33,30,FALSE)/HLOOKUP($O53,$R$2:$BS$33,31,FALSE)&lt;=0,AD52,HLOOKUP($O53,$R$2:$BS$33,30,FALSE)/HLOOKUP($O53,$R$2:$BS$33,31,FALSE)),0)</f>
        <v>0</v>
      </c>
      <c r="AE53" s="35">
        <f t="shared" ref="AE53" si="191">IF(AE$2&gt;=$O53,IF(AE52-HLOOKUP($O53,$R$2:$BS$33,30,FALSE)/HLOOKUP($O53,$R$2:$BS$33,31,FALSE)&lt;=0,AE52,HLOOKUP($O53,$R$2:$BS$33,30,FALSE)/HLOOKUP($O53,$R$2:$BS$33,31,FALSE)),0)</f>
        <v>0</v>
      </c>
      <c r="AF53" s="35">
        <f t="shared" ref="AF53" si="192">IF(AF$2&gt;=$O53,IF(AF52-HLOOKUP($O53,$R$2:$BS$33,30,FALSE)/HLOOKUP($O53,$R$2:$BS$33,31,FALSE)&lt;=0,AF52,HLOOKUP($O53,$R$2:$BS$33,30,FALSE)/HLOOKUP($O53,$R$2:$BS$33,31,FALSE)),0)</f>
        <v>0</v>
      </c>
      <c r="AG53" s="35">
        <f t="shared" ref="AG53" si="193">IF(AG$2&gt;=$O53,IF(AG52-HLOOKUP($O53,$R$2:$BS$33,30,FALSE)/HLOOKUP($O53,$R$2:$BS$33,31,FALSE)&lt;=0,AG52,HLOOKUP($O53,$R$2:$BS$33,30,FALSE)/HLOOKUP($O53,$R$2:$BS$33,31,FALSE)),0)</f>
        <v>0</v>
      </c>
      <c r="AH53" s="35">
        <f t="shared" ref="AH53" si="194">IF(AH$2&gt;=$O53,IF(AH52-HLOOKUP($O53,$R$2:$BS$33,30,FALSE)/HLOOKUP($O53,$R$2:$BS$33,31,FALSE)&lt;=0,AH52,HLOOKUP($O53,$R$2:$BS$33,30,FALSE)/HLOOKUP($O53,$R$2:$BS$33,31,FALSE)),0)</f>
        <v>0</v>
      </c>
      <c r="AI53" s="35">
        <f t="shared" ref="AI53" si="195">IF(AI$2&gt;=$O53,IF(AI52-HLOOKUP($O53,$R$2:$BS$33,30,FALSE)/HLOOKUP($O53,$R$2:$BS$33,31,FALSE)&lt;=0,AI52,HLOOKUP($O53,$R$2:$BS$33,30,FALSE)/HLOOKUP($O53,$R$2:$BS$33,31,FALSE)),0)</f>
        <v>0</v>
      </c>
      <c r="AJ53" s="35">
        <f t="shared" ref="AJ53" si="196">IF(AJ$2&gt;=$O53,IF(AJ52-HLOOKUP($O53,$R$2:$BS$33,30,FALSE)/HLOOKUP($O53,$R$2:$BS$33,31,FALSE)&lt;=0,AJ52,HLOOKUP($O53,$R$2:$BS$33,30,FALSE)/HLOOKUP($O53,$R$2:$BS$33,31,FALSE)),0)</f>
        <v>0</v>
      </c>
      <c r="AK53" s="35">
        <f t="shared" ref="AK53" si="197">IF(AK$2&gt;=$O53,IF(AK52-HLOOKUP($O53,$R$2:$BS$33,30,FALSE)/HLOOKUP($O53,$R$2:$BS$33,31,FALSE)&lt;=0,AK52,HLOOKUP($O53,$R$2:$BS$33,30,FALSE)/HLOOKUP($O53,$R$2:$BS$33,31,FALSE)),0)</f>
        <v>0</v>
      </c>
      <c r="AL53" s="35">
        <f t="shared" ref="AL53" si="198">IF(AL$2&gt;=$O53,IF(AL52-HLOOKUP($O53,$R$2:$BS$33,30,FALSE)/HLOOKUP($O53,$R$2:$BS$33,31,FALSE)&lt;=0,AL52,HLOOKUP($O53,$R$2:$BS$33,30,FALSE)/HLOOKUP($O53,$R$2:$BS$33,31,FALSE)),0)</f>
        <v>0</v>
      </c>
      <c r="AM53" s="35">
        <f t="shared" ref="AM53" si="199">IF(AM$2&gt;=$O53,IF(AM52-HLOOKUP($O53,$R$2:$BS$33,30,FALSE)/HLOOKUP($O53,$R$2:$BS$33,31,FALSE)&lt;=0,AM52,HLOOKUP($O53,$R$2:$BS$33,30,FALSE)/HLOOKUP($O53,$R$2:$BS$33,31,FALSE)),0)</f>
        <v>0</v>
      </c>
      <c r="AN53" s="35">
        <f t="shared" ref="AN53" si="200">IF(AN$2&gt;=$O53,IF(AN52-HLOOKUP($O53,$R$2:$BS$33,30,FALSE)/HLOOKUP($O53,$R$2:$BS$33,31,FALSE)&lt;=0,AN52,HLOOKUP($O53,$R$2:$BS$33,30,FALSE)/HLOOKUP($O53,$R$2:$BS$33,31,FALSE)),0)</f>
        <v>0</v>
      </c>
      <c r="AO53" s="35">
        <f t="shared" ref="AO53" si="201">IF(AO$2&gt;=$O53,IF(AO52-HLOOKUP($O53,$R$2:$BS$33,30,FALSE)/HLOOKUP($O53,$R$2:$BS$33,31,FALSE)&lt;=0,AO52,HLOOKUP($O53,$R$2:$BS$33,30,FALSE)/HLOOKUP($O53,$R$2:$BS$33,31,FALSE)),0)</f>
        <v>0</v>
      </c>
      <c r="AP53" s="35">
        <f t="shared" ref="AP53" si="202">IF(AP$2&gt;=$O53,IF(AP52-HLOOKUP($O53,$R$2:$BS$33,30,FALSE)/HLOOKUP($O53,$R$2:$BS$33,31,FALSE)&lt;=0,AP52,HLOOKUP($O53,$R$2:$BS$33,30,FALSE)/HLOOKUP($O53,$R$2:$BS$33,31,FALSE)),0)</f>
        <v>0</v>
      </c>
      <c r="AQ53" s="35">
        <f t="shared" ref="AQ53" si="203">IF(AQ$2&gt;=$O53,IF(AQ52-HLOOKUP($O53,$R$2:$BS$33,30,FALSE)/HLOOKUP($O53,$R$2:$BS$33,31,FALSE)&lt;=0,AQ52,HLOOKUP($O53,$R$2:$BS$33,30,FALSE)/HLOOKUP($O53,$R$2:$BS$33,31,FALSE)),0)</f>
        <v>0</v>
      </c>
      <c r="AR53" s="35">
        <f t="shared" ref="AR53" si="204">IF(AR$2&gt;=$O53,IF(AR52-HLOOKUP($O53,$R$2:$BS$33,30,FALSE)/HLOOKUP($O53,$R$2:$BS$33,31,FALSE)&lt;=0,AR52,HLOOKUP($O53,$R$2:$BS$33,30,FALSE)/HLOOKUP($O53,$R$2:$BS$33,31,FALSE)),0)</f>
        <v>0</v>
      </c>
      <c r="AS53" s="35">
        <f t="shared" ref="AS53" si="205">IF(AS$2&gt;=$O53,IF(AS52-HLOOKUP($O53,$R$2:$BS$33,30,FALSE)/HLOOKUP($O53,$R$2:$BS$33,31,FALSE)&lt;=0,AS52,HLOOKUP($O53,$R$2:$BS$33,30,FALSE)/HLOOKUP($O53,$R$2:$BS$33,31,FALSE)),0)</f>
        <v>0</v>
      </c>
      <c r="AT53" s="35">
        <f t="shared" ref="AT53" si="206">IF(AT$2&gt;=$O53,IF(AT52-HLOOKUP($O53,$R$2:$BS$33,30,FALSE)/HLOOKUP($O53,$R$2:$BS$33,31,FALSE)&lt;=0,AT52,HLOOKUP($O53,$R$2:$BS$33,30,FALSE)/HLOOKUP($O53,$R$2:$BS$33,31,FALSE)),0)</f>
        <v>0</v>
      </c>
      <c r="AU53" s="35">
        <f t="shared" ref="AU53" si="207">IF(AU$2&gt;=$O53,IF(AU52-HLOOKUP($O53,$R$2:$BS$33,30,FALSE)/HLOOKUP($O53,$R$2:$BS$33,31,FALSE)&lt;=0,AU52,HLOOKUP($O53,$R$2:$BS$33,30,FALSE)/HLOOKUP($O53,$R$2:$BS$33,31,FALSE)),0)</f>
        <v>0</v>
      </c>
      <c r="AV53" s="35">
        <f t="shared" ref="AV53" si="208">IF(AV$2&gt;=$O53,IF(AV52-HLOOKUP($O53,$R$2:$BS$33,30,FALSE)/HLOOKUP($O53,$R$2:$BS$33,31,FALSE)&lt;=0,AV52,HLOOKUP($O53,$R$2:$BS$33,30,FALSE)/HLOOKUP($O53,$R$2:$BS$33,31,FALSE)),0)</f>
        <v>0</v>
      </c>
      <c r="AW53" s="35">
        <f t="shared" ref="AW53" si="209">IF(AW$2&gt;=$O53,IF(AW52-HLOOKUP($O53,$R$2:$BS$33,30,FALSE)/HLOOKUP($O53,$R$2:$BS$33,31,FALSE)&lt;=0,AW52,HLOOKUP($O53,$R$2:$BS$33,30,FALSE)/HLOOKUP($O53,$R$2:$BS$33,31,FALSE)),0)</f>
        <v>0</v>
      </c>
      <c r="AX53" s="35">
        <f t="shared" ref="AX53" si="210">IF(AX$2&gt;=$O53,IF(AX52-HLOOKUP($O53,$R$2:$BS$33,30,FALSE)/HLOOKUP($O53,$R$2:$BS$33,31,FALSE)&lt;=0,AX52,HLOOKUP($O53,$R$2:$BS$33,30,FALSE)/HLOOKUP($O53,$R$2:$BS$33,31,FALSE)),0)</f>
        <v>0</v>
      </c>
      <c r="AY53" s="35">
        <f t="shared" ref="AY53" si="211">IF(AY$2&gt;=$O53,IF(AY52-HLOOKUP($O53,$R$2:$BS$33,30,FALSE)/HLOOKUP($O53,$R$2:$BS$33,31,FALSE)&lt;=0,AY52,HLOOKUP($O53,$R$2:$BS$33,30,FALSE)/HLOOKUP($O53,$R$2:$BS$33,31,FALSE)),0)</f>
        <v>0</v>
      </c>
      <c r="AZ53" s="35">
        <f t="shared" ref="AZ53" si="212">IF(AZ$2&gt;=$O53,IF(AZ52-HLOOKUP($O53,$R$2:$BS$33,30,FALSE)/HLOOKUP($O53,$R$2:$BS$33,31,FALSE)&lt;=0,AZ52,HLOOKUP($O53,$R$2:$BS$33,30,FALSE)/HLOOKUP($O53,$R$2:$BS$33,31,FALSE)),0)</f>
        <v>0</v>
      </c>
      <c r="BA53" s="35">
        <f t="shared" ref="BA53" si="213">IF(BA$2&gt;=$O53,IF(BA52-HLOOKUP($O53,$R$2:$BS$33,30,FALSE)/HLOOKUP($O53,$R$2:$BS$33,31,FALSE)&lt;=0,BA52,HLOOKUP($O53,$R$2:$BS$33,30,FALSE)/HLOOKUP($O53,$R$2:$BS$33,31,FALSE)),0)</f>
        <v>0</v>
      </c>
      <c r="BB53" s="35">
        <f t="shared" ref="BB53" si="214">IF(BB$2&gt;=$O53,IF(BB52-HLOOKUP($O53,$R$2:$BS$33,30,FALSE)/HLOOKUP($O53,$R$2:$BS$33,31,FALSE)&lt;=0,BB52,HLOOKUP($O53,$R$2:$BS$33,30,FALSE)/HLOOKUP($O53,$R$2:$BS$33,31,FALSE)),0)</f>
        <v>0</v>
      </c>
      <c r="BC53" s="35">
        <f t="shared" ref="BC53" si="215">IF(BC$2&gt;=$O53,IF(BC52-HLOOKUP($O53,$R$2:$BS$33,30,FALSE)/HLOOKUP($O53,$R$2:$BS$33,31,FALSE)&lt;=0,BC52,HLOOKUP($O53,$R$2:$BS$33,30,FALSE)/HLOOKUP($O53,$R$2:$BS$33,31,FALSE)),0)</f>
        <v>0</v>
      </c>
      <c r="BD53" s="35">
        <f t="shared" ref="BD53" si="216">IF(BD$2&gt;=$O53,IF(BD52-HLOOKUP($O53,$R$2:$BS$33,30,FALSE)/HLOOKUP($O53,$R$2:$BS$33,31,FALSE)&lt;=0,BD52,HLOOKUP($O53,$R$2:$BS$33,30,FALSE)/HLOOKUP($O53,$R$2:$BS$33,31,FALSE)),0)</f>
        <v>0</v>
      </c>
      <c r="BE53" s="35">
        <f t="shared" ref="BE53" si="217">IF(BE$2&gt;=$O53,IF(BE52-HLOOKUP($O53,$R$2:$BS$33,30,FALSE)/HLOOKUP($O53,$R$2:$BS$33,31,FALSE)&lt;=0,BE52,HLOOKUP($O53,$R$2:$BS$33,30,FALSE)/HLOOKUP($O53,$R$2:$BS$33,31,FALSE)),0)</f>
        <v>0</v>
      </c>
      <c r="BF53" s="35">
        <f t="shared" ref="BF53" si="218">IF(BF$2&gt;=$O53,IF(BF52-HLOOKUP($O53,$R$2:$BS$33,30,FALSE)/HLOOKUP($O53,$R$2:$BS$33,31,FALSE)&lt;=0,BF52,HLOOKUP($O53,$R$2:$BS$33,30,FALSE)/HLOOKUP($O53,$R$2:$BS$33,31,FALSE)),0)</f>
        <v>0</v>
      </c>
      <c r="BG53" s="35">
        <f t="shared" ref="BG53" si="219">IF(BG$2&gt;=$O53,IF(BG52-HLOOKUP($O53,$R$2:$BS$33,30,FALSE)/HLOOKUP($O53,$R$2:$BS$33,31,FALSE)&lt;=0,BG52,HLOOKUP($O53,$R$2:$BS$33,30,FALSE)/HLOOKUP($O53,$R$2:$BS$33,31,FALSE)),0)</f>
        <v>0</v>
      </c>
      <c r="BH53" s="35">
        <f t="shared" ref="BH53" si="220">IF(BH$2&gt;=$O53,IF(BH52-HLOOKUP($O53,$R$2:$BS$33,30,FALSE)/HLOOKUP($O53,$R$2:$BS$33,31,FALSE)&lt;=0,BH52,HLOOKUP($O53,$R$2:$BS$33,30,FALSE)/HLOOKUP($O53,$R$2:$BS$33,31,FALSE)),0)</f>
        <v>0</v>
      </c>
      <c r="BI53" s="35">
        <f t="shared" ref="BI53" si="221">IF(BI$2&gt;=$O53,IF(BI52-HLOOKUP($O53,$R$2:$BS$33,30,FALSE)/HLOOKUP($O53,$R$2:$BS$33,31,FALSE)&lt;=0,BI52,HLOOKUP($O53,$R$2:$BS$33,30,FALSE)/HLOOKUP($O53,$R$2:$BS$33,31,FALSE)),0)</f>
        <v>0</v>
      </c>
      <c r="BJ53" s="35">
        <f t="shared" ref="BJ53" si="222">IF(BJ$2&gt;=$O53,IF(BJ52-HLOOKUP($O53,$R$2:$BS$33,30,FALSE)/HLOOKUP($O53,$R$2:$BS$33,31,FALSE)&lt;=0,BJ52,HLOOKUP($O53,$R$2:$BS$33,30,FALSE)/HLOOKUP($O53,$R$2:$BS$33,31,FALSE)),0)</f>
        <v>0</v>
      </c>
      <c r="BK53" s="35">
        <f t="shared" ref="BK53" si="223">IF(BK$2&gt;=$O53,IF(BK52-HLOOKUP($O53,$R$2:$BS$33,30,FALSE)/HLOOKUP($O53,$R$2:$BS$33,31,FALSE)&lt;=0,BK52,HLOOKUP($O53,$R$2:$BS$33,30,FALSE)/HLOOKUP($O53,$R$2:$BS$33,31,FALSE)),0)</f>
        <v>0</v>
      </c>
      <c r="BL53" s="35">
        <f t="shared" ref="BL53" si="224">IF(BL$2&gt;=$O53,IF(BL52-HLOOKUP($O53,$R$2:$BS$33,30,FALSE)/HLOOKUP($O53,$R$2:$BS$33,31,FALSE)&lt;=0,BL52,HLOOKUP($O53,$R$2:$BS$33,30,FALSE)/HLOOKUP($O53,$R$2:$BS$33,31,FALSE)),0)</f>
        <v>0</v>
      </c>
      <c r="BM53" s="35">
        <f t="shared" ref="BM53" si="225">IF(BM$2&gt;=$O53,IF(BM52-HLOOKUP($O53,$R$2:$BS$33,30,FALSE)/HLOOKUP($O53,$R$2:$BS$33,31,FALSE)&lt;=0,BM52,HLOOKUP($O53,$R$2:$BS$33,30,FALSE)/HLOOKUP($O53,$R$2:$BS$33,31,FALSE)),0)</f>
        <v>0</v>
      </c>
      <c r="BN53" s="35">
        <f t="shared" ref="BN53" si="226">IF(BN$2&gt;=$O53,IF(BN52-HLOOKUP($O53,$R$2:$BS$33,30,FALSE)/HLOOKUP($O53,$R$2:$BS$33,31,FALSE)&lt;=0,BN52,HLOOKUP($O53,$R$2:$BS$33,30,FALSE)/HLOOKUP($O53,$R$2:$BS$33,31,FALSE)),0)</f>
        <v>0</v>
      </c>
      <c r="BO53" s="35">
        <f t="shared" ref="BO53" si="227">IF(BO$2&gt;=$O53,IF(BO52-HLOOKUP($O53,$R$2:$BS$33,30,FALSE)/HLOOKUP($O53,$R$2:$BS$33,31,FALSE)&lt;=0,BO52,HLOOKUP($O53,$R$2:$BS$33,30,FALSE)/HLOOKUP($O53,$R$2:$BS$33,31,FALSE)),0)</f>
        <v>0</v>
      </c>
      <c r="BP53" s="35">
        <f t="shared" ref="BP53" si="228">IF(BP$2&gt;=$O53,IF(BP52-HLOOKUP($O53,$R$2:$BS$33,30,FALSE)/HLOOKUP($O53,$R$2:$BS$33,31,FALSE)&lt;=0,BP52,HLOOKUP($O53,$R$2:$BS$33,30,FALSE)/HLOOKUP($O53,$R$2:$BS$33,31,FALSE)),0)</f>
        <v>0</v>
      </c>
      <c r="BQ53" s="35">
        <f t="shared" ref="BQ53" si="229">IF(BQ$2&gt;=$O53,IF(BQ52-HLOOKUP($O53,$R$2:$BS$33,30,FALSE)/HLOOKUP($O53,$R$2:$BS$33,31,FALSE)&lt;=0,BQ52,HLOOKUP($O53,$R$2:$BS$33,30,FALSE)/HLOOKUP($O53,$R$2:$BS$33,31,FALSE)),0)</f>
        <v>0</v>
      </c>
      <c r="BR53" s="35">
        <f t="shared" ref="BR53" si="230">IF(BR$2&gt;=$O53,IF(BR52-HLOOKUP($O53,$R$2:$BS$33,30,FALSE)/HLOOKUP($O53,$R$2:$BS$33,31,FALSE)&lt;=0,BR52,HLOOKUP($O53,$R$2:$BS$33,30,FALSE)/HLOOKUP($O53,$R$2:$BS$33,31,FALSE)),0)</f>
        <v>0</v>
      </c>
      <c r="BS53" s="35">
        <f t="shared" ref="BS53" si="231">IF(BS$2&gt;=$O53,IF(BS52-HLOOKUP($O53,$R$2:$BS$33,30,FALSE)/HLOOKUP($O53,$R$2:$BS$33,31,FALSE)&lt;=0,BS52,HLOOKUP($O53,$R$2:$BS$33,30,FALSE)/HLOOKUP($O53,$R$2:$BS$33,31,FALSE)),0)</f>
        <v>0</v>
      </c>
    </row>
    <row r="54" spans="1:71" hidden="1" outlineLevel="1">
      <c r="F54" t="s">
        <v>168</v>
      </c>
      <c r="L54" s="22" t="s">
        <v>54</v>
      </c>
      <c r="O54" s="22">
        <v>7</v>
      </c>
      <c r="P54" s="39"/>
      <c r="Q54" s="45"/>
      <c r="R54" s="35">
        <f t="shared" ref="R54:BS54" si="232">IF($O54=R$2,R$40,IF(R$2&gt;$O54,Q54-Q55,0))</f>
        <v>0</v>
      </c>
      <c r="S54" s="35">
        <f t="shared" si="232"/>
        <v>0</v>
      </c>
      <c r="T54" s="35">
        <f t="shared" si="232"/>
        <v>0</v>
      </c>
      <c r="U54" s="35">
        <f t="shared" si="232"/>
        <v>0</v>
      </c>
      <c r="V54" s="35">
        <f t="shared" si="232"/>
        <v>0</v>
      </c>
      <c r="W54" s="35">
        <f t="shared" si="232"/>
        <v>0</v>
      </c>
      <c r="X54" s="35">
        <f t="shared" si="232"/>
        <v>0</v>
      </c>
      <c r="Y54" s="35">
        <f t="shared" si="232"/>
        <v>0</v>
      </c>
      <c r="Z54" s="35">
        <f t="shared" si="232"/>
        <v>0</v>
      </c>
      <c r="AA54" s="35">
        <f t="shared" si="232"/>
        <v>0</v>
      </c>
      <c r="AB54" s="35">
        <f t="shared" si="232"/>
        <v>0</v>
      </c>
      <c r="AC54" s="35">
        <f t="shared" si="232"/>
        <v>0</v>
      </c>
      <c r="AD54" s="35">
        <f t="shared" si="232"/>
        <v>0</v>
      </c>
      <c r="AE54" s="35">
        <f t="shared" si="232"/>
        <v>0</v>
      </c>
      <c r="AF54" s="35">
        <f t="shared" si="232"/>
        <v>0</v>
      </c>
      <c r="AG54" s="35">
        <f t="shared" si="232"/>
        <v>0</v>
      </c>
      <c r="AH54" s="35">
        <f t="shared" si="232"/>
        <v>0</v>
      </c>
      <c r="AI54" s="35">
        <f t="shared" si="232"/>
        <v>0</v>
      </c>
      <c r="AJ54" s="35">
        <f t="shared" si="232"/>
        <v>0</v>
      </c>
      <c r="AK54" s="35">
        <f t="shared" si="232"/>
        <v>0</v>
      </c>
      <c r="AL54" s="35">
        <f t="shared" si="232"/>
        <v>0</v>
      </c>
      <c r="AM54" s="35">
        <f t="shared" si="232"/>
        <v>0</v>
      </c>
      <c r="AN54" s="35">
        <f t="shared" si="232"/>
        <v>0</v>
      </c>
      <c r="AO54" s="35">
        <f t="shared" si="232"/>
        <v>0</v>
      </c>
      <c r="AP54" s="35">
        <f t="shared" si="232"/>
        <v>0</v>
      </c>
      <c r="AQ54" s="35">
        <f t="shared" si="232"/>
        <v>0</v>
      </c>
      <c r="AR54" s="35">
        <f t="shared" si="232"/>
        <v>0</v>
      </c>
      <c r="AS54" s="35">
        <f t="shared" si="232"/>
        <v>0</v>
      </c>
      <c r="AT54" s="35">
        <f t="shared" si="232"/>
        <v>0</v>
      </c>
      <c r="AU54" s="35">
        <f t="shared" si="232"/>
        <v>0</v>
      </c>
      <c r="AV54" s="35">
        <f t="shared" si="232"/>
        <v>0</v>
      </c>
      <c r="AW54" s="35">
        <f t="shared" si="232"/>
        <v>0</v>
      </c>
      <c r="AX54" s="35">
        <f t="shared" si="232"/>
        <v>0</v>
      </c>
      <c r="AY54" s="35">
        <f t="shared" si="232"/>
        <v>0</v>
      </c>
      <c r="AZ54" s="35">
        <f t="shared" si="232"/>
        <v>0</v>
      </c>
      <c r="BA54" s="35">
        <f t="shared" si="232"/>
        <v>0</v>
      </c>
      <c r="BB54" s="35">
        <f t="shared" si="232"/>
        <v>0</v>
      </c>
      <c r="BC54" s="35">
        <f t="shared" si="232"/>
        <v>0</v>
      </c>
      <c r="BD54" s="35">
        <f t="shared" si="232"/>
        <v>0</v>
      </c>
      <c r="BE54" s="35">
        <f t="shared" si="232"/>
        <v>0</v>
      </c>
      <c r="BF54" s="35">
        <f t="shared" si="232"/>
        <v>0</v>
      </c>
      <c r="BG54" s="35">
        <f t="shared" si="232"/>
        <v>0</v>
      </c>
      <c r="BH54" s="35">
        <f t="shared" si="232"/>
        <v>0</v>
      </c>
      <c r="BI54" s="35">
        <f t="shared" si="232"/>
        <v>0</v>
      </c>
      <c r="BJ54" s="35">
        <f t="shared" si="232"/>
        <v>0</v>
      </c>
      <c r="BK54" s="35">
        <f t="shared" si="232"/>
        <v>0</v>
      </c>
      <c r="BL54" s="35">
        <f t="shared" si="232"/>
        <v>0</v>
      </c>
      <c r="BM54" s="35">
        <f t="shared" si="232"/>
        <v>0</v>
      </c>
      <c r="BN54" s="35">
        <f t="shared" si="232"/>
        <v>0</v>
      </c>
      <c r="BO54" s="35">
        <f t="shared" si="232"/>
        <v>0</v>
      </c>
      <c r="BP54" s="35">
        <f t="shared" si="232"/>
        <v>0</v>
      </c>
      <c r="BQ54" s="35">
        <f t="shared" si="232"/>
        <v>0</v>
      </c>
      <c r="BR54" s="35">
        <f t="shared" si="232"/>
        <v>0</v>
      </c>
      <c r="BS54" s="35">
        <f t="shared" si="232"/>
        <v>0</v>
      </c>
    </row>
    <row r="55" spans="1:71" hidden="1" outlineLevel="1">
      <c r="F55" t="s">
        <v>169</v>
      </c>
      <c r="L55" s="22" t="s">
        <v>170</v>
      </c>
      <c r="O55" s="22">
        <v>7</v>
      </c>
      <c r="P55" s="39"/>
      <c r="Q55" s="45"/>
      <c r="R55" s="35">
        <f t="shared" ref="R55" si="233">IF(R$2&gt;=$O55,IF(R54-HLOOKUP($O55,$R$2:$BS$33,30,FALSE)/HLOOKUP($O55,$R$2:$BS$33,31,FALSE)&lt;=0,R54,HLOOKUP($O55,$R$2:$BS$33,30,FALSE)/HLOOKUP($O55,$R$2:$BS$33,31,FALSE)),0)</f>
        <v>0</v>
      </c>
      <c r="S55" s="35">
        <f t="shared" ref="S55" si="234">IF(S$2&gt;=$O55,IF(S54-HLOOKUP($O55,$R$2:$BS$33,30,FALSE)/HLOOKUP($O55,$R$2:$BS$33,31,FALSE)&lt;=0,S54,HLOOKUP($O55,$R$2:$BS$33,30,FALSE)/HLOOKUP($O55,$R$2:$BS$33,31,FALSE)),0)</f>
        <v>0</v>
      </c>
      <c r="T55" s="35">
        <f t="shared" ref="T55" si="235">IF(T$2&gt;=$O55,IF(T54-HLOOKUP($O55,$R$2:$BS$33,30,FALSE)/HLOOKUP($O55,$R$2:$BS$33,31,FALSE)&lt;=0,T54,HLOOKUP($O55,$R$2:$BS$33,30,FALSE)/HLOOKUP($O55,$R$2:$BS$33,31,FALSE)),0)</f>
        <v>0</v>
      </c>
      <c r="U55" s="35">
        <f t="shared" ref="U55" si="236">IF(U$2&gt;=$O55,IF(U54-HLOOKUP($O55,$R$2:$BS$33,30,FALSE)/HLOOKUP($O55,$R$2:$BS$33,31,FALSE)&lt;=0,U54,HLOOKUP($O55,$R$2:$BS$33,30,FALSE)/HLOOKUP($O55,$R$2:$BS$33,31,FALSE)),0)</f>
        <v>0</v>
      </c>
      <c r="V55" s="35">
        <f t="shared" ref="V55" si="237">IF(V$2&gt;=$O55,IF(V54-HLOOKUP($O55,$R$2:$BS$33,30,FALSE)/HLOOKUP($O55,$R$2:$BS$33,31,FALSE)&lt;=0,V54,HLOOKUP($O55,$R$2:$BS$33,30,FALSE)/HLOOKUP($O55,$R$2:$BS$33,31,FALSE)),0)</f>
        <v>0</v>
      </c>
      <c r="W55" s="35">
        <f t="shared" ref="W55" si="238">IF(W$2&gt;=$O55,IF(W54-HLOOKUP($O55,$R$2:$BS$33,30,FALSE)/HLOOKUP($O55,$R$2:$BS$33,31,FALSE)&lt;=0,W54,HLOOKUP($O55,$R$2:$BS$33,30,FALSE)/HLOOKUP($O55,$R$2:$BS$33,31,FALSE)),0)</f>
        <v>0</v>
      </c>
      <c r="X55" s="35">
        <f t="shared" ref="X55" si="239">IF(X$2&gt;=$O55,IF(X54-HLOOKUP($O55,$R$2:$BS$33,30,FALSE)/HLOOKUP($O55,$R$2:$BS$33,31,FALSE)&lt;=0,X54,HLOOKUP($O55,$R$2:$BS$33,30,FALSE)/HLOOKUP($O55,$R$2:$BS$33,31,FALSE)),0)</f>
        <v>0</v>
      </c>
      <c r="Y55" s="35">
        <f t="shared" ref="Y55" si="240">IF(Y$2&gt;=$O55,IF(Y54-HLOOKUP($O55,$R$2:$BS$33,30,FALSE)/HLOOKUP($O55,$R$2:$BS$33,31,FALSE)&lt;=0,Y54,HLOOKUP($O55,$R$2:$BS$33,30,FALSE)/HLOOKUP($O55,$R$2:$BS$33,31,FALSE)),0)</f>
        <v>0</v>
      </c>
      <c r="Z55" s="35">
        <f t="shared" ref="Z55" si="241">IF(Z$2&gt;=$O55,IF(Z54-HLOOKUP($O55,$R$2:$BS$33,30,FALSE)/HLOOKUP($O55,$R$2:$BS$33,31,FALSE)&lt;=0,Z54,HLOOKUP($O55,$R$2:$BS$33,30,FALSE)/HLOOKUP($O55,$R$2:$BS$33,31,FALSE)),0)</f>
        <v>0</v>
      </c>
      <c r="AA55" s="35">
        <f t="shared" ref="AA55" si="242">IF(AA$2&gt;=$O55,IF(AA54-HLOOKUP($O55,$R$2:$BS$33,30,FALSE)/HLOOKUP($O55,$R$2:$BS$33,31,FALSE)&lt;=0,AA54,HLOOKUP($O55,$R$2:$BS$33,30,FALSE)/HLOOKUP($O55,$R$2:$BS$33,31,FALSE)),0)</f>
        <v>0</v>
      </c>
      <c r="AB55" s="35">
        <f t="shared" ref="AB55" si="243">IF(AB$2&gt;=$O55,IF(AB54-HLOOKUP($O55,$R$2:$BS$33,30,FALSE)/HLOOKUP($O55,$R$2:$BS$33,31,FALSE)&lt;=0,AB54,HLOOKUP($O55,$R$2:$BS$33,30,FALSE)/HLOOKUP($O55,$R$2:$BS$33,31,FALSE)),0)</f>
        <v>0</v>
      </c>
      <c r="AC55" s="35">
        <f t="shared" ref="AC55" si="244">IF(AC$2&gt;=$O55,IF(AC54-HLOOKUP($O55,$R$2:$BS$33,30,FALSE)/HLOOKUP($O55,$R$2:$BS$33,31,FALSE)&lt;=0,AC54,HLOOKUP($O55,$R$2:$BS$33,30,FALSE)/HLOOKUP($O55,$R$2:$BS$33,31,FALSE)),0)</f>
        <v>0</v>
      </c>
      <c r="AD55" s="35">
        <f t="shared" ref="AD55" si="245">IF(AD$2&gt;=$O55,IF(AD54-HLOOKUP($O55,$R$2:$BS$33,30,FALSE)/HLOOKUP($O55,$R$2:$BS$33,31,FALSE)&lt;=0,AD54,HLOOKUP($O55,$R$2:$BS$33,30,FALSE)/HLOOKUP($O55,$R$2:$BS$33,31,FALSE)),0)</f>
        <v>0</v>
      </c>
      <c r="AE55" s="35">
        <f t="shared" ref="AE55" si="246">IF(AE$2&gt;=$O55,IF(AE54-HLOOKUP($O55,$R$2:$BS$33,30,FALSE)/HLOOKUP($O55,$R$2:$BS$33,31,FALSE)&lt;=0,AE54,HLOOKUP($O55,$R$2:$BS$33,30,FALSE)/HLOOKUP($O55,$R$2:$BS$33,31,FALSE)),0)</f>
        <v>0</v>
      </c>
      <c r="AF55" s="35">
        <f t="shared" ref="AF55" si="247">IF(AF$2&gt;=$O55,IF(AF54-HLOOKUP($O55,$R$2:$BS$33,30,FALSE)/HLOOKUP($O55,$R$2:$BS$33,31,FALSE)&lt;=0,AF54,HLOOKUP($O55,$R$2:$BS$33,30,FALSE)/HLOOKUP($O55,$R$2:$BS$33,31,FALSE)),0)</f>
        <v>0</v>
      </c>
      <c r="AG55" s="35">
        <f t="shared" ref="AG55" si="248">IF(AG$2&gt;=$O55,IF(AG54-HLOOKUP($O55,$R$2:$BS$33,30,FALSE)/HLOOKUP($O55,$R$2:$BS$33,31,FALSE)&lt;=0,AG54,HLOOKUP($O55,$R$2:$BS$33,30,FALSE)/HLOOKUP($O55,$R$2:$BS$33,31,FALSE)),0)</f>
        <v>0</v>
      </c>
      <c r="AH55" s="35">
        <f t="shared" ref="AH55" si="249">IF(AH$2&gt;=$O55,IF(AH54-HLOOKUP($O55,$R$2:$BS$33,30,FALSE)/HLOOKUP($O55,$R$2:$BS$33,31,FALSE)&lt;=0,AH54,HLOOKUP($O55,$R$2:$BS$33,30,FALSE)/HLOOKUP($O55,$R$2:$BS$33,31,FALSE)),0)</f>
        <v>0</v>
      </c>
      <c r="AI55" s="35">
        <f t="shared" ref="AI55" si="250">IF(AI$2&gt;=$O55,IF(AI54-HLOOKUP($O55,$R$2:$BS$33,30,FALSE)/HLOOKUP($O55,$R$2:$BS$33,31,FALSE)&lt;=0,AI54,HLOOKUP($O55,$R$2:$BS$33,30,FALSE)/HLOOKUP($O55,$R$2:$BS$33,31,FALSE)),0)</f>
        <v>0</v>
      </c>
      <c r="AJ55" s="35">
        <f t="shared" ref="AJ55" si="251">IF(AJ$2&gt;=$O55,IF(AJ54-HLOOKUP($O55,$R$2:$BS$33,30,FALSE)/HLOOKUP($O55,$R$2:$BS$33,31,FALSE)&lt;=0,AJ54,HLOOKUP($O55,$R$2:$BS$33,30,FALSE)/HLOOKUP($O55,$R$2:$BS$33,31,FALSE)),0)</f>
        <v>0</v>
      </c>
      <c r="AK55" s="35">
        <f t="shared" ref="AK55" si="252">IF(AK$2&gt;=$O55,IF(AK54-HLOOKUP($O55,$R$2:$BS$33,30,FALSE)/HLOOKUP($O55,$R$2:$BS$33,31,FALSE)&lt;=0,AK54,HLOOKUP($O55,$R$2:$BS$33,30,FALSE)/HLOOKUP($O55,$R$2:$BS$33,31,FALSE)),0)</f>
        <v>0</v>
      </c>
      <c r="AL55" s="35">
        <f t="shared" ref="AL55" si="253">IF(AL$2&gt;=$O55,IF(AL54-HLOOKUP($O55,$R$2:$BS$33,30,FALSE)/HLOOKUP($O55,$R$2:$BS$33,31,FALSE)&lt;=0,AL54,HLOOKUP($O55,$R$2:$BS$33,30,FALSE)/HLOOKUP($O55,$R$2:$BS$33,31,FALSE)),0)</f>
        <v>0</v>
      </c>
      <c r="AM55" s="35">
        <f t="shared" ref="AM55" si="254">IF(AM$2&gt;=$O55,IF(AM54-HLOOKUP($O55,$R$2:$BS$33,30,FALSE)/HLOOKUP($O55,$R$2:$BS$33,31,FALSE)&lt;=0,AM54,HLOOKUP($O55,$R$2:$BS$33,30,FALSE)/HLOOKUP($O55,$R$2:$BS$33,31,FALSE)),0)</f>
        <v>0</v>
      </c>
      <c r="AN55" s="35">
        <f t="shared" ref="AN55" si="255">IF(AN$2&gt;=$O55,IF(AN54-HLOOKUP($O55,$R$2:$BS$33,30,FALSE)/HLOOKUP($O55,$R$2:$BS$33,31,FALSE)&lt;=0,AN54,HLOOKUP($O55,$R$2:$BS$33,30,FALSE)/HLOOKUP($O55,$R$2:$BS$33,31,FALSE)),0)</f>
        <v>0</v>
      </c>
      <c r="AO55" s="35">
        <f t="shared" ref="AO55" si="256">IF(AO$2&gt;=$O55,IF(AO54-HLOOKUP($O55,$R$2:$BS$33,30,FALSE)/HLOOKUP($O55,$R$2:$BS$33,31,FALSE)&lt;=0,AO54,HLOOKUP($O55,$R$2:$BS$33,30,FALSE)/HLOOKUP($O55,$R$2:$BS$33,31,FALSE)),0)</f>
        <v>0</v>
      </c>
      <c r="AP55" s="35">
        <f t="shared" ref="AP55" si="257">IF(AP$2&gt;=$O55,IF(AP54-HLOOKUP($O55,$R$2:$BS$33,30,FALSE)/HLOOKUP($O55,$R$2:$BS$33,31,FALSE)&lt;=0,AP54,HLOOKUP($O55,$R$2:$BS$33,30,FALSE)/HLOOKUP($O55,$R$2:$BS$33,31,FALSE)),0)</f>
        <v>0</v>
      </c>
      <c r="AQ55" s="35">
        <f t="shared" ref="AQ55" si="258">IF(AQ$2&gt;=$O55,IF(AQ54-HLOOKUP($O55,$R$2:$BS$33,30,FALSE)/HLOOKUP($O55,$R$2:$BS$33,31,FALSE)&lt;=0,AQ54,HLOOKUP($O55,$R$2:$BS$33,30,FALSE)/HLOOKUP($O55,$R$2:$BS$33,31,FALSE)),0)</f>
        <v>0</v>
      </c>
      <c r="AR55" s="35">
        <f t="shared" ref="AR55" si="259">IF(AR$2&gt;=$O55,IF(AR54-HLOOKUP($O55,$R$2:$BS$33,30,FALSE)/HLOOKUP($O55,$R$2:$BS$33,31,FALSE)&lt;=0,AR54,HLOOKUP($O55,$R$2:$BS$33,30,FALSE)/HLOOKUP($O55,$R$2:$BS$33,31,FALSE)),0)</f>
        <v>0</v>
      </c>
      <c r="AS55" s="35">
        <f t="shared" ref="AS55" si="260">IF(AS$2&gt;=$O55,IF(AS54-HLOOKUP($O55,$R$2:$BS$33,30,FALSE)/HLOOKUP($O55,$R$2:$BS$33,31,FALSE)&lt;=0,AS54,HLOOKUP($O55,$R$2:$BS$33,30,FALSE)/HLOOKUP($O55,$R$2:$BS$33,31,FALSE)),0)</f>
        <v>0</v>
      </c>
      <c r="AT55" s="35">
        <f t="shared" ref="AT55" si="261">IF(AT$2&gt;=$O55,IF(AT54-HLOOKUP($O55,$R$2:$BS$33,30,FALSE)/HLOOKUP($O55,$R$2:$BS$33,31,FALSE)&lt;=0,AT54,HLOOKUP($O55,$R$2:$BS$33,30,FALSE)/HLOOKUP($O55,$R$2:$BS$33,31,FALSE)),0)</f>
        <v>0</v>
      </c>
      <c r="AU55" s="35">
        <f t="shared" ref="AU55" si="262">IF(AU$2&gt;=$O55,IF(AU54-HLOOKUP($O55,$R$2:$BS$33,30,FALSE)/HLOOKUP($O55,$R$2:$BS$33,31,FALSE)&lt;=0,AU54,HLOOKUP($O55,$R$2:$BS$33,30,FALSE)/HLOOKUP($O55,$R$2:$BS$33,31,FALSE)),0)</f>
        <v>0</v>
      </c>
      <c r="AV55" s="35">
        <f t="shared" ref="AV55" si="263">IF(AV$2&gt;=$O55,IF(AV54-HLOOKUP($O55,$R$2:$BS$33,30,FALSE)/HLOOKUP($O55,$R$2:$BS$33,31,FALSE)&lt;=0,AV54,HLOOKUP($O55,$R$2:$BS$33,30,FALSE)/HLOOKUP($O55,$R$2:$BS$33,31,FALSE)),0)</f>
        <v>0</v>
      </c>
      <c r="AW55" s="35">
        <f t="shared" ref="AW55" si="264">IF(AW$2&gt;=$O55,IF(AW54-HLOOKUP($O55,$R$2:$BS$33,30,FALSE)/HLOOKUP($O55,$R$2:$BS$33,31,FALSE)&lt;=0,AW54,HLOOKUP($O55,$R$2:$BS$33,30,FALSE)/HLOOKUP($O55,$R$2:$BS$33,31,FALSE)),0)</f>
        <v>0</v>
      </c>
      <c r="AX55" s="35">
        <f t="shared" ref="AX55" si="265">IF(AX$2&gt;=$O55,IF(AX54-HLOOKUP($O55,$R$2:$BS$33,30,FALSE)/HLOOKUP($O55,$R$2:$BS$33,31,FALSE)&lt;=0,AX54,HLOOKUP($O55,$R$2:$BS$33,30,FALSE)/HLOOKUP($O55,$R$2:$BS$33,31,FALSE)),0)</f>
        <v>0</v>
      </c>
      <c r="AY55" s="35">
        <f t="shared" ref="AY55" si="266">IF(AY$2&gt;=$O55,IF(AY54-HLOOKUP($O55,$R$2:$BS$33,30,FALSE)/HLOOKUP($O55,$R$2:$BS$33,31,FALSE)&lt;=0,AY54,HLOOKUP($O55,$R$2:$BS$33,30,FALSE)/HLOOKUP($O55,$R$2:$BS$33,31,FALSE)),0)</f>
        <v>0</v>
      </c>
      <c r="AZ55" s="35">
        <f t="shared" ref="AZ55" si="267">IF(AZ$2&gt;=$O55,IF(AZ54-HLOOKUP($O55,$R$2:$BS$33,30,FALSE)/HLOOKUP($O55,$R$2:$BS$33,31,FALSE)&lt;=0,AZ54,HLOOKUP($O55,$R$2:$BS$33,30,FALSE)/HLOOKUP($O55,$R$2:$BS$33,31,FALSE)),0)</f>
        <v>0</v>
      </c>
      <c r="BA55" s="35">
        <f t="shared" ref="BA55" si="268">IF(BA$2&gt;=$O55,IF(BA54-HLOOKUP($O55,$R$2:$BS$33,30,FALSE)/HLOOKUP($O55,$R$2:$BS$33,31,FALSE)&lt;=0,BA54,HLOOKUP($O55,$R$2:$BS$33,30,FALSE)/HLOOKUP($O55,$R$2:$BS$33,31,FALSE)),0)</f>
        <v>0</v>
      </c>
      <c r="BB55" s="35">
        <f t="shared" ref="BB55" si="269">IF(BB$2&gt;=$O55,IF(BB54-HLOOKUP($O55,$R$2:$BS$33,30,FALSE)/HLOOKUP($O55,$R$2:$BS$33,31,FALSE)&lt;=0,BB54,HLOOKUP($O55,$R$2:$BS$33,30,FALSE)/HLOOKUP($O55,$R$2:$BS$33,31,FALSE)),0)</f>
        <v>0</v>
      </c>
      <c r="BC55" s="35">
        <f t="shared" ref="BC55" si="270">IF(BC$2&gt;=$O55,IF(BC54-HLOOKUP($O55,$R$2:$BS$33,30,FALSE)/HLOOKUP($O55,$R$2:$BS$33,31,FALSE)&lt;=0,BC54,HLOOKUP($O55,$R$2:$BS$33,30,FALSE)/HLOOKUP($O55,$R$2:$BS$33,31,FALSE)),0)</f>
        <v>0</v>
      </c>
      <c r="BD55" s="35">
        <f t="shared" ref="BD55" si="271">IF(BD$2&gt;=$O55,IF(BD54-HLOOKUP($O55,$R$2:$BS$33,30,FALSE)/HLOOKUP($O55,$R$2:$BS$33,31,FALSE)&lt;=0,BD54,HLOOKUP($O55,$R$2:$BS$33,30,FALSE)/HLOOKUP($O55,$R$2:$BS$33,31,FALSE)),0)</f>
        <v>0</v>
      </c>
      <c r="BE55" s="35">
        <f t="shared" ref="BE55" si="272">IF(BE$2&gt;=$O55,IF(BE54-HLOOKUP($O55,$R$2:$BS$33,30,FALSE)/HLOOKUP($O55,$R$2:$BS$33,31,FALSE)&lt;=0,BE54,HLOOKUP($O55,$R$2:$BS$33,30,FALSE)/HLOOKUP($O55,$R$2:$BS$33,31,FALSE)),0)</f>
        <v>0</v>
      </c>
      <c r="BF55" s="35">
        <f t="shared" ref="BF55" si="273">IF(BF$2&gt;=$O55,IF(BF54-HLOOKUP($O55,$R$2:$BS$33,30,FALSE)/HLOOKUP($O55,$R$2:$BS$33,31,FALSE)&lt;=0,BF54,HLOOKUP($O55,$R$2:$BS$33,30,FALSE)/HLOOKUP($O55,$R$2:$BS$33,31,FALSE)),0)</f>
        <v>0</v>
      </c>
      <c r="BG55" s="35">
        <f t="shared" ref="BG55" si="274">IF(BG$2&gt;=$O55,IF(BG54-HLOOKUP($O55,$R$2:$BS$33,30,FALSE)/HLOOKUP($O55,$R$2:$BS$33,31,FALSE)&lt;=0,BG54,HLOOKUP($O55,$R$2:$BS$33,30,FALSE)/HLOOKUP($O55,$R$2:$BS$33,31,FALSE)),0)</f>
        <v>0</v>
      </c>
      <c r="BH55" s="35">
        <f t="shared" ref="BH55" si="275">IF(BH$2&gt;=$O55,IF(BH54-HLOOKUP($O55,$R$2:$BS$33,30,FALSE)/HLOOKUP($O55,$R$2:$BS$33,31,FALSE)&lt;=0,BH54,HLOOKUP($O55,$R$2:$BS$33,30,FALSE)/HLOOKUP($O55,$R$2:$BS$33,31,FALSE)),0)</f>
        <v>0</v>
      </c>
      <c r="BI55" s="35">
        <f t="shared" ref="BI55" si="276">IF(BI$2&gt;=$O55,IF(BI54-HLOOKUP($O55,$R$2:$BS$33,30,FALSE)/HLOOKUP($O55,$R$2:$BS$33,31,FALSE)&lt;=0,BI54,HLOOKUP($O55,$R$2:$BS$33,30,FALSE)/HLOOKUP($O55,$R$2:$BS$33,31,FALSE)),0)</f>
        <v>0</v>
      </c>
      <c r="BJ55" s="35">
        <f t="shared" ref="BJ55" si="277">IF(BJ$2&gt;=$O55,IF(BJ54-HLOOKUP($O55,$R$2:$BS$33,30,FALSE)/HLOOKUP($O55,$R$2:$BS$33,31,FALSE)&lt;=0,BJ54,HLOOKUP($O55,$R$2:$BS$33,30,FALSE)/HLOOKUP($O55,$R$2:$BS$33,31,FALSE)),0)</f>
        <v>0</v>
      </c>
      <c r="BK55" s="35">
        <f t="shared" ref="BK55" si="278">IF(BK$2&gt;=$O55,IF(BK54-HLOOKUP($O55,$R$2:$BS$33,30,FALSE)/HLOOKUP($O55,$R$2:$BS$33,31,FALSE)&lt;=0,BK54,HLOOKUP($O55,$R$2:$BS$33,30,FALSE)/HLOOKUP($O55,$R$2:$BS$33,31,FALSE)),0)</f>
        <v>0</v>
      </c>
      <c r="BL55" s="35">
        <f t="shared" ref="BL55" si="279">IF(BL$2&gt;=$O55,IF(BL54-HLOOKUP($O55,$R$2:$BS$33,30,FALSE)/HLOOKUP($O55,$R$2:$BS$33,31,FALSE)&lt;=0,BL54,HLOOKUP($O55,$R$2:$BS$33,30,FALSE)/HLOOKUP($O55,$R$2:$BS$33,31,FALSE)),0)</f>
        <v>0</v>
      </c>
      <c r="BM55" s="35">
        <f t="shared" ref="BM55" si="280">IF(BM$2&gt;=$O55,IF(BM54-HLOOKUP($O55,$R$2:$BS$33,30,FALSE)/HLOOKUP($O55,$R$2:$BS$33,31,FALSE)&lt;=0,BM54,HLOOKUP($O55,$R$2:$BS$33,30,FALSE)/HLOOKUP($O55,$R$2:$BS$33,31,FALSE)),0)</f>
        <v>0</v>
      </c>
      <c r="BN55" s="35">
        <f t="shared" ref="BN55" si="281">IF(BN$2&gt;=$O55,IF(BN54-HLOOKUP($O55,$R$2:$BS$33,30,FALSE)/HLOOKUP($O55,$R$2:$BS$33,31,FALSE)&lt;=0,BN54,HLOOKUP($O55,$R$2:$BS$33,30,FALSE)/HLOOKUP($O55,$R$2:$BS$33,31,FALSE)),0)</f>
        <v>0</v>
      </c>
      <c r="BO55" s="35">
        <f t="shared" ref="BO55" si="282">IF(BO$2&gt;=$O55,IF(BO54-HLOOKUP($O55,$R$2:$BS$33,30,FALSE)/HLOOKUP($O55,$R$2:$BS$33,31,FALSE)&lt;=0,BO54,HLOOKUP($O55,$R$2:$BS$33,30,FALSE)/HLOOKUP($O55,$R$2:$BS$33,31,FALSE)),0)</f>
        <v>0</v>
      </c>
      <c r="BP55" s="35">
        <f t="shared" ref="BP55" si="283">IF(BP$2&gt;=$O55,IF(BP54-HLOOKUP($O55,$R$2:$BS$33,30,FALSE)/HLOOKUP($O55,$R$2:$BS$33,31,FALSE)&lt;=0,BP54,HLOOKUP($O55,$R$2:$BS$33,30,FALSE)/HLOOKUP($O55,$R$2:$BS$33,31,FALSE)),0)</f>
        <v>0</v>
      </c>
      <c r="BQ55" s="35">
        <f t="shared" ref="BQ55" si="284">IF(BQ$2&gt;=$O55,IF(BQ54-HLOOKUP($O55,$R$2:$BS$33,30,FALSE)/HLOOKUP($O55,$R$2:$BS$33,31,FALSE)&lt;=0,BQ54,HLOOKUP($O55,$R$2:$BS$33,30,FALSE)/HLOOKUP($O55,$R$2:$BS$33,31,FALSE)),0)</f>
        <v>0</v>
      </c>
      <c r="BR55" s="35">
        <f t="shared" ref="BR55" si="285">IF(BR$2&gt;=$O55,IF(BR54-HLOOKUP($O55,$R$2:$BS$33,30,FALSE)/HLOOKUP($O55,$R$2:$BS$33,31,FALSE)&lt;=0,BR54,HLOOKUP($O55,$R$2:$BS$33,30,FALSE)/HLOOKUP($O55,$R$2:$BS$33,31,FALSE)),0)</f>
        <v>0</v>
      </c>
      <c r="BS55" s="35">
        <f t="shared" ref="BS55" si="286">IF(BS$2&gt;=$O55,IF(BS54-HLOOKUP($O55,$R$2:$BS$33,30,FALSE)/HLOOKUP($O55,$R$2:$BS$33,31,FALSE)&lt;=0,BS54,HLOOKUP($O55,$R$2:$BS$33,30,FALSE)/HLOOKUP($O55,$R$2:$BS$33,31,FALSE)),0)</f>
        <v>0</v>
      </c>
    </row>
    <row r="56" spans="1:71" hidden="1" outlineLevel="1">
      <c r="F56" t="s">
        <v>168</v>
      </c>
      <c r="L56" s="22" t="s">
        <v>54</v>
      </c>
      <c r="O56" s="22">
        <v>8</v>
      </c>
      <c r="P56" s="39"/>
      <c r="Q56" s="45"/>
      <c r="R56" s="35">
        <f t="shared" ref="R56:BS56" si="287">IF($O56=R$2,R$40,IF(R$2&gt;$O56,Q56-Q57,0))</f>
        <v>0</v>
      </c>
      <c r="S56" s="35">
        <f t="shared" si="287"/>
        <v>0</v>
      </c>
      <c r="T56" s="35">
        <f t="shared" si="287"/>
        <v>0</v>
      </c>
      <c r="U56" s="35">
        <f t="shared" si="287"/>
        <v>0</v>
      </c>
      <c r="V56" s="35">
        <f t="shared" si="287"/>
        <v>0</v>
      </c>
      <c r="W56" s="35">
        <f t="shared" si="287"/>
        <v>0</v>
      </c>
      <c r="X56" s="35">
        <f t="shared" si="287"/>
        <v>0</v>
      </c>
      <c r="Y56" s="35">
        <f t="shared" si="287"/>
        <v>0</v>
      </c>
      <c r="Z56" s="35">
        <f t="shared" si="287"/>
        <v>0</v>
      </c>
      <c r="AA56" s="35">
        <f t="shared" si="287"/>
        <v>0</v>
      </c>
      <c r="AB56" s="35">
        <f t="shared" si="287"/>
        <v>0</v>
      </c>
      <c r="AC56" s="35">
        <f t="shared" si="287"/>
        <v>0</v>
      </c>
      <c r="AD56" s="35">
        <f t="shared" si="287"/>
        <v>0</v>
      </c>
      <c r="AE56" s="35">
        <f t="shared" si="287"/>
        <v>0</v>
      </c>
      <c r="AF56" s="35">
        <f t="shared" si="287"/>
        <v>0</v>
      </c>
      <c r="AG56" s="35">
        <f t="shared" si="287"/>
        <v>0</v>
      </c>
      <c r="AH56" s="35">
        <f t="shared" si="287"/>
        <v>0</v>
      </c>
      <c r="AI56" s="35">
        <f t="shared" si="287"/>
        <v>0</v>
      </c>
      <c r="AJ56" s="35">
        <f t="shared" si="287"/>
        <v>0</v>
      </c>
      <c r="AK56" s="35">
        <f t="shared" si="287"/>
        <v>0</v>
      </c>
      <c r="AL56" s="35">
        <f t="shared" si="287"/>
        <v>0</v>
      </c>
      <c r="AM56" s="35">
        <f t="shared" si="287"/>
        <v>0</v>
      </c>
      <c r="AN56" s="35">
        <f t="shared" si="287"/>
        <v>0</v>
      </c>
      <c r="AO56" s="35">
        <f t="shared" si="287"/>
        <v>0</v>
      </c>
      <c r="AP56" s="35">
        <f t="shared" si="287"/>
        <v>0</v>
      </c>
      <c r="AQ56" s="35">
        <f t="shared" si="287"/>
        <v>0</v>
      </c>
      <c r="AR56" s="35">
        <f t="shared" si="287"/>
        <v>0</v>
      </c>
      <c r="AS56" s="35">
        <f t="shared" si="287"/>
        <v>0</v>
      </c>
      <c r="AT56" s="35">
        <f t="shared" si="287"/>
        <v>0</v>
      </c>
      <c r="AU56" s="35">
        <f t="shared" si="287"/>
        <v>0</v>
      </c>
      <c r="AV56" s="35">
        <f t="shared" si="287"/>
        <v>0</v>
      </c>
      <c r="AW56" s="35">
        <f t="shared" si="287"/>
        <v>0</v>
      </c>
      <c r="AX56" s="35">
        <f t="shared" si="287"/>
        <v>0</v>
      </c>
      <c r="AY56" s="35">
        <f t="shared" si="287"/>
        <v>0</v>
      </c>
      <c r="AZ56" s="35">
        <f t="shared" si="287"/>
        <v>0</v>
      </c>
      <c r="BA56" s="35">
        <f t="shared" si="287"/>
        <v>0</v>
      </c>
      <c r="BB56" s="35">
        <f t="shared" si="287"/>
        <v>0</v>
      </c>
      <c r="BC56" s="35">
        <f t="shared" si="287"/>
        <v>0</v>
      </c>
      <c r="BD56" s="35">
        <f t="shared" si="287"/>
        <v>0</v>
      </c>
      <c r="BE56" s="35">
        <f t="shared" si="287"/>
        <v>0</v>
      </c>
      <c r="BF56" s="35">
        <f t="shared" si="287"/>
        <v>0</v>
      </c>
      <c r="BG56" s="35">
        <f t="shared" si="287"/>
        <v>0</v>
      </c>
      <c r="BH56" s="35">
        <f t="shared" si="287"/>
        <v>0</v>
      </c>
      <c r="BI56" s="35">
        <f t="shared" si="287"/>
        <v>0</v>
      </c>
      <c r="BJ56" s="35">
        <f t="shared" si="287"/>
        <v>0</v>
      </c>
      <c r="BK56" s="35">
        <f t="shared" si="287"/>
        <v>0</v>
      </c>
      <c r="BL56" s="35">
        <f t="shared" si="287"/>
        <v>0</v>
      </c>
      <c r="BM56" s="35">
        <f t="shared" si="287"/>
        <v>0</v>
      </c>
      <c r="BN56" s="35">
        <f t="shared" si="287"/>
        <v>0</v>
      </c>
      <c r="BO56" s="35">
        <f t="shared" si="287"/>
        <v>0</v>
      </c>
      <c r="BP56" s="35">
        <f t="shared" si="287"/>
        <v>0</v>
      </c>
      <c r="BQ56" s="35">
        <f t="shared" si="287"/>
        <v>0</v>
      </c>
      <c r="BR56" s="35">
        <f t="shared" si="287"/>
        <v>0</v>
      </c>
      <c r="BS56" s="35">
        <f t="shared" si="287"/>
        <v>0</v>
      </c>
    </row>
    <row r="57" spans="1:71" hidden="1" outlineLevel="1">
      <c r="F57" t="s">
        <v>169</v>
      </c>
      <c r="L57" s="22" t="s">
        <v>170</v>
      </c>
      <c r="O57" s="22">
        <v>8</v>
      </c>
      <c r="P57" s="39"/>
      <c r="Q57" s="45"/>
      <c r="R57" s="35">
        <f t="shared" ref="R57" si="288">IF(R$2&gt;=$O57,IF(R56-HLOOKUP($O57,$R$2:$BS$33,30,FALSE)/HLOOKUP($O57,$R$2:$BS$33,31,FALSE)&lt;=0,R56,HLOOKUP($O57,$R$2:$BS$33,30,FALSE)/HLOOKUP($O57,$R$2:$BS$33,31,FALSE)),0)</f>
        <v>0</v>
      </c>
      <c r="S57" s="35">
        <f t="shared" ref="S57" si="289">IF(S$2&gt;=$O57,IF(S56-HLOOKUP($O57,$R$2:$BS$33,30,FALSE)/HLOOKUP($O57,$R$2:$BS$33,31,FALSE)&lt;=0,S56,HLOOKUP($O57,$R$2:$BS$33,30,FALSE)/HLOOKUP($O57,$R$2:$BS$33,31,FALSE)),0)</f>
        <v>0</v>
      </c>
      <c r="T57" s="35">
        <f t="shared" ref="T57" si="290">IF(T$2&gt;=$O57,IF(T56-HLOOKUP($O57,$R$2:$BS$33,30,FALSE)/HLOOKUP($O57,$R$2:$BS$33,31,FALSE)&lt;=0,T56,HLOOKUP($O57,$R$2:$BS$33,30,FALSE)/HLOOKUP($O57,$R$2:$BS$33,31,FALSE)),0)</f>
        <v>0</v>
      </c>
      <c r="U57" s="35">
        <f t="shared" ref="U57" si="291">IF(U$2&gt;=$O57,IF(U56-HLOOKUP($O57,$R$2:$BS$33,30,FALSE)/HLOOKUP($O57,$R$2:$BS$33,31,FALSE)&lt;=0,U56,HLOOKUP($O57,$R$2:$BS$33,30,FALSE)/HLOOKUP($O57,$R$2:$BS$33,31,FALSE)),0)</f>
        <v>0</v>
      </c>
      <c r="V57" s="35">
        <f t="shared" ref="V57" si="292">IF(V$2&gt;=$O57,IF(V56-HLOOKUP($O57,$R$2:$BS$33,30,FALSE)/HLOOKUP($O57,$R$2:$BS$33,31,FALSE)&lt;=0,V56,HLOOKUP($O57,$R$2:$BS$33,30,FALSE)/HLOOKUP($O57,$R$2:$BS$33,31,FALSE)),0)</f>
        <v>0</v>
      </c>
      <c r="W57" s="35">
        <f t="shared" ref="W57" si="293">IF(W$2&gt;=$O57,IF(W56-HLOOKUP($O57,$R$2:$BS$33,30,FALSE)/HLOOKUP($O57,$R$2:$BS$33,31,FALSE)&lt;=0,W56,HLOOKUP($O57,$R$2:$BS$33,30,FALSE)/HLOOKUP($O57,$R$2:$BS$33,31,FALSE)),0)</f>
        <v>0</v>
      </c>
      <c r="X57" s="35">
        <f t="shared" ref="X57" si="294">IF(X$2&gt;=$O57,IF(X56-HLOOKUP($O57,$R$2:$BS$33,30,FALSE)/HLOOKUP($O57,$R$2:$BS$33,31,FALSE)&lt;=0,X56,HLOOKUP($O57,$R$2:$BS$33,30,FALSE)/HLOOKUP($O57,$R$2:$BS$33,31,FALSE)),0)</f>
        <v>0</v>
      </c>
      <c r="Y57" s="35">
        <f t="shared" ref="Y57" si="295">IF(Y$2&gt;=$O57,IF(Y56-HLOOKUP($O57,$R$2:$BS$33,30,FALSE)/HLOOKUP($O57,$R$2:$BS$33,31,FALSE)&lt;=0,Y56,HLOOKUP($O57,$R$2:$BS$33,30,FALSE)/HLOOKUP($O57,$R$2:$BS$33,31,FALSE)),0)</f>
        <v>0</v>
      </c>
      <c r="Z57" s="35">
        <f t="shared" ref="Z57" si="296">IF(Z$2&gt;=$O57,IF(Z56-HLOOKUP($O57,$R$2:$BS$33,30,FALSE)/HLOOKUP($O57,$R$2:$BS$33,31,FALSE)&lt;=0,Z56,HLOOKUP($O57,$R$2:$BS$33,30,FALSE)/HLOOKUP($O57,$R$2:$BS$33,31,FALSE)),0)</f>
        <v>0</v>
      </c>
      <c r="AA57" s="35">
        <f t="shared" ref="AA57" si="297">IF(AA$2&gt;=$O57,IF(AA56-HLOOKUP($O57,$R$2:$BS$33,30,FALSE)/HLOOKUP($O57,$R$2:$BS$33,31,FALSE)&lt;=0,AA56,HLOOKUP($O57,$R$2:$BS$33,30,FALSE)/HLOOKUP($O57,$R$2:$BS$33,31,FALSE)),0)</f>
        <v>0</v>
      </c>
      <c r="AB57" s="35">
        <f t="shared" ref="AB57" si="298">IF(AB$2&gt;=$O57,IF(AB56-HLOOKUP($O57,$R$2:$BS$33,30,FALSE)/HLOOKUP($O57,$R$2:$BS$33,31,FALSE)&lt;=0,AB56,HLOOKUP($O57,$R$2:$BS$33,30,FALSE)/HLOOKUP($O57,$R$2:$BS$33,31,FALSE)),0)</f>
        <v>0</v>
      </c>
      <c r="AC57" s="35">
        <f t="shared" ref="AC57" si="299">IF(AC$2&gt;=$O57,IF(AC56-HLOOKUP($O57,$R$2:$BS$33,30,FALSE)/HLOOKUP($O57,$R$2:$BS$33,31,FALSE)&lt;=0,AC56,HLOOKUP($O57,$R$2:$BS$33,30,FALSE)/HLOOKUP($O57,$R$2:$BS$33,31,FALSE)),0)</f>
        <v>0</v>
      </c>
      <c r="AD57" s="35">
        <f t="shared" ref="AD57" si="300">IF(AD$2&gt;=$O57,IF(AD56-HLOOKUP($O57,$R$2:$BS$33,30,FALSE)/HLOOKUP($O57,$R$2:$BS$33,31,FALSE)&lt;=0,AD56,HLOOKUP($O57,$R$2:$BS$33,30,FALSE)/HLOOKUP($O57,$R$2:$BS$33,31,FALSE)),0)</f>
        <v>0</v>
      </c>
      <c r="AE57" s="35">
        <f t="shared" ref="AE57" si="301">IF(AE$2&gt;=$O57,IF(AE56-HLOOKUP($O57,$R$2:$BS$33,30,FALSE)/HLOOKUP($O57,$R$2:$BS$33,31,FALSE)&lt;=0,AE56,HLOOKUP($O57,$R$2:$BS$33,30,FALSE)/HLOOKUP($O57,$R$2:$BS$33,31,FALSE)),0)</f>
        <v>0</v>
      </c>
      <c r="AF57" s="35">
        <f t="shared" ref="AF57" si="302">IF(AF$2&gt;=$O57,IF(AF56-HLOOKUP($O57,$R$2:$BS$33,30,FALSE)/HLOOKUP($O57,$R$2:$BS$33,31,FALSE)&lt;=0,AF56,HLOOKUP($O57,$R$2:$BS$33,30,FALSE)/HLOOKUP($O57,$R$2:$BS$33,31,FALSE)),0)</f>
        <v>0</v>
      </c>
      <c r="AG57" s="35">
        <f t="shared" ref="AG57" si="303">IF(AG$2&gt;=$O57,IF(AG56-HLOOKUP($O57,$R$2:$BS$33,30,FALSE)/HLOOKUP($O57,$R$2:$BS$33,31,FALSE)&lt;=0,AG56,HLOOKUP($O57,$R$2:$BS$33,30,FALSE)/HLOOKUP($O57,$R$2:$BS$33,31,FALSE)),0)</f>
        <v>0</v>
      </c>
      <c r="AH57" s="35">
        <f t="shared" ref="AH57" si="304">IF(AH$2&gt;=$O57,IF(AH56-HLOOKUP($O57,$R$2:$BS$33,30,FALSE)/HLOOKUP($O57,$R$2:$BS$33,31,FALSE)&lt;=0,AH56,HLOOKUP($O57,$R$2:$BS$33,30,FALSE)/HLOOKUP($O57,$R$2:$BS$33,31,FALSE)),0)</f>
        <v>0</v>
      </c>
      <c r="AI57" s="35">
        <f t="shared" ref="AI57" si="305">IF(AI$2&gt;=$O57,IF(AI56-HLOOKUP($O57,$R$2:$BS$33,30,FALSE)/HLOOKUP($O57,$R$2:$BS$33,31,FALSE)&lt;=0,AI56,HLOOKUP($O57,$R$2:$BS$33,30,FALSE)/HLOOKUP($O57,$R$2:$BS$33,31,FALSE)),0)</f>
        <v>0</v>
      </c>
      <c r="AJ57" s="35">
        <f t="shared" ref="AJ57" si="306">IF(AJ$2&gt;=$O57,IF(AJ56-HLOOKUP($O57,$R$2:$BS$33,30,FALSE)/HLOOKUP($O57,$R$2:$BS$33,31,FALSE)&lt;=0,AJ56,HLOOKUP($O57,$R$2:$BS$33,30,FALSE)/HLOOKUP($O57,$R$2:$BS$33,31,FALSE)),0)</f>
        <v>0</v>
      </c>
      <c r="AK57" s="35">
        <f t="shared" ref="AK57" si="307">IF(AK$2&gt;=$O57,IF(AK56-HLOOKUP($O57,$R$2:$BS$33,30,FALSE)/HLOOKUP($O57,$R$2:$BS$33,31,FALSE)&lt;=0,AK56,HLOOKUP($O57,$R$2:$BS$33,30,FALSE)/HLOOKUP($O57,$R$2:$BS$33,31,FALSE)),0)</f>
        <v>0</v>
      </c>
      <c r="AL57" s="35">
        <f t="shared" ref="AL57" si="308">IF(AL$2&gt;=$O57,IF(AL56-HLOOKUP($O57,$R$2:$BS$33,30,FALSE)/HLOOKUP($O57,$R$2:$BS$33,31,FALSE)&lt;=0,AL56,HLOOKUP($O57,$R$2:$BS$33,30,FALSE)/HLOOKUP($O57,$R$2:$BS$33,31,FALSE)),0)</f>
        <v>0</v>
      </c>
      <c r="AM57" s="35">
        <f t="shared" ref="AM57" si="309">IF(AM$2&gt;=$O57,IF(AM56-HLOOKUP($O57,$R$2:$BS$33,30,FALSE)/HLOOKUP($O57,$R$2:$BS$33,31,FALSE)&lt;=0,AM56,HLOOKUP($O57,$R$2:$BS$33,30,FALSE)/HLOOKUP($O57,$R$2:$BS$33,31,FALSE)),0)</f>
        <v>0</v>
      </c>
      <c r="AN57" s="35">
        <f t="shared" ref="AN57" si="310">IF(AN$2&gt;=$O57,IF(AN56-HLOOKUP($O57,$R$2:$BS$33,30,FALSE)/HLOOKUP($O57,$R$2:$BS$33,31,FALSE)&lt;=0,AN56,HLOOKUP($O57,$R$2:$BS$33,30,FALSE)/HLOOKUP($O57,$R$2:$BS$33,31,FALSE)),0)</f>
        <v>0</v>
      </c>
      <c r="AO57" s="35">
        <f t="shared" ref="AO57" si="311">IF(AO$2&gt;=$O57,IF(AO56-HLOOKUP($O57,$R$2:$BS$33,30,FALSE)/HLOOKUP($O57,$R$2:$BS$33,31,FALSE)&lt;=0,AO56,HLOOKUP($O57,$R$2:$BS$33,30,FALSE)/HLOOKUP($O57,$R$2:$BS$33,31,FALSE)),0)</f>
        <v>0</v>
      </c>
      <c r="AP57" s="35">
        <f t="shared" ref="AP57" si="312">IF(AP$2&gt;=$O57,IF(AP56-HLOOKUP($O57,$R$2:$BS$33,30,FALSE)/HLOOKUP($O57,$R$2:$BS$33,31,FALSE)&lt;=0,AP56,HLOOKUP($O57,$R$2:$BS$33,30,FALSE)/HLOOKUP($O57,$R$2:$BS$33,31,FALSE)),0)</f>
        <v>0</v>
      </c>
      <c r="AQ57" s="35">
        <f t="shared" ref="AQ57" si="313">IF(AQ$2&gt;=$O57,IF(AQ56-HLOOKUP($O57,$R$2:$BS$33,30,FALSE)/HLOOKUP($O57,$R$2:$BS$33,31,FALSE)&lt;=0,AQ56,HLOOKUP($O57,$R$2:$BS$33,30,FALSE)/HLOOKUP($O57,$R$2:$BS$33,31,FALSE)),0)</f>
        <v>0</v>
      </c>
      <c r="AR57" s="35">
        <f t="shared" ref="AR57" si="314">IF(AR$2&gt;=$O57,IF(AR56-HLOOKUP($O57,$R$2:$BS$33,30,FALSE)/HLOOKUP($O57,$R$2:$BS$33,31,FALSE)&lt;=0,AR56,HLOOKUP($O57,$R$2:$BS$33,30,FALSE)/HLOOKUP($O57,$R$2:$BS$33,31,FALSE)),0)</f>
        <v>0</v>
      </c>
      <c r="AS57" s="35">
        <f t="shared" ref="AS57" si="315">IF(AS$2&gt;=$O57,IF(AS56-HLOOKUP($O57,$R$2:$BS$33,30,FALSE)/HLOOKUP($O57,$R$2:$BS$33,31,FALSE)&lt;=0,AS56,HLOOKUP($O57,$R$2:$BS$33,30,FALSE)/HLOOKUP($O57,$R$2:$BS$33,31,FALSE)),0)</f>
        <v>0</v>
      </c>
      <c r="AT57" s="35">
        <f t="shared" ref="AT57" si="316">IF(AT$2&gt;=$O57,IF(AT56-HLOOKUP($O57,$R$2:$BS$33,30,FALSE)/HLOOKUP($O57,$R$2:$BS$33,31,FALSE)&lt;=0,AT56,HLOOKUP($O57,$R$2:$BS$33,30,FALSE)/HLOOKUP($O57,$R$2:$BS$33,31,FALSE)),0)</f>
        <v>0</v>
      </c>
      <c r="AU57" s="35">
        <f t="shared" ref="AU57" si="317">IF(AU$2&gt;=$O57,IF(AU56-HLOOKUP($O57,$R$2:$BS$33,30,FALSE)/HLOOKUP($O57,$R$2:$BS$33,31,FALSE)&lt;=0,AU56,HLOOKUP($O57,$R$2:$BS$33,30,FALSE)/HLOOKUP($O57,$R$2:$BS$33,31,FALSE)),0)</f>
        <v>0</v>
      </c>
      <c r="AV57" s="35">
        <f t="shared" ref="AV57" si="318">IF(AV$2&gt;=$O57,IF(AV56-HLOOKUP($O57,$R$2:$BS$33,30,FALSE)/HLOOKUP($O57,$R$2:$BS$33,31,FALSE)&lt;=0,AV56,HLOOKUP($O57,$R$2:$BS$33,30,FALSE)/HLOOKUP($O57,$R$2:$BS$33,31,FALSE)),0)</f>
        <v>0</v>
      </c>
      <c r="AW57" s="35">
        <f t="shared" ref="AW57" si="319">IF(AW$2&gt;=$O57,IF(AW56-HLOOKUP($O57,$R$2:$BS$33,30,FALSE)/HLOOKUP($O57,$R$2:$BS$33,31,FALSE)&lt;=0,AW56,HLOOKUP($O57,$R$2:$BS$33,30,FALSE)/HLOOKUP($O57,$R$2:$BS$33,31,FALSE)),0)</f>
        <v>0</v>
      </c>
      <c r="AX57" s="35">
        <f t="shared" ref="AX57" si="320">IF(AX$2&gt;=$O57,IF(AX56-HLOOKUP($O57,$R$2:$BS$33,30,FALSE)/HLOOKUP($O57,$R$2:$BS$33,31,FALSE)&lt;=0,AX56,HLOOKUP($O57,$R$2:$BS$33,30,FALSE)/HLOOKUP($O57,$R$2:$BS$33,31,FALSE)),0)</f>
        <v>0</v>
      </c>
      <c r="AY57" s="35">
        <f t="shared" ref="AY57" si="321">IF(AY$2&gt;=$O57,IF(AY56-HLOOKUP($O57,$R$2:$BS$33,30,FALSE)/HLOOKUP($O57,$R$2:$BS$33,31,FALSE)&lt;=0,AY56,HLOOKUP($O57,$R$2:$BS$33,30,FALSE)/HLOOKUP($O57,$R$2:$BS$33,31,FALSE)),0)</f>
        <v>0</v>
      </c>
      <c r="AZ57" s="35">
        <f t="shared" ref="AZ57" si="322">IF(AZ$2&gt;=$O57,IF(AZ56-HLOOKUP($O57,$R$2:$BS$33,30,FALSE)/HLOOKUP($O57,$R$2:$BS$33,31,FALSE)&lt;=0,AZ56,HLOOKUP($O57,$R$2:$BS$33,30,FALSE)/HLOOKUP($O57,$R$2:$BS$33,31,FALSE)),0)</f>
        <v>0</v>
      </c>
      <c r="BA57" s="35">
        <f t="shared" ref="BA57" si="323">IF(BA$2&gt;=$O57,IF(BA56-HLOOKUP($O57,$R$2:$BS$33,30,FALSE)/HLOOKUP($O57,$R$2:$BS$33,31,FALSE)&lt;=0,BA56,HLOOKUP($O57,$R$2:$BS$33,30,FALSE)/HLOOKUP($O57,$R$2:$BS$33,31,FALSE)),0)</f>
        <v>0</v>
      </c>
      <c r="BB57" s="35">
        <f t="shared" ref="BB57" si="324">IF(BB$2&gt;=$O57,IF(BB56-HLOOKUP($O57,$R$2:$BS$33,30,FALSE)/HLOOKUP($O57,$R$2:$BS$33,31,FALSE)&lt;=0,BB56,HLOOKUP($O57,$R$2:$BS$33,30,FALSE)/HLOOKUP($O57,$R$2:$BS$33,31,FALSE)),0)</f>
        <v>0</v>
      </c>
      <c r="BC57" s="35">
        <f t="shared" ref="BC57" si="325">IF(BC$2&gt;=$O57,IF(BC56-HLOOKUP($O57,$R$2:$BS$33,30,FALSE)/HLOOKUP($O57,$R$2:$BS$33,31,FALSE)&lt;=0,BC56,HLOOKUP($O57,$R$2:$BS$33,30,FALSE)/HLOOKUP($O57,$R$2:$BS$33,31,FALSE)),0)</f>
        <v>0</v>
      </c>
      <c r="BD57" s="35">
        <f t="shared" ref="BD57" si="326">IF(BD$2&gt;=$O57,IF(BD56-HLOOKUP($O57,$R$2:$BS$33,30,FALSE)/HLOOKUP($O57,$R$2:$BS$33,31,FALSE)&lt;=0,BD56,HLOOKUP($O57,$R$2:$BS$33,30,FALSE)/HLOOKUP($O57,$R$2:$BS$33,31,FALSE)),0)</f>
        <v>0</v>
      </c>
      <c r="BE57" s="35">
        <f t="shared" ref="BE57" si="327">IF(BE$2&gt;=$O57,IF(BE56-HLOOKUP($O57,$R$2:$BS$33,30,FALSE)/HLOOKUP($O57,$R$2:$BS$33,31,FALSE)&lt;=0,BE56,HLOOKUP($O57,$R$2:$BS$33,30,FALSE)/HLOOKUP($O57,$R$2:$BS$33,31,FALSE)),0)</f>
        <v>0</v>
      </c>
      <c r="BF57" s="35">
        <f t="shared" ref="BF57" si="328">IF(BF$2&gt;=$O57,IF(BF56-HLOOKUP($O57,$R$2:$BS$33,30,FALSE)/HLOOKUP($O57,$R$2:$BS$33,31,FALSE)&lt;=0,BF56,HLOOKUP($O57,$R$2:$BS$33,30,FALSE)/HLOOKUP($O57,$R$2:$BS$33,31,FALSE)),0)</f>
        <v>0</v>
      </c>
      <c r="BG57" s="35">
        <f t="shared" ref="BG57" si="329">IF(BG$2&gt;=$O57,IF(BG56-HLOOKUP($O57,$R$2:$BS$33,30,FALSE)/HLOOKUP($O57,$R$2:$BS$33,31,FALSE)&lt;=0,BG56,HLOOKUP($O57,$R$2:$BS$33,30,FALSE)/HLOOKUP($O57,$R$2:$BS$33,31,FALSE)),0)</f>
        <v>0</v>
      </c>
      <c r="BH57" s="35">
        <f t="shared" ref="BH57" si="330">IF(BH$2&gt;=$O57,IF(BH56-HLOOKUP($O57,$R$2:$BS$33,30,FALSE)/HLOOKUP($O57,$R$2:$BS$33,31,FALSE)&lt;=0,BH56,HLOOKUP($O57,$R$2:$BS$33,30,FALSE)/HLOOKUP($O57,$R$2:$BS$33,31,FALSE)),0)</f>
        <v>0</v>
      </c>
      <c r="BI57" s="35">
        <f t="shared" ref="BI57" si="331">IF(BI$2&gt;=$O57,IF(BI56-HLOOKUP($O57,$R$2:$BS$33,30,FALSE)/HLOOKUP($O57,$R$2:$BS$33,31,FALSE)&lt;=0,BI56,HLOOKUP($O57,$R$2:$BS$33,30,FALSE)/HLOOKUP($O57,$R$2:$BS$33,31,FALSE)),0)</f>
        <v>0</v>
      </c>
      <c r="BJ57" s="35">
        <f t="shared" ref="BJ57" si="332">IF(BJ$2&gt;=$O57,IF(BJ56-HLOOKUP($O57,$R$2:$BS$33,30,FALSE)/HLOOKUP($O57,$R$2:$BS$33,31,FALSE)&lt;=0,BJ56,HLOOKUP($O57,$R$2:$BS$33,30,FALSE)/HLOOKUP($O57,$R$2:$BS$33,31,FALSE)),0)</f>
        <v>0</v>
      </c>
      <c r="BK57" s="35">
        <f t="shared" ref="BK57" si="333">IF(BK$2&gt;=$O57,IF(BK56-HLOOKUP($O57,$R$2:$BS$33,30,FALSE)/HLOOKUP($O57,$R$2:$BS$33,31,FALSE)&lt;=0,BK56,HLOOKUP($O57,$R$2:$BS$33,30,FALSE)/HLOOKUP($O57,$R$2:$BS$33,31,FALSE)),0)</f>
        <v>0</v>
      </c>
      <c r="BL57" s="35">
        <f t="shared" ref="BL57" si="334">IF(BL$2&gt;=$O57,IF(BL56-HLOOKUP($O57,$R$2:$BS$33,30,FALSE)/HLOOKUP($O57,$R$2:$BS$33,31,FALSE)&lt;=0,BL56,HLOOKUP($O57,$R$2:$BS$33,30,FALSE)/HLOOKUP($O57,$R$2:$BS$33,31,FALSE)),0)</f>
        <v>0</v>
      </c>
      <c r="BM57" s="35">
        <f t="shared" ref="BM57" si="335">IF(BM$2&gt;=$O57,IF(BM56-HLOOKUP($O57,$R$2:$BS$33,30,FALSE)/HLOOKUP($O57,$R$2:$BS$33,31,FALSE)&lt;=0,BM56,HLOOKUP($O57,$R$2:$BS$33,30,FALSE)/HLOOKUP($O57,$R$2:$BS$33,31,FALSE)),0)</f>
        <v>0</v>
      </c>
      <c r="BN57" s="35">
        <f t="shared" ref="BN57" si="336">IF(BN$2&gt;=$O57,IF(BN56-HLOOKUP($O57,$R$2:$BS$33,30,FALSE)/HLOOKUP($O57,$R$2:$BS$33,31,FALSE)&lt;=0,BN56,HLOOKUP($O57,$R$2:$BS$33,30,FALSE)/HLOOKUP($O57,$R$2:$BS$33,31,FALSE)),0)</f>
        <v>0</v>
      </c>
      <c r="BO57" s="35">
        <f t="shared" ref="BO57" si="337">IF(BO$2&gt;=$O57,IF(BO56-HLOOKUP($O57,$R$2:$BS$33,30,FALSE)/HLOOKUP($O57,$R$2:$BS$33,31,FALSE)&lt;=0,BO56,HLOOKUP($O57,$R$2:$BS$33,30,FALSE)/HLOOKUP($O57,$R$2:$BS$33,31,FALSE)),0)</f>
        <v>0</v>
      </c>
      <c r="BP57" s="35">
        <f t="shared" ref="BP57" si="338">IF(BP$2&gt;=$O57,IF(BP56-HLOOKUP($O57,$R$2:$BS$33,30,FALSE)/HLOOKUP($O57,$R$2:$BS$33,31,FALSE)&lt;=0,BP56,HLOOKUP($O57,$R$2:$BS$33,30,FALSE)/HLOOKUP($O57,$R$2:$BS$33,31,FALSE)),0)</f>
        <v>0</v>
      </c>
      <c r="BQ57" s="35">
        <f t="shared" ref="BQ57" si="339">IF(BQ$2&gt;=$O57,IF(BQ56-HLOOKUP($O57,$R$2:$BS$33,30,FALSE)/HLOOKUP($O57,$R$2:$BS$33,31,FALSE)&lt;=0,BQ56,HLOOKUP($O57,$R$2:$BS$33,30,FALSE)/HLOOKUP($O57,$R$2:$BS$33,31,FALSE)),0)</f>
        <v>0</v>
      </c>
      <c r="BR57" s="35">
        <f t="shared" ref="BR57" si="340">IF(BR$2&gt;=$O57,IF(BR56-HLOOKUP($O57,$R$2:$BS$33,30,FALSE)/HLOOKUP($O57,$R$2:$BS$33,31,FALSE)&lt;=0,BR56,HLOOKUP($O57,$R$2:$BS$33,30,FALSE)/HLOOKUP($O57,$R$2:$BS$33,31,FALSE)),0)</f>
        <v>0</v>
      </c>
      <c r="BS57" s="35">
        <f t="shared" ref="BS57" si="341">IF(BS$2&gt;=$O57,IF(BS56-HLOOKUP($O57,$R$2:$BS$33,30,FALSE)/HLOOKUP($O57,$R$2:$BS$33,31,FALSE)&lt;=0,BS56,HLOOKUP($O57,$R$2:$BS$33,30,FALSE)/HLOOKUP($O57,$R$2:$BS$33,31,FALSE)),0)</f>
        <v>0</v>
      </c>
    </row>
    <row r="58" spans="1:71" hidden="1" outlineLevel="1">
      <c r="F58" t="s">
        <v>168</v>
      </c>
      <c r="L58" s="22" t="s">
        <v>54</v>
      </c>
      <c r="O58" s="22">
        <v>9</v>
      </c>
      <c r="P58" s="39"/>
      <c r="Q58" s="45"/>
      <c r="R58" s="35">
        <f t="shared" ref="R58:BS58" si="342">IF($O58=R$2,R$40,IF(R$2&gt;$O58,Q58-Q59,0))</f>
        <v>0</v>
      </c>
      <c r="S58" s="35">
        <f t="shared" si="342"/>
        <v>0</v>
      </c>
      <c r="T58" s="35">
        <f t="shared" si="342"/>
        <v>0</v>
      </c>
      <c r="U58" s="35">
        <f t="shared" si="342"/>
        <v>0</v>
      </c>
      <c r="V58" s="35">
        <f t="shared" si="342"/>
        <v>0</v>
      </c>
      <c r="W58" s="35">
        <f t="shared" si="342"/>
        <v>0</v>
      </c>
      <c r="X58" s="35">
        <f t="shared" si="342"/>
        <v>0</v>
      </c>
      <c r="Y58" s="35">
        <f t="shared" si="342"/>
        <v>0</v>
      </c>
      <c r="Z58" s="35">
        <f t="shared" si="342"/>
        <v>0</v>
      </c>
      <c r="AA58" s="35">
        <f t="shared" si="342"/>
        <v>0</v>
      </c>
      <c r="AB58" s="35">
        <f t="shared" si="342"/>
        <v>0</v>
      </c>
      <c r="AC58" s="35">
        <f t="shared" si="342"/>
        <v>0</v>
      </c>
      <c r="AD58" s="35">
        <f t="shared" si="342"/>
        <v>0</v>
      </c>
      <c r="AE58" s="35">
        <f t="shared" si="342"/>
        <v>0</v>
      </c>
      <c r="AF58" s="35">
        <f t="shared" si="342"/>
        <v>0</v>
      </c>
      <c r="AG58" s="35">
        <f t="shared" si="342"/>
        <v>0</v>
      </c>
      <c r="AH58" s="35">
        <f t="shared" si="342"/>
        <v>0</v>
      </c>
      <c r="AI58" s="35">
        <f t="shared" si="342"/>
        <v>0</v>
      </c>
      <c r="AJ58" s="35">
        <f t="shared" si="342"/>
        <v>0</v>
      </c>
      <c r="AK58" s="35">
        <f t="shared" si="342"/>
        <v>0</v>
      </c>
      <c r="AL58" s="35">
        <f t="shared" si="342"/>
        <v>0</v>
      </c>
      <c r="AM58" s="35">
        <f t="shared" si="342"/>
        <v>0</v>
      </c>
      <c r="AN58" s="35">
        <f t="shared" si="342"/>
        <v>0</v>
      </c>
      <c r="AO58" s="35">
        <f t="shared" si="342"/>
        <v>0</v>
      </c>
      <c r="AP58" s="35">
        <f t="shared" si="342"/>
        <v>0</v>
      </c>
      <c r="AQ58" s="35">
        <f t="shared" si="342"/>
        <v>0</v>
      </c>
      <c r="AR58" s="35">
        <f t="shared" si="342"/>
        <v>0</v>
      </c>
      <c r="AS58" s="35">
        <f t="shared" si="342"/>
        <v>0</v>
      </c>
      <c r="AT58" s="35">
        <f t="shared" si="342"/>
        <v>0</v>
      </c>
      <c r="AU58" s="35">
        <f t="shared" si="342"/>
        <v>0</v>
      </c>
      <c r="AV58" s="35">
        <f t="shared" si="342"/>
        <v>0</v>
      </c>
      <c r="AW58" s="35">
        <f t="shared" si="342"/>
        <v>0</v>
      </c>
      <c r="AX58" s="35">
        <f t="shared" si="342"/>
        <v>0</v>
      </c>
      <c r="AY58" s="35">
        <f t="shared" si="342"/>
        <v>0</v>
      </c>
      <c r="AZ58" s="35">
        <f t="shared" si="342"/>
        <v>0</v>
      </c>
      <c r="BA58" s="35">
        <f t="shared" si="342"/>
        <v>0</v>
      </c>
      <c r="BB58" s="35">
        <f t="shared" si="342"/>
        <v>0</v>
      </c>
      <c r="BC58" s="35">
        <f t="shared" si="342"/>
        <v>0</v>
      </c>
      <c r="BD58" s="35">
        <f t="shared" si="342"/>
        <v>0</v>
      </c>
      <c r="BE58" s="35">
        <f t="shared" si="342"/>
        <v>0</v>
      </c>
      <c r="BF58" s="35">
        <f t="shared" si="342"/>
        <v>0</v>
      </c>
      <c r="BG58" s="35">
        <f t="shared" si="342"/>
        <v>0</v>
      </c>
      <c r="BH58" s="35">
        <f t="shared" si="342"/>
        <v>0</v>
      </c>
      <c r="BI58" s="35">
        <f t="shared" si="342"/>
        <v>0</v>
      </c>
      <c r="BJ58" s="35">
        <f t="shared" si="342"/>
        <v>0</v>
      </c>
      <c r="BK58" s="35">
        <f t="shared" si="342"/>
        <v>0</v>
      </c>
      <c r="BL58" s="35">
        <f t="shared" si="342"/>
        <v>0</v>
      </c>
      <c r="BM58" s="35">
        <f t="shared" si="342"/>
        <v>0</v>
      </c>
      <c r="BN58" s="35">
        <f t="shared" si="342"/>
        <v>0</v>
      </c>
      <c r="BO58" s="35">
        <f t="shared" si="342"/>
        <v>0</v>
      </c>
      <c r="BP58" s="35">
        <f t="shared" si="342"/>
        <v>0</v>
      </c>
      <c r="BQ58" s="35">
        <f t="shared" si="342"/>
        <v>0</v>
      </c>
      <c r="BR58" s="35">
        <f t="shared" si="342"/>
        <v>0</v>
      </c>
      <c r="BS58" s="35">
        <f t="shared" si="342"/>
        <v>0</v>
      </c>
    </row>
    <row r="59" spans="1:71" hidden="1" outlineLevel="1">
      <c r="F59" t="s">
        <v>169</v>
      </c>
      <c r="L59" s="22" t="s">
        <v>170</v>
      </c>
      <c r="O59" s="22">
        <v>9</v>
      </c>
      <c r="P59" s="39"/>
      <c r="Q59" s="45"/>
      <c r="R59" s="35">
        <f t="shared" ref="R59" si="343">IF(R$2&gt;=$O59,IF(R58-HLOOKUP($O59,$R$2:$BS$33,30,FALSE)/HLOOKUP($O59,$R$2:$BS$33,31,FALSE)&lt;=0,R58,HLOOKUP($O59,$R$2:$BS$33,30,FALSE)/HLOOKUP($O59,$R$2:$BS$33,31,FALSE)),0)</f>
        <v>0</v>
      </c>
      <c r="S59" s="35">
        <f t="shared" ref="S59" si="344">IF(S$2&gt;=$O59,IF(S58-HLOOKUP($O59,$R$2:$BS$33,30,FALSE)/HLOOKUP($O59,$R$2:$BS$33,31,FALSE)&lt;=0,S58,HLOOKUP($O59,$R$2:$BS$33,30,FALSE)/HLOOKUP($O59,$R$2:$BS$33,31,FALSE)),0)</f>
        <v>0</v>
      </c>
      <c r="T59" s="35">
        <f t="shared" ref="T59" si="345">IF(T$2&gt;=$O59,IF(T58-HLOOKUP($O59,$R$2:$BS$33,30,FALSE)/HLOOKUP($O59,$R$2:$BS$33,31,FALSE)&lt;=0,T58,HLOOKUP($O59,$R$2:$BS$33,30,FALSE)/HLOOKUP($O59,$R$2:$BS$33,31,FALSE)),0)</f>
        <v>0</v>
      </c>
      <c r="U59" s="35">
        <f t="shared" ref="U59" si="346">IF(U$2&gt;=$O59,IF(U58-HLOOKUP($O59,$R$2:$BS$33,30,FALSE)/HLOOKUP($O59,$R$2:$BS$33,31,FALSE)&lt;=0,U58,HLOOKUP($O59,$R$2:$BS$33,30,FALSE)/HLOOKUP($O59,$R$2:$BS$33,31,FALSE)),0)</f>
        <v>0</v>
      </c>
      <c r="V59" s="35">
        <f t="shared" ref="V59" si="347">IF(V$2&gt;=$O59,IF(V58-HLOOKUP($O59,$R$2:$BS$33,30,FALSE)/HLOOKUP($O59,$R$2:$BS$33,31,FALSE)&lt;=0,V58,HLOOKUP($O59,$R$2:$BS$33,30,FALSE)/HLOOKUP($O59,$R$2:$BS$33,31,FALSE)),0)</f>
        <v>0</v>
      </c>
      <c r="W59" s="35">
        <f t="shared" ref="W59" si="348">IF(W$2&gt;=$O59,IF(W58-HLOOKUP($O59,$R$2:$BS$33,30,FALSE)/HLOOKUP($O59,$R$2:$BS$33,31,FALSE)&lt;=0,W58,HLOOKUP($O59,$R$2:$BS$33,30,FALSE)/HLOOKUP($O59,$R$2:$BS$33,31,FALSE)),0)</f>
        <v>0</v>
      </c>
      <c r="X59" s="35">
        <f t="shared" ref="X59" si="349">IF(X$2&gt;=$O59,IF(X58-HLOOKUP($O59,$R$2:$BS$33,30,FALSE)/HLOOKUP($O59,$R$2:$BS$33,31,FALSE)&lt;=0,X58,HLOOKUP($O59,$R$2:$BS$33,30,FALSE)/HLOOKUP($O59,$R$2:$BS$33,31,FALSE)),0)</f>
        <v>0</v>
      </c>
      <c r="Y59" s="35">
        <f t="shared" ref="Y59" si="350">IF(Y$2&gt;=$O59,IF(Y58-HLOOKUP($O59,$R$2:$BS$33,30,FALSE)/HLOOKUP($O59,$R$2:$BS$33,31,FALSE)&lt;=0,Y58,HLOOKUP($O59,$R$2:$BS$33,30,FALSE)/HLOOKUP($O59,$R$2:$BS$33,31,FALSE)),0)</f>
        <v>0</v>
      </c>
      <c r="Z59" s="35">
        <f t="shared" ref="Z59" si="351">IF(Z$2&gt;=$O59,IF(Z58-HLOOKUP($O59,$R$2:$BS$33,30,FALSE)/HLOOKUP($O59,$R$2:$BS$33,31,FALSE)&lt;=0,Z58,HLOOKUP($O59,$R$2:$BS$33,30,FALSE)/HLOOKUP($O59,$R$2:$BS$33,31,FALSE)),0)</f>
        <v>0</v>
      </c>
      <c r="AA59" s="35">
        <f t="shared" ref="AA59" si="352">IF(AA$2&gt;=$O59,IF(AA58-HLOOKUP($O59,$R$2:$BS$33,30,FALSE)/HLOOKUP($O59,$R$2:$BS$33,31,FALSE)&lt;=0,AA58,HLOOKUP($O59,$R$2:$BS$33,30,FALSE)/HLOOKUP($O59,$R$2:$BS$33,31,FALSE)),0)</f>
        <v>0</v>
      </c>
      <c r="AB59" s="35">
        <f t="shared" ref="AB59" si="353">IF(AB$2&gt;=$O59,IF(AB58-HLOOKUP($O59,$R$2:$BS$33,30,FALSE)/HLOOKUP($O59,$R$2:$BS$33,31,FALSE)&lt;=0,AB58,HLOOKUP($O59,$R$2:$BS$33,30,FALSE)/HLOOKUP($O59,$R$2:$BS$33,31,FALSE)),0)</f>
        <v>0</v>
      </c>
      <c r="AC59" s="35">
        <f t="shared" ref="AC59" si="354">IF(AC$2&gt;=$O59,IF(AC58-HLOOKUP($O59,$R$2:$BS$33,30,FALSE)/HLOOKUP($O59,$R$2:$BS$33,31,FALSE)&lt;=0,AC58,HLOOKUP($O59,$R$2:$BS$33,30,FALSE)/HLOOKUP($O59,$R$2:$BS$33,31,FALSE)),0)</f>
        <v>0</v>
      </c>
      <c r="AD59" s="35">
        <f t="shared" ref="AD59" si="355">IF(AD$2&gt;=$O59,IF(AD58-HLOOKUP($O59,$R$2:$BS$33,30,FALSE)/HLOOKUP($O59,$R$2:$BS$33,31,FALSE)&lt;=0,AD58,HLOOKUP($O59,$R$2:$BS$33,30,FALSE)/HLOOKUP($O59,$R$2:$BS$33,31,FALSE)),0)</f>
        <v>0</v>
      </c>
      <c r="AE59" s="35">
        <f t="shared" ref="AE59" si="356">IF(AE$2&gt;=$O59,IF(AE58-HLOOKUP($O59,$R$2:$BS$33,30,FALSE)/HLOOKUP($O59,$R$2:$BS$33,31,FALSE)&lt;=0,AE58,HLOOKUP($O59,$R$2:$BS$33,30,FALSE)/HLOOKUP($O59,$R$2:$BS$33,31,FALSE)),0)</f>
        <v>0</v>
      </c>
      <c r="AF59" s="35">
        <f t="shared" ref="AF59" si="357">IF(AF$2&gt;=$O59,IF(AF58-HLOOKUP($O59,$R$2:$BS$33,30,FALSE)/HLOOKUP($O59,$R$2:$BS$33,31,FALSE)&lt;=0,AF58,HLOOKUP($O59,$R$2:$BS$33,30,FALSE)/HLOOKUP($O59,$R$2:$BS$33,31,FALSE)),0)</f>
        <v>0</v>
      </c>
      <c r="AG59" s="35">
        <f t="shared" ref="AG59" si="358">IF(AG$2&gt;=$O59,IF(AG58-HLOOKUP($O59,$R$2:$BS$33,30,FALSE)/HLOOKUP($O59,$R$2:$BS$33,31,FALSE)&lt;=0,AG58,HLOOKUP($O59,$R$2:$BS$33,30,FALSE)/HLOOKUP($O59,$R$2:$BS$33,31,FALSE)),0)</f>
        <v>0</v>
      </c>
      <c r="AH59" s="35">
        <f t="shared" ref="AH59" si="359">IF(AH$2&gt;=$O59,IF(AH58-HLOOKUP($O59,$R$2:$BS$33,30,FALSE)/HLOOKUP($O59,$R$2:$BS$33,31,FALSE)&lt;=0,AH58,HLOOKUP($O59,$R$2:$BS$33,30,FALSE)/HLOOKUP($O59,$R$2:$BS$33,31,FALSE)),0)</f>
        <v>0</v>
      </c>
      <c r="AI59" s="35">
        <f t="shared" ref="AI59" si="360">IF(AI$2&gt;=$O59,IF(AI58-HLOOKUP($O59,$R$2:$BS$33,30,FALSE)/HLOOKUP($O59,$R$2:$BS$33,31,FALSE)&lt;=0,AI58,HLOOKUP($O59,$R$2:$BS$33,30,FALSE)/HLOOKUP($O59,$R$2:$BS$33,31,FALSE)),0)</f>
        <v>0</v>
      </c>
      <c r="AJ59" s="35">
        <f t="shared" ref="AJ59" si="361">IF(AJ$2&gt;=$O59,IF(AJ58-HLOOKUP($O59,$R$2:$BS$33,30,FALSE)/HLOOKUP($O59,$R$2:$BS$33,31,FALSE)&lt;=0,AJ58,HLOOKUP($O59,$R$2:$BS$33,30,FALSE)/HLOOKUP($O59,$R$2:$BS$33,31,FALSE)),0)</f>
        <v>0</v>
      </c>
      <c r="AK59" s="35">
        <f t="shared" ref="AK59" si="362">IF(AK$2&gt;=$O59,IF(AK58-HLOOKUP($O59,$R$2:$BS$33,30,FALSE)/HLOOKUP($O59,$R$2:$BS$33,31,FALSE)&lt;=0,AK58,HLOOKUP($O59,$R$2:$BS$33,30,FALSE)/HLOOKUP($O59,$R$2:$BS$33,31,FALSE)),0)</f>
        <v>0</v>
      </c>
      <c r="AL59" s="35">
        <f t="shared" ref="AL59" si="363">IF(AL$2&gt;=$O59,IF(AL58-HLOOKUP($O59,$R$2:$BS$33,30,FALSE)/HLOOKUP($O59,$R$2:$BS$33,31,FALSE)&lt;=0,AL58,HLOOKUP($O59,$R$2:$BS$33,30,FALSE)/HLOOKUP($O59,$R$2:$BS$33,31,FALSE)),0)</f>
        <v>0</v>
      </c>
      <c r="AM59" s="35">
        <f t="shared" ref="AM59" si="364">IF(AM$2&gt;=$O59,IF(AM58-HLOOKUP($O59,$R$2:$BS$33,30,FALSE)/HLOOKUP($O59,$R$2:$BS$33,31,FALSE)&lt;=0,AM58,HLOOKUP($O59,$R$2:$BS$33,30,FALSE)/HLOOKUP($O59,$R$2:$BS$33,31,FALSE)),0)</f>
        <v>0</v>
      </c>
      <c r="AN59" s="35">
        <f t="shared" ref="AN59" si="365">IF(AN$2&gt;=$O59,IF(AN58-HLOOKUP($O59,$R$2:$BS$33,30,FALSE)/HLOOKUP($O59,$R$2:$BS$33,31,FALSE)&lt;=0,AN58,HLOOKUP($O59,$R$2:$BS$33,30,FALSE)/HLOOKUP($O59,$R$2:$BS$33,31,FALSE)),0)</f>
        <v>0</v>
      </c>
      <c r="AO59" s="35">
        <f t="shared" ref="AO59" si="366">IF(AO$2&gt;=$O59,IF(AO58-HLOOKUP($O59,$R$2:$BS$33,30,FALSE)/HLOOKUP($O59,$R$2:$BS$33,31,FALSE)&lt;=0,AO58,HLOOKUP($O59,$R$2:$BS$33,30,FALSE)/HLOOKUP($O59,$R$2:$BS$33,31,FALSE)),0)</f>
        <v>0</v>
      </c>
      <c r="AP59" s="35">
        <f t="shared" ref="AP59" si="367">IF(AP$2&gt;=$O59,IF(AP58-HLOOKUP($O59,$R$2:$BS$33,30,FALSE)/HLOOKUP($O59,$R$2:$BS$33,31,FALSE)&lt;=0,AP58,HLOOKUP($O59,$R$2:$BS$33,30,FALSE)/HLOOKUP($O59,$R$2:$BS$33,31,FALSE)),0)</f>
        <v>0</v>
      </c>
      <c r="AQ59" s="35">
        <f t="shared" ref="AQ59" si="368">IF(AQ$2&gt;=$O59,IF(AQ58-HLOOKUP($O59,$R$2:$BS$33,30,FALSE)/HLOOKUP($O59,$R$2:$BS$33,31,FALSE)&lt;=0,AQ58,HLOOKUP($O59,$R$2:$BS$33,30,FALSE)/HLOOKUP($O59,$R$2:$BS$33,31,FALSE)),0)</f>
        <v>0</v>
      </c>
      <c r="AR59" s="35">
        <f t="shared" ref="AR59" si="369">IF(AR$2&gt;=$O59,IF(AR58-HLOOKUP($O59,$R$2:$BS$33,30,FALSE)/HLOOKUP($O59,$R$2:$BS$33,31,FALSE)&lt;=0,AR58,HLOOKUP($O59,$R$2:$BS$33,30,FALSE)/HLOOKUP($O59,$R$2:$BS$33,31,FALSE)),0)</f>
        <v>0</v>
      </c>
      <c r="AS59" s="35">
        <f t="shared" ref="AS59" si="370">IF(AS$2&gt;=$O59,IF(AS58-HLOOKUP($O59,$R$2:$BS$33,30,FALSE)/HLOOKUP($O59,$R$2:$BS$33,31,FALSE)&lt;=0,AS58,HLOOKUP($O59,$R$2:$BS$33,30,FALSE)/HLOOKUP($O59,$R$2:$BS$33,31,FALSE)),0)</f>
        <v>0</v>
      </c>
      <c r="AT59" s="35">
        <f t="shared" ref="AT59" si="371">IF(AT$2&gt;=$O59,IF(AT58-HLOOKUP($O59,$R$2:$BS$33,30,FALSE)/HLOOKUP($O59,$R$2:$BS$33,31,FALSE)&lt;=0,AT58,HLOOKUP($O59,$R$2:$BS$33,30,FALSE)/HLOOKUP($O59,$R$2:$BS$33,31,FALSE)),0)</f>
        <v>0</v>
      </c>
      <c r="AU59" s="35">
        <f t="shared" ref="AU59" si="372">IF(AU$2&gt;=$O59,IF(AU58-HLOOKUP($O59,$R$2:$BS$33,30,FALSE)/HLOOKUP($O59,$R$2:$BS$33,31,FALSE)&lt;=0,AU58,HLOOKUP($O59,$R$2:$BS$33,30,FALSE)/HLOOKUP($O59,$R$2:$BS$33,31,FALSE)),0)</f>
        <v>0</v>
      </c>
      <c r="AV59" s="35">
        <f t="shared" ref="AV59" si="373">IF(AV$2&gt;=$O59,IF(AV58-HLOOKUP($O59,$R$2:$BS$33,30,FALSE)/HLOOKUP($O59,$R$2:$BS$33,31,FALSE)&lt;=0,AV58,HLOOKUP($O59,$R$2:$BS$33,30,FALSE)/HLOOKUP($O59,$R$2:$BS$33,31,FALSE)),0)</f>
        <v>0</v>
      </c>
      <c r="AW59" s="35">
        <f t="shared" ref="AW59" si="374">IF(AW$2&gt;=$O59,IF(AW58-HLOOKUP($O59,$R$2:$BS$33,30,FALSE)/HLOOKUP($O59,$R$2:$BS$33,31,FALSE)&lt;=0,AW58,HLOOKUP($O59,$R$2:$BS$33,30,FALSE)/HLOOKUP($O59,$R$2:$BS$33,31,FALSE)),0)</f>
        <v>0</v>
      </c>
      <c r="AX59" s="35">
        <f t="shared" ref="AX59" si="375">IF(AX$2&gt;=$O59,IF(AX58-HLOOKUP($O59,$R$2:$BS$33,30,FALSE)/HLOOKUP($O59,$R$2:$BS$33,31,FALSE)&lt;=0,AX58,HLOOKUP($O59,$R$2:$BS$33,30,FALSE)/HLOOKUP($O59,$R$2:$BS$33,31,FALSE)),0)</f>
        <v>0</v>
      </c>
      <c r="AY59" s="35">
        <f t="shared" ref="AY59" si="376">IF(AY$2&gt;=$O59,IF(AY58-HLOOKUP($O59,$R$2:$BS$33,30,FALSE)/HLOOKUP($O59,$R$2:$BS$33,31,FALSE)&lt;=0,AY58,HLOOKUP($O59,$R$2:$BS$33,30,FALSE)/HLOOKUP($O59,$R$2:$BS$33,31,FALSE)),0)</f>
        <v>0</v>
      </c>
      <c r="AZ59" s="35">
        <f t="shared" ref="AZ59" si="377">IF(AZ$2&gt;=$O59,IF(AZ58-HLOOKUP($O59,$R$2:$BS$33,30,FALSE)/HLOOKUP($O59,$R$2:$BS$33,31,FALSE)&lt;=0,AZ58,HLOOKUP($O59,$R$2:$BS$33,30,FALSE)/HLOOKUP($O59,$R$2:$BS$33,31,FALSE)),0)</f>
        <v>0</v>
      </c>
      <c r="BA59" s="35">
        <f t="shared" ref="BA59" si="378">IF(BA$2&gt;=$O59,IF(BA58-HLOOKUP($O59,$R$2:$BS$33,30,FALSE)/HLOOKUP($O59,$R$2:$BS$33,31,FALSE)&lt;=0,BA58,HLOOKUP($O59,$R$2:$BS$33,30,FALSE)/HLOOKUP($O59,$R$2:$BS$33,31,FALSE)),0)</f>
        <v>0</v>
      </c>
      <c r="BB59" s="35">
        <f t="shared" ref="BB59" si="379">IF(BB$2&gt;=$O59,IF(BB58-HLOOKUP($O59,$R$2:$BS$33,30,FALSE)/HLOOKUP($O59,$R$2:$BS$33,31,FALSE)&lt;=0,BB58,HLOOKUP($O59,$R$2:$BS$33,30,FALSE)/HLOOKUP($O59,$R$2:$BS$33,31,FALSE)),0)</f>
        <v>0</v>
      </c>
      <c r="BC59" s="35">
        <f t="shared" ref="BC59" si="380">IF(BC$2&gt;=$O59,IF(BC58-HLOOKUP($O59,$R$2:$BS$33,30,FALSE)/HLOOKUP($O59,$R$2:$BS$33,31,FALSE)&lt;=0,BC58,HLOOKUP($O59,$R$2:$BS$33,30,FALSE)/HLOOKUP($O59,$R$2:$BS$33,31,FALSE)),0)</f>
        <v>0</v>
      </c>
      <c r="BD59" s="35">
        <f t="shared" ref="BD59" si="381">IF(BD$2&gt;=$O59,IF(BD58-HLOOKUP($O59,$R$2:$BS$33,30,FALSE)/HLOOKUP($O59,$R$2:$BS$33,31,FALSE)&lt;=0,BD58,HLOOKUP($O59,$R$2:$BS$33,30,FALSE)/HLOOKUP($O59,$R$2:$BS$33,31,FALSE)),0)</f>
        <v>0</v>
      </c>
      <c r="BE59" s="35">
        <f t="shared" ref="BE59" si="382">IF(BE$2&gt;=$O59,IF(BE58-HLOOKUP($O59,$R$2:$BS$33,30,FALSE)/HLOOKUP($O59,$R$2:$BS$33,31,FALSE)&lt;=0,BE58,HLOOKUP($O59,$R$2:$BS$33,30,FALSE)/HLOOKUP($O59,$R$2:$BS$33,31,FALSE)),0)</f>
        <v>0</v>
      </c>
      <c r="BF59" s="35">
        <f t="shared" ref="BF59" si="383">IF(BF$2&gt;=$O59,IF(BF58-HLOOKUP($O59,$R$2:$BS$33,30,FALSE)/HLOOKUP($O59,$R$2:$BS$33,31,FALSE)&lt;=0,BF58,HLOOKUP($O59,$R$2:$BS$33,30,FALSE)/HLOOKUP($O59,$R$2:$BS$33,31,FALSE)),0)</f>
        <v>0</v>
      </c>
      <c r="BG59" s="35">
        <f t="shared" ref="BG59" si="384">IF(BG$2&gt;=$O59,IF(BG58-HLOOKUP($O59,$R$2:$BS$33,30,FALSE)/HLOOKUP($O59,$R$2:$BS$33,31,FALSE)&lt;=0,BG58,HLOOKUP($O59,$R$2:$BS$33,30,FALSE)/HLOOKUP($O59,$R$2:$BS$33,31,FALSE)),0)</f>
        <v>0</v>
      </c>
      <c r="BH59" s="35">
        <f t="shared" ref="BH59" si="385">IF(BH$2&gt;=$O59,IF(BH58-HLOOKUP($O59,$R$2:$BS$33,30,FALSE)/HLOOKUP($O59,$R$2:$BS$33,31,FALSE)&lt;=0,BH58,HLOOKUP($O59,$R$2:$BS$33,30,FALSE)/HLOOKUP($O59,$R$2:$BS$33,31,FALSE)),0)</f>
        <v>0</v>
      </c>
      <c r="BI59" s="35">
        <f t="shared" ref="BI59" si="386">IF(BI$2&gt;=$O59,IF(BI58-HLOOKUP($O59,$R$2:$BS$33,30,FALSE)/HLOOKUP($O59,$R$2:$BS$33,31,FALSE)&lt;=0,BI58,HLOOKUP($O59,$R$2:$BS$33,30,FALSE)/HLOOKUP($O59,$R$2:$BS$33,31,FALSE)),0)</f>
        <v>0</v>
      </c>
      <c r="BJ59" s="35">
        <f t="shared" ref="BJ59" si="387">IF(BJ$2&gt;=$O59,IF(BJ58-HLOOKUP($O59,$R$2:$BS$33,30,FALSE)/HLOOKUP($O59,$R$2:$BS$33,31,FALSE)&lt;=0,BJ58,HLOOKUP($O59,$R$2:$BS$33,30,FALSE)/HLOOKUP($O59,$R$2:$BS$33,31,FALSE)),0)</f>
        <v>0</v>
      </c>
      <c r="BK59" s="35">
        <f t="shared" ref="BK59" si="388">IF(BK$2&gt;=$O59,IF(BK58-HLOOKUP($O59,$R$2:$BS$33,30,FALSE)/HLOOKUP($O59,$R$2:$BS$33,31,FALSE)&lt;=0,BK58,HLOOKUP($O59,$R$2:$BS$33,30,FALSE)/HLOOKUP($O59,$R$2:$BS$33,31,FALSE)),0)</f>
        <v>0</v>
      </c>
      <c r="BL59" s="35">
        <f t="shared" ref="BL59" si="389">IF(BL$2&gt;=$O59,IF(BL58-HLOOKUP($O59,$R$2:$BS$33,30,FALSE)/HLOOKUP($O59,$R$2:$BS$33,31,FALSE)&lt;=0,BL58,HLOOKUP($O59,$R$2:$BS$33,30,FALSE)/HLOOKUP($O59,$R$2:$BS$33,31,FALSE)),0)</f>
        <v>0</v>
      </c>
      <c r="BM59" s="35">
        <f t="shared" ref="BM59" si="390">IF(BM$2&gt;=$O59,IF(BM58-HLOOKUP($O59,$R$2:$BS$33,30,FALSE)/HLOOKUP($O59,$R$2:$BS$33,31,FALSE)&lt;=0,BM58,HLOOKUP($O59,$R$2:$BS$33,30,FALSE)/HLOOKUP($O59,$R$2:$BS$33,31,FALSE)),0)</f>
        <v>0</v>
      </c>
      <c r="BN59" s="35">
        <f t="shared" ref="BN59" si="391">IF(BN$2&gt;=$O59,IF(BN58-HLOOKUP($O59,$R$2:$BS$33,30,FALSE)/HLOOKUP($O59,$R$2:$BS$33,31,FALSE)&lt;=0,BN58,HLOOKUP($O59,$R$2:$BS$33,30,FALSE)/HLOOKUP($O59,$R$2:$BS$33,31,FALSE)),0)</f>
        <v>0</v>
      </c>
      <c r="BO59" s="35">
        <f t="shared" ref="BO59" si="392">IF(BO$2&gt;=$O59,IF(BO58-HLOOKUP($O59,$R$2:$BS$33,30,FALSE)/HLOOKUP($O59,$R$2:$BS$33,31,FALSE)&lt;=0,BO58,HLOOKUP($O59,$R$2:$BS$33,30,FALSE)/HLOOKUP($O59,$R$2:$BS$33,31,FALSE)),0)</f>
        <v>0</v>
      </c>
      <c r="BP59" s="35">
        <f t="shared" ref="BP59" si="393">IF(BP$2&gt;=$O59,IF(BP58-HLOOKUP($O59,$R$2:$BS$33,30,FALSE)/HLOOKUP($O59,$R$2:$BS$33,31,FALSE)&lt;=0,BP58,HLOOKUP($O59,$R$2:$BS$33,30,FALSE)/HLOOKUP($O59,$R$2:$BS$33,31,FALSE)),0)</f>
        <v>0</v>
      </c>
      <c r="BQ59" s="35">
        <f t="shared" ref="BQ59" si="394">IF(BQ$2&gt;=$O59,IF(BQ58-HLOOKUP($O59,$R$2:$BS$33,30,FALSE)/HLOOKUP($O59,$R$2:$BS$33,31,FALSE)&lt;=0,BQ58,HLOOKUP($O59,$R$2:$BS$33,30,FALSE)/HLOOKUP($O59,$R$2:$BS$33,31,FALSE)),0)</f>
        <v>0</v>
      </c>
      <c r="BR59" s="35">
        <f t="shared" ref="BR59" si="395">IF(BR$2&gt;=$O59,IF(BR58-HLOOKUP($O59,$R$2:$BS$33,30,FALSE)/HLOOKUP($O59,$R$2:$BS$33,31,FALSE)&lt;=0,BR58,HLOOKUP($O59,$R$2:$BS$33,30,FALSE)/HLOOKUP($O59,$R$2:$BS$33,31,FALSE)),0)</f>
        <v>0</v>
      </c>
      <c r="BS59" s="35">
        <f t="shared" ref="BS59" si="396">IF(BS$2&gt;=$O59,IF(BS58-HLOOKUP($O59,$R$2:$BS$33,30,FALSE)/HLOOKUP($O59,$R$2:$BS$33,31,FALSE)&lt;=0,BS58,HLOOKUP($O59,$R$2:$BS$33,30,FALSE)/HLOOKUP($O59,$R$2:$BS$33,31,FALSE)),0)</f>
        <v>0</v>
      </c>
    </row>
    <row r="60" spans="1:71" hidden="1" outlineLevel="1">
      <c r="F60" t="s">
        <v>168</v>
      </c>
      <c r="L60" s="22" t="s">
        <v>54</v>
      </c>
      <c r="O60" s="22">
        <v>10</v>
      </c>
      <c r="P60" s="39"/>
      <c r="Q60" s="45"/>
      <c r="R60" s="35">
        <f t="shared" ref="R60:BS60" si="397">IF($O60=R$2,R$40,IF(R$2&gt;$O60,Q60-Q61,0))</f>
        <v>0</v>
      </c>
      <c r="S60" s="35">
        <f t="shared" si="397"/>
        <v>0</v>
      </c>
      <c r="T60" s="35">
        <f t="shared" si="397"/>
        <v>0</v>
      </c>
      <c r="U60" s="35">
        <f t="shared" si="397"/>
        <v>0</v>
      </c>
      <c r="V60" s="35">
        <f t="shared" si="397"/>
        <v>0</v>
      </c>
      <c r="W60" s="35">
        <f t="shared" si="397"/>
        <v>0</v>
      </c>
      <c r="X60" s="35">
        <f t="shared" si="397"/>
        <v>0</v>
      </c>
      <c r="Y60" s="35">
        <f t="shared" si="397"/>
        <v>0</v>
      </c>
      <c r="Z60" s="35">
        <f t="shared" si="397"/>
        <v>0</v>
      </c>
      <c r="AA60" s="35">
        <f t="shared" si="397"/>
        <v>0</v>
      </c>
      <c r="AB60" s="35">
        <f t="shared" si="397"/>
        <v>0</v>
      </c>
      <c r="AC60" s="35">
        <f t="shared" si="397"/>
        <v>0</v>
      </c>
      <c r="AD60" s="35">
        <f t="shared" si="397"/>
        <v>0</v>
      </c>
      <c r="AE60" s="35">
        <f t="shared" si="397"/>
        <v>0</v>
      </c>
      <c r="AF60" s="35">
        <f t="shared" si="397"/>
        <v>0</v>
      </c>
      <c r="AG60" s="35">
        <f t="shared" si="397"/>
        <v>0</v>
      </c>
      <c r="AH60" s="35">
        <f t="shared" si="397"/>
        <v>0</v>
      </c>
      <c r="AI60" s="35">
        <f t="shared" si="397"/>
        <v>0</v>
      </c>
      <c r="AJ60" s="35">
        <f t="shared" si="397"/>
        <v>0</v>
      </c>
      <c r="AK60" s="35">
        <f t="shared" si="397"/>
        <v>0</v>
      </c>
      <c r="AL60" s="35">
        <f t="shared" si="397"/>
        <v>0</v>
      </c>
      <c r="AM60" s="35">
        <f t="shared" si="397"/>
        <v>0</v>
      </c>
      <c r="AN60" s="35">
        <f t="shared" si="397"/>
        <v>0</v>
      </c>
      <c r="AO60" s="35">
        <f t="shared" si="397"/>
        <v>0</v>
      </c>
      <c r="AP60" s="35">
        <f t="shared" si="397"/>
        <v>0</v>
      </c>
      <c r="AQ60" s="35">
        <f t="shared" si="397"/>
        <v>0</v>
      </c>
      <c r="AR60" s="35">
        <f t="shared" si="397"/>
        <v>0</v>
      </c>
      <c r="AS60" s="35">
        <f t="shared" si="397"/>
        <v>0</v>
      </c>
      <c r="AT60" s="35">
        <f t="shared" si="397"/>
        <v>0</v>
      </c>
      <c r="AU60" s="35">
        <f t="shared" si="397"/>
        <v>0</v>
      </c>
      <c r="AV60" s="35">
        <f t="shared" si="397"/>
        <v>0</v>
      </c>
      <c r="AW60" s="35">
        <f t="shared" si="397"/>
        <v>0</v>
      </c>
      <c r="AX60" s="35">
        <f t="shared" si="397"/>
        <v>0</v>
      </c>
      <c r="AY60" s="35">
        <f t="shared" si="397"/>
        <v>0</v>
      </c>
      <c r="AZ60" s="35">
        <f t="shared" si="397"/>
        <v>0</v>
      </c>
      <c r="BA60" s="35">
        <f t="shared" si="397"/>
        <v>0</v>
      </c>
      <c r="BB60" s="35">
        <f t="shared" si="397"/>
        <v>0</v>
      </c>
      <c r="BC60" s="35">
        <f t="shared" si="397"/>
        <v>0</v>
      </c>
      <c r="BD60" s="35">
        <f t="shared" si="397"/>
        <v>0</v>
      </c>
      <c r="BE60" s="35">
        <f t="shared" si="397"/>
        <v>0</v>
      </c>
      <c r="BF60" s="35">
        <f t="shared" si="397"/>
        <v>0</v>
      </c>
      <c r="BG60" s="35">
        <f t="shared" si="397"/>
        <v>0</v>
      </c>
      <c r="BH60" s="35">
        <f t="shared" si="397"/>
        <v>0</v>
      </c>
      <c r="BI60" s="35">
        <f t="shared" si="397"/>
        <v>0</v>
      </c>
      <c r="BJ60" s="35">
        <f t="shared" si="397"/>
        <v>0</v>
      </c>
      <c r="BK60" s="35">
        <f t="shared" si="397"/>
        <v>0</v>
      </c>
      <c r="BL60" s="35">
        <f t="shared" si="397"/>
        <v>0</v>
      </c>
      <c r="BM60" s="35">
        <f t="shared" si="397"/>
        <v>0</v>
      </c>
      <c r="BN60" s="35">
        <f t="shared" si="397"/>
        <v>0</v>
      </c>
      <c r="BO60" s="35">
        <f t="shared" si="397"/>
        <v>0</v>
      </c>
      <c r="BP60" s="35">
        <f t="shared" si="397"/>
        <v>0</v>
      </c>
      <c r="BQ60" s="35">
        <f t="shared" si="397"/>
        <v>0</v>
      </c>
      <c r="BR60" s="35">
        <f t="shared" si="397"/>
        <v>0</v>
      </c>
      <c r="BS60" s="35">
        <f t="shared" si="397"/>
        <v>0</v>
      </c>
    </row>
    <row r="61" spans="1:71" hidden="1" outlineLevel="1">
      <c r="F61" t="s">
        <v>169</v>
      </c>
      <c r="L61" s="22" t="s">
        <v>170</v>
      </c>
      <c r="O61" s="22">
        <v>10</v>
      </c>
      <c r="P61" s="39"/>
      <c r="Q61" s="45"/>
      <c r="R61" s="35">
        <f t="shared" ref="R61" si="398">IF(R$2&gt;=$O61,IF(R60-HLOOKUP($O61,$R$2:$BS$33,30,FALSE)/HLOOKUP($O61,$R$2:$BS$33,31,FALSE)&lt;=0,R60,HLOOKUP($O61,$R$2:$BS$33,30,FALSE)/HLOOKUP($O61,$R$2:$BS$33,31,FALSE)),0)</f>
        <v>0</v>
      </c>
      <c r="S61" s="35">
        <f t="shared" ref="S61" si="399">IF(S$2&gt;=$O61,IF(S60-HLOOKUP($O61,$R$2:$BS$33,30,FALSE)/HLOOKUP($O61,$R$2:$BS$33,31,FALSE)&lt;=0,S60,HLOOKUP($O61,$R$2:$BS$33,30,FALSE)/HLOOKUP($O61,$R$2:$BS$33,31,FALSE)),0)</f>
        <v>0</v>
      </c>
      <c r="T61" s="35">
        <f t="shared" ref="T61" si="400">IF(T$2&gt;=$O61,IF(T60-HLOOKUP($O61,$R$2:$BS$33,30,FALSE)/HLOOKUP($O61,$R$2:$BS$33,31,FALSE)&lt;=0,T60,HLOOKUP($O61,$R$2:$BS$33,30,FALSE)/HLOOKUP($O61,$R$2:$BS$33,31,FALSE)),0)</f>
        <v>0</v>
      </c>
      <c r="U61" s="35">
        <f t="shared" ref="U61" si="401">IF(U$2&gt;=$O61,IF(U60-HLOOKUP($O61,$R$2:$BS$33,30,FALSE)/HLOOKUP($O61,$R$2:$BS$33,31,FALSE)&lt;=0,U60,HLOOKUP($O61,$R$2:$BS$33,30,FALSE)/HLOOKUP($O61,$R$2:$BS$33,31,FALSE)),0)</f>
        <v>0</v>
      </c>
      <c r="V61" s="35">
        <f t="shared" ref="V61" si="402">IF(V$2&gt;=$O61,IF(V60-HLOOKUP($O61,$R$2:$BS$33,30,FALSE)/HLOOKUP($O61,$R$2:$BS$33,31,FALSE)&lt;=0,V60,HLOOKUP($O61,$R$2:$BS$33,30,FALSE)/HLOOKUP($O61,$R$2:$BS$33,31,FALSE)),0)</f>
        <v>0</v>
      </c>
      <c r="W61" s="35">
        <f t="shared" ref="W61" si="403">IF(W$2&gt;=$O61,IF(W60-HLOOKUP($O61,$R$2:$BS$33,30,FALSE)/HLOOKUP($O61,$R$2:$BS$33,31,FALSE)&lt;=0,W60,HLOOKUP($O61,$R$2:$BS$33,30,FALSE)/HLOOKUP($O61,$R$2:$BS$33,31,FALSE)),0)</f>
        <v>0</v>
      </c>
      <c r="X61" s="35">
        <f t="shared" ref="X61" si="404">IF(X$2&gt;=$O61,IF(X60-HLOOKUP($O61,$R$2:$BS$33,30,FALSE)/HLOOKUP($O61,$R$2:$BS$33,31,FALSE)&lt;=0,X60,HLOOKUP($O61,$R$2:$BS$33,30,FALSE)/HLOOKUP($O61,$R$2:$BS$33,31,FALSE)),0)</f>
        <v>0</v>
      </c>
      <c r="Y61" s="35">
        <f t="shared" ref="Y61" si="405">IF(Y$2&gt;=$O61,IF(Y60-HLOOKUP($O61,$R$2:$BS$33,30,FALSE)/HLOOKUP($O61,$R$2:$BS$33,31,FALSE)&lt;=0,Y60,HLOOKUP($O61,$R$2:$BS$33,30,FALSE)/HLOOKUP($O61,$R$2:$BS$33,31,FALSE)),0)</f>
        <v>0</v>
      </c>
      <c r="Z61" s="35">
        <f t="shared" ref="Z61" si="406">IF(Z$2&gt;=$O61,IF(Z60-HLOOKUP($O61,$R$2:$BS$33,30,FALSE)/HLOOKUP($O61,$R$2:$BS$33,31,FALSE)&lt;=0,Z60,HLOOKUP($O61,$R$2:$BS$33,30,FALSE)/HLOOKUP($O61,$R$2:$BS$33,31,FALSE)),0)</f>
        <v>0</v>
      </c>
      <c r="AA61" s="35">
        <f t="shared" ref="AA61" si="407">IF(AA$2&gt;=$O61,IF(AA60-HLOOKUP($O61,$R$2:$BS$33,30,FALSE)/HLOOKUP($O61,$R$2:$BS$33,31,FALSE)&lt;=0,AA60,HLOOKUP($O61,$R$2:$BS$33,30,FALSE)/HLOOKUP($O61,$R$2:$BS$33,31,FALSE)),0)</f>
        <v>0</v>
      </c>
      <c r="AB61" s="35">
        <f t="shared" ref="AB61" si="408">IF(AB$2&gt;=$O61,IF(AB60-HLOOKUP($O61,$R$2:$BS$33,30,FALSE)/HLOOKUP($O61,$R$2:$BS$33,31,FALSE)&lt;=0,AB60,HLOOKUP($O61,$R$2:$BS$33,30,FALSE)/HLOOKUP($O61,$R$2:$BS$33,31,FALSE)),0)</f>
        <v>0</v>
      </c>
      <c r="AC61" s="35">
        <f t="shared" ref="AC61" si="409">IF(AC$2&gt;=$O61,IF(AC60-HLOOKUP($O61,$R$2:$BS$33,30,FALSE)/HLOOKUP($O61,$R$2:$BS$33,31,FALSE)&lt;=0,AC60,HLOOKUP($O61,$R$2:$BS$33,30,FALSE)/HLOOKUP($O61,$R$2:$BS$33,31,FALSE)),0)</f>
        <v>0</v>
      </c>
      <c r="AD61" s="35">
        <f t="shared" ref="AD61" si="410">IF(AD$2&gt;=$O61,IF(AD60-HLOOKUP($O61,$R$2:$BS$33,30,FALSE)/HLOOKUP($O61,$R$2:$BS$33,31,FALSE)&lt;=0,AD60,HLOOKUP($O61,$R$2:$BS$33,30,FALSE)/HLOOKUP($O61,$R$2:$BS$33,31,FALSE)),0)</f>
        <v>0</v>
      </c>
      <c r="AE61" s="35">
        <f t="shared" ref="AE61" si="411">IF(AE$2&gt;=$O61,IF(AE60-HLOOKUP($O61,$R$2:$BS$33,30,FALSE)/HLOOKUP($O61,$R$2:$BS$33,31,FALSE)&lt;=0,AE60,HLOOKUP($O61,$R$2:$BS$33,30,FALSE)/HLOOKUP($O61,$R$2:$BS$33,31,FALSE)),0)</f>
        <v>0</v>
      </c>
      <c r="AF61" s="35">
        <f t="shared" ref="AF61" si="412">IF(AF$2&gt;=$O61,IF(AF60-HLOOKUP($O61,$R$2:$BS$33,30,FALSE)/HLOOKUP($O61,$R$2:$BS$33,31,FALSE)&lt;=0,AF60,HLOOKUP($O61,$R$2:$BS$33,30,FALSE)/HLOOKUP($O61,$R$2:$BS$33,31,FALSE)),0)</f>
        <v>0</v>
      </c>
      <c r="AG61" s="35">
        <f t="shared" ref="AG61" si="413">IF(AG$2&gt;=$O61,IF(AG60-HLOOKUP($O61,$R$2:$BS$33,30,FALSE)/HLOOKUP($O61,$R$2:$BS$33,31,FALSE)&lt;=0,AG60,HLOOKUP($O61,$R$2:$BS$33,30,FALSE)/HLOOKUP($O61,$R$2:$BS$33,31,FALSE)),0)</f>
        <v>0</v>
      </c>
      <c r="AH61" s="35">
        <f t="shared" ref="AH61" si="414">IF(AH$2&gt;=$O61,IF(AH60-HLOOKUP($O61,$R$2:$BS$33,30,FALSE)/HLOOKUP($O61,$R$2:$BS$33,31,FALSE)&lt;=0,AH60,HLOOKUP($O61,$R$2:$BS$33,30,FALSE)/HLOOKUP($O61,$R$2:$BS$33,31,FALSE)),0)</f>
        <v>0</v>
      </c>
      <c r="AI61" s="35">
        <f t="shared" ref="AI61" si="415">IF(AI$2&gt;=$O61,IF(AI60-HLOOKUP($O61,$R$2:$BS$33,30,FALSE)/HLOOKUP($O61,$R$2:$BS$33,31,FALSE)&lt;=0,AI60,HLOOKUP($O61,$R$2:$BS$33,30,FALSE)/HLOOKUP($O61,$R$2:$BS$33,31,FALSE)),0)</f>
        <v>0</v>
      </c>
      <c r="AJ61" s="35">
        <f t="shared" ref="AJ61" si="416">IF(AJ$2&gt;=$O61,IF(AJ60-HLOOKUP($O61,$R$2:$BS$33,30,FALSE)/HLOOKUP($O61,$R$2:$BS$33,31,FALSE)&lt;=0,AJ60,HLOOKUP($O61,$R$2:$BS$33,30,FALSE)/HLOOKUP($O61,$R$2:$BS$33,31,FALSE)),0)</f>
        <v>0</v>
      </c>
      <c r="AK61" s="35">
        <f t="shared" ref="AK61" si="417">IF(AK$2&gt;=$O61,IF(AK60-HLOOKUP($O61,$R$2:$BS$33,30,FALSE)/HLOOKUP($O61,$R$2:$BS$33,31,FALSE)&lt;=0,AK60,HLOOKUP($O61,$R$2:$BS$33,30,FALSE)/HLOOKUP($O61,$R$2:$BS$33,31,FALSE)),0)</f>
        <v>0</v>
      </c>
      <c r="AL61" s="35">
        <f t="shared" ref="AL61" si="418">IF(AL$2&gt;=$O61,IF(AL60-HLOOKUP($O61,$R$2:$BS$33,30,FALSE)/HLOOKUP($O61,$R$2:$BS$33,31,FALSE)&lt;=0,AL60,HLOOKUP($O61,$R$2:$BS$33,30,FALSE)/HLOOKUP($O61,$R$2:$BS$33,31,FALSE)),0)</f>
        <v>0</v>
      </c>
      <c r="AM61" s="35">
        <f t="shared" ref="AM61" si="419">IF(AM$2&gt;=$O61,IF(AM60-HLOOKUP($O61,$R$2:$BS$33,30,FALSE)/HLOOKUP($O61,$R$2:$BS$33,31,FALSE)&lt;=0,AM60,HLOOKUP($O61,$R$2:$BS$33,30,FALSE)/HLOOKUP($O61,$R$2:$BS$33,31,FALSE)),0)</f>
        <v>0</v>
      </c>
      <c r="AN61" s="35">
        <f t="shared" ref="AN61" si="420">IF(AN$2&gt;=$O61,IF(AN60-HLOOKUP($O61,$R$2:$BS$33,30,FALSE)/HLOOKUP($O61,$R$2:$BS$33,31,FALSE)&lt;=0,AN60,HLOOKUP($O61,$R$2:$BS$33,30,FALSE)/HLOOKUP($O61,$R$2:$BS$33,31,FALSE)),0)</f>
        <v>0</v>
      </c>
      <c r="AO61" s="35">
        <f t="shared" ref="AO61" si="421">IF(AO$2&gt;=$O61,IF(AO60-HLOOKUP($O61,$R$2:$BS$33,30,FALSE)/HLOOKUP($O61,$R$2:$BS$33,31,FALSE)&lt;=0,AO60,HLOOKUP($O61,$R$2:$BS$33,30,FALSE)/HLOOKUP($O61,$R$2:$BS$33,31,FALSE)),0)</f>
        <v>0</v>
      </c>
      <c r="AP61" s="35">
        <f t="shared" ref="AP61" si="422">IF(AP$2&gt;=$O61,IF(AP60-HLOOKUP($O61,$R$2:$BS$33,30,FALSE)/HLOOKUP($O61,$R$2:$BS$33,31,FALSE)&lt;=0,AP60,HLOOKUP($O61,$R$2:$BS$33,30,FALSE)/HLOOKUP($O61,$R$2:$BS$33,31,FALSE)),0)</f>
        <v>0</v>
      </c>
      <c r="AQ61" s="35">
        <f t="shared" ref="AQ61" si="423">IF(AQ$2&gt;=$O61,IF(AQ60-HLOOKUP($O61,$R$2:$BS$33,30,FALSE)/HLOOKUP($O61,$R$2:$BS$33,31,FALSE)&lt;=0,AQ60,HLOOKUP($O61,$R$2:$BS$33,30,FALSE)/HLOOKUP($O61,$R$2:$BS$33,31,FALSE)),0)</f>
        <v>0</v>
      </c>
      <c r="AR61" s="35">
        <f t="shared" ref="AR61" si="424">IF(AR$2&gt;=$O61,IF(AR60-HLOOKUP($O61,$R$2:$BS$33,30,FALSE)/HLOOKUP($O61,$R$2:$BS$33,31,FALSE)&lt;=0,AR60,HLOOKUP($O61,$R$2:$BS$33,30,FALSE)/HLOOKUP($O61,$R$2:$BS$33,31,FALSE)),0)</f>
        <v>0</v>
      </c>
      <c r="AS61" s="35">
        <f t="shared" ref="AS61" si="425">IF(AS$2&gt;=$O61,IF(AS60-HLOOKUP($O61,$R$2:$BS$33,30,FALSE)/HLOOKUP($O61,$R$2:$BS$33,31,FALSE)&lt;=0,AS60,HLOOKUP($O61,$R$2:$BS$33,30,FALSE)/HLOOKUP($O61,$R$2:$BS$33,31,FALSE)),0)</f>
        <v>0</v>
      </c>
      <c r="AT61" s="35">
        <f t="shared" ref="AT61" si="426">IF(AT$2&gt;=$O61,IF(AT60-HLOOKUP($O61,$R$2:$BS$33,30,FALSE)/HLOOKUP($O61,$R$2:$BS$33,31,FALSE)&lt;=0,AT60,HLOOKUP($O61,$R$2:$BS$33,30,FALSE)/HLOOKUP($O61,$R$2:$BS$33,31,FALSE)),0)</f>
        <v>0</v>
      </c>
      <c r="AU61" s="35">
        <f t="shared" ref="AU61" si="427">IF(AU$2&gt;=$O61,IF(AU60-HLOOKUP($O61,$R$2:$BS$33,30,FALSE)/HLOOKUP($O61,$R$2:$BS$33,31,FALSE)&lt;=0,AU60,HLOOKUP($O61,$R$2:$BS$33,30,FALSE)/HLOOKUP($O61,$R$2:$BS$33,31,FALSE)),0)</f>
        <v>0</v>
      </c>
      <c r="AV61" s="35">
        <f t="shared" ref="AV61" si="428">IF(AV$2&gt;=$O61,IF(AV60-HLOOKUP($O61,$R$2:$BS$33,30,FALSE)/HLOOKUP($O61,$R$2:$BS$33,31,FALSE)&lt;=0,AV60,HLOOKUP($O61,$R$2:$BS$33,30,FALSE)/HLOOKUP($O61,$R$2:$BS$33,31,FALSE)),0)</f>
        <v>0</v>
      </c>
      <c r="AW61" s="35">
        <f t="shared" ref="AW61" si="429">IF(AW$2&gt;=$O61,IF(AW60-HLOOKUP($O61,$R$2:$BS$33,30,FALSE)/HLOOKUP($O61,$R$2:$BS$33,31,FALSE)&lt;=0,AW60,HLOOKUP($O61,$R$2:$BS$33,30,FALSE)/HLOOKUP($O61,$R$2:$BS$33,31,FALSE)),0)</f>
        <v>0</v>
      </c>
      <c r="AX61" s="35">
        <f t="shared" ref="AX61" si="430">IF(AX$2&gt;=$O61,IF(AX60-HLOOKUP($O61,$R$2:$BS$33,30,FALSE)/HLOOKUP($O61,$R$2:$BS$33,31,FALSE)&lt;=0,AX60,HLOOKUP($O61,$R$2:$BS$33,30,FALSE)/HLOOKUP($O61,$R$2:$BS$33,31,FALSE)),0)</f>
        <v>0</v>
      </c>
      <c r="AY61" s="35">
        <f t="shared" ref="AY61" si="431">IF(AY$2&gt;=$O61,IF(AY60-HLOOKUP($O61,$R$2:$BS$33,30,FALSE)/HLOOKUP($O61,$R$2:$BS$33,31,FALSE)&lt;=0,AY60,HLOOKUP($O61,$R$2:$BS$33,30,FALSE)/HLOOKUP($O61,$R$2:$BS$33,31,FALSE)),0)</f>
        <v>0</v>
      </c>
      <c r="AZ61" s="35">
        <f t="shared" ref="AZ61" si="432">IF(AZ$2&gt;=$O61,IF(AZ60-HLOOKUP($O61,$R$2:$BS$33,30,FALSE)/HLOOKUP($O61,$R$2:$BS$33,31,FALSE)&lt;=0,AZ60,HLOOKUP($O61,$R$2:$BS$33,30,FALSE)/HLOOKUP($O61,$R$2:$BS$33,31,FALSE)),0)</f>
        <v>0</v>
      </c>
      <c r="BA61" s="35">
        <f t="shared" ref="BA61" si="433">IF(BA$2&gt;=$O61,IF(BA60-HLOOKUP($O61,$R$2:$BS$33,30,FALSE)/HLOOKUP($O61,$R$2:$BS$33,31,FALSE)&lt;=0,BA60,HLOOKUP($O61,$R$2:$BS$33,30,FALSE)/HLOOKUP($O61,$R$2:$BS$33,31,FALSE)),0)</f>
        <v>0</v>
      </c>
      <c r="BB61" s="35">
        <f t="shared" ref="BB61" si="434">IF(BB$2&gt;=$O61,IF(BB60-HLOOKUP($O61,$R$2:$BS$33,30,FALSE)/HLOOKUP($O61,$R$2:$BS$33,31,FALSE)&lt;=0,BB60,HLOOKUP($O61,$R$2:$BS$33,30,FALSE)/HLOOKUP($O61,$R$2:$BS$33,31,FALSE)),0)</f>
        <v>0</v>
      </c>
      <c r="BC61" s="35">
        <f t="shared" ref="BC61" si="435">IF(BC$2&gt;=$O61,IF(BC60-HLOOKUP($O61,$R$2:$BS$33,30,FALSE)/HLOOKUP($O61,$R$2:$BS$33,31,FALSE)&lt;=0,BC60,HLOOKUP($O61,$R$2:$BS$33,30,FALSE)/HLOOKUP($O61,$R$2:$BS$33,31,FALSE)),0)</f>
        <v>0</v>
      </c>
      <c r="BD61" s="35">
        <f t="shared" ref="BD61" si="436">IF(BD$2&gt;=$O61,IF(BD60-HLOOKUP($O61,$R$2:$BS$33,30,FALSE)/HLOOKUP($O61,$R$2:$BS$33,31,FALSE)&lt;=0,BD60,HLOOKUP($O61,$R$2:$BS$33,30,FALSE)/HLOOKUP($O61,$R$2:$BS$33,31,FALSE)),0)</f>
        <v>0</v>
      </c>
      <c r="BE61" s="35">
        <f t="shared" ref="BE61" si="437">IF(BE$2&gt;=$O61,IF(BE60-HLOOKUP($O61,$R$2:$BS$33,30,FALSE)/HLOOKUP($O61,$R$2:$BS$33,31,FALSE)&lt;=0,BE60,HLOOKUP($O61,$R$2:$BS$33,30,FALSE)/HLOOKUP($O61,$R$2:$BS$33,31,FALSE)),0)</f>
        <v>0</v>
      </c>
      <c r="BF61" s="35">
        <f t="shared" ref="BF61" si="438">IF(BF$2&gt;=$O61,IF(BF60-HLOOKUP($O61,$R$2:$BS$33,30,FALSE)/HLOOKUP($O61,$R$2:$BS$33,31,FALSE)&lt;=0,BF60,HLOOKUP($O61,$R$2:$BS$33,30,FALSE)/HLOOKUP($O61,$R$2:$BS$33,31,FALSE)),0)</f>
        <v>0</v>
      </c>
      <c r="BG61" s="35">
        <f t="shared" ref="BG61" si="439">IF(BG$2&gt;=$O61,IF(BG60-HLOOKUP($O61,$R$2:$BS$33,30,FALSE)/HLOOKUP($O61,$R$2:$BS$33,31,FALSE)&lt;=0,BG60,HLOOKUP($O61,$R$2:$BS$33,30,FALSE)/HLOOKUP($O61,$R$2:$BS$33,31,FALSE)),0)</f>
        <v>0</v>
      </c>
      <c r="BH61" s="35">
        <f t="shared" ref="BH61" si="440">IF(BH$2&gt;=$O61,IF(BH60-HLOOKUP($O61,$R$2:$BS$33,30,FALSE)/HLOOKUP($O61,$R$2:$BS$33,31,FALSE)&lt;=0,BH60,HLOOKUP($O61,$R$2:$BS$33,30,FALSE)/HLOOKUP($O61,$R$2:$BS$33,31,FALSE)),0)</f>
        <v>0</v>
      </c>
      <c r="BI61" s="35">
        <f t="shared" ref="BI61" si="441">IF(BI$2&gt;=$O61,IF(BI60-HLOOKUP($O61,$R$2:$BS$33,30,FALSE)/HLOOKUP($O61,$R$2:$BS$33,31,FALSE)&lt;=0,BI60,HLOOKUP($O61,$R$2:$BS$33,30,FALSE)/HLOOKUP($O61,$R$2:$BS$33,31,FALSE)),0)</f>
        <v>0</v>
      </c>
      <c r="BJ61" s="35">
        <f t="shared" ref="BJ61" si="442">IF(BJ$2&gt;=$O61,IF(BJ60-HLOOKUP($O61,$R$2:$BS$33,30,FALSE)/HLOOKUP($O61,$R$2:$BS$33,31,FALSE)&lt;=0,BJ60,HLOOKUP($O61,$R$2:$BS$33,30,FALSE)/HLOOKUP($O61,$R$2:$BS$33,31,FALSE)),0)</f>
        <v>0</v>
      </c>
      <c r="BK61" s="35">
        <f t="shared" ref="BK61" si="443">IF(BK$2&gt;=$O61,IF(BK60-HLOOKUP($O61,$R$2:$BS$33,30,FALSE)/HLOOKUP($O61,$R$2:$BS$33,31,FALSE)&lt;=0,BK60,HLOOKUP($O61,$R$2:$BS$33,30,FALSE)/HLOOKUP($O61,$R$2:$BS$33,31,FALSE)),0)</f>
        <v>0</v>
      </c>
      <c r="BL61" s="35">
        <f t="shared" ref="BL61" si="444">IF(BL$2&gt;=$O61,IF(BL60-HLOOKUP($O61,$R$2:$BS$33,30,FALSE)/HLOOKUP($O61,$R$2:$BS$33,31,FALSE)&lt;=0,BL60,HLOOKUP($O61,$R$2:$BS$33,30,FALSE)/HLOOKUP($O61,$R$2:$BS$33,31,FALSE)),0)</f>
        <v>0</v>
      </c>
      <c r="BM61" s="35">
        <f t="shared" ref="BM61" si="445">IF(BM$2&gt;=$O61,IF(BM60-HLOOKUP($O61,$R$2:$BS$33,30,FALSE)/HLOOKUP($O61,$R$2:$BS$33,31,FALSE)&lt;=0,BM60,HLOOKUP($O61,$R$2:$BS$33,30,FALSE)/HLOOKUP($O61,$R$2:$BS$33,31,FALSE)),0)</f>
        <v>0</v>
      </c>
      <c r="BN61" s="35">
        <f t="shared" ref="BN61" si="446">IF(BN$2&gt;=$O61,IF(BN60-HLOOKUP($O61,$R$2:$BS$33,30,FALSE)/HLOOKUP($O61,$R$2:$BS$33,31,FALSE)&lt;=0,BN60,HLOOKUP($O61,$R$2:$BS$33,30,FALSE)/HLOOKUP($O61,$R$2:$BS$33,31,FALSE)),0)</f>
        <v>0</v>
      </c>
      <c r="BO61" s="35">
        <f t="shared" ref="BO61" si="447">IF(BO$2&gt;=$O61,IF(BO60-HLOOKUP($O61,$R$2:$BS$33,30,FALSE)/HLOOKUP($O61,$R$2:$BS$33,31,FALSE)&lt;=0,BO60,HLOOKUP($O61,$R$2:$BS$33,30,FALSE)/HLOOKUP($O61,$R$2:$BS$33,31,FALSE)),0)</f>
        <v>0</v>
      </c>
      <c r="BP61" s="35">
        <f t="shared" ref="BP61" si="448">IF(BP$2&gt;=$O61,IF(BP60-HLOOKUP($O61,$R$2:$BS$33,30,FALSE)/HLOOKUP($O61,$R$2:$BS$33,31,FALSE)&lt;=0,BP60,HLOOKUP($O61,$R$2:$BS$33,30,FALSE)/HLOOKUP($O61,$R$2:$BS$33,31,FALSE)),0)</f>
        <v>0</v>
      </c>
      <c r="BQ61" s="35">
        <f t="shared" ref="BQ61" si="449">IF(BQ$2&gt;=$O61,IF(BQ60-HLOOKUP($O61,$R$2:$BS$33,30,FALSE)/HLOOKUP($O61,$R$2:$BS$33,31,FALSE)&lt;=0,BQ60,HLOOKUP($O61,$R$2:$BS$33,30,FALSE)/HLOOKUP($O61,$R$2:$BS$33,31,FALSE)),0)</f>
        <v>0</v>
      </c>
      <c r="BR61" s="35">
        <f t="shared" ref="BR61" si="450">IF(BR$2&gt;=$O61,IF(BR60-HLOOKUP($O61,$R$2:$BS$33,30,FALSE)/HLOOKUP($O61,$R$2:$BS$33,31,FALSE)&lt;=0,BR60,HLOOKUP($O61,$R$2:$BS$33,30,FALSE)/HLOOKUP($O61,$R$2:$BS$33,31,FALSE)),0)</f>
        <v>0</v>
      </c>
      <c r="BS61" s="35">
        <f t="shared" ref="BS61" si="451">IF(BS$2&gt;=$O61,IF(BS60-HLOOKUP($O61,$R$2:$BS$33,30,FALSE)/HLOOKUP($O61,$R$2:$BS$33,31,FALSE)&lt;=0,BS60,HLOOKUP($O61,$R$2:$BS$33,30,FALSE)/HLOOKUP($O61,$R$2:$BS$33,31,FALSE)),0)</f>
        <v>0</v>
      </c>
    </row>
    <row r="62" spans="1:71" hidden="1" outlineLevel="1">
      <c r="F62" t="s">
        <v>168</v>
      </c>
      <c r="L62" s="22" t="s">
        <v>54</v>
      </c>
      <c r="O62" s="22">
        <v>11</v>
      </c>
      <c r="P62" s="39"/>
      <c r="Q62" s="45"/>
      <c r="R62" s="35">
        <f t="shared" ref="R62:BS62" si="452">IF($O62=R$2,R$40,IF(R$2&gt;$O62,Q62-Q63,0))</f>
        <v>0</v>
      </c>
      <c r="S62" s="35">
        <f t="shared" si="452"/>
        <v>0</v>
      </c>
      <c r="T62" s="35">
        <f t="shared" si="452"/>
        <v>0</v>
      </c>
      <c r="U62" s="35">
        <f t="shared" si="452"/>
        <v>0</v>
      </c>
      <c r="V62" s="35">
        <f t="shared" si="452"/>
        <v>0</v>
      </c>
      <c r="W62" s="35">
        <f t="shared" si="452"/>
        <v>0</v>
      </c>
      <c r="X62" s="35">
        <f t="shared" si="452"/>
        <v>0</v>
      </c>
      <c r="Y62" s="35">
        <f t="shared" si="452"/>
        <v>0</v>
      </c>
      <c r="Z62" s="35">
        <f t="shared" si="452"/>
        <v>0</v>
      </c>
      <c r="AA62" s="35">
        <f t="shared" si="452"/>
        <v>0</v>
      </c>
      <c r="AB62" s="35">
        <f t="shared" si="452"/>
        <v>0</v>
      </c>
      <c r="AC62" s="35">
        <f t="shared" si="452"/>
        <v>0</v>
      </c>
      <c r="AD62" s="35">
        <f t="shared" si="452"/>
        <v>0</v>
      </c>
      <c r="AE62" s="35">
        <f t="shared" si="452"/>
        <v>0</v>
      </c>
      <c r="AF62" s="35">
        <f t="shared" si="452"/>
        <v>0</v>
      </c>
      <c r="AG62" s="35">
        <f t="shared" si="452"/>
        <v>0</v>
      </c>
      <c r="AH62" s="35">
        <f t="shared" si="452"/>
        <v>0</v>
      </c>
      <c r="AI62" s="35">
        <f t="shared" si="452"/>
        <v>0</v>
      </c>
      <c r="AJ62" s="35">
        <f t="shared" si="452"/>
        <v>0</v>
      </c>
      <c r="AK62" s="35">
        <f t="shared" si="452"/>
        <v>0</v>
      </c>
      <c r="AL62" s="35">
        <f t="shared" si="452"/>
        <v>0</v>
      </c>
      <c r="AM62" s="35">
        <f t="shared" si="452"/>
        <v>0</v>
      </c>
      <c r="AN62" s="35">
        <f t="shared" si="452"/>
        <v>0</v>
      </c>
      <c r="AO62" s="35">
        <f t="shared" si="452"/>
        <v>0</v>
      </c>
      <c r="AP62" s="35">
        <f t="shared" si="452"/>
        <v>0</v>
      </c>
      <c r="AQ62" s="35">
        <f t="shared" si="452"/>
        <v>0</v>
      </c>
      <c r="AR62" s="35">
        <f t="shared" si="452"/>
        <v>0</v>
      </c>
      <c r="AS62" s="35">
        <f t="shared" si="452"/>
        <v>0</v>
      </c>
      <c r="AT62" s="35">
        <f t="shared" si="452"/>
        <v>0</v>
      </c>
      <c r="AU62" s="35">
        <f t="shared" si="452"/>
        <v>0</v>
      </c>
      <c r="AV62" s="35">
        <f t="shared" si="452"/>
        <v>0</v>
      </c>
      <c r="AW62" s="35">
        <f t="shared" si="452"/>
        <v>0</v>
      </c>
      <c r="AX62" s="35">
        <f t="shared" si="452"/>
        <v>0</v>
      </c>
      <c r="AY62" s="35">
        <f t="shared" si="452"/>
        <v>0</v>
      </c>
      <c r="AZ62" s="35">
        <f t="shared" si="452"/>
        <v>0</v>
      </c>
      <c r="BA62" s="35">
        <f t="shared" si="452"/>
        <v>0</v>
      </c>
      <c r="BB62" s="35">
        <f t="shared" si="452"/>
        <v>0</v>
      </c>
      <c r="BC62" s="35">
        <f t="shared" si="452"/>
        <v>0</v>
      </c>
      <c r="BD62" s="35">
        <f t="shared" si="452"/>
        <v>0</v>
      </c>
      <c r="BE62" s="35">
        <f t="shared" si="452"/>
        <v>0</v>
      </c>
      <c r="BF62" s="35">
        <f t="shared" si="452"/>
        <v>0</v>
      </c>
      <c r="BG62" s="35">
        <f t="shared" si="452"/>
        <v>0</v>
      </c>
      <c r="BH62" s="35">
        <f t="shared" si="452"/>
        <v>0</v>
      </c>
      <c r="BI62" s="35">
        <f t="shared" si="452"/>
        <v>0</v>
      </c>
      <c r="BJ62" s="35">
        <f t="shared" si="452"/>
        <v>0</v>
      </c>
      <c r="BK62" s="35">
        <f t="shared" si="452"/>
        <v>0</v>
      </c>
      <c r="BL62" s="35">
        <f t="shared" si="452"/>
        <v>0</v>
      </c>
      <c r="BM62" s="35">
        <f t="shared" si="452"/>
        <v>0</v>
      </c>
      <c r="BN62" s="35">
        <f t="shared" si="452"/>
        <v>0</v>
      </c>
      <c r="BO62" s="35">
        <f t="shared" si="452"/>
        <v>0</v>
      </c>
      <c r="BP62" s="35">
        <f t="shared" si="452"/>
        <v>0</v>
      </c>
      <c r="BQ62" s="35">
        <f t="shared" si="452"/>
        <v>0</v>
      </c>
      <c r="BR62" s="35">
        <f t="shared" si="452"/>
        <v>0</v>
      </c>
      <c r="BS62" s="35">
        <f t="shared" si="452"/>
        <v>0</v>
      </c>
    </row>
    <row r="63" spans="1:71" hidden="1" outlineLevel="1">
      <c r="F63" t="s">
        <v>169</v>
      </c>
      <c r="L63" s="22" t="s">
        <v>170</v>
      </c>
      <c r="O63" s="22">
        <v>11</v>
      </c>
      <c r="P63" s="39"/>
      <c r="Q63" s="45"/>
      <c r="R63" s="35">
        <f t="shared" ref="R63" si="453">IF(R$2&gt;=$O63,IF(R62-HLOOKUP($O63,$R$2:$BS$33,30,FALSE)/HLOOKUP($O63,$R$2:$BS$33,31,FALSE)&lt;=0,R62,HLOOKUP($O63,$R$2:$BS$33,30,FALSE)/HLOOKUP($O63,$R$2:$BS$33,31,FALSE)),0)</f>
        <v>0</v>
      </c>
      <c r="S63" s="35">
        <f t="shared" ref="S63" si="454">IF(S$2&gt;=$O63,IF(S62-HLOOKUP($O63,$R$2:$BS$33,30,FALSE)/HLOOKUP($O63,$R$2:$BS$33,31,FALSE)&lt;=0,S62,HLOOKUP($O63,$R$2:$BS$33,30,FALSE)/HLOOKUP($O63,$R$2:$BS$33,31,FALSE)),0)</f>
        <v>0</v>
      </c>
      <c r="T63" s="35">
        <f t="shared" ref="T63" si="455">IF(T$2&gt;=$O63,IF(T62-HLOOKUP($O63,$R$2:$BS$33,30,FALSE)/HLOOKUP($O63,$R$2:$BS$33,31,FALSE)&lt;=0,T62,HLOOKUP($O63,$R$2:$BS$33,30,FALSE)/HLOOKUP($O63,$R$2:$BS$33,31,FALSE)),0)</f>
        <v>0</v>
      </c>
      <c r="U63" s="35">
        <f t="shared" ref="U63" si="456">IF(U$2&gt;=$O63,IF(U62-HLOOKUP($O63,$R$2:$BS$33,30,FALSE)/HLOOKUP($O63,$R$2:$BS$33,31,FALSE)&lt;=0,U62,HLOOKUP($O63,$R$2:$BS$33,30,FALSE)/HLOOKUP($O63,$R$2:$BS$33,31,FALSE)),0)</f>
        <v>0</v>
      </c>
      <c r="V63" s="35">
        <f t="shared" ref="V63" si="457">IF(V$2&gt;=$O63,IF(V62-HLOOKUP($O63,$R$2:$BS$33,30,FALSE)/HLOOKUP($O63,$R$2:$BS$33,31,FALSE)&lt;=0,V62,HLOOKUP($O63,$R$2:$BS$33,30,FALSE)/HLOOKUP($O63,$R$2:$BS$33,31,FALSE)),0)</f>
        <v>0</v>
      </c>
      <c r="W63" s="35">
        <f t="shared" ref="W63" si="458">IF(W$2&gt;=$O63,IF(W62-HLOOKUP($O63,$R$2:$BS$33,30,FALSE)/HLOOKUP($O63,$R$2:$BS$33,31,FALSE)&lt;=0,W62,HLOOKUP($O63,$R$2:$BS$33,30,FALSE)/HLOOKUP($O63,$R$2:$BS$33,31,FALSE)),0)</f>
        <v>0</v>
      </c>
      <c r="X63" s="35">
        <f t="shared" ref="X63" si="459">IF(X$2&gt;=$O63,IF(X62-HLOOKUP($O63,$R$2:$BS$33,30,FALSE)/HLOOKUP($O63,$R$2:$BS$33,31,FALSE)&lt;=0,X62,HLOOKUP($O63,$R$2:$BS$33,30,FALSE)/HLOOKUP($O63,$R$2:$BS$33,31,FALSE)),0)</f>
        <v>0</v>
      </c>
      <c r="Y63" s="35">
        <f t="shared" ref="Y63" si="460">IF(Y$2&gt;=$O63,IF(Y62-HLOOKUP($O63,$R$2:$BS$33,30,FALSE)/HLOOKUP($O63,$R$2:$BS$33,31,FALSE)&lt;=0,Y62,HLOOKUP($O63,$R$2:$BS$33,30,FALSE)/HLOOKUP($O63,$R$2:$BS$33,31,FALSE)),0)</f>
        <v>0</v>
      </c>
      <c r="Z63" s="35">
        <f t="shared" ref="Z63" si="461">IF(Z$2&gt;=$O63,IF(Z62-HLOOKUP($O63,$R$2:$BS$33,30,FALSE)/HLOOKUP($O63,$R$2:$BS$33,31,FALSE)&lt;=0,Z62,HLOOKUP($O63,$R$2:$BS$33,30,FALSE)/HLOOKUP($O63,$R$2:$BS$33,31,FALSE)),0)</f>
        <v>0</v>
      </c>
      <c r="AA63" s="35">
        <f t="shared" ref="AA63" si="462">IF(AA$2&gt;=$O63,IF(AA62-HLOOKUP($O63,$R$2:$BS$33,30,FALSE)/HLOOKUP($O63,$R$2:$BS$33,31,FALSE)&lt;=0,AA62,HLOOKUP($O63,$R$2:$BS$33,30,FALSE)/HLOOKUP($O63,$R$2:$BS$33,31,FALSE)),0)</f>
        <v>0</v>
      </c>
      <c r="AB63" s="35">
        <f t="shared" ref="AB63" si="463">IF(AB$2&gt;=$O63,IF(AB62-HLOOKUP($O63,$R$2:$BS$33,30,FALSE)/HLOOKUP($O63,$R$2:$BS$33,31,FALSE)&lt;=0,AB62,HLOOKUP($O63,$R$2:$BS$33,30,FALSE)/HLOOKUP($O63,$R$2:$BS$33,31,FALSE)),0)</f>
        <v>0</v>
      </c>
      <c r="AC63" s="35">
        <f t="shared" ref="AC63" si="464">IF(AC$2&gt;=$O63,IF(AC62-HLOOKUP($O63,$R$2:$BS$33,30,FALSE)/HLOOKUP($O63,$R$2:$BS$33,31,FALSE)&lt;=0,AC62,HLOOKUP($O63,$R$2:$BS$33,30,FALSE)/HLOOKUP($O63,$R$2:$BS$33,31,FALSE)),0)</f>
        <v>0</v>
      </c>
      <c r="AD63" s="35">
        <f t="shared" ref="AD63" si="465">IF(AD$2&gt;=$O63,IF(AD62-HLOOKUP($O63,$R$2:$BS$33,30,FALSE)/HLOOKUP($O63,$R$2:$BS$33,31,FALSE)&lt;=0,AD62,HLOOKUP($O63,$R$2:$BS$33,30,FALSE)/HLOOKUP($O63,$R$2:$BS$33,31,FALSE)),0)</f>
        <v>0</v>
      </c>
      <c r="AE63" s="35">
        <f t="shared" ref="AE63" si="466">IF(AE$2&gt;=$O63,IF(AE62-HLOOKUP($O63,$R$2:$BS$33,30,FALSE)/HLOOKUP($O63,$R$2:$BS$33,31,FALSE)&lt;=0,AE62,HLOOKUP($O63,$R$2:$BS$33,30,FALSE)/HLOOKUP($O63,$R$2:$BS$33,31,FALSE)),0)</f>
        <v>0</v>
      </c>
      <c r="AF63" s="35">
        <f t="shared" ref="AF63" si="467">IF(AF$2&gt;=$O63,IF(AF62-HLOOKUP($O63,$R$2:$BS$33,30,FALSE)/HLOOKUP($O63,$R$2:$BS$33,31,FALSE)&lt;=0,AF62,HLOOKUP($O63,$R$2:$BS$33,30,FALSE)/HLOOKUP($O63,$R$2:$BS$33,31,FALSE)),0)</f>
        <v>0</v>
      </c>
      <c r="AG63" s="35">
        <f t="shared" ref="AG63" si="468">IF(AG$2&gt;=$O63,IF(AG62-HLOOKUP($O63,$R$2:$BS$33,30,FALSE)/HLOOKUP($O63,$R$2:$BS$33,31,FALSE)&lt;=0,AG62,HLOOKUP($O63,$R$2:$BS$33,30,FALSE)/HLOOKUP($O63,$R$2:$BS$33,31,FALSE)),0)</f>
        <v>0</v>
      </c>
      <c r="AH63" s="35">
        <f t="shared" ref="AH63" si="469">IF(AH$2&gt;=$O63,IF(AH62-HLOOKUP($O63,$R$2:$BS$33,30,FALSE)/HLOOKUP($O63,$R$2:$BS$33,31,FALSE)&lt;=0,AH62,HLOOKUP($O63,$R$2:$BS$33,30,FALSE)/HLOOKUP($O63,$R$2:$BS$33,31,FALSE)),0)</f>
        <v>0</v>
      </c>
      <c r="AI63" s="35">
        <f t="shared" ref="AI63" si="470">IF(AI$2&gt;=$O63,IF(AI62-HLOOKUP($O63,$R$2:$BS$33,30,FALSE)/HLOOKUP($O63,$R$2:$BS$33,31,FALSE)&lt;=0,AI62,HLOOKUP($O63,$R$2:$BS$33,30,FALSE)/HLOOKUP($O63,$R$2:$BS$33,31,FALSE)),0)</f>
        <v>0</v>
      </c>
      <c r="AJ63" s="35">
        <f t="shared" ref="AJ63" si="471">IF(AJ$2&gt;=$O63,IF(AJ62-HLOOKUP($O63,$R$2:$BS$33,30,FALSE)/HLOOKUP($O63,$R$2:$BS$33,31,FALSE)&lt;=0,AJ62,HLOOKUP($O63,$R$2:$BS$33,30,FALSE)/HLOOKUP($O63,$R$2:$BS$33,31,FALSE)),0)</f>
        <v>0</v>
      </c>
      <c r="AK63" s="35">
        <f t="shared" ref="AK63" si="472">IF(AK$2&gt;=$O63,IF(AK62-HLOOKUP($O63,$R$2:$BS$33,30,FALSE)/HLOOKUP($O63,$R$2:$BS$33,31,FALSE)&lt;=0,AK62,HLOOKUP($O63,$R$2:$BS$33,30,FALSE)/HLOOKUP($O63,$R$2:$BS$33,31,FALSE)),0)</f>
        <v>0</v>
      </c>
      <c r="AL63" s="35">
        <f t="shared" ref="AL63" si="473">IF(AL$2&gt;=$O63,IF(AL62-HLOOKUP($O63,$R$2:$BS$33,30,FALSE)/HLOOKUP($O63,$R$2:$BS$33,31,FALSE)&lt;=0,AL62,HLOOKUP($O63,$R$2:$BS$33,30,FALSE)/HLOOKUP($O63,$R$2:$BS$33,31,FALSE)),0)</f>
        <v>0</v>
      </c>
      <c r="AM63" s="35">
        <f t="shared" ref="AM63" si="474">IF(AM$2&gt;=$O63,IF(AM62-HLOOKUP($O63,$R$2:$BS$33,30,FALSE)/HLOOKUP($O63,$R$2:$BS$33,31,FALSE)&lt;=0,AM62,HLOOKUP($O63,$R$2:$BS$33,30,FALSE)/HLOOKUP($O63,$R$2:$BS$33,31,FALSE)),0)</f>
        <v>0</v>
      </c>
      <c r="AN63" s="35">
        <f t="shared" ref="AN63" si="475">IF(AN$2&gt;=$O63,IF(AN62-HLOOKUP($O63,$R$2:$BS$33,30,FALSE)/HLOOKUP($O63,$R$2:$BS$33,31,FALSE)&lt;=0,AN62,HLOOKUP($O63,$R$2:$BS$33,30,FALSE)/HLOOKUP($O63,$R$2:$BS$33,31,FALSE)),0)</f>
        <v>0</v>
      </c>
      <c r="AO63" s="35">
        <f t="shared" ref="AO63" si="476">IF(AO$2&gt;=$O63,IF(AO62-HLOOKUP($O63,$R$2:$BS$33,30,FALSE)/HLOOKUP($O63,$R$2:$BS$33,31,FALSE)&lt;=0,AO62,HLOOKUP($O63,$R$2:$BS$33,30,FALSE)/HLOOKUP($O63,$R$2:$BS$33,31,FALSE)),0)</f>
        <v>0</v>
      </c>
      <c r="AP63" s="35">
        <f t="shared" ref="AP63" si="477">IF(AP$2&gt;=$O63,IF(AP62-HLOOKUP($O63,$R$2:$BS$33,30,FALSE)/HLOOKUP($O63,$R$2:$BS$33,31,FALSE)&lt;=0,AP62,HLOOKUP($O63,$R$2:$BS$33,30,FALSE)/HLOOKUP($O63,$R$2:$BS$33,31,FALSE)),0)</f>
        <v>0</v>
      </c>
      <c r="AQ63" s="35">
        <f t="shared" ref="AQ63" si="478">IF(AQ$2&gt;=$O63,IF(AQ62-HLOOKUP($O63,$R$2:$BS$33,30,FALSE)/HLOOKUP($O63,$R$2:$BS$33,31,FALSE)&lt;=0,AQ62,HLOOKUP($O63,$R$2:$BS$33,30,FALSE)/HLOOKUP($O63,$R$2:$BS$33,31,FALSE)),0)</f>
        <v>0</v>
      </c>
      <c r="AR63" s="35">
        <f t="shared" ref="AR63" si="479">IF(AR$2&gt;=$O63,IF(AR62-HLOOKUP($O63,$R$2:$BS$33,30,FALSE)/HLOOKUP($O63,$R$2:$BS$33,31,FALSE)&lt;=0,AR62,HLOOKUP($O63,$R$2:$BS$33,30,FALSE)/HLOOKUP($O63,$R$2:$BS$33,31,FALSE)),0)</f>
        <v>0</v>
      </c>
      <c r="AS63" s="35">
        <f t="shared" ref="AS63" si="480">IF(AS$2&gt;=$O63,IF(AS62-HLOOKUP($O63,$R$2:$BS$33,30,FALSE)/HLOOKUP($O63,$R$2:$BS$33,31,FALSE)&lt;=0,AS62,HLOOKUP($O63,$R$2:$BS$33,30,FALSE)/HLOOKUP($O63,$R$2:$BS$33,31,FALSE)),0)</f>
        <v>0</v>
      </c>
      <c r="AT63" s="35">
        <f t="shared" ref="AT63" si="481">IF(AT$2&gt;=$O63,IF(AT62-HLOOKUP($O63,$R$2:$BS$33,30,FALSE)/HLOOKUP($O63,$R$2:$BS$33,31,FALSE)&lt;=0,AT62,HLOOKUP($O63,$R$2:$BS$33,30,FALSE)/HLOOKUP($O63,$R$2:$BS$33,31,FALSE)),0)</f>
        <v>0</v>
      </c>
      <c r="AU63" s="35">
        <f t="shared" ref="AU63" si="482">IF(AU$2&gt;=$O63,IF(AU62-HLOOKUP($O63,$R$2:$BS$33,30,FALSE)/HLOOKUP($O63,$R$2:$BS$33,31,FALSE)&lt;=0,AU62,HLOOKUP($O63,$R$2:$BS$33,30,FALSE)/HLOOKUP($O63,$R$2:$BS$33,31,FALSE)),0)</f>
        <v>0</v>
      </c>
      <c r="AV63" s="35">
        <f t="shared" ref="AV63" si="483">IF(AV$2&gt;=$O63,IF(AV62-HLOOKUP($O63,$R$2:$BS$33,30,FALSE)/HLOOKUP($O63,$R$2:$BS$33,31,FALSE)&lt;=0,AV62,HLOOKUP($O63,$R$2:$BS$33,30,FALSE)/HLOOKUP($O63,$R$2:$BS$33,31,FALSE)),0)</f>
        <v>0</v>
      </c>
      <c r="AW63" s="35">
        <f t="shared" ref="AW63" si="484">IF(AW$2&gt;=$O63,IF(AW62-HLOOKUP($O63,$R$2:$BS$33,30,FALSE)/HLOOKUP($O63,$R$2:$BS$33,31,FALSE)&lt;=0,AW62,HLOOKUP($O63,$R$2:$BS$33,30,FALSE)/HLOOKUP($O63,$R$2:$BS$33,31,FALSE)),0)</f>
        <v>0</v>
      </c>
      <c r="AX63" s="35">
        <f t="shared" ref="AX63" si="485">IF(AX$2&gt;=$O63,IF(AX62-HLOOKUP($O63,$R$2:$BS$33,30,FALSE)/HLOOKUP($O63,$R$2:$BS$33,31,FALSE)&lt;=0,AX62,HLOOKUP($O63,$R$2:$BS$33,30,FALSE)/HLOOKUP($O63,$R$2:$BS$33,31,FALSE)),0)</f>
        <v>0</v>
      </c>
      <c r="AY63" s="35">
        <f t="shared" ref="AY63" si="486">IF(AY$2&gt;=$O63,IF(AY62-HLOOKUP($O63,$R$2:$BS$33,30,FALSE)/HLOOKUP($O63,$R$2:$BS$33,31,FALSE)&lt;=0,AY62,HLOOKUP($O63,$R$2:$BS$33,30,FALSE)/HLOOKUP($O63,$R$2:$BS$33,31,FALSE)),0)</f>
        <v>0</v>
      </c>
      <c r="AZ63" s="35">
        <f t="shared" ref="AZ63" si="487">IF(AZ$2&gt;=$O63,IF(AZ62-HLOOKUP($O63,$R$2:$BS$33,30,FALSE)/HLOOKUP($O63,$R$2:$BS$33,31,FALSE)&lt;=0,AZ62,HLOOKUP($O63,$R$2:$BS$33,30,FALSE)/HLOOKUP($O63,$R$2:$BS$33,31,FALSE)),0)</f>
        <v>0</v>
      </c>
      <c r="BA63" s="35">
        <f t="shared" ref="BA63" si="488">IF(BA$2&gt;=$O63,IF(BA62-HLOOKUP($O63,$R$2:$BS$33,30,FALSE)/HLOOKUP($O63,$R$2:$BS$33,31,FALSE)&lt;=0,BA62,HLOOKUP($O63,$R$2:$BS$33,30,FALSE)/HLOOKUP($O63,$R$2:$BS$33,31,FALSE)),0)</f>
        <v>0</v>
      </c>
      <c r="BB63" s="35">
        <f t="shared" ref="BB63" si="489">IF(BB$2&gt;=$O63,IF(BB62-HLOOKUP($O63,$R$2:$BS$33,30,FALSE)/HLOOKUP($O63,$R$2:$BS$33,31,FALSE)&lt;=0,BB62,HLOOKUP($O63,$R$2:$BS$33,30,FALSE)/HLOOKUP($O63,$R$2:$BS$33,31,FALSE)),0)</f>
        <v>0</v>
      </c>
      <c r="BC63" s="35">
        <f t="shared" ref="BC63" si="490">IF(BC$2&gt;=$O63,IF(BC62-HLOOKUP($O63,$R$2:$BS$33,30,FALSE)/HLOOKUP($O63,$R$2:$BS$33,31,FALSE)&lt;=0,BC62,HLOOKUP($O63,$R$2:$BS$33,30,FALSE)/HLOOKUP($O63,$R$2:$BS$33,31,FALSE)),0)</f>
        <v>0</v>
      </c>
      <c r="BD63" s="35">
        <f t="shared" ref="BD63" si="491">IF(BD$2&gt;=$O63,IF(BD62-HLOOKUP($O63,$R$2:$BS$33,30,FALSE)/HLOOKUP($O63,$R$2:$BS$33,31,FALSE)&lt;=0,BD62,HLOOKUP($O63,$R$2:$BS$33,30,FALSE)/HLOOKUP($O63,$R$2:$BS$33,31,FALSE)),0)</f>
        <v>0</v>
      </c>
      <c r="BE63" s="35">
        <f t="shared" ref="BE63" si="492">IF(BE$2&gt;=$O63,IF(BE62-HLOOKUP($O63,$R$2:$BS$33,30,FALSE)/HLOOKUP($O63,$R$2:$BS$33,31,FALSE)&lt;=0,BE62,HLOOKUP($O63,$R$2:$BS$33,30,FALSE)/HLOOKUP($O63,$R$2:$BS$33,31,FALSE)),0)</f>
        <v>0</v>
      </c>
      <c r="BF63" s="35">
        <f t="shared" ref="BF63" si="493">IF(BF$2&gt;=$O63,IF(BF62-HLOOKUP($O63,$R$2:$BS$33,30,FALSE)/HLOOKUP($O63,$R$2:$BS$33,31,FALSE)&lt;=0,BF62,HLOOKUP($O63,$R$2:$BS$33,30,FALSE)/HLOOKUP($O63,$R$2:$BS$33,31,FALSE)),0)</f>
        <v>0</v>
      </c>
      <c r="BG63" s="35">
        <f t="shared" ref="BG63" si="494">IF(BG$2&gt;=$O63,IF(BG62-HLOOKUP($O63,$R$2:$BS$33,30,FALSE)/HLOOKUP($O63,$R$2:$BS$33,31,FALSE)&lt;=0,BG62,HLOOKUP($O63,$R$2:$BS$33,30,FALSE)/HLOOKUP($O63,$R$2:$BS$33,31,FALSE)),0)</f>
        <v>0</v>
      </c>
      <c r="BH63" s="35">
        <f t="shared" ref="BH63" si="495">IF(BH$2&gt;=$O63,IF(BH62-HLOOKUP($O63,$R$2:$BS$33,30,FALSE)/HLOOKUP($O63,$R$2:$BS$33,31,FALSE)&lt;=0,BH62,HLOOKUP($O63,$R$2:$BS$33,30,FALSE)/HLOOKUP($O63,$R$2:$BS$33,31,FALSE)),0)</f>
        <v>0</v>
      </c>
      <c r="BI63" s="35">
        <f t="shared" ref="BI63" si="496">IF(BI$2&gt;=$O63,IF(BI62-HLOOKUP($O63,$R$2:$BS$33,30,FALSE)/HLOOKUP($O63,$R$2:$BS$33,31,FALSE)&lt;=0,BI62,HLOOKUP($O63,$R$2:$BS$33,30,FALSE)/HLOOKUP($O63,$R$2:$BS$33,31,FALSE)),0)</f>
        <v>0</v>
      </c>
      <c r="BJ63" s="35">
        <f t="shared" ref="BJ63" si="497">IF(BJ$2&gt;=$O63,IF(BJ62-HLOOKUP($O63,$R$2:$BS$33,30,FALSE)/HLOOKUP($O63,$R$2:$BS$33,31,FALSE)&lt;=0,BJ62,HLOOKUP($O63,$R$2:$BS$33,30,FALSE)/HLOOKUP($O63,$R$2:$BS$33,31,FALSE)),0)</f>
        <v>0</v>
      </c>
      <c r="BK63" s="35">
        <f t="shared" ref="BK63" si="498">IF(BK$2&gt;=$O63,IF(BK62-HLOOKUP($O63,$R$2:$BS$33,30,FALSE)/HLOOKUP($O63,$R$2:$BS$33,31,FALSE)&lt;=0,BK62,HLOOKUP($O63,$R$2:$BS$33,30,FALSE)/HLOOKUP($O63,$R$2:$BS$33,31,FALSE)),0)</f>
        <v>0</v>
      </c>
      <c r="BL63" s="35">
        <f t="shared" ref="BL63" si="499">IF(BL$2&gt;=$O63,IF(BL62-HLOOKUP($O63,$R$2:$BS$33,30,FALSE)/HLOOKUP($O63,$R$2:$BS$33,31,FALSE)&lt;=0,BL62,HLOOKUP($O63,$R$2:$BS$33,30,FALSE)/HLOOKUP($O63,$R$2:$BS$33,31,FALSE)),0)</f>
        <v>0</v>
      </c>
      <c r="BM63" s="35">
        <f t="shared" ref="BM63" si="500">IF(BM$2&gt;=$O63,IF(BM62-HLOOKUP($O63,$R$2:$BS$33,30,FALSE)/HLOOKUP($O63,$R$2:$BS$33,31,FALSE)&lt;=0,BM62,HLOOKUP($O63,$R$2:$BS$33,30,FALSE)/HLOOKUP($O63,$R$2:$BS$33,31,FALSE)),0)</f>
        <v>0</v>
      </c>
      <c r="BN63" s="35">
        <f t="shared" ref="BN63" si="501">IF(BN$2&gt;=$O63,IF(BN62-HLOOKUP($O63,$R$2:$BS$33,30,FALSE)/HLOOKUP($O63,$R$2:$BS$33,31,FALSE)&lt;=0,BN62,HLOOKUP($O63,$R$2:$BS$33,30,FALSE)/HLOOKUP($O63,$R$2:$BS$33,31,FALSE)),0)</f>
        <v>0</v>
      </c>
      <c r="BO63" s="35">
        <f t="shared" ref="BO63" si="502">IF(BO$2&gt;=$O63,IF(BO62-HLOOKUP($O63,$R$2:$BS$33,30,FALSE)/HLOOKUP($O63,$R$2:$BS$33,31,FALSE)&lt;=0,BO62,HLOOKUP($O63,$R$2:$BS$33,30,FALSE)/HLOOKUP($O63,$R$2:$BS$33,31,FALSE)),0)</f>
        <v>0</v>
      </c>
      <c r="BP63" s="35">
        <f t="shared" ref="BP63" si="503">IF(BP$2&gt;=$O63,IF(BP62-HLOOKUP($O63,$R$2:$BS$33,30,FALSE)/HLOOKUP($O63,$R$2:$BS$33,31,FALSE)&lt;=0,BP62,HLOOKUP($O63,$R$2:$BS$33,30,FALSE)/HLOOKUP($O63,$R$2:$BS$33,31,FALSE)),0)</f>
        <v>0</v>
      </c>
      <c r="BQ63" s="35">
        <f t="shared" ref="BQ63" si="504">IF(BQ$2&gt;=$O63,IF(BQ62-HLOOKUP($O63,$R$2:$BS$33,30,FALSE)/HLOOKUP($O63,$R$2:$BS$33,31,FALSE)&lt;=0,BQ62,HLOOKUP($O63,$R$2:$BS$33,30,FALSE)/HLOOKUP($O63,$R$2:$BS$33,31,FALSE)),0)</f>
        <v>0</v>
      </c>
      <c r="BR63" s="35">
        <f t="shared" ref="BR63" si="505">IF(BR$2&gt;=$O63,IF(BR62-HLOOKUP($O63,$R$2:$BS$33,30,FALSE)/HLOOKUP($O63,$R$2:$BS$33,31,FALSE)&lt;=0,BR62,HLOOKUP($O63,$R$2:$BS$33,30,FALSE)/HLOOKUP($O63,$R$2:$BS$33,31,FALSE)),0)</f>
        <v>0</v>
      </c>
      <c r="BS63" s="35">
        <f t="shared" ref="BS63" si="506">IF(BS$2&gt;=$O63,IF(BS62-HLOOKUP($O63,$R$2:$BS$33,30,FALSE)/HLOOKUP($O63,$R$2:$BS$33,31,FALSE)&lt;=0,BS62,HLOOKUP($O63,$R$2:$BS$33,30,FALSE)/HLOOKUP($O63,$R$2:$BS$33,31,FALSE)),0)</f>
        <v>0</v>
      </c>
    </row>
    <row r="64" spans="1:71" hidden="1" outlineLevel="1">
      <c r="F64" t="s">
        <v>168</v>
      </c>
      <c r="L64" s="22" t="s">
        <v>54</v>
      </c>
      <c r="O64" s="22">
        <v>12</v>
      </c>
      <c r="P64" s="39"/>
      <c r="Q64" s="45"/>
      <c r="R64" s="35">
        <f t="shared" ref="R64:BS64" si="507">IF($O64=R$2,R$40,IF(R$2&gt;$O64,Q64-Q65,0))</f>
        <v>0</v>
      </c>
      <c r="S64" s="35">
        <f t="shared" si="507"/>
        <v>0</v>
      </c>
      <c r="T64" s="35">
        <f t="shared" si="507"/>
        <v>0</v>
      </c>
      <c r="U64" s="35">
        <f t="shared" si="507"/>
        <v>0</v>
      </c>
      <c r="V64" s="35">
        <f t="shared" si="507"/>
        <v>0</v>
      </c>
      <c r="W64" s="35">
        <f t="shared" si="507"/>
        <v>0</v>
      </c>
      <c r="X64" s="35">
        <f t="shared" si="507"/>
        <v>0</v>
      </c>
      <c r="Y64" s="35">
        <f t="shared" si="507"/>
        <v>0</v>
      </c>
      <c r="Z64" s="35">
        <f t="shared" si="507"/>
        <v>0</v>
      </c>
      <c r="AA64" s="35">
        <f t="shared" si="507"/>
        <v>0</v>
      </c>
      <c r="AB64" s="35">
        <f t="shared" si="507"/>
        <v>0</v>
      </c>
      <c r="AC64" s="35">
        <f t="shared" si="507"/>
        <v>0</v>
      </c>
      <c r="AD64" s="35">
        <f t="shared" si="507"/>
        <v>0</v>
      </c>
      <c r="AE64" s="35">
        <f t="shared" si="507"/>
        <v>0</v>
      </c>
      <c r="AF64" s="35">
        <f t="shared" si="507"/>
        <v>0</v>
      </c>
      <c r="AG64" s="35">
        <f t="shared" si="507"/>
        <v>0</v>
      </c>
      <c r="AH64" s="35">
        <f t="shared" si="507"/>
        <v>0</v>
      </c>
      <c r="AI64" s="35">
        <f t="shared" si="507"/>
        <v>0</v>
      </c>
      <c r="AJ64" s="35">
        <f t="shared" si="507"/>
        <v>0</v>
      </c>
      <c r="AK64" s="35">
        <f t="shared" si="507"/>
        <v>0</v>
      </c>
      <c r="AL64" s="35">
        <f t="shared" si="507"/>
        <v>0</v>
      </c>
      <c r="AM64" s="35">
        <f t="shared" si="507"/>
        <v>0</v>
      </c>
      <c r="AN64" s="35">
        <f t="shared" si="507"/>
        <v>0</v>
      </c>
      <c r="AO64" s="35">
        <f t="shared" si="507"/>
        <v>0</v>
      </c>
      <c r="AP64" s="35">
        <f t="shared" si="507"/>
        <v>0</v>
      </c>
      <c r="AQ64" s="35">
        <f t="shared" si="507"/>
        <v>0</v>
      </c>
      <c r="AR64" s="35">
        <f t="shared" si="507"/>
        <v>0</v>
      </c>
      <c r="AS64" s="35">
        <f t="shared" si="507"/>
        <v>0</v>
      </c>
      <c r="AT64" s="35">
        <f t="shared" si="507"/>
        <v>0</v>
      </c>
      <c r="AU64" s="35">
        <f t="shared" si="507"/>
        <v>0</v>
      </c>
      <c r="AV64" s="35">
        <f t="shared" si="507"/>
        <v>0</v>
      </c>
      <c r="AW64" s="35">
        <f t="shared" si="507"/>
        <v>0</v>
      </c>
      <c r="AX64" s="35">
        <f t="shared" si="507"/>
        <v>0</v>
      </c>
      <c r="AY64" s="35">
        <f t="shared" si="507"/>
        <v>0</v>
      </c>
      <c r="AZ64" s="35">
        <f t="shared" si="507"/>
        <v>0</v>
      </c>
      <c r="BA64" s="35">
        <f t="shared" si="507"/>
        <v>0</v>
      </c>
      <c r="BB64" s="35">
        <f t="shared" si="507"/>
        <v>0</v>
      </c>
      <c r="BC64" s="35">
        <f t="shared" si="507"/>
        <v>0</v>
      </c>
      <c r="BD64" s="35">
        <f t="shared" si="507"/>
        <v>0</v>
      </c>
      <c r="BE64" s="35">
        <f t="shared" si="507"/>
        <v>0</v>
      </c>
      <c r="BF64" s="35">
        <f t="shared" si="507"/>
        <v>0</v>
      </c>
      <c r="BG64" s="35">
        <f t="shared" si="507"/>
        <v>0</v>
      </c>
      <c r="BH64" s="35">
        <f t="shared" si="507"/>
        <v>0</v>
      </c>
      <c r="BI64" s="35">
        <f t="shared" si="507"/>
        <v>0</v>
      </c>
      <c r="BJ64" s="35">
        <f t="shared" si="507"/>
        <v>0</v>
      </c>
      <c r="BK64" s="35">
        <f t="shared" si="507"/>
        <v>0</v>
      </c>
      <c r="BL64" s="35">
        <f t="shared" si="507"/>
        <v>0</v>
      </c>
      <c r="BM64" s="35">
        <f t="shared" si="507"/>
        <v>0</v>
      </c>
      <c r="BN64" s="35">
        <f t="shared" si="507"/>
        <v>0</v>
      </c>
      <c r="BO64" s="35">
        <f t="shared" si="507"/>
        <v>0</v>
      </c>
      <c r="BP64" s="35">
        <f t="shared" si="507"/>
        <v>0</v>
      </c>
      <c r="BQ64" s="35">
        <f t="shared" si="507"/>
        <v>0</v>
      </c>
      <c r="BR64" s="35">
        <f t="shared" si="507"/>
        <v>0</v>
      </c>
      <c r="BS64" s="35">
        <f t="shared" si="507"/>
        <v>0</v>
      </c>
    </row>
    <row r="65" spans="6:71" hidden="1" outlineLevel="1">
      <c r="F65" t="s">
        <v>169</v>
      </c>
      <c r="L65" s="22" t="s">
        <v>170</v>
      </c>
      <c r="O65" s="22">
        <v>12</v>
      </c>
      <c r="P65" s="39"/>
      <c r="Q65" s="45"/>
      <c r="R65" s="35">
        <f t="shared" ref="R65" si="508">IF(R$2&gt;=$O65,IF(R64-HLOOKUP($O65,$R$2:$BS$33,30,FALSE)/HLOOKUP($O65,$R$2:$BS$33,31,FALSE)&lt;=0,R64,HLOOKUP($O65,$R$2:$BS$33,30,FALSE)/HLOOKUP($O65,$R$2:$BS$33,31,FALSE)),0)</f>
        <v>0</v>
      </c>
      <c r="S65" s="35">
        <f t="shared" ref="S65" si="509">IF(S$2&gt;=$O65,IF(S64-HLOOKUP($O65,$R$2:$BS$33,30,FALSE)/HLOOKUP($O65,$R$2:$BS$33,31,FALSE)&lt;=0,S64,HLOOKUP($O65,$R$2:$BS$33,30,FALSE)/HLOOKUP($O65,$R$2:$BS$33,31,FALSE)),0)</f>
        <v>0</v>
      </c>
      <c r="T65" s="35">
        <f t="shared" ref="T65" si="510">IF(T$2&gt;=$O65,IF(T64-HLOOKUP($O65,$R$2:$BS$33,30,FALSE)/HLOOKUP($O65,$R$2:$BS$33,31,FALSE)&lt;=0,T64,HLOOKUP($O65,$R$2:$BS$33,30,FALSE)/HLOOKUP($O65,$R$2:$BS$33,31,FALSE)),0)</f>
        <v>0</v>
      </c>
      <c r="U65" s="35">
        <f t="shared" ref="U65" si="511">IF(U$2&gt;=$O65,IF(U64-HLOOKUP($O65,$R$2:$BS$33,30,FALSE)/HLOOKUP($O65,$R$2:$BS$33,31,FALSE)&lt;=0,U64,HLOOKUP($O65,$R$2:$BS$33,30,FALSE)/HLOOKUP($O65,$R$2:$BS$33,31,FALSE)),0)</f>
        <v>0</v>
      </c>
      <c r="V65" s="35">
        <f t="shared" ref="V65" si="512">IF(V$2&gt;=$O65,IF(V64-HLOOKUP($O65,$R$2:$BS$33,30,FALSE)/HLOOKUP($O65,$R$2:$BS$33,31,FALSE)&lt;=0,V64,HLOOKUP($O65,$R$2:$BS$33,30,FALSE)/HLOOKUP($O65,$R$2:$BS$33,31,FALSE)),0)</f>
        <v>0</v>
      </c>
      <c r="W65" s="35">
        <f t="shared" ref="W65" si="513">IF(W$2&gt;=$O65,IF(W64-HLOOKUP($O65,$R$2:$BS$33,30,FALSE)/HLOOKUP($O65,$R$2:$BS$33,31,FALSE)&lt;=0,W64,HLOOKUP($O65,$R$2:$BS$33,30,FALSE)/HLOOKUP($O65,$R$2:$BS$33,31,FALSE)),0)</f>
        <v>0</v>
      </c>
      <c r="X65" s="35">
        <f t="shared" ref="X65" si="514">IF(X$2&gt;=$O65,IF(X64-HLOOKUP($O65,$R$2:$BS$33,30,FALSE)/HLOOKUP($O65,$R$2:$BS$33,31,FALSE)&lt;=0,X64,HLOOKUP($O65,$R$2:$BS$33,30,FALSE)/HLOOKUP($O65,$R$2:$BS$33,31,FALSE)),0)</f>
        <v>0</v>
      </c>
      <c r="Y65" s="35">
        <f t="shared" ref="Y65" si="515">IF(Y$2&gt;=$O65,IF(Y64-HLOOKUP($O65,$R$2:$BS$33,30,FALSE)/HLOOKUP($O65,$R$2:$BS$33,31,FALSE)&lt;=0,Y64,HLOOKUP($O65,$R$2:$BS$33,30,FALSE)/HLOOKUP($O65,$R$2:$BS$33,31,FALSE)),0)</f>
        <v>0</v>
      </c>
      <c r="Z65" s="35">
        <f t="shared" ref="Z65" si="516">IF(Z$2&gt;=$O65,IF(Z64-HLOOKUP($O65,$R$2:$BS$33,30,FALSE)/HLOOKUP($O65,$R$2:$BS$33,31,FALSE)&lt;=0,Z64,HLOOKUP($O65,$R$2:$BS$33,30,FALSE)/HLOOKUP($O65,$R$2:$BS$33,31,FALSE)),0)</f>
        <v>0</v>
      </c>
      <c r="AA65" s="35">
        <f t="shared" ref="AA65" si="517">IF(AA$2&gt;=$O65,IF(AA64-HLOOKUP($O65,$R$2:$BS$33,30,FALSE)/HLOOKUP($O65,$R$2:$BS$33,31,FALSE)&lt;=0,AA64,HLOOKUP($O65,$R$2:$BS$33,30,FALSE)/HLOOKUP($O65,$R$2:$BS$33,31,FALSE)),0)</f>
        <v>0</v>
      </c>
      <c r="AB65" s="35">
        <f t="shared" ref="AB65" si="518">IF(AB$2&gt;=$O65,IF(AB64-HLOOKUP($O65,$R$2:$BS$33,30,FALSE)/HLOOKUP($O65,$R$2:$BS$33,31,FALSE)&lt;=0,AB64,HLOOKUP($O65,$R$2:$BS$33,30,FALSE)/HLOOKUP($O65,$R$2:$BS$33,31,FALSE)),0)</f>
        <v>0</v>
      </c>
      <c r="AC65" s="35">
        <f t="shared" ref="AC65" si="519">IF(AC$2&gt;=$O65,IF(AC64-HLOOKUP($O65,$R$2:$BS$33,30,FALSE)/HLOOKUP($O65,$R$2:$BS$33,31,FALSE)&lt;=0,AC64,HLOOKUP($O65,$R$2:$BS$33,30,FALSE)/HLOOKUP($O65,$R$2:$BS$33,31,FALSE)),0)</f>
        <v>0</v>
      </c>
      <c r="AD65" s="35">
        <f t="shared" ref="AD65" si="520">IF(AD$2&gt;=$O65,IF(AD64-HLOOKUP($O65,$R$2:$BS$33,30,FALSE)/HLOOKUP($O65,$R$2:$BS$33,31,FALSE)&lt;=0,AD64,HLOOKUP($O65,$R$2:$BS$33,30,FALSE)/HLOOKUP($O65,$R$2:$BS$33,31,FALSE)),0)</f>
        <v>0</v>
      </c>
      <c r="AE65" s="35">
        <f t="shared" ref="AE65" si="521">IF(AE$2&gt;=$O65,IF(AE64-HLOOKUP($O65,$R$2:$BS$33,30,FALSE)/HLOOKUP($O65,$R$2:$BS$33,31,FALSE)&lt;=0,AE64,HLOOKUP($O65,$R$2:$BS$33,30,FALSE)/HLOOKUP($O65,$R$2:$BS$33,31,FALSE)),0)</f>
        <v>0</v>
      </c>
      <c r="AF65" s="35">
        <f t="shared" ref="AF65" si="522">IF(AF$2&gt;=$O65,IF(AF64-HLOOKUP($O65,$R$2:$BS$33,30,FALSE)/HLOOKUP($O65,$R$2:$BS$33,31,FALSE)&lt;=0,AF64,HLOOKUP($O65,$R$2:$BS$33,30,FALSE)/HLOOKUP($O65,$R$2:$BS$33,31,FALSE)),0)</f>
        <v>0</v>
      </c>
      <c r="AG65" s="35">
        <f t="shared" ref="AG65" si="523">IF(AG$2&gt;=$O65,IF(AG64-HLOOKUP($O65,$R$2:$BS$33,30,FALSE)/HLOOKUP($O65,$R$2:$BS$33,31,FALSE)&lt;=0,AG64,HLOOKUP($O65,$R$2:$BS$33,30,FALSE)/HLOOKUP($O65,$R$2:$BS$33,31,FALSE)),0)</f>
        <v>0</v>
      </c>
      <c r="AH65" s="35">
        <f t="shared" ref="AH65" si="524">IF(AH$2&gt;=$O65,IF(AH64-HLOOKUP($O65,$R$2:$BS$33,30,FALSE)/HLOOKUP($O65,$R$2:$BS$33,31,FALSE)&lt;=0,AH64,HLOOKUP($O65,$R$2:$BS$33,30,FALSE)/HLOOKUP($O65,$R$2:$BS$33,31,FALSE)),0)</f>
        <v>0</v>
      </c>
      <c r="AI65" s="35">
        <f t="shared" ref="AI65" si="525">IF(AI$2&gt;=$O65,IF(AI64-HLOOKUP($O65,$R$2:$BS$33,30,FALSE)/HLOOKUP($O65,$R$2:$BS$33,31,FALSE)&lt;=0,AI64,HLOOKUP($O65,$R$2:$BS$33,30,FALSE)/HLOOKUP($O65,$R$2:$BS$33,31,FALSE)),0)</f>
        <v>0</v>
      </c>
      <c r="AJ65" s="35">
        <f t="shared" ref="AJ65" si="526">IF(AJ$2&gt;=$O65,IF(AJ64-HLOOKUP($O65,$R$2:$BS$33,30,FALSE)/HLOOKUP($O65,$R$2:$BS$33,31,FALSE)&lt;=0,AJ64,HLOOKUP($O65,$R$2:$BS$33,30,FALSE)/HLOOKUP($O65,$R$2:$BS$33,31,FALSE)),0)</f>
        <v>0</v>
      </c>
      <c r="AK65" s="35">
        <f t="shared" ref="AK65" si="527">IF(AK$2&gt;=$O65,IF(AK64-HLOOKUP($O65,$R$2:$BS$33,30,FALSE)/HLOOKUP($O65,$R$2:$BS$33,31,FALSE)&lt;=0,AK64,HLOOKUP($O65,$R$2:$BS$33,30,FALSE)/HLOOKUP($O65,$R$2:$BS$33,31,FALSE)),0)</f>
        <v>0</v>
      </c>
      <c r="AL65" s="35">
        <f t="shared" ref="AL65" si="528">IF(AL$2&gt;=$O65,IF(AL64-HLOOKUP($O65,$R$2:$BS$33,30,FALSE)/HLOOKUP($O65,$R$2:$BS$33,31,FALSE)&lt;=0,AL64,HLOOKUP($O65,$R$2:$BS$33,30,FALSE)/HLOOKUP($O65,$R$2:$BS$33,31,FALSE)),0)</f>
        <v>0</v>
      </c>
      <c r="AM65" s="35">
        <f t="shared" ref="AM65" si="529">IF(AM$2&gt;=$O65,IF(AM64-HLOOKUP($O65,$R$2:$BS$33,30,FALSE)/HLOOKUP($O65,$R$2:$BS$33,31,FALSE)&lt;=0,AM64,HLOOKUP($O65,$R$2:$BS$33,30,FALSE)/HLOOKUP($O65,$R$2:$BS$33,31,FALSE)),0)</f>
        <v>0</v>
      </c>
      <c r="AN65" s="35">
        <f t="shared" ref="AN65" si="530">IF(AN$2&gt;=$O65,IF(AN64-HLOOKUP($O65,$R$2:$BS$33,30,FALSE)/HLOOKUP($O65,$R$2:$BS$33,31,FALSE)&lt;=0,AN64,HLOOKUP($O65,$R$2:$BS$33,30,FALSE)/HLOOKUP($O65,$R$2:$BS$33,31,FALSE)),0)</f>
        <v>0</v>
      </c>
      <c r="AO65" s="35">
        <f t="shared" ref="AO65" si="531">IF(AO$2&gt;=$O65,IF(AO64-HLOOKUP($O65,$R$2:$BS$33,30,FALSE)/HLOOKUP($O65,$R$2:$BS$33,31,FALSE)&lt;=0,AO64,HLOOKUP($O65,$R$2:$BS$33,30,FALSE)/HLOOKUP($O65,$R$2:$BS$33,31,FALSE)),0)</f>
        <v>0</v>
      </c>
      <c r="AP65" s="35">
        <f t="shared" ref="AP65" si="532">IF(AP$2&gt;=$O65,IF(AP64-HLOOKUP($O65,$R$2:$BS$33,30,FALSE)/HLOOKUP($O65,$R$2:$BS$33,31,FALSE)&lt;=0,AP64,HLOOKUP($O65,$R$2:$BS$33,30,FALSE)/HLOOKUP($O65,$R$2:$BS$33,31,FALSE)),0)</f>
        <v>0</v>
      </c>
      <c r="AQ65" s="35">
        <f t="shared" ref="AQ65" si="533">IF(AQ$2&gt;=$O65,IF(AQ64-HLOOKUP($O65,$R$2:$BS$33,30,FALSE)/HLOOKUP($O65,$R$2:$BS$33,31,FALSE)&lt;=0,AQ64,HLOOKUP($O65,$R$2:$BS$33,30,FALSE)/HLOOKUP($O65,$R$2:$BS$33,31,FALSE)),0)</f>
        <v>0</v>
      </c>
      <c r="AR65" s="35">
        <f t="shared" ref="AR65" si="534">IF(AR$2&gt;=$O65,IF(AR64-HLOOKUP($O65,$R$2:$BS$33,30,FALSE)/HLOOKUP($O65,$R$2:$BS$33,31,FALSE)&lt;=0,AR64,HLOOKUP($O65,$R$2:$BS$33,30,FALSE)/HLOOKUP($O65,$R$2:$BS$33,31,FALSE)),0)</f>
        <v>0</v>
      </c>
      <c r="AS65" s="35">
        <f t="shared" ref="AS65" si="535">IF(AS$2&gt;=$O65,IF(AS64-HLOOKUP($O65,$R$2:$BS$33,30,FALSE)/HLOOKUP($O65,$R$2:$BS$33,31,FALSE)&lt;=0,AS64,HLOOKUP($O65,$R$2:$BS$33,30,FALSE)/HLOOKUP($O65,$R$2:$BS$33,31,FALSE)),0)</f>
        <v>0</v>
      </c>
      <c r="AT65" s="35">
        <f t="shared" ref="AT65" si="536">IF(AT$2&gt;=$O65,IF(AT64-HLOOKUP($O65,$R$2:$BS$33,30,FALSE)/HLOOKUP($O65,$R$2:$BS$33,31,FALSE)&lt;=0,AT64,HLOOKUP($O65,$R$2:$BS$33,30,FALSE)/HLOOKUP($O65,$R$2:$BS$33,31,FALSE)),0)</f>
        <v>0</v>
      </c>
      <c r="AU65" s="35">
        <f t="shared" ref="AU65" si="537">IF(AU$2&gt;=$O65,IF(AU64-HLOOKUP($O65,$R$2:$BS$33,30,FALSE)/HLOOKUP($O65,$R$2:$BS$33,31,FALSE)&lt;=0,AU64,HLOOKUP($O65,$R$2:$BS$33,30,FALSE)/HLOOKUP($O65,$R$2:$BS$33,31,FALSE)),0)</f>
        <v>0</v>
      </c>
      <c r="AV65" s="35">
        <f t="shared" ref="AV65" si="538">IF(AV$2&gt;=$O65,IF(AV64-HLOOKUP($O65,$R$2:$BS$33,30,FALSE)/HLOOKUP($O65,$R$2:$BS$33,31,FALSE)&lt;=0,AV64,HLOOKUP($O65,$R$2:$BS$33,30,FALSE)/HLOOKUP($O65,$R$2:$BS$33,31,FALSE)),0)</f>
        <v>0</v>
      </c>
      <c r="AW65" s="35">
        <f t="shared" ref="AW65" si="539">IF(AW$2&gt;=$O65,IF(AW64-HLOOKUP($O65,$R$2:$BS$33,30,FALSE)/HLOOKUP($O65,$R$2:$BS$33,31,FALSE)&lt;=0,AW64,HLOOKUP($O65,$R$2:$BS$33,30,FALSE)/HLOOKUP($O65,$R$2:$BS$33,31,FALSE)),0)</f>
        <v>0</v>
      </c>
      <c r="AX65" s="35">
        <f t="shared" ref="AX65" si="540">IF(AX$2&gt;=$O65,IF(AX64-HLOOKUP($O65,$R$2:$BS$33,30,FALSE)/HLOOKUP($O65,$R$2:$BS$33,31,FALSE)&lt;=0,AX64,HLOOKUP($O65,$R$2:$BS$33,30,FALSE)/HLOOKUP($O65,$R$2:$BS$33,31,FALSE)),0)</f>
        <v>0</v>
      </c>
      <c r="AY65" s="35">
        <f t="shared" ref="AY65" si="541">IF(AY$2&gt;=$O65,IF(AY64-HLOOKUP($O65,$R$2:$BS$33,30,FALSE)/HLOOKUP($O65,$R$2:$BS$33,31,FALSE)&lt;=0,AY64,HLOOKUP($O65,$R$2:$BS$33,30,FALSE)/HLOOKUP($O65,$R$2:$BS$33,31,FALSE)),0)</f>
        <v>0</v>
      </c>
      <c r="AZ65" s="35">
        <f t="shared" ref="AZ65" si="542">IF(AZ$2&gt;=$O65,IF(AZ64-HLOOKUP($O65,$R$2:$BS$33,30,FALSE)/HLOOKUP($O65,$R$2:$BS$33,31,FALSE)&lt;=0,AZ64,HLOOKUP($O65,$R$2:$BS$33,30,FALSE)/HLOOKUP($O65,$R$2:$BS$33,31,FALSE)),0)</f>
        <v>0</v>
      </c>
      <c r="BA65" s="35">
        <f t="shared" ref="BA65" si="543">IF(BA$2&gt;=$O65,IF(BA64-HLOOKUP($O65,$R$2:$BS$33,30,FALSE)/HLOOKUP($O65,$R$2:$BS$33,31,FALSE)&lt;=0,BA64,HLOOKUP($O65,$R$2:$BS$33,30,FALSE)/HLOOKUP($O65,$R$2:$BS$33,31,FALSE)),0)</f>
        <v>0</v>
      </c>
      <c r="BB65" s="35">
        <f t="shared" ref="BB65" si="544">IF(BB$2&gt;=$O65,IF(BB64-HLOOKUP($O65,$R$2:$BS$33,30,FALSE)/HLOOKUP($O65,$R$2:$BS$33,31,FALSE)&lt;=0,BB64,HLOOKUP($O65,$R$2:$BS$33,30,FALSE)/HLOOKUP($O65,$R$2:$BS$33,31,FALSE)),0)</f>
        <v>0</v>
      </c>
      <c r="BC65" s="35">
        <f t="shared" ref="BC65" si="545">IF(BC$2&gt;=$O65,IF(BC64-HLOOKUP($O65,$R$2:$BS$33,30,FALSE)/HLOOKUP($O65,$R$2:$BS$33,31,FALSE)&lt;=0,BC64,HLOOKUP($O65,$R$2:$BS$33,30,FALSE)/HLOOKUP($O65,$R$2:$BS$33,31,FALSE)),0)</f>
        <v>0</v>
      </c>
      <c r="BD65" s="35">
        <f t="shared" ref="BD65" si="546">IF(BD$2&gt;=$O65,IF(BD64-HLOOKUP($O65,$R$2:$BS$33,30,FALSE)/HLOOKUP($O65,$R$2:$BS$33,31,FALSE)&lt;=0,BD64,HLOOKUP($O65,$R$2:$BS$33,30,FALSE)/HLOOKUP($O65,$R$2:$BS$33,31,FALSE)),0)</f>
        <v>0</v>
      </c>
      <c r="BE65" s="35">
        <f t="shared" ref="BE65" si="547">IF(BE$2&gt;=$O65,IF(BE64-HLOOKUP($O65,$R$2:$BS$33,30,FALSE)/HLOOKUP($O65,$R$2:$BS$33,31,FALSE)&lt;=0,BE64,HLOOKUP($O65,$R$2:$BS$33,30,FALSE)/HLOOKUP($O65,$R$2:$BS$33,31,FALSE)),0)</f>
        <v>0</v>
      </c>
      <c r="BF65" s="35">
        <f t="shared" ref="BF65" si="548">IF(BF$2&gt;=$O65,IF(BF64-HLOOKUP($O65,$R$2:$BS$33,30,FALSE)/HLOOKUP($O65,$R$2:$BS$33,31,FALSE)&lt;=0,BF64,HLOOKUP($O65,$R$2:$BS$33,30,FALSE)/HLOOKUP($O65,$R$2:$BS$33,31,FALSE)),0)</f>
        <v>0</v>
      </c>
      <c r="BG65" s="35">
        <f t="shared" ref="BG65" si="549">IF(BG$2&gt;=$O65,IF(BG64-HLOOKUP($O65,$R$2:$BS$33,30,FALSE)/HLOOKUP($O65,$R$2:$BS$33,31,FALSE)&lt;=0,BG64,HLOOKUP($O65,$R$2:$BS$33,30,FALSE)/HLOOKUP($O65,$R$2:$BS$33,31,FALSE)),0)</f>
        <v>0</v>
      </c>
      <c r="BH65" s="35">
        <f t="shared" ref="BH65" si="550">IF(BH$2&gt;=$O65,IF(BH64-HLOOKUP($O65,$R$2:$BS$33,30,FALSE)/HLOOKUP($O65,$R$2:$BS$33,31,FALSE)&lt;=0,BH64,HLOOKUP($O65,$R$2:$BS$33,30,FALSE)/HLOOKUP($O65,$R$2:$BS$33,31,FALSE)),0)</f>
        <v>0</v>
      </c>
      <c r="BI65" s="35">
        <f t="shared" ref="BI65" si="551">IF(BI$2&gt;=$O65,IF(BI64-HLOOKUP($O65,$R$2:$BS$33,30,FALSE)/HLOOKUP($O65,$R$2:$BS$33,31,FALSE)&lt;=0,BI64,HLOOKUP($O65,$R$2:$BS$33,30,FALSE)/HLOOKUP($O65,$R$2:$BS$33,31,FALSE)),0)</f>
        <v>0</v>
      </c>
      <c r="BJ65" s="35">
        <f t="shared" ref="BJ65" si="552">IF(BJ$2&gt;=$O65,IF(BJ64-HLOOKUP($O65,$R$2:$BS$33,30,FALSE)/HLOOKUP($O65,$R$2:$BS$33,31,FALSE)&lt;=0,BJ64,HLOOKUP($O65,$R$2:$BS$33,30,FALSE)/HLOOKUP($O65,$R$2:$BS$33,31,FALSE)),0)</f>
        <v>0</v>
      </c>
      <c r="BK65" s="35">
        <f t="shared" ref="BK65" si="553">IF(BK$2&gt;=$O65,IF(BK64-HLOOKUP($O65,$R$2:$BS$33,30,FALSE)/HLOOKUP($O65,$R$2:$BS$33,31,FALSE)&lt;=0,BK64,HLOOKUP($O65,$R$2:$BS$33,30,FALSE)/HLOOKUP($O65,$R$2:$BS$33,31,FALSE)),0)</f>
        <v>0</v>
      </c>
      <c r="BL65" s="35">
        <f t="shared" ref="BL65" si="554">IF(BL$2&gt;=$O65,IF(BL64-HLOOKUP($O65,$R$2:$BS$33,30,FALSE)/HLOOKUP($O65,$R$2:$BS$33,31,FALSE)&lt;=0,BL64,HLOOKUP($O65,$R$2:$BS$33,30,FALSE)/HLOOKUP($O65,$R$2:$BS$33,31,FALSE)),0)</f>
        <v>0</v>
      </c>
      <c r="BM65" s="35">
        <f t="shared" ref="BM65" si="555">IF(BM$2&gt;=$O65,IF(BM64-HLOOKUP($O65,$R$2:$BS$33,30,FALSE)/HLOOKUP($O65,$R$2:$BS$33,31,FALSE)&lt;=0,BM64,HLOOKUP($O65,$R$2:$BS$33,30,FALSE)/HLOOKUP($O65,$R$2:$BS$33,31,FALSE)),0)</f>
        <v>0</v>
      </c>
      <c r="BN65" s="35">
        <f t="shared" ref="BN65" si="556">IF(BN$2&gt;=$O65,IF(BN64-HLOOKUP($O65,$R$2:$BS$33,30,FALSE)/HLOOKUP($O65,$R$2:$BS$33,31,FALSE)&lt;=0,BN64,HLOOKUP($O65,$R$2:$BS$33,30,FALSE)/HLOOKUP($O65,$R$2:$BS$33,31,FALSE)),0)</f>
        <v>0</v>
      </c>
      <c r="BO65" s="35">
        <f t="shared" ref="BO65" si="557">IF(BO$2&gt;=$O65,IF(BO64-HLOOKUP($O65,$R$2:$BS$33,30,FALSE)/HLOOKUP($O65,$R$2:$BS$33,31,FALSE)&lt;=0,BO64,HLOOKUP($O65,$R$2:$BS$33,30,FALSE)/HLOOKUP($O65,$R$2:$BS$33,31,FALSE)),0)</f>
        <v>0</v>
      </c>
      <c r="BP65" s="35">
        <f t="shared" ref="BP65" si="558">IF(BP$2&gt;=$O65,IF(BP64-HLOOKUP($O65,$R$2:$BS$33,30,FALSE)/HLOOKUP($O65,$R$2:$BS$33,31,FALSE)&lt;=0,BP64,HLOOKUP($O65,$R$2:$BS$33,30,FALSE)/HLOOKUP($O65,$R$2:$BS$33,31,FALSE)),0)</f>
        <v>0</v>
      </c>
      <c r="BQ65" s="35">
        <f t="shared" ref="BQ65" si="559">IF(BQ$2&gt;=$O65,IF(BQ64-HLOOKUP($O65,$R$2:$BS$33,30,FALSE)/HLOOKUP($O65,$R$2:$BS$33,31,FALSE)&lt;=0,BQ64,HLOOKUP($O65,$R$2:$BS$33,30,FALSE)/HLOOKUP($O65,$R$2:$BS$33,31,FALSE)),0)</f>
        <v>0</v>
      </c>
      <c r="BR65" s="35">
        <f t="shared" ref="BR65" si="560">IF(BR$2&gt;=$O65,IF(BR64-HLOOKUP($O65,$R$2:$BS$33,30,FALSE)/HLOOKUP($O65,$R$2:$BS$33,31,FALSE)&lt;=0,BR64,HLOOKUP($O65,$R$2:$BS$33,30,FALSE)/HLOOKUP($O65,$R$2:$BS$33,31,FALSE)),0)</f>
        <v>0</v>
      </c>
      <c r="BS65" s="35">
        <f t="shared" ref="BS65" si="561">IF(BS$2&gt;=$O65,IF(BS64-HLOOKUP($O65,$R$2:$BS$33,30,FALSE)/HLOOKUP($O65,$R$2:$BS$33,31,FALSE)&lt;=0,BS64,HLOOKUP($O65,$R$2:$BS$33,30,FALSE)/HLOOKUP($O65,$R$2:$BS$33,31,FALSE)),0)</f>
        <v>0</v>
      </c>
    </row>
    <row r="66" spans="6:71" hidden="1" outlineLevel="1">
      <c r="F66" t="s">
        <v>168</v>
      </c>
      <c r="L66" s="22" t="s">
        <v>54</v>
      </c>
      <c r="O66" s="22">
        <v>13</v>
      </c>
      <c r="P66" s="39"/>
      <c r="Q66" s="45"/>
      <c r="R66" s="35">
        <f t="shared" ref="R66:BS66" si="562">IF($O66=R$2,R$40,IF(R$2&gt;$O66,Q66-Q67,0))</f>
        <v>0</v>
      </c>
      <c r="S66" s="35">
        <f t="shared" si="562"/>
        <v>0</v>
      </c>
      <c r="T66" s="35">
        <f t="shared" si="562"/>
        <v>0</v>
      </c>
      <c r="U66" s="35">
        <f t="shared" si="562"/>
        <v>0</v>
      </c>
      <c r="V66" s="35">
        <f t="shared" si="562"/>
        <v>0</v>
      </c>
      <c r="W66" s="35">
        <f t="shared" si="562"/>
        <v>0</v>
      </c>
      <c r="X66" s="35">
        <f t="shared" si="562"/>
        <v>0</v>
      </c>
      <c r="Y66" s="35">
        <f t="shared" si="562"/>
        <v>0</v>
      </c>
      <c r="Z66" s="35">
        <f t="shared" si="562"/>
        <v>0</v>
      </c>
      <c r="AA66" s="35">
        <f t="shared" si="562"/>
        <v>0</v>
      </c>
      <c r="AB66" s="35">
        <f t="shared" si="562"/>
        <v>0</v>
      </c>
      <c r="AC66" s="35">
        <f t="shared" si="562"/>
        <v>0</v>
      </c>
      <c r="AD66" s="35">
        <f t="shared" si="562"/>
        <v>0</v>
      </c>
      <c r="AE66" s="35">
        <f t="shared" si="562"/>
        <v>0</v>
      </c>
      <c r="AF66" s="35">
        <f t="shared" si="562"/>
        <v>0</v>
      </c>
      <c r="AG66" s="35">
        <f t="shared" si="562"/>
        <v>0</v>
      </c>
      <c r="AH66" s="35">
        <f t="shared" si="562"/>
        <v>0</v>
      </c>
      <c r="AI66" s="35">
        <f t="shared" si="562"/>
        <v>0</v>
      </c>
      <c r="AJ66" s="35">
        <f t="shared" si="562"/>
        <v>0</v>
      </c>
      <c r="AK66" s="35">
        <f t="shared" si="562"/>
        <v>0</v>
      </c>
      <c r="AL66" s="35">
        <f t="shared" si="562"/>
        <v>0</v>
      </c>
      <c r="AM66" s="35">
        <f t="shared" si="562"/>
        <v>0</v>
      </c>
      <c r="AN66" s="35">
        <f t="shared" si="562"/>
        <v>0</v>
      </c>
      <c r="AO66" s="35">
        <f t="shared" si="562"/>
        <v>0</v>
      </c>
      <c r="AP66" s="35">
        <f t="shared" si="562"/>
        <v>0</v>
      </c>
      <c r="AQ66" s="35">
        <f t="shared" si="562"/>
        <v>0</v>
      </c>
      <c r="AR66" s="35">
        <f t="shared" si="562"/>
        <v>0</v>
      </c>
      <c r="AS66" s="35">
        <f t="shared" si="562"/>
        <v>0</v>
      </c>
      <c r="AT66" s="35">
        <f t="shared" si="562"/>
        <v>0</v>
      </c>
      <c r="AU66" s="35">
        <f t="shared" si="562"/>
        <v>0</v>
      </c>
      <c r="AV66" s="35">
        <f t="shared" si="562"/>
        <v>0</v>
      </c>
      <c r="AW66" s="35">
        <f t="shared" si="562"/>
        <v>0</v>
      </c>
      <c r="AX66" s="35">
        <f t="shared" si="562"/>
        <v>0</v>
      </c>
      <c r="AY66" s="35">
        <f t="shared" si="562"/>
        <v>0</v>
      </c>
      <c r="AZ66" s="35">
        <f t="shared" si="562"/>
        <v>0</v>
      </c>
      <c r="BA66" s="35">
        <f t="shared" si="562"/>
        <v>0</v>
      </c>
      <c r="BB66" s="35">
        <f t="shared" si="562"/>
        <v>0</v>
      </c>
      <c r="BC66" s="35">
        <f t="shared" si="562"/>
        <v>0</v>
      </c>
      <c r="BD66" s="35">
        <f t="shared" si="562"/>
        <v>0</v>
      </c>
      <c r="BE66" s="35">
        <f t="shared" si="562"/>
        <v>0</v>
      </c>
      <c r="BF66" s="35">
        <f t="shared" si="562"/>
        <v>0</v>
      </c>
      <c r="BG66" s="35">
        <f t="shared" si="562"/>
        <v>0</v>
      </c>
      <c r="BH66" s="35">
        <f t="shared" si="562"/>
        <v>0</v>
      </c>
      <c r="BI66" s="35">
        <f t="shared" si="562"/>
        <v>0</v>
      </c>
      <c r="BJ66" s="35">
        <f t="shared" si="562"/>
        <v>0</v>
      </c>
      <c r="BK66" s="35">
        <f t="shared" si="562"/>
        <v>0</v>
      </c>
      <c r="BL66" s="35">
        <f t="shared" si="562"/>
        <v>0</v>
      </c>
      <c r="BM66" s="35">
        <f t="shared" si="562"/>
        <v>0</v>
      </c>
      <c r="BN66" s="35">
        <f t="shared" si="562"/>
        <v>0</v>
      </c>
      <c r="BO66" s="35">
        <f t="shared" si="562"/>
        <v>0</v>
      </c>
      <c r="BP66" s="35">
        <f t="shared" si="562"/>
        <v>0</v>
      </c>
      <c r="BQ66" s="35">
        <f t="shared" si="562"/>
        <v>0</v>
      </c>
      <c r="BR66" s="35">
        <f t="shared" si="562"/>
        <v>0</v>
      </c>
      <c r="BS66" s="35">
        <f t="shared" si="562"/>
        <v>0</v>
      </c>
    </row>
    <row r="67" spans="6:71" hidden="1" outlineLevel="1">
      <c r="F67" t="s">
        <v>169</v>
      </c>
      <c r="L67" s="22" t="s">
        <v>170</v>
      </c>
      <c r="O67" s="22">
        <v>13</v>
      </c>
      <c r="P67" s="39"/>
      <c r="Q67" s="45"/>
      <c r="R67" s="35">
        <f t="shared" ref="R67" si="563">IF(R$2&gt;=$O67,IF(R66-HLOOKUP($O67,$R$2:$BS$33,30,FALSE)/HLOOKUP($O67,$R$2:$BS$33,31,FALSE)&lt;=0,R66,HLOOKUP($O67,$R$2:$BS$33,30,FALSE)/HLOOKUP($O67,$R$2:$BS$33,31,FALSE)),0)</f>
        <v>0</v>
      </c>
      <c r="S67" s="35">
        <f t="shared" ref="S67" si="564">IF(S$2&gt;=$O67,IF(S66-HLOOKUP($O67,$R$2:$BS$33,30,FALSE)/HLOOKUP($O67,$R$2:$BS$33,31,FALSE)&lt;=0,S66,HLOOKUP($O67,$R$2:$BS$33,30,FALSE)/HLOOKUP($O67,$R$2:$BS$33,31,FALSE)),0)</f>
        <v>0</v>
      </c>
      <c r="T67" s="35">
        <f t="shared" ref="T67" si="565">IF(T$2&gt;=$O67,IF(T66-HLOOKUP($O67,$R$2:$BS$33,30,FALSE)/HLOOKUP($O67,$R$2:$BS$33,31,FALSE)&lt;=0,T66,HLOOKUP($O67,$R$2:$BS$33,30,FALSE)/HLOOKUP($O67,$R$2:$BS$33,31,FALSE)),0)</f>
        <v>0</v>
      </c>
      <c r="U67" s="35">
        <f t="shared" ref="U67" si="566">IF(U$2&gt;=$O67,IF(U66-HLOOKUP($O67,$R$2:$BS$33,30,FALSE)/HLOOKUP($O67,$R$2:$BS$33,31,FALSE)&lt;=0,U66,HLOOKUP($O67,$R$2:$BS$33,30,FALSE)/HLOOKUP($O67,$R$2:$BS$33,31,FALSE)),0)</f>
        <v>0</v>
      </c>
      <c r="V67" s="35">
        <f t="shared" ref="V67" si="567">IF(V$2&gt;=$O67,IF(V66-HLOOKUP($O67,$R$2:$BS$33,30,FALSE)/HLOOKUP($O67,$R$2:$BS$33,31,FALSE)&lt;=0,V66,HLOOKUP($O67,$R$2:$BS$33,30,FALSE)/HLOOKUP($O67,$R$2:$BS$33,31,FALSE)),0)</f>
        <v>0</v>
      </c>
      <c r="W67" s="35">
        <f t="shared" ref="W67" si="568">IF(W$2&gt;=$O67,IF(W66-HLOOKUP($O67,$R$2:$BS$33,30,FALSE)/HLOOKUP($O67,$R$2:$BS$33,31,FALSE)&lt;=0,W66,HLOOKUP($O67,$R$2:$BS$33,30,FALSE)/HLOOKUP($O67,$R$2:$BS$33,31,FALSE)),0)</f>
        <v>0</v>
      </c>
      <c r="X67" s="35">
        <f t="shared" ref="X67" si="569">IF(X$2&gt;=$O67,IF(X66-HLOOKUP($O67,$R$2:$BS$33,30,FALSE)/HLOOKUP($O67,$R$2:$BS$33,31,FALSE)&lt;=0,X66,HLOOKUP($O67,$R$2:$BS$33,30,FALSE)/HLOOKUP($O67,$R$2:$BS$33,31,FALSE)),0)</f>
        <v>0</v>
      </c>
      <c r="Y67" s="35">
        <f t="shared" ref="Y67" si="570">IF(Y$2&gt;=$O67,IF(Y66-HLOOKUP($O67,$R$2:$BS$33,30,FALSE)/HLOOKUP($O67,$R$2:$BS$33,31,FALSE)&lt;=0,Y66,HLOOKUP($O67,$R$2:$BS$33,30,FALSE)/HLOOKUP($O67,$R$2:$BS$33,31,FALSE)),0)</f>
        <v>0</v>
      </c>
      <c r="Z67" s="35">
        <f t="shared" ref="Z67" si="571">IF(Z$2&gt;=$O67,IF(Z66-HLOOKUP($O67,$R$2:$BS$33,30,FALSE)/HLOOKUP($O67,$R$2:$BS$33,31,FALSE)&lt;=0,Z66,HLOOKUP($O67,$R$2:$BS$33,30,FALSE)/HLOOKUP($O67,$R$2:$BS$33,31,FALSE)),0)</f>
        <v>0</v>
      </c>
      <c r="AA67" s="35">
        <f t="shared" ref="AA67" si="572">IF(AA$2&gt;=$O67,IF(AA66-HLOOKUP($O67,$R$2:$BS$33,30,FALSE)/HLOOKUP($O67,$R$2:$BS$33,31,FALSE)&lt;=0,AA66,HLOOKUP($O67,$R$2:$BS$33,30,FALSE)/HLOOKUP($O67,$R$2:$BS$33,31,FALSE)),0)</f>
        <v>0</v>
      </c>
      <c r="AB67" s="35">
        <f t="shared" ref="AB67" si="573">IF(AB$2&gt;=$O67,IF(AB66-HLOOKUP($O67,$R$2:$BS$33,30,FALSE)/HLOOKUP($O67,$R$2:$BS$33,31,FALSE)&lt;=0,AB66,HLOOKUP($O67,$R$2:$BS$33,30,FALSE)/HLOOKUP($O67,$R$2:$BS$33,31,FALSE)),0)</f>
        <v>0</v>
      </c>
      <c r="AC67" s="35">
        <f t="shared" ref="AC67" si="574">IF(AC$2&gt;=$O67,IF(AC66-HLOOKUP($O67,$R$2:$BS$33,30,FALSE)/HLOOKUP($O67,$R$2:$BS$33,31,FALSE)&lt;=0,AC66,HLOOKUP($O67,$R$2:$BS$33,30,FALSE)/HLOOKUP($O67,$R$2:$BS$33,31,FALSE)),0)</f>
        <v>0</v>
      </c>
      <c r="AD67" s="35">
        <f t="shared" ref="AD67" si="575">IF(AD$2&gt;=$O67,IF(AD66-HLOOKUP($O67,$R$2:$BS$33,30,FALSE)/HLOOKUP($O67,$R$2:$BS$33,31,FALSE)&lt;=0,AD66,HLOOKUP($O67,$R$2:$BS$33,30,FALSE)/HLOOKUP($O67,$R$2:$BS$33,31,FALSE)),0)</f>
        <v>0</v>
      </c>
      <c r="AE67" s="35">
        <f t="shared" ref="AE67" si="576">IF(AE$2&gt;=$O67,IF(AE66-HLOOKUP($O67,$R$2:$BS$33,30,FALSE)/HLOOKUP($O67,$R$2:$BS$33,31,FALSE)&lt;=0,AE66,HLOOKUP($O67,$R$2:$BS$33,30,FALSE)/HLOOKUP($O67,$R$2:$BS$33,31,FALSE)),0)</f>
        <v>0</v>
      </c>
      <c r="AF67" s="35">
        <f t="shared" ref="AF67" si="577">IF(AF$2&gt;=$O67,IF(AF66-HLOOKUP($O67,$R$2:$BS$33,30,FALSE)/HLOOKUP($O67,$R$2:$BS$33,31,FALSE)&lt;=0,AF66,HLOOKUP($O67,$R$2:$BS$33,30,FALSE)/HLOOKUP($O67,$R$2:$BS$33,31,FALSE)),0)</f>
        <v>0</v>
      </c>
      <c r="AG67" s="35">
        <f t="shared" ref="AG67" si="578">IF(AG$2&gt;=$O67,IF(AG66-HLOOKUP($O67,$R$2:$BS$33,30,FALSE)/HLOOKUP($O67,$R$2:$BS$33,31,FALSE)&lt;=0,AG66,HLOOKUP($O67,$R$2:$BS$33,30,FALSE)/HLOOKUP($O67,$R$2:$BS$33,31,FALSE)),0)</f>
        <v>0</v>
      </c>
      <c r="AH67" s="35">
        <f t="shared" ref="AH67" si="579">IF(AH$2&gt;=$O67,IF(AH66-HLOOKUP($O67,$R$2:$BS$33,30,FALSE)/HLOOKUP($O67,$R$2:$BS$33,31,FALSE)&lt;=0,AH66,HLOOKUP($O67,$R$2:$BS$33,30,FALSE)/HLOOKUP($O67,$R$2:$BS$33,31,FALSE)),0)</f>
        <v>0</v>
      </c>
      <c r="AI67" s="35">
        <f t="shared" ref="AI67" si="580">IF(AI$2&gt;=$O67,IF(AI66-HLOOKUP($O67,$R$2:$BS$33,30,FALSE)/HLOOKUP($O67,$R$2:$BS$33,31,FALSE)&lt;=0,AI66,HLOOKUP($O67,$R$2:$BS$33,30,FALSE)/HLOOKUP($O67,$R$2:$BS$33,31,FALSE)),0)</f>
        <v>0</v>
      </c>
      <c r="AJ67" s="35">
        <f t="shared" ref="AJ67" si="581">IF(AJ$2&gt;=$O67,IF(AJ66-HLOOKUP($O67,$R$2:$BS$33,30,FALSE)/HLOOKUP($O67,$R$2:$BS$33,31,FALSE)&lt;=0,AJ66,HLOOKUP($O67,$R$2:$BS$33,30,FALSE)/HLOOKUP($O67,$R$2:$BS$33,31,FALSE)),0)</f>
        <v>0</v>
      </c>
      <c r="AK67" s="35">
        <f t="shared" ref="AK67" si="582">IF(AK$2&gt;=$O67,IF(AK66-HLOOKUP($O67,$R$2:$BS$33,30,FALSE)/HLOOKUP($O67,$R$2:$BS$33,31,FALSE)&lt;=0,AK66,HLOOKUP($O67,$R$2:$BS$33,30,FALSE)/HLOOKUP($O67,$R$2:$BS$33,31,FALSE)),0)</f>
        <v>0</v>
      </c>
      <c r="AL67" s="35">
        <f t="shared" ref="AL67" si="583">IF(AL$2&gt;=$O67,IF(AL66-HLOOKUP($O67,$R$2:$BS$33,30,FALSE)/HLOOKUP($O67,$R$2:$BS$33,31,FALSE)&lt;=0,AL66,HLOOKUP($O67,$R$2:$BS$33,30,FALSE)/HLOOKUP($O67,$R$2:$BS$33,31,FALSE)),0)</f>
        <v>0</v>
      </c>
      <c r="AM67" s="35">
        <f t="shared" ref="AM67" si="584">IF(AM$2&gt;=$O67,IF(AM66-HLOOKUP($O67,$R$2:$BS$33,30,FALSE)/HLOOKUP($O67,$R$2:$BS$33,31,FALSE)&lt;=0,AM66,HLOOKUP($O67,$R$2:$BS$33,30,FALSE)/HLOOKUP($O67,$R$2:$BS$33,31,FALSE)),0)</f>
        <v>0</v>
      </c>
      <c r="AN67" s="35">
        <f t="shared" ref="AN67" si="585">IF(AN$2&gt;=$O67,IF(AN66-HLOOKUP($O67,$R$2:$BS$33,30,FALSE)/HLOOKUP($O67,$R$2:$BS$33,31,FALSE)&lt;=0,AN66,HLOOKUP($O67,$R$2:$BS$33,30,FALSE)/HLOOKUP($O67,$R$2:$BS$33,31,FALSE)),0)</f>
        <v>0</v>
      </c>
      <c r="AO67" s="35">
        <f t="shared" ref="AO67" si="586">IF(AO$2&gt;=$O67,IF(AO66-HLOOKUP($O67,$R$2:$BS$33,30,FALSE)/HLOOKUP($O67,$R$2:$BS$33,31,FALSE)&lt;=0,AO66,HLOOKUP($O67,$R$2:$BS$33,30,FALSE)/HLOOKUP($O67,$R$2:$BS$33,31,FALSE)),0)</f>
        <v>0</v>
      </c>
      <c r="AP67" s="35">
        <f t="shared" ref="AP67" si="587">IF(AP$2&gt;=$O67,IF(AP66-HLOOKUP($O67,$R$2:$BS$33,30,FALSE)/HLOOKUP($O67,$R$2:$BS$33,31,FALSE)&lt;=0,AP66,HLOOKUP($O67,$R$2:$BS$33,30,FALSE)/HLOOKUP($O67,$R$2:$BS$33,31,FALSE)),0)</f>
        <v>0</v>
      </c>
      <c r="AQ67" s="35">
        <f t="shared" ref="AQ67" si="588">IF(AQ$2&gt;=$O67,IF(AQ66-HLOOKUP($O67,$R$2:$BS$33,30,FALSE)/HLOOKUP($O67,$R$2:$BS$33,31,FALSE)&lt;=0,AQ66,HLOOKUP($O67,$R$2:$BS$33,30,FALSE)/HLOOKUP($O67,$R$2:$BS$33,31,FALSE)),0)</f>
        <v>0</v>
      </c>
      <c r="AR67" s="35">
        <f t="shared" ref="AR67" si="589">IF(AR$2&gt;=$O67,IF(AR66-HLOOKUP($O67,$R$2:$BS$33,30,FALSE)/HLOOKUP($O67,$R$2:$BS$33,31,FALSE)&lt;=0,AR66,HLOOKUP($O67,$R$2:$BS$33,30,FALSE)/HLOOKUP($O67,$R$2:$BS$33,31,FALSE)),0)</f>
        <v>0</v>
      </c>
      <c r="AS67" s="35">
        <f t="shared" ref="AS67" si="590">IF(AS$2&gt;=$O67,IF(AS66-HLOOKUP($O67,$R$2:$BS$33,30,FALSE)/HLOOKUP($O67,$R$2:$BS$33,31,FALSE)&lt;=0,AS66,HLOOKUP($O67,$R$2:$BS$33,30,FALSE)/HLOOKUP($O67,$R$2:$BS$33,31,FALSE)),0)</f>
        <v>0</v>
      </c>
      <c r="AT67" s="35">
        <f t="shared" ref="AT67" si="591">IF(AT$2&gt;=$O67,IF(AT66-HLOOKUP($O67,$R$2:$BS$33,30,FALSE)/HLOOKUP($O67,$R$2:$BS$33,31,FALSE)&lt;=0,AT66,HLOOKUP($O67,$R$2:$BS$33,30,FALSE)/HLOOKUP($O67,$R$2:$BS$33,31,FALSE)),0)</f>
        <v>0</v>
      </c>
      <c r="AU67" s="35">
        <f t="shared" ref="AU67" si="592">IF(AU$2&gt;=$O67,IF(AU66-HLOOKUP($O67,$R$2:$BS$33,30,FALSE)/HLOOKUP($O67,$R$2:$BS$33,31,FALSE)&lt;=0,AU66,HLOOKUP($O67,$R$2:$BS$33,30,FALSE)/HLOOKUP($O67,$R$2:$BS$33,31,FALSE)),0)</f>
        <v>0</v>
      </c>
      <c r="AV67" s="35">
        <f t="shared" ref="AV67" si="593">IF(AV$2&gt;=$O67,IF(AV66-HLOOKUP($O67,$R$2:$BS$33,30,FALSE)/HLOOKUP($O67,$R$2:$BS$33,31,FALSE)&lt;=0,AV66,HLOOKUP($O67,$R$2:$BS$33,30,FALSE)/HLOOKUP($O67,$R$2:$BS$33,31,FALSE)),0)</f>
        <v>0</v>
      </c>
      <c r="AW67" s="35">
        <f t="shared" ref="AW67" si="594">IF(AW$2&gt;=$O67,IF(AW66-HLOOKUP($O67,$R$2:$BS$33,30,FALSE)/HLOOKUP($O67,$R$2:$BS$33,31,FALSE)&lt;=0,AW66,HLOOKUP($O67,$R$2:$BS$33,30,FALSE)/HLOOKUP($O67,$R$2:$BS$33,31,FALSE)),0)</f>
        <v>0</v>
      </c>
      <c r="AX67" s="35">
        <f t="shared" ref="AX67" si="595">IF(AX$2&gt;=$O67,IF(AX66-HLOOKUP($O67,$R$2:$BS$33,30,FALSE)/HLOOKUP($O67,$R$2:$BS$33,31,FALSE)&lt;=0,AX66,HLOOKUP($O67,$R$2:$BS$33,30,FALSE)/HLOOKUP($O67,$R$2:$BS$33,31,FALSE)),0)</f>
        <v>0</v>
      </c>
      <c r="AY67" s="35">
        <f t="shared" ref="AY67" si="596">IF(AY$2&gt;=$O67,IF(AY66-HLOOKUP($O67,$R$2:$BS$33,30,FALSE)/HLOOKUP($O67,$R$2:$BS$33,31,FALSE)&lt;=0,AY66,HLOOKUP($O67,$R$2:$BS$33,30,FALSE)/HLOOKUP($O67,$R$2:$BS$33,31,FALSE)),0)</f>
        <v>0</v>
      </c>
      <c r="AZ67" s="35">
        <f t="shared" ref="AZ67" si="597">IF(AZ$2&gt;=$O67,IF(AZ66-HLOOKUP($O67,$R$2:$BS$33,30,FALSE)/HLOOKUP($O67,$R$2:$BS$33,31,FALSE)&lt;=0,AZ66,HLOOKUP($O67,$R$2:$BS$33,30,FALSE)/HLOOKUP($O67,$R$2:$BS$33,31,FALSE)),0)</f>
        <v>0</v>
      </c>
      <c r="BA67" s="35">
        <f t="shared" ref="BA67" si="598">IF(BA$2&gt;=$O67,IF(BA66-HLOOKUP($O67,$R$2:$BS$33,30,FALSE)/HLOOKUP($O67,$R$2:$BS$33,31,FALSE)&lt;=0,BA66,HLOOKUP($O67,$R$2:$BS$33,30,FALSE)/HLOOKUP($O67,$R$2:$BS$33,31,FALSE)),0)</f>
        <v>0</v>
      </c>
      <c r="BB67" s="35">
        <f t="shared" ref="BB67" si="599">IF(BB$2&gt;=$O67,IF(BB66-HLOOKUP($O67,$R$2:$BS$33,30,FALSE)/HLOOKUP($O67,$R$2:$BS$33,31,FALSE)&lt;=0,BB66,HLOOKUP($O67,$R$2:$BS$33,30,FALSE)/HLOOKUP($O67,$R$2:$BS$33,31,FALSE)),0)</f>
        <v>0</v>
      </c>
      <c r="BC67" s="35">
        <f t="shared" ref="BC67" si="600">IF(BC$2&gt;=$O67,IF(BC66-HLOOKUP($O67,$R$2:$BS$33,30,FALSE)/HLOOKUP($O67,$R$2:$BS$33,31,FALSE)&lt;=0,BC66,HLOOKUP($O67,$R$2:$BS$33,30,FALSE)/HLOOKUP($O67,$R$2:$BS$33,31,FALSE)),0)</f>
        <v>0</v>
      </c>
      <c r="BD67" s="35">
        <f t="shared" ref="BD67" si="601">IF(BD$2&gt;=$O67,IF(BD66-HLOOKUP($O67,$R$2:$BS$33,30,FALSE)/HLOOKUP($O67,$R$2:$BS$33,31,FALSE)&lt;=0,BD66,HLOOKUP($O67,$R$2:$BS$33,30,FALSE)/HLOOKUP($O67,$R$2:$BS$33,31,FALSE)),0)</f>
        <v>0</v>
      </c>
      <c r="BE67" s="35">
        <f t="shared" ref="BE67" si="602">IF(BE$2&gt;=$O67,IF(BE66-HLOOKUP($O67,$R$2:$BS$33,30,FALSE)/HLOOKUP($O67,$R$2:$BS$33,31,FALSE)&lt;=0,BE66,HLOOKUP($O67,$R$2:$BS$33,30,FALSE)/HLOOKUP($O67,$R$2:$BS$33,31,FALSE)),0)</f>
        <v>0</v>
      </c>
      <c r="BF67" s="35">
        <f t="shared" ref="BF67" si="603">IF(BF$2&gt;=$O67,IF(BF66-HLOOKUP($O67,$R$2:$BS$33,30,FALSE)/HLOOKUP($O67,$R$2:$BS$33,31,FALSE)&lt;=0,BF66,HLOOKUP($O67,$R$2:$BS$33,30,FALSE)/HLOOKUP($O67,$R$2:$BS$33,31,FALSE)),0)</f>
        <v>0</v>
      </c>
      <c r="BG67" s="35">
        <f t="shared" ref="BG67" si="604">IF(BG$2&gt;=$O67,IF(BG66-HLOOKUP($O67,$R$2:$BS$33,30,FALSE)/HLOOKUP($O67,$R$2:$BS$33,31,FALSE)&lt;=0,BG66,HLOOKUP($O67,$R$2:$BS$33,30,FALSE)/HLOOKUP($O67,$R$2:$BS$33,31,FALSE)),0)</f>
        <v>0</v>
      </c>
      <c r="BH67" s="35">
        <f t="shared" ref="BH67" si="605">IF(BH$2&gt;=$O67,IF(BH66-HLOOKUP($O67,$R$2:$BS$33,30,FALSE)/HLOOKUP($O67,$R$2:$BS$33,31,FALSE)&lt;=0,BH66,HLOOKUP($O67,$R$2:$BS$33,30,FALSE)/HLOOKUP($O67,$R$2:$BS$33,31,FALSE)),0)</f>
        <v>0</v>
      </c>
      <c r="BI67" s="35">
        <f t="shared" ref="BI67" si="606">IF(BI$2&gt;=$O67,IF(BI66-HLOOKUP($O67,$R$2:$BS$33,30,FALSE)/HLOOKUP($O67,$R$2:$BS$33,31,FALSE)&lt;=0,BI66,HLOOKUP($O67,$R$2:$BS$33,30,FALSE)/HLOOKUP($O67,$R$2:$BS$33,31,FALSE)),0)</f>
        <v>0</v>
      </c>
      <c r="BJ67" s="35">
        <f t="shared" ref="BJ67" si="607">IF(BJ$2&gt;=$O67,IF(BJ66-HLOOKUP($O67,$R$2:$BS$33,30,FALSE)/HLOOKUP($O67,$R$2:$BS$33,31,FALSE)&lt;=0,BJ66,HLOOKUP($O67,$R$2:$BS$33,30,FALSE)/HLOOKUP($O67,$R$2:$BS$33,31,FALSE)),0)</f>
        <v>0</v>
      </c>
      <c r="BK67" s="35">
        <f t="shared" ref="BK67" si="608">IF(BK$2&gt;=$O67,IF(BK66-HLOOKUP($O67,$R$2:$BS$33,30,FALSE)/HLOOKUP($O67,$R$2:$BS$33,31,FALSE)&lt;=0,BK66,HLOOKUP($O67,$R$2:$BS$33,30,FALSE)/HLOOKUP($O67,$R$2:$BS$33,31,FALSE)),0)</f>
        <v>0</v>
      </c>
      <c r="BL67" s="35">
        <f t="shared" ref="BL67" si="609">IF(BL$2&gt;=$O67,IF(BL66-HLOOKUP($O67,$R$2:$BS$33,30,FALSE)/HLOOKUP($O67,$R$2:$BS$33,31,FALSE)&lt;=0,BL66,HLOOKUP($O67,$R$2:$BS$33,30,FALSE)/HLOOKUP($O67,$R$2:$BS$33,31,FALSE)),0)</f>
        <v>0</v>
      </c>
      <c r="BM67" s="35">
        <f t="shared" ref="BM67" si="610">IF(BM$2&gt;=$O67,IF(BM66-HLOOKUP($O67,$R$2:$BS$33,30,FALSE)/HLOOKUP($O67,$R$2:$BS$33,31,FALSE)&lt;=0,BM66,HLOOKUP($O67,$R$2:$BS$33,30,FALSE)/HLOOKUP($O67,$R$2:$BS$33,31,FALSE)),0)</f>
        <v>0</v>
      </c>
      <c r="BN67" s="35">
        <f t="shared" ref="BN67" si="611">IF(BN$2&gt;=$O67,IF(BN66-HLOOKUP($O67,$R$2:$BS$33,30,FALSE)/HLOOKUP($O67,$R$2:$BS$33,31,FALSE)&lt;=0,BN66,HLOOKUP($O67,$R$2:$BS$33,30,FALSE)/HLOOKUP($O67,$R$2:$BS$33,31,FALSE)),0)</f>
        <v>0</v>
      </c>
      <c r="BO67" s="35">
        <f t="shared" ref="BO67" si="612">IF(BO$2&gt;=$O67,IF(BO66-HLOOKUP($O67,$R$2:$BS$33,30,FALSE)/HLOOKUP($O67,$R$2:$BS$33,31,FALSE)&lt;=0,BO66,HLOOKUP($O67,$R$2:$BS$33,30,FALSE)/HLOOKUP($O67,$R$2:$BS$33,31,FALSE)),0)</f>
        <v>0</v>
      </c>
      <c r="BP67" s="35">
        <f t="shared" ref="BP67" si="613">IF(BP$2&gt;=$O67,IF(BP66-HLOOKUP($O67,$R$2:$BS$33,30,FALSE)/HLOOKUP($O67,$R$2:$BS$33,31,FALSE)&lt;=0,BP66,HLOOKUP($O67,$R$2:$BS$33,30,FALSE)/HLOOKUP($O67,$R$2:$BS$33,31,FALSE)),0)</f>
        <v>0</v>
      </c>
      <c r="BQ67" s="35">
        <f t="shared" ref="BQ67" si="614">IF(BQ$2&gt;=$O67,IF(BQ66-HLOOKUP($O67,$R$2:$BS$33,30,FALSE)/HLOOKUP($O67,$R$2:$BS$33,31,FALSE)&lt;=0,BQ66,HLOOKUP($O67,$R$2:$BS$33,30,FALSE)/HLOOKUP($O67,$R$2:$BS$33,31,FALSE)),0)</f>
        <v>0</v>
      </c>
      <c r="BR67" s="35">
        <f t="shared" ref="BR67" si="615">IF(BR$2&gt;=$O67,IF(BR66-HLOOKUP($O67,$R$2:$BS$33,30,FALSE)/HLOOKUP($O67,$R$2:$BS$33,31,FALSE)&lt;=0,BR66,HLOOKUP($O67,$R$2:$BS$33,30,FALSE)/HLOOKUP($O67,$R$2:$BS$33,31,FALSE)),0)</f>
        <v>0</v>
      </c>
      <c r="BS67" s="35">
        <f t="shared" ref="BS67" si="616">IF(BS$2&gt;=$O67,IF(BS66-HLOOKUP($O67,$R$2:$BS$33,30,FALSE)/HLOOKUP($O67,$R$2:$BS$33,31,FALSE)&lt;=0,BS66,HLOOKUP($O67,$R$2:$BS$33,30,FALSE)/HLOOKUP($O67,$R$2:$BS$33,31,FALSE)),0)</f>
        <v>0</v>
      </c>
    </row>
    <row r="68" spans="6:71" hidden="1" outlineLevel="1">
      <c r="F68" t="s">
        <v>168</v>
      </c>
      <c r="L68" s="22" t="s">
        <v>54</v>
      </c>
      <c r="O68" s="22">
        <v>14</v>
      </c>
      <c r="P68" s="39"/>
      <c r="Q68" s="45"/>
      <c r="R68" s="35">
        <f t="shared" ref="R68:BS68" si="617">IF($O68=R$2,R$40,IF(R$2&gt;$O68,Q68-Q69,0))</f>
        <v>0</v>
      </c>
      <c r="S68" s="35">
        <f t="shared" si="617"/>
        <v>0</v>
      </c>
      <c r="T68" s="35">
        <f t="shared" si="617"/>
        <v>0</v>
      </c>
      <c r="U68" s="35">
        <f t="shared" si="617"/>
        <v>0</v>
      </c>
      <c r="V68" s="35">
        <f t="shared" si="617"/>
        <v>0</v>
      </c>
      <c r="W68" s="35">
        <f t="shared" si="617"/>
        <v>0</v>
      </c>
      <c r="X68" s="35">
        <f t="shared" si="617"/>
        <v>0</v>
      </c>
      <c r="Y68" s="35">
        <f t="shared" si="617"/>
        <v>0</v>
      </c>
      <c r="Z68" s="35">
        <f t="shared" si="617"/>
        <v>0</v>
      </c>
      <c r="AA68" s="35">
        <f t="shared" si="617"/>
        <v>0</v>
      </c>
      <c r="AB68" s="35">
        <f t="shared" si="617"/>
        <v>0</v>
      </c>
      <c r="AC68" s="35">
        <f t="shared" si="617"/>
        <v>0</v>
      </c>
      <c r="AD68" s="35">
        <f t="shared" si="617"/>
        <v>0</v>
      </c>
      <c r="AE68" s="35">
        <f t="shared" si="617"/>
        <v>0</v>
      </c>
      <c r="AF68" s="35">
        <f t="shared" si="617"/>
        <v>0</v>
      </c>
      <c r="AG68" s="35">
        <f t="shared" si="617"/>
        <v>0</v>
      </c>
      <c r="AH68" s="35">
        <f t="shared" si="617"/>
        <v>0</v>
      </c>
      <c r="AI68" s="35">
        <f t="shared" si="617"/>
        <v>0</v>
      </c>
      <c r="AJ68" s="35">
        <f t="shared" si="617"/>
        <v>0</v>
      </c>
      <c r="AK68" s="35">
        <f t="shared" si="617"/>
        <v>0</v>
      </c>
      <c r="AL68" s="35">
        <f t="shared" si="617"/>
        <v>0</v>
      </c>
      <c r="AM68" s="35">
        <f t="shared" si="617"/>
        <v>0</v>
      </c>
      <c r="AN68" s="35">
        <f t="shared" si="617"/>
        <v>0</v>
      </c>
      <c r="AO68" s="35">
        <f t="shared" si="617"/>
        <v>0</v>
      </c>
      <c r="AP68" s="35">
        <f t="shared" si="617"/>
        <v>0</v>
      </c>
      <c r="AQ68" s="35">
        <f t="shared" si="617"/>
        <v>0</v>
      </c>
      <c r="AR68" s="35">
        <f t="shared" si="617"/>
        <v>0</v>
      </c>
      <c r="AS68" s="35">
        <f t="shared" si="617"/>
        <v>0</v>
      </c>
      <c r="AT68" s="35">
        <f t="shared" si="617"/>
        <v>0</v>
      </c>
      <c r="AU68" s="35">
        <f t="shared" si="617"/>
        <v>0</v>
      </c>
      <c r="AV68" s="35">
        <f t="shared" si="617"/>
        <v>0</v>
      </c>
      <c r="AW68" s="35">
        <f t="shared" si="617"/>
        <v>0</v>
      </c>
      <c r="AX68" s="35">
        <f t="shared" si="617"/>
        <v>0</v>
      </c>
      <c r="AY68" s="35">
        <f t="shared" si="617"/>
        <v>0</v>
      </c>
      <c r="AZ68" s="35">
        <f t="shared" si="617"/>
        <v>0</v>
      </c>
      <c r="BA68" s="35">
        <f t="shared" si="617"/>
        <v>0</v>
      </c>
      <c r="BB68" s="35">
        <f t="shared" si="617"/>
        <v>0</v>
      </c>
      <c r="BC68" s="35">
        <f t="shared" si="617"/>
        <v>0</v>
      </c>
      <c r="BD68" s="35">
        <f t="shared" si="617"/>
        <v>0</v>
      </c>
      <c r="BE68" s="35">
        <f t="shared" si="617"/>
        <v>0</v>
      </c>
      <c r="BF68" s="35">
        <f t="shared" si="617"/>
        <v>0</v>
      </c>
      <c r="BG68" s="35">
        <f t="shared" si="617"/>
        <v>0</v>
      </c>
      <c r="BH68" s="35">
        <f t="shared" si="617"/>
        <v>0</v>
      </c>
      <c r="BI68" s="35">
        <f t="shared" si="617"/>
        <v>0</v>
      </c>
      <c r="BJ68" s="35">
        <f t="shared" si="617"/>
        <v>0</v>
      </c>
      <c r="BK68" s="35">
        <f t="shared" si="617"/>
        <v>0</v>
      </c>
      <c r="BL68" s="35">
        <f t="shared" si="617"/>
        <v>0</v>
      </c>
      <c r="BM68" s="35">
        <f t="shared" si="617"/>
        <v>0</v>
      </c>
      <c r="BN68" s="35">
        <f t="shared" si="617"/>
        <v>0</v>
      </c>
      <c r="BO68" s="35">
        <f t="shared" si="617"/>
        <v>0</v>
      </c>
      <c r="BP68" s="35">
        <f t="shared" si="617"/>
        <v>0</v>
      </c>
      <c r="BQ68" s="35">
        <f t="shared" si="617"/>
        <v>0</v>
      </c>
      <c r="BR68" s="35">
        <f t="shared" si="617"/>
        <v>0</v>
      </c>
      <c r="BS68" s="35">
        <f t="shared" si="617"/>
        <v>0</v>
      </c>
    </row>
    <row r="69" spans="6:71" hidden="1" outlineLevel="1">
      <c r="F69" t="s">
        <v>169</v>
      </c>
      <c r="L69" s="22" t="s">
        <v>170</v>
      </c>
      <c r="O69" s="22">
        <v>14</v>
      </c>
      <c r="P69" s="39"/>
      <c r="Q69" s="45"/>
      <c r="R69" s="35">
        <f t="shared" ref="R69" si="618">IF(R$2&gt;=$O69,IF(R68-HLOOKUP($O69,$R$2:$BS$33,30,FALSE)/HLOOKUP($O69,$R$2:$BS$33,31,FALSE)&lt;=0,R68,HLOOKUP($O69,$R$2:$BS$33,30,FALSE)/HLOOKUP($O69,$R$2:$BS$33,31,FALSE)),0)</f>
        <v>0</v>
      </c>
      <c r="S69" s="35">
        <f t="shared" ref="S69" si="619">IF(S$2&gt;=$O69,IF(S68-HLOOKUP($O69,$R$2:$BS$33,30,FALSE)/HLOOKUP($O69,$R$2:$BS$33,31,FALSE)&lt;=0,S68,HLOOKUP($O69,$R$2:$BS$33,30,FALSE)/HLOOKUP($O69,$R$2:$BS$33,31,FALSE)),0)</f>
        <v>0</v>
      </c>
      <c r="T69" s="35">
        <f t="shared" ref="T69" si="620">IF(T$2&gt;=$O69,IF(T68-HLOOKUP($O69,$R$2:$BS$33,30,FALSE)/HLOOKUP($O69,$R$2:$BS$33,31,FALSE)&lt;=0,T68,HLOOKUP($O69,$R$2:$BS$33,30,FALSE)/HLOOKUP($O69,$R$2:$BS$33,31,FALSE)),0)</f>
        <v>0</v>
      </c>
      <c r="U69" s="35">
        <f t="shared" ref="U69" si="621">IF(U$2&gt;=$O69,IF(U68-HLOOKUP($O69,$R$2:$BS$33,30,FALSE)/HLOOKUP($O69,$R$2:$BS$33,31,FALSE)&lt;=0,U68,HLOOKUP($O69,$R$2:$BS$33,30,FALSE)/HLOOKUP($O69,$R$2:$BS$33,31,FALSE)),0)</f>
        <v>0</v>
      </c>
      <c r="V69" s="35">
        <f t="shared" ref="V69" si="622">IF(V$2&gt;=$O69,IF(V68-HLOOKUP($O69,$R$2:$BS$33,30,FALSE)/HLOOKUP($O69,$R$2:$BS$33,31,FALSE)&lt;=0,V68,HLOOKUP($O69,$R$2:$BS$33,30,FALSE)/HLOOKUP($O69,$R$2:$BS$33,31,FALSE)),0)</f>
        <v>0</v>
      </c>
      <c r="W69" s="35">
        <f t="shared" ref="W69" si="623">IF(W$2&gt;=$O69,IF(W68-HLOOKUP($O69,$R$2:$BS$33,30,FALSE)/HLOOKUP($O69,$R$2:$BS$33,31,FALSE)&lt;=0,W68,HLOOKUP($O69,$R$2:$BS$33,30,FALSE)/HLOOKUP($O69,$R$2:$BS$33,31,FALSE)),0)</f>
        <v>0</v>
      </c>
      <c r="X69" s="35">
        <f t="shared" ref="X69" si="624">IF(X$2&gt;=$O69,IF(X68-HLOOKUP($O69,$R$2:$BS$33,30,FALSE)/HLOOKUP($O69,$R$2:$BS$33,31,FALSE)&lt;=0,X68,HLOOKUP($O69,$R$2:$BS$33,30,FALSE)/HLOOKUP($O69,$R$2:$BS$33,31,FALSE)),0)</f>
        <v>0</v>
      </c>
      <c r="Y69" s="35">
        <f t="shared" ref="Y69" si="625">IF(Y$2&gt;=$O69,IF(Y68-HLOOKUP($O69,$R$2:$BS$33,30,FALSE)/HLOOKUP($O69,$R$2:$BS$33,31,FALSE)&lt;=0,Y68,HLOOKUP($O69,$R$2:$BS$33,30,FALSE)/HLOOKUP($O69,$R$2:$BS$33,31,FALSE)),0)</f>
        <v>0</v>
      </c>
      <c r="Z69" s="35">
        <f t="shared" ref="Z69" si="626">IF(Z$2&gt;=$O69,IF(Z68-HLOOKUP($O69,$R$2:$BS$33,30,FALSE)/HLOOKUP($O69,$R$2:$BS$33,31,FALSE)&lt;=0,Z68,HLOOKUP($O69,$R$2:$BS$33,30,FALSE)/HLOOKUP($O69,$R$2:$BS$33,31,FALSE)),0)</f>
        <v>0</v>
      </c>
      <c r="AA69" s="35">
        <f t="shared" ref="AA69" si="627">IF(AA$2&gt;=$O69,IF(AA68-HLOOKUP($O69,$R$2:$BS$33,30,FALSE)/HLOOKUP($O69,$R$2:$BS$33,31,FALSE)&lt;=0,AA68,HLOOKUP($O69,$R$2:$BS$33,30,FALSE)/HLOOKUP($O69,$R$2:$BS$33,31,FALSE)),0)</f>
        <v>0</v>
      </c>
      <c r="AB69" s="35">
        <f t="shared" ref="AB69" si="628">IF(AB$2&gt;=$O69,IF(AB68-HLOOKUP($O69,$R$2:$BS$33,30,FALSE)/HLOOKUP($O69,$R$2:$BS$33,31,FALSE)&lt;=0,AB68,HLOOKUP($O69,$R$2:$BS$33,30,FALSE)/HLOOKUP($O69,$R$2:$BS$33,31,FALSE)),0)</f>
        <v>0</v>
      </c>
      <c r="AC69" s="35">
        <f t="shared" ref="AC69" si="629">IF(AC$2&gt;=$O69,IF(AC68-HLOOKUP($O69,$R$2:$BS$33,30,FALSE)/HLOOKUP($O69,$R$2:$BS$33,31,FALSE)&lt;=0,AC68,HLOOKUP($O69,$R$2:$BS$33,30,FALSE)/HLOOKUP($O69,$R$2:$BS$33,31,FALSE)),0)</f>
        <v>0</v>
      </c>
      <c r="AD69" s="35">
        <f t="shared" ref="AD69" si="630">IF(AD$2&gt;=$O69,IF(AD68-HLOOKUP($O69,$R$2:$BS$33,30,FALSE)/HLOOKUP($O69,$R$2:$BS$33,31,FALSE)&lt;=0,AD68,HLOOKUP($O69,$R$2:$BS$33,30,FALSE)/HLOOKUP($O69,$R$2:$BS$33,31,FALSE)),0)</f>
        <v>0</v>
      </c>
      <c r="AE69" s="35">
        <f t="shared" ref="AE69" si="631">IF(AE$2&gt;=$O69,IF(AE68-HLOOKUP($O69,$R$2:$BS$33,30,FALSE)/HLOOKUP($O69,$R$2:$BS$33,31,FALSE)&lt;=0,AE68,HLOOKUP($O69,$R$2:$BS$33,30,FALSE)/HLOOKUP($O69,$R$2:$BS$33,31,FALSE)),0)</f>
        <v>0</v>
      </c>
      <c r="AF69" s="35">
        <f t="shared" ref="AF69" si="632">IF(AF$2&gt;=$O69,IF(AF68-HLOOKUP($O69,$R$2:$BS$33,30,FALSE)/HLOOKUP($O69,$R$2:$BS$33,31,FALSE)&lt;=0,AF68,HLOOKUP($O69,$R$2:$BS$33,30,FALSE)/HLOOKUP($O69,$R$2:$BS$33,31,FALSE)),0)</f>
        <v>0</v>
      </c>
      <c r="AG69" s="35">
        <f t="shared" ref="AG69" si="633">IF(AG$2&gt;=$O69,IF(AG68-HLOOKUP($O69,$R$2:$BS$33,30,FALSE)/HLOOKUP($O69,$R$2:$BS$33,31,FALSE)&lt;=0,AG68,HLOOKUP($O69,$R$2:$BS$33,30,FALSE)/HLOOKUP($O69,$R$2:$BS$33,31,FALSE)),0)</f>
        <v>0</v>
      </c>
      <c r="AH69" s="35">
        <f t="shared" ref="AH69" si="634">IF(AH$2&gt;=$O69,IF(AH68-HLOOKUP($O69,$R$2:$BS$33,30,FALSE)/HLOOKUP($O69,$R$2:$BS$33,31,FALSE)&lt;=0,AH68,HLOOKUP($O69,$R$2:$BS$33,30,FALSE)/HLOOKUP($O69,$R$2:$BS$33,31,FALSE)),0)</f>
        <v>0</v>
      </c>
      <c r="AI69" s="35">
        <f t="shared" ref="AI69" si="635">IF(AI$2&gt;=$O69,IF(AI68-HLOOKUP($O69,$R$2:$BS$33,30,FALSE)/HLOOKUP($O69,$R$2:$BS$33,31,FALSE)&lt;=0,AI68,HLOOKUP($O69,$R$2:$BS$33,30,FALSE)/HLOOKUP($O69,$R$2:$BS$33,31,FALSE)),0)</f>
        <v>0</v>
      </c>
      <c r="AJ69" s="35">
        <f t="shared" ref="AJ69" si="636">IF(AJ$2&gt;=$O69,IF(AJ68-HLOOKUP($O69,$R$2:$BS$33,30,FALSE)/HLOOKUP($O69,$R$2:$BS$33,31,FALSE)&lt;=0,AJ68,HLOOKUP($O69,$R$2:$BS$33,30,FALSE)/HLOOKUP($O69,$R$2:$BS$33,31,FALSE)),0)</f>
        <v>0</v>
      </c>
      <c r="AK69" s="35">
        <f t="shared" ref="AK69" si="637">IF(AK$2&gt;=$O69,IF(AK68-HLOOKUP($O69,$R$2:$BS$33,30,FALSE)/HLOOKUP($O69,$R$2:$BS$33,31,FALSE)&lt;=0,AK68,HLOOKUP($O69,$R$2:$BS$33,30,FALSE)/HLOOKUP($O69,$R$2:$BS$33,31,FALSE)),0)</f>
        <v>0</v>
      </c>
      <c r="AL69" s="35">
        <f t="shared" ref="AL69" si="638">IF(AL$2&gt;=$O69,IF(AL68-HLOOKUP($O69,$R$2:$BS$33,30,FALSE)/HLOOKUP($O69,$R$2:$BS$33,31,FALSE)&lt;=0,AL68,HLOOKUP($O69,$R$2:$BS$33,30,FALSE)/HLOOKUP($O69,$R$2:$BS$33,31,FALSE)),0)</f>
        <v>0</v>
      </c>
      <c r="AM69" s="35">
        <f t="shared" ref="AM69" si="639">IF(AM$2&gt;=$O69,IF(AM68-HLOOKUP($O69,$R$2:$BS$33,30,FALSE)/HLOOKUP($O69,$R$2:$BS$33,31,FALSE)&lt;=0,AM68,HLOOKUP($O69,$R$2:$BS$33,30,FALSE)/HLOOKUP($O69,$R$2:$BS$33,31,FALSE)),0)</f>
        <v>0</v>
      </c>
      <c r="AN69" s="35">
        <f t="shared" ref="AN69" si="640">IF(AN$2&gt;=$O69,IF(AN68-HLOOKUP($O69,$R$2:$BS$33,30,FALSE)/HLOOKUP($O69,$R$2:$BS$33,31,FALSE)&lt;=0,AN68,HLOOKUP($O69,$R$2:$BS$33,30,FALSE)/HLOOKUP($O69,$R$2:$BS$33,31,FALSE)),0)</f>
        <v>0</v>
      </c>
      <c r="AO69" s="35">
        <f t="shared" ref="AO69" si="641">IF(AO$2&gt;=$O69,IF(AO68-HLOOKUP($O69,$R$2:$BS$33,30,FALSE)/HLOOKUP($O69,$R$2:$BS$33,31,FALSE)&lt;=0,AO68,HLOOKUP($O69,$R$2:$BS$33,30,FALSE)/HLOOKUP($O69,$R$2:$BS$33,31,FALSE)),0)</f>
        <v>0</v>
      </c>
      <c r="AP69" s="35">
        <f t="shared" ref="AP69" si="642">IF(AP$2&gt;=$O69,IF(AP68-HLOOKUP($O69,$R$2:$BS$33,30,FALSE)/HLOOKUP($O69,$R$2:$BS$33,31,FALSE)&lt;=0,AP68,HLOOKUP($O69,$R$2:$BS$33,30,FALSE)/HLOOKUP($O69,$R$2:$BS$33,31,FALSE)),0)</f>
        <v>0</v>
      </c>
      <c r="AQ69" s="35">
        <f t="shared" ref="AQ69" si="643">IF(AQ$2&gt;=$O69,IF(AQ68-HLOOKUP($O69,$R$2:$BS$33,30,FALSE)/HLOOKUP($O69,$R$2:$BS$33,31,FALSE)&lt;=0,AQ68,HLOOKUP($O69,$R$2:$BS$33,30,FALSE)/HLOOKUP($O69,$R$2:$BS$33,31,FALSE)),0)</f>
        <v>0</v>
      </c>
      <c r="AR69" s="35">
        <f t="shared" ref="AR69" si="644">IF(AR$2&gt;=$O69,IF(AR68-HLOOKUP($O69,$R$2:$BS$33,30,FALSE)/HLOOKUP($O69,$R$2:$BS$33,31,FALSE)&lt;=0,AR68,HLOOKUP($O69,$R$2:$BS$33,30,FALSE)/HLOOKUP($O69,$R$2:$BS$33,31,FALSE)),0)</f>
        <v>0</v>
      </c>
      <c r="AS69" s="35">
        <f t="shared" ref="AS69" si="645">IF(AS$2&gt;=$O69,IF(AS68-HLOOKUP($O69,$R$2:$BS$33,30,FALSE)/HLOOKUP($O69,$R$2:$BS$33,31,FALSE)&lt;=0,AS68,HLOOKUP($O69,$R$2:$BS$33,30,FALSE)/HLOOKUP($O69,$R$2:$BS$33,31,FALSE)),0)</f>
        <v>0</v>
      </c>
      <c r="AT69" s="35">
        <f t="shared" ref="AT69" si="646">IF(AT$2&gt;=$O69,IF(AT68-HLOOKUP($O69,$R$2:$BS$33,30,FALSE)/HLOOKUP($O69,$R$2:$BS$33,31,FALSE)&lt;=0,AT68,HLOOKUP($O69,$R$2:$BS$33,30,FALSE)/HLOOKUP($O69,$R$2:$BS$33,31,FALSE)),0)</f>
        <v>0</v>
      </c>
      <c r="AU69" s="35">
        <f t="shared" ref="AU69" si="647">IF(AU$2&gt;=$O69,IF(AU68-HLOOKUP($O69,$R$2:$BS$33,30,FALSE)/HLOOKUP($O69,$R$2:$BS$33,31,FALSE)&lt;=0,AU68,HLOOKUP($O69,$R$2:$BS$33,30,FALSE)/HLOOKUP($O69,$R$2:$BS$33,31,FALSE)),0)</f>
        <v>0</v>
      </c>
      <c r="AV69" s="35">
        <f t="shared" ref="AV69" si="648">IF(AV$2&gt;=$O69,IF(AV68-HLOOKUP($O69,$R$2:$BS$33,30,FALSE)/HLOOKUP($O69,$R$2:$BS$33,31,FALSE)&lt;=0,AV68,HLOOKUP($O69,$R$2:$BS$33,30,FALSE)/HLOOKUP($O69,$R$2:$BS$33,31,FALSE)),0)</f>
        <v>0</v>
      </c>
      <c r="AW69" s="35">
        <f t="shared" ref="AW69" si="649">IF(AW$2&gt;=$O69,IF(AW68-HLOOKUP($O69,$R$2:$BS$33,30,FALSE)/HLOOKUP($O69,$R$2:$BS$33,31,FALSE)&lt;=0,AW68,HLOOKUP($O69,$R$2:$BS$33,30,FALSE)/HLOOKUP($O69,$R$2:$BS$33,31,FALSE)),0)</f>
        <v>0</v>
      </c>
      <c r="AX69" s="35">
        <f t="shared" ref="AX69" si="650">IF(AX$2&gt;=$O69,IF(AX68-HLOOKUP($O69,$R$2:$BS$33,30,FALSE)/HLOOKUP($O69,$R$2:$BS$33,31,FALSE)&lt;=0,AX68,HLOOKUP($O69,$R$2:$BS$33,30,FALSE)/HLOOKUP($O69,$R$2:$BS$33,31,FALSE)),0)</f>
        <v>0</v>
      </c>
      <c r="AY69" s="35">
        <f t="shared" ref="AY69" si="651">IF(AY$2&gt;=$O69,IF(AY68-HLOOKUP($O69,$R$2:$BS$33,30,FALSE)/HLOOKUP($O69,$R$2:$BS$33,31,FALSE)&lt;=0,AY68,HLOOKUP($O69,$R$2:$BS$33,30,FALSE)/HLOOKUP($O69,$R$2:$BS$33,31,FALSE)),0)</f>
        <v>0</v>
      </c>
      <c r="AZ69" s="35">
        <f t="shared" ref="AZ69" si="652">IF(AZ$2&gt;=$O69,IF(AZ68-HLOOKUP($O69,$R$2:$BS$33,30,FALSE)/HLOOKUP($O69,$R$2:$BS$33,31,FALSE)&lt;=0,AZ68,HLOOKUP($O69,$R$2:$BS$33,30,FALSE)/HLOOKUP($O69,$R$2:$BS$33,31,FALSE)),0)</f>
        <v>0</v>
      </c>
      <c r="BA69" s="35">
        <f t="shared" ref="BA69" si="653">IF(BA$2&gt;=$O69,IF(BA68-HLOOKUP($O69,$R$2:$BS$33,30,FALSE)/HLOOKUP($O69,$R$2:$BS$33,31,FALSE)&lt;=0,BA68,HLOOKUP($O69,$R$2:$BS$33,30,FALSE)/HLOOKUP($O69,$R$2:$BS$33,31,FALSE)),0)</f>
        <v>0</v>
      </c>
      <c r="BB69" s="35">
        <f t="shared" ref="BB69" si="654">IF(BB$2&gt;=$O69,IF(BB68-HLOOKUP($O69,$R$2:$BS$33,30,FALSE)/HLOOKUP($O69,$R$2:$BS$33,31,FALSE)&lt;=0,BB68,HLOOKUP($O69,$R$2:$BS$33,30,FALSE)/HLOOKUP($O69,$R$2:$BS$33,31,FALSE)),0)</f>
        <v>0</v>
      </c>
      <c r="BC69" s="35">
        <f t="shared" ref="BC69" si="655">IF(BC$2&gt;=$O69,IF(BC68-HLOOKUP($O69,$R$2:$BS$33,30,FALSE)/HLOOKUP($O69,$R$2:$BS$33,31,FALSE)&lt;=0,BC68,HLOOKUP($O69,$R$2:$BS$33,30,FALSE)/HLOOKUP($O69,$R$2:$BS$33,31,FALSE)),0)</f>
        <v>0</v>
      </c>
      <c r="BD69" s="35">
        <f t="shared" ref="BD69" si="656">IF(BD$2&gt;=$O69,IF(BD68-HLOOKUP($O69,$R$2:$BS$33,30,FALSE)/HLOOKUP($O69,$R$2:$BS$33,31,FALSE)&lt;=0,BD68,HLOOKUP($O69,$R$2:$BS$33,30,FALSE)/HLOOKUP($O69,$R$2:$BS$33,31,FALSE)),0)</f>
        <v>0</v>
      </c>
      <c r="BE69" s="35">
        <f t="shared" ref="BE69" si="657">IF(BE$2&gt;=$O69,IF(BE68-HLOOKUP($O69,$R$2:$BS$33,30,FALSE)/HLOOKUP($O69,$R$2:$BS$33,31,FALSE)&lt;=0,BE68,HLOOKUP($O69,$R$2:$BS$33,30,FALSE)/HLOOKUP($O69,$R$2:$BS$33,31,FALSE)),0)</f>
        <v>0</v>
      </c>
      <c r="BF69" s="35">
        <f t="shared" ref="BF69" si="658">IF(BF$2&gt;=$O69,IF(BF68-HLOOKUP($O69,$R$2:$BS$33,30,FALSE)/HLOOKUP($O69,$R$2:$BS$33,31,FALSE)&lt;=0,BF68,HLOOKUP($O69,$R$2:$BS$33,30,FALSE)/HLOOKUP($O69,$R$2:$BS$33,31,FALSE)),0)</f>
        <v>0</v>
      </c>
      <c r="BG69" s="35">
        <f t="shared" ref="BG69" si="659">IF(BG$2&gt;=$O69,IF(BG68-HLOOKUP($O69,$R$2:$BS$33,30,FALSE)/HLOOKUP($O69,$R$2:$BS$33,31,FALSE)&lt;=0,BG68,HLOOKUP($O69,$R$2:$BS$33,30,FALSE)/HLOOKUP($O69,$R$2:$BS$33,31,FALSE)),0)</f>
        <v>0</v>
      </c>
      <c r="BH69" s="35">
        <f t="shared" ref="BH69" si="660">IF(BH$2&gt;=$O69,IF(BH68-HLOOKUP($O69,$R$2:$BS$33,30,FALSE)/HLOOKUP($O69,$R$2:$BS$33,31,FALSE)&lt;=0,BH68,HLOOKUP($O69,$R$2:$BS$33,30,FALSE)/HLOOKUP($O69,$R$2:$BS$33,31,FALSE)),0)</f>
        <v>0</v>
      </c>
      <c r="BI69" s="35">
        <f t="shared" ref="BI69" si="661">IF(BI$2&gt;=$O69,IF(BI68-HLOOKUP($O69,$R$2:$BS$33,30,FALSE)/HLOOKUP($O69,$R$2:$BS$33,31,FALSE)&lt;=0,BI68,HLOOKUP($O69,$R$2:$BS$33,30,FALSE)/HLOOKUP($O69,$R$2:$BS$33,31,FALSE)),0)</f>
        <v>0</v>
      </c>
      <c r="BJ69" s="35">
        <f t="shared" ref="BJ69" si="662">IF(BJ$2&gt;=$O69,IF(BJ68-HLOOKUP($O69,$R$2:$BS$33,30,FALSE)/HLOOKUP($O69,$R$2:$BS$33,31,FALSE)&lt;=0,BJ68,HLOOKUP($O69,$R$2:$BS$33,30,FALSE)/HLOOKUP($O69,$R$2:$BS$33,31,FALSE)),0)</f>
        <v>0</v>
      </c>
      <c r="BK69" s="35">
        <f t="shared" ref="BK69" si="663">IF(BK$2&gt;=$O69,IF(BK68-HLOOKUP($O69,$R$2:$BS$33,30,FALSE)/HLOOKUP($O69,$R$2:$BS$33,31,FALSE)&lt;=0,BK68,HLOOKUP($O69,$R$2:$BS$33,30,FALSE)/HLOOKUP($O69,$R$2:$BS$33,31,FALSE)),0)</f>
        <v>0</v>
      </c>
      <c r="BL69" s="35">
        <f t="shared" ref="BL69" si="664">IF(BL$2&gt;=$O69,IF(BL68-HLOOKUP($O69,$R$2:$BS$33,30,FALSE)/HLOOKUP($O69,$R$2:$BS$33,31,FALSE)&lt;=0,BL68,HLOOKUP($O69,$R$2:$BS$33,30,FALSE)/HLOOKUP($O69,$R$2:$BS$33,31,FALSE)),0)</f>
        <v>0</v>
      </c>
      <c r="BM69" s="35">
        <f t="shared" ref="BM69" si="665">IF(BM$2&gt;=$O69,IF(BM68-HLOOKUP($O69,$R$2:$BS$33,30,FALSE)/HLOOKUP($O69,$R$2:$BS$33,31,FALSE)&lt;=0,BM68,HLOOKUP($O69,$R$2:$BS$33,30,FALSE)/HLOOKUP($O69,$R$2:$BS$33,31,FALSE)),0)</f>
        <v>0</v>
      </c>
      <c r="BN69" s="35">
        <f t="shared" ref="BN69" si="666">IF(BN$2&gt;=$O69,IF(BN68-HLOOKUP($O69,$R$2:$BS$33,30,FALSE)/HLOOKUP($O69,$R$2:$BS$33,31,FALSE)&lt;=0,BN68,HLOOKUP($O69,$R$2:$BS$33,30,FALSE)/HLOOKUP($O69,$R$2:$BS$33,31,FALSE)),0)</f>
        <v>0</v>
      </c>
      <c r="BO69" s="35">
        <f t="shared" ref="BO69" si="667">IF(BO$2&gt;=$O69,IF(BO68-HLOOKUP($O69,$R$2:$BS$33,30,FALSE)/HLOOKUP($O69,$R$2:$BS$33,31,FALSE)&lt;=0,BO68,HLOOKUP($O69,$R$2:$BS$33,30,FALSE)/HLOOKUP($O69,$R$2:$BS$33,31,FALSE)),0)</f>
        <v>0</v>
      </c>
      <c r="BP69" s="35">
        <f t="shared" ref="BP69" si="668">IF(BP$2&gt;=$O69,IF(BP68-HLOOKUP($O69,$R$2:$BS$33,30,FALSE)/HLOOKUP($O69,$R$2:$BS$33,31,FALSE)&lt;=0,BP68,HLOOKUP($O69,$R$2:$BS$33,30,FALSE)/HLOOKUP($O69,$R$2:$BS$33,31,FALSE)),0)</f>
        <v>0</v>
      </c>
      <c r="BQ69" s="35">
        <f t="shared" ref="BQ69" si="669">IF(BQ$2&gt;=$O69,IF(BQ68-HLOOKUP($O69,$R$2:$BS$33,30,FALSE)/HLOOKUP($O69,$R$2:$BS$33,31,FALSE)&lt;=0,BQ68,HLOOKUP($O69,$R$2:$BS$33,30,FALSE)/HLOOKUP($O69,$R$2:$BS$33,31,FALSE)),0)</f>
        <v>0</v>
      </c>
      <c r="BR69" s="35">
        <f t="shared" ref="BR69" si="670">IF(BR$2&gt;=$O69,IF(BR68-HLOOKUP($O69,$R$2:$BS$33,30,FALSE)/HLOOKUP($O69,$R$2:$BS$33,31,FALSE)&lt;=0,BR68,HLOOKUP($O69,$R$2:$BS$33,30,FALSE)/HLOOKUP($O69,$R$2:$BS$33,31,FALSE)),0)</f>
        <v>0</v>
      </c>
      <c r="BS69" s="35">
        <f t="shared" ref="BS69" si="671">IF(BS$2&gt;=$O69,IF(BS68-HLOOKUP($O69,$R$2:$BS$33,30,FALSE)/HLOOKUP($O69,$R$2:$BS$33,31,FALSE)&lt;=0,BS68,HLOOKUP($O69,$R$2:$BS$33,30,FALSE)/HLOOKUP($O69,$R$2:$BS$33,31,FALSE)),0)</f>
        <v>0</v>
      </c>
    </row>
    <row r="70" spans="6:71" hidden="1" outlineLevel="1">
      <c r="F70" t="s">
        <v>168</v>
      </c>
      <c r="L70" s="22" t="s">
        <v>54</v>
      </c>
      <c r="O70" s="22">
        <v>15</v>
      </c>
      <c r="P70" s="39"/>
      <c r="Q70" s="45"/>
      <c r="R70" s="35">
        <f t="shared" ref="R70:BS70" si="672">IF($O70=R$2,R$40,IF(R$2&gt;$O70,Q70-Q71,0))</f>
        <v>0</v>
      </c>
      <c r="S70" s="35">
        <f t="shared" si="672"/>
        <v>0</v>
      </c>
      <c r="T70" s="35">
        <f t="shared" si="672"/>
        <v>0</v>
      </c>
      <c r="U70" s="35">
        <f t="shared" si="672"/>
        <v>0</v>
      </c>
      <c r="V70" s="35">
        <f t="shared" si="672"/>
        <v>0</v>
      </c>
      <c r="W70" s="35">
        <f t="shared" si="672"/>
        <v>0</v>
      </c>
      <c r="X70" s="35">
        <f t="shared" si="672"/>
        <v>0</v>
      </c>
      <c r="Y70" s="35">
        <f t="shared" si="672"/>
        <v>0</v>
      </c>
      <c r="Z70" s="35">
        <f t="shared" si="672"/>
        <v>0</v>
      </c>
      <c r="AA70" s="35">
        <f t="shared" si="672"/>
        <v>0</v>
      </c>
      <c r="AB70" s="35">
        <f t="shared" si="672"/>
        <v>0</v>
      </c>
      <c r="AC70" s="35">
        <f t="shared" si="672"/>
        <v>0</v>
      </c>
      <c r="AD70" s="35">
        <f t="shared" si="672"/>
        <v>0</v>
      </c>
      <c r="AE70" s="35">
        <f t="shared" si="672"/>
        <v>0</v>
      </c>
      <c r="AF70" s="35">
        <f t="shared" si="672"/>
        <v>0</v>
      </c>
      <c r="AG70" s="35">
        <f t="shared" si="672"/>
        <v>0</v>
      </c>
      <c r="AH70" s="35">
        <f t="shared" si="672"/>
        <v>0</v>
      </c>
      <c r="AI70" s="35">
        <f t="shared" si="672"/>
        <v>0</v>
      </c>
      <c r="AJ70" s="35">
        <f t="shared" si="672"/>
        <v>0</v>
      </c>
      <c r="AK70" s="35">
        <f t="shared" si="672"/>
        <v>0</v>
      </c>
      <c r="AL70" s="35">
        <f t="shared" si="672"/>
        <v>0</v>
      </c>
      <c r="AM70" s="35">
        <f t="shared" si="672"/>
        <v>0</v>
      </c>
      <c r="AN70" s="35">
        <f t="shared" si="672"/>
        <v>0</v>
      </c>
      <c r="AO70" s="35">
        <f t="shared" si="672"/>
        <v>0</v>
      </c>
      <c r="AP70" s="35">
        <f t="shared" si="672"/>
        <v>0</v>
      </c>
      <c r="AQ70" s="35">
        <f t="shared" si="672"/>
        <v>0</v>
      </c>
      <c r="AR70" s="35">
        <f t="shared" si="672"/>
        <v>0</v>
      </c>
      <c r="AS70" s="35">
        <f t="shared" si="672"/>
        <v>0</v>
      </c>
      <c r="AT70" s="35">
        <f t="shared" si="672"/>
        <v>0</v>
      </c>
      <c r="AU70" s="35">
        <f t="shared" si="672"/>
        <v>0</v>
      </c>
      <c r="AV70" s="35">
        <f t="shared" si="672"/>
        <v>0</v>
      </c>
      <c r="AW70" s="35">
        <f t="shared" si="672"/>
        <v>0</v>
      </c>
      <c r="AX70" s="35">
        <f t="shared" si="672"/>
        <v>0</v>
      </c>
      <c r="AY70" s="35">
        <f t="shared" si="672"/>
        <v>0</v>
      </c>
      <c r="AZ70" s="35">
        <f t="shared" si="672"/>
        <v>0</v>
      </c>
      <c r="BA70" s="35">
        <f t="shared" si="672"/>
        <v>0</v>
      </c>
      <c r="BB70" s="35">
        <f t="shared" si="672"/>
        <v>0</v>
      </c>
      <c r="BC70" s="35">
        <f t="shared" si="672"/>
        <v>0</v>
      </c>
      <c r="BD70" s="35">
        <f t="shared" si="672"/>
        <v>0</v>
      </c>
      <c r="BE70" s="35">
        <f t="shared" si="672"/>
        <v>0</v>
      </c>
      <c r="BF70" s="35">
        <f t="shared" si="672"/>
        <v>0</v>
      </c>
      <c r="BG70" s="35">
        <f t="shared" si="672"/>
        <v>0</v>
      </c>
      <c r="BH70" s="35">
        <f t="shared" si="672"/>
        <v>0</v>
      </c>
      <c r="BI70" s="35">
        <f t="shared" si="672"/>
        <v>0</v>
      </c>
      <c r="BJ70" s="35">
        <f t="shared" si="672"/>
        <v>0</v>
      </c>
      <c r="BK70" s="35">
        <f t="shared" si="672"/>
        <v>0</v>
      </c>
      <c r="BL70" s="35">
        <f t="shared" si="672"/>
        <v>0</v>
      </c>
      <c r="BM70" s="35">
        <f t="shared" si="672"/>
        <v>0</v>
      </c>
      <c r="BN70" s="35">
        <f t="shared" si="672"/>
        <v>0</v>
      </c>
      <c r="BO70" s="35">
        <f t="shared" si="672"/>
        <v>0</v>
      </c>
      <c r="BP70" s="35">
        <f t="shared" si="672"/>
        <v>0</v>
      </c>
      <c r="BQ70" s="35">
        <f t="shared" si="672"/>
        <v>0</v>
      </c>
      <c r="BR70" s="35">
        <f t="shared" si="672"/>
        <v>0</v>
      </c>
      <c r="BS70" s="35">
        <f t="shared" si="672"/>
        <v>0</v>
      </c>
    </row>
    <row r="71" spans="6:71" hidden="1" outlineLevel="1">
      <c r="F71" t="s">
        <v>169</v>
      </c>
      <c r="L71" s="22" t="s">
        <v>170</v>
      </c>
      <c r="O71" s="22">
        <v>15</v>
      </c>
      <c r="P71" s="39"/>
      <c r="Q71" s="45"/>
      <c r="R71" s="35">
        <f t="shared" ref="R71" si="673">IF(R$2&gt;=$O71,IF(R70-HLOOKUP($O71,$R$2:$BS$33,30,FALSE)/HLOOKUP($O71,$R$2:$BS$33,31,FALSE)&lt;=0,R70,HLOOKUP($O71,$R$2:$BS$33,30,FALSE)/HLOOKUP($O71,$R$2:$BS$33,31,FALSE)),0)</f>
        <v>0</v>
      </c>
      <c r="S71" s="35">
        <f t="shared" ref="S71" si="674">IF(S$2&gt;=$O71,IF(S70-HLOOKUP($O71,$R$2:$BS$33,30,FALSE)/HLOOKUP($O71,$R$2:$BS$33,31,FALSE)&lt;=0,S70,HLOOKUP($O71,$R$2:$BS$33,30,FALSE)/HLOOKUP($O71,$R$2:$BS$33,31,FALSE)),0)</f>
        <v>0</v>
      </c>
      <c r="T71" s="35">
        <f t="shared" ref="T71" si="675">IF(T$2&gt;=$O71,IF(T70-HLOOKUP($O71,$R$2:$BS$33,30,FALSE)/HLOOKUP($O71,$R$2:$BS$33,31,FALSE)&lt;=0,T70,HLOOKUP($O71,$R$2:$BS$33,30,FALSE)/HLOOKUP($O71,$R$2:$BS$33,31,FALSE)),0)</f>
        <v>0</v>
      </c>
      <c r="U71" s="35">
        <f t="shared" ref="U71" si="676">IF(U$2&gt;=$O71,IF(U70-HLOOKUP($O71,$R$2:$BS$33,30,FALSE)/HLOOKUP($O71,$R$2:$BS$33,31,FALSE)&lt;=0,U70,HLOOKUP($O71,$R$2:$BS$33,30,FALSE)/HLOOKUP($O71,$R$2:$BS$33,31,FALSE)),0)</f>
        <v>0</v>
      </c>
      <c r="V71" s="35">
        <f t="shared" ref="V71" si="677">IF(V$2&gt;=$O71,IF(V70-HLOOKUP($O71,$R$2:$BS$33,30,FALSE)/HLOOKUP($O71,$R$2:$BS$33,31,FALSE)&lt;=0,V70,HLOOKUP($O71,$R$2:$BS$33,30,FALSE)/HLOOKUP($O71,$R$2:$BS$33,31,FALSE)),0)</f>
        <v>0</v>
      </c>
      <c r="W71" s="35">
        <f t="shared" ref="W71" si="678">IF(W$2&gt;=$O71,IF(W70-HLOOKUP($O71,$R$2:$BS$33,30,FALSE)/HLOOKUP($O71,$R$2:$BS$33,31,FALSE)&lt;=0,W70,HLOOKUP($O71,$R$2:$BS$33,30,FALSE)/HLOOKUP($O71,$R$2:$BS$33,31,FALSE)),0)</f>
        <v>0</v>
      </c>
      <c r="X71" s="35">
        <f t="shared" ref="X71" si="679">IF(X$2&gt;=$O71,IF(X70-HLOOKUP($O71,$R$2:$BS$33,30,FALSE)/HLOOKUP($O71,$R$2:$BS$33,31,FALSE)&lt;=0,X70,HLOOKUP($O71,$R$2:$BS$33,30,FALSE)/HLOOKUP($O71,$R$2:$BS$33,31,FALSE)),0)</f>
        <v>0</v>
      </c>
      <c r="Y71" s="35">
        <f t="shared" ref="Y71" si="680">IF(Y$2&gt;=$O71,IF(Y70-HLOOKUP($O71,$R$2:$BS$33,30,FALSE)/HLOOKUP($O71,$R$2:$BS$33,31,FALSE)&lt;=0,Y70,HLOOKUP($O71,$R$2:$BS$33,30,FALSE)/HLOOKUP($O71,$R$2:$BS$33,31,FALSE)),0)</f>
        <v>0</v>
      </c>
      <c r="Z71" s="35">
        <f t="shared" ref="Z71" si="681">IF(Z$2&gt;=$O71,IF(Z70-HLOOKUP($O71,$R$2:$BS$33,30,FALSE)/HLOOKUP($O71,$R$2:$BS$33,31,FALSE)&lt;=0,Z70,HLOOKUP($O71,$R$2:$BS$33,30,FALSE)/HLOOKUP($O71,$R$2:$BS$33,31,FALSE)),0)</f>
        <v>0</v>
      </c>
      <c r="AA71" s="35">
        <f t="shared" ref="AA71" si="682">IF(AA$2&gt;=$O71,IF(AA70-HLOOKUP($O71,$R$2:$BS$33,30,FALSE)/HLOOKUP($O71,$R$2:$BS$33,31,FALSE)&lt;=0,AA70,HLOOKUP($O71,$R$2:$BS$33,30,FALSE)/HLOOKUP($O71,$R$2:$BS$33,31,FALSE)),0)</f>
        <v>0</v>
      </c>
      <c r="AB71" s="35">
        <f t="shared" ref="AB71" si="683">IF(AB$2&gt;=$O71,IF(AB70-HLOOKUP($O71,$R$2:$BS$33,30,FALSE)/HLOOKUP($O71,$R$2:$BS$33,31,FALSE)&lt;=0,AB70,HLOOKUP($O71,$R$2:$BS$33,30,FALSE)/HLOOKUP($O71,$R$2:$BS$33,31,FALSE)),0)</f>
        <v>0</v>
      </c>
      <c r="AC71" s="35">
        <f t="shared" ref="AC71" si="684">IF(AC$2&gt;=$O71,IF(AC70-HLOOKUP($O71,$R$2:$BS$33,30,FALSE)/HLOOKUP($O71,$R$2:$BS$33,31,FALSE)&lt;=0,AC70,HLOOKUP($O71,$R$2:$BS$33,30,FALSE)/HLOOKUP($O71,$R$2:$BS$33,31,FALSE)),0)</f>
        <v>0</v>
      </c>
      <c r="AD71" s="35">
        <f t="shared" ref="AD71" si="685">IF(AD$2&gt;=$O71,IF(AD70-HLOOKUP($O71,$R$2:$BS$33,30,FALSE)/HLOOKUP($O71,$R$2:$BS$33,31,FALSE)&lt;=0,AD70,HLOOKUP($O71,$R$2:$BS$33,30,FALSE)/HLOOKUP($O71,$R$2:$BS$33,31,FALSE)),0)</f>
        <v>0</v>
      </c>
      <c r="AE71" s="35">
        <f t="shared" ref="AE71" si="686">IF(AE$2&gt;=$O71,IF(AE70-HLOOKUP($O71,$R$2:$BS$33,30,FALSE)/HLOOKUP($O71,$R$2:$BS$33,31,FALSE)&lt;=0,AE70,HLOOKUP($O71,$R$2:$BS$33,30,FALSE)/HLOOKUP($O71,$R$2:$BS$33,31,FALSE)),0)</f>
        <v>0</v>
      </c>
      <c r="AF71" s="35">
        <f t="shared" ref="AF71" si="687">IF(AF$2&gt;=$O71,IF(AF70-HLOOKUP($O71,$R$2:$BS$33,30,FALSE)/HLOOKUP($O71,$R$2:$BS$33,31,FALSE)&lt;=0,AF70,HLOOKUP($O71,$R$2:$BS$33,30,FALSE)/HLOOKUP($O71,$R$2:$BS$33,31,FALSE)),0)</f>
        <v>0</v>
      </c>
      <c r="AG71" s="35">
        <f t="shared" ref="AG71" si="688">IF(AG$2&gt;=$O71,IF(AG70-HLOOKUP($O71,$R$2:$BS$33,30,FALSE)/HLOOKUP($O71,$R$2:$BS$33,31,FALSE)&lt;=0,AG70,HLOOKUP($O71,$R$2:$BS$33,30,FALSE)/HLOOKUP($O71,$R$2:$BS$33,31,FALSE)),0)</f>
        <v>0</v>
      </c>
      <c r="AH71" s="35">
        <f t="shared" ref="AH71" si="689">IF(AH$2&gt;=$O71,IF(AH70-HLOOKUP($O71,$R$2:$BS$33,30,FALSE)/HLOOKUP($O71,$R$2:$BS$33,31,FALSE)&lt;=0,AH70,HLOOKUP($O71,$R$2:$BS$33,30,FALSE)/HLOOKUP($O71,$R$2:$BS$33,31,FALSE)),0)</f>
        <v>0</v>
      </c>
      <c r="AI71" s="35">
        <f t="shared" ref="AI71" si="690">IF(AI$2&gt;=$O71,IF(AI70-HLOOKUP($O71,$R$2:$BS$33,30,FALSE)/HLOOKUP($O71,$R$2:$BS$33,31,FALSE)&lt;=0,AI70,HLOOKUP($O71,$R$2:$BS$33,30,FALSE)/HLOOKUP($O71,$R$2:$BS$33,31,FALSE)),0)</f>
        <v>0</v>
      </c>
      <c r="AJ71" s="35">
        <f t="shared" ref="AJ71" si="691">IF(AJ$2&gt;=$O71,IF(AJ70-HLOOKUP($O71,$R$2:$BS$33,30,FALSE)/HLOOKUP($O71,$R$2:$BS$33,31,FALSE)&lt;=0,AJ70,HLOOKUP($O71,$R$2:$BS$33,30,FALSE)/HLOOKUP($O71,$R$2:$BS$33,31,FALSE)),0)</f>
        <v>0</v>
      </c>
      <c r="AK71" s="35">
        <f t="shared" ref="AK71" si="692">IF(AK$2&gt;=$O71,IF(AK70-HLOOKUP($O71,$R$2:$BS$33,30,FALSE)/HLOOKUP($O71,$R$2:$BS$33,31,FALSE)&lt;=0,AK70,HLOOKUP($O71,$R$2:$BS$33,30,FALSE)/HLOOKUP($O71,$R$2:$BS$33,31,FALSE)),0)</f>
        <v>0</v>
      </c>
      <c r="AL71" s="35">
        <f t="shared" ref="AL71" si="693">IF(AL$2&gt;=$O71,IF(AL70-HLOOKUP($O71,$R$2:$BS$33,30,FALSE)/HLOOKUP($O71,$R$2:$BS$33,31,FALSE)&lt;=0,AL70,HLOOKUP($O71,$R$2:$BS$33,30,FALSE)/HLOOKUP($O71,$R$2:$BS$33,31,FALSE)),0)</f>
        <v>0</v>
      </c>
      <c r="AM71" s="35">
        <f t="shared" ref="AM71" si="694">IF(AM$2&gt;=$O71,IF(AM70-HLOOKUP($O71,$R$2:$BS$33,30,FALSE)/HLOOKUP($O71,$R$2:$BS$33,31,FALSE)&lt;=0,AM70,HLOOKUP($O71,$R$2:$BS$33,30,FALSE)/HLOOKUP($O71,$R$2:$BS$33,31,FALSE)),0)</f>
        <v>0</v>
      </c>
      <c r="AN71" s="35">
        <f t="shared" ref="AN71" si="695">IF(AN$2&gt;=$O71,IF(AN70-HLOOKUP($O71,$R$2:$BS$33,30,FALSE)/HLOOKUP($O71,$R$2:$BS$33,31,FALSE)&lt;=0,AN70,HLOOKUP($O71,$R$2:$BS$33,30,FALSE)/HLOOKUP($O71,$R$2:$BS$33,31,FALSE)),0)</f>
        <v>0</v>
      </c>
      <c r="AO71" s="35">
        <f t="shared" ref="AO71" si="696">IF(AO$2&gt;=$O71,IF(AO70-HLOOKUP($O71,$R$2:$BS$33,30,FALSE)/HLOOKUP($O71,$R$2:$BS$33,31,FALSE)&lt;=0,AO70,HLOOKUP($O71,$R$2:$BS$33,30,FALSE)/HLOOKUP($O71,$R$2:$BS$33,31,FALSE)),0)</f>
        <v>0</v>
      </c>
      <c r="AP71" s="35">
        <f t="shared" ref="AP71" si="697">IF(AP$2&gt;=$O71,IF(AP70-HLOOKUP($O71,$R$2:$BS$33,30,FALSE)/HLOOKUP($O71,$R$2:$BS$33,31,FALSE)&lt;=0,AP70,HLOOKUP($O71,$R$2:$BS$33,30,FALSE)/HLOOKUP($O71,$R$2:$BS$33,31,FALSE)),0)</f>
        <v>0</v>
      </c>
      <c r="AQ71" s="35">
        <f t="shared" ref="AQ71" si="698">IF(AQ$2&gt;=$O71,IF(AQ70-HLOOKUP($O71,$R$2:$BS$33,30,FALSE)/HLOOKUP($O71,$R$2:$BS$33,31,FALSE)&lt;=0,AQ70,HLOOKUP($O71,$R$2:$BS$33,30,FALSE)/HLOOKUP($O71,$R$2:$BS$33,31,FALSE)),0)</f>
        <v>0</v>
      </c>
      <c r="AR71" s="35">
        <f t="shared" ref="AR71" si="699">IF(AR$2&gt;=$O71,IF(AR70-HLOOKUP($O71,$R$2:$BS$33,30,FALSE)/HLOOKUP($O71,$R$2:$BS$33,31,FALSE)&lt;=0,AR70,HLOOKUP($O71,$R$2:$BS$33,30,FALSE)/HLOOKUP($O71,$R$2:$BS$33,31,FALSE)),0)</f>
        <v>0</v>
      </c>
      <c r="AS71" s="35">
        <f t="shared" ref="AS71" si="700">IF(AS$2&gt;=$O71,IF(AS70-HLOOKUP($O71,$R$2:$BS$33,30,FALSE)/HLOOKUP($O71,$R$2:$BS$33,31,FALSE)&lt;=0,AS70,HLOOKUP($O71,$R$2:$BS$33,30,FALSE)/HLOOKUP($O71,$R$2:$BS$33,31,FALSE)),0)</f>
        <v>0</v>
      </c>
      <c r="AT71" s="35">
        <f t="shared" ref="AT71" si="701">IF(AT$2&gt;=$O71,IF(AT70-HLOOKUP($O71,$R$2:$BS$33,30,FALSE)/HLOOKUP($O71,$R$2:$BS$33,31,FALSE)&lt;=0,AT70,HLOOKUP($O71,$R$2:$BS$33,30,FALSE)/HLOOKUP($O71,$R$2:$BS$33,31,FALSE)),0)</f>
        <v>0</v>
      </c>
      <c r="AU71" s="35">
        <f t="shared" ref="AU71" si="702">IF(AU$2&gt;=$O71,IF(AU70-HLOOKUP($O71,$R$2:$BS$33,30,FALSE)/HLOOKUP($O71,$R$2:$BS$33,31,FALSE)&lt;=0,AU70,HLOOKUP($O71,$R$2:$BS$33,30,FALSE)/HLOOKUP($O71,$R$2:$BS$33,31,FALSE)),0)</f>
        <v>0</v>
      </c>
      <c r="AV71" s="35">
        <f t="shared" ref="AV71" si="703">IF(AV$2&gt;=$O71,IF(AV70-HLOOKUP($O71,$R$2:$BS$33,30,FALSE)/HLOOKUP($O71,$R$2:$BS$33,31,FALSE)&lt;=0,AV70,HLOOKUP($O71,$R$2:$BS$33,30,FALSE)/HLOOKUP($O71,$R$2:$BS$33,31,FALSE)),0)</f>
        <v>0</v>
      </c>
      <c r="AW71" s="35">
        <f t="shared" ref="AW71" si="704">IF(AW$2&gt;=$O71,IF(AW70-HLOOKUP($O71,$R$2:$BS$33,30,FALSE)/HLOOKUP($O71,$R$2:$BS$33,31,FALSE)&lt;=0,AW70,HLOOKUP($O71,$R$2:$BS$33,30,FALSE)/HLOOKUP($O71,$R$2:$BS$33,31,FALSE)),0)</f>
        <v>0</v>
      </c>
      <c r="AX71" s="35">
        <f t="shared" ref="AX71" si="705">IF(AX$2&gt;=$O71,IF(AX70-HLOOKUP($O71,$R$2:$BS$33,30,FALSE)/HLOOKUP($O71,$R$2:$BS$33,31,FALSE)&lt;=0,AX70,HLOOKUP($O71,$R$2:$BS$33,30,FALSE)/HLOOKUP($O71,$R$2:$BS$33,31,FALSE)),0)</f>
        <v>0</v>
      </c>
      <c r="AY71" s="35">
        <f t="shared" ref="AY71" si="706">IF(AY$2&gt;=$O71,IF(AY70-HLOOKUP($O71,$R$2:$BS$33,30,FALSE)/HLOOKUP($O71,$R$2:$BS$33,31,FALSE)&lt;=0,AY70,HLOOKUP($O71,$R$2:$BS$33,30,FALSE)/HLOOKUP($O71,$R$2:$BS$33,31,FALSE)),0)</f>
        <v>0</v>
      </c>
      <c r="AZ71" s="35">
        <f t="shared" ref="AZ71" si="707">IF(AZ$2&gt;=$O71,IF(AZ70-HLOOKUP($O71,$R$2:$BS$33,30,FALSE)/HLOOKUP($O71,$R$2:$BS$33,31,FALSE)&lt;=0,AZ70,HLOOKUP($O71,$R$2:$BS$33,30,FALSE)/HLOOKUP($O71,$R$2:$BS$33,31,FALSE)),0)</f>
        <v>0</v>
      </c>
      <c r="BA71" s="35">
        <f t="shared" ref="BA71" si="708">IF(BA$2&gt;=$O71,IF(BA70-HLOOKUP($O71,$R$2:$BS$33,30,FALSE)/HLOOKUP($O71,$R$2:$BS$33,31,FALSE)&lt;=0,BA70,HLOOKUP($O71,$R$2:$BS$33,30,FALSE)/HLOOKUP($O71,$R$2:$BS$33,31,FALSE)),0)</f>
        <v>0</v>
      </c>
      <c r="BB71" s="35">
        <f t="shared" ref="BB71" si="709">IF(BB$2&gt;=$O71,IF(BB70-HLOOKUP($O71,$R$2:$BS$33,30,FALSE)/HLOOKUP($O71,$R$2:$BS$33,31,FALSE)&lt;=0,BB70,HLOOKUP($O71,$R$2:$BS$33,30,FALSE)/HLOOKUP($O71,$R$2:$BS$33,31,FALSE)),0)</f>
        <v>0</v>
      </c>
      <c r="BC71" s="35">
        <f t="shared" ref="BC71" si="710">IF(BC$2&gt;=$O71,IF(BC70-HLOOKUP($O71,$R$2:$BS$33,30,FALSE)/HLOOKUP($O71,$R$2:$BS$33,31,FALSE)&lt;=0,BC70,HLOOKUP($O71,$R$2:$BS$33,30,FALSE)/HLOOKUP($O71,$R$2:$BS$33,31,FALSE)),0)</f>
        <v>0</v>
      </c>
      <c r="BD71" s="35">
        <f t="shared" ref="BD71" si="711">IF(BD$2&gt;=$O71,IF(BD70-HLOOKUP($O71,$R$2:$BS$33,30,FALSE)/HLOOKUP($O71,$R$2:$BS$33,31,FALSE)&lt;=0,BD70,HLOOKUP($O71,$R$2:$BS$33,30,FALSE)/HLOOKUP($O71,$R$2:$BS$33,31,FALSE)),0)</f>
        <v>0</v>
      </c>
      <c r="BE71" s="35">
        <f t="shared" ref="BE71" si="712">IF(BE$2&gt;=$O71,IF(BE70-HLOOKUP($O71,$R$2:$BS$33,30,FALSE)/HLOOKUP($O71,$R$2:$BS$33,31,FALSE)&lt;=0,BE70,HLOOKUP($O71,$R$2:$BS$33,30,FALSE)/HLOOKUP($O71,$R$2:$BS$33,31,FALSE)),0)</f>
        <v>0</v>
      </c>
      <c r="BF71" s="35">
        <f t="shared" ref="BF71" si="713">IF(BF$2&gt;=$O71,IF(BF70-HLOOKUP($O71,$R$2:$BS$33,30,FALSE)/HLOOKUP($O71,$R$2:$BS$33,31,FALSE)&lt;=0,BF70,HLOOKUP($O71,$R$2:$BS$33,30,FALSE)/HLOOKUP($O71,$R$2:$BS$33,31,FALSE)),0)</f>
        <v>0</v>
      </c>
      <c r="BG71" s="35">
        <f t="shared" ref="BG71" si="714">IF(BG$2&gt;=$O71,IF(BG70-HLOOKUP($O71,$R$2:$BS$33,30,FALSE)/HLOOKUP($O71,$R$2:$BS$33,31,FALSE)&lt;=0,BG70,HLOOKUP($O71,$R$2:$BS$33,30,FALSE)/HLOOKUP($O71,$R$2:$BS$33,31,FALSE)),0)</f>
        <v>0</v>
      </c>
      <c r="BH71" s="35">
        <f t="shared" ref="BH71" si="715">IF(BH$2&gt;=$O71,IF(BH70-HLOOKUP($O71,$R$2:$BS$33,30,FALSE)/HLOOKUP($O71,$R$2:$BS$33,31,FALSE)&lt;=0,BH70,HLOOKUP($O71,$R$2:$BS$33,30,FALSE)/HLOOKUP($O71,$R$2:$BS$33,31,FALSE)),0)</f>
        <v>0</v>
      </c>
      <c r="BI71" s="35">
        <f t="shared" ref="BI71" si="716">IF(BI$2&gt;=$O71,IF(BI70-HLOOKUP($O71,$R$2:$BS$33,30,FALSE)/HLOOKUP($O71,$R$2:$BS$33,31,FALSE)&lt;=0,BI70,HLOOKUP($O71,$R$2:$BS$33,30,FALSE)/HLOOKUP($O71,$R$2:$BS$33,31,FALSE)),0)</f>
        <v>0</v>
      </c>
      <c r="BJ71" s="35">
        <f t="shared" ref="BJ71" si="717">IF(BJ$2&gt;=$O71,IF(BJ70-HLOOKUP($O71,$R$2:$BS$33,30,FALSE)/HLOOKUP($O71,$R$2:$BS$33,31,FALSE)&lt;=0,BJ70,HLOOKUP($O71,$R$2:$BS$33,30,FALSE)/HLOOKUP($O71,$R$2:$BS$33,31,FALSE)),0)</f>
        <v>0</v>
      </c>
      <c r="BK71" s="35">
        <f t="shared" ref="BK71" si="718">IF(BK$2&gt;=$O71,IF(BK70-HLOOKUP($O71,$R$2:$BS$33,30,FALSE)/HLOOKUP($O71,$R$2:$BS$33,31,FALSE)&lt;=0,BK70,HLOOKUP($O71,$R$2:$BS$33,30,FALSE)/HLOOKUP($O71,$R$2:$BS$33,31,FALSE)),0)</f>
        <v>0</v>
      </c>
      <c r="BL71" s="35">
        <f t="shared" ref="BL71" si="719">IF(BL$2&gt;=$O71,IF(BL70-HLOOKUP($O71,$R$2:$BS$33,30,FALSE)/HLOOKUP($O71,$R$2:$BS$33,31,FALSE)&lt;=0,BL70,HLOOKUP($O71,$R$2:$BS$33,30,FALSE)/HLOOKUP($O71,$R$2:$BS$33,31,FALSE)),0)</f>
        <v>0</v>
      </c>
      <c r="BM71" s="35">
        <f t="shared" ref="BM71" si="720">IF(BM$2&gt;=$O71,IF(BM70-HLOOKUP($O71,$R$2:$BS$33,30,FALSE)/HLOOKUP($O71,$R$2:$BS$33,31,FALSE)&lt;=0,BM70,HLOOKUP($O71,$R$2:$BS$33,30,FALSE)/HLOOKUP($O71,$R$2:$BS$33,31,FALSE)),0)</f>
        <v>0</v>
      </c>
      <c r="BN71" s="35">
        <f t="shared" ref="BN71" si="721">IF(BN$2&gt;=$O71,IF(BN70-HLOOKUP($O71,$R$2:$BS$33,30,FALSE)/HLOOKUP($O71,$R$2:$BS$33,31,FALSE)&lt;=0,BN70,HLOOKUP($O71,$R$2:$BS$33,30,FALSE)/HLOOKUP($O71,$R$2:$BS$33,31,FALSE)),0)</f>
        <v>0</v>
      </c>
      <c r="BO71" s="35">
        <f t="shared" ref="BO71" si="722">IF(BO$2&gt;=$O71,IF(BO70-HLOOKUP($O71,$R$2:$BS$33,30,FALSE)/HLOOKUP($O71,$R$2:$BS$33,31,FALSE)&lt;=0,BO70,HLOOKUP($O71,$R$2:$BS$33,30,FALSE)/HLOOKUP($O71,$R$2:$BS$33,31,FALSE)),0)</f>
        <v>0</v>
      </c>
      <c r="BP71" s="35">
        <f t="shared" ref="BP71" si="723">IF(BP$2&gt;=$O71,IF(BP70-HLOOKUP($O71,$R$2:$BS$33,30,FALSE)/HLOOKUP($O71,$R$2:$BS$33,31,FALSE)&lt;=0,BP70,HLOOKUP($O71,$R$2:$BS$33,30,FALSE)/HLOOKUP($O71,$R$2:$BS$33,31,FALSE)),0)</f>
        <v>0</v>
      </c>
      <c r="BQ71" s="35">
        <f t="shared" ref="BQ71" si="724">IF(BQ$2&gt;=$O71,IF(BQ70-HLOOKUP($O71,$R$2:$BS$33,30,FALSE)/HLOOKUP($O71,$R$2:$BS$33,31,FALSE)&lt;=0,BQ70,HLOOKUP($O71,$R$2:$BS$33,30,FALSE)/HLOOKUP($O71,$R$2:$BS$33,31,FALSE)),0)</f>
        <v>0</v>
      </c>
      <c r="BR71" s="35">
        <f t="shared" ref="BR71" si="725">IF(BR$2&gt;=$O71,IF(BR70-HLOOKUP($O71,$R$2:$BS$33,30,FALSE)/HLOOKUP($O71,$R$2:$BS$33,31,FALSE)&lt;=0,BR70,HLOOKUP($O71,$R$2:$BS$33,30,FALSE)/HLOOKUP($O71,$R$2:$BS$33,31,FALSE)),0)</f>
        <v>0</v>
      </c>
      <c r="BS71" s="35">
        <f t="shared" ref="BS71" si="726">IF(BS$2&gt;=$O71,IF(BS70-HLOOKUP($O71,$R$2:$BS$33,30,FALSE)/HLOOKUP($O71,$R$2:$BS$33,31,FALSE)&lt;=0,BS70,HLOOKUP($O71,$R$2:$BS$33,30,FALSE)/HLOOKUP($O71,$R$2:$BS$33,31,FALSE)),0)</f>
        <v>0</v>
      </c>
    </row>
    <row r="72" spans="6:71" hidden="1" outlineLevel="1">
      <c r="F72" t="s">
        <v>168</v>
      </c>
      <c r="L72" s="22" t="s">
        <v>54</v>
      </c>
      <c r="O72" s="22">
        <v>16</v>
      </c>
      <c r="P72" s="39"/>
      <c r="Q72" s="45"/>
      <c r="R72" s="35">
        <f t="shared" ref="R72:BS72" si="727">IF($O72=R$2,R$40,IF(R$2&gt;$O72,Q72-Q73,0))</f>
        <v>0</v>
      </c>
      <c r="S72" s="35">
        <f t="shared" si="727"/>
        <v>0</v>
      </c>
      <c r="T72" s="35">
        <f t="shared" si="727"/>
        <v>0</v>
      </c>
      <c r="U72" s="35">
        <f t="shared" si="727"/>
        <v>0</v>
      </c>
      <c r="V72" s="35">
        <f t="shared" si="727"/>
        <v>0</v>
      </c>
      <c r="W72" s="35">
        <f t="shared" si="727"/>
        <v>0</v>
      </c>
      <c r="X72" s="35">
        <f t="shared" si="727"/>
        <v>0</v>
      </c>
      <c r="Y72" s="35">
        <f t="shared" si="727"/>
        <v>0</v>
      </c>
      <c r="Z72" s="35">
        <f t="shared" si="727"/>
        <v>0</v>
      </c>
      <c r="AA72" s="35">
        <f t="shared" si="727"/>
        <v>0</v>
      </c>
      <c r="AB72" s="35">
        <f t="shared" si="727"/>
        <v>0</v>
      </c>
      <c r="AC72" s="35">
        <f t="shared" si="727"/>
        <v>0</v>
      </c>
      <c r="AD72" s="35">
        <f t="shared" si="727"/>
        <v>0</v>
      </c>
      <c r="AE72" s="35">
        <f t="shared" si="727"/>
        <v>0</v>
      </c>
      <c r="AF72" s="35">
        <f t="shared" si="727"/>
        <v>0</v>
      </c>
      <c r="AG72" s="35">
        <f t="shared" si="727"/>
        <v>0</v>
      </c>
      <c r="AH72" s="35">
        <f t="shared" si="727"/>
        <v>0</v>
      </c>
      <c r="AI72" s="35">
        <f t="shared" si="727"/>
        <v>0</v>
      </c>
      <c r="AJ72" s="35">
        <f t="shared" si="727"/>
        <v>0</v>
      </c>
      <c r="AK72" s="35">
        <f t="shared" si="727"/>
        <v>0</v>
      </c>
      <c r="AL72" s="35">
        <f t="shared" si="727"/>
        <v>0</v>
      </c>
      <c r="AM72" s="35">
        <f t="shared" si="727"/>
        <v>0</v>
      </c>
      <c r="AN72" s="35">
        <f t="shared" si="727"/>
        <v>0</v>
      </c>
      <c r="AO72" s="35">
        <f t="shared" si="727"/>
        <v>0</v>
      </c>
      <c r="AP72" s="35">
        <f t="shared" si="727"/>
        <v>0</v>
      </c>
      <c r="AQ72" s="35">
        <f t="shared" si="727"/>
        <v>0</v>
      </c>
      <c r="AR72" s="35">
        <f t="shared" si="727"/>
        <v>0</v>
      </c>
      <c r="AS72" s="35">
        <f t="shared" si="727"/>
        <v>0</v>
      </c>
      <c r="AT72" s="35">
        <f t="shared" si="727"/>
        <v>0</v>
      </c>
      <c r="AU72" s="35">
        <f t="shared" si="727"/>
        <v>0</v>
      </c>
      <c r="AV72" s="35">
        <f t="shared" si="727"/>
        <v>0</v>
      </c>
      <c r="AW72" s="35">
        <f t="shared" si="727"/>
        <v>0</v>
      </c>
      <c r="AX72" s="35">
        <f t="shared" si="727"/>
        <v>0</v>
      </c>
      <c r="AY72" s="35">
        <f t="shared" si="727"/>
        <v>0</v>
      </c>
      <c r="AZ72" s="35">
        <f t="shared" si="727"/>
        <v>0</v>
      </c>
      <c r="BA72" s="35">
        <f t="shared" si="727"/>
        <v>0</v>
      </c>
      <c r="BB72" s="35">
        <f t="shared" si="727"/>
        <v>0</v>
      </c>
      <c r="BC72" s="35">
        <f t="shared" si="727"/>
        <v>0</v>
      </c>
      <c r="BD72" s="35">
        <f t="shared" si="727"/>
        <v>0</v>
      </c>
      <c r="BE72" s="35">
        <f t="shared" si="727"/>
        <v>0</v>
      </c>
      <c r="BF72" s="35">
        <f t="shared" si="727"/>
        <v>0</v>
      </c>
      <c r="BG72" s="35">
        <f t="shared" si="727"/>
        <v>0</v>
      </c>
      <c r="BH72" s="35">
        <f t="shared" si="727"/>
        <v>0</v>
      </c>
      <c r="BI72" s="35">
        <f t="shared" si="727"/>
        <v>0</v>
      </c>
      <c r="BJ72" s="35">
        <f t="shared" si="727"/>
        <v>0</v>
      </c>
      <c r="BK72" s="35">
        <f t="shared" si="727"/>
        <v>0</v>
      </c>
      <c r="BL72" s="35">
        <f t="shared" si="727"/>
        <v>0</v>
      </c>
      <c r="BM72" s="35">
        <f t="shared" si="727"/>
        <v>0</v>
      </c>
      <c r="BN72" s="35">
        <f t="shared" si="727"/>
        <v>0</v>
      </c>
      <c r="BO72" s="35">
        <f t="shared" si="727"/>
        <v>0</v>
      </c>
      <c r="BP72" s="35">
        <f t="shared" si="727"/>
        <v>0</v>
      </c>
      <c r="BQ72" s="35">
        <f t="shared" si="727"/>
        <v>0</v>
      </c>
      <c r="BR72" s="35">
        <f t="shared" si="727"/>
        <v>0</v>
      </c>
      <c r="BS72" s="35">
        <f t="shared" si="727"/>
        <v>0</v>
      </c>
    </row>
    <row r="73" spans="6:71" hidden="1" outlineLevel="1">
      <c r="F73" t="s">
        <v>169</v>
      </c>
      <c r="L73" s="22" t="s">
        <v>170</v>
      </c>
      <c r="O73" s="22">
        <v>16</v>
      </c>
      <c r="P73" s="39"/>
      <c r="Q73" s="45"/>
      <c r="R73" s="35">
        <f t="shared" ref="R73" si="728">IF(R$2&gt;=$O73,IF(R72-HLOOKUP($O73,$R$2:$BS$33,30,FALSE)/HLOOKUP($O73,$R$2:$BS$33,31,FALSE)&lt;=0,R72,HLOOKUP($O73,$R$2:$BS$33,30,FALSE)/HLOOKUP($O73,$R$2:$BS$33,31,FALSE)),0)</f>
        <v>0</v>
      </c>
      <c r="S73" s="35">
        <f t="shared" ref="S73" si="729">IF(S$2&gt;=$O73,IF(S72-HLOOKUP($O73,$R$2:$BS$33,30,FALSE)/HLOOKUP($O73,$R$2:$BS$33,31,FALSE)&lt;=0,S72,HLOOKUP($O73,$R$2:$BS$33,30,FALSE)/HLOOKUP($O73,$R$2:$BS$33,31,FALSE)),0)</f>
        <v>0</v>
      </c>
      <c r="T73" s="35">
        <f t="shared" ref="T73" si="730">IF(T$2&gt;=$O73,IF(T72-HLOOKUP($O73,$R$2:$BS$33,30,FALSE)/HLOOKUP($O73,$R$2:$BS$33,31,FALSE)&lt;=0,T72,HLOOKUP($O73,$R$2:$BS$33,30,FALSE)/HLOOKUP($O73,$R$2:$BS$33,31,FALSE)),0)</f>
        <v>0</v>
      </c>
      <c r="U73" s="35">
        <f t="shared" ref="U73" si="731">IF(U$2&gt;=$O73,IF(U72-HLOOKUP($O73,$R$2:$BS$33,30,FALSE)/HLOOKUP($O73,$R$2:$BS$33,31,FALSE)&lt;=0,U72,HLOOKUP($O73,$R$2:$BS$33,30,FALSE)/HLOOKUP($O73,$R$2:$BS$33,31,FALSE)),0)</f>
        <v>0</v>
      </c>
      <c r="V73" s="35">
        <f t="shared" ref="V73" si="732">IF(V$2&gt;=$O73,IF(V72-HLOOKUP($O73,$R$2:$BS$33,30,FALSE)/HLOOKUP($O73,$R$2:$BS$33,31,FALSE)&lt;=0,V72,HLOOKUP($O73,$R$2:$BS$33,30,FALSE)/HLOOKUP($O73,$R$2:$BS$33,31,FALSE)),0)</f>
        <v>0</v>
      </c>
      <c r="W73" s="35">
        <f t="shared" ref="W73" si="733">IF(W$2&gt;=$O73,IF(W72-HLOOKUP($O73,$R$2:$BS$33,30,FALSE)/HLOOKUP($O73,$R$2:$BS$33,31,FALSE)&lt;=0,W72,HLOOKUP($O73,$R$2:$BS$33,30,FALSE)/HLOOKUP($O73,$R$2:$BS$33,31,FALSE)),0)</f>
        <v>0</v>
      </c>
      <c r="X73" s="35">
        <f t="shared" ref="X73" si="734">IF(X$2&gt;=$O73,IF(X72-HLOOKUP($O73,$R$2:$BS$33,30,FALSE)/HLOOKUP($O73,$R$2:$BS$33,31,FALSE)&lt;=0,X72,HLOOKUP($O73,$R$2:$BS$33,30,FALSE)/HLOOKUP($O73,$R$2:$BS$33,31,FALSE)),0)</f>
        <v>0</v>
      </c>
      <c r="Y73" s="35">
        <f t="shared" ref="Y73" si="735">IF(Y$2&gt;=$O73,IF(Y72-HLOOKUP($O73,$R$2:$BS$33,30,FALSE)/HLOOKUP($O73,$R$2:$BS$33,31,FALSE)&lt;=0,Y72,HLOOKUP($O73,$R$2:$BS$33,30,FALSE)/HLOOKUP($O73,$R$2:$BS$33,31,FALSE)),0)</f>
        <v>0</v>
      </c>
      <c r="Z73" s="35">
        <f t="shared" ref="Z73" si="736">IF(Z$2&gt;=$O73,IF(Z72-HLOOKUP($O73,$R$2:$BS$33,30,FALSE)/HLOOKUP($O73,$R$2:$BS$33,31,FALSE)&lt;=0,Z72,HLOOKUP($O73,$R$2:$BS$33,30,FALSE)/HLOOKUP($O73,$R$2:$BS$33,31,FALSE)),0)</f>
        <v>0</v>
      </c>
      <c r="AA73" s="35">
        <f t="shared" ref="AA73" si="737">IF(AA$2&gt;=$O73,IF(AA72-HLOOKUP($O73,$R$2:$BS$33,30,FALSE)/HLOOKUP($O73,$R$2:$BS$33,31,FALSE)&lt;=0,AA72,HLOOKUP($O73,$R$2:$BS$33,30,FALSE)/HLOOKUP($O73,$R$2:$BS$33,31,FALSE)),0)</f>
        <v>0</v>
      </c>
      <c r="AB73" s="35">
        <f t="shared" ref="AB73" si="738">IF(AB$2&gt;=$O73,IF(AB72-HLOOKUP($O73,$R$2:$BS$33,30,FALSE)/HLOOKUP($O73,$R$2:$BS$33,31,FALSE)&lt;=0,AB72,HLOOKUP($O73,$R$2:$BS$33,30,FALSE)/HLOOKUP($O73,$R$2:$BS$33,31,FALSE)),0)</f>
        <v>0</v>
      </c>
      <c r="AC73" s="35">
        <f t="shared" ref="AC73" si="739">IF(AC$2&gt;=$O73,IF(AC72-HLOOKUP($O73,$R$2:$BS$33,30,FALSE)/HLOOKUP($O73,$R$2:$BS$33,31,FALSE)&lt;=0,AC72,HLOOKUP($O73,$R$2:$BS$33,30,FALSE)/HLOOKUP($O73,$R$2:$BS$33,31,FALSE)),0)</f>
        <v>0</v>
      </c>
      <c r="AD73" s="35">
        <f t="shared" ref="AD73" si="740">IF(AD$2&gt;=$O73,IF(AD72-HLOOKUP($O73,$R$2:$BS$33,30,FALSE)/HLOOKUP($O73,$R$2:$BS$33,31,FALSE)&lt;=0,AD72,HLOOKUP($O73,$R$2:$BS$33,30,FALSE)/HLOOKUP($O73,$R$2:$BS$33,31,FALSE)),0)</f>
        <v>0</v>
      </c>
      <c r="AE73" s="35">
        <f t="shared" ref="AE73" si="741">IF(AE$2&gt;=$O73,IF(AE72-HLOOKUP($O73,$R$2:$BS$33,30,FALSE)/HLOOKUP($O73,$R$2:$BS$33,31,FALSE)&lt;=0,AE72,HLOOKUP($O73,$R$2:$BS$33,30,FALSE)/HLOOKUP($O73,$R$2:$BS$33,31,FALSE)),0)</f>
        <v>0</v>
      </c>
      <c r="AF73" s="35">
        <f t="shared" ref="AF73" si="742">IF(AF$2&gt;=$O73,IF(AF72-HLOOKUP($O73,$R$2:$BS$33,30,FALSE)/HLOOKUP($O73,$R$2:$BS$33,31,FALSE)&lt;=0,AF72,HLOOKUP($O73,$R$2:$BS$33,30,FALSE)/HLOOKUP($O73,$R$2:$BS$33,31,FALSE)),0)</f>
        <v>0</v>
      </c>
      <c r="AG73" s="35">
        <f t="shared" ref="AG73" si="743">IF(AG$2&gt;=$O73,IF(AG72-HLOOKUP($O73,$R$2:$BS$33,30,FALSE)/HLOOKUP($O73,$R$2:$BS$33,31,FALSE)&lt;=0,AG72,HLOOKUP($O73,$R$2:$BS$33,30,FALSE)/HLOOKUP($O73,$R$2:$BS$33,31,FALSE)),0)</f>
        <v>0</v>
      </c>
      <c r="AH73" s="35">
        <f t="shared" ref="AH73" si="744">IF(AH$2&gt;=$O73,IF(AH72-HLOOKUP($O73,$R$2:$BS$33,30,FALSE)/HLOOKUP($O73,$R$2:$BS$33,31,FALSE)&lt;=0,AH72,HLOOKUP($O73,$R$2:$BS$33,30,FALSE)/HLOOKUP($O73,$R$2:$BS$33,31,FALSE)),0)</f>
        <v>0</v>
      </c>
      <c r="AI73" s="35">
        <f t="shared" ref="AI73" si="745">IF(AI$2&gt;=$O73,IF(AI72-HLOOKUP($O73,$R$2:$BS$33,30,FALSE)/HLOOKUP($O73,$R$2:$BS$33,31,FALSE)&lt;=0,AI72,HLOOKUP($O73,$R$2:$BS$33,30,FALSE)/HLOOKUP($O73,$R$2:$BS$33,31,FALSE)),0)</f>
        <v>0</v>
      </c>
      <c r="AJ73" s="35">
        <f t="shared" ref="AJ73" si="746">IF(AJ$2&gt;=$O73,IF(AJ72-HLOOKUP($O73,$R$2:$BS$33,30,FALSE)/HLOOKUP($O73,$R$2:$BS$33,31,FALSE)&lt;=0,AJ72,HLOOKUP($O73,$R$2:$BS$33,30,FALSE)/HLOOKUP($O73,$R$2:$BS$33,31,FALSE)),0)</f>
        <v>0</v>
      </c>
      <c r="AK73" s="35">
        <f t="shared" ref="AK73" si="747">IF(AK$2&gt;=$O73,IF(AK72-HLOOKUP($O73,$R$2:$BS$33,30,FALSE)/HLOOKUP($O73,$R$2:$BS$33,31,FALSE)&lt;=0,AK72,HLOOKUP($O73,$R$2:$BS$33,30,FALSE)/HLOOKUP($O73,$R$2:$BS$33,31,FALSE)),0)</f>
        <v>0</v>
      </c>
      <c r="AL73" s="35">
        <f t="shared" ref="AL73" si="748">IF(AL$2&gt;=$O73,IF(AL72-HLOOKUP($O73,$R$2:$BS$33,30,FALSE)/HLOOKUP($O73,$R$2:$BS$33,31,FALSE)&lt;=0,AL72,HLOOKUP($O73,$R$2:$BS$33,30,FALSE)/HLOOKUP($O73,$R$2:$BS$33,31,FALSE)),0)</f>
        <v>0</v>
      </c>
      <c r="AM73" s="35">
        <f t="shared" ref="AM73" si="749">IF(AM$2&gt;=$O73,IF(AM72-HLOOKUP($O73,$R$2:$BS$33,30,FALSE)/HLOOKUP($O73,$R$2:$BS$33,31,FALSE)&lt;=0,AM72,HLOOKUP($O73,$R$2:$BS$33,30,FALSE)/HLOOKUP($O73,$R$2:$BS$33,31,FALSE)),0)</f>
        <v>0</v>
      </c>
      <c r="AN73" s="35">
        <f t="shared" ref="AN73" si="750">IF(AN$2&gt;=$O73,IF(AN72-HLOOKUP($O73,$R$2:$BS$33,30,FALSE)/HLOOKUP($O73,$R$2:$BS$33,31,FALSE)&lt;=0,AN72,HLOOKUP($O73,$R$2:$BS$33,30,FALSE)/HLOOKUP($O73,$R$2:$BS$33,31,FALSE)),0)</f>
        <v>0</v>
      </c>
      <c r="AO73" s="35">
        <f t="shared" ref="AO73" si="751">IF(AO$2&gt;=$O73,IF(AO72-HLOOKUP($O73,$R$2:$BS$33,30,FALSE)/HLOOKUP($O73,$R$2:$BS$33,31,FALSE)&lt;=0,AO72,HLOOKUP($O73,$R$2:$BS$33,30,FALSE)/HLOOKUP($O73,$R$2:$BS$33,31,FALSE)),0)</f>
        <v>0</v>
      </c>
      <c r="AP73" s="35">
        <f t="shared" ref="AP73" si="752">IF(AP$2&gt;=$O73,IF(AP72-HLOOKUP($O73,$R$2:$BS$33,30,FALSE)/HLOOKUP($O73,$R$2:$BS$33,31,FALSE)&lt;=0,AP72,HLOOKUP($O73,$R$2:$BS$33,30,FALSE)/HLOOKUP($O73,$R$2:$BS$33,31,FALSE)),0)</f>
        <v>0</v>
      </c>
      <c r="AQ73" s="35">
        <f t="shared" ref="AQ73" si="753">IF(AQ$2&gt;=$O73,IF(AQ72-HLOOKUP($O73,$R$2:$BS$33,30,FALSE)/HLOOKUP($O73,$R$2:$BS$33,31,FALSE)&lt;=0,AQ72,HLOOKUP($O73,$R$2:$BS$33,30,FALSE)/HLOOKUP($O73,$R$2:$BS$33,31,FALSE)),0)</f>
        <v>0</v>
      </c>
      <c r="AR73" s="35">
        <f t="shared" ref="AR73" si="754">IF(AR$2&gt;=$O73,IF(AR72-HLOOKUP($O73,$R$2:$BS$33,30,FALSE)/HLOOKUP($O73,$R$2:$BS$33,31,FALSE)&lt;=0,AR72,HLOOKUP($O73,$R$2:$BS$33,30,FALSE)/HLOOKUP($O73,$R$2:$BS$33,31,FALSE)),0)</f>
        <v>0</v>
      </c>
      <c r="AS73" s="35">
        <f t="shared" ref="AS73" si="755">IF(AS$2&gt;=$O73,IF(AS72-HLOOKUP($O73,$R$2:$BS$33,30,FALSE)/HLOOKUP($O73,$R$2:$BS$33,31,FALSE)&lt;=0,AS72,HLOOKUP($O73,$R$2:$BS$33,30,FALSE)/HLOOKUP($O73,$R$2:$BS$33,31,FALSE)),0)</f>
        <v>0</v>
      </c>
      <c r="AT73" s="35">
        <f t="shared" ref="AT73" si="756">IF(AT$2&gt;=$O73,IF(AT72-HLOOKUP($O73,$R$2:$BS$33,30,FALSE)/HLOOKUP($O73,$R$2:$BS$33,31,FALSE)&lt;=0,AT72,HLOOKUP($O73,$R$2:$BS$33,30,FALSE)/HLOOKUP($O73,$R$2:$BS$33,31,FALSE)),0)</f>
        <v>0</v>
      </c>
      <c r="AU73" s="35">
        <f t="shared" ref="AU73" si="757">IF(AU$2&gt;=$O73,IF(AU72-HLOOKUP($O73,$R$2:$BS$33,30,FALSE)/HLOOKUP($O73,$R$2:$BS$33,31,FALSE)&lt;=0,AU72,HLOOKUP($O73,$R$2:$BS$33,30,FALSE)/HLOOKUP($O73,$R$2:$BS$33,31,FALSE)),0)</f>
        <v>0</v>
      </c>
      <c r="AV73" s="35">
        <f t="shared" ref="AV73" si="758">IF(AV$2&gt;=$O73,IF(AV72-HLOOKUP($O73,$R$2:$BS$33,30,FALSE)/HLOOKUP($O73,$R$2:$BS$33,31,FALSE)&lt;=0,AV72,HLOOKUP($O73,$R$2:$BS$33,30,FALSE)/HLOOKUP($O73,$R$2:$BS$33,31,FALSE)),0)</f>
        <v>0</v>
      </c>
      <c r="AW73" s="35">
        <f t="shared" ref="AW73" si="759">IF(AW$2&gt;=$O73,IF(AW72-HLOOKUP($O73,$R$2:$BS$33,30,FALSE)/HLOOKUP($O73,$R$2:$BS$33,31,FALSE)&lt;=0,AW72,HLOOKUP($O73,$R$2:$BS$33,30,FALSE)/HLOOKUP($O73,$R$2:$BS$33,31,FALSE)),0)</f>
        <v>0</v>
      </c>
      <c r="AX73" s="35">
        <f t="shared" ref="AX73" si="760">IF(AX$2&gt;=$O73,IF(AX72-HLOOKUP($O73,$R$2:$BS$33,30,FALSE)/HLOOKUP($O73,$R$2:$BS$33,31,FALSE)&lt;=0,AX72,HLOOKUP($O73,$R$2:$BS$33,30,FALSE)/HLOOKUP($O73,$R$2:$BS$33,31,FALSE)),0)</f>
        <v>0</v>
      </c>
      <c r="AY73" s="35">
        <f t="shared" ref="AY73" si="761">IF(AY$2&gt;=$O73,IF(AY72-HLOOKUP($O73,$R$2:$BS$33,30,FALSE)/HLOOKUP($O73,$R$2:$BS$33,31,FALSE)&lt;=0,AY72,HLOOKUP($O73,$R$2:$BS$33,30,FALSE)/HLOOKUP($O73,$R$2:$BS$33,31,FALSE)),0)</f>
        <v>0</v>
      </c>
      <c r="AZ73" s="35">
        <f t="shared" ref="AZ73" si="762">IF(AZ$2&gt;=$O73,IF(AZ72-HLOOKUP($O73,$R$2:$BS$33,30,FALSE)/HLOOKUP($O73,$R$2:$BS$33,31,FALSE)&lt;=0,AZ72,HLOOKUP($O73,$R$2:$BS$33,30,FALSE)/HLOOKUP($O73,$R$2:$BS$33,31,FALSE)),0)</f>
        <v>0</v>
      </c>
      <c r="BA73" s="35">
        <f t="shared" ref="BA73" si="763">IF(BA$2&gt;=$O73,IF(BA72-HLOOKUP($O73,$R$2:$BS$33,30,FALSE)/HLOOKUP($O73,$R$2:$BS$33,31,FALSE)&lt;=0,BA72,HLOOKUP($O73,$R$2:$BS$33,30,FALSE)/HLOOKUP($O73,$R$2:$BS$33,31,FALSE)),0)</f>
        <v>0</v>
      </c>
      <c r="BB73" s="35">
        <f t="shared" ref="BB73" si="764">IF(BB$2&gt;=$O73,IF(BB72-HLOOKUP($O73,$R$2:$BS$33,30,FALSE)/HLOOKUP($O73,$R$2:$BS$33,31,FALSE)&lt;=0,BB72,HLOOKUP($O73,$R$2:$BS$33,30,FALSE)/HLOOKUP($O73,$R$2:$BS$33,31,FALSE)),0)</f>
        <v>0</v>
      </c>
      <c r="BC73" s="35">
        <f t="shared" ref="BC73" si="765">IF(BC$2&gt;=$O73,IF(BC72-HLOOKUP($O73,$R$2:$BS$33,30,FALSE)/HLOOKUP($O73,$R$2:$BS$33,31,FALSE)&lt;=0,BC72,HLOOKUP($O73,$R$2:$BS$33,30,FALSE)/HLOOKUP($O73,$R$2:$BS$33,31,FALSE)),0)</f>
        <v>0</v>
      </c>
      <c r="BD73" s="35">
        <f t="shared" ref="BD73" si="766">IF(BD$2&gt;=$O73,IF(BD72-HLOOKUP($O73,$R$2:$BS$33,30,FALSE)/HLOOKUP($O73,$R$2:$BS$33,31,FALSE)&lt;=0,BD72,HLOOKUP($O73,$R$2:$BS$33,30,FALSE)/HLOOKUP($O73,$R$2:$BS$33,31,FALSE)),0)</f>
        <v>0</v>
      </c>
      <c r="BE73" s="35">
        <f t="shared" ref="BE73" si="767">IF(BE$2&gt;=$O73,IF(BE72-HLOOKUP($O73,$R$2:$BS$33,30,FALSE)/HLOOKUP($O73,$R$2:$BS$33,31,FALSE)&lt;=0,BE72,HLOOKUP($O73,$R$2:$BS$33,30,FALSE)/HLOOKUP($O73,$R$2:$BS$33,31,FALSE)),0)</f>
        <v>0</v>
      </c>
      <c r="BF73" s="35">
        <f t="shared" ref="BF73" si="768">IF(BF$2&gt;=$O73,IF(BF72-HLOOKUP($O73,$R$2:$BS$33,30,FALSE)/HLOOKUP($O73,$R$2:$BS$33,31,FALSE)&lt;=0,BF72,HLOOKUP($O73,$R$2:$BS$33,30,FALSE)/HLOOKUP($O73,$R$2:$BS$33,31,FALSE)),0)</f>
        <v>0</v>
      </c>
      <c r="BG73" s="35">
        <f t="shared" ref="BG73" si="769">IF(BG$2&gt;=$O73,IF(BG72-HLOOKUP($O73,$R$2:$BS$33,30,FALSE)/HLOOKUP($O73,$R$2:$BS$33,31,FALSE)&lt;=0,BG72,HLOOKUP($O73,$R$2:$BS$33,30,FALSE)/HLOOKUP($O73,$R$2:$BS$33,31,FALSE)),0)</f>
        <v>0</v>
      </c>
      <c r="BH73" s="35">
        <f t="shared" ref="BH73" si="770">IF(BH$2&gt;=$O73,IF(BH72-HLOOKUP($O73,$R$2:$BS$33,30,FALSE)/HLOOKUP($O73,$R$2:$BS$33,31,FALSE)&lt;=0,BH72,HLOOKUP($O73,$R$2:$BS$33,30,FALSE)/HLOOKUP($O73,$R$2:$BS$33,31,FALSE)),0)</f>
        <v>0</v>
      </c>
      <c r="BI73" s="35">
        <f t="shared" ref="BI73" si="771">IF(BI$2&gt;=$O73,IF(BI72-HLOOKUP($O73,$R$2:$BS$33,30,FALSE)/HLOOKUP($O73,$R$2:$BS$33,31,FALSE)&lt;=0,BI72,HLOOKUP($O73,$R$2:$BS$33,30,FALSE)/HLOOKUP($O73,$R$2:$BS$33,31,FALSE)),0)</f>
        <v>0</v>
      </c>
      <c r="BJ73" s="35">
        <f t="shared" ref="BJ73" si="772">IF(BJ$2&gt;=$O73,IF(BJ72-HLOOKUP($O73,$R$2:$BS$33,30,FALSE)/HLOOKUP($O73,$R$2:$BS$33,31,FALSE)&lt;=0,BJ72,HLOOKUP($O73,$R$2:$BS$33,30,FALSE)/HLOOKUP($O73,$R$2:$BS$33,31,FALSE)),0)</f>
        <v>0</v>
      </c>
      <c r="BK73" s="35">
        <f t="shared" ref="BK73" si="773">IF(BK$2&gt;=$O73,IF(BK72-HLOOKUP($O73,$R$2:$BS$33,30,FALSE)/HLOOKUP($O73,$R$2:$BS$33,31,FALSE)&lt;=0,BK72,HLOOKUP($O73,$R$2:$BS$33,30,FALSE)/HLOOKUP($O73,$R$2:$BS$33,31,FALSE)),0)</f>
        <v>0</v>
      </c>
      <c r="BL73" s="35">
        <f t="shared" ref="BL73" si="774">IF(BL$2&gt;=$O73,IF(BL72-HLOOKUP($O73,$R$2:$BS$33,30,FALSE)/HLOOKUP($O73,$R$2:$BS$33,31,FALSE)&lt;=0,BL72,HLOOKUP($O73,$R$2:$BS$33,30,FALSE)/HLOOKUP($O73,$R$2:$BS$33,31,FALSE)),0)</f>
        <v>0</v>
      </c>
      <c r="BM73" s="35">
        <f t="shared" ref="BM73" si="775">IF(BM$2&gt;=$O73,IF(BM72-HLOOKUP($O73,$R$2:$BS$33,30,FALSE)/HLOOKUP($O73,$R$2:$BS$33,31,FALSE)&lt;=0,BM72,HLOOKUP($O73,$R$2:$BS$33,30,FALSE)/HLOOKUP($O73,$R$2:$BS$33,31,FALSE)),0)</f>
        <v>0</v>
      </c>
      <c r="BN73" s="35">
        <f t="shared" ref="BN73" si="776">IF(BN$2&gt;=$O73,IF(BN72-HLOOKUP($O73,$R$2:$BS$33,30,FALSE)/HLOOKUP($O73,$R$2:$BS$33,31,FALSE)&lt;=0,BN72,HLOOKUP($O73,$R$2:$BS$33,30,FALSE)/HLOOKUP($O73,$R$2:$BS$33,31,FALSE)),0)</f>
        <v>0</v>
      </c>
      <c r="BO73" s="35">
        <f t="shared" ref="BO73" si="777">IF(BO$2&gt;=$O73,IF(BO72-HLOOKUP($O73,$R$2:$BS$33,30,FALSE)/HLOOKUP($O73,$R$2:$BS$33,31,FALSE)&lt;=0,BO72,HLOOKUP($O73,$R$2:$BS$33,30,FALSE)/HLOOKUP($O73,$R$2:$BS$33,31,FALSE)),0)</f>
        <v>0</v>
      </c>
      <c r="BP73" s="35">
        <f t="shared" ref="BP73" si="778">IF(BP$2&gt;=$O73,IF(BP72-HLOOKUP($O73,$R$2:$BS$33,30,FALSE)/HLOOKUP($O73,$R$2:$BS$33,31,FALSE)&lt;=0,BP72,HLOOKUP($O73,$R$2:$BS$33,30,FALSE)/HLOOKUP($O73,$R$2:$BS$33,31,FALSE)),0)</f>
        <v>0</v>
      </c>
      <c r="BQ73" s="35">
        <f t="shared" ref="BQ73" si="779">IF(BQ$2&gt;=$O73,IF(BQ72-HLOOKUP($O73,$R$2:$BS$33,30,FALSE)/HLOOKUP($O73,$R$2:$BS$33,31,FALSE)&lt;=0,BQ72,HLOOKUP($O73,$R$2:$BS$33,30,FALSE)/HLOOKUP($O73,$R$2:$BS$33,31,FALSE)),0)</f>
        <v>0</v>
      </c>
      <c r="BR73" s="35">
        <f t="shared" ref="BR73" si="780">IF(BR$2&gt;=$O73,IF(BR72-HLOOKUP($O73,$R$2:$BS$33,30,FALSE)/HLOOKUP($O73,$R$2:$BS$33,31,FALSE)&lt;=0,BR72,HLOOKUP($O73,$R$2:$BS$33,30,FALSE)/HLOOKUP($O73,$R$2:$BS$33,31,FALSE)),0)</f>
        <v>0</v>
      </c>
      <c r="BS73" s="35">
        <f t="shared" ref="BS73" si="781">IF(BS$2&gt;=$O73,IF(BS72-HLOOKUP($O73,$R$2:$BS$33,30,FALSE)/HLOOKUP($O73,$R$2:$BS$33,31,FALSE)&lt;=0,BS72,HLOOKUP($O73,$R$2:$BS$33,30,FALSE)/HLOOKUP($O73,$R$2:$BS$33,31,FALSE)),0)</f>
        <v>0</v>
      </c>
    </row>
    <row r="74" spans="6:71" hidden="1" outlineLevel="1">
      <c r="F74" t="s">
        <v>168</v>
      </c>
      <c r="L74" s="22" t="s">
        <v>54</v>
      </c>
      <c r="O74" s="22">
        <v>17</v>
      </c>
      <c r="P74" s="39"/>
      <c r="Q74" s="45"/>
      <c r="R74" s="35">
        <f t="shared" ref="R74:BS74" si="782">IF($O74=R$2,R$40,IF(R$2&gt;$O74,Q74-Q75,0))</f>
        <v>0</v>
      </c>
      <c r="S74" s="35">
        <f t="shared" si="782"/>
        <v>0</v>
      </c>
      <c r="T74" s="35">
        <f t="shared" si="782"/>
        <v>0</v>
      </c>
      <c r="U74" s="35">
        <f t="shared" si="782"/>
        <v>0</v>
      </c>
      <c r="V74" s="35">
        <f t="shared" si="782"/>
        <v>0</v>
      </c>
      <c r="W74" s="35">
        <f t="shared" si="782"/>
        <v>0</v>
      </c>
      <c r="X74" s="35">
        <f t="shared" si="782"/>
        <v>0</v>
      </c>
      <c r="Y74" s="35">
        <f t="shared" si="782"/>
        <v>0</v>
      </c>
      <c r="Z74" s="35">
        <f t="shared" si="782"/>
        <v>0</v>
      </c>
      <c r="AA74" s="35">
        <f t="shared" si="782"/>
        <v>0</v>
      </c>
      <c r="AB74" s="35">
        <f t="shared" si="782"/>
        <v>0</v>
      </c>
      <c r="AC74" s="35">
        <f t="shared" si="782"/>
        <v>0</v>
      </c>
      <c r="AD74" s="35">
        <f t="shared" si="782"/>
        <v>0</v>
      </c>
      <c r="AE74" s="35">
        <f t="shared" si="782"/>
        <v>0</v>
      </c>
      <c r="AF74" s="35">
        <f t="shared" si="782"/>
        <v>0</v>
      </c>
      <c r="AG74" s="35">
        <f t="shared" si="782"/>
        <v>0</v>
      </c>
      <c r="AH74" s="35">
        <f t="shared" si="782"/>
        <v>0</v>
      </c>
      <c r="AI74" s="35">
        <f t="shared" si="782"/>
        <v>0</v>
      </c>
      <c r="AJ74" s="35">
        <f t="shared" si="782"/>
        <v>0</v>
      </c>
      <c r="AK74" s="35">
        <f t="shared" si="782"/>
        <v>0</v>
      </c>
      <c r="AL74" s="35">
        <f t="shared" si="782"/>
        <v>0</v>
      </c>
      <c r="AM74" s="35">
        <f t="shared" si="782"/>
        <v>0</v>
      </c>
      <c r="AN74" s="35">
        <f t="shared" si="782"/>
        <v>0</v>
      </c>
      <c r="AO74" s="35">
        <f t="shared" si="782"/>
        <v>0</v>
      </c>
      <c r="AP74" s="35">
        <f t="shared" si="782"/>
        <v>0</v>
      </c>
      <c r="AQ74" s="35">
        <f t="shared" si="782"/>
        <v>0</v>
      </c>
      <c r="AR74" s="35">
        <f t="shared" si="782"/>
        <v>0</v>
      </c>
      <c r="AS74" s="35">
        <f t="shared" si="782"/>
        <v>0</v>
      </c>
      <c r="AT74" s="35">
        <f t="shared" si="782"/>
        <v>0</v>
      </c>
      <c r="AU74" s="35">
        <f t="shared" si="782"/>
        <v>0</v>
      </c>
      <c r="AV74" s="35">
        <f t="shared" si="782"/>
        <v>0</v>
      </c>
      <c r="AW74" s="35">
        <f t="shared" si="782"/>
        <v>0</v>
      </c>
      <c r="AX74" s="35">
        <f t="shared" si="782"/>
        <v>0</v>
      </c>
      <c r="AY74" s="35">
        <f t="shared" si="782"/>
        <v>0</v>
      </c>
      <c r="AZ74" s="35">
        <f t="shared" si="782"/>
        <v>0</v>
      </c>
      <c r="BA74" s="35">
        <f t="shared" si="782"/>
        <v>0</v>
      </c>
      <c r="BB74" s="35">
        <f t="shared" si="782"/>
        <v>0</v>
      </c>
      <c r="BC74" s="35">
        <f t="shared" si="782"/>
        <v>0</v>
      </c>
      <c r="BD74" s="35">
        <f t="shared" si="782"/>
        <v>0</v>
      </c>
      <c r="BE74" s="35">
        <f t="shared" si="782"/>
        <v>0</v>
      </c>
      <c r="BF74" s="35">
        <f t="shared" si="782"/>
        <v>0</v>
      </c>
      <c r="BG74" s="35">
        <f t="shared" si="782"/>
        <v>0</v>
      </c>
      <c r="BH74" s="35">
        <f t="shared" si="782"/>
        <v>0</v>
      </c>
      <c r="BI74" s="35">
        <f t="shared" si="782"/>
        <v>0</v>
      </c>
      <c r="BJ74" s="35">
        <f t="shared" si="782"/>
        <v>0</v>
      </c>
      <c r="BK74" s="35">
        <f t="shared" si="782"/>
        <v>0</v>
      </c>
      <c r="BL74" s="35">
        <f t="shared" si="782"/>
        <v>0</v>
      </c>
      <c r="BM74" s="35">
        <f t="shared" si="782"/>
        <v>0</v>
      </c>
      <c r="BN74" s="35">
        <f t="shared" si="782"/>
        <v>0</v>
      </c>
      <c r="BO74" s="35">
        <f t="shared" si="782"/>
        <v>0</v>
      </c>
      <c r="BP74" s="35">
        <f t="shared" si="782"/>
        <v>0</v>
      </c>
      <c r="BQ74" s="35">
        <f t="shared" si="782"/>
        <v>0</v>
      </c>
      <c r="BR74" s="35">
        <f t="shared" si="782"/>
        <v>0</v>
      </c>
      <c r="BS74" s="35">
        <f t="shared" si="782"/>
        <v>0</v>
      </c>
    </row>
    <row r="75" spans="6:71" hidden="1" outlineLevel="1">
      <c r="F75" t="s">
        <v>169</v>
      </c>
      <c r="L75" s="22" t="s">
        <v>170</v>
      </c>
      <c r="O75" s="22">
        <v>17</v>
      </c>
      <c r="P75" s="39"/>
      <c r="Q75" s="45"/>
      <c r="R75" s="35">
        <f t="shared" ref="R75" si="783">IF(R$2&gt;=$O75,IF(R74-HLOOKUP($O75,$R$2:$BS$33,30,FALSE)/HLOOKUP($O75,$R$2:$BS$33,31,FALSE)&lt;=0,R74,HLOOKUP($O75,$R$2:$BS$33,30,FALSE)/HLOOKUP($O75,$R$2:$BS$33,31,FALSE)),0)</f>
        <v>0</v>
      </c>
      <c r="S75" s="35">
        <f t="shared" ref="S75" si="784">IF(S$2&gt;=$O75,IF(S74-HLOOKUP($O75,$R$2:$BS$33,30,FALSE)/HLOOKUP($O75,$R$2:$BS$33,31,FALSE)&lt;=0,S74,HLOOKUP($O75,$R$2:$BS$33,30,FALSE)/HLOOKUP($O75,$R$2:$BS$33,31,FALSE)),0)</f>
        <v>0</v>
      </c>
      <c r="T75" s="35">
        <f t="shared" ref="T75" si="785">IF(T$2&gt;=$O75,IF(T74-HLOOKUP($O75,$R$2:$BS$33,30,FALSE)/HLOOKUP($O75,$R$2:$BS$33,31,FALSE)&lt;=0,T74,HLOOKUP($O75,$R$2:$BS$33,30,FALSE)/HLOOKUP($O75,$R$2:$BS$33,31,FALSE)),0)</f>
        <v>0</v>
      </c>
      <c r="U75" s="35">
        <f t="shared" ref="U75" si="786">IF(U$2&gt;=$O75,IF(U74-HLOOKUP($O75,$R$2:$BS$33,30,FALSE)/HLOOKUP($O75,$R$2:$BS$33,31,FALSE)&lt;=0,U74,HLOOKUP($O75,$R$2:$BS$33,30,FALSE)/HLOOKUP($O75,$R$2:$BS$33,31,FALSE)),0)</f>
        <v>0</v>
      </c>
      <c r="V75" s="35">
        <f t="shared" ref="V75" si="787">IF(V$2&gt;=$O75,IF(V74-HLOOKUP($O75,$R$2:$BS$33,30,FALSE)/HLOOKUP($O75,$R$2:$BS$33,31,FALSE)&lt;=0,V74,HLOOKUP($O75,$R$2:$BS$33,30,FALSE)/HLOOKUP($O75,$R$2:$BS$33,31,FALSE)),0)</f>
        <v>0</v>
      </c>
      <c r="W75" s="35">
        <f t="shared" ref="W75" si="788">IF(W$2&gt;=$O75,IF(W74-HLOOKUP($O75,$R$2:$BS$33,30,FALSE)/HLOOKUP($O75,$R$2:$BS$33,31,FALSE)&lt;=0,W74,HLOOKUP($O75,$R$2:$BS$33,30,FALSE)/HLOOKUP($O75,$R$2:$BS$33,31,FALSE)),0)</f>
        <v>0</v>
      </c>
      <c r="X75" s="35">
        <f t="shared" ref="X75" si="789">IF(X$2&gt;=$O75,IF(X74-HLOOKUP($O75,$R$2:$BS$33,30,FALSE)/HLOOKUP($O75,$R$2:$BS$33,31,FALSE)&lt;=0,X74,HLOOKUP($O75,$R$2:$BS$33,30,FALSE)/HLOOKUP($O75,$R$2:$BS$33,31,FALSE)),0)</f>
        <v>0</v>
      </c>
      <c r="Y75" s="35">
        <f t="shared" ref="Y75" si="790">IF(Y$2&gt;=$O75,IF(Y74-HLOOKUP($O75,$R$2:$BS$33,30,FALSE)/HLOOKUP($O75,$R$2:$BS$33,31,FALSE)&lt;=0,Y74,HLOOKUP($O75,$R$2:$BS$33,30,FALSE)/HLOOKUP($O75,$R$2:$BS$33,31,FALSE)),0)</f>
        <v>0</v>
      </c>
      <c r="Z75" s="35">
        <f t="shared" ref="Z75" si="791">IF(Z$2&gt;=$O75,IF(Z74-HLOOKUP($O75,$R$2:$BS$33,30,FALSE)/HLOOKUP($O75,$R$2:$BS$33,31,FALSE)&lt;=0,Z74,HLOOKUP($O75,$R$2:$BS$33,30,FALSE)/HLOOKUP($O75,$R$2:$BS$33,31,FALSE)),0)</f>
        <v>0</v>
      </c>
      <c r="AA75" s="35">
        <f t="shared" ref="AA75" si="792">IF(AA$2&gt;=$O75,IF(AA74-HLOOKUP($O75,$R$2:$BS$33,30,FALSE)/HLOOKUP($O75,$R$2:$BS$33,31,FALSE)&lt;=0,AA74,HLOOKUP($O75,$R$2:$BS$33,30,FALSE)/HLOOKUP($O75,$R$2:$BS$33,31,FALSE)),0)</f>
        <v>0</v>
      </c>
      <c r="AB75" s="35">
        <f t="shared" ref="AB75" si="793">IF(AB$2&gt;=$O75,IF(AB74-HLOOKUP($O75,$R$2:$BS$33,30,FALSE)/HLOOKUP($O75,$R$2:$BS$33,31,FALSE)&lt;=0,AB74,HLOOKUP($O75,$R$2:$BS$33,30,FALSE)/HLOOKUP($O75,$R$2:$BS$33,31,FALSE)),0)</f>
        <v>0</v>
      </c>
      <c r="AC75" s="35">
        <f t="shared" ref="AC75" si="794">IF(AC$2&gt;=$O75,IF(AC74-HLOOKUP($O75,$R$2:$BS$33,30,FALSE)/HLOOKUP($O75,$R$2:$BS$33,31,FALSE)&lt;=0,AC74,HLOOKUP($O75,$R$2:$BS$33,30,FALSE)/HLOOKUP($O75,$R$2:$BS$33,31,FALSE)),0)</f>
        <v>0</v>
      </c>
      <c r="AD75" s="35">
        <f t="shared" ref="AD75" si="795">IF(AD$2&gt;=$O75,IF(AD74-HLOOKUP($O75,$R$2:$BS$33,30,FALSE)/HLOOKUP($O75,$R$2:$BS$33,31,FALSE)&lt;=0,AD74,HLOOKUP($O75,$R$2:$BS$33,30,FALSE)/HLOOKUP($O75,$R$2:$BS$33,31,FALSE)),0)</f>
        <v>0</v>
      </c>
      <c r="AE75" s="35">
        <f t="shared" ref="AE75" si="796">IF(AE$2&gt;=$O75,IF(AE74-HLOOKUP($O75,$R$2:$BS$33,30,FALSE)/HLOOKUP($O75,$R$2:$BS$33,31,FALSE)&lt;=0,AE74,HLOOKUP($O75,$R$2:$BS$33,30,FALSE)/HLOOKUP($O75,$R$2:$BS$33,31,FALSE)),0)</f>
        <v>0</v>
      </c>
      <c r="AF75" s="35">
        <f t="shared" ref="AF75" si="797">IF(AF$2&gt;=$O75,IF(AF74-HLOOKUP($O75,$R$2:$BS$33,30,FALSE)/HLOOKUP($O75,$R$2:$BS$33,31,FALSE)&lt;=0,AF74,HLOOKUP($O75,$R$2:$BS$33,30,FALSE)/HLOOKUP($O75,$R$2:$BS$33,31,FALSE)),0)</f>
        <v>0</v>
      </c>
      <c r="AG75" s="35">
        <f t="shared" ref="AG75" si="798">IF(AG$2&gt;=$O75,IF(AG74-HLOOKUP($O75,$R$2:$BS$33,30,FALSE)/HLOOKUP($O75,$R$2:$BS$33,31,FALSE)&lt;=0,AG74,HLOOKUP($O75,$R$2:$BS$33,30,FALSE)/HLOOKUP($O75,$R$2:$BS$33,31,FALSE)),0)</f>
        <v>0</v>
      </c>
      <c r="AH75" s="35">
        <f t="shared" ref="AH75" si="799">IF(AH$2&gt;=$O75,IF(AH74-HLOOKUP($O75,$R$2:$BS$33,30,FALSE)/HLOOKUP($O75,$R$2:$BS$33,31,FALSE)&lt;=0,AH74,HLOOKUP($O75,$R$2:$BS$33,30,FALSE)/HLOOKUP($O75,$R$2:$BS$33,31,FALSE)),0)</f>
        <v>0</v>
      </c>
      <c r="AI75" s="35">
        <f t="shared" ref="AI75" si="800">IF(AI$2&gt;=$O75,IF(AI74-HLOOKUP($O75,$R$2:$BS$33,30,FALSE)/HLOOKUP($O75,$R$2:$BS$33,31,FALSE)&lt;=0,AI74,HLOOKUP($O75,$R$2:$BS$33,30,FALSE)/HLOOKUP($O75,$R$2:$BS$33,31,FALSE)),0)</f>
        <v>0</v>
      </c>
      <c r="AJ75" s="35">
        <f t="shared" ref="AJ75" si="801">IF(AJ$2&gt;=$O75,IF(AJ74-HLOOKUP($O75,$R$2:$BS$33,30,FALSE)/HLOOKUP($O75,$R$2:$BS$33,31,FALSE)&lt;=0,AJ74,HLOOKUP($O75,$R$2:$BS$33,30,FALSE)/HLOOKUP($O75,$R$2:$BS$33,31,FALSE)),0)</f>
        <v>0</v>
      </c>
      <c r="AK75" s="35">
        <f t="shared" ref="AK75" si="802">IF(AK$2&gt;=$O75,IF(AK74-HLOOKUP($O75,$R$2:$BS$33,30,FALSE)/HLOOKUP($O75,$R$2:$BS$33,31,FALSE)&lt;=0,AK74,HLOOKUP($O75,$R$2:$BS$33,30,FALSE)/HLOOKUP($O75,$R$2:$BS$33,31,FALSE)),0)</f>
        <v>0</v>
      </c>
      <c r="AL75" s="35">
        <f t="shared" ref="AL75" si="803">IF(AL$2&gt;=$O75,IF(AL74-HLOOKUP($O75,$R$2:$BS$33,30,FALSE)/HLOOKUP($O75,$R$2:$BS$33,31,FALSE)&lt;=0,AL74,HLOOKUP($O75,$R$2:$BS$33,30,FALSE)/HLOOKUP($O75,$R$2:$BS$33,31,FALSE)),0)</f>
        <v>0</v>
      </c>
      <c r="AM75" s="35">
        <f t="shared" ref="AM75" si="804">IF(AM$2&gt;=$O75,IF(AM74-HLOOKUP($O75,$R$2:$BS$33,30,FALSE)/HLOOKUP($O75,$R$2:$BS$33,31,FALSE)&lt;=0,AM74,HLOOKUP($O75,$R$2:$BS$33,30,FALSE)/HLOOKUP($O75,$R$2:$BS$33,31,FALSE)),0)</f>
        <v>0</v>
      </c>
      <c r="AN75" s="35">
        <f t="shared" ref="AN75" si="805">IF(AN$2&gt;=$O75,IF(AN74-HLOOKUP($O75,$R$2:$BS$33,30,FALSE)/HLOOKUP($O75,$R$2:$BS$33,31,FALSE)&lt;=0,AN74,HLOOKUP($O75,$R$2:$BS$33,30,FALSE)/HLOOKUP($O75,$R$2:$BS$33,31,FALSE)),0)</f>
        <v>0</v>
      </c>
      <c r="AO75" s="35">
        <f t="shared" ref="AO75" si="806">IF(AO$2&gt;=$O75,IF(AO74-HLOOKUP($O75,$R$2:$BS$33,30,FALSE)/HLOOKUP($O75,$R$2:$BS$33,31,FALSE)&lt;=0,AO74,HLOOKUP($O75,$R$2:$BS$33,30,FALSE)/HLOOKUP($O75,$R$2:$BS$33,31,FALSE)),0)</f>
        <v>0</v>
      </c>
      <c r="AP75" s="35">
        <f t="shared" ref="AP75" si="807">IF(AP$2&gt;=$O75,IF(AP74-HLOOKUP($O75,$R$2:$BS$33,30,FALSE)/HLOOKUP($O75,$R$2:$BS$33,31,FALSE)&lt;=0,AP74,HLOOKUP($O75,$R$2:$BS$33,30,FALSE)/HLOOKUP($O75,$R$2:$BS$33,31,FALSE)),0)</f>
        <v>0</v>
      </c>
      <c r="AQ75" s="35">
        <f t="shared" ref="AQ75" si="808">IF(AQ$2&gt;=$O75,IF(AQ74-HLOOKUP($O75,$R$2:$BS$33,30,FALSE)/HLOOKUP($O75,$R$2:$BS$33,31,FALSE)&lt;=0,AQ74,HLOOKUP($O75,$R$2:$BS$33,30,FALSE)/HLOOKUP($O75,$R$2:$BS$33,31,FALSE)),0)</f>
        <v>0</v>
      </c>
      <c r="AR75" s="35">
        <f t="shared" ref="AR75" si="809">IF(AR$2&gt;=$O75,IF(AR74-HLOOKUP($O75,$R$2:$BS$33,30,FALSE)/HLOOKUP($O75,$R$2:$BS$33,31,FALSE)&lt;=0,AR74,HLOOKUP($O75,$R$2:$BS$33,30,FALSE)/HLOOKUP($O75,$R$2:$BS$33,31,FALSE)),0)</f>
        <v>0</v>
      </c>
      <c r="AS75" s="35">
        <f t="shared" ref="AS75" si="810">IF(AS$2&gt;=$O75,IF(AS74-HLOOKUP($O75,$R$2:$BS$33,30,FALSE)/HLOOKUP($O75,$R$2:$BS$33,31,FALSE)&lt;=0,AS74,HLOOKUP($O75,$R$2:$BS$33,30,FALSE)/HLOOKUP($O75,$R$2:$BS$33,31,FALSE)),0)</f>
        <v>0</v>
      </c>
      <c r="AT75" s="35">
        <f t="shared" ref="AT75" si="811">IF(AT$2&gt;=$O75,IF(AT74-HLOOKUP($O75,$R$2:$BS$33,30,FALSE)/HLOOKUP($O75,$R$2:$BS$33,31,FALSE)&lt;=0,AT74,HLOOKUP($O75,$R$2:$BS$33,30,FALSE)/HLOOKUP($O75,$R$2:$BS$33,31,FALSE)),0)</f>
        <v>0</v>
      </c>
      <c r="AU75" s="35">
        <f t="shared" ref="AU75" si="812">IF(AU$2&gt;=$O75,IF(AU74-HLOOKUP($O75,$R$2:$BS$33,30,FALSE)/HLOOKUP($O75,$R$2:$BS$33,31,FALSE)&lt;=0,AU74,HLOOKUP($O75,$R$2:$BS$33,30,FALSE)/HLOOKUP($O75,$R$2:$BS$33,31,FALSE)),0)</f>
        <v>0</v>
      </c>
      <c r="AV75" s="35">
        <f t="shared" ref="AV75" si="813">IF(AV$2&gt;=$O75,IF(AV74-HLOOKUP($O75,$R$2:$BS$33,30,FALSE)/HLOOKUP($O75,$R$2:$BS$33,31,FALSE)&lt;=0,AV74,HLOOKUP($O75,$R$2:$BS$33,30,FALSE)/HLOOKUP($O75,$R$2:$BS$33,31,FALSE)),0)</f>
        <v>0</v>
      </c>
      <c r="AW75" s="35">
        <f t="shared" ref="AW75" si="814">IF(AW$2&gt;=$O75,IF(AW74-HLOOKUP($O75,$R$2:$BS$33,30,FALSE)/HLOOKUP($O75,$R$2:$BS$33,31,FALSE)&lt;=0,AW74,HLOOKUP($O75,$R$2:$BS$33,30,FALSE)/HLOOKUP($O75,$R$2:$BS$33,31,FALSE)),0)</f>
        <v>0</v>
      </c>
      <c r="AX75" s="35">
        <f t="shared" ref="AX75" si="815">IF(AX$2&gt;=$O75,IF(AX74-HLOOKUP($O75,$R$2:$BS$33,30,FALSE)/HLOOKUP($O75,$R$2:$BS$33,31,FALSE)&lt;=0,AX74,HLOOKUP($O75,$R$2:$BS$33,30,FALSE)/HLOOKUP($O75,$R$2:$BS$33,31,FALSE)),0)</f>
        <v>0</v>
      </c>
      <c r="AY75" s="35">
        <f t="shared" ref="AY75" si="816">IF(AY$2&gt;=$O75,IF(AY74-HLOOKUP($O75,$R$2:$BS$33,30,FALSE)/HLOOKUP($O75,$R$2:$BS$33,31,FALSE)&lt;=0,AY74,HLOOKUP($O75,$R$2:$BS$33,30,FALSE)/HLOOKUP($O75,$R$2:$BS$33,31,FALSE)),0)</f>
        <v>0</v>
      </c>
      <c r="AZ75" s="35">
        <f t="shared" ref="AZ75" si="817">IF(AZ$2&gt;=$O75,IF(AZ74-HLOOKUP($O75,$R$2:$BS$33,30,FALSE)/HLOOKUP($O75,$R$2:$BS$33,31,FALSE)&lt;=0,AZ74,HLOOKUP($O75,$R$2:$BS$33,30,FALSE)/HLOOKUP($O75,$R$2:$BS$33,31,FALSE)),0)</f>
        <v>0</v>
      </c>
      <c r="BA75" s="35">
        <f t="shared" ref="BA75" si="818">IF(BA$2&gt;=$O75,IF(BA74-HLOOKUP($O75,$R$2:$BS$33,30,FALSE)/HLOOKUP($O75,$R$2:$BS$33,31,FALSE)&lt;=0,BA74,HLOOKUP($O75,$R$2:$BS$33,30,FALSE)/HLOOKUP($O75,$R$2:$BS$33,31,FALSE)),0)</f>
        <v>0</v>
      </c>
      <c r="BB75" s="35">
        <f t="shared" ref="BB75" si="819">IF(BB$2&gt;=$O75,IF(BB74-HLOOKUP($O75,$R$2:$BS$33,30,FALSE)/HLOOKUP($O75,$R$2:$BS$33,31,FALSE)&lt;=0,BB74,HLOOKUP($O75,$R$2:$BS$33,30,FALSE)/HLOOKUP($O75,$R$2:$BS$33,31,FALSE)),0)</f>
        <v>0</v>
      </c>
      <c r="BC75" s="35">
        <f t="shared" ref="BC75" si="820">IF(BC$2&gt;=$O75,IF(BC74-HLOOKUP($O75,$R$2:$BS$33,30,FALSE)/HLOOKUP($O75,$R$2:$BS$33,31,FALSE)&lt;=0,BC74,HLOOKUP($O75,$R$2:$BS$33,30,FALSE)/HLOOKUP($O75,$R$2:$BS$33,31,FALSE)),0)</f>
        <v>0</v>
      </c>
      <c r="BD75" s="35">
        <f t="shared" ref="BD75" si="821">IF(BD$2&gt;=$O75,IF(BD74-HLOOKUP($O75,$R$2:$BS$33,30,FALSE)/HLOOKUP($O75,$R$2:$BS$33,31,FALSE)&lt;=0,BD74,HLOOKUP($O75,$R$2:$BS$33,30,FALSE)/HLOOKUP($O75,$R$2:$BS$33,31,FALSE)),0)</f>
        <v>0</v>
      </c>
      <c r="BE75" s="35">
        <f t="shared" ref="BE75" si="822">IF(BE$2&gt;=$O75,IF(BE74-HLOOKUP($O75,$R$2:$BS$33,30,FALSE)/HLOOKUP($O75,$R$2:$BS$33,31,FALSE)&lt;=0,BE74,HLOOKUP($O75,$R$2:$BS$33,30,FALSE)/HLOOKUP($O75,$R$2:$BS$33,31,FALSE)),0)</f>
        <v>0</v>
      </c>
      <c r="BF75" s="35">
        <f t="shared" ref="BF75" si="823">IF(BF$2&gt;=$O75,IF(BF74-HLOOKUP($O75,$R$2:$BS$33,30,FALSE)/HLOOKUP($O75,$R$2:$BS$33,31,FALSE)&lt;=0,BF74,HLOOKUP($O75,$R$2:$BS$33,30,FALSE)/HLOOKUP($O75,$R$2:$BS$33,31,FALSE)),0)</f>
        <v>0</v>
      </c>
      <c r="BG75" s="35">
        <f t="shared" ref="BG75" si="824">IF(BG$2&gt;=$O75,IF(BG74-HLOOKUP($O75,$R$2:$BS$33,30,FALSE)/HLOOKUP($O75,$R$2:$BS$33,31,FALSE)&lt;=0,BG74,HLOOKUP($O75,$R$2:$BS$33,30,FALSE)/HLOOKUP($O75,$R$2:$BS$33,31,FALSE)),0)</f>
        <v>0</v>
      </c>
      <c r="BH75" s="35">
        <f t="shared" ref="BH75" si="825">IF(BH$2&gt;=$O75,IF(BH74-HLOOKUP($O75,$R$2:$BS$33,30,FALSE)/HLOOKUP($O75,$R$2:$BS$33,31,FALSE)&lt;=0,BH74,HLOOKUP($O75,$R$2:$BS$33,30,FALSE)/HLOOKUP($O75,$R$2:$BS$33,31,FALSE)),0)</f>
        <v>0</v>
      </c>
      <c r="BI75" s="35">
        <f t="shared" ref="BI75" si="826">IF(BI$2&gt;=$O75,IF(BI74-HLOOKUP($O75,$R$2:$BS$33,30,FALSE)/HLOOKUP($O75,$R$2:$BS$33,31,FALSE)&lt;=0,BI74,HLOOKUP($O75,$R$2:$BS$33,30,FALSE)/HLOOKUP($O75,$R$2:$BS$33,31,FALSE)),0)</f>
        <v>0</v>
      </c>
      <c r="BJ75" s="35">
        <f t="shared" ref="BJ75" si="827">IF(BJ$2&gt;=$O75,IF(BJ74-HLOOKUP($O75,$R$2:$BS$33,30,FALSE)/HLOOKUP($O75,$R$2:$BS$33,31,FALSE)&lt;=0,BJ74,HLOOKUP($O75,$R$2:$BS$33,30,FALSE)/HLOOKUP($O75,$R$2:$BS$33,31,FALSE)),0)</f>
        <v>0</v>
      </c>
      <c r="BK75" s="35">
        <f t="shared" ref="BK75" si="828">IF(BK$2&gt;=$O75,IF(BK74-HLOOKUP($O75,$R$2:$BS$33,30,FALSE)/HLOOKUP($O75,$R$2:$BS$33,31,FALSE)&lt;=0,BK74,HLOOKUP($O75,$R$2:$BS$33,30,FALSE)/HLOOKUP($O75,$R$2:$BS$33,31,FALSE)),0)</f>
        <v>0</v>
      </c>
      <c r="BL75" s="35">
        <f t="shared" ref="BL75" si="829">IF(BL$2&gt;=$O75,IF(BL74-HLOOKUP($O75,$R$2:$BS$33,30,FALSE)/HLOOKUP($O75,$R$2:$BS$33,31,FALSE)&lt;=0,BL74,HLOOKUP($O75,$R$2:$BS$33,30,FALSE)/HLOOKUP($O75,$R$2:$BS$33,31,FALSE)),0)</f>
        <v>0</v>
      </c>
      <c r="BM75" s="35">
        <f t="shared" ref="BM75" si="830">IF(BM$2&gt;=$O75,IF(BM74-HLOOKUP($O75,$R$2:$BS$33,30,FALSE)/HLOOKUP($O75,$R$2:$BS$33,31,FALSE)&lt;=0,BM74,HLOOKUP($O75,$R$2:$BS$33,30,FALSE)/HLOOKUP($O75,$R$2:$BS$33,31,FALSE)),0)</f>
        <v>0</v>
      </c>
      <c r="BN75" s="35">
        <f t="shared" ref="BN75" si="831">IF(BN$2&gt;=$O75,IF(BN74-HLOOKUP($O75,$R$2:$BS$33,30,FALSE)/HLOOKUP($O75,$R$2:$BS$33,31,FALSE)&lt;=0,BN74,HLOOKUP($O75,$R$2:$BS$33,30,FALSE)/HLOOKUP($O75,$R$2:$BS$33,31,FALSE)),0)</f>
        <v>0</v>
      </c>
      <c r="BO75" s="35">
        <f t="shared" ref="BO75" si="832">IF(BO$2&gt;=$O75,IF(BO74-HLOOKUP($O75,$R$2:$BS$33,30,FALSE)/HLOOKUP($O75,$R$2:$BS$33,31,FALSE)&lt;=0,BO74,HLOOKUP($O75,$R$2:$BS$33,30,FALSE)/HLOOKUP($O75,$R$2:$BS$33,31,FALSE)),0)</f>
        <v>0</v>
      </c>
      <c r="BP75" s="35">
        <f t="shared" ref="BP75" si="833">IF(BP$2&gt;=$O75,IF(BP74-HLOOKUP($O75,$R$2:$BS$33,30,FALSE)/HLOOKUP($O75,$R$2:$BS$33,31,FALSE)&lt;=0,BP74,HLOOKUP($O75,$R$2:$BS$33,30,FALSE)/HLOOKUP($O75,$R$2:$BS$33,31,FALSE)),0)</f>
        <v>0</v>
      </c>
      <c r="BQ75" s="35">
        <f t="shared" ref="BQ75" si="834">IF(BQ$2&gt;=$O75,IF(BQ74-HLOOKUP($O75,$R$2:$BS$33,30,FALSE)/HLOOKUP($O75,$R$2:$BS$33,31,FALSE)&lt;=0,BQ74,HLOOKUP($O75,$R$2:$BS$33,30,FALSE)/HLOOKUP($O75,$R$2:$BS$33,31,FALSE)),0)</f>
        <v>0</v>
      </c>
      <c r="BR75" s="35">
        <f t="shared" ref="BR75" si="835">IF(BR$2&gt;=$O75,IF(BR74-HLOOKUP($O75,$R$2:$BS$33,30,FALSE)/HLOOKUP($O75,$R$2:$BS$33,31,FALSE)&lt;=0,BR74,HLOOKUP($O75,$R$2:$BS$33,30,FALSE)/HLOOKUP($O75,$R$2:$BS$33,31,FALSE)),0)</f>
        <v>0</v>
      </c>
      <c r="BS75" s="35">
        <f t="shared" ref="BS75" si="836">IF(BS$2&gt;=$O75,IF(BS74-HLOOKUP($O75,$R$2:$BS$33,30,FALSE)/HLOOKUP($O75,$R$2:$BS$33,31,FALSE)&lt;=0,BS74,HLOOKUP($O75,$R$2:$BS$33,30,FALSE)/HLOOKUP($O75,$R$2:$BS$33,31,FALSE)),0)</f>
        <v>0</v>
      </c>
    </row>
    <row r="76" spans="6:71" hidden="1" outlineLevel="1">
      <c r="F76" t="s">
        <v>168</v>
      </c>
      <c r="L76" s="22" t="s">
        <v>54</v>
      </c>
      <c r="O76" s="22">
        <v>18</v>
      </c>
      <c r="P76" s="39"/>
      <c r="Q76" s="45"/>
      <c r="R76" s="35">
        <f t="shared" ref="R76:BS76" si="837">IF($O76=R$2,R$40,IF(R$2&gt;$O76,Q76-Q77,0))</f>
        <v>0</v>
      </c>
      <c r="S76" s="35">
        <f t="shared" si="837"/>
        <v>0</v>
      </c>
      <c r="T76" s="35">
        <f t="shared" si="837"/>
        <v>0</v>
      </c>
      <c r="U76" s="35">
        <f t="shared" si="837"/>
        <v>0</v>
      </c>
      <c r="V76" s="35">
        <f t="shared" si="837"/>
        <v>0</v>
      </c>
      <c r="W76" s="35">
        <f t="shared" si="837"/>
        <v>0</v>
      </c>
      <c r="X76" s="35">
        <f t="shared" si="837"/>
        <v>0</v>
      </c>
      <c r="Y76" s="35">
        <f t="shared" si="837"/>
        <v>0</v>
      </c>
      <c r="Z76" s="35">
        <f t="shared" si="837"/>
        <v>0</v>
      </c>
      <c r="AA76" s="35">
        <f t="shared" si="837"/>
        <v>0</v>
      </c>
      <c r="AB76" s="35">
        <f t="shared" si="837"/>
        <v>0</v>
      </c>
      <c r="AC76" s="35">
        <f t="shared" si="837"/>
        <v>0</v>
      </c>
      <c r="AD76" s="35">
        <f t="shared" si="837"/>
        <v>0</v>
      </c>
      <c r="AE76" s="35">
        <f t="shared" si="837"/>
        <v>0</v>
      </c>
      <c r="AF76" s="35">
        <f t="shared" si="837"/>
        <v>0</v>
      </c>
      <c r="AG76" s="35">
        <f t="shared" si="837"/>
        <v>0</v>
      </c>
      <c r="AH76" s="35">
        <f t="shared" si="837"/>
        <v>0</v>
      </c>
      <c r="AI76" s="35">
        <f t="shared" si="837"/>
        <v>0</v>
      </c>
      <c r="AJ76" s="35">
        <f t="shared" si="837"/>
        <v>0</v>
      </c>
      <c r="AK76" s="35">
        <f t="shared" si="837"/>
        <v>0</v>
      </c>
      <c r="AL76" s="35">
        <f t="shared" si="837"/>
        <v>0</v>
      </c>
      <c r="AM76" s="35">
        <f t="shared" si="837"/>
        <v>0</v>
      </c>
      <c r="AN76" s="35">
        <f t="shared" si="837"/>
        <v>0</v>
      </c>
      <c r="AO76" s="35">
        <f t="shared" si="837"/>
        <v>0</v>
      </c>
      <c r="AP76" s="35">
        <f t="shared" si="837"/>
        <v>0</v>
      </c>
      <c r="AQ76" s="35">
        <f t="shared" si="837"/>
        <v>0</v>
      </c>
      <c r="AR76" s="35">
        <f t="shared" si="837"/>
        <v>0</v>
      </c>
      <c r="AS76" s="35">
        <f t="shared" si="837"/>
        <v>0</v>
      </c>
      <c r="AT76" s="35">
        <f t="shared" si="837"/>
        <v>0</v>
      </c>
      <c r="AU76" s="35">
        <f t="shared" si="837"/>
        <v>0</v>
      </c>
      <c r="AV76" s="35">
        <f t="shared" si="837"/>
        <v>0</v>
      </c>
      <c r="AW76" s="35">
        <f t="shared" si="837"/>
        <v>0</v>
      </c>
      <c r="AX76" s="35">
        <f t="shared" si="837"/>
        <v>0</v>
      </c>
      <c r="AY76" s="35">
        <f t="shared" si="837"/>
        <v>0</v>
      </c>
      <c r="AZ76" s="35">
        <f t="shared" si="837"/>
        <v>0</v>
      </c>
      <c r="BA76" s="35">
        <f t="shared" si="837"/>
        <v>0</v>
      </c>
      <c r="BB76" s="35">
        <f t="shared" si="837"/>
        <v>0</v>
      </c>
      <c r="BC76" s="35">
        <f t="shared" si="837"/>
        <v>0</v>
      </c>
      <c r="BD76" s="35">
        <f t="shared" si="837"/>
        <v>0</v>
      </c>
      <c r="BE76" s="35">
        <f t="shared" si="837"/>
        <v>0</v>
      </c>
      <c r="BF76" s="35">
        <f t="shared" si="837"/>
        <v>0</v>
      </c>
      <c r="BG76" s="35">
        <f t="shared" si="837"/>
        <v>0</v>
      </c>
      <c r="BH76" s="35">
        <f t="shared" si="837"/>
        <v>0</v>
      </c>
      <c r="BI76" s="35">
        <f t="shared" si="837"/>
        <v>0</v>
      </c>
      <c r="BJ76" s="35">
        <f t="shared" si="837"/>
        <v>0</v>
      </c>
      <c r="BK76" s="35">
        <f t="shared" si="837"/>
        <v>0</v>
      </c>
      <c r="BL76" s="35">
        <f t="shared" si="837"/>
        <v>0</v>
      </c>
      <c r="BM76" s="35">
        <f t="shared" si="837"/>
        <v>0</v>
      </c>
      <c r="BN76" s="35">
        <f t="shared" si="837"/>
        <v>0</v>
      </c>
      <c r="BO76" s="35">
        <f t="shared" si="837"/>
        <v>0</v>
      </c>
      <c r="BP76" s="35">
        <f t="shared" si="837"/>
        <v>0</v>
      </c>
      <c r="BQ76" s="35">
        <f t="shared" si="837"/>
        <v>0</v>
      </c>
      <c r="BR76" s="35">
        <f t="shared" si="837"/>
        <v>0</v>
      </c>
      <c r="BS76" s="35">
        <f t="shared" si="837"/>
        <v>0</v>
      </c>
    </row>
    <row r="77" spans="6:71" hidden="1" outlineLevel="1">
      <c r="F77" t="s">
        <v>169</v>
      </c>
      <c r="L77" s="22" t="s">
        <v>170</v>
      </c>
      <c r="O77" s="22">
        <v>18</v>
      </c>
      <c r="P77" s="39"/>
      <c r="Q77" s="45"/>
      <c r="R77" s="35">
        <f t="shared" ref="R77" si="838">IF(R$2&gt;=$O77,IF(R76-HLOOKUP($O77,$R$2:$BS$33,30,FALSE)/HLOOKUP($O77,$R$2:$BS$33,31,FALSE)&lt;=0,R76,HLOOKUP($O77,$R$2:$BS$33,30,FALSE)/HLOOKUP($O77,$R$2:$BS$33,31,FALSE)),0)</f>
        <v>0</v>
      </c>
      <c r="S77" s="35">
        <f t="shared" ref="S77" si="839">IF(S$2&gt;=$O77,IF(S76-HLOOKUP($O77,$R$2:$BS$33,30,FALSE)/HLOOKUP($O77,$R$2:$BS$33,31,FALSE)&lt;=0,S76,HLOOKUP($O77,$R$2:$BS$33,30,FALSE)/HLOOKUP($O77,$R$2:$BS$33,31,FALSE)),0)</f>
        <v>0</v>
      </c>
      <c r="T77" s="35">
        <f t="shared" ref="T77" si="840">IF(T$2&gt;=$O77,IF(T76-HLOOKUP($O77,$R$2:$BS$33,30,FALSE)/HLOOKUP($O77,$R$2:$BS$33,31,FALSE)&lt;=0,T76,HLOOKUP($O77,$R$2:$BS$33,30,FALSE)/HLOOKUP($O77,$R$2:$BS$33,31,FALSE)),0)</f>
        <v>0</v>
      </c>
      <c r="U77" s="35">
        <f t="shared" ref="U77" si="841">IF(U$2&gt;=$O77,IF(U76-HLOOKUP($O77,$R$2:$BS$33,30,FALSE)/HLOOKUP($O77,$R$2:$BS$33,31,FALSE)&lt;=0,U76,HLOOKUP($O77,$R$2:$BS$33,30,FALSE)/HLOOKUP($O77,$R$2:$BS$33,31,FALSE)),0)</f>
        <v>0</v>
      </c>
      <c r="V77" s="35">
        <f t="shared" ref="V77" si="842">IF(V$2&gt;=$O77,IF(V76-HLOOKUP($O77,$R$2:$BS$33,30,FALSE)/HLOOKUP($O77,$R$2:$BS$33,31,FALSE)&lt;=0,V76,HLOOKUP($O77,$R$2:$BS$33,30,FALSE)/HLOOKUP($O77,$R$2:$BS$33,31,FALSE)),0)</f>
        <v>0</v>
      </c>
      <c r="W77" s="35">
        <f t="shared" ref="W77" si="843">IF(W$2&gt;=$O77,IF(W76-HLOOKUP($O77,$R$2:$BS$33,30,FALSE)/HLOOKUP($O77,$R$2:$BS$33,31,FALSE)&lt;=0,W76,HLOOKUP($O77,$R$2:$BS$33,30,FALSE)/HLOOKUP($O77,$R$2:$BS$33,31,FALSE)),0)</f>
        <v>0</v>
      </c>
      <c r="X77" s="35">
        <f t="shared" ref="X77" si="844">IF(X$2&gt;=$O77,IF(X76-HLOOKUP($O77,$R$2:$BS$33,30,FALSE)/HLOOKUP($O77,$R$2:$BS$33,31,FALSE)&lt;=0,X76,HLOOKUP($O77,$R$2:$BS$33,30,FALSE)/HLOOKUP($O77,$R$2:$BS$33,31,FALSE)),0)</f>
        <v>0</v>
      </c>
      <c r="Y77" s="35">
        <f t="shared" ref="Y77" si="845">IF(Y$2&gt;=$O77,IF(Y76-HLOOKUP($O77,$R$2:$BS$33,30,FALSE)/HLOOKUP($O77,$R$2:$BS$33,31,FALSE)&lt;=0,Y76,HLOOKUP($O77,$R$2:$BS$33,30,FALSE)/HLOOKUP($O77,$R$2:$BS$33,31,FALSE)),0)</f>
        <v>0</v>
      </c>
      <c r="Z77" s="35">
        <f t="shared" ref="Z77" si="846">IF(Z$2&gt;=$O77,IF(Z76-HLOOKUP($O77,$R$2:$BS$33,30,FALSE)/HLOOKUP($O77,$R$2:$BS$33,31,FALSE)&lt;=0,Z76,HLOOKUP($O77,$R$2:$BS$33,30,FALSE)/HLOOKUP($O77,$R$2:$BS$33,31,FALSE)),0)</f>
        <v>0</v>
      </c>
      <c r="AA77" s="35">
        <f t="shared" ref="AA77" si="847">IF(AA$2&gt;=$O77,IF(AA76-HLOOKUP($O77,$R$2:$BS$33,30,FALSE)/HLOOKUP($O77,$R$2:$BS$33,31,FALSE)&lt;=0,AA76,HLOOKUP($O77,$R$2:$BS$33,30,FALSE)/HLOOKUP($O77,$R$2:$BS$33,31,FALSE)),0)</f>
        <v>0</v>
      </c>
      <c r="AB77" s="35">
        <f t="shared" ref="AB77" si="848">IF(AB$2&gt;=$O77,IF(AB76-HLOOKUP($O77,$R$2:$BS$33,30,FALSE)/HLOOKUP($O77,$R$2:$BS$33,31,FALSE)&lt;=0,AB76,HLOOKUP($O77,$R$2:$BS$33,30,FALSE)/HLOOKUP($O77,$R$2:$BS$33,31,FALSE)),0)</f>
        <v>0</v>
      </c>
      <c r="AC77" s="35">
        <f t="shared" ref="AC77" si="849">IF(AC$2&gt;=$O77,IF(AC76-HLOOKUP($O77,$R$2:$BS$33,30,FALSE)/HLOOKUP($O77,$R$2:$BS$33,31,FALSE)&lt;=0,AC76,HLOOKUP($O77,$R$2:$BS$33,30,FALSE)/HLOOKUP($O77,$R$2:$BS$33,31,FALSE)),0)</f>
        <v>0</v>
      </c>
      <c r="AD77" s="35">
        <f t="shared" ref="AD77" si="850">IF(AD$2&gt;=$O77,IF(AD76-HLOOKUP($O77,$R$2:$BS$33,30,FALSE)/HLOOKUP($O77,$R$2:$BS$33,31,FALSE)&lt;=0,AD76,HLOOKUP($O77,$R$2:$BS$33,30,FALSE)/HLOOKUP($O77,$R$2:$BS$33,31,FALSE)),0)</f>
        <v>0</v>
      </c>
      <c r="AE77" s="35">
        <f t="shared" ref="AE77" si="851">IF(AE$2&gt;=$O77,IF(AE76-HLOOKUP($O77,$R$2:$BS$33,30,FALSE)/HLOOKUP($O77,$R$2:$BS$33,31,FALSE)&lt;=0,AE76,HLOOKUP($O77,$R$2:$BS$33,30,FALSE)/HLOOKUP($O77,$R$2:$BS$33,31,FALSE)),0)</f>
        <v>0</v>
      </c>
      <c r="AF77" s="35">
        <f t="shared" ref="AF77" si="852">IF(AF$2&gt;=$O77,IF(AF76-HLOOKUP($O77,$R$2:$BS$33,30,FALSE)/HLOOKUP($O77,$R$2:$BS$33,31,FALSE)&lt;=0,AF76,HLOOKUP($O77,$R$2:$BS$33,30,FALSE)/HLOOKUP($O77,$R$2:$BS$33,31,FALSE)),0)</f>
        <v>0</v>
      </c>
      <c r="AG77" s="35">
        <f t="shared" ref="AG77" si="853">IF(AG$2&gt;=$O77,IF(AG76-HLOOKUP($O77,$R$2:$BS$33,30,FALSE)/HLOOKUP($O77,$R$2:$BS$33,31,FALSE)&lt;=0,AG76,HLOOKUP($O77,$R$2:$BS$33,30,FALSE)/HLOOKUP($O77,$R$2:$BS$33,31,FALSE)),0)</f>
        <v>0</v>
      </c>
      <c r="AH77" s="35">
        <f t="shared" ref="AH77" si="854">IF(AH$2&gt;=$O77,IF(AH76-HLOOKUP($O77,$R$2:$BS$33,30,FALSE)/HLOOKUP($O77,$R$2:$BS$33,31,FALSE)&lt;=0,AH76,HLOOKUP($O77,$R$2:$BS$33,30,FALSE)/HLOOKUP($O77,$R$2:$BS$33,31,FALSE)),0)</f>
        <v>0</v>
      </c>
      <c r="AI77" s="35">
        <f t="shared" ref="AI77" si="855">IF(AI$2&gt;=$O77,IF(AI76-HLOOKUP($O77,$R$2:$BS$33,30,FALSE)/HLOOKUP($O77,$R$2:$BS$33,31,FALSE)&lt;=0,AI76,HLOOKUP($O77,$R$2:$BS$33,30,FALSE)/HLOOKUP($O77,$R$2:$BS$33,31,FALSE)),0)</f>
        <v>0</v>
      </c>
      <c r="AJ77" s="35">
        <f t="shared" ref="AJ77" si="856">IF(AJ$2&gt;=$O77,IF(AJ76-HLOOKUP($O77,$R$2:$BS$33,30,FALSE)/HLOOKUP($O77,$R$2:$BS$33,31,FALSE)&lt;=0,AJ76,HLOOKUP($O77,$R$2:$BS$33,30,FALSE)/HLOOKUP($O77,$R$2:$BS$33,31,FALSE)),0)</f>
        <v>0</v>
      </c>
      <c r="AK77" s="35">
        <f t="shared" ref="AK77" si="857">IF(AK$2&gt;=$O77,IF(AK76-HLOOKUP($O77,$R$2:$BS$33,30,FALSE)/HLOOKUP($O77,$R$2:$BS$33,31,FALSE)&lt;=0,AK76,HLOOKUP($O77,$R$2:$BS$33,30,FALSE)/HLOOKUP($O77,$R$2:$BS$33,31,FALSE)),0)</f>
        <v>0</v>
      </c>
      <c r="AL77" s="35">
        <f t="shared" ref="AL77" si="858">IF(AL$2&gt;=$O77,IF(AL76-HLOOKUP($O77,$R$2:$BS$33,30,FALSE)/HLOOKUP($O77,$R$2:$BS$33,31,FALSE)&lt;=0,AL76,HLOOKUP($O77,$R$2:$BS$33,30,FALSE)/HLOOKUP($O77,$R$2:$BS$33,31,FALSE)),0)</f>
        <v>0</v>
      </c>
      <c r="AM77" s="35">
        <f t="shared" ref="AM77" si="859">IF(AM$2&gt;=$O77,IF(AM76-HLOOKUP($O77,$R$2:$BS$33,30,FALSE)/HLOOKUP($O77,$R$2:$BS$33,31,FALSE)&lt;=0,AM76,HLOOKUP($O77,$R$2:$BS$33,30,FALSE)/HLOOKUP($O77,$R$2:$BS$33,31,FALSE)),0)</f>
        <v>0</v>
      </c>
      <c r="AN77" s="35">
        <f t="shared" ref="AN77" si="860">IF(AN$2&gt;=$O77,IF(AN76-HLOOKUP($O77,$R$2:$BS$33,30,FALSE)/HLOOKUP($O77,$R$2:$BS$33,31,FALSE)&lt;=0,AN76,HLOOKUP($O77,$R$2:$BS$33,30,FALSE)/HLOOKUP($O77,$R$2:$BS$33,31,FALSE)),0)</f>
        <v>0</v>
      </c>
      <c r="AO77" s="35">
        <f t="shared" ref="AO77" si="861">IF(AO$2&gt;=$O77,IF(AO76-HLOOKUP($O77,$R$2:$BS$33,30,FALSE)/HLOOKUP($O77,$R$2:$BS$33,31,FALSE)&lt;=0,AO76,HLOOKUP($O77,$R$2:$BS$33,30,FALSE)/HLOOKUP($O77,$R$2:$BS$33,31,FALSE)),0)</f>
        <v>0</v>
      </c>
      <c r="AP77" s="35">
        <f t="shared" ref="AP77" si="862">IF(AP$2&gt;=$O77,IF(AP76-HLOOKUP($O77,$R$2:$BS$33,30,FALSE)/HLOOKUP($O77,$R$2:$BS$33,31,FALSE)&lt;=0,AP76,HLOOKUP($O77,$R$2:$BS$33,30,FALSE)/HLOOKUP($O77,$R$2:$BS$33,31,FALSE)),0)</f>
        <v>0</v>
      </c>
      <c r="AQ77" s="35">
        <f t="shared" ref="AQ77" si="863">IF(AQ$2&gt;=$O77,IF(AQ76-HLOOKUP($O77,$R$2:$BS$33,30,FALSE)/HLOOKUP($O77,$R$2:$BS$33,31,FALSE)&lt;=0,AQ76,HLOOKUP($O77,$R$2:$BS$33,30,FALSE)/HLOOKUP($O77,$R$2:$BS$33,31,FALSE)),0)</f>
        <v>0</v>
      </c>
      <c r="AR77" s="35">
        <f t="shared" ref="AR77" si="864">IF(AR$2&gt;=$O77,IF(AR76-HLOOKUP($O77,$R$2:$BS$33,30,FALSE)/HLOOKUP($O77,$R$2:$BS$33,31,FALSE)&lt;=0,AR76,HLOOKUP($O77,$R$2:$BS$33,30,FALSE)/HLOOKUP($O77,$R$2:$BS$33,31,FALSE)),0)</f>
        <v>0</v>
      </c>
      <c r="AS77" s="35">
        <f t="shared" ref="AS77" si="865">IF(AS$2&gt;=$O77,IF(AS76-HLOOKUP($O77,$R$2:$BS$33,30,FALSE)/HLOOKUP($O77,$R$2:$BS$33,31,FALSE)&lt;=0,AS76,HLOOKUP($O77,$R$2:$BS$33,30,FALSE)/HLOOKUP($O77,$R$2:$BS$33,31,FALSE)),0)</f>
        <v>0</v>
      </c>
      <c r="AT77" s="35">
        <f t="shared" ref="AT77" si="866">IF(AT$2&gt;=$O77,IF(AT76-HLOOKUP($O77,$R$2:$BS$33,30,FALSE)/HLOOKUP($O77,$R$2:$BS$33,31,FALSE)&lt;=0,AT76,HLOOKUP($O77,$R$2:$BS$33,30,FALSE)/HLOOKUP($O77,$R$2:$BS$33,31,FALSE)),0)</f>
        <v>0</v>
      </c>
      <c r="AU77" s="35">
        <f t="shared" ref="AU77" si="867">IF(AU$2&gt;=$O77,IF(AU76-HLOOKUP($O77,$R$2:$BS$33,30,FALSE)/HLOOKUP($O77,$R$2:$BS$33,31,FALSE)&lt;=0,AU76,HLOOKUP($O77,$R$2:$BS$33,30,FALSE)/HLOOKUP($O77,$R$2:$BS$33,31,FALSE)),0)</f>
        <v>0</v>
      </c>
      <c r="AV77" s="35">
        <f t="shared" ref="AV77" si="868">IF(AV$2&gt;=$O77,IF(AV76-HLOOKUP($O77,$R$2:$BS$33,30,FALSE)/HLOOKUP($O77,$R$2:$BS$33,31,FALSE)&lt;=0,AV76,HLOOKUP($O77,$R$2:$BS$33,30,FALSE)/HLOOKUP($O77,$R$2:$BS$33,31,FALSE)),0)</f>
        <v>0</v>
      </c>
      <c r="AW77" s="35">
        <f t="shared" ref="AW77" si="869">IF(AW$2&gt;=$O77,IF(AW76-HLOOKUP($O77,$R$2:$BS$33,30,FALSE)/HLOOKUP($O77,$R$2:$BS$33,31,FALSE)&lt;=0,AW76,HLOOKUP($O77,$R$2:$BS$33,30,FALSE)/HLOOKUP($O77,$R$2:$BS$33,31,FALSE)),0)</f>
        <v>0</v>
      </c>
      <c r="AX77" s="35">
        <f t="shared" ref="AX77" si="870">IF(AX$2&gt;=$O77,IF(AX76-HLOOKUP($O77,$R$2:$BS$33,30,FALSE)/HLOOKUP($O77,$R$2:$BS$33,31,FALSE)&lt;=0,AX76,HLOOKUP($O77,$R$2:$BS$33,30,FALSE)/HLOOKUP($O77,$R$2:$BS$33,31,FALSE)),0)</f>
        <v>0</v>
      </c>
      <c r="AY77" s="35">
        <f t="shared" ref="AY77" si="871">IF(AY$2&gt;=$O77,IF(AY76-HLOOKUP($O77,$R$2:$BS$33,30,FALSE)/HLOOKUP($O77,$R$2:$BS$33,31,FALSE)&lt;=0,AY76,HLOOKUP($O77,$R$2:$BS$33,30,FALSE)/HLOOKUP($O77,$R$2:$BS$33,31,FALSE)),0)</f>
        <v>0</v>
      </c>
      <c r="AZ77" s="35">
        <f t="shared" ref="AZ77" si="872">IF(AZ$2&gt;=$O77,IF(AZ76-HLOOKUP($O77,$R$2:$BS$33,30,FALSE)/HLOOKUP($O77,$R$2:$BS$33,31,FALSE)&lt;=0,AZ76,HLOOKUP($O77,$R$2:$BS$33,30,FALSE)/HLOOKUP($O77,$R$2:$BS$33,31,FALSE)),0)</f>
        <v>0</v>
      </c>
      <c r="BA77" s="35">
        <f t="shared" ref="BA77" si="873">IF(BA$2&gt;=$O77,IF(BA76-HLOOKUP($O77,$R$2:$BS$33,30,FALSE)/HLOOKUP($O77,$R$2:$BS$33,31,FALSE)&lt;=0,BA76,HLOOKUP($O77,$R$2:$BS$33,30,FALSE)/HLOOKUP($O77,$R$2:$BS$33,31,FALSE)),0)</f>
        <v>0</v>
      </c>
      <c r="BB77" s="35">
        <f t="shared" ref="BB77" si="874">IF(BB$2&gt;=$O77,IF(BB76-HLOOKUP($O77,$R$2:$BS$33,30,FALSE)/HLOOKUP($O77,$R$2:$BS$33,31,FALSE)&lt;=0,BB76,HLOOKUP($O77,$R$2:$BS$33,30,FALSE)/HLOOKUP($O77,$R$2:$BS$33,31,FALSE)),0)</f>
        <v>0</v>
      </c>
      <c r="BC77" s="35">
        <f t="shared" ref="BC77" si="875">IF(BC$2&gt;=$O77,IF(BC76-HLOOKUP($O77,$R$2:$BS$33,30,FALSE)/HLOOKUP($O77,$R$2:$BS$33,31,FALSE)&lt;=0,BC76,HLOOKUP($O77,$R$2:$BS$33,30,FALSE)/HLOOKUP($O77,$R$2:$BS$33,31,FALSE)),0)</f>
        <v>0</v>
      </c>
      <c r="BD77" s="35">
        <f t="shared" ref="BD77" si="876">IF(BD$2&gt;=$O77,IF(BD76-HLOOKUP($O77,$R$2:$BS$33,30,FALSE)/HLOOKUP($O77,$R$2:$BS$33,31,FALSE)&lt;=0,BD76,HLOOKUP($O77,$R$2:$BS$33,30,FALSE)/HLOOKUP($O77,$R$2:$BS$33,31,FALSE)),0)</f>
        <v>0</v>
      </c>
      <c r="BE77" s="35">
        <f t="shared" ref="BE77" si="877">IF(BE$2&gt;=$O77,IF(BE76-HLOOKUP($O77,$R$2:$BS$33,30,FALSE)/HLOOKUP($O77,$R$2:$BS$33,31,FALSE)&lt;=0,BE76,HLOOKUP($O77,$R$2:$BS$33,30,FALSE)/HLOOKUP($O77,$R$2:$BS$33,31,FALSE)),0)</f>
        <v>0</v>
      </c>
      <c r="BF77" s="35">
        <f t="shared" ref="BF77" si="878">IF(BF$2&gt;=$O77,IF(BF76-HLOOKUP($O77,$R$2:$BS$33,30,FALSE)/HLOOKUP($O77,$R$2:$BS$33,31,FALSE)&lt;=0,BF76,HLOOKUP($O77,$R$2:$BS$33,30,FALSE)/HLOOKUP($O77,$R$2:$BS$33,31,FALSE)),0)</f>
        <v>0</v>
      </c>
      <c r="BG77" s="35">
        <f t="shared" ref="BG77" si="879">IF(BG$2&gt;=$O77,IF(BG76-HLOOKUP($O77,$R$2:$BS$33,30,FALSE)/HLOOKUP($O77,$R$2:$BS$33,31,FALSE)&lt;=0,BG76,HLOOKUP($O77,$R$2:$BS$33,30,FALSE)/HLOOKUP($O77,$R$2:$BS$33,31,FALSE)),0)</f>
        <v>0</v>
      </c>
      <c r="BH77" s="35">
        <f t="shared" ref="BH77" si="880">IF(BH$2&gt;=$O77,IF(BH76-HLOOKUP($O77,$R$2:$BS$33,30,FALSE)/HLOOKUP($O77,$R$2:$BS$33,31,FALSE)&lt;=0,BH76,HLOOKUP($O77,$R$2:$BS$33,30,FALSE)/HLOOKUP($O77,$R$2:$BS$33,31,FALSE)),0)</f>
        <v>0</v>
      </c>
      <c r="BI77" s="35">
        <f t="shared" ref="BI77" si="881">IF(BI$2&gt;=$O77,IF(BI76-HLOOKUP($O77,$R$2:$BS$33,30,FALSE)/HLOOKUP($O77,$R$2:$BS$33,31,FALSE)&lt;=0,BI76,HLOOKUP($O77,$R$2:$BS$33,30,FALSE)/HLOOKUP($O77,$R$2:$BS$33,31,FALSE)),0)</f>
        <v>0</v>
      </c>
      <c r="BJ77" s="35">
        <f t="shared" ref="BJ77" si="882">IF(BJ$2&gt;=$O77,IF(BJ76-HLOOKUP($O77,$R$2:$BS$33,30,FALSE)/HLOOKUP($O77,$R$2:$BS$33,31,FALSE)&lt;=0,BJ76,HLOOKUP($O77,$R$2:$BS$33,30,FALSE)/HLOOKUP($O77,$R$2:$BS$33,31,FALSE)),0)</f>
        <v>0</v>
      </c>
      <c r="BK77" s="35">
        <f t="shared" ref="BK77" si="883">IF(BK$2&gt;=$O77,IF(BK76-HLOOKUP($O77,$R$2:$BS$33,30,FALSE)/HLOOKUP($O77,$R$2:$BS$33,31,FALSE)&lt;=0,BK76,HLOOKUP($O77,$R$2:$BS$33,30,FALSE)/HLOOKUP($O77,$R$2:$BS$33,31,FALSE)),0)</f>
        <v>0</v>
      </c>
      <c r="BL77" s="35">
        <f t="shared" ref="BL77" si="884">IF(BL$2&gt;=$O77,IF(BL76-HLOOKUP($O77,$R$2:$BS$33,30,FALSE)/HLOOKUP($O77,$R$2:$BS$33,31,FALSE)&lt;=0,BL76,HLOOKUP($O77,$R$2:$BS$33,30,FALSE)/HLOOKUP($O77,$R$2:$BS$33,31,FALSE)),0)</f>
        <v>0</v>
      </c>
      <c r="BM77" s="35">
        <f t="shared" ref="BM77" si="885">IF(BM$2&gt;=$O77,IF(BM76-HLOOKUP($O77,$R$2:$BS$33,30,FALSE)/HLOOKUP($O77,$R$2:$BS$33,31,FALSE)&lt;=0,BM76,HLOOKUP($O77,$R$2:$BS$33,30,FALSE)/HLOOKUP($O77,$R$2:$BS$33,31,FALSE)),0)</f>
        <v>0</v>
      </c>
      <c r="BN77" s="35">
        <f t="shared" ref="BN77" si="886">IF(BN$2&gt;=$O77,IF(BN76-HLOOKUP($O77,$R$2:$BS$33,30,FALSE)/HLOOKUP($O77,$R$2:$BS$33,31,FALSE)&lt;=0,BN76,HLOOKUP($O77,$R$2:$BS$33,30,FALSE)/HLOOKUP($O77,$R$2:$BS$33,31,FALSE)),0)</f>
        <v>0</v>
      </c>
      <c r="BO77" s="35">
        <f t="shared" ref="BO77" si="887">IF(BO$2&gt;=$O77,IF(BO76-HLOOKUP($O77,$R$2:$BS$33,30,FALSE)/HLOOKUP($O77,$R$2:$BS$33,31,FALSE)&lt;=0,BO76,HLOOKUP($O77,$R$2:$BS$33,30,FALSE)/HLOOKUP($O77,$R$2:$BS$33,31,FALSE)),0)</f>
        <v>0</v>
      </c>
      <c r="BP77" s="35">
        <f t="shared" ref="BP77" si="888">IF(BP$2&gt;=$O77,IF(BP76-HLOOKUP($O77,$R$2:$BS$33,30,FALSE)/HLOOKUP($O77,$R$2:$BS$33,31,FALSE)&lt;=0,BP76,HLOOKUP($O77,$R$2:$BS$33,30,FALSE)/HLOOKUP($O77,$R$2:$BS$33,31,FALSE)),0)</f>
        <v>0</v>
      </c>
      <c r="BQ77" s="35">
        <f t="shared" ref="BQ77" si="889">IF(BQ$2&gt;=$O77,IF(BQ76-HLOOKUP($O77,$R$2:$BS$33,30,FALSE)/HLOOKUP($O77,$R$2:$BS$33,31,FALSE)&lt;=0,BQ76,HLOOKUP($O77,$R$2:$BS$33,30,FALSE)/HLOOKUP($O77,$R$2:$BS$33,31,FALSE)),0)</f>
        <v>0</v>
      </c>
      <c r="BR77" s="35">
        <f t="shared" ref="BR77" si="890">IF(BR$2&gt;=$O77,IF(BR76-HLOOKUP($O77,$R$2:$BS$33,30,FALSE)/HLOOKUP($O77,$R$2:$BS$33,31,FALSE)&lt;=0,BR76,HLOOKUP($O77,$R$2:$BS$33,30,FALSE)/HLOOKUP($O77,$R$2:$BS$33,31,FALSE)),0)</f>
        <v>0</v>
      </c>
      <c r="BS77" s="35">
        <f t="shared" ref="BS77" si="891">IF(BS$2&gt;=$O77,IF(BS76-HLOOKUP($O77,$R$2:$BS$33,30,FALSE)/HLOOKUP($O77,$R$2:$BS$33,31,FALSE)&lt;=0,BS76,HLOOKUP($O77,$R$2:$BS$33,30,FALSE)/HLOOKUP($O77,$R$2:$BS$33,31,FALSE)),0)</f>
        <v>0</v>
      </c>
    </row>
    <row r="78" spans="6:71" hidden="1" outlineLevel="1">
      <c r="F78" t="s">
        <v>168</v>
      </c>
      <c r="L78" s="22" t="s">
        <v>54</v>
      </c>
      <c r="O78" s="22">
        <v>19</v>
      </c>
      <c r="P78" s="39"/>
      <c r="Q78" s="45"/>
      <c r="R78" s="35">
        <f t="shared" ref="R78:BS78" si="892">IF($O78=R$2,R$40,IF(R$2&gt;$O78,Q78-Q79,0))</f>
        <v>0</v>
      </c>
      <c r="S78" s="35">
        <f t="shared" si="892"/>
        <v>0</v>
      </c>
      <c r="T78" s="35">
        <f t="shared" si="892"/>
        <v>0</v>
      </c>
      <c r="U78" s="35">
        <f t="shared" si="892"/>
        <v>0</v>
      </c>
      <c r="V78" s="35">
        <f t="shared" si="892"/>
        <v>0</v>
      </c>
      <c r="W78" s="35">
        <f t="shared" si="892"/>
        <v>0</v>
      </c>
      <c r="X78" s="35">
        <f t="shared" si="892"/>
        <v>0</v>
      </c>
      <c r="Y78" s="35">
        <f t="shared" si="892"/>
        <v>0</v>
      </c>
      <c r="Z78" s="35">
        <f t="shared" si="892"/>
        <v>0</v>
      </c>
      <c r="AA78" s="35">
        <f t="shared" si="892"/>
        <v>0</v>
      </c>
      <c r="AB78" s="35">
        <f t="shared" si="892"/>
        <v>0</v>
      </c>
      <c r="AC78" s="35">
        <f t="shared" si="892"/>
        <v>0</v>
      </c>
      <c r="AD78" s="35">
        <f t="shared" si="892"/>
        <v>0</v>
      </c>
      <c r="AE78" s="35">
        <f t="shared" si="892"/>
        <v>0</v>
      </c>
      <c r="AF78" s="35">
        <f t="shared" si="892"/>
        <v>0</v>
      </c>
      <c r="AG78" s="35">
        <f t="shared" si="892"/>
        <v>0</v>
      </c>
      <c r="AH78" s="35">
        <f t="shared" si="892"/>
        <v>0</v>
      </c>
      <c r="AI78" s="35">
        <f t="shared" si="892"/>
        <v>0</v>
      </c>
      <c r="AJ78" s="35">
        <f t="shared" si="892"/>
        <v>0</v>
      </c>
      <c r="AK78" s="35">
        <f t="shared" si="892"/>
        <v>0</v>
      </c>
      <c r="AL78" s="35">
        <f t="shared" si="892"/>
        <v>0</v>
      </c>
      <c r="AM78" s="35">
        <f t="shared" si="892"/>
        <v>0</v>
      </c>
      <c r="AN78" s="35">
        <f t="shared" si="892"/>
        <v>0</v>
      </c>
      <c r="AO78" s="35">
        <f t="shared" si="892"/>
        <v>0</v>
      </c>
      <c r="AP78" s="35">
        <f t="shared" si="892"/>
        <v>0</v>
      </c>
      <c r="AQ78" s="35">
        <f t="shared" si="892"/>
        <v>0</v>
      </c>
      <c r="AR78" s="35">
        <f t="shared" si="892"/>
        <v>0</v>
      </c>
      <c r="AS78" s="35">
        <f t="shared" si="892"/>
        <v>0</v>
      </c>
      <c r="AT78" s="35">
        <f t="shared" si="892"/>
        <v>0</v>
      </c>
      <c r="AU78" s="35">
        <f t="shared" si="892"/>
        <v>0</v>
      </c>
      <c r="AV78" s="35">
        <f t="shared" si="892"/>
        <v>0</v>
      </c>
      <c r="AW78" s="35">
        <f t="shared" si="892"/>
        <v>0</v>
      </c>
      <c r="AX78" s="35">
        <f t="shared" si="892"/>
        <v>0</v>
      </c>
      <c r="AY78" s="35">
        <f t="shared" si="892"/>
        <v>0</v>
      </c>
      <c r="AZ78" s="35">
        <f t="shared" si="892"/>
        <v>0</v>
      </c>
      <c r="BA78" s="35">
        <f t="shared" si="892"/>
        <v>0</v>
      </c>
      <c r="BB78" s="35">
        <f t="shared" si="892"/>
        <v>0</v>
      </c>
      <c r="BC78" s="35">
        <f t="shared" si="892"/>
        <v>0</v>
      </c>
      <c r="BD78" s="35">
        <f t="shared" si="892"/>
        <v>0</v>
      </c>
      <c r="BE78" s="35">
        <f t="shared" si="892"/>
        <v>0</v>
      </c>
      <c r="BF78" s="35">
        <f t="shared" si="892"/>
        <v>0</v>
      </c>
      <c r="BG78" s="35">
        <f t="shared" si="892"/>
        <v>0</v>
      </c>
      <c r="BH78" s="35">
        <f t="shared" si="892"/>
        <v>0</v>
      </c>
      <c r="BI78" s="35">
        <f t="shared" si="892"/>
        <v>0</v>
      </c>
      <c r="BJ78" s="35">
        <f t="shared" si="892"/>
        <v>0</v>
      </c>
      <c r="BK78" s="35">
        <f t="shared" si="892"/>
        <v>0</v>
      </c>
      <c r="BL78" s="35">
        <f t="shared" si="892"/>
        <v>0</v>
      </c>
      <c r="BM78" s="35">
        <f t="shared" si="892"/>
        <v>0</v>
      </c>
      <c r="BN78" s="35">
        <f t="shared" si="892"/>
        <v>0</v>
      </c>
      <c r="BO78" s="35">
        <f t="shared" si="892"/>
        <v>0</v>
      </c>
      <c r="BP78" s="35">
        <f t="shared" si="892"/>
        <v>0</v>
      </c>
      <c r="BQ78" s="35">
        <f t="shared" si="892"/>
        <v>0</v>
      </c>
      <c r="BR78" s="35">
        <f t="shared" si="892"/>
        <v>0</v>
      </c>
      <c r="BS78" s="35">
        <f t="shared" si="892"/>
        <v>0</v>
      </c>
    </row>
    <row r="79" spans="6:71" hidden="1" outlineLevel="1">
      <c r="F79" t="s">
        <v>169</v>
      </c>
      <c r="L79" s="22" t="s">
        <v>170</v>
      </c>
      <c r="O79" s="22">
        <v>19</v>
      </c>
      <c r="P79" s="39"/>
      <c r="Q79" s="45"/>
      <c r="R79" s="35">
        <f t="shared" ref="R79" si="893">IF(R$2&gt;=$O79,IF(R78-HLOOKUP($O79,$R$2:$BS$33,30,FALSE)/HLOOKUP($O79,$R$2:$BS$33,31,FALSE)&lt;=0,R78,HLOOKUP($O79,$R$2:$BS$33,30,FALSE)/HLOOKUP($O79,$R$2:$BS$33,31,FALSE)),0)</f>
        <v>0</v>
      </c>
      <c r="S79" s="35">
        <f t="shared" ref="S79" si="894">IF(S$2&gt;=$O79,IF(S78-HLOOKUP($O79,$R$2:$BS$33,30,FALSE)/HLOOKUP($O79,$R$2:$BS$33,31,FALSE)&lt;=0,S78,HLOOKUP($O79,$R$2:$BS$33,30,FALSE)/HLOOKUP($O79,$R$2:$BS$33,31,FALSE)),0)</f>
        <v>0</v>
      </c>
      <c r="T79" s="35">
        <f t="shared" ref="T79" si="895">IF(T$2&gt;=$O79,IF(T78-HLOOKUP($O79,$R$2:$BS$33,30,FALSE)/HLOOKUP($O79,$R$2:$BS$33,31,FALSE)&lt;=0,T78,HLOOKUP($O79,$R$2:$BS$33,30,FALSE)/HLOOKUP($O79,$R$2:$BS$33,31,FALSE)),0)</f>
        <v>0</v>
      </c>
      <c r="U79" s="35">
        <f t="shared" ref="U79" si="896">IF(U$2&gt;=$O79,IF(U78-HLOOKUP($O79,$R$2:$BS$33,30,FALSE)/HLOOKUP($O79,$R$2:$BS$33,31,FALSE)&lt;=0,U78,HLOOKUP($O79,$R$2:$BS$33,30,FALSE)/HLOOKUP($O79,$R$2:$BS$33,31,FALSE)),0)</f>
        <v>0</v>
      </c>
      <c r="V79" s="35">
        <f t="shared" ref="V79" si="897">IF(V$2&gt;=$O79,IF(V78-HLOOKUP($O79,$R$2:$BS$33,30,FALSE)/HLOOKUP($O79,$R$2:$BS$33,31,FALSE)&lt;=0,V78,HLOOKUP($O79,$R$2:$BS$33,30,FALSE)/HLOOKUP($O79,$R$2:$BS$33,31,FALSE)),0)</f>
        <v>0</v>
      </c>
      <c r="W79" s="35">
        <f t="shared" ref="W79" si="898">IF(W$2&gt;=$O79,IF(W78-HLOOKUP($O79,$R$2:$BS$33,30,FALSE)/HLOOKUP($O79,$R$2:$BS$33,31,FALSE)&lt;=0,W78,HLOOKUP($O79,$R$2:$BS$33,30,FALSE)/HLOOKUP($O79,$R$2:$BS$33,31,FALSE)),0)</f>
        <v>0</v>
      </c>
      <c r="X79" s="35">
        <f t="shared" ref="X79" si="899">IF(X$2&gt;=$O79,IF(X78-HLOOKUP($O79,$R$2:$BS$33,30,FALSE)/HLOOKUP($O79,$R$2:$BS$33,31,FALSE)&lt;=0,X78,HLOOKUP($O79,$R$2:$BS$33,30,FALSE)/HLOOKUP($O79,$R$2:$BS$33,31,FALSE)),0)</f>
        <v>0</v>
      </c>
      <c r="Y79" s="35">
        <f t="shared" ref="Y79" si="900">IF(Y$2&gt;=$O79,IF(Y78-HLOOKUP($O79,$R$2:$BS$33,30,FALSE)/HLOOKUP($O79,$R$2:$BS$33,31,FALSE)&lt;=0,Y78,HLOOKUP($O79,$R$2:$BS$33,30,FALSE)/HLOOKUP($O79,$R$2:$BS$33,31,FALSE)),0)</f>
        <v>0</v>
      </c>
      <c r="Z79" s="35">
        <f t="shared" ref="Z79" si="901">IF(Z$2&gt;=$O79,IF(Z78-HLOOKUP($O79,$R$2:$BS$33,30,FALSE)/HLOOKUP($O79,$R$2:$BS$33,31,FALSE)&lt;=0,Z78,HLOOKUP($O79,$R$2:$BS$33,30,FALSE)/HLOOKUP($O79,$R$2:$BS$33,31,FALSE)),0)</f>
        <v>0</v>
      </c>
      <c r="AA79" s="35">
        <f t="shared" ref="AA79" si="902">IF(AA$2&gt;=$O79,IF(AA78-HLOOKUP($O79,$R$2:$BS$33,30,FALSE)/HLOOKUP($O79,$R$2:$BS$33,31,FALSE)&lt;=0,AA78,HLOOKUP($O79,$R$2:$BS$33,30,FALSE)/HLOOKUP($O79,$R$2:$BS$33,31,FALSE)),0)</f>
        <v>0</v>
      </c>
      <c r="AB79" s="35">
        <f t="shared" ref="AB79" si="903">IF(AB$2&gt;=$O79,IF(AB78-HLOOKUP($O79,$R$2:$BS$33,30,FALSE)/HLOOKUP($O79,$R$2:$BS$33,31,FALSE)&lt;=0,AB78,HLOOKUP($O79,$R$2:$BS$33,30,FALSE)/HLOOKUP($O79,$R$2:$BS$33,31,FALSE)),0)</f>
        <v>0</v>
      </c>
      <c r="AC79" s="35">
        <f t="shared" ref="AC79" si="904">IF(AC$2&gt;=$O79,IF(AC78-HLOOKUP($O79,$R$2:$BS$33,30,FALSE)/HLOOKUP($O79,$R$2:$BS$33,31,FALSE)&lt;=0,AC78,HLOOKUP($O79,$R$2:$BS$33,30,FALSE)/HLOOKUP($O79,$R$2:$BS$33,31,FALSE)),0)</f>
        <v>0</v>
      </c>
      <c r="AD79" s="35">
        <f t="shared" ref="AD79" si="905">IF(AD$2&gt;=$O79,IF(AD78-HLOOKUP($O79,$R$2:$BS$33,30,FALSE)/HLOOKUP($O79,$R$2:$BS$33,31,FALSE)&lt;=0,AD78,HLOOKUP($O79,$R$2:$BS$33,30,FALSE)/HLOOKUP($O79,$R$2:$BS$33,31,FALSE)),0)</f>
        <v>0</v>
      </c>
      <c r="AE79" s="35">
        <f t="shared" ref="AE79" si="906">IF(AE$2&gt;=$O79,IF(AE78-HLOOKUP($O79,$R$2:$BS$33,30,FALSE)/HLOOKUP($O79,$R$2:$BS$33,31,FALSE)&lt;=0,AE78,HLOOKUP($O79,$R$2:$BS$33,30,FALSE)/HLOOKUP($O79,$R$2:$BS$33,31,FALSE)),0)</f>
        <v>0</v>
      </c>
      <c r="AF79" s="35">
        <f t="shared" ref="AF79" si="907">IF(AF$2&gt;=$O79,IF(AF78-HLOOKUP($O79,$R$2:$BS$33,30,FALSE)/HLOOKUP($O79,$R$2:$BS$33,31,FALSE)&lt;=0,AF78,HLOOKUP($O79,$R$2:$BS$33,30,FALSE)/HLOOKUP($O79,$R$2:$BS$33,31,FALSE)),0)</f>
        <v>0</v>
      </c>
      <c r="AG79" s="35">
        <f t="shared" ref="AG79" si="908">IF(AG$2&gt;=$O79,IF(AG78-HLOOKUP($O79,$R$2:$BS$33,30,FALSE)/HLOOKUP($O79,$R$2:$BS$33,31,FALSE)&lt;=0,AG78,HLOOKUP($O79,$R$2:$BS$33,30,FALSE)/HLOOKUP($O79,$R$2:$BS$33,31,FALSE)),0)</f>
        <v>0</v>
      </c>
      <c r="AH79" s="35">
        <f t="shared" ref="AH79" si="909">IF(AH$2&gt;=$O79,IF(AH78-HLOOKUP($O79,$R$2:$BS$33,30,FALSE)/HLOOKUP($O79,$R$2:$BS$33,31,FALSE)&lt;=0,AH78,HLOOKUP($O79,$R$2:$BS$33,30,FALSE)/HLOOKUP($O79,$R$2:$BS$33,31,FALSE)),0)</f>
        <v>0</v>
      </c>
      <c r="AI79" s="35">
        <f t="shared" ref="AI79" si="910">IF(AI$2&gt;=$O79,IF(AI78-HLOOKUP($O79,$R$2:$BS$33,30,FALSE)/HLOOKUP($O79,$R$2:$BS$33,31,FALSE)&lt;=0,AI78,HLOOKUP($O79,$R$2:$BS$33,30,FALSE)/HLOOKUP($O79,$R$2:$BS$33,31,FALSE)),0)</f>
        <v>0</v>
      </c>
      <c r="AJ79" s="35">
        <f t="shared" ref="AJ79" si="911">IF(AJ$2&gt;=$O79,IF(AJ78-HLOOKUP($O79,$R$2:$BS$33,30,FALSE)/HLOOKUP($O79,$R$2:$BS$33,31,FALSE)&lt;=0,AJ78,HLOOKUP($O79,$R$2:$BS$33,30,FALSE)/HLOOKUP($O79,$R$2:$BS$33,31,FALSE)),0)</f>
        <v>0</v>
      </c>
      <c r="AK79" s="35">
        <f t="shared" ref="AK79" si="912">IF(AK$2&gt;=$O79,IF(AK78-HLOOKUP($O79,$R$2:$BS$33,30,FALSE)/HLOOKUP($O79,$R$2:$BS$33,31,FALSE)&lt;=0,AK78,HLOOKUP($O79,$R$2:$BS$33,30,FALSE)/HLOOKUP($O79,$R$2:$BS$33,31,FALSE)),0)</f>
        <v>0</v>
      </c>
      <c r="AL79" s="35">
        <f t="shared" ref="AL79" si="913">IF(AL$2&gt;=$O79,IF(AL78-HLOOKUP($O79,$R$2:$BS$33,30,FALSE)/HLOOKUP($O79,$R$2:$BS$33,31,FALSE)&lt;=0,AL78,HLOOKUP($O79,$R$2:$BS$33,30,FALSE)/HLOOKUP($O79,$R$2:$BS$33,31,FALSE)),0)</f>
        <v>0</v>
      </c>
      <c r="AM79" s="35">
        <f t="shared" ref="AM79" si="914">IF(AM$2&gt;=$O79,IF(AM78-HLOOKUP($O79,$R$2:$BS$33,30,FALSE)/HLOOKUP($O79,$R$2:$BS$33,31,FALSE)&lt;=0,AM78,HLOOKUP($O79,$R$2:$BS$33,30,FALSE)/HLOOKUP($O79,$R$2:$BS$33,31,FALSE)),0)</f>
        <v>0</v>
      </c>
      <c r="AN79" s="35">
        <f t="shared" ref="AN79" si="915">IF(AN$2&gt;=$O79,IF(AN78-HLOOKUP($O79,$R$2:$BS$33,30,FALSE)/HLOOKUP($O79,$R$2:$BS$33,31,FALSE)&lt;=0,AN78,HLOOKUP($O79,$R$2:$BS$33,30,FALSE)/HLOOKUP($O79,$R$2:$BS$33,31,FALSE)),0)</f>
        <v>0</v>
      </c>
      <c r="AO79" s="35">
        <f t="shared" ref="AO79" si="916">IF(AO$2&gt;=$O79,IF(AO78-HLOOKUP($O79,$R$2:$BS$33,30,FALSE)/HLOOKUP($O79,$R$2:$BS$33,31,FALSE)&lt;=0,AO78,HLOOKUP($O79,$R$2:$BS$33,30,FALSE)/HLOOKUP($O79,$R$2:$BS$33,31,FALSE)),0)</f>
        <v>0</v>
      </c>
      <c r="AP79" s="35">
        <f t="shared" ref="AP79" si="917">IF(AP$2&gt;=$O79,IF(AP78-HLOOKUP($O79,$R$2:$BS$33,30,FALSE)/HLOOKUP($O79,$R$2:$BS$33,31,FALSE)&lt;=0,AP78,HLOOKUP($O79,$R$2:$BS$33,30,FALSE)/HLOOKUP($O79,$R$2:$BS$33,31,FALSE)),0)</f>
        <v>0</v>
      </c>
      <c r="AQ79" s="35">
        <f t="shared" ref="AQ79" si="918">IF(AQ$2&gt;=$O79,IF(AQ78-HLOOKUP($O79,$R$2:$BS$33,30,FALSE)/HLOOKUP($O79,$R$2:$BS$33,31,FALSE)&lt;=0,AQ78,HLOOKUP($O79,$R$2:$BS$33,30,FALSE)/HLOOKUP($O79,$R$2:$BS$33,31,FALSE)),0)</f>
        <v>0</v>
      </c>
      <c r="AR79" s="35">
        <f t="shared" ref="AR79" si="919">IF(AR$2&gt;=$O79,IF(AR78-HLOOKUP($O79,$R$2:$BS$33,30,FALSE)/HLOOKUP($O79,$R$2:$BS$33,31,FALSE)&lt;=0,AR78,HLOOKUP($O79,$R$2:$BS$33,30,FALSE)/HLOOKUP($O79,$R$2:$BS$33,31,FALSE)),0)</f>
        <v>0</v>
      </c>
      <c r="AS79" s="35">
        <f t="shared" ref="AS79" si="920">IF(AS$2&gt;=$O79,IF(AS78-HLOOKUP($O79,$R$2:$BS$33,30,FALSE)/HLOOKUP($O79,$R$2:$BS$33,31,FALSE)&lt;=0,AS78,HLOOKUP($O79,$R$2:$BS$33,30,FALSE)/HLOOKUP($O79,$R$2:$BS$33,31,FALSE)),0)</f>
        <v>0</v>
      </c>
      <c r="AT79" s="35">
        <f t="shared" ref="AT79" si="921">IF(AT$2&gt;=$O79,IF(AT78-HLOOKUP($O79,$R$2:$BS$33,30,FALSE)/HLOOKUP($O79,$R$2:$BS$33,31,FALSE)&lt;=0,AT78,HLOOKUP($O79,$R$2:$BS$33,30,FALSE)/HLOOKUP($O79,$R$2:$BS$33,31,FALSE)),0)</f>
        <v>0</v>
      </c>
      <c r="AU79" s="35">
        <f t="shared" ref="AU79" si="922">IF(AU$2&gt;=$O79,IF(AU78-HLOOKUP($O79,$R$2:$BS$33,30,FALSE)/HLOOKUP($O79,$R$2:$BS$33,31,FALSE)&lt;=0,AU78,HLOOKUP($O79,$R$2:$BS$33,30,FALSE)/HLOOKUP($O79,$R$2:$BS$33,31,FALSE)),0)</f>
        <v>0</v>
      </c>
      <c r="AV79" s="35">
        <f t="shared" ref="AV79" si="923">IF(AV$2&gt;=$O79,IF(AV78-HLOOKUP($O79,$R$2:$BS$33,30,FALSE)/HLOOKUP($O79,$R$2:$BS$33,31,FALSE)&lt;=0,AV78,HLOOKUP($O79,$R$2:$BS$33,30,FALSE)/HLOOKUP($O79,$R$2:$BS$33,31,FALSE)),0)</f>
        <v>0</v>
      </c>
      <c r="AW79" s="35">
        <f t="shared" ref="AW79" si="924">IF(AW$2&gt;=$O79,IF(AW78-HLOOKUP($O79,$R$2:$BS$33,30,FALSE)/HLOOKUP($O79,$R$2:$BS$33,31,FALSE)&lt;=0,AW78,HLOOKUP($O79,$R$2:$BS$33,30,FALSE)/HLOOKUP($O79,$R$2:$BS$33,31,FALSE)),0)</f>
        <v>0</v>
      </c>
      <c r="AX79" s="35">
        <f t="shared" ref="AX79" si="925">IF(AX$2&gt;=$O79,IF(AX78-HLOOKUP($O79,$R$2:$BS$33,30,FALSE)/HLOOKUP($O79,$R$2:$BS$33,31,FALSE)&lt;=0,AX78,HLOOKUP($O79,$R$2:$BS$33,30,FALSE)/HLOOKUP($O79,$R$2:$BS$33,31,FALSE)),0)</f>
        <v>0</v>
      </c>
      <c r="AY79" s="35">
        <f t="shared" ref="AY79" si="926">IF(AY$2&gt;=$O79,IF(AY78-HLOOKUP($O79,$R$2:$BS$33,30,FALSE)/HLOOKUP($O79,$R$2:$BS$33,31,FALSE)&lt;=0,AY78,HLOOKUP($O79,$R$2:$BS$33,30,FALSE)/HLOOKUP($O79,$R$2:$BS$33,31,FALSE)),0)</f>
        <v>0</v>
      </c>
      <c r="AZ79" s="35">
        <f t="shared" ref="AZ79" si="927">IF(AZ$2&gt;=$O79,IF(AZ78-HLOOKUP($O79,$R$2:$BS$33,30,FALSE)/HLOOKUP($O79,$R$2:$BS$33,31,FALSE)&lt;=0,AZ78,HLOOKUP($O79,$R$2:$BS$33,30,FALSE)/HLOOKUP($O79,$R$2:$BS$33,31,FALSE)),0)</f>
        <v>0</v>
      </c>
      <c r="BA79" s="35">
        <f t="shared" ref="BA79" si="928">IF(BA$2&gt;=$O79,IF(BA78-HLOOKUP($O79,$R$2:$BS$33,30,FALSE)/HLOOKUP($O79,$R$2:$BS$33,31,FALSE)&lt;=0,BA78,HLOOKUP($O79,$R$2:$BS$33,30,FALSE)/HLOOKUP($O79,$R$2:$BS$33,31,FALSE)),0)</f>
        <v>0</v>
      </c>
      <c r="BB79" s="35">
        <f t="shared" ref="BB79" si="929">IF(BB$2&gt;=$O79,IF(BB78-HLOOKUP($O79,$R$2:$BS$33,30,FALSE)/HLOOKUP($O79,$R$2:$BS$33,31,FALSE)&lt;=0,BB78,HLOOKUP($O79,$R$2:$BS$33,30,FALSE)/HLOOKUP($O79,$R$2:$BS$33,31,FALSE)),0)</f>
        <v>0</v>
      </c>
      <c r="BC79" s="35">
        <f t="shared" ref="BC79" si="930">IF(BC$2&gt;=$O79,IF(BC78-HLOOKUP($O79,$R$2:$BS$33,30,FALSE)/HLOOKUP($O79,$R$2:$BS$33,31,FALSE)&lt;=0,BC78,HLOOKUP($O79,$R$2:$BS$33,30,FALSE)/HLOOKUP($O79,$R$2:$BS$33,31,FALSE)),0)</f>
        <v>0</v>
      </c>
      <c r="BD79" s="35">
        <f t="shared" ref="BD79" si="931">IF(BD$2&gt;=$O79,IF(BD78-HLOOKUP($O79,$R$2:$BS$33,30,FALSE)/HLOOKUP($O79,$R$2:$BS$33,31,FALSE)&lt;=0,BD78,HLOOKUP($O79,$R$2:$BS$33,30,FALSE)/HLOOKUP($O79,$R$2:$BS$33,31,FALSE)),0)</f>
        <v>0</v>
      </c>
      <c r="BE79" s="35">
        <f t="shared" ref="BE79" si="932">IF(BE$2&gt;=$O79,IF(BE78-HLOOKUP($O79,$R$2:$BS$33,30,FALSE)/HLOOKUP($O79,$R$2:$BS$33,31,FALSE)&lt;=0,BE78,HLOOKUP($O79,$R$2:$BS$33,30,FALSE)/HLOOKUP($O79,$R$2:$BS$33,31,FALSE)),0)</f>
        <v>0</v>
      </c>
      <c r="BF79" s="35">
        <f t="shared" ref="BF79" si="933">IF(BF$2&gt;=$O79,IF(BF78-HLOOKUP($O79,$R$2:$BS$33,30,FALSE)/HLOOKUP($O79,$R$2:$BS$33,31,FALSE)&lt;=0,BF78,HLOOKUP($O79,$R$2:$BS$33,30,FALSE)/HLOOKUP($O79,$R$2:$BS$33,31,FALSE)),0)</f>
        <v>0</v>
      </c>
      <c r="BG79" s="35">
        <f t="shared" ref="BG79" si="934">IF(BG$2&gt;=$O79,IF(BG78-HLOOKUP($O79,$R$2:$BS$33,30,FALSE)/HLOOKUP($O79,$R$2:$BS$33,31,FALSE)&lt;=0,BG78,HLOOKUP($O79,$R$2:$BS$33,30,FALSE)/HLOOKUP($O79,$R$2:$BS$33,31,FALSE)),0)</f>
        <v>0</v>
      </c>
      <c r="BH79" s="35">
        <f t="shared" ref="BH79" si="935">IF(BH$2&gt;=$O79,IF(BH78-HLOOKUP($O79,$R$2:$BS$33,30,FALSE)/HLOOKUP($O79,$R$2:$BS$33,31,FALSE)&lt;=0,BH78,HLOOKUP($O79,$R$2:$BS$33,30,FALSE)/HLOOKUP($O79,$R$2:$BS$33,31,FALSE)),0)</f>
        <v>0</v>
      </c>
      <c r="BI79" s="35">
        <f t="shared" ref="BI79" si="936">IF(BI$2&gt;=$O79,IF(BI78-HLOOKUP($O79,$R$2:$BS$33,30,FALSE)/HLOOKUP($O79,$R$2:$BS$33,31,FALSE)&lt;=0,BI78,HLOOKUP($O79,$R$2:$BS$33,30,FALSE)/HLOOKUP($O79,$R$2:$BS$33,31,FALSE)),0)</f>
        <v>0</v>
      </c>
      <c r="BJ79" s="35">
        <f t="shared" ref="BJ79" si="937">IF(BJ$2&gt;=$O79,IF(BJ78-HLOOKUP($O79,$R$2:$BS$33,30,FALSE)/HLOOKUP($O79,$R$2:$BS$33,31,FALSE)&lt;=0,BJ78,HLOOKUP($O79,$R$2:$BS$33,30,FALSE)/HLOOKUP($O79,$R$2:$BS$33,31,FALSE)),0)</f>
        <v>0</v>
      </c>
      <c r="BK79" s="35">
        <f t="shared" ref="BK79" si="938">IF(BK$2&gt;=$O79,IF(BK78-HLOOKUP($O79,$R$2:$BS$33,30,FALSE)/HLOOKUP($O79,$R$2:$BS$33,31,FALSE)&lt;=0,BK78,HLOOKUP($O79,$R$2:$BS$33,30,FALSE)/HLOOKUP($O79,$R$2:$BS$33,31,FALSE)),0)</f>
        <v>0</v>
      </c>
      <c r="BL79" s="35">
        <f t="shared" ref="BL79" si="939">IF(BL$2&gt;=$O79,IF(BL78-HLOOKUP($O79,$R$2:$BS$33,30,FALSE)/HLOOKUP($O79,$R$2:$BS$33,31,FALSE)&lt;=0,BL78,HLOOKUP($O79,$R$2:$BS$33,30,FALSE)/HLOOKUP($O79,$R$2:$BS$33,31,FALSE)),0)</f>
        <v>0</v>
      </c>
      <c r="BM79" s="35">
        <f t="shared" ref="BM79" si="940">IF(BM$2&gt;=$O79,IF(BM78-HLOOKUP($O79,$R$2:$BS$33,30,FALSE)/HLOOKUP($O79,$R$2:$BS$33,31,FALSE)&lt;=0,BM78,HLOOKUP($O79,$R$2:$BS$33,30,FALSE)/HLOOKUP($O79,$R$2:$BS$33,31,FALSE)),0)</f>
        <v>0</v>
      </c>
      <c r="BN79" s="35">
        <f t="shared" ref="BN79" si="941">IF(BN$2&gt;=$O79,IF(BN78-HLOOKUP($O79,$R$2:$BS$33,30,FALSE)/HLOOKUP($O79,$R$2:$BS$33,31,FALSE)&lt;=0,BN78,HLOOKUP($O79,$R$2:$BS$33,30,FALSE)/HLOOKUP($O79,$R$2:$BS$33,31,FALSE)),0)</f>
        <v>0</v>
      </c>
      <c r="BO79" s="35">
        <f t="shared" ref="BO79" si="942">IF(BO$2&gt;=$O79,IF(BO78-HLOOKUP($O79,$R$2:$BS$33,30,FALSE)/HLOOKUP($O79,$R$2:$BS$33,31,FALSE)&lt;=0,BO78,HLOOKUP($O79,$R$2:$BS$33,30,FALSE)/HLOOKUP($O79,$R$2:$BS$33,31,FALSE)),0)</f>
        <v>0</v>
      </c>
      <c r="BP79" s="35">
        <f t="shared" ref="BP79" si="943">IF(BP$2&gt;=$O79,IF(BP78-HLOOKUP($O79,$R$2:$BS$33,30,FALSE)/HLOOKUP($O79,$R$2:$BS$33,31,FALSE)&lt;=0,BP78,HLOOKUP($O79,$R$2:$BS$33,30,FALSE)/HLOOKUP($O79,$R$2:$BS$33,31,FALSE)),0)</f>
        <v>0</v>
      </c>
      <c r="BQ79" s="35">
        <f t="shared" ref="BQ79" si="944">IF(BQ$2&gt;=$O79,IF(BQ78-HLOOKUP($O79,$R$2:$BS$33,30,FALSE)/HLOOKUP($O79,$R$2:$BS$33,31,FALSE)&lt;=0,BQ78,HLOOKUP($O79,$R$2:$BS$33,30,FALSE)/HLOOKUP($O79,$R$2:$BS$33,31,FALSE)),0)</f>
        <v>0</v>
      </c>
      <c r="BR79" s="35">
        <f t="shared" ref="BR79" si="945">IF(BR$2&gt;=$O79,IF(BR78-HLOOKUP($O79,$R$2:$BS$33,30,FALSE)/HLOOKUP($O79,$R$2:$BS$33,31,FALSE)&lt;=0,BR78,HLOOKUP($O79,$R$2:$BS$33,30,FALSE)/HLOOKUP($O79,$R$2:$BS$33,31,FALSE)),0)</f>
        <v>0</v>
      </c>
      <c r="BS79" s="35">
        <f t="shared" ref="BS79" si="946">IF(BS$2&gt;=$O79,IF(BS78-HLOOKUP($O79,$R$2:$BS$33,30,FALSE)/HLOOKUP($O79,$R$2:$BS$33,31,FALSE)&lt;=0,BS78,HLOOKUP($O79,$R$2:$BS$33,30,FALSE)/HLOOKUP($O79,$R$2:$BS$33,31,FALSE)),0)</f>
        <v>0</v>
      </c>
    </row>
    <row r="80" spans="6:71" hidden="1" outlineLevel="1">
      <c r="F80" t="s">
        <v>168</v>
      </c>
      <c r="L80" s="22" t="s">
        <v>54</v>
      </c>
      <c r="O80" s="22">
        <v>20</v>
      </c>
      <c r="P80" s="39"/>
      <c r="Q80" s="45"/>
      <c r="R80" s="35">
        <f t="shared" ref="R80:BS80" si="947">IF($O80=R$2,R$40,IF(R$2&gt;$O80,Q80-Q81,0))</f>
        <v>0</v>
      </c>
      <c r="S80" s="35">
        <f t="shared" si="947"/>
        <v>0</v>
      </c>
      <c r="T80" s="35">
        <f t="shared" si="947"/>
        <v>0</v>
      </c>
      <c r="U80" s="35">
        <f t="shared" si="947"/>
        <v>0</v>
      </c>
      <c r="V80" s="35">
        <f t="shared" si="947"/>
        <v>0</v>
      </c>
      <c r="W80" s="35">
        <f t="shared" si="947"/>
        <v>0</v>
      </c>
      <c r="X80" s="35">
        <f t="shared" si="947"/>
        <v>0</v>
      </c>
      <c r="Y80" s="35">
        <f t="shared" si="947"/>
        <v>0</v>
      </c>
      <c r="Z80" s="35">
        <f t="shared" si="947"/>
        <v>0</v>
      </c>
      <c r="AA80" s="35">
        <f t="shared" si="947"/>
        <v>0</v>
      </c>
      <c r="AB80" s="35">
        <f t="shared" si="947"/>
        <v>0</v>
      </c>
      <c r="AC80" s="35">
        <f t="shared" si="947"/>
        <v>0</v>
      </c>
      <c r="AD80" s="35">
        <f t="shared" si="947"/>
        <v>0</v>
      </c>
      <c r="AE80" s="35">
        <f t="shared" si="947"/>
        <v>0</v>
      </c>
      <c r="AF80" s="35">
        <f t="shared" si="947"/>
        <v>0</v>
      </c>
      <c r="AG80" s="35">
        <f t="shared" si="947"/>
        <v>0</v>
      </c>
      <c r="AH80" s="35">
        <f t="shared" si="947"/>
        <v>0</v>
      </c>
      <c r="AI80" s="35">
        <f t="shared" si="947"/>
        <v>0</v>
      </c>
      <c r="AJ80" s="35">
        <f t="shared" si="947"/>
        <v>0</v>
      </c>
      <c r="AK80" s="35">
        <f t="shared" si="947"/>
        <v>0</v>
      </c>
      <c r="AL80" s="35">
        <f t="shared" si="947"/>
        <v>0</v>
      </c>
      <c r="AM80" s="35">
        <f t="shared" si="947"/>
        <v>0</v>
      </c>
      <c r="AN80" s="35">
        <f t="shared" si="947"/>
        <v>0</v>
      </c>
      <c r="AO80" s="35">
        <f t="shared" si="947"/>
        <v>0</v>
      </c>
      <c r="AP80" s="35">
        <f t="shared" si="947"/>
        <v>0</v>
      </c>
      <c r="AQ80" s="35">
        <f t="shared" si="947"/>
        <v>0</v>
      </c>
      <c r="AR80" s="35">
        <f t="shared" si="947"/>
        <v>0</v>
      </c>
      <c r="AS80" s="35">
        <f t="shared" si="947"/>
        <v>0</v>
      </c>
      <c r="AT80" s="35">
        <f t="shared" si="947"/>
        <v>0</v>
      </c>
      <c r="AU80" s="35">
        <f t="shared" si="947"/>
        <v>0</v>
      </c>
      <c r="AV80" s="35">
        <f t="shared" si="947"/>
        <v>0</v>
      </c>
      <c r="AW80" s="35">
        <f t="shared" si="947"/>
        <v>0</v>
      </c>
      <c r="AX80" s="35">
        <f t="shared" si="947"/>
        <v>0</v>
      </c>
      <c r="AY80" s="35">
        <f t="shared" si="947"/>
        <v>0</v>
      </c>
      <c r="AZ80" s="35">
        <f t="shared" si="947"/>
        <v>0</v>
      </c>
      <c r="BA80" s="35">
        <f t="shared" si="947"/>
        <v>0</v>
      </c>
      <c r="BB80" s="35">
        <f t="shared" si="947"/>
        <v>0</v>
      </c>
      <c r="BC80" s="35">
        <f t="shared" si="947"/>
        <v>0</v>
      </c>
      <c r="BD80" s="35">
        <f t="shared" si="947"/>
        <v>0</v>
      </c>
      <c r="BE80" s="35">
        <f t="shared" si="947"/>
        <v>0</v>
      </c>
      <c r="BF80" s="35">
        <f t="shared" si="947"/>
        <v>0</v>
      </c>
      <c r="BG80" s="35">
        <f t="shared" si="947"/>
        <v>0</v>
      </c>
      <c r="BH80" s="35">
        <f t="shared" si="947"/>
        <v>0</v>
      </c>
      <c r="BI80" s="35">
        <f t="shared" si="947"/>
        <v>0</v>
      </c>
      <c r="BJ80" s="35">
        <f t="shared" si="947"/>
        <v>0</v>
      </c>
      <c r="BK80" s="35">
        <f t="shared" si="947"/>
        <v>0</v>
      </c>
      <c r="BL80" s="35">
        <f t="shared" si="947"/>
        <v>0</v>
      </c>
      <c r="BM80" s="35">
        <f t="shared" si="947"/>
        <v>0</v>
      </c>
      <c r="BN80" s="35">
        <f t="shared" si="947"/>
        <v>0</v>
      </c>
      <c r="BO80" s="35">
        <f t="shared" si="947"/>
        <v>0</v>
      </c>
      <c r="BP80" s="35">
        <f t="shared" si="947"/>
        <v>0</v>
      </c>
      <c r="BQ80" s="35">
        <f t="shared" si="947"/>
        <v>0</v>
      </c>
      <c r="BR80" s="35">
        <f t="shared" si="947"/>
        <v>0</v>
      </c>
      <c r="BS80" s="35">
        <f t="shared" si="947"/>
        <v>0</v>
      </c>
    </row>
    <row r="81" spans="6:71" hidden="1" outlineLevel="1">
      <c r="F81" t="s">
        <v>169</v>
      </c>
      <c r="L81" s="22" t="s">
        <v>170</v>
      </c>
      <c r="O81" s="22">
        <v>20</v>
      </c>
      <c r="P81" s="39"/>
      <c r="Q81" s="45"/>
      <c r="R81" s="35">
        <f t="shared" ref="R81" si="948">IF(R$2&gt;=$O81,IF(R80-HLOOKUP($O81,$R$2:$BS$33,30,FALSE)/HLOOKUP($O81,$R$2:$BS$33,31,FALSE)&lt;=0,R80,HLOOKUP($O81,$R$2:$BS$33,30,FALSE)/HLOOKUP($O81,$R$2:$BS$33,31,FALSE)),0)</f>
        <v>0</v>
      </c>
      <c r="S81" s="35">
        <f t="shared" ref="S81" si="949">IF(S$2&gt;=$O81,IF(S80-HLOOKUP($O81,$R$2:$BS$33,30,FALSE)/HLOOKUP($O81,$R$2:$BS$33,31,FALSE)&lt;=0,S80,HLOOKUP($O81,$R$2:$BS$33,30,FALSE)/HLOOKUP($O81,$R$2:$BS$33,31,FALSE)),0)</f>
        <v>0</v>
      </c>
      <c r="T81" s="35">
        <f t="shared" ref="T81" si="950">IF(T$2&gt;=$O81,IF(T80-HLOOKUP($O81,$R$2:$BS$33,30,FALSE)/HLOOKUP($O81,$R$2:$BS$33,31,FALSE)&lt;=0,T80,HLOOKUP($O81,$R$2:$BS$33,30,FALSE)/HLOOKUP($O81,$R$2:$BS$33,31,FALSE)),0)</f>
        <v>0</v>
      </c>
      <c r="U81" s="35">
        <f t="shared" ref="U81" si="951">IF(U$2&gt;=$O81,IF(U80-HLOOKUP($O81,$R$2:$BS$33,30,FALSE)/HLOOKUP($O81,$R$2:$BS$33,31,FALSE)&lt;=0,U80,HLOOKUP($O81,$R$2:$BS$33,30,FALSE)/HLOOKUP($O81,$R$2:$BS$33,31,FALSE)),0)</f>
        <v>0</v>
      </c>
      <c r="V81" s="35">
        <f t="shared" ref="V81" si="952">IF(V$2&gt;=$O81,IF(V80-HLOOKUP($O81,$R$2:$BS$33,30,FALSE)/HLOOKUP($O81,$R$2:$BS$33,31,FALSE)&lt;=0,V80,HLOOKUP($O81,$R$2:$BS$33,30,FALSE)/HLOOKUP($O81,$R$2:$BS$33,31,FALSE)),0)</f>
        <v>0</v>
      </c>
      <c r="W81" s="35">
        <f t="shared" ref="W81" si="953">IF(W$2&gt;=$O81,IF(W80-HLOOKUP($O81,$R$2:$BS$33,30,FALSE)/HLOOKUP($O81,$R$2:$BS$33,31,FALSE)&lt;=0,W80,HLOOKUP($O81,$R$2:$BS$33,30,FALSE)/HLOOKUP($O81,$R$2:$BS$33,31,FALSE)),0)</f>
        <v>0</v>
      </c>
      <c r="X81" s="35">
        <f t="shared" ref="X81" si="954">IF(X$2&gt;=$O81,IF(X80-HLOOKUP($O81,$R$2:$BS$33,30,FALSE)/HLOOKUP($O81,$R$2:$BS$33,31,FALSE)&lt;=0,X80,HLOOKUP($O81,$R$2:$BS$33,30,FALSE)/HLOOKUP($O81,$R$2:$BS$33,31,FALSE)),0)</f>
        <v>0</v>
      </c>
      <c r="Y81" s="35">
        <f t="shared" ref="Y81" si="955">IF(Y$2&gt;=$O81,IF(Y80-HLOOKUP($O81,$R$2:$BS$33,30,FALSE)/HLOOKUP($O81,$R$2:$BS$33,31,FALSE)&lt;=0,Y80,HLOOKUP($O81,$R$2:$BS$33,30,FALSE)/HLOOKUP($O81,$R$2:$BS$33,31,FALSE)),0)</f>
        <v>0</v>
      </c>
      <c r="Z81" s="35">
        <f t="shared" ref="Z81" si="956">IF(Z$2&gt;=$O81,IF(Z80-HLOOKUP($O81,$R$2:$BS$33,30,FALSE)/HLOOKUP($O81,$R$2:$BS$33,31,FALSE)&lt;=0,Z80,HLOOKUP($O81,$R$2:$BS$33,30,FALSE)/HLOOKUP($O81,$R$2:$BS$33,31,FALSE)),0)</f>
        <v>0</v>
      </c>
      <c r="AA81" s="35">
        <f t="shared" ref="AA81" si="957">IF(AA$2&gt;=$O81,IF(AA80-HLOOKUP($O81,$R$2:$BS$33,30,FALSE)/HLOOKUP($O81,$R$2:$BS$33,31,FALSE)&lt;=0,AA80,HLOOKUP($O81,$R$2:$BS$33,30,FALSE)/HLOOKUP($O81,$R$2:$BS$33,31,FALSE)),0)</f>
        <v>0</v>
      </c>
      <c r="AB81" s="35">
        <f t="shared" ref="AB81" si="958">IF(AB$2&gt;=$O81,IF(AB80-HLOOKUP($O81,$R$2:$BS$33,30,FALSE)/HLOOKUP($O81,$R$2:$BS$33,31,FALSE)&lt;=0,AB80,HLOOKUP($O81,$R$2:$BS$33,30,FALSE)/HLOOKUP($O81,$R$2:$BS$33,31,FALSE)),0)</f>
        <v>0</v>
      </c>
      <c r="AC81" s="35">
        <f t="shared" ref="AC81" si="959">IF(AC$2&gt;=$O81,IF(AC80-HLOOKUP($O81,$R$2:$BS$33,30,FALSE)/HLOOKUP($O81,$R$2:$BS$33,31,FALSE)&lt;=0,AC80,HLOOKUP($O81,$R$2:$BS$33,30,FALSE)/HLOOKUP($O81,$R$2:$BS$33,31,FALSE)),0)</f>
        <v>0</v>
      </c>
      <c r="AD81" s="35">
        <f t="shared" ref="AD81" si="960">IF(AD$2&gt;=$O81,IF(AD80-HLOOKUP($O81,$R$2:$BS$33,30,FALSE)/HLOOKUP($O81,$R$2:$BS$33,31,FALSE)&lt;=0,AD80,HLOOKUP($O81,$R$2:$BS$33,30,FALSE)/HLOOKUP($O81,$R$2:$BS$33,31,FALSE)),0)</f>
        <v>0</v>
      </c>
      <c r="AE81" s="35">
        <f t="shared" ref="AE81" si="961">IF(AE$2&gt;=$O81,IF(AE80-HLOOKUP($O81,$R$2:$BS$33,30,FALSE)/HLOOKUP($O81,$R$2:$BS$33,31,FALSE)&lt;=0,AE80,HLOOKUP($O81,$R$2:$BS$33,30,FALSE)/HLOOKUP($O81,$R$2:$BS$33,31,FALSE)),0)</f>
        <v>0</v>
      </c>
      <c r="AF81" s="35">
        <f t="shared" ref="AF81" si="962">IF(AF$2&gt;=$O81,IF(AF80-HLOOKUP($O81,$R$2:$BS$33,30,FALSE)/HLOOKUP($O81,$R$2:$BS$33,31,FALSE)&lt;=0,AF80,HLOOKUP($O81,$R$2:$BS$33,30,FALSE)/HLOOKUP($O81,$R$2:$BS$33,31,FALSE)),0)</f>
        <v>0</v>
      </c>
      <c r="AG81" s="35">
        <f t="shared" ref="AG81" si="963">IF(AG$2&gt;=$O81,IF(AG80-HLOOKUP($O81,$R$2:$BS$33,30,FALSE)/HLOOKUP($O81,$R$2:$BS$33,31,FALSE)&lt;=0,AG80,HLOOKUP($O81,$R$2:$BS$33,30,FALSE)/HLOOKUP($O81,$R$2:$BS$33,31,FALSE)),0)</f>
        <v>0</v>
      </c>
      <c r="AH81" s="35">
        <f t="shared" ref="AH81" si="964">IF(AH$2&gt;=$O81,IF(AH80-HLOOKUP($O81,$R$2:$BS$33,30,FALSE)/HLOOKUP($O81,$R$2:$BS$33,31,FALSE)&lt;=0,AH80,HLOOKUP($O81,$R$2:$BS$33,30,FALSE)/HLOOKUP($O81,$R$2:$BS$33,31,FALSE)),0)</f>
        <v>0</v>
      </c>
      <c r="AI81" s="35">
        <f t="shared" ref="AI81" si="965">IF(AI$2&gt;=$O81,IF(AI80-HLOOKUP($O81,$R$2:$BS$33,30,FALSE)/HLOOKUP($O81,$R$2:$BS$33,31,FALSE)&lt;=0,AI80,HLOOKUP($O81,$R$2:$BS$33,30,FALSE)/HLOOKUP($O81,$R$2:$BS$33,31,FALSE)),0)</f>
        <v>0</v>
      </c>
      <c r="AJ81" s="35">
        <f t="shared" ref="AJ81" si="966">IF(AJ$2&gt;=$O81,IF(AJ80-HLOOKUP($O81,$R$2:$BS$33,30,FALSE)/HLOOKUP($O81,$R$2:$BS$33,31,FALSE)&lt;=0,AJ80,HLOOKUP($O81,$R$2:$BS$33,30,FALSE)/HLOOKUP($O81,$R$2:$BS$33,31,FALSE)),0)</f>
        <v>0</v>
      </c>
      <c r="AK81" s="35">
        <f t="shared" ref="AK81" si="967">IF(AK$2&gt;=$O81,IF(AK80-HLOOKUP($O81,$R$2:$BS$33,30,FALSE)/HLOOKUP($O81,$R$2:$BS$33,31,FALSE)&lt;=0,AK80,HLOOKUP($O81,$R$2:$BS$33,30,FALSE)/HLOOKUP($O81,$R$2:$BS$33,31,FALSE)),0)</f>
        <v>0</v>
      </c>
      <c r="AL81" s="35">
        <f t="shared" ref="AL81" si="968">IF(AL$2&gt;=$O81,IF(AL80-HLOOKUP($O81,$R$2:$BS$33,30,FALSE)/HLOOKUP($O81,$R$2:$BS$33,31,FALSE)&lt;=0,AL80,HLOOKUP($O81,$R$2:$BS$33,30,FALSE)/HLOOKUP($O81,$R$2:$BS$33,31,FALSE)),0)</f>
        <v>0</v>
      </c>
      <c r="AM81" s="35">
        <f t="shared" ref="AM81" si="969">IF(AM$2&gt;=$O81,IF(AM80-HLOOKUP($O81,$R$2:$BS$33,30,FALSE)/HLOOKUP($O81,$R$2:$BS$33,31,FALSE)&lt;=0,AM80,HLOOKUP($O81,$R$2:$BS$33,30,FALSE)/HLOOKUP($O81,$R$2:$BS$33,31,FALSE)),0)</f>
        <v>0</v>
      </c>
      <c r="AN81" s="35">
        <f t="shared" ref="AN81" si="970">IF(AN$2&gt;=$O81,IF(AN80-HLOOKUP($O81,$R$2:$BS$33,30,FALSE)/HLOOKUP($O81,$R$2:$BS$33,31,FALSE)&lt;=0,AN80,HLOOKUP($O81,$R$2:$BS$33,30,FALSE)/HLOOKUP($O81,$R$2:$BS$33,31,FALSE)),0)</f>
        <v>0</v>
      </c>
      <c r="AO81" s="35">
        <f t="shared" ref="AO81" si="971">IF(AO$2&gt;=$O81,IF(AO80-HLOOKUP($O81,$R$2:$BS$33,30,FALSE)/HLOOKUP($O81,$R$2:$BS$33,31,FALSE)&lt;=0,AO80,HLOOKUP($O81,$R$2:$BS$33,30,FALSE)/HLOOKUP($O81,$R$2:$BS$33,31,FALSE)),0)</f>
        <v>0</v>
      </c>
      <c r="AP81" s="35">
        <f t="shared" ref="AP81" si="972">IF(AP$2&gt;=$O81,IF(AP80-HLOOKUP($O81,$R$2:$BS$33,30,FALSE)/HLOOKUP($O81,$R$2:$BS$33,31,FALSE)&lt;=0,AP80,HLOOKUP($O81,$R$2:$BS$33,30,FALSE)/HLOOKUP($O81,$R$2:$BS$33,31,FALSE)),0)</f>
        <v>0</v>
      </c>
      <c r="AQ81" s="35">
        <f t="shared" ref="AQ81" si="973">IF(AQ$2&gt;=$O81,IF(AQ80-HLOOKUP($O81,$R$2:$BS$33,30,FALSE)/HLOOKUP($O81,$R$2:$BS$33,31,FALSE)&lt;=0,AQ80,HLOOKUP($O81,$R$2:$BS$33,30,FALSE)/HLOOKUP($O81,$R$2:$BS$33,31,FALSE)),0)</f>
        <v>0</v>
      </c>
      <c r="AR81" s="35">
        <f t="shared" ref="AR81" si="974">IF(AR$2&gt;=$O81,IF(AR80-HLOOKUP($O81,$R$2:$BS$33,30,FALSE)/HLOOKUP($O81,$R$2:$BS$33,31,FALSE)&lt;=0,AR80,HLOOKUP($O81,$R$2:$BS$33,30,FALSE)/HLOOKUP($O81,$R$2:$BS$33,31,FALSE)),0)</f>
        <v>0</v>
      </c>
      <c r="AS81" s="35">
        <f t="shared" ref="AS81" si="975">IF(AS$2&gt;=$O81,IF(AS80-HLOOKUP($O81,$R$2:$BS$33,30,FALSE)/HLOOKUP($O81,$R$2:$BS$33,31,FALSE)&lt;=0,AS80,HLOOKUP($O81,$R$2:$BS$33,30,FALSE)/HLOOKUP($O81,$R$2:$BS$33,31,FALSE)),0)</f>
        <v>0</v>
      </c>
      <c r="AT81" s="35">
        <f t="shared" ref="AT81" si="976">IF(AT$2&gt;=$O81,IF(AT80-HLOOKUP($O81,$R$2:$BS$33,30,FALSE)/HLOOKUP($O81,$R$2:$BS$33,31,FALSE)&lt;=0,AT80,HLOOKUP($O81,$R$2:$BS$33,30,FALSE)/HLOOKUP($O81,$R$2:$BS$33,31,FALSE)),0)</f>
        <v>0</v>
      </c>
      <c r="AU81" s="35">
        <f t="shared" ref="AU81" si="977">IF(AU$2&gt;=$O81,IF(AU80-HLOOKUP($O81,$R$2:$BS$33,30,FALSE)/HLOOKUP($O81,$R$2:$BS$33,31,FALSE)&lt;=0,AU80,HLOOKUP($O81,$R$2:$BS$33,30,FALSE)/HLOOKUP($O81,$R$2:$BS$33,31,FALSE)),0)</f>
        <v>0</v>
      </c>
      <c r="AV81" s="35">
        <f t="shared" ref="AV81" si="978">IF(AV$2&gt;=$O81,IF(AV80-HLOOKUP($O81,$R$2:$BS$33,30,FALSE)/HLOOKUP($O81,$R$2:$BS$33,31,FALSE)&lt;=0,AV80,HLOOKUP($O81,$R$2:$BS$33,30,FALSE)/HLOOKUP($O81,$R$2:$BS$33,31,FALSE)),0)</f>
        <v>0</v>
      </c>
      <c r="AW81" s="35">
        <f t="shared" ref="AW81" si="979">IF(AW$2&gt;=$O81,IF(AW80-HLOOKUP($O81,$R$2:$BS$33,30,FALSE)/HLOOKUP($O81,$R$2:$BS$33,31,FALSE)&lt;=0,AW80,HLOOKUP($O81,$R$2:$BS$33,30,FALSE)/HLOOKUP($O81,$R$2:$BS$33,31,FALSE)),0)</f>
        <v>0</v>
      </c>
      <c r="AX81" s="35">
        <f t="shared" ref="AX81" si="980">IF(AX$2&gt;=$O81,IF(AX80-HLOOKUP($O81,$R$2:$BS$33,30,FALSE)/HLOOKUP($O81,$R$2:$BS$33,31,FALSE)&lt;=0,AX80,HLOOKUP($O81,$R$2:$BS$33,30,FALSE)/HLOOKUP($O81,$R$2:$BS$33,31,FALSE)),0)</f>
        <v>0</v>
      </c>
      <c r="AY81" s="35">
        <f t="shared" ref="AY81" si="981">IF(AY$2&gt;=$O81,IF(AY80-HLOOKUP($O81,$R$2:$BS$33,30,FALSE)/HLOOKUP($O81,$R$2:$BS$33,31,FALSE)&lt;=0,AY80,HLOOKUP($O81,$R$2:$BS$33,30,FALSE)/HLOOKUP($O81,$R$2:$BS$33,31,FALSE)),0)</f>
        <v>0</v>
      </c>
      <c r="AZ81" s="35">
        <f t="shared" ref="AZ81" si="982">IF(AZ$2&gt;=$O81,IF(AZ80-HLOOKUP($O81,$R$2:$BS$33,30,FALSE)/HLOOKUP($O81,$R$2:$BS$33,31,FALSE)&lt;=0,AZ80,HLOOKUP($O81,$R$2:$BS$33,30,FALSE)/HLOOKUP($O81,$R$2:$BS$33,31,FALSE)),0)</f>
        <v>0</v>
      </c>
      <c r="BA81" s="35">
        <f t="shared" ref="BA81" si="983">IF(BA$2&gt;=$O81,IF(BA80-HLOOKUP($O81,$R$2:$BS$33,30,FALSE)/HLOOKUP($O81,$R$2:$BS$33,31,FALSE)&lt;=0,BA80,HLOOKUP($O81,$R$2:$BS$33,30,FALSE)/HLOOKUP($O81,$R$2:$BS$33,31,FALSE)),0)</f>
        <v>0</v>
      </c>
      <c r="BB81" s="35">
        <f t="shared" ref="BB81" si="984">IF(BB$2&gt;=$O81,IF(BB80-HLOOKUP($O81,$R$2:$BS$33,30,FALSE)/HLOOKUP($O81,$R$2:$BS$33,31,FALSE)&lt;=0,BB80,HLOOKUP($O81,$R$2:$BS$33,30,FALSE)/HLOOKUP($O81,$R$2:$BS$33,31,FALSE)),0)</f>
        <v>0</v>
      </c>
      <c r="BC81" s="35">
        <f t="shared" ref="BC81" si="985">IF(BC$2&gt;=$O81,IF(BC80-HLOOKUP($O81,$R$2:$BS$33,30,FALSE)/HLOOKUP($O81,$R$2:$BS$33,31,FALSE)&lt;=0,BC80,HLOOKUP($O81,$R$2:$BS$33,30,FALSE)/HLOOKUP($O81,$R$2:$BS$33,31,FALSE)),0)</f>
        <v>0</v>
      </c>
      <c r="BD81" s="35">
        <f t="shared" ref="BD81" si="986">IF(BD$2&gt;=$O81,IF(BD80-HLOOKUP($O81,$R$2:$BS$33,30,FALSE)/HLOOKUP($O81,$R$2:$BS$33,31,FALSE)&lt;=0,BD80,HLOOKUP($O81,$R$2:$BS$33,30,FALSE)/HLOOKUP($O81,$R$2:$BS$33,31,FALSE)),0)</f>
        <v>0</v>
      </c>
      <c r="BE81" s="35">
        <f t="shared" ref="BE81" si="987">IF(BE$2&gt;=$O81,IF(BE80-HLOOKUP($O81,$R$2:$BS$33,30,FALSE)/HLOOKUP($O81,$R$2:$BS$33,31,FALSE)&lt;=0,BE80,HLOOKUP($O81,$R$2:$BS$33,30,FALSE)/HLOOKUP($O81,$R$2:$BS$33,31,FALSE)),0)</f>
        <v>0</v>
      </c>
      <c r="BF81" s="35">
        <f t="shared" ref="BF81" si="988">IF(BF$2&gt;=$O81,IF(BF80-HLOOKUP($O81,$R$2:$BS$33,30,FALSE)/HLOOKUP($O81,$R$2:$BS$33,31,FALSE)&lt;=0,BF80,HLOOKUP($O81,$R$2:$BS$33,30,FALSE)/HLOOKUP($O81,$R$2:$BS$33,31,FALSE)),0)</f>
        <v>0</v>
      </c>
      <c r="BG81" s="35">
        <f t="shared" ref="BG81" si="989">IF(BG$2&gt;=$O81,IF(BG80-HLOOKUP($O81,$R$2:$BS$33,30,FALSE)/HLOOKUP($O81,$R$2:$BS$33,31,FALSE)&lt;=0,BG80,HLOOKUP($O81,$R$2:$BS$33,30,FALSE)/HLOOKUP($O81,$R$2:$BS$33,31,FALSE)),0)</f>
        <v>0</v>
      </c>
      <c r="BH81" s="35">
        <f t="shared" ref="BH81" si="990">IF(BH$2&gt;=$O81,IF(BH80-HLOOKUP($O81,$R$2:$BS$33,30,FALSE)/HLOOKUP($O81,$R$2:$BS$33,31,FALSE)&lt;=0,BH80,HLOOKUP($O81,$R$2:$BS$33,30,FALSE)/HLOOKUP($O81,$R$2:$BS$33,31,FALSE)),0)</f>
        <v>0</v>
      </c>
      <c r="BI81" s="35">
        <f t="shared" ref="BI81" si="991">IF(BI$2&gt;=$O81,IF(BI80-HLOOKUP($O81,$R$2:$BS$33,30,FALSE)/HLOOKUP($O81,$R$2:$BS$33,31,FALSE)&lt;=0,BI80,HLOOKUP($O81,$R$2:$BS$33,30,FALSE)/HLOOKUP($O81,$R$2:$BS$33,31,FALSE)),0)</f>
        <v>0</v>
      </c>
      <c r="BJ81" s="35">
        <f t="shared" ref="BJ81" si="992">IF(BJ$2&gt;=$O81,IF(BJ80-HLOOKUP($O81,$R$2:$BS$33,30,FALSE)/HLOOKUP($O81,$R$2:$BS$33,31,FALSE)&lt;=0,BJ80,HLOOKUP($O81,$R$2:$BS$33,30,FALSE)/HLOOKUP($O81,$R$2:$BS$33,31,FALSE)),0)</f>
        <v>0</v>
      </c>
      <c r="BK81" s="35">
        <f t="shared" ref="BK81" si="993">IF(BK$2&gt;=$O81,IF(BK80-HLOOKUP($O81,$R$2:$BS$33,30,FALSE)/HLOOKUP($O81,$R$2:$BS$33,31,FALSE)&lt;=0,BK80,HLOOKUP($O81,$R$2:$BS$33,30,FALSE)/HLOOKUP($O81,$R$2:$BS$33,31,FALSE)),0)</f>
        <v>0</v>
      </c>
      <c r="BL81" s="35">
        <f t="shared" ref="BL81" si="994">IF(BL$2&gt;=$O81,IF(BL80-HLOOKUP($O81,$R$2:$BS$33,30,FALSE)/HLOOKUP($O81,$R$2:$BS$33,31,FALSE)&lt;=0,BL80,HLOOKUP($O81,$R$2:$BS$33,30,FALSE)/HLOOKUP($O81,$R$2:$BS$33,31,FALSE)),0)</f>
        <v>0</v>
      </c>
      <c r="BM81" s="35">
        <f t="shared" ref="BM81" si="995">IF(BM$2&gt;=$O81,IF(BM80-HLOOKUP($O81,$R$2:$BS$33,30,FALSE)/HLOOKUP($O81,$R$2:$BS$33,31,FALSE)&lt;=0,BM80,HLOOKUP($O81,$R$2:$BS$33,30,FALSE)/HLOOKUP($O81,$R$2:$BS$33,31,FALSE)),0)</f>
        <v>0</v>
      </c>
      <c r="BN81" s="35">
        <f t="shared" ref="BN81" si="996">IF(BN$2&gt;=$O81,IF(BN80-HLOOKUP($O81,$R$2:$BS$33,30,FALSE)/HLOOKUP($O81,$R$2:$BS$33,31,FALSE)&lt;=0,BN80,HLOOKUP($O81,$R$2:$BS$33,30,FALSE)/HLOOKUP($O81,$R$2:$BS$33,31,FALSE)),0)</f>
        <v>0</v>
      </c>
      <c r="BO81" s="35">
        <f t="shared" ref="BO81" si="997">IF(BO$2&gt;=$O81,IF(BO80-HLOOKUP($O81,$R$2:$BS$33,30,FALSE)/HLOOKUP($O81,$R$2:$BS$33,31,FALSE)&lt;=0,BO80,HLOOKUP($O81,$R$2:$BS$33,30,FALSE)/HLOOKUP($O81,$R$2:$BS$33,31,FALSE)),0)</f>
        <v>0</v>
      </c>
      <c r="BP81" s="35">
        <f t="shared" ref="BP81" si="998">IF(BP$2&gt;=$O81,IF(BP80-HLOOKUP($O81,$R$2:$BS$33,30,FALSE)/HLOOKUP($O81,$R$2:$BS$33,31,FALSE)&lt;=0,BP80,HLOOKUP($O81,$R$2:$BS$33,30,FALSE)/HLOOKUP($O81,$R$2:$BS$33,31,FALSE)),0)</f>
        <v>0</v>
      </c>
      <c r="BQ81" s="35">
        <f t="shared" ref="BQ81" si="999">IF(BQ$2&gt;=$O81,IF(BQ80-HLOOKUP($O81,$R$2:$BS$33,30,FALSE)/HLOOKUP($O81,$R$2:$BS$33,31,FALSE)&lt;=0,BQ80,HLOOKUP($O81,$R$2:$BS$33,30,FALSE)/HLOOKUP($O81,$R$2:$BS$33,31,FALSE)),0)</f>
        <v>0</v>
      </c>
      <c r="BR81" s="35">
        <f t="shared" ref="BR81" si="1000">IF(BR$2&gt;=$O81,IF(BR80-HLOOKUP($O81,$R$2:$BS$33,30,FALSE)/HLOOKUP($O81,$R$2:$BS$33,31,FALSE)&lt;=0,BR80,HLOOKUP($O81,$R$2:$BS$33,30,FALSE)/HLOOKUP($O81,$R$2:$BS$33,31,FALSE)),0)</f>
        <v>0</v>
      </c>
      <c r="BS81" s="35">
        <f t="shared" ref="BS81" si="1001">IF(BS$2&gt;=$O81,IF(BS80-HLOOKUP($O81,$R$2:$BS$33,30,FALSE)/HLOOKUP($O81,$R$2:$BS$33,31,FALSE)&lt;=0,BS80,HLOOKUP($O81,$R$2:$BS$33,30,FALSE)/HLOOKUP($O81,$R$2:$BS$33,31,FALSE)),0)</f>
        <v>0</v>
      </c>
    </row>
    <row r="82" spans="6:71" hidden="1" outlineLevel="1">
      <c r="F82" t="s">
        <v>168</v>
      </c>
      <c r="L82" s="22" t="s">
        <v>54</v>
      </c>
      <c r="O82" s="22">
        <v>21</v>
      </c>
      <c r="P82" s="39"/>
      <c r="Q82" s="45"/>
      <c r="R82" s="35">
        <f t="shared" ref="R82:BS82" si="1002">IF($O82=R$2,R$40,IF(R$2&gt;$O82,Q82-Q83,0))</f>
        <v>0</v>
      </c>
      <c r="S82" s="35">
        <f t="shared" si="1002"/>
        <v>0</v>
      </c>
      <c r="T82" s="35">
        <f t="shared" si="1002"/>
        <v>0</v>
      </c>
      <c r="U82" s="35">
        <f t="shared" si="1002"/>
        <v>0</v>
      </c>
      <c r="V82" s="35">
        <f t="shared" si="1002"/>
        <v>0</v>
      </c>
      <c r="W82" s="35">
        <f t="shared" si="1002"/>
        <v>0</v>
      </c>
      <c r="X82" s="35">
        <f t="shared" si="1002"/>
        <v>0</v>
      </c>
      <c r="Y82" s="35">
        <f t="shared" si="1002"/>
        <v>0</v>
      </c>
      <c r="Z82" s="35">
        <f t="shared" si="1002"/>
        <v>0</v>
      </c>
      <c r="AA82" s="35">
        <f t="shared" si="1002"/>
        <v>0</v>
      </c>
      <c r="AB82" s="35">
        <f t="shared" si="1002"/>
        <v>0</v>
      </c>
      <c r="AC82" s="35">
        <f t="shared" si="1002"/>
        <v>0</v>
      </c>
      <c r="AD82" s="35">
        <f t="shared" si="1002"/>
        <v>0</v>
      </c>
      <c r="AE82" s="35">
        <f t="shared" si="1002"/>
        <v>0</v>
      </c>
      <c r="AF82" s="35">
        <f t="shared" si="1002"/>
        <v>0</v>
      </c>
      <c r="AG82" s="35">
        <f t="shared" si="1002"/>
        <v>0</v>
      </c>
      <c r="AH82" s="35">
        <f t="shared" si="1002"/>
        <v>0</v>
      </c>
      <c r="AI82" s="35">
        <f t="shared" si="1002"/>
        <v>0</v>
      </c>
      <c r="AJ82" s="35">
        <f t="shared" si="1002"/>
        <v>0</v>
      </c>
      <c r="AK82" s="35">
        <f t="shared" si="1002"/>
        <v>0</v>
      </c>
      <c r="AL82" s="35">
        <f t="shared" si="1002"/>
        <v>0</v>
      </c>
      <c r="AM82" s="35">
        <f t="shared" si="1002"/>
        <v>0</v>
      </c>
      <c r="AN82" s="35">
        <f t="shared" si="1002"/>
        <v>0</v>
      </c>
      <c r="AO82" s="35">
        <f t="shared" si="1002"/>
        <v>0</v>
      </c>
      <c r="AP82" s="35">
        <f t="shared" si="1002"/>
        <v>0</v>
      </c>
      <c r="AQ82" s="35">
        <f t="shared" si="1002"/>
        <v>0</v>
      </c>
      <c r="AR82" s="35">
        <f t="shared" si="1002"/>
        <v>0</v>
      </c>
      <c r="AS82" s="35">
        <f t="shared" si="1002"/>
        <v>0</v>
      </c>
      <c r="AT82" s="35">
        <f t="shared" si="1002"/>
        <v>0</v>
      </c>
      <c r="AU82" s="35">
        <f t="shared" si="1002"/>
        <v>0</v>
      </c>
      <c r="AV82" s="35">
        <f t="shared" si="1002"/>
        <v>0</v>
      </c>
      <c r="AW82" s="35">
        <f t="shared" si="1002"/>
        <v>0</v>
      </c>
      <c r="AX82" s="35">
        <f t="shared" si="1002"/>
        <v>0</v>
      </c>
      <c r="AY82" s="35">
        <f t="shared" si="1002"/>
        <v>0</v>
      </c>
      <c r="AZ82" s="35">
        <f t="shared" si="1002"/>
        <v>0</v>
      </c>
      <c r="BA82" s="35">
        <f t="shared" si="1002"/>
        <v>0</v>
      </c>
      <c r="BB82" s="35">
        <f t="shared" si="1002"/>
        <v>0</v>
      </c>
      <c r="BC82" s="35">
        <f t="shared" si="1002"/>
        <v>0</v>
      </c>
      <c r="BD82" s="35">
        <f t="shared" si="1002"/>
        <v>0</v>
      </c>
      <c r="BE82" s="35">
        <f t="shared" si="1002"/>
        <v>0</v>
      </c>
      <c r="BF82" s="35">
        <f t="shared" si="1002"/>
        <v>0</v>
      </c>
      <c r="BG82" s="35">
        <f t="shared" si="1002"/>
        <v>0</v>
      </c>
      <c r="BH82" s="35">
        <f t="shared" si="1002"/>
        <v>0</v>
      </c>
      <c r="BI82" s="35">
        <f t="shared" si="1002"/>
        <v>0</v>
      </c>
      <c r="BJ82" s="35">
        <f t="shared" si="1002"/>
        <v>0</v>
      </c>
      <c r="BK82" s="35">
        <f t="shared" si="1002"/>
        <v>0</v>
      </c>
      <c r="BL82" s="35">
        <f t="shared" si="1002"/>
        <v>0</v>
      </c>
      <c r="BM82" s="35">
        <f t="shared" si="1002"/>
        <v>0</v>
      </c>
      <c r="BN82" s="35">
        <f t="shared" si="1002"/>
        <v>0</v>
      </c>
      <c r="BO82" s="35">
        <f t="shared" si="1002"/>
        <v>0</v>
      </c>
      <c r="BP82" s="35">
        <f t="shared" si="1002"/>
        <v>0</v>
      </c>
      <c r="BQ82" s="35">
        <f t="shared" si="1002"/>
        <v>0</v>
      </c>
      <c r="BR82" s="35">
        <f t="shared" si="1002"/>
        <v>0</v>
      </c>
      <c r="BS82" s="35">
        <f t="shared" si="1002"/>
        <v>0</v>
      </c>
    </row>
    <row r="83" spans="6:71" hidden="1" outlineLevel="1">
      <c r="F83" t="s">
        <v>169</v>
      </c>
      <c r="L83" s="22" t="s">
        <v>170</v>
      </c>
      <c r="O83" s="22">
        <v>21</v>
      </c>
      <c r="P83" s="39"/>
      <c r="Q83" s="45"/>
      <c r="R83" s="35">
        <f t="shared" ref="R83" si="1003">IF(R$2&gt;=$O83,IF(R82-HLOOKUP($O83,$R$2:$BS$33,30,FALSE)/HLOOKUP($O83,$R$2:$BS$33,31,FALSE)&lt;=0,R82,HLOOKUP($O83,$R$2:$BS$33,30,FALSE)/HLOOKUP($O83,$R$2:$BS$33,31,FALSE)),0)</f>
        <v>0</v>
      </c>
      <c r="S83" s="35">
        <f t="shared" ref="S83" si="1004">IF(S$2&gt;=$O83,IF(S82-HLOOKUP($O83,$R$2:$BS$33,30,FALSE)/HLOOKUP($O83,$R$2:$BS$33,31,FALSE)&lt;=0,S82,HLOOKUP($O83,$R$2:$BS$33,30,FALSE)/HLOOKUP($O83,$R$2:$BS$33,31,FALSE)),0)</f>
        <v>0</v>
      </c>
      <c r="T83" s="35">
        <f t="shared" ref="T83" si="1005">IF(T$2&gt;=$O83,IF(T82-HLOOKUP($O83,$R$2:$BS$33,30,FALSE)/HLOOKUP($O83,$R$2:$BS$33,31,FALSE)&lt;=0,T82,HLOOKUP($O83,$R$2:$BS$33,30,FALSE)/HLOOKUP($O83,$R$2:$BS$33,31,FALSE)),0)</f>
        <v>0</v>
      </c>
      <c r="U83" s="35">
        <f t="shared" ref="U83" si="1006">IF(U$2&gt;=$O83,IF(U82-HLOOKUP($O83,$R$2:$BS$33,30,FALSE)/HLOOKUP($O83,$R$2:$BS$33,31,FALSE)&lt;=0,U82,HLOOKUP($O83,$R$2:$BS$33,30,FALSE)/HLOOKUP($O83,$R$2:$BS$33,31,FALSE)),0)</f>
        <v>0</v>
      </c>
      <c r="V83" s="35">
        <f t="shared" ref="V83" si="1007">IF(V$2&gt;=$O83,IF(V82-HLOOKUP($O83,$R$2:$BS$33,30,FALSE)/HLOOKUP($O83,$R$2:$BS$33,31,FALSE)&lt;=0,V82,HLOOKUP($O83,$R$2:$BS$33,30,FALSE)/HLOOKUP($O83,$R$2:$BS$33,31,FALSE)),0)</f>
        <v>0</v>
      </c>
      <c r="W83" s="35">
        <f t="shared" ref="W83" si="1008">IF(W$2&gt;=$O83,IF(W82-HLOOKUP($O83,$R$2:$BS$33,30,FALSE)/HLOOKUP($O83,$R$2:$BS$33,31,FALSE)&lt;=0,W82,HLOOKUP($O83,$R$2:$BS$33,30,FALSE)/HLOOKUP($O83,$R$2:$BS$33,31,FALSE)),0)</f>
        <v>0</v>
      </c>
      <c r="X83" s="35">
        <f t="shared" ref="X83" si="1009">IF(X$2&gt;=$O83,IF(X82-HLOOKUP($O83,$R$2:$BS$33,30,FALSE)/HLOOKUP($O83,$R$2:$BS$33,31,FALSE)&lt;=0,X82,HLOOKUP($O83,$R$2:$BS$33,30,FALSE)/HLOOKUP($O83,$R$2:$BS$33,31,FALSE)),0)</f>
        <v>0</v>
      </c>
      <c r="Y83" s="35">
        <f t="shared" ref="Y83" si="1010">IF(Y$2&gt;=$O83,IF(Y82-HLOOKUP($O83,$R$2:$BS$33,30,FALSE)/HLOOKUP($O83,$R$2:$BS$33,31,FALSE)&lt;=0,Y82,HLOOKUP($O83,$R$2:$BS$33,30,FALSE)/HLOOKUP($O83,$R$2:$BS$33,31,FALSE)),0)</f>
        <v>0</v>
      </c>
      <c r="Z83" s="35">
        <f t="shared" ref="Z83" si="1011">IF(Z$2&gt;=$O83,IF(Z82-HLOOKUP($O83,$R$2:$BS$33,30,FALSE)/HLOOKUP($O83,$R$2:$BS$33,31,FALSE)&lt;=0,Z82,HLOOKUP($O83,$R$2:$BS$33,30,FALSE)/HLOOKUP($O83,$R$2:$BS$33,31,FALSE)),0)</f>
        <v>0</v>
      </c>
      <c r="AA83" s="35">
        <f t="shared" ref="AA83" si="1012">IF(AA$2&gt;=$O83,IF(AA82-HLOOKUP($O83,$R$2:$BS$33,30,FALSE)/HLOOKUP($O83,$R$2:$BS$33,31,FALSE)&lt;=0,AA82,HLOOKUP($O83,$R$2:$BS$33,30,FALSE)/HLOOKUP($O83,$R$2:$BS$33,31,FALSE)),0)</f>
        <v>0</v>
      </c>
      <c r="AB83" s="35">
        <f t="shared" ref="AB83" si="1013">IF(AB$2&gt;=$O83,IF(AB82-HLOOKUP($O83,$R$2:$BS$33,30,FALSE)/HLOOKUP($O83,$R$2:$BS$33,31,FALSE)&lt;=0,AB82,HLOOKUP($O83,$R$2:$BS$33,30,FALSE)/HLOOKUP($O83,$R$2:$BS$33,31,FALSE)),0)</f>
        <v>0</v>
      </c>
      <c r="AC83" s="35">
        <f t="shared" ref="AC83" si="1014">IF(AC$2&gt;=$O83,IF(AC82-HLOOKUP($O83,$R$2:$BS$33,30,FALSE)/HLOOKUP($O83,$R$2:$BS$33,31,FALSE)&lt;=0,AC82,HLOOKUP($O83,$R$2:$BS$33,30,FALSE)/HLOOKUP($O83,$R$2:$BS$33,31,FALSE)),0)</f>
        <v>0</v>
      </c>
      <c r="AD83" s="35">
        <f t="shared" ref="AD83" si="1015">IF(AD$2&gt;=$O83,IF(AD82-HLOOKUP($O83,$R$2:$BS$33,30,FALSE)/HLOOKUP($O83,$R$2:$BS$33,31,FALSE)&lt;=0,AD82,HLOOKUP($O83,$R$2:$BS$33,30,FALSE)/HLOOKUP($O83,$R$2:$BS$33,31,FALSE)),0)</f>
        <v>0</v>
      </c>
      <c r="AE83" s="35">
        <f t="shared" ref="AE83" si="1016">IF(AE$2&gt;=$O83,IF(AE82-HLOOKUP($O83,$R$2:$BS$33,30,FALSE)/HLOOKUP($O83,$R$2:$BS$33,31,FALSE)&lt;=0,AE82,HLOOKUP($O83,$R$2:$BS$33,30,FALSE)/HLOOKUP($O83,$R$2:$BS$33,31,FALSE)),0)</f>
        <v>0</v>
      </c>
      <c r="AF83" s="35">
        <f t="shared" ref="AF83" si="1017">IF(AF$2&gt;=$O83,IF(AF82-HLOOKUP($O83,$R$2:$BS$33,30,FALSE)/HLOOKUP($O83,$R$2:$BS$33,31,FALSE)&lt;=0,AF82,HLOOKUP($O83,$R$2:$BS$33,30,FALSE)/HLOOKUP($O83,$R$2:$BS$33,31,FALSE)),0)</f>
        <v>0</v>
      </c>
      <c r="AG83" s="35">
        <f t="shared" ref="AG83" si="1018">IF(AG$2&gt;=$O83,IF(AG82-HLOOKUP($O83,$R$2:$BS$33,30,FALSE)/HLOOKUP($O83,$R$2:$BS$33,31,FALSE)&lt;=0,AG82,HLOOKUP($O83,$R$2:$BS$33,30,FALSE)/HLOOKUP($O83,$R$2:$BS$33,31,FALSE)),0)</f>
        <v>0</v>
      </c>
      <c r="AH83" s="35">
        <f t="shared" ref="AH83" si="1019">IF(AH$2&gt;=$O83,IF(AH82-HLOOKUP($O83,$R$2:$BS$33,30,FALSE)/HLOOKUP($O83,$R$2:$BS$33,31,FALSE)&lt;=0,AH82,HLOOKUP($O83,$R$2:$BS$33,30,FALSE)/HLOOKUP($O83,$R$2:$BS$33,31,FALSE)),0)</f>
        <v>0</v>
      </c>
      <c r="AI83" s="35">
        <f t="shared" ref="AI83" si="1020">IF(AI$2&gt;=$O83,IF(AI82-HLOOKUP($O83,$R$2:$BS$33,30,FALSE)/HLOOKUP($O83,$R$2:$BS$33,31,FALSE)&lt;=0,AI82,HLOOKUP($O83,$R$2:$BS$33,30,FALSE)/HLOOKUP($O83,$R$2:$BS$33,31,FALSE)),0)</f>
        <v>0</v>
      </c>
      <c r="AJ83" s="35">
        <f t="shared" ref="AJ83" si="1021">IF(AJ$2&gt;=$O83,IF(AJ82-HLOOKUP($O83,$R$2:$BS$33,30,FALSE)/HLOOKUP($O83,$R$2:$BS$33,31,FALSE)&lt;=0,AJ82,HLOOKUP($O83,$R$2:$BS$33,30,FALSE)/HLOOKUP($O83,$R$2:$BS$33,31,FALSE)),0)</f>
        <v>0</v>
      </c>
      <c r="AK83" s="35">
        <f t="shared" ref="AK83" si="1022">IF(AK$2&gt;=$O83,IF(AK82-HLOOKUP($O83,$R$2:$BS$33,30,FALSE)/HLOOKUP($O83,$R$2:$BS$33,31,FALSE)&lt;=0,AK82,HLOOKUP($O83,$R$2:$BS$33,30,FALSE)/HLOOKUP($O83,$R$2:$BS$33,31,FALSE)),0)</f>
        <v>0</v>
      </c>
      <c r="AL83" s="35">
        <f t="shared" ref="AL83" si="1023">IF(AL$2&gt;=$O83,IF(AL82-HLOOKUP($O83,$R$2:$BS$33,30,FALSE)/HLOOKUP($O83,$R$2:$BS$33,31,FALSE)&lt;=0,AL82,HLOOKUP($O83,$R$2:$BS$33,30,FALSE)/HLOOKUP($O83,$R$2:$BS$33,31,FALSE)),0)</f>
        <v>0</v>
      </c>
      <c r="AM83" s="35">
        <f t="shared" ref="AM83" si="1024">IF(AM$2&gt;=$O83,IF(AM82-HLOOKUP($O83,$R$2:$BS$33,30,FALSE)/HLOOKUP($O83,$R$2:$BS$33,31,FALSE)&lt;=0,AM82,HLOOKUP($O83,$R$2:$BS$33,30,FALSE)/HLOOKUP($O83,$R$2:$BS$33,31,FALSE)),0)</f>
        <v>0</v>
      </c>
      <c r="AN83" s="35">
        <f t="shared" ref="AN83" si="1025">IF(AN$2&gt;=$O83,IF(AN82-HLOOKUP($O83,$R$2:$BS$33,30,FALSE)/HLOOKUP($O83,$R$2:$BS$33,31,FALSE)&lt;=0,AN82,HLOOKUP($O83,$R$2:$BS$33,30,FALSE)/HLOOKUP($O83,$R$2:$BS$33,31,FALSE)),0)</f>
        <v>0</v>
      </c>
      <c r="AO83" s="35">
        <f t="shared" ref="AO83" si="1026">IF(AO$2&gt;=$O83,IF(AO82-HLOOKUP($O83,$R$2:$BS$33,30,FALSE)/HLOOKUP($O83,$R$2:$BS$33,31,FALSE)&lt;=0,AO82,HLOOKUP($O83,$R$2:$BS$33,30,FALSE)/HLOOKUP($O83,$R$2:$BS$33,31,FALSE)),0)</f>
        <v>0</v>
      </c>
      <c r="AP83" s="35">
        <f t="shared" ref="AP83" si="1027">IF(AP$2&gt;=$O83,IF(AP82-HLOOKUP($O83,$R$2:$BS$33,30,FALSE)/HLOOKUP($O83,$R$2:$BS$33,31,FALSE)&lt;=0,AP82,HLOOKUP($O83,$R$2:$BS$33,30,FALSE)/HLOOKUP($O83,$R$2:$BS$33,31,FALSE)),0)</f>
        <v>0</v>
      </c>
      <c r="AQ83" s="35">
        <f t="shared" ref="AQ83" si="1028">IF(AQ$2&gt;=$O83,IF(AQ82-HLOOKUP($O83,$R$2:$BS$33,30,FALSE)/HLOOKUP($O83,$R$2:$BS$33,31,FALSE)&lt;=0,AQ82,HLOOKUP($O83,$R$2:$BS$33,30,FALSE)/HLOOKUP($O83,$R$2:$BS$33,31,FALSE)),0)</f>
        <v>0</v>
      </c>
      <c r="AR83" s="35">
        <f t="shared" ref="AR83" si="1029">IF(AR$2&gt;=$O83,IF(AR82-HLOOKUP($O83,$R$2:$BS$33,30,FALSE)/HLOOKUP($O83,$R$2:$BS$33,31,FALSE)&lt;=0,AR82,HLOOKUP($O83,$R$2:$BS$33,30,FALSE)/HLOOKUP($O83,$R$2:$BS$33,31,FALSE)),0)</f>
        <v>0</v>
      </c>
      <c r="AS83" s="35">
        <f t="shared" ref="AS83" si="1030">IF(AS$2&gt;=$O83,IF(AS82-HLOOKUP($O83,$R$2:$BS$33,30,FALSE)/HLOOKUP($O83,$R$2:$BS$33,31,FALSE)&lt;=0,AS82,HLOOKUP($O83,$R$2:$BS$33,30,FALSE)/HLOOKUP($O83,$R$2:$BS$33,31,FALSE)),0)</f>
        <v>0</v>
      </c>
      <c r="AT83" s="35">
        <f t="shared" ref="AT83" si="1031">IF(AT$2&gt;=$O83,IF(AT82-HLOOKUP($O83,$R$2:$BS$33,30,FALSE)/HLOOKUP($O83,$R$2:$BS$33,31,FALSE)&lt;=0,AT82,HLOOKUP($O83,$R$2:$BS$33,30,FALSE)/HLOOKUP($O83,$R$2:$BS$33,31,FALSE)),0)</f>
        <v>0</v>
      </c>
      <c r="AU83" s="35">
        <f t="shared" ref="AU83" si="1032">IF(AU$2&gt;=$O83,IF(AU82-HLOOKUP($O83,$R$2:$BS$33,30,FALSE)/HLOOKUP($O83,$R$2:$BS$33,31,FALSE)&lt;=0,AU82,HLOOKUP($O83,$R$2:$BS$33,30,FALSE)/HLOOKUP($O83,$R$2:$BS$33,31,FALSE)),0)</f>
        <v>0</v>
      </c>
      <c r="AV83" s="35">
        <f t="shared" ref="AV83" si="1033">IF(AV$2&gt;=$O83,IF(AV82-HLOOKUP($O83,$R$2:$BS$33,30,FALSE)/HLOOKUP($O83,$R$2:$BS$33,31,FALSE)&lt;=0,AV82,HLOOKUP($O83,$R$2:$BS$33,30,FALSE)/HLOOKUP($O83,$R$2:$BS$33,31,FALSE)),0)</f>
        <v>0</v>
      </c>
      <c r="AW83" s="35">
        <f t="shared" ref="AW83" si="1034">IF(AW$2&gt;=$O83,IF(AW82-HLOOKUP($O83,$R$2:$BS$33,30,FALSE)/HLOOKUP($O83,$R$2:$BS$33,31,FALSE)&lt;=0,AW82,HLOOKUP($O83,$R$2:$BS$33,30,FALSE)/HLOOKUP($O83,$R$2:$BS$33,31,FALSE)),0)</f>
        <v>0</v>
      </c>
      <c r="AX83" s="35">
        <f t="shared" ref="AX83" si="1035">IF(AX$2&gt;=$O83,IF(AX82-HLOOKUP($O83,$R$2:$BS$33,30,FALSE)/HLOOKUP($O83,$R$2:$BS$33,31,FALSE)&lt;=0,AX82,HLOOKUP($O83,$R$2:$BS$33,30,FALSE)/HLOOKUP($O83,$R$2:$BS$33,31,FALSE)),0)</f>
        <v>0</v>
      </c>
      <c r="AY83" s="35">
        <f t="shared" ref="AY83" si="1036">IF(AY$2&gt;=$O83,IF(AY82-HLOOKUP($O83,$R$2:$BS$33,30,FALSE)/HLOOKUP($O83,$R$2:$BS$33,31,FALSE)&lt;=0,AY82,HLOOKUP($O83,$R$2:$BS$33,30,FALSE)/HLOOKUP($O83,$R$2:$BS$33,31,FALSE)),0)</f>
        <v>0</v>
      </c>
      <c r="AZ83" s="35">
        <f t="shared" ref="AZ83" si="1037">IF(AZ$2&gt;=$O83,IF(AZ82-HLOOKUP($O83,$R$2:$BS$33,30,FALSE)/HLOOKUP($O83,$R$2:$BS$33,31,FALSE)&lt;=0,AZ82,HLOOKUP($O83,$R$2:$BS$33,30,FALSE)/HLOOKUP($O83,$R$2:$BS$33,31,FALSE)),0)</f>
        <v>0</v>
      </c>
      <c r="BA83" s="35">
        <f t="shared" ref="BA83" si="1038">IF(BA$2&gt;=$O83,IF(BA82-HLOOKUP($O83,$R$2:$BS$33,30,FALSE)/HLOOKUP($O83,$R$2:$BS$33,31,FALSE)&lt;=0,BA82,HLOOKUP($O83,$R$2:$BS$33,30,FALSE)/HLOOKUP($O83,$R$2:$BS$33,31,FALSE)),0)</f>
        <v>0</v>
      </c>
      <c r="BB83" s="35">
        <f t="shared" ref="BB83" si="1039">IF(BB$2&gt;=$O83,IF(BB82-HLOOKUP($O83,$R$2:$BS$33,30,FALSE)/HLOOKUP($O83,$R$2:$BS$33,31,FALSE)&lt;=0,BB82,HLOOKUP($O83,$R$2:$BS$33,30,FALSE)/HLOOKUP($O83,$R$2:$BS$33,31,FALSE)),0)</f>
        <v>0</v>
      </c>
      <c r="BC83" s="35">
        <f t="shared" ref="BC83" si="1040">IF(BC$2&gt;=$O83,IF(BC82-HLOOKUP($O83,$R$2:$BS$33,30,FALSE)/HLOOKUP($O83,$R$2:$BS$33,31,FALSE)&lt;=0,BC82,HLOOKUP($O83,$R$2:$BS$33,30,FALSE)/HLOOKUP($O83,$R$2:$BS$33,31,FALSE)),0)</f>
        <v>0</v>
      </c>
      <c r="BD83" s="35">
        <f t="shared" ref="BD83" si="1041">IF(BD$2&gt;=$O83,IF(BD82-HLOOKUP($O83,$R$2:$BS$33,30,FALSE)/HLOOKUP($O83,$R$2:$BS$33,31,FALSE)&lt;=0,BD82,HLOOKUP($O83,$R$2:$BS$33,30,FALSE)/HLOOKUP($O83,$R$2:$BS$33,31,FALSE)),0)</f>
        <v>0</v>
      </c>
      <c r="BE83" s="35">
        <f t="shared" ref="BE83" si="1042">IF(BE$2&gt;=$O83,IF(BE82-HLOOKUP($O83,$R$2:$BS$33,30,FALSE)/HLOOKUP($O83,$R$2:$BS$33,31,FALSE)&lt;=0,BE82,HLOOKUP($O83,$R$2:$BS$33,30,FALSE)/HLOOKUP($O83,$R$2:$BS$33,31,FALSE)),0)</f>
        <v>0</v>
      </c>
      <c r="BF83" s="35">
        <f t="shared" ref="BF83" si="1043">IF(BF$2&gt;=$O83,IF(BF82-HLOOKUP($O83,$R$2:$BS$33,30,FALSE)/HLOOKUP($O83,$R$2:$BS$33,31,FALSE)&lt;=0,BF82,HLOOKUP($O83,$R$2:$BS$33,30,FALSE)/HLOOKUP($O83,$R$2:$BS$33,31,FALSE)),0)</f>
        <v>0</v>
      </c>
      <c r="BG83" s="35">
        <f t="shared" ref="BG83" si="1044">IF(BG$2&gt;=$O83,IF(BG82-HLOOKUP($O83,$R$2:$BS$33,30,FALSE)/HLOOKUP($O83,$R$2:$BS$33,31,FALSE)&lt;=0,BG82,HLOOKUP($O83,$R$2:$BS$33,30,FALSE)/HLOOKUP($O83,$R$2:$BS$33,31,FALSE)),0)</f>
        <v>0</v>
      </c>
      <c r="BH83" s="35">
        <f t="shared" ref="BH83" si="1045">IF(BH$2&gt;=$O83,IF(BH82-HLOOKUP($O83,$R$2:$BS$33,30,FALSE)/HLOOKUP($O83,$R$2:$BS$33,31,FALSE)&lt;=0,BH82,HLOOKUP($O83,$R$2:$BS$33,30,FALSE)/HLOOKUP($O83,$R$2:$BS$33,31,FALSE)),0)</f>
        <v>0</v>
      </c>
      <c r="BI83" s="35">
        <f t="shared" ref="BI83" si="1046">IF(BI$2&gt;=$O83,IF(BI82-HLOOKUP($O83,$R$2:$BS$33,30,FALSE)/HLOOKUP($O83,$R$2:$BS$33,31,FALSE)&lt;=0,BI82,HLOOKUP($O83,$R$2:$BS$33,30,FALSE)/HLOOKUP($O83,$R$2:$BS$33,31,FALSE)),0)</f>
        <v>0</v>
      </c>
      <c r="BJ83" s="35">
        <f t="shared" ref="BJ83" si="1047">IF(BJ$2&gt;=$O83,IF(BJ82-HLOOKUP($O83,$R$2:$BS$33,30,FALSE)/HLOOKUP($O83,$R$2:$BS$33,31,FALSE)&lt;=0,BJ82,HLOOKUP($O83,$R$2:$BS$33,30,FALSE)/HLOOKUP($O83,$R$2:$BS$33,31,FALSE)),0)</f>
        <v>0</v>
      </c>
      <c r="BK83" s="35">
        <f t="shared" ref="BK83" si="1048">IF(BK$2&gt;=$O83,IF(BK82-HLOOKUP($O83,$R$2:$BS$33,30,FALSE)/HLOOKUP($O83,$R$2:$BS$33,31,FALSE)&lt;=0,BK82,HLOOKUP($O83,$R$2:$BS$33,30,FALSE)/HLOOKUP($O83,$R$2:$BS$33,31,FALSE)),0)</f>
        <v>0</v>
      </c>
      <c r="BL83" s="35">
        <f t="shared" ref="BL83" si="1049">IF(BL$2&gt;=$O83,IF(BL82-HLOOKUP($O83,$R$2:$BS$33,30,FALSE)/HLOOKUP($O83,$R$2:$BS$33,31,FALSE)&lt;=0,BL82,HLOOKUP($O83,$R$2:$BS$33,30,FALSE)/HLOOKUP($O83,$R$2:$BS$33,31,FALSE)),0)</f>
        <v>0</v>
      </c>
      <c r="BM83" s="35">
        <f t="shared" ref="BM83" si="1050">IF(BM$2&gt;=$O83,IF(BM82-HLOOKUP($O83,$R$2:$BS$33,30,FALSE)/HLOOKUP($O83,$R$2:$BS$33,31,FALSE)&lt;=0,BM82,HLOOKUP($O83,$R$2:$BS$33,30,FALSE)/HLOOKUP($O83,$R$2:$BS$33,31,FALSE)),0)</f>
        <v>0</v>
      </c>
      <c r="BN83" s="35">
        <f t="shared" ref="BN83" si="1051">IF(BN$2&gt;=$O83,IF(BN82-HLOOKUP($O83,$R$2:$BS$33,30,FALSE)/HLOOKUP($O83,$R$2:$BS$33,31,FALSE)&lt;=0,BN82,HLOOKUP($O83,$R$2:$BS$33,30,FALSE)/HLOOKUP($O83,$R$2:$BS$33,31,FALSE)),0)</f>
        <v>0</v>
      </c>
      <c r="BO83" s="35">
        <f t="shared" ref="BO83" si="1052">IF(BO$2&gt;=$O83,IF(BO82-HLOOKUP($O83,$R$2:$BS$33,30,FALSE)/HLOOKUP($O83,$R$2:$BS$33,31,FALSE)&lt;=0,BO82,HLOOKUP($O83,$R$2:$BS$33,30,FALSE)/HLOOKUP($O83,$R$2:$BS$33,31,FALSE)),0)</f>
        <v>0</v>
      </c>
      <c r="BP83" s="35">
        <f t="shared" ref="BP83" si="1053">IF(BP$2&gt;=$O83,IF(BP82-HLOOKUP($O83,$R$2:$BS$33,30,FALSE)/HLOOKUP($O83,$R$2:$BS$33,31,FALSE)&lt;=0,BP82,HLOOKUP($O83,$R$2:$BS$33,30,FALSE)/HLOOKUP($O83,$R$2:$BS$33,31,FALSE)),0)</f>
        <v>0</v>
      </c>
      <c r="BQ83" s="35">
        <f t="shared" ref="BQ83" si="1054">IF(BQ$2&gt;=$O83,IF(BQ82-HLOOKUP($O83,$R$2:$BS$33,30,FALSE)/HLOOKUP($O83,$R$2:$BS$33,31,FALSE)&lt;=0,BQ82,HLOOKUP($O83,$R$2:$BS$33,30,FALSE)/HLOOKUP($O83,$R$2:$BS$33,31,FALSE)),0)</f>
        <v>0</v>
      </c>
      <c r="BR83" s="35">
        <f t="shared" ref="BR83" si="1055">IF(BR$2&gt;=$O83,IF(BR82-HLOOKUP($O83,$R$2:$BS$33,30,FALSE)/HLOOKUP($O83,$R$2:$BS$33,31,FALSE)&lt;=0,BR82,HLOOKUP($O83,$R$2:$BS$33,30,FALSE)/HLOOKUP($O83,$R$2:$BS$33,31,FALSE)),0)</f>
        <v>0</v>
      </c>
      <c r="BS83" s="35">
        <f t="shared" ref="BS83" si="1056">IF(BS$2&gt;=$O83,IF(BS82-HLOOKUP($O83,$R$2:$BS$33,30,FALSE)/HLOOKUP($O83,$R$2:$BS$33,31,FALSE)&lt;=0,BS82,HLOOKUP($O83,$R$2:$BS$33,30,FALSE)/HLOOKUP($O83,$R$2:$BS$33,31,FALSE)),0)</f>
        <v>0</v>
      </c>
    </row>
    <row r="84" spans="6:71" hidden="1" outlineLevel="1">
      <c r="F84" t="s">
        <v>168</v>
      </c>
      <c r="L84" s="22" t="s">
        <v>54</v>
      </c>
      <c r="O84" s="22">
        <v>22</v>
      </c>
      <c r="P84" s="39"/>
      <c r="Q84" s="45"/>
      <c r="R84" s="35">
        <f t="shared" ref="R84:BS84" si="1057">IF($O84=R$2,R$40,IF(R$2&gt;$O84,Q84-Q85,0))</f>
        <v>0</v>
      </c>
      <c r="S84" s="35">
        <f t="shared" si="1057"/>
        <v>0</v>
      </c>
      <c r="T84" s="35">
        <f t="shared" si="1057"/>
        <v>0</v>
      </c>
      <c r="U84" s="35">
        <f t="shared" si="1057"/>
        <v>0</v>
      </c>
      <c r="V84" s="35">
        <f t="shared" si="1057"/>
        <v>0</v>
      </c>
      <c r="W84" s="35">
        <f t="shared" si="1057"/>
        <v>0</v>
      </c>
      <c r="X84" s="35">
        <f t="shared" si="1057"/>
        <v>0</v>
      </c>
      <c r="Y84" s="35">
        <f t="shared" si="1057"/>
        <v>0</v>
      </c>
      <c r="Z84" s="35">
        <f t="shared" si="1057"/>
        <v>0</v>
      </c>
      <c r="AA84" s="35">
        <f t="shared" si="1057"/>
        <v>0</v>
      </c>
      <c r="AB84" s="35">
        <f t="shared" si="1057"/>
        <v>0</v>
      </c>
      <c r="AC84" s="35">
        <f t="shared" si="1057"/>
        <v>0</v>
      </c>
      <c r="AD84" s="35">
        <f t="shared" si="1057"/>
        <v>0</v>
      </c>
      <c r="AE84" s="35">
        <f t="shared" si="1057"/>
        <v>0</v>
      </c>
      <c r="AF84" s="35">
        <f t="shared" si="1057"/>
        <v>0</v>
      </c>
      <c r="AG84" s="35">
        <f t="shared" si="1057"/>
        <v>0</v>
      </c>
      <c r="AH84" s="35">
        <f t="shared" si="1057"/>
        <v>0</v>
      </c>
      <c r="AI84" s="35">
        <f t="shared" si="1057"/>
        <v>0</v>
      </c>
      <c r="AJ84" s="35">
        <f t="shared" si="1057"/>
        <v>0</v>
      </c>
      <c r="AK84" s="35">
        <f t="shared" si="1057"/>
        <v>0</v>
      </c>
      <c r="AL84" s="35">
        <f t="shared" si="1057"/>
        <v>0</v>
      </c>
      <c r="AM84" s="35">
        <f t="shared" si="1057"/>
        <v>0</v>
      </c>
      <c r="AN84" s="35">
        <f t="shared" si="1057"/>
        <v>0</v>
      </c>
      <c r="AO84" s="35">
        <f t="shared" si="1057"/>
        <v>0</v>
      </c>
      <c r="AP84" s="35">
        <f t="shared" si="1057"/>
        <v>0</v>
      </c>
      <c r="AQ84" s="35">
        <f t="shared" si="1057"/>
        <v>0</v>
      </c>
      <c r="AR84" s="35">
        <f t="shared" si="1057"/>
        <v>0</v>
      </c>
      <c r="AS84" s="35">
        <f t="shared" si="1057"/>
        <v>0</v>
      </c>
      <c r="AT84" s="35">
        <f t="shared" si="1057"/>
        <v>0</v>
      </c>
      <c r="AU84" s="35">
        <f t="shared" si="1057"/>
        <v>0</v>
      </c>
      <c r="AV84" s="35">
        <f t="shared" si="1057"/>
        <v>0</v>
      </c>
      <c r="AW84" s="35">
        <f t="shared" si="1057"/>
        <v>0</v>
      </c>
      <c r="AX84" s="35">
        <f t="shared" si="1057"/>
        <v>0</v>
      </c>
      <c r="AY84" s="35">
        <f t="shared" si="1057"/>
        <v>0</v>
      </c>
      <c r="AZ84" s="35">
        <f t="shared" si="1057"/>
        <v>0</v>
      </c>
      <c r="BA84" s="35">
        <f t="shared" si="1057"/>
        <v>0</v>
      </c>
      <c r="BB84" s="35">
        <f t="shared" si="1057"/>
        <v>0</v>
      </c>
      <c r="BC84" s="35">
        <f t="shared" si="1057"/>
        <v>0</v>
      </c>
      <c r="BD84" s="35">
        <f t="shared" si="1057"/>
        <v>0</v>
      </c>
      <c r="BE84" s="35">
        <f t="shared" si="1057"/>
        <v>0</v>
      </c>
      <c r="BF84" s="35">
        <f t="shared" si="1057"/>
        <v>0</v>
      </c>
      <c r="BG84" s="35">
        <f t="shared" si="1057"/>
        <v>0</v>
      </c>
      <c r="BH84" s="35">
        <f t="shared" si="1057"/>
        <v>0</v>
      </c>
      <c r="BI84" s="35">
        <f t="shared" si="1057"/>
        <v>0</v>
      </c>
      <c r="BJ84" s="35">
        <f t="shared" si="1057"/>
        <v>0</v>
      </c>
      <c r="BK84" s="35">
        <f t="shared" si="1057"/>
        <v>0</v>
      </c>
      <c r="BL84" s="35">
        <f t="shared" si="1057"/>
        <v>0</v>
      </c>
      <c r="BM84" s="35">
        <f t="shared" si="1057"/>
        <v>0</v>
      </c>
      <c r="BN84" s="35">
        <f t="shared" si="1057"/>
        <v>0</v>
      </c>
      <c r="BO84" s="35">
        <f t="shared" si="1057"/>
        <v>0</v>
      </c>
      <c r="BP84" s="35">
        <f t="shared" si="1057"/>
        <v>0</v>
      </c>
      <c r="BQ84" s="35">
        <f t="shared" si="1057"/>
        <v>0</v>
      </c>
      <c r="BR84" s="35">
        <f t="shared" si="1057"/>
        <v>0</v>
      </c>
      <c r="BS84" s="35">
        <f t="shared" si="1057"/>
        <v>0</v>
      </c>
    </row>
    <row r="85" spans="6:71" hidden="1" outlineLevel="1">
      <c r="F85" t="s">
        <v>169</v>
      </c>
      <c r="L85" s="22" t="s">
        <v>170</v>
      </c>
      <c r="O85" s="22">
        <v>22</v>
      </c>
      <c r="P85" s="39"/>
      <c r="Q85" s="45"/>
      <c r="R85" s="35">
        <f t="shared" ref="R85" si="1058">IF(R$2&gt;=$O85,IF(R84-HLOOKUP($O85,$R$2:$BS$33,30,FALSE)/HLOOKUP($O85,$R$2:$BS$33,31,FALSE)&lt;=0,R84,HLOOKUP($O85,$R$2:$BS$33,30,FALSE)/HLOOKUP($O85,$R$2:$BS$33,31,FALSE)),0)</f>
        <v>0</v>
      </c>
      <c r="S85" s="35">
        <f t="shared" ref="S85" si="1059">IF(S$2&gt;=$O85,IF(S84-HLOOKUP($O85,$R$2:$BS$33,30,FALSE)/HLOOKUP($O85,$R$2:$BS$33,31,FALSE)&lt;=0,S84,HLOOKUP($O85,$R$2:$BS$33,30,FALSE)/HLOOKUP($O85,$R$2:$BS$33,31,FALSE)),0)</f>
        <v>0</v>
      </c>
      <c r="T85" s="35">
        <f t="shared" ref="T85" si="1060">IF(T$2&gt;=$O85,IF(T84-HLOOKUP($O85,$R$2:$BS$33,30,FALSE)/HLOOKUP($O85,$R$2:$BS$33,31,FALSE)&lt;=0,T84,HLOOKUP($O85,$R$2:$BS$33,30,FALSE)/HLOOKUP($O85,$R$2:$BS$33,31,FALSE)),0)</f>
        <v>0</v>
      </c>
      <c r="U85" s="35">
        <f t="shared" ref="U85" si="1061">IF(U$2&gt;=$O85,IF(U84-HLOOKUP($O85,$R$2:$BS$33,30,FALSE)/HLOOKUP($O85,$R$2:$BS$33,31,FALSE)&lt;=0,U84,HLOOKUP($O85,$R$2:$BS$33,30,FALSE)/HLOOKUP($O85,$R$2:$BS$33,31,FALSE)),0)</f>
        <v>0</v>
      </c>
      <c r="V85" s="35">
        <f t="shared" ref="V85" si="1062">IF(V$2&gt;=$O85,IF(V84-HLOOKUP($O85,$R$2:$BS$33,30,FALSE)/HLOOKUP($O85,$R$2:$BS$33,31,FALSE)&lt;=0,V84,HLOOKUP($O85,$R$2:$BS$33,30,FALSE)/HLOOKUP($O85,$R$2:$BS$33,31,FALSE)),0)</f>
        <v>0</v>
      </c>
      <c r="W85" s="35">
        <f t="shared" ref="W85" si="1063">IF(W$2&gt;=$O85,IF(W84-HLOOKUP($O85,$R$2:$BS$33,30,FALSE)/HLOOKUP($O85,$R$2:$BS$33,31,FALSE)&lt;=0,W84,HLOOKUP($O85,$R$2:$BS$33,30,FALSE)/HLOOKUP($O85,$R$2:$BS$33,31,FALSE)),0)</f>
        <v>0</v>
      </c>
      <c r="X85" s="35">
        <f t="shared" ref="X85" si="1064">IF(X$2&gt;=$O85,IF(X84-HLOOKUP($O85,$R$2:$BS$33,30,FALSE)/HLOOKUP($O85,$R$2:$BS$33,31,FALSE)&lt;=0,X84,HLOOKUP($O85,$R$2:$BS$33,30,FALSE)/HLOOKUP($O85,$R$2:$BS$33,31,FALSE)),0)</f>
        <v>0</v>
      </c>
      <c r="Y85" s="35">
        <f t="shared" ref="Y85" si="1065">IF(Y$2&gt;=$O85,IF(Y84-HLOOKUP($O85,$R$2:$BS$33,30,FALSE)/HLOOKUP($O85,$R$2:$BS$33,31,FALSE)&lt;=0,Y84,HLOOKUP($O85,$R$2:$BS$33,30,FALSE)/HLOOKUP($O85,$R$2:$BS$33,31,FALSE)),0)</f>
        <v>0</v>
      </c>
      <c r="Z85" s="35">
        <f t="shared" ref="Z85" si="1066">IF(Z$2&gt;=$O85,IF(Z84-HLOOKUP($O85,$R$2:$BS$33,30,FALSE)/HLOOKUP($O85,$R$2:$BS$33,31,FALSE)&lt;=0,Z84,HLOOKUP($O85,$R$2:$BS$33,30,FALSE)/HLOOKUP($O85,$R$2:$BS$33,31,FALSE)),0)</f>
        <v>0</v>
      </c>
      <c r="AA85" s="35">
        <f t="shared" ref="AA85" si="1067">IF(AA$2&gt;=$O85,IF(AA84-HLOOKUP($O85,$R$2:$BS$33,30,FALSE)/HLOOKUP($O85,$R$2:$BS$33,31,FALSE)&lt;=0,AA84,HLOOKUP($O85,$R$2:$BS$33,30,FALSE)/HLOOKUP($O85,$R$2:$BS$33,31,FALSE)),0)</f>
        <v>0</v>
      </c>
      <c r="AB85" s="35">
        <f t="shared" ref="AB85" si="1068">IF(AB$2&gt;=$O85,IF(AB84-HLOOKUP($O85,$R$2:$BS$33,30,FALSE)/HLOOKUP($O85,$R$2:$BS$33,31,FALSE)&lt;=0,AB84,HLOOKUP($O85,$R$2:$BS$33,30,FALSE)/HLOOKUP($O85,$R$2:$BS$33,31,FALSE)),0)</f>
        <v>0</v>
      </c>
      <c r="AC85" s="35">
        <f t="shared" ref="AC85" si="1069">IF(AC$2&gt;=$O85,IF(AC84-HLOOKUP($O85,$R$2:$BS$33,30,FALSE)/HLOOKUP($O85,$R$2:$BS$33,31,FALSE)&lt;=0,AC84,HLOOKUP($O85,$R$2:$BS$33,30,FALSE)/HLOOKUP($O85,$R$2:$BS$33,31,FALSE)),0)</f>
        <v>0</v>
      </c>
      <c r="AD85" s="35">
        <f t="shared" ref="AD85" si="1070">IF(AD$2&gt;=$O85,IF(AD84-HLOOKUP($O85,$R$2:$BS$33,30,FALSE)/HLOOKUP($O85,$R$2:$BS$33,31,FALSE)&lt;=0,AD84,HLOOKUP($O85,$R$2:$BS$33,30,FALSE)/HLOOKUP($O85,$R$2:$BS$33,31,FALSE)),0)</f>
        <v>0</v>
      </c>
      <c r="AE85" s="35">
        <f t="shared" ref="AE85" si="1071">IF(AE$2&gt;=$O85,IF(AE84-HLOOKUP($O85,$R$2:$BS$33,30,FALSE)/HLOOKUP($O85,$R$2:$BS$33,31,FALSE)&lt;=0,AE84,HLOOKUP($O85,$R$2:$BS$33,30,FALSE)/HLOOKUP($O85,$R$2:$BS$33,31,FALSE)),0)</f>
        <v>0</v>
      </c>
      <c r="AF85" s="35">
        <f t="shared" ref="AF85" si="1072">IF(AF$2&gt;=$O85,IF(AF84-HLOOKUP($O85,$R$2:$BS$33,30,FALSE)/HLOOKUP($O85,$R$2:$BS$33,31,FALSE)&lt;=0,AF84,HLOOKUP($O85,$R$2:$BS$33,30,FALSE)/HLOOKUP($O85,$R$2:$BS$33,31,FALSE)),0)</f>
        <v>0</v>
      </c>
      <c r="AG85" s="35">
        <f t="shared" ref="AG85" si="1073">IF(AG$2&gt;=$O85,IF(AG84-HLOOKUP($O85,$R$2:$BS$33,30,FALSE)/HLOOKUP($O85,$R$2:$BS$33,31,FALSE)&lt;=0,AG84,HLOOKUP($O85,$R$2:$BS$33,30,FALSE)/HLOOKUP($O85,$R$2:$BS$33,31,FALSE)),0)</f>
        <v>0</v>
      </c>
      <c r="AH85" s="35">
        <f t="shared" ref="AH85" si="1074">IF(AH$2&gt;=$O85,IF(AH84-HLOOKUP($O85,$R$2:$BS$33,30,FALSE)/HLOOKUP($O85,$R$2:$BS$33,31,FALSE)&lt;=0,AH84,HLOOKUP($O85,$R$2:$BS$33,30,FALSE)/HLOOKUP($O85,$R$2:$BS$33,31,FALSE)),0)</f>
        <v>0</v>
      </c>
      <c r="AI85" s="35">
        <f t="shared" ref="AI85" si="1075">IF(AI$2&gt;=$O85,IF(AI84-HLOOKUP($O85,$R$2:$BS$33,30,FALSE)/HLOOKUP($O85,$R$2:$BS$33,31,FALSE)&lt;=0,AI84,HLOOKUP($O85,$R$2:$BS$33,30,FALSE)/HLOOKUP($O85,$R$2:$BS$33,31,FALSE)),0)</f>
        <v>0</v>
      </c>
      <c r="AJ85" s="35">
        <f t="shared" ref="AJ85" si="1076">IF(AJ$2&gt;=$O85,IF(AJ84-HLOOKUP($O85,$R$2:$BS$33,30,FALSE)/HLOOKUP($O85,$R$2:$BS$33,31,FALSE)&lt;=0,AJ84,HLOOKUP($O85,$R$2:$BS$33,30,FALSE)/HLOOKUP($O85,$R$2:$BS$33,31,FALSE)),0)</f>
        <v>0</v>
      </c>
      <c r="AK85" s="35">
        <f t="shared" ref="AK85" si="1077">IF(AK$2&gt;=$O85,IF(AK84-HLOOKUP($O85,$R$2:$BS$33,30,FALSE)/HLOOKUP($O85,$R$2:$BS$33,31,FALSE)&lt;=0,AK84,HLOOKUP($O85,$R$2:$BS$33,30,FALSE)/HLOOKUP($O85,$R$2:$BS$33,31,FALSE)),0)</f>
        <v>0</v>
      </c>
      <c r="AL85" s="35">
        <f t="shared" ref="AL85" si="1078">IF(AL$2&gt;=$O85,IF(AL84-HLOOKUP($O85,$R$2:$BS$33,30,FALSE)/HLOOKUP($O85,$R$2:$BS$33,31,FALSE)&lt;=0,AL84,HLOOKUP($O85,$R$2:$BS$33,30,FALSE)/HLOOKUP($O85,$R$2:$BS$33,31,FALSE)),0)</f>
        <v>0</v>
      </c>
      <c r="AM85" s="35">
        <f t="shared" ref="AM85" si="1079">IF(AM$2&gt;=$O85,IF(AM84-HLOOKUP($O85,$R$2:$BS$33,30,FALSE)/HLOOKUP($O85,$R$2:$BS$33,31,FALSE)&lt;=0,AM84,HLOOKUP($O85,$R$2:$BS$33,30,FALSE)/HLOOKUP($O85,$R$2:$BS$33,31,FALSE)),0)</f>
        <v>0</v>
      </c>
      <c r="AN85" s="35">
        <f t="shared" ref="AN85" si="1080">IF(AN$2&gt;=$O85,IF(AN84-HLOOKUP($O85,$R$2:$BS$33,30,FALSE)/HLOOKUP($O85,$R$2:$BS$33,31,FALSE)&lt;=0,AN84,HLOOKUP($O85,$R$2:$BS$33,30,FALSE)/HLOOKUP($O85,$R$2:$BS$33,31,FALSE)),0)</f>
        <v>0</v>
      </c>
      <c r="AO85" s="35">
        <f t="shared" ref="AO85" si="1081">IF(AO$2&gt;=$O85,IF(AO84-HLOOKUP($O85,$R$2:$BS$33,30,FALSE)/HLOOKUP($O85,$R$2:$BS$33,31,FALSE)&lt;=0,AO84,HLOOKUP($O85,$R$2:$BS$33,30,FALSE)/HLOOKUP($O85,$R$2:$BS$33,31,FALSE)),0)</f>
        <v>0</v>
      </c>
      <c r="AP85" s="35">
        <f t="shared" ref="AP85" si="1082">IF(AP$2&gt;=$O85,IF(AP84-HLOOKUP($O85,$R$2:$BS$33,30,FALSE)/HLOOKUP($O85,$R$2:$BS$33,31,FALSE)&lt;=0,AP84,HLOOKUP($O85,$R$2:$BS$33,30,FALSE)/HLOOKUP($O85,$R$2:$BS$33,31,FALSE)),0)</f>
        <v>0</v>
      </c>
      <c r="AQ85" s="35">
        <f t="shared" ref="AQ85" si="1083">IF(AQ$2&gt;=$O85,IF(AQ84-HLOOKUP($O85,$R$2:$BS$33,30,FALSE)/HLOOKUP($O85,$R$2:$BS$33,31,FALSE)&lt;=0,AQ84,HLOOKUP($O85,$R$2:$BS$33,30,FALSE)/HLOOKUP($O85,$R$2:$BS$33,31,FALSE)),0)</f>
        <v>0</v>
      </c>
      <c r="AR85" s="35">
        <f t="shared" ref="AR85" si="1084">IF(AR$2&gt;=$O85,IF(AR84-HLOOKUP($O85,$R$2:$BS$33,30,FALSE)/HLOOKUP($O85,$R$2:$BS$33,31,FALSE)&lt;=0,AR84,HLOOKUP($O85,$R$2:$BS$33,30,FALSE)/HLOOKUP($O85,$R$2:$BS$33,31,FALSE)),0)</f>
        <v>0</v>
      </c>
      <c r="AS85" s="35">
        <f t="shared" ref="AS85" si="1085">IF(AS$2&gt;=$O85,IF(AS84-HLOOKUP($O85,$R$2:$BS$33,30,FALSE)/HLOOKUP($O85,$R$2:$BS$33,31,FALSE)&lt;=0,AS84,HLOOKUP($O85,$R$2:$BS$33,30,FALSE)/HLOOKUP($O85,$R$2:$BS$33,31,FALSE)),0)</f>
        <v>0</v>
      </c>
      <c r="AT85" s="35">
        <f t="shared" ref="AT85" si="1086">IF(AT$2&gt;=$O85,IF(AT84-HLOOKUP($O85,$R$2:$BS$33,30,FALSE)/HLOOKUP($O85,$R$2:$BS$33,31,FALSE)&lt;=0,AT84,HLOOKUP($O85,$R$2:$BS$33,30,FALSE)/HLOOKUP($O85,$R$2:$BS$33,31,FALSE)),0)</f>
        <v>0</v>
      </c>
      <c r="AU85" s="35">
        <f t="shared" ref="AU85" si="1087">IF(AU$2&gt;=$O85,IF(AU84-HLOOKUP($O85,$R$2:$BS$33,30,FALSE)/HLOOKUP($O85,$R$2:$BS$33,31,FALSE)&lt;=0,AU84,HLOOKUP($O85,$R$2:$BS$33,30,FALSE)/HLOOKUP($O85,$R$2:$BS$33,31,FALSE)),0)</f>
        <v>0</v>
      </c>
      <c r="AV85" s="35">
        <f t="shared" ref="AV85" si="1088">IF(AV$2&gt;=$O85,IF(AV84-HLOOKUP($O85,$R$2:$BS$33,30,FALSE)/HLOOKUP($O85,$R$2:$BS$33,31,FALSE)&lt;=0,AV84,HLOOKUP($O85,$R$2:$BS$33,30,FALSE)/HLOOKUP($O85,$R$2:$BS$33,31,FALSE)),0)</f>
        <v>0</v>
      </c>
      <c r="AW85" s="35">
        <f t="shared" ref="AW85" si="1089">IF(AW$2&gt;=$O85,IF(AW84-HLOOKUP($O85,$R$2:$BS$33,30,FALSE)/HLOOKUP($O85,$R$2:$BS$33,31,FALSE)&lt;=0,AW84,HLOOKUP($O85,$R$2:$BS$33,30,FALSE)/HLOOKUP($O85,$R$2:$BS$33,31,FALSE)),0)</f>
        <v>0</v>
      </c>
      <c r="AX85" s="35">
        <f t="shared" ref="AX85" si="1090">IF(AX$2&gt;=$O85,IF(AX84-HLOOKUP($O85,$R$2:$BS$33,30,FALSE)/HLOOKUP($O85,$R$2:$BS$33,31,FALSE)&lt;=0,AX84,HLOOKUP($O85,$R$2:$BS$33,30,FALSE)/HLOOKUP($O85,$R$2:$BS$33,31,FALSE)),0)</f>
        <v>0</v>
      </c>
      <c r="AY85" s="35">
        <f t="shared" ref="AY85" si="1091">IF(AY$2&gt;=$O85,IF(AY84-HLOOKUP($O85,$R$2:$BS$33,30,FALSE)/HLOOKUP($O85,$R$2:$BS$33,31,FALSE)&lt;=0,AY84,HLOOKUP($O85,$R$2:$BS$33,30,FALSE)/HLOOKUP($O85,$R$2:$BS$33,31,FALSE)),0)</f>
        <v>0</v>
      </c>
      <c r="AZ85" s="35">
        <f t="shared" ref="AZ85" si="1092">IF(AZ$2&gt;=$O85,IF(AZ84-HLOOKUP($O85,$R$2:$BS$33,30,FALSE)/HLOOKUP($O85,$R$2:$BS$33,31,FALSE)&lt;=0,AZ84,HLOOKUP($O85,$R$2:$BS$33,30,FALSE)/HLOOKUP($O85,$R$2:$BS$33,31,FALSE)),0)</f>
        <v>0</v>
      </c>
      <c r="BA85" s="35">
        <f t="shared" ref="BA85" si="1093">IF(BA$2&gt;=$O85,IF(BA84-HLOOKUP($O85,$R$2:$BS$33,30,FALSE)/HLOOKUP($O85,$R$2:$BS$33,31,FALSE)&lt;=0,BA84,HLOOKUP($O85,$R$2:$BS$33,30,FALSE)/HLOOKUP($O85,$R$2:$BS$33,31,FALSE)),0)</f>
        <v>0</v>
      </c>
      <c r="BB85" s="35">
        <f t="shared" ref="BB85" si="1094">IF(BB$2&gt;=$O85,IF(BB84-HLOOKUP($O85,$R$2:$BS$33,30,FALSE)/HLOOKUP($O85,$R$2:$BS$33,31,FALSE)&lt;=0,BB84,HLOOKUP($O85,$R$2:$BS$33,30,FALSE)/HLOOKUP($O85,$R$2:$BS$33,31,FALSE)),0)</f>
        <v>0</v>
      </c>
      <c r="BC85" s="35">
        <f t="shared" ref="BC85" si="1095">IF(BC$2&gt;=$O85,IF(BC84-HLOOKUP($O85,$R$2:$BS$33,30,FALSE)/HLOOKUP($O85,$R$2:$BS$33,31,FALSE)&lt;=0,BC84,HLOOKUP($O85,$R$2:$BS$33,30,FALSE)/HLOOKUP($O85,$R$2:$BS$33,31,FALSE)),0)</f>
        <v>0</v>
      </c>
      <c r="BD85" s="35">
        <f t="shared" ref="BD85" si="1096">IF(BD$2&gt;=$O85,IF(BD84-HLOOKUP($O85,$R$2:$BS$33,30,FALSE)/HLOOKUP($O85,$R$2:$BS$33,31,FALSE)&lt;=0,BD84,HLOOKUP($O85,$R$2:$BS$33,30,FALSE)/HLOOKUP($O85,$R$2:$BS$33,31,FALSE)),0)</f>
        <v>0</v>
      </c>
      <c r="BE85" s="35">
        <f t="shared" ref="BE85" si="1097">IF(BE$2&gt;=$O85,IF(BE84-HLOOKUP($O85,$R$2:$BS$33,30,FALSE)/HLOOKUP($O85,$R$2:$BS$33,31,FALSE)&lt;=0,BE84,HLOOKUP($O85,$R$2:$BS$33,30,FALSE)/HLOOKUP($O85,$R$2:$BS$33,31,FALSE)),0)</f>
        <v>0</v>
      </c>
      <c r="BF85" s="35">
        <f t="shared" ref="BF85" si="1098">IF(BF$2&gt;=$O85,IF(BF84-HLOOKUP($O85,$R$2:$BS$33,30,FALSE)/HLOOKUP($O85,$R$2:$BS$33,31,FALSE)&lt;=0,BF84,HLOOKUP($O85,$R$2:$BS$33,30,FALSE)/HLOOKUP($O85,$R$2:$BS$33,31,FALSE)),0)</f>
        <v>0</v>
      </c>
      <c r="BG85" s="35">
        <f t="shared" ref="BG85" si="1099">IF(BG$2&gt;=$O85,IF(BG84-HLOOKUP($O85,$R$2:$BS$33,30,FALSE)/HLOOKUP($O85,$R$2:$BS$33,31,FALSE)&lt;=0,BG84,HLOOKUP($O85,$R$2:$BS$33,30,FALSE)/HLOOKUP($O85,$R$2:$BS$33,31,FALSE)),0)</f>
        <v>0</v>
      </c>
      <c r="BH85" s="35">
        <f t="shared" ref="BH85" si="1100">IF(BH$2&gt;=$O85,IF(BH84-HLOOKUP($O85,$R$2:$BS$33,30,FALSE)/HLOOKUP($O85,$R$2:$BS$33,31,FALSE)&lt;=0,BH84,HLOOKUP($O85,$R$2:$BS$33,30,FALSE)/HLOOKUP($O85,$R$2:$BS$33,31,FALSE)),0)</f>
        <v>0</v>
      </c>
      <c r="BI85" s="35">
        <f t="shared" ref="BI85" si="1101">IF(BI$2&gt;=$O85,IF(BI84-HLOOKUP($O85,$R$2:$BS$33,30,FALSE)/HLOOKUP($O85,$R$2:$BS$33,31,FALSE)&lt;=0,BI84,HLOOKUP($O85,$R$2:$BS$33,30,FALSE)/HLOOKUP($O85,$R$2:$BS$33,31,FALSE)),0)</f>
        <v>0</v>
      </c>
      <c r="BJ85" s="35">
        <f t="shared" ref="BJ85" si="1102">IF(BJ$2&gt;=$O85,IF(BJ84-HLOOKUP($O85,$R$2:$BS$33,30,FALSE)/HLOOKUP($O85,$R$2:$BS$33,31,FALSE)&lt;=0,BJ84,HLOOKUP($O85,$R$2:$BS$33,30,FALSE)/HLOOKUP($O85,$R$2:$BS$33,31,FALSE)),0)</f>
        <v>0</v>
      </c>
      <c r="BK85" s="35">
        <f t="shared" ref="BK85" si="1103">IF(BK$2&gt;=$O85,IF(BK84-HLOOKUP($O85,$R$2:$BS$33,30,FALSE)/HLOOKUP($O85,$R$2:$BS$33,31,FALSE)&lt;=0,BK84,HLOOKUP($O85,$R$2:$BS$33,30,FALSE)/HLOOKUP($O85,$R$2:$BS$33,31,FALSE)),0)</f>
        <v>0</v>
      </c>
      <c r="BL85" s="35">
        <f t="shared" ref="BL85" si="1104">IF(BL$2&gt;=$O85,IF(BL84-HLOOKUP($O85,$R$2:$BS$33,30,FALSE)/HLOOKUP($O85,$R$2:$BS$33,31,FALSE)&lt;=0,BL84,HLOOKUP($O85,$R$2:$BS$33,30,FALSE)/HLOOKUP($O85,$R$2:$BS$33,31,FALSE)),0)</f>
        <v>0</v>
      </c>
      <c r="BM85" s="35">
        <f t="shared" ref="BM85" si="1105">IF(BM$2&gt;=$O85,IF(BM84-HLOOKUP($O85,$R$2:$BS$33,30,FALSE)/HLOOKUP($O85,$R$2:$BS$33,31,FALSE)&lt;=0,BM84,HLOOKUP($O85,$R$2:$BS$33,30,FALSE)/HLOOKUP($O85,$R$2:$BS$33,31,FALSE)),0)</f>
        <v>0</v>
      </c>
      <c r="BN85" s="35">
        <f t="shared" ref="BN85" si="1106">IF(BN$2&gt;=$O85,IF(BN84-HLOOKUP($O85,$R$2:$BS$33,30,FALSE)/HLOOKUP($O85,$R$2:$BS$33,31,FALSE)&lt;=0,BN84,HLOOKUP($O85,$R$2:$BS$33,30,FALSE)/HLOOKUP($O85,$R$2:$BS$33,31,FALSE)),0)</f>
        <v>0</v>
      </c>
      <c r="BO85" s="35">
        <f t="shared" ref="BO85" si="1107">IF(BO$2&gt;=$O85,IF(BO84-HLOOKUP($O85,$R$2:$BS$33,30,FALSE)/HLOOKUP($O85,$R$2:$BS$33,31,FALSE)&lt;=0,BO84,HLOOKUP($O85,$R$2:$BS$33,30,FALSE)/HLOOKUP($O85,$R$2:$BS$33,31,FALSE)),0)</f>
        <v>0</v>
      </c>
      <c r="BP85" s="35">
        <f t="shared" ref="BP85" si="1108">IF(BP$2&gt;=$O85,IF(BP84-HLOOKUP($O85,$R$2:$BS$33,30,FALSE)/HLOOKUP($O85,$R$2:$BS$33,31,FALSE)&lt;=0,BP84,HLOOKUP($O85,$R$2:$BS$33,30,FALSE)/HLOOKUP($O85,$R$2:$BS$33,31,FALSE)),0)</f>
        <v>0</v>
      </c>
      <c r="BQ85" s="35">
        <f t="shared" ref="BQ85" si="1109">IF(BQ$2&gt;=$O85,IF(BQ84-HLOOKUP($O85,$R$2:$BS$33,30,FALSE)/HLOOKUP($O85,$R$2:$BS$33,31,FALSE)&lt;=0,BQ84,HLOOKUP($O85,$R$2:$BS$33,30,FALSE)/HLOOKUP($O85,$R$2:$BS$33,31,FALSE)),0)</f>
        <v>0</v>
      </c>
      <c r="BR85" s="35">
        <f t="shared" ref="BR85" si="1110">IF(BR$2&gt;=$O85,IF(BR84-HLOOKUP($O85,$R$2:$BS$33,30,FALSE)/HLOOKUP($O85,$R$2:$BS$33,31,FALSE)&lt;=0,BR84,HLOOKUP($O85,$R$2:$BS$33,30,FALSE)/HLOOKUP($O85,$R$2:$BS$33,31,FALSE)),0)</f>
        <v>0</v>
      </c>
      <c r="BS85" s="35">
        <f t="shared" ref="BS85" si="1111">IF(BS$2&gt;=$O85,IF(BS84-HLOOKUP($O85,$R$2:$BS$33,30,FALSE)/HLOOKUP($O85,$R$2:$BS$33,31,FALSE)&lt;=0,BS84,HLOOKUP($O85,$R$2:$BS$33,30,FALSE)/HLOOKUP($O85,$R$2:$BS$33,31,FALSE)),0)</f>
        <v>0</v>
      </c>
    </row>
    <row r="86" spans="6:71" hidden="1" outlineLevel="1">
      <c r="F86" t="s">
        <v>168</v>
      </c>
      <c r="L86" s="22" t="s">
        <v>54</v>
      </c>
      <c r="O86" s="22">
        <v>23</v>
      </c>
      <c r="P86" s="39"/>
      <c r="Q86" s="45"/>
      <c r="R86" s="35">
        <f t="shared" ref="R86:BS86" si="1112">IF($O86=R$2,R$40,IF(R$2&gt;$O86,Q86-Q87,0))</f>
        <v>0</v>
      </c>
      <c r="S86" s="35">
        <f t="shared" si="1112"/>
        <v>0</v>
      </c>
      <c r="T86" s="35">
        <f t="shared" si="1112"/>
        <v>0</v>
      </c>
      <c r="U86" s="35">
        <f t="shared" si="1112"/>
        <v>0</v>
      </c>
      <c r="V86" s="35">
        <f t="shared" si="1112"/>
        <v>0</v>
      </c>
      <c r="W86" s="35">
        <f t="shared" si="1112"/>
        <v>0</v>
      </c>
      <c r="X86" s="35">
        <f t="shared" si="1112"/>
        <v>0</v>
      </c>
      <c r="Y86" s="35">
        <f t="shared" si="1112"/>
        <v>0</v>
      </c>
      <c r="Z86" s="35">
        <f t="shared" si="1112"/>
        <v>0</v>
      </c>
      <c r="AA86" s="35">
        <f t="shared" si="1112"/>
        <v>0</v>
      </c>
      <c r="AB86" s="35">
        <f t="shared" si="1112"/>
        <v>0</v>
      </c>
      <c r="AC86" s="35">
        <f t="shared" si="1112"/>
        <v>0</v>
      </c>
      <c r="AD86" s="35">
        <f t="shared" si="1112"/>
        <v>0</v>
      </c>
      <c r="AE86" s="35">
        <f t="shared" si="1112"/>
        <v>0</v>
      </c>
      <c r="AF86" s="35">
        <f t="shared" si="1112"/>
        <v>0</v>
      </c>
      <c r="AG86" s="35">
        <f t="shared" si="1112"/>
        <v>0</v>
      </c>
      <c r="AH86" s="35">
        <f t="shared" si="1112"/>
        <v>0</v>
      </c>
      <c r="AI86" s="35">
        <f t="shared" si="1112"/>
        <v>0</v>
      </c>
      <c r="AJ86" s="35">
        <f t="shared" si="1112"/>
        <v>0</v>
      </c>
      <c r="AK86" s="35">
        <f t="shared" si="1112"/>
        <v>0</v>
      </c>
      <c r="AL86" s="35">
        <f t="shared" si="1112"/>
        <v>0</v>
      </c>
      <c r="AM86" s="35">
        <f t="shared" si="1112"/>
        <v>0</v>
      </c>
      <c r="AN86" s="35">
        <f t="shared" si="1112"/>
        <v>0</v>
      </c>
      <c r="AO86" s="35">
        <f t="shared" si="1112"/>
        <v>0</v>
      </c>
      <c r="AP86" s="35">
        <f t="shared" si="1112"/>
        <v>0</v>
      </c>
      <c r="AQ86" s="35">
        <f t="shared" si="1112"/>
        <v>0</v>
      </c>
      <c r="AR86" s="35">
        <f t="shared" si="1112"/>
        <v>0</v>
      </c>
      <c r="AS86" s="35">
        <f t="shared" si="1112"/>
        <v>0</v>
      </c>
      <c r="AT86" s="35">
        <f t="shared" si="1112"/>
        <v>0</v>
      </c>
      <c r="AU86" s="35">
        <f t="shared" si="1112"/>
        <v>0</v>
      </c>
      <c r="AV86" s="35">
        <f t="shared" si="1112"/>
        <v>0</v>
      </c>
      <c r="AW86" s="35">
        <f t="shared" si="1112"/>
        <v>0</v>
      </c>
      <c r="AX86" s="35">
        <f t="shared" si="1112"/>
        <v>0</v>
      </c>
      <c r="AY86" s="35">
        <f t="shared" si="1112"/>
        <v>0</v>
      </c>
      <c r="AZ86" s="35">
        <f t="shared" si="1112"/>
        <v>0</v>
      </c>
      <c r="BA86" s="35">
        <f t="shared" si="1112"/>
        <v>0</v>
      </c>
      <c r="BB86" s="35">
        <f t="shared" si="1112"/>
        <v>0</v>
      </c>
      <c r="BC86" s="35">
        <f t="shared" si="1112"/>
        <v>0</v>
      </c>
      <c r="BD86" s="35">
        <f t="shared" si="1112"/>
        <v>0</v>
      </c>
      <c r="BE86" s="35">
        <f t="shared" si="1112"/>
        <v>0</v>
      </c>
      <c r="BF86" s="35">
        <f t="shared" si="1112"/>
        <v>0</v>
      </c>
      <c r="BG86" s="35">
        <f t="shared" si="1112"/>
        <v>0</v>
      </c>
      <c r="BH86" s="35">
        <f t="shared" si="1112"/>
        <v>0</v>
      </c>
      <c r="BI86" s="35">
        <f t="shared" si="1112"/>
        <v>0</v>
      </c>
      <c r="BJ86" s="35">
        <f t="shared" si="1112"/>
        <v>0</v>
      </c>
      <c r="BK86" s="35">
        <f t="shared" si="1112"/>
        <v>0</v>
      </c>
      <c r="BL86" s="35">
        <f t="shared" si="1112"/>
        <v>0</v>
      </c>
      <c r="BM86" s="35">
        <f t="shared" si="1112"/>
        <v>0</v>
      </c>
      <c r="BN86" s="35">
        <f t="shared" si="1112"/>
        <v>0</v>
      </c>
      <c r="BO86" s="35">
        <f t="shared" si="1112"/>
        <v>0</v>
      </c>
      <c r="BP86" s="35">
        <f t="shared" si="1112"/>
        <v>0</v>
      </c>
      <c r="BQ86" s="35">
        <f t="shared" si="1112"/>
        <v>0</v>
      </c>
      <c r="BR86" s="35">
        <f t="shared" si="1112"/>
        <v>0</v>
      </c>
      <c r="BS86" s="35">
        <f t="shared" si="1112"/>
        <v>0</v>
      </c>
    </row>
    <row r="87" spans="6:71" hidden="1" outlineLevel="1">
      <c r="F87" t="s">
        <v>169</v>
      </c>
      <c r="L87" s="22" t="s">
        <v>170</v>
      </c>
      <c r="O87" s="22">
        <v>23</v>
      </c>
      <c r="P87" s="39"/>
      <c r="Q87" s="45"/>
      <c r="R87" s="35">
        <f t="shared" ref="R87" si="1113">IF(R$2&gt;=$O87,IF(R86-HLOOKUP($O87,$R$2:$BS$33,30,FALSE)/HLOOKUP($O87,$R$2:$BS$33,31,FALSE)&lt;=0,R86,HLOOKUP($O87,$R$2:$BS$33,30,FALSE)/HLOOKUP($O87,$R$2:$BS$33,31,FALSE)),0)</f>
        <v>0</v>
      </c>
      <c r="S87" s="35">
        <f t="shared" ref="S87" si="1114">IF(S$2&gt;=$O87,IF(S86-HLOOKUP($O87,$R$2:$BS$33,30,FALSE)/HLOOKUP($O87,$R$2:$BS$33,31,FALSE)&lt;=0,S86,HLOOKUP($O87,$R$2:$BS$33,30,FALSE)/HLOOKUP($O87,$R$2:$BS$33,31,FALSE)),0)</f>
        <v>0</v>
      </c>
      <c r="T87" s="35">
        <f t="shared" ref="T87" si="1115">IF(T$2&gt;=$O87,IF(T86-HLOOKUP($O87,$R$2:$BS$33,30,FALSE)/HLOOKUP($O87,$R$2:$BS$33,31,FALSE)&lt;=0,T86,HLOOKUP($O87,$R$2:$BS$33,30,FALSE)/HLOOKUP($O87,$R$2:$BS$33,31,FALSE)),0)</f>
        <v>0</v>
      </c>
      <c r="U87" s="35">
        <f t="shared" ref="U87" si="1116">IF(U$2&gt;=$O87,IF(U86-HLOOKUP($O87,$R$2:$BS$33,30,FALSE)/HLOOKUP($O87,$R$2:$BS$33,31,FALSE)&lt;=0,U86,HLOOKUP($O87,$R$2:$BS$33,30,FALSE)/HLOOKUP($O87,$R$2:$BS$33,31,FALSE)),0)</f>
        <v>0</v>
      </c>
      <c r="V87" s="35">
        <f t="shared" ref="V87" si="1117">IF(V$2&gt;=$O87,IF(V86-HLOOKUP($O87,$R$2:$BS$33,30,FALSE)/HLOOKUP($O87,$R$2:$BS$33,31,FALSE)&lt;=0,V86,HLOOKUP($O87,$R$2:$BS$33,30,FALSE)/HLOOKUP($O87,$R$2:$BS$33,31,FALSE)),0)</f>
        <v>0</v>
      </c>
      <c r="W87" s="35">
        <f t="shared" ref="W87" si="1118">IF(W$2&gt;=$O87,IF(W86-HLOOKUP($O87,$R$2:$BS$33,30,FALSE)/HLOOKUP($O87,$R$2:$BS$33,31,FALSE)&lt;=0,W86,HLOOKUP($O87,$R$2:$BS$33,30,FALSE)/HLOOKUP($O87,$R$2:$BS$33,31,FALSE)),0)</f>
        <v>0</v>
      </c>
      <c r="X87" s="35">
        <f t="shared" ref="X87" si="1119">IF(X$2&gt;=$O87,IF(X86-HLOOKUP($O87,$R$2:$BS$33,30,FALSE)/HLOOKUP($O87,$R$2:$BS$33,31,FALSE)&lt;=0,X86,HLOOKUP($O87,$R$2:$BS$33,30,FALSE)/HLOOKUP($O87,$R$2:$BS$33,31,FALSE)),0)</f>
        <v>0</v>
      </c>
      <c r="Y87" s="35">
        <f t="shared" ref="Y87" si="1120">IF(Y$2&gt;=$O87,IF(Y86-HLOOKUP($O87,$R$2:$BS$33,30,FALSE)/HLOOKUP($O87,$R$2:$BS$33,31,FALSE)&lt;=0,Y86,HLOOKUP($O87,$R$2:$BS$33,30,FALSE)/HLOOKUP($O87,$R$2:$BS$33,31,FALSE)),0)</f>
        <v>0</v>
      </c>
      <c r="Z87" s="35">
        <f t="shared" ref="Z87" si="1121">IF(Z$2&gt;=$O87,IF(Z86-HLOOKUP($O87,$R$2:$BS$33,30,FALSE)/HLOOKUP($O87,$R$2:$BS$33,31,FALSE)&lt;=0,Z86,HLOOKUP($O87,$R$2:$BS$33,30,FALSE)/HLOOKUP($O87,$R$2:$BS$33,31,FALSE)),0)</f>
        <v>0</v>
      </c>
      <c r="AA87" s="35">
        <f t="shared" ref="AA87" si="1122">IF(AA$2&gt;=$O87,IF(AA86-HLOOKUP($O87,$R$2:$BS$33,30,FALSE)/HLOOKUP($O87,$R$2:$BS$33,31,FALSE)&lt;=0,AA86,HLOOKUP($O87,$R$2:$BS$33,30,FALSE)/HLOOKUP($O87,$R$2:$BS$33,31,FALSE)),0)</f>
        <v>0</v>
      </c>
      <c r="AB87" s="35">
        <f t="shared" ref="AB87" si="1123">IF(AB$2&gt;=$O87,IF(AB86-HLOOKUP($O87,$R$2:$BS$33,30,FALSE)/HLOOKUP($O87,$R$2:$BS$33,31,FALSE)&lt;=0,AB86,HLOOKUP($O87,$R$2:$BS$33,30,FALSE)/HLOOKUP($O87,$R$2:$BS$33,31,FALSE)),0)</f>
        <v>0</v>
      </c>
      <c r="AC87" s="35">
        <f t="shared" ref="AC87" si="1124">IF(AC$2&gt;=$O87,IF(AC86-HLOOKUP($O87,$R$2:$BS$33,30,FALSE)/HLOOKUP($O87,$R$2:$BS$33,31,FALSE)&lt;=0,AC86,HLOOKUP($O87,$R$2:$BS$33,30,FALSE)/HLOOKUP($O87,$R$2:$BS$33,31,FALSE)),0)</f>
        <v>0</v>
      </c>
      <c r="AD87" s="35">
        <f t="shared" ref="AD87" si="1125">IF(AD$2&gt;=$O87,IF(AD86-HLOOKUP($O87,$R$2:$BS$33,30,FALSE)/HLOOKUP($O87,$R$2:$BS$33,31,FALSE)&lt;=0,AD86,HLOOKUP($O87,$R$2:$BS$33,30,FALSE)/HLOOKUP($O87,$R$2:$BS$33,31,FALSE)),0)</f>
        <v>0</v>
      </c>
      <c r="AE87" s="35">
        <f t="shared" ref="AE87" si="1126">IF(AE$2&gt;=$O87,IF(AE86-HLOOKUP($O87,$R$2:$BS$33,30,FALSE)/HLOOKUP($O87,$R$2:$BS$33,31,FALSE)&lt;=0,AE86,HLOOKUP($O87,$R$2:$BS$33,30,FALSE)/HLOOKUP($O87,$R$2:$BS$33,31,FALSE)),0)</f>
        <v>0</v>
      </c>
      <c r="AF87" s="35">
        <f t="shared" ref="AF87" si="1127">IF(AF$2&gt;=$O87,IF(AF86-HLOOKUP($O87,$R$2:$BS$33,30,FALSE)/HLOOKUP($O87,$R$2:$BS$33,31,FALSE)&lt;=0,AF86,HLOOKUP($O87,$R$2:$BS$33,30,FALSE)/HLOOKUP($O87,$R$2:$BS$33,31,FALSE)),0)</f>
        <v>0</v>
      </c>
      <c r="AG87" s="35">
        <f t="shared" ref="AG87" si="1128">IF(AG$2&gt;=$O87,IF(AG86-HLOOKUP($O87,$R$2:$BS$33,30,FALSE)/HLOOKUP($O87,$R$2:$BS$33,31,FALSE)&lt;=0,AG86,HLOOKUP($O87,$R$2:$BS$33,30,FALSE)/HLOOKUP($O87,$R$2:$BS$33,31,FALSE)),0)</f>
        <v>0</v>
      </c>
      <c r="AH87" s="35">
        <f t="shared" ref="AH87" si="1129">IF(AH$2&gt;=$O87,IF(AH86-HLOOKUP($O87,$R$2:$BS$33,30,FALSE)/HLOOKUP($O87,$R$2:$BS$33,31,FALSE)&lt;=0,AH86,HLOOKUP($O87,$R$2:$BS$33,30,FALSE)/HLOOKUP($O87,$R$2:$BS$33,31,FALSE)),0)</f>
        <v>0</v>
      </c>
      <c r="AI87" s="35">
        <f t="shared" ref="AI87" si="1130">IF(AI$2&gt;=$O87,IF(AI86-HLOOKUP($O87,$R$2:$BS$33,30,FALSE)/HLOOKUP($O87,$R$2:$BS$33,31,FALSE)&lt;=0,AI86,HLOOKUP($O87,$R$2:$BS$33,30,FALSE)/HLOOKUP($O87,$R$2:$BS$33,31,FALSE)),0)</f>
        <v>0</v>
      </c>
      <c r="AJ87" s="35">
        <f t="shared" ref="AJ87" si="1131">IF(AJ$2&gt;=$O87,IF(AJ86-HLOOKUP($O87,$R$2:$BS$33,30,FALSE)/HLOOKUP($O87,$R$2:$BS$33,31,FALSE)&lt;=0,AJ86,HLOOKUP($O87,$R$2:$BS$33,30,FALSE)/HLOOKUP($O87,$R$2:$BS$33,31,FALSE)),0)</f>
        <v>0</v>
      </c>
      <c r="AK87" s="35">
        <f t="shared" ref="AK87" si="1132">IF(AK$2&gt;=$O87,IF(AK86-HLOOKUP($O87,$R$2:$BS$33,30,FALSE)/HLOOKUP($O87,$R$2:$BS$33,31,FALSE)&lt;=0,AK86,HLOOKUP($O87,$R$2:$BS$33,30,FALSE)/HLOOKUP($O87,$R$2:$BS$33,31,FALSE)),0)</f>
        <v>0</v>
      </c>
      <c r="AL87" s="35">
        <f t="shared" ref="AL87" si="1133">IF(AL$2&gt;=$O87,IF(AL86-HLOOKUP($O87,$R$2:$BS$33,30,FALSE)/HLOOKUP($O87,$R$2:$BS$33,31,FALSE)&lt;=0,AL86,HLOOKUP($O87,$R$2:$BS$33,30,FALSE)/HLOOKUP($O87,$R$2:$BS$33,31,FALSE)),0)</f>
        <v>0</v>
      </c>
      <c r="AM87" s="35">
        <f t="shared" ref="AM87" si="1134">IF(AM$2&gt;=$O87,IF(AM86-HLOOKUP($O87,$R$2:$BS$33,30,FALSE)/HLOOKUP($O87,$R$2:$BS$33,31,FALSE)&lt;=0,AM86,HLOOKUP($O87,$R$2:$BS$33,30,FALSE)/HLOOKUP($O87,$R$2:$BS$33,31,FALSE)),0)</f>
        <v>0</v>
      </c>
      <c r="AN87" s="35">
        <f t="shared" ref="AN87" si="1135">IF(AN$2&gt;=$O87,IF(AN86-HLOOKUP($O87,$R$2:$BS$33,30,FALSE)/HLOOKUP($O87,$R$2:$BS$33,31,FALSE)&lt;=0,AN86,HLOOKUP($O87,$R$2:$BS$33,30,FALSE)/HLOOKUP($O87,$R$2:$BS$33,31,FALSE)),0)</f>
        <v>0</v>
      </c>
      <c r="AO87" s="35">
        <f t="shared" ref="AO87" si="1136">IF(AO$2&gt;=$O87,IF(AO86-HLOOKUP($O87,$R$2:$BS$33,30,FALSE)/HLOOKUP($O87,$R$2:$BS$33,31,FALSE)&lt;=0,AO86,HLOOKUP($O87,$R$2:$BS$33,30,FALSE)/HLOOKUP($O87,$R$2:$BS$33,31,FALSE)),0)</f>
        <v>0</v>
      </c>
      <c r="AP87" s="35">
        <f t="shared" ref="AP87" si="1137">IF(AP$2&gt;=$O87,IF(AP86-HLOOKUP($O87,$R$2:$BS$33,30,FALSE)/HLOOKUP($O87,$R$2:$BS$33,31,FALSE)&lt;=0,AP86,HLOOKUP($O87,$R$2:$BS$33,30,FALSE)/HLOOKUP($O87,$R$2:$BS$33,31,FALSE)),0)</f>
        <v>0</v>
      </c>
      <c r="AQ87" s="35">
        <f t="shared" ref="AQ87" si="1138">IF(AQ$2&gt;=$O87,IF(AQ86-HLOOKUP($O87,$R$2:$BS$33,30,FALSE)/HLOOKUP($O87,$R$2:$BS$33,31,FALSE)&lt;=0,AQ86,HLOOKUP($O87,$R$2:$BS$33,30,FALSE)/HLOOKUP($O87,$R$2:$BS$33,31,FALSE)),0)</f>
        <v>0</v>
      </c>
      <c r="AR87" s="35">
        <f t="shared" ref="AR87" si="1139">IF(AR$2&gt;=$O87,IF(AR86-HLOOKUP($O87,$R$2:$BS$33,30,FALSE)/HLOOKUP($O87,$R$2:$BS$33,31,FALSE)&lt;=0,AR86,HLOOKUP($O87,$R$2:$BS$33,30,FALSE)/HLOOKUP($O87,$R$2:$BS$33,31,FALSE)),0)</f>
        <v>0</v>
      </c>
      <c r="AS87" s="35">
        <f t="shared" ref="AS87" si="1140">IF(AS$2&gt;=$O87,IF(AS86-HLOOKUP($O87,$R$2:$BS$33,30,FALSE)/HLOOKUP($O87,$R$2:$BS$33,31,FALSE)&lt;=0,AS86,HLOOKUP($O87,$R$2:$BS$33,30,FALSE)/HLOOKUP($O87,$R$2:$BS$33,31,FALSE)),0)</f>
        <v>0</v>
      </c>
      <c r="AT87" s="35">
        <f t="shared" ref="AT87" si="1141">IF(AT$2&gt;=$O87,IF(AT86-HLOOKUP($O87,$R$2:$BS$33,30,FALSE)/HLOOKUP($O87,$R$2:$BS$33,31,FALSE)&lt;=0,AT86,HLOOKUP($O87,$R$2:$BS$33,30,FALSE)/HLOOKUP($O87,$R$2:$BS$33,31,FALSE)),0)</f>
        <v>0</v>
      </c>
      <c r="AU87" s="35">
        <f t="shared" ref="AU87" si="1142">IF(AU$2&gt;=$O87,IF(AU86-HLOOKUP($O87,$R$2:$BS$33,30,FALSE)/HLOOKUP($O87,$R$2:$BS$33,31,FALSE)&lt;=0,AU86,HLOOKUP($O87,$R$2:$BS$33,30,FALSE)/HLOOKUP($O87,$R$2:$BS$33,31,FALSE)),0)</f>
        <v>0</v>
      </c>
      <c r="AV87" s="35">
        <f t="shared" ref="AV87" si="1143">IF(AV$2&gt;=$O87,IF(AV86-HLOOKUP($O87,$R$2:$BS$33,30,FALSE)/HLOOKUP($O87,$R$2:$BS$33,31,FALSE)&lt;=0,AV86,HLOOKUP($O87,$R$2:$BS$33,30,FALSE)/HLOOKUP($O87,$R$2:$BS$33,31,FALSE)),0)</f>
        <v>0</v>
      </c>
      <c r="AW87" s="35">
        <f t="shared" ref="AW87" si="1144">IF(AW$2&gt;=$O87,IF(AW86-HLOOKUP($O87,$R$2:$BS$33,30,FALSE)/HLOOKUP($O87,$R$2:$BS$33,31,FALSE)&lt;=0,AW86,HLOOKUP($O87,$R$2:$BS$33,30,FALSE)/HLOOKUP($O87,$R$2:$BS$33,31,FALSE)),0)</f>
        <v>0</v>
      </c>
      <c r="AX87" s="35">
        <f t="shared" ref="AX87" si="1145">IF(AX$2&gt;=$O87,IF(AX86-HLOOKUP($O87,$R$2:$BS$33,30,FALSE)/HLOOKUP($O87,$R$2:$BS$33,31,FALSE)&lt;=0,AX86,HLOOKUP($O87,$R$2:$BS$33,30,FALSE)/HLOOKUP($O87,$R$2:$BS$33,31,FALSE)),0)</f>
        <v>0</v>
      </c>
      <c r="AY87" s="35">
        <f t="shared" ref="AY87" si="1146">IF(AY$2&gt;=$O87,IF(AY86-HLOOKUP($O87,$R$2:$BS$33,30,FALSE)/HLOOKUP($O87,$R$2:$BS$33,31,FALSE)&lt;=0,AY86,HLOOKUP($O87,$R$2:$BS$33,30,FALSE)/HLOOKUP($O87,$R$2:$BS$33,31,FALSE)),0)</f>
        <v>0</v>
      </c>
      <c r="AZ87" s="35">
        <f t="shared" ref="AZ87" si="1147">IF(AZ$2&gt;=$O87,IF(AZ86-HLOOKUP($O87,$R$2:$BS$33,30,FALSE)/HLOOKUP($O87,$R$2:$BS$33,31,FALSE)&lt;=0,AZ86,HLOOKUP($O87,$R$2:$BS$33,30,FALSE)/HLOOKUP($O87,$R$2:$BS$33,31,FALSE)),0)</f>
        <v>0</v>
      </c>
      <c r="BA87" s="35">
        <f t="shared" ref="BA87" si="1148">IF(BA$2&gt;=$O87,IF(BA86-HLOOKUP($O87,$R$2:$BS$33,30,FALSE)/HLOOKUP($O87,$R$2:$BS$33,31,FALSE)&lt;=0,BA86,HLOOKUP($O87,$R$2:$BS$33,30,FALSE)/HLOOKUP($O87,$R$2:$BS$33,31,FALSE)),0)</f>
        <v>0</v>
      </c>
      <c r="BB87" s="35">
        <f t="shared" ref="BB87" si="1149">IF(BB$2&gt;=$O87,IF(BB86-HLOOKUP($O87,$R$2:$BS$33,30,FALSE)/HLOOKUP($O87,$R$2:$BS$33,31,FALSE)&lt;=0,BB86,HLOOKUP($O87,$R$2:$BS$33,30,FALSE)/HLOOKUP($O87,$R$2:$BS$33,31,FALSE)),0)</f>
        <v>0</v>
      </c>
      <c r="BC87" s="35">
        <f t="shared" ref="BC87" si="1150">IF(BC$2&gt;=$O87,IF(BC86-HLOOKUP($O87,$R$2:$BS$33,30,FALSE)/HLOOKUP($O87,$R$2:$BS$33,31,FALSE)&lt;=0,BC86,HLOOKUP($O87,$R$2:$BS$33,30,FALSE)/HLOOKUP($O87,$R$2:$BS$33,31,FALSE)),0)</f>
        <v>0</v>
      </c>
      <c r="BD87" s="35">
        <f t="shared" ref="BD87" si="1151">IF(BD$2&gt;=$O87,IF(BD86-HLOOKUP($O87,$R$2:$BS$33,30,FALSE)/HLOOKUP($O87,$R$2:$BS$33,31,FALSE)&lt;=0,BD86,HLOOKUP($O87,$R$2:$BS$33,30,FALSE)/HLOOKUP($O87,$R$2:$BS$33,31,FALSE)),0)</f>
        <v>0</v>
      </c>
      <c r="BE87" s="35">
        <f t="shared" ref="BE87" si="1152">IF(BE$2&gt;=$O87,IF(BE86-HLOOKUP($O87,$R$2:$BS$33,30,FALSE)/HLOOKUP($O87,$R$2:$BS$33,31,FALSE)&lt;=0,BE86,HLOOKUP($O87,$R$2:$BS$33,30,FALSE)/HLOOKUP($O87,$R$2:$BS$33,31,FALSE)),0)</f>
        <v>0</v>
      </c>
      <c r="BF87" s="35">
        <f t="shared" ref="BF87" si="1153">IF(BF$2&gt;=$O87,IF(BF86-HLOOKUP($O87,$R$2:$BS$33,30,FALSE)/HLOOKUP($O87,$R$2:$BS$33,31,FALSE)&lt;=0,BF86,HLOOKUP($O87,$R$2:$BS$33,30,FALSE)/HLOOKUP($O87,$R$2:$BS$33,31,FALSE)),0)</f>
        <v>0</v>
      </c>
      <c r="BG87" s="35">
        <f t="shared" ref="BG87" si="1154">IF(BG$2&gt;=$O87,IF(BG86-HLOOKUP($O87,$R$2:$BS$33,30,FALSE)/HLOOKUP($O87,$R$2:$BS$33,31,FALSE)&lt;=0,BG86,HLOOKUP($O87,$R$2:$BS$33,30,FALSE)/HLOOKUP($O87,$R$2:$BS$33,31,FALSE)),0)</f>
        <v>0</v>
      </c>
      <c r="BH87" s="35">
        <f t="shared" ref="BH87" si="1155">IF(BH$2&gt;=$O87,IF(BH86-HLOOKUP($O87,$R$2:$BS$33,30,FALSE)/HLOOKUP($O87,$R$2:$BS$33,31,FALSE)&lt;=0,BH86,HLOOKUP($O87,$R$2:$BS$33,30,FALSE)/HLOOKUP($O87,$R$2:$BS$33,31,FALSE)),0)</f>
        <v>0</v>
      </c>
      <c r="BI87" s="35">
        <f t="shared" ref="BI87" si="1156">IF(BI$2&gt;=$O87,IF(BI86-HLOOKUP($O87,$R$2:$BS$33,30,FALSE)/HLOOKUP($O87,$R$2:$BS$33,31,FALSE)&lt;=0,BI86,HLOOKUP($O87,$R$2:$BS$33,30,FALSE)/HLOOKUP($O87,$R$2:$BS$33,31,FALSE)),0)</f>
        <v>0</v>
      </c>
      <c r="BJ87" s="35">
        <f t="shared" ref="BJ87" si="1157">IF(BJ$2&gt;=$O87,IF(BJ86-HLOOKUP($O87,$R$2:$BS$33,30,FALSE)/HLOOKUP($O87,$R$2:$BS$33,31,FALSE)&lt;=0,BJ86,HLOOKUP($O87,$R$2:$BS$33,30,FALSE)/HLOOKUP($O87,$R$2:$BS$33,31,FALSE)),0)</f>
        <v>0</v>
      </c>
      <c r="BK87" s="35">
        <f t="shared" ref="BK87" si="1158">IF(BK$2&gt;=$O87,IF(BK86-HLOOKUP($O87,$R$2:$BS$33,30,FALSE)/HLOOKUP($O87,$R$2:$BS$33,31,FALSE)&lt;=0,BK86,HLOOKUP($O87,$R$2:$BS$33,30,FALSE)/HLOOKUP($O87,$R$2:$BS$33,31,FALSE)),0)</f>
        <v>0</v>
      </c>
      <c r="BL87" s="35">
        <f t="shared" ref="BL87" si="1159">IF(BL$2&gt;=$O87,IF(BL86-HLOOKUP($O87,$R$2:$BS$33,30,FALSE)/HLOOKUP($O87,$R$2:$BS$33,31,FALSE)&lt;=0,BL86,HLOOKUP($O87,$R$2:$BS$33,30,FALSE)/HLOOKUP($O87,$R$2:$BS$33,31,FALSE)),0)</f>
        <v>0</v>
      </c>
      <c r="BM87" s="35">
        <f t="shared" ref="BM87" si="1160">IF(BM$2&gt;=$O87,IF(BM86-HLOOKUP($O87,$R$2:$BS$33,30,FALSE)/HLOOKUP($O87,$R$2:$BS$33,31,FALSE)&lt;=0,BM86,HLOOKUP($O87,$R$2:$BS$33,30,FALSE)/HLOOKUP($O87,$R$2:$BS$33,31,FALSE)),0)</f>
        <v>0</v>
      </c>
      <c r="BN87" s="35">
        <f t="shared" ref="BN87" si="1161">IF(BN$2&gt;=$O87,IF(BN86-HLOOKUP($O87,$R$2:$BS$33,30,FALSE)/HLOOKUP($O87,$R$2:$BS$33,31,FALSE)&lt;=0,BN86,HLOOKUP($O87,$R$2:$BS$33,30,FALSE)/HLOOKUP($O87,$R$2:$BS$33,31,FALSE)),0)</f>
        <v>0</v>
      </c>
      <c r="BO87" s="35">
        <f t="shared" ref="BO87" si="1162">IF(BO$2&gt;=$O87,IF(BO86-HLOOKUP($O87,$R$2:$BS$33,30,FALSE)/HLOOKUP($O87,$R$2:$BS$33,31,FALSE)&lt;=0,BO86,HLOOKUP($O87,$R$2:$BS$33,30,FALSE)/HLOOKUP($O87,$R$2:$BS$33,31,FALSE)),0)</f>
        <v>0</v>
      </c>
      <c r="BP87" s="35">
        <f t="shared" ref="BP87" si="1163">IF(BP$2&gt;=$O87,IF(BP86-HLOOKUP($O87,$R$2:$BS$33,30,FALSE)/HLOOKUP($O87,$R$2:$BS$33,31,FALSE)&lt;=0,BP86,HLOOKUP($O87,$R$2:$BS$33,30,FALSE)/HLOOKUP($O87,$R$2:$BS$33,31,FALSE)),0)</f>
        <v>0</v>
      </c>
      <c r="BQ87" s="35">
        <f t="shared" ref="BQ87" si="1164">IF(BQ$2&gt;=$O87,IF(BQ86-HLOOKUP($O87,$R$2:$BS$33,30,FALSE)/HLOOKUP($O87,$R$2:$BS$33,31,FALSE)&lt;=0,BQ86,HLOOKUP($O87,$R$2:$BS$33,30,FALSE)/HLOOKUP($O87,$R$2:$BS$33,31,FALSE)),0)</f>
        <v>0</v>
      </c>
      <c r="BR87" s="35">
        <f t="shared" ref="BR87" si="1165">IF(BR$2&gt;=$O87,IF(BR86-HLOOKUP($O87,$R$2:$BS$33,30,FALSE)/HLOOKUP($O87,$R$2:$BS$33,31,FALSE)&lt;=0,BR86,HLOOKUP($O87,$R$2:$BS$33,30,FALSE)/HLOOKUP($O87,$R$2:$BS$33,31,FALSE)),0)</f>
        <v>0</v>
      </c>
      <c r="BS87" s="35">
        <f t="shared" ref="BS87" si="1166">IF(BS$2&gt;=$O87,IF(BS86-HLOOKUP($O87,$R$2:$BS$33,30,FALSE)/HLOOKUP($O87,$R$2:$BS$33,31,FALSE)&lt;=0,BS86,HLOOKUP($O87,$R$2:$BS$33,30,FALSE)/HLOOKUP($O87,$R$2:$BS$33,31,FALSE)),0)</f>
        <v>0</v>
      </c>
    </row>
    <row r="88" spans="6:71" hidden="1" outlineLevel="1">
      <c r="F88" t="s">
        <v>168</v>
      </c>
      <c r="L88" s="22" t="s">
        <v>54</v>
      </c>
      <c r="O88" s="22">
        <v>24</v>
      </c>
      <c r="P88" s="39"/>
      <c r="Q88" s="45"/>
      <c r="R88" s="35">
        <f t="shared" ref="R88:BS88" si="1167">IF($O88=R$2,R$40,IF(R$2&gt;$O88,Q88-Q89,0))</f>
        <v>0</v>
      </c>
      <c r="S88" s="35">
        <f t="shared" si="1167"/>
        <v>0</v>
      </c>
      <c r="T88" s="35">
        <f t="shared" si="1167"/>
        <v>0</v>
      </c>
      <c r="U88" s="35">
        <f t="shared" si="1167"/>
        <v>0</v>
      </c>
      <c r="V88" s="35">
        <f t="shared" si="1167"/>
        <v>0</v>
      </c>
      <c r="W88" s="35">
        <f t="shared" si="1167"/>
        <v>0</v>
      </c>
      <c r="X88" s="35">
        <f t="shared" si="1167"/>
        <v>0</v>
      </c>
      <c r="Y88" s="35">
        <f t="shared" si="1167"/>
        <v>0</v>
      </c>
      <c r="Z88" s="35">
        <f t="shared" si="1167"/>
        <v>0</v>
      </c>
      <c r="AA88" s="35">
        <f t="shared" si="1167"/>
        <v>0</v>
      </c>
      <c r="AB88" s="35">
        <f t="shared" si="1167"/>
        <v>0</v>
      </c>
      <c r="AC88" s="35">
        <f t="shared" si="1167"/>
        <v>0</v>
      </c>
      <c r="AD88" s="35">
        <f t="shared" si="1167"/>
        <v>0</v>
      </c>
      <c r="AE88" s="35">
        <f t="shared" si="1167"/>
        <v>0</v>
      </c>
      <c r="AF88" s="35">
        <f t="shared" si="1167"/>
        <v>0</v>
      </c>
      <c r="AG88" s="35">
        <f t="shared" si="1167"/>
        <v>0</v>
      </c>
      <c r="AH88" s="35">
        <f t="shared" si="1167"/>
        <v>0</v>
      </c>
      <c r="AI88" s="35">
        <f t="shared" si="1167"/>
        <v>0</v>
      </c>
      <c r="AJ88" s="35">
        <f t="shared" si="1167"/>
        <v>0</v>
      </c>
      <c r="AK88" s="35">
        <f t="shared" si="1167"/>
        <v>0</v>
      </c>
      <c r="AL88" s="35">
        <f t="shared" si="1167"/>
        <v>0</v>
      </c>
      <c r="AM88" s="35">
        <f t="shared" si="1167"/>
        <v>0</v>
      </c>
      <c r="AN88" s="35">
        <f t="shared" si="1167"/>
        <v>0</v>
      </c>
      <c r="AO88" s="35">
        <f t="shared" si="1167"/>
        <v>0</v>
      </c>
      <c r="AP88" s="35">
        <f t="shared" si="1167"/>
        <v>0</v>
      </c>
      <c r="AQ88" s="35">
        <f t="shared" si="1167"/>
        <v>0</v>
      </c>
      <c r="AR88" s="35">
        <f t="shared" si="1167"/>
        <v>0</v>
      </c>
      <c r="AS88" s="35">
        <f t="shared" si="1167"/>
        <v>0</v>
      </c>
      <c r="AT88" s="35">
        <f t="shared" si="1167"/>
        <v>0</v>
      </c>
      <c r="AU88" s="35">
        <f t="shared" si="1167"/>
        <v>0</v>
      </c>
      <c r="AV88" s="35">
        <f t="shared" si="1167"/>
        <v>0</v>
      </c>
      <c r="AW88" s="35">
        <f t="shared" si="1167"/>
        <v>0</v>
      </c>
      <c r="AX88" s="35">
        <f t="shared" si="1167"/>
        <v>0</v>
      </c>
      <c r="AY88" s="35">
        <f t="shared" si="1167"/>
        <v>0</v>
      </c>
      <c r="AZ88" s="35">
        <f t="shared" si="1167"/>
        <v>0</v>
      </c>
      <c r="BA88" s="35">
        <f t="shared" si="1167"/>
        <v>0</v>
      </c>
      <c r="BB88" s="35">
        <f t="shared" si="1167"/>
        <v>0</v>
      </c>
      <c r="BC88" s="35">
        <f t="shared" si="1167"/>
        <v>0</v>
      </c>
      <c r="BD88" s="35">
        <f t="shared" si="1167"/>
        <v>0</v>
      </c>
      <c r="BE88" s="35">
        <f t="shared" si="1167"/>
        <v>0</v>
      </c>
      <c r="BF88" s="35">
        <f t="shared" si="1167"/>
        <v>0</v>
      </c>
      <c r="BG88" s="35">
        <f t="shared" si="1167"/>
        <v>0</v>
      </c>
      <c r="BH88" s="35">
        <f t="shared" si="1167"/>
        <v>0</v>
      </c>
      <c r="BI88" s="35">
        <f t="shared" si="1167"/>
        <v>0</v>
      </c>
      <c r="BJ88" s="35">
        <f t="shared" si="1167"/>
        <v>0</v>
      </c>
      <c r="BK88" s="35">
        <f t="shared" si="1167"/>
        <v>0</v>
      </c>
      <c r="BL88" s="35">
        <f t="shared" si="1167"/>
        <v>0</v>
      </c>
      <c r="BM88" s="35">
        <f t="shared" si="1167"/>
        <v>0</v>
      </c>
      <c r="BN88" s="35">
        <f t="shared" si="1167"/>
        <v>0</v>
      </c>
      <c r="BO88" s="35">
        <f t="shared" si="1167"/>
        <v>0</v>
      </c>
      <c r="BP88" s="35">
        <f t="shared" si="1167"/>
        <v>0</v>
      </c>
      <c r="BQ88" s="35">
        <f t="shared" si="1167"/>
        <v>0</v>
      </c>
      <c r="BR88" s="35">
        <f t="shared" si="1167"/>
        <v>0</v>
      </c>
      <c r="BS88" s="35">
        <f t="shared" si="1167"/>
        <v>0</v>
      </c>
    </row>
    <row r="89" spans="6:71" hidden="1" outlineLevel="1">
      <c r="F89" t="s">
        <v>169</v>
      </c>
      <c r="L89" s="22" t="s">
        <v>170</v>
      </c>
      <c r="O89" s="22">
        <v>24</v>
      </c>
      <c r="P89" s="39"/>
      <c r="Q89" s="45"/>
      <c r="R89" s="35">
        <f t="shared" ref="R89" si="1168">IF(R$2&gt;=$O89,IF(R88-HLOOKUP($O89,$R$2:$BS$33,30,FALSE)/HLOOKUP($O89,$R$2:$BS$33,31,FALSE)&lt;=0,R88,HLOOKUP($O89,$R$2:$BS$33,30,FALSE)/HLOOKUP($O89,$R$2:$BS$33,31,FALSE)),0)</f>
        <v>0</v>
      </c>
      <c r="S89" s="35">
        <f t="shared" ref="S89" si="1169">IF(S$2&gt;=$O89,IF(S88-HLOOKUP($O89,$R$2:$BS$33,30,FALSE)/HLOOKUP($O89,$R$2:$BS$33,31,FALSE)&lt;=0,S88,HLOOKUP($O89,$R$2:$BS$33,30,FALSE)/HLOOKUP($O89,$R$2:$BS$33,31,FALSE)),0)</f>
        <v>0</v>
      </c>
      <c r="T89" s="35">
        <f t="shared" ref="T89" si="1170">IF(T$2&gt;=$O89,IF(T88-HLOOKUP($O89,$R$2:$BS$33,30,FALSE)/HLOOKUP($O89,$R$2:$BS$33,31,FALSE)&lt;=0,T88,HLOOKUP($O89,$R$2:$BS$33,30,FALSE)/HLOOKUP($O89,$R$2:$BS$33,31,FALSE)),0)</f>
        <v>0</v>
      </c>
      <c r="U89" s="35">
        <f t="shared" ref="U89" si="1171">IF(U$2&gt;=$O89,IF(U88-HLOOKUP($O89,$R$2:$BS$33,30,FALSE)/HLOOKUP($O89,$R$2:$BS$33,31,FALSE)&lt;=0,U88,HLOOKUP($O89,$R$2:$BS$33,30,FALSE)/HLOOKUP($O89,$R$2:$BS$33,31,FALSE)),0)</f>
        <v>0</v>
      </c>
      <c r="V89" s="35">
        <f t="shared" ref="V89" si="1172">IF(V$2&gt;=$O89,IF(V88-HLOOKUP($O89,$R$2:$BS$33,30,FALSE)/HLOOKUP($O89,$R$2:$BS$33,31,FALSE)&lt;=0,V88,HLOOKUP($O89,$R$2:$BS$33,30,FALSE)/HLOOKUP($O89,$R$2:$BS$33,31,FALSE)),0)</f>
        <v>0</v>
      </c>
      <c r="W89" s="35">
        <f t="shared" ref="W89" si="1173">IF(W$2&gt;=$O89,IF(W88-HLOOKUP($O89,$R$2:$BS$33,30,FALSE)/HLOOKUP($O89,$R$2:$BS$33,31,FALSE)&lt;=0,W88,HLOOKUP($O89,$R$2:$BS$33,30,FALSE)/HLOOKUP($O89,$R$2:$BS$33,31,FALSE)),0)</f>
        <v>0</v>
      </c>
      <c r="X89" s="35">
        <f t="shared" ref="X89" si="1174">IF(X$2&gt;=$O89,IF(X88-HLOOKUP($O89,$R$2:$BS$33,30,FALSE)/HLOOKUP($O89,$R$2:$BS$33,31,FALSE)&lt;=0,X88,HLOOKUP($O89,$R$2:$BS$33,30,FALSE)/HLOOKUP($O89,$R$2:$BS$33,31,FALSE)),0)</f>
        <v>0</v>
      </c>
      <c r="Y89" s="35">
        <f t="shared" ref="Y89" si="1175">IF(Y$2&gt;=$O89,IF(Y88-HLOOKUP($O89,$R$2:$BS$33,30,FALSE)/HLOOKUP($O89,$R$2:$BS$33,31,FALSE)&lt;=0,Y88,HLOOKUP($O89,$R$2:$BS$33,30,FALSE)/HLOOKUP($O89,$R$2:$BS$33,31,FALSE)),0)</f>
        <v>0</v>
      </c>
      <c r="Z89" s="35">
        <f t="shared" ref="Z89" si="1176">IF(Z$2&gt;=$O89,IF(Z88-HLOOKUP($O89,$R$2:$BS$33,30,FALSE)/HLOOKUP($O89,$R$2:$BS$33,31,FALSE)&lt;=0,Z88,HLOOKUP($O89,$R$2:$BS$33,30,FALSE)/HLOOKUP($O89,$R$2:$BS$33,31,FALSE)),0)</f>
        <v>0</v>
      </c>
      <c r="AA89" s="35">
        <f t="shared" ref="AA89" si="1177">IF(AA$2&gt;=$O89,IF(AA88-HLOOKUP($O89,$R$2:$BS$33,30,FALSE)/HLOOKUP($O89,$R$2:$BS$33,31,FALSE)&lt;=0,AA88,HLOOKUP($O89,$R$2:$BS$33,30,FALSE)/HLOOKUP($O89,$R$2:$BS$33,31,FALSE)),0)</f>
        <v>0</v>
      </c>
      <c r="AB89" s="35">
        <f t="shared" ref="AB89" si="1178">IF(AB$2&gt;=$O89,IF(AB88-HLOOKUP($O89,$R$2:$BS$33,30,FALSE)/HLOOKUP($O89,$R$2:$BS$33,31,FALSE)&lt;=0,AB88,HLOOKUP($O89,$R$2:$BS$33,30,FALSE)/HLOOKUP($O89,$R$2:$BS$33,31,FALSE)),0)</f>
        <v>0</v>
      </c>
      <c r="AC89" s="35">
        <f t="shared" ref="AC89" si="1179">IF(AC$2&gt;=$O89,IF(AC88-HLOOKUP($O89,$R$2:$BS$33,30,FALSE)/HLOOKUP($O89,$R$2:$BS$33,31,FALSE)&lt;=0,AC88,HLOOKUP($O89,$R$2:$BS$33,30,FALSE)/HLOOKUP($O89,$R$2:$BS$33,31,FALSE)),0)</f>
        <v>0</v>
      </c>
      <c r="AD89" s="35">
        <f t="shared" ref="AD89" si="1180">IF(AD$2&gt;=$O89,IF(AD88-HLOOKUP($O89,$R$2:$BS$33,30,FALSE)/HLOOKUP($O89,$R$2:$BS$33,31,FALSE)&lt;=0,AD88,HLOOKUP($O89,$R$2:$BS$33,30,FALSE)/HLOOKUP($O89,$R$2:$BS$33,31,FALSE)),0)</f>
        <v>0</v>
      </c>
      <c r="AE89" s="35">
        <f t="shared" ref="AE89" si="1181">IF(AE$2&gt;=$O89,IF(AE88-HLOOKUP($O89,$R$2:$BS$33,30,FALSE)/HLOOKUP($O89,$R$2:$BS$33,31,FALSE)&lt;=0,AE88,HLOOKUP($O89,$R$2:$BS$33,30,FALSE)/HLOOKUP($O89,$R$2:$BS$33,31,FALSE)),0)</f>
        <v>0</v>
      </c>
      <c r="AF89" s="35">
        <f t="shared" ref="AF89" si="1182">IF(AF$2&gt;=$O89,IF(AF88-HLOOKUP($O89,$R$2:$BS$33,30,FALSE)/HLOOKUP($O89,$R$2:$BS$33,31,FALSE)&lt;=0,AF88,HLOOKUP($O89,$R$2:$BS$33,30,FALSE)/HLOOKUP($O89,$R$2:$BS$33,31,FALSE)),0)</f>
        <v>0</v>
      </c>
      <c r="AG89" s="35">
        <f t="shared" ref="AG89" si="1183">IF(AG$2&gt;=$O89,IF(AG88-HLOOKUP($O89,$R$2:$BS$33,30,FALSE)/HLOOKUP($O89,$R$2:$BS$33,31,FALSE)&lt;=0,AG88,HLOOKUP($O89,$R$2:$BS$33,30,FALSE)/HLOOKUP($O89,$R$2:$BS$33,31,FALSE)),0)</f>
        <v>0</v>
      </c>
      <c r="AH89" s="35">
        <f t="shared" ref="AH89" si="1184">IF(AH$2&gt;=$O89,IF(AH88-HLOOKUP($O89,$R$2:$BS$33,30,FALSE)/HLOOKUP($O89,$R$2:$BS$33,31,FALSE)&lt;=0,AH88,HLOOKUP($O89,$R$2:$BS$33,30,FALSE)/HLOOKUP($O89,$R$2:$BS$33,31,FALSE)),0)</f>
        <v>0</v>
      </c>
      <c r="AI89" s="35">
        <f t="shared" ref="AI89" si="1185">IF(AI$2&gt;=$O89,IF(AI88-HLOOKUP($O89,$R$2:$BS$33,30,FALSE)/HLOOKUP($O89,$R$2:$BS$33,31,FALSE)&lt;=0,AI88,HLOOKUP($O89,$R$2:$BS$33,30,FALSE)/HLOOKUP($O89,$R$2:$BS$33,31,FALSE)),0)</f>
        <v>0</v>
      </c>
      <c r="AJ89" s="35">
        <f t="shared" ref="AJ89" si="1186">IF(AJ$2&gt;=$O89,IF(AJ88-HLOOKUP($O89,$R$2:$BS$33,30,FALSE)/HLOOKUP($O89,$R$2:$BS$33,31,FALSE)&lt;=0,AJ88,HLOOKUP($O89,$R$2:$BS$33,30,FALSE)/HLOOKUP($O89,$R$2:$BS$33,31,FALSE)),0)</f>
        <v>0</v>
      </c>
      <c r="AK89" s="35">
        <f t="shared" ref="AK89" si="1187">IF(AK$2&gt;=$O89,IF(AK88-HLOOKUP($O89,$R$2:$BS$33,30,FALSE)/HLOOKUP($O89,$R$2:$BS$33,31,FALSE)&lt;=0,AK88,HLOOKUP($O89,$R$2:$BS$33,30,FALSE)/HLOOKUP($O89,$R$2:$BS$33,31,FALSE)),0)</f>
        <v>0</v>
      </c>
      <c r="AL89" s="35">
        <f t="shared" ref="AL89" si="1188">IF(AL$2&gt;=$O89,IF(AL88-HLOOKUP($O89,$R$2:$BS$33,30,FALSE)/HLOOKUP($O89,$R$2:$BS$33,31,FALSE)&lt;=0,AL88,HLOOKUP($O89,$R$2:$BS$33,30,FALSE)/HLOOKUP($O89,$R$2:$BS$33,31,FALSE)),0)</f>
        <v>0</v>
      </c>
      <c r="AM89" s="35">
        <f t="shared" ref="AM89" si="1189">IF(AM$2&gt;=$O89,IF(AM88-HLOOKUP($O89,$R$2:$BS$33,30,FALSE)/HLOOKUP($O89,$R$2:$BS$33,31,FALSE)&lt;=0,AM88,HLOOKUP($O89,$R$2:$BS$33,30,FALSE)/HLOOKUP($O89,$R$2:$BS$33,31,FALSE)),0)</f>
        <v>0</v>
      </c>
      <c r="AN89" s="35">
        <f t="shared" ref="AN89" si="1190">IF(AN$2&gt;=$O89,IF(AN88-HLOOKUP($O89,$R$2:$BS$33,30,FALSE)/HLOOKUP($O89,$R$2:$BS$33,31,FALSE)&lt;=0,AN88,HLOOKUP($O89,$R$2:$BS$33,30,FALSE)/HLOOKUP($O89,$R$2:$BS$33,31,FALSE)),0)</f>
        <v>0</v>
      </c>
      <c r="AO89" s="35">
        <f t="shared" ref="AO89" si="1191">IF(AO$2&gt;=$O89,IF(AO88-HLOOKUP($O89,$R$2:$BS$33,30,FALSE)/HLOOKUP($O89,$R$2:$BS$33,31,FALSE)&lt;=0,AO88,HLOOKUP($O89,$R$2:$BS$33,30,FALSE)/HLOOKUP($O89,$R$2:$BS$33,31,FALSE)),0)</f>
        <v>0</v>
      </c>
      <c r="AP89" s="35">
        <f t="shared" ref="AP89" si="1192">IF(AP$2&gt;=$O89,IF(AP88-HLOOKUP($O89,$R$2:$BS$33,30,FALSE)/HLOOKUP($O89,$R$2:$BS$33,31,FALSE)&lt;=0,AP88,HLOOKUP($O89,$R$2:$BS$33,30,FALSE)/HLOOKUP($O89,$R$2:$BS$33,31,FALSE)),0)</f>
        <v>0</v>
      </c>
      <c r="AQ89" s="35">
        <f t="shared" ref="AQ89" si="1193">IF(AQ$2&gt;=$O89,IF(AQ88-HLOOKUP($O89,$R$2:$BS$33,30,FALSE)/HLOOKUP($O89,$R$2:$BS$33,31,FALSE)&lt;=0,AQ88,HLOOKUP($O89,$R$2:$BS$33,30,FALSE)/HLOOKUP($O89,$R$2:$BS$33,31,FALSE)),0)</f>
        <v>0</v>
      </c>
      <c r="AR89" s="35">
        <f t="shared" ref="AR89" si="1194">IF(AR$2&gt;=$O89,IF(AR88-HLOOKUP($O89,$R$2:$BS$33,30,FALSE)/HLOOKUP($O89,$R$2:$BS$33,31,FALSE)&lt;=0,AR88,HLOOKUP($O89,$R$2:$BS$33,30,FALSE)/HLOOKUP($O89,$R$2:$BS$33,31,FALSE)),0)</f>
        <v>0</v>
      </c>
      <c r="AS89" s="35">
        <f t="shared" ref="AS89" si="1195">IF(AS$2&gt;=$O89,IF(AS88-HLOOKUP($O89,$R$2:$BS$33,30,FALSE)/HLOOKUP($O89,$R$2:$BS$33,31,FALSE)&lt;=0,AS88,HLOOKUP($O89,$R$2:$BS$33,30,FALSE)/HLOOKUP($O89,$R$2:$BS$33,31,FALSE)),0)</f>
        <v>0</v>
      </c>
      <c r="AT89" s="35">
        <f t="shared" ref="AT89" si="1196">IF(AT$2&gt;=$O89,IF(AT88-HLOOKUP($O89,$R$2:$BS$33,30,FALSE)/HLOOKUP($O89,$R$2:$BS$33,31,FALSE)&lt;=0,AT88,HLOOKUP($O89,$R$2:$BS$33,30,FALSE)/HLOOKUP($O89,$R$2:$BS$33,31,FALSE)),0)</f>
        <v>0</v>
      </c>
      <c r="AU89" s="35">
        <f t="shared" ref="AU89" si="1197">IF(AU$2&gt;=$O89,IF(AU88-HLOOKUP($O89,$R$2:$BS$33,30,FALSE)/HLOOKUP($O89,$R$2:$BS$33,31,FALSE)&lt;=0,AU88,HLOOKUP($O89,$R$2:$BS$33,30,FALSE)/HLOOKUP($O89,$R$2:$BS$33,31,FALSE)),0)</f>
        <v>0</v>
      </c>
      <c r="AV89" s="35">
        <f t="shared" ref="AV89" si="1198">IF(AV$2&gt;=$O89,IF(AV88-HLOOKUP($O89,$R$2:$BS$33,30,FALSE)/HLOOKUP($O89,$R$2:$BS$33,31,FALSE)&lt;=0,AV88,HLOOKUP($O89,$R$2:$BS$33,30,FALSE)/HLOOKUP($O89,$R$2:$BS$33,31,FALSE)),0)</f>
        <v>0</v>
      </c>
      <c r="AW89" s="35">
        <f t="shared" ref="AW89" si="1199">IF(AW$2&gt;=$O89,IF(AW88-HLOOKUP($O89,$R$2:$BS$33,30,FALSE)/HLOOKUP($O89,$R$2:$BS$33,31,FALSE)&lt;=0,AW88,HLOOKUP($O89,$R$2:$BS$33,30,FALSE)/HLOOKUP($O89,$R$2:$BS$33,31,FALSE)),0)</f>
        <v>0</v>
      </c>
      <c r="AX89" s="35">
        <f t="shared" ref="AX89" si="1200">IF(AX$2&gt;=$O89,IF(AX88-HLOOKUP($O89,$R$2:$BS$33,30,FALSE)/HLOOKUP($O89,$R$2:$BS$33,31,FALSE)&lt;=0,AX88,HLOOKUP($O89,$R$2:$BS$33,30,FALSE)/HLOOKUP($O89,$R$2:$BS$33,31,FALSE)),0)</f>
        <v>0</v>
      </c>
      <c r="AY89" s="35">
        <f t="shared" ref="AY89" si="1201">IF(AY$2&gt;=$O89,IF(AY88-HLOOKUP($O89,$R$2:$BS$33,30,FALSE)/HLOOKUP($O89,$R$2:$BS$33,31,FALSE)&lt;=0,AY88,HLOOKUP($O89,$R$2:$BS$33,30,FALSE)/HLOOKUP($O89,$R$2:$BS$33,31,FALSE)),0)</f>
        <v>0</v>
      </c>
      <c r="AZ89" s="35">
        <f t="shared" ref="AZ89" si="1202">IF(AZ$2&gt;=$O89,IF(AZ88-HLOOKUP($O89,$R$2:$BS$33,30,FALSE)/HLOOKUP($O89,$R$2:$BS$33,31,FALSE)&lt;=0,AZ88,HLOOKUP($O89,$R$2:$BS$33,30,FALSE)/HLOOKUP($O89,$R$2:$BS$33,31,FALSE)),0)</f>
        <v>0</v>
      </c>
      <c r="BA89" s="35">
        <f t="shared" ref="BA89" si="1203">IF(BA$2&gt;=$O89,IF(BA88-HLOOKUP($O89,$R$2:$BS$33,30,FALSE)/HLOOKUP($O89,$R$2:$BS$33,31,FALSE)&lt;=0,BA88,HLOOKUP($O89,$R$2:$BS$33,30,FALSE)/HLOOKUP($O89,$R$2:$BS$33,31,FALSE)),0)</f>
        <v>0</v>
      </c>
      <c r="BB89" s="35">
        <f t="shared" ref="BB89" si="1204">IF(BB$2&gt;=$O89,IF(BB88-HLOOKUP($O89,$R$2:$BS$33,30,FALSE)/HLOOKUP($O89,$R$2:$BS$33,31,FALSE)&lt;=0,BB88,HLOOKUP($O89,$R$2:$BS$33,30,FALSE)/HLOOKUP($O89,$R$2:$BS$33,31,FALSE)),0)</f>
        <v>0</v>
      </c>
      <c r="BC89" s="35">
        <f t="shared" ref="BC89" si="1205">IF(BC$2&gt;=$O89,IF(BC88-HLOOKUP($O89,$R$2:$BS$33,30,FALSE)/HLOOKUP($O89,$R$2:$BS$33,31,FALSE)&lt;=0,BC88,HLOOKUP($O89,$R$2:$BS$33,30,FALSE)/HLOOKUP($O89,$R$2:$BS$33,31,FALSE)),0)</f>
        <v>0</v>
      </c>
      <c r="BD89" s="35">
        <f t="shared" ref="BD89" si="1206">IF(BD$2&gt;=$O89,IF(BD88-HLOOKUP($O89,$R$2:$BS$33,30,FALSE)/HLOOKUP($O89,$R$2:$BS$33,31,FALSE)&lt;=0,BD88,HLOOKUP($O89,$R$2:$BS$33,30,FALSE)/HLOOKUP($O89,$R$2:$BS$33,31,FALSE)),0)</f>
        <v>0</v>
      </c>
      <c r="BE89" s="35">
        <f t="shared" ref="BE89" si="1207">IF(BE$2&gt;=$O89,IF(BE88-HLOOKUP($O89,$R$2:$BS$33,30,FALSE)/HLOOKUP($O89,$R$2:$BS$33,31,FALSE)&lt;=0,BE88,HLOOKUP($O89,$R$2:$BS$33,30,FALSE)/HLOOKUP($O89,$R$2:$BS$33,31,FALSE)),0)</f>
        <v>0</v>
      </c>
      <c r="BF89" s="35">
        <f t="shared" ref="BF89" si="1208">IF(BF$2&gt;=$O89,IF(BF88-HLOOKUP($O89,$R$2:$BS$33,30,FALSE)/HLOOKUP($O89,$R$2:$BS$33,31,FALSE)&lt;=0,BF88,HLOOKUP($O89,$R$2:$BS$33,30,FALSE)/HLOOKUP($O89,$R$2:$BS$33,31,FALSE)),0)</f>
        <v>0</v>
      </c>
      <c r="BG89" s="35">
        <f t="shared" ref="BG89" si="1209">IF(BG$2&gt;=$O89,IF(BG88-HLOOKUP($O89,$R$2:$BS$33,30,FALSE)/HLOOKUP($O89,$R$2:$BS$33,31,FALSE)&lt;=0,BG88,HLOOKUP($O89,$R$2:$BS$33,30,FALSE)/HLOOKUP($O89,$R$2:$BS$33,31,FALSE)),0)</f>
        <v>0</v>
      </c>
      <c r="BH89" s="35">
        <f t="shared" ref="BH89" si="1210">IF(BH$2&gt;=$O89,IF(BH88-HLOOKUP($O89,$R$2:$BS$33,30,FALSE)/HLOOKUP($O89,$R$2:$BS$33,31,FALSE)&lt;=0,BH88,HLOOKUP($O89,$R$2:$BS$33,30,FALSE)/HLOOKUP($O89,$R$2:$BS$33,31,FALSE)),0)</f>
        <v>0</v>
      </c>
      <c r="BI89" s="35">
        <f t="shared" ref="BI89" si="1211">IF(BI$2&gt;=$O89,IF(BI88-HLOOKUP($O89,$R$2:$BS$33,30,FALSE)/HLOOKUP($O89,$R$2:$BS$33,31,FALSE)&lt;=0,BI88,HLOOKUP($O89,$R$2:$BS$33,30,FALSE)/HLOOKUP($O89,$R$2:$BS$33,31,FALSE)),0)</f>
        <v>0</v>
      </c>
      <c r="BJ89" s="35">
        <f t="shared" ref="BJ89" si="1212">IF(BJ$2&gt;=$O89,IF(BJ88-HLOOKUP($O89,$R$2:$BS$33,30,FALSE)/HLOOKUP($O89,$R$2:$BS$33,31,FALSE)&lt;=0,BJ88,HLOOKUP($O89,$R$2:$BS$33,30,FALSE)/HLOOKUP($O89,$R$2:$BS$33,31,FALSE)),0)</f>
        <v>0</v>
      </c>
      <c r="BK89" s="35">
        <f t="shared" ref="BK89" si="1213">IF(BK$2&gt;=$O89,IF(BK88-HLOOKUP($O89,$R$2:$BS$33,30,FALSE)/HLOOKUP($O89,$R$2:$BS$33,31,FALSE)&lt;=0,BK88,HLOOKUP($O89,$R$2:$BS$33,30,FALSE)/HLOOKUP($O89,$R$2:$BS$33,31,FALSE)),0)</f>
        <v>0</v>
      </c>
      <c r="BL89" s="35">
        <f t="shared" ref="BL89" si="1214">IF(BL$2&gt;=$O89,IF(BL88-HLOOKUP($O89,$R$2:$BS$33,30,FALSE)/HLOOKUP($O89,$R$2:$BS$33,31,FALSE)&lt;=0,BL88,HLOOKUP($O89,$R$2:$BS$33,30,FALSE)/HLOOKUP($O89,$R$2:$BS$33,31,FALSE)),0)</f>
        <v>0</v>
      </c>
      <c r="BM89" s="35">
        <f t="shared" ref="BM89" si="1215">IF(BM$2&gt;=$O89,IF(BM88-HLOOKUP($O89,$R$2:$BS$33,30,FALSE)/HLOOKUP($O89,$R$2:$BS$33,31,FALSE)&lt;=0,BM88,HLOOKUP($O89,$R$2:$BS$33,30,FALSE)/HLOOKUP($O89,$R$2:$BS$33,31,FALSE)),0)</f>
        <v>0</v>
      </c>
      <c r="BN89" s="35">
        <f t="shared" ref="BN89" si="1216">IF(BN$2&gt;=$O89,IF(BN88-HLOOKUP($O89,$R$2:$BS$33,30,FALSE)/HLOOKUP($O89,$R$2:$BS$33,31,FALSE)&lt;=0,BN88,HLOOKUP($O89,$R$2:$BS$33,30,FALSE)/HLOOKUP($O89,$R$2:$BS$33,31,FALSE)),0)</f>
        <v>0</v>
      </c>
      <c r="BO89" s="35">
        <f t="shared" ref="BO89" si="1217">IF(BO$2&gt;=$O89,IF(BO88-HLOOKUP($O89,$R$2:$BS$33,30,FALSE)/HLOOKUP($O89,$R$2:$BS$33,31,FALSE)&lt;=0,BO88,HLOOKUP($O89,$R$2:$BS$33,30,FALSE)/HLOOKUP($O89,$R$2:$BS$33,31,FALSE)),0)</f>
        <v>0</v>
      </c>
      <c r="BP89" s="35">
        <f t="shared" ref="BP89" si="1218">IF(BP$2&gt;=$O89,IF(BP88-HLOOKUP($O89,$R$2:$BS$33,30,FALSE)/HLOOKUP($O89,$R$2:$BS$33,31,FALSE)&lt;=0,BP88,HLOOKUP($O89,$R$2:$BS$33,30,FALSE)/HLOOKUP($O89,$R$2:$BS$33,31,FALSE)),0)</f>
        <v>0</v>
      </c>
      <c r="BQ89" s="35">
        <f t="shared" ref="BQ89" si="1219">IF(BQ$2&gt;=$O89,IF(BQ88-HLOOKUP($O89,$R$2:$BS$33,30,FALSE)/HLOOKUP($O89,$R$2:$BS$33,31,FALSE)&lt;=0,BQ88,HLOOKUP($O89,$R$2:$BS$33,30,FALSE)/HLOOKUP($O89,$R$2:$BS$33,31,FALSE)),0)</f>
        <v>0</v>
      </c>
      <c r="BR89" s="35">
        <f t="shared" ref="BR89" si="1220">IF(BR$2&gt;=$O89,IF(BR88-HLOOKUP($O89,$R$2:$BS$33,30,FALSE)/HLOOKUP($O89,$R$2:$BS$33,31,FALSE)&lt;=0,BR88,HLOOKUP($O89,$R$2:$BS$33,30,FALSE)/HLOOKUP($O89,$R$2:$BS$33,31,FALSE)),0)</f>
        <v>0</v>
      </c>
      <c r="BS89" s="35">
        <f t="shared" ref="BS89" si="1221">IF(BS$2&gt;=$O89,IF(BS88-HLOOKUP($O89,$R$2:$BS$33,30,FALSE)/HLOOKUP($O89,$R$2:$BS$33,31,FALSE)&lt;=0,BS88,HLOOKUP($O89,$R$2:$BS$33,30,FALSE)/HLOOKUP($O89,$R$2:$BS$33,31,FALSE)),0)</f>
        <v>0</v>
      </c>
    </row>
    <row r="90" spans="6:71" hidden="1" outlineLevel="1">
      <c r="F90" t="s">
        <v>168</v>
      </c>
      <c r="L90" s="22" t="s">
        <v>54</v>
      </c>
      <c r="O90" s="22">
        <v>25</v>
      </c>
      <c r="P90" s="39"/>
      <c r="Q90" s="45"/>
      <c r="R90" s="35">
        <f t="shared" ref="R90:BS90" si="1222">IF($O90=R$2,R$40,IF(R$2&gt;$O90,Q90-Q91,0))</f>
        <v>0</v>
      </c>
      <c r="S90" s="35">
        <f t="shared" si="1222"/>
        <v>0</v>
      </c>
      <c r="T90" s="35">
        <f t="shared" si="1222"/>
        <v>0</v>
      </c>
      <c r="U90" s="35">
        <f t="shared" si="1222"/>
        <v>0</v>
      </c>
      <c r="V90" s="35">
        <f t="shared" si="1222"/>
        <v>0</v>
      </c>
      <c r="W90" s="35">
        <f t="shared" si="1222"/>
        <v>0</v>
      </c>
      <c r="X90" s="35">
        <f t="shared" si="1222"/>
        <v>0</v>
      </c>
      <c r="Y90" s="35">
        <f t="shared" si="1222"/>
        <v>0</v>
      </c>
      <c r="Z90" s="35">
        <f t="shared" si="1222"/>
        <v>0</v>
      </c>
      <c r="AA90" s="35">
        <f t="shared" si="1222"/>
        <v>0</v>
      </c>
      <c r="AB90" s="35">
        <f t="shared" si="1222"/>
        <v>0</v>
      </c>
      <c r="AC90" s="35">
        <f t="shared" si="1222"/>
        <v>0</v>
      </c>
      <c r="AD90" s="35">
        <f t="shared" si="1222"/>
        <v>0</v>
      </c>
      <c r="AE90" s="35">
        <f t="shared" si="1222"/>
        <v>0</v>
      </c>
      <c r="AF90" s="35">
        <f t="shared" si="1222"/>
        <v>0</v>
      </c>
      <c r="AG90" s="35">
        <f t="shared" si="1222"/>
        <v>0</v>
      </c>
      <c r="AH90" s="35">
        <f t="shared" si="1222"/>
        <v>0</v>
      </c>
      <c r="AI90" s="35">
        <f t="shared" si="1222"/>
        <v>0</v>
      </c>
      <c r="AJ90" s="35">
        <f t="shared" si="1222"/>
        <v>0</v>
      </c>
      <c r="AK90" s="35">
        <f t="shared" si="1222"/>
        <v>0</v>
      </c>
      <c r="AL90" s="35">
        <f t="shared" si="1222"/>
        <v>0</v>
      </c>
      <c r="AM90" s="35">
        <f t="shared" si="1222"/>
        <v>0</v>
      </c>
      <c r="AN90" s="35">
        <f t="shared" si="1222"/>
        <v>0</v>
      </c>
      <c r="AO90" s="35">
        <f t="shared" si="1222"/>
        <v>0</v>
      </c>
      <c r="AP90" s="35">
        <f t="shared" si="1222"/>
        <v>0</v>
      </c>
      <c r="AQ90" s="35">
        <f t="shared" si="1222"/>
        <v>0</v>
      </c>
      <c r="AR90" s="35">
        <f t="shared" si="1222"/>
        <v>0</v>
      </c>
      <c r="AS90" s="35">
        <f t="shared" si="1222"/>
        <v>0</v>
      </c>
      <c r="AT90" s="35">
        <f t="shared" si="1222"/>
        <v>0</v>
      </c>
      <c r="AU90" s="35">
        <f t="shared" si="1222"/>
        <v>0</v>
      </c>
      <c r="AV90" s="35">
        <f t="shared" si="1222"/>
        <v>0</v>
      </c>
      <c r="AW90" s="35">
        <f t="shared" si="1222"/>
        <v>0</v>
      </c>
      <c r="AX90" s="35">
        <f t="shared" si="1222"/>
        <v>0</v>
      </c>
      <c r="AY90" s="35">
        <f t="shared" si="1222"/>
        <v>0</v>
      </c>
      <c r="AZ90" s="35">
        <f t="shared" si="1222"/>
        <v>0</v>
      </c>
      <c r="BA90" s="35">
        <f t="shared" si="1222"/>
        <v>0</v>
      </c>
      <c r="BB90" s="35">
        <f t="shared" si="1222"/>
        <v>0</v>
      </c>
      <c r="BC90" s="35">
        <f t="shared" si="1222"/>
        <v>0</v>
      </c>
      <c r="BD90" s="35">
        <f t="shared" si="1222"/>
        <v>0</v>
      </c>
      <c r="BE90" s="35">
        <f t="shared" si="1222"/>
        <v>0</v>
      </c>
      <c r="BF90" s="35">
        <f t="shared" si="1222"/>
        <v>0</v>
      </c>
      <c r="BG90" s="35">
        <f t="shared" si="1222"/>
        <v>0</v>
      </c>
      <c r="BH90" s="35">
        <f t="shared" si="1222"/>
        <v>0</v>
      </c>
      <c r="BI90" s="35">
        <f t="shared" si="1222"/>
        <v>0</v>
      </c>
      <c r="BJ90" s="35">
        <f t="shared" si="1222"/>
        <v>0</v>
      </c>
      <c r="BK90" s="35">
        <f t="shared" si="1222"/>
        <v>0</v>
      </c>
      <c r="BL90" s="35">
        <f t="shared" si="1222"/>
        <v>0</v>
      </c>
      <c r="BM90" s="35">
        <f t="shared" si="1222"/>
        <v>0</v>
      </c>
      <c r="BN90" s="35">
        <f t="shared" si="1222"/>
        <v>0</v>
      </c>
      <c r="BO90" s="35">
        <f t="shared" si="1222"/>
        <v>0</v>
      </c>
      <c r="BP90" s="35">
        <f t="shared" si="1222"/>
        <v>0</v>
      </c>
      <c r="BQ90" s="35">
        <f t="shared" si="1222"/>
        <v>0</v>
      </c>
      <c r="BR90" s="35">
        <f t="shared" si="1222"/>
        <v>0</v>
      </c>
      <c r="BS90" s="35">
        <f t="shared" si="1222"/>
        <v>0</v>
      </c>
    </row>
    <row r="91" spans="6:71" hidden="1" outlineLevel="1">
      <c r="F91" t="s">
        <v>169</v>
      </c>
      <c r="L91" s="22" t="s">
        <v>170</v>
      </c>
      <c r="O91" s="22">
        <v>25</v>
      </c>
      <c r="P91" s="39"/>
      <c r="Q91" s="45"/>
      <c r="R91" s="35">
        <f t="shared" ref="R91" si="1223">IF(R$2&gt;=$O91,IF(R90-HLOOKUP($O91,$R$2:$BS$33,30,FALSE)/HLOOKUP($O91,$R$2:$BS$33,31,FALSE)&lt;=0,R90,HLOOKUP($O91,$R$2:$BS$33,30,FALSE)/HLOOKUP($O91,$R$2:$BS$33,31,FALSE)),0)</f>
        <v>0</v>
      </c>
      <c r="S91" s="35">
        <f t="shared" ref="S91" si="1224">IF(S$2&gt;=$O91,IF(S90-HLOOKUP($O91,$R$2:$BS$33,30,FALSE)/HLOOKUP($O91,$R$2:$BS$33,31,FALSE)&lt;=0,S90,HLOOKUP($O91,$R$2:$BS$33,30,FALSE)/HLOOKUP($O91,$R$2:$BS$33,31,FALSE)),0)</f>
        <v>0</v>
      </c>
      <c r="T91" s="35">
        <f t="shared" ref="T91" si="1225">IF(T$2&gt;=$O91,IF(T90-HLOOKUP($O91,$R$2:$BS$33,30,FALSE)/HLOOKUP($O91,$R$2:$BS$33,31,FALSE)&lt;=0,T90,HLOOKUP($O91,$R$2:$BS$33,30,FALSE)/HLOOKUP($O91,$R$2:$BS$33,31,FALSE)),0)</f>
        <v>0</v>
      </c>
      <c r="U91" s="35">
        <f t="shared" ref="U91" si="1226">IF(U$2&gt;=$O91,IF(U90-HLOOKUP($O91,$R$2:$BS$33,30,FALSE)/HLOOKUP($O91,$R$2:$BS$33,31,FALSE)&lt;=0,U90,HLOOKUP($O91,$R$2:$BS$33,30,FALSE)/HLOOKUP($O91,$R$2:$BS$33,31,FALSE)),0)</f>
        <v>0</v>
      </c>
      <c r="V91" s="35">
        <f t="shared" ref="V91" si="1227">IF(V$2&gt;=$O91,IF(V90-HLOOKUP($O91,$R$2:$BS$33,30,FALSE)/HLOOKUP($O91,$R$2:$BS$33,31,FALSE)&lt;=0,V90,HLOOKUP($O91,$R$2:$BS$33,30,FALSE)/HLOOKUP($O91,$R$2:$BS$33,31,FALSE)),0)</f>
        <v>0</v>
      </c>
      <c r="W91" s="35">
        <f t="shared" ref="W91" si="1228">IF(W$2&gt;=$O91,IF(W90-HLOOKUP($O91,$R$2:$BS$33,30,FALSE)/HLOOKUP($O91,$R$2:$BS$33,31,FALSE)&lt;=0,W90,HLOOKUP($O91,$R$2:$BS$33,30,FALSE)/HLOOKUP($O91,$R$2:$BS$33,31,FALSE)),0)</f>
        <v>0</v>
      </c>
      <c r="X91" s="35">
        <f t="shared" ref="X91" si="1229">IF(X$2&gt;=$O91,IF(X90-HLOOKUP($O91,$R$2:$BS$33,30,FALSE)/HLOOKUP($O91,$R$2:$BS$33,31,FALSE)&lt;=0,X90,HLOOKUP($O91,$R$2:$BS$33,30,FALSE)/HLOOKUP($O91,$R$2:$BS$33,31,FALSE)),0)</f>
        <v>0</v>
      </c>
      <c r="Y91" s="35">
        <f t="shared" ref="Y91" si="1230">IF(Y$2&gt;=$O91,IF(Y90-HLOOKUP($O91,$R$2:$BS$33,30,FALSE)/HLOOKUP($O91,$R$2:$BS$33,31,FALSE)&lt;=0,Y90,HLOOKUP($O91,$R$2:$BS$33,30,FALSE)/HLOOKUP($O91,$R$2:$BS$33,31,FALSE)),0)</f>
        <v>0</v>
      </c>
      <c r="Z91" s="35">
        <f t="shared" ref="Z91" si="1231">IF(Z$2&gt;=$O91,IF(Z90-HLOOKUP($O91,$R$2:$BS$33,30,FALSE)/HLOOKUP($O91,$R$2:$BS$33,31,FALSE)&lt;=0,Z90,HLOOKUP($O91,$R$2:$BS$33,30,FALSE)/HLOOKUP($O91,$R$2:$BS$33,31,FALSE)),0)</f>
        <v>0</v>
      </c>
      <c r="AA91" s="35">
        <f t="shared" ref="AA91" si="1232">IF(AA$2&gt;=$O91,IF(AA90-HLOOKUP($O91,$R$2:$BS$33,30,FALSE)/HLOOKUP($O91,$R$2:$BS$33,31,FALSE)&lt;=0,AA90,HLOOKUP($O91,$R$2:$BS$33,30,FALSE)/HLOOKUP($O91,$R$2:$BS$33,31,FALSE)),0)</f>
        <v>0</v>
      </c>
      <c r="AB91" s="35">
        <f t="shared" ref="AB91" si="1233">IF(AB$2&gt;=$O91,IF(AB90-HLOOKUP($O91,$R$2:$BS$33,30,FALSE)/HLOOKUP($O91,$R$2:$BS$33,31,FALSE)&lt;=0,AB90,HLOOKUP($O91,$R$2:$BS$33,30,FALSE)/HLOOKUP($O91,$R$2:$BS$33,31,FALSE)),0)</f>
        <v>0</v>
      </c>
      <c r="AC91" s="35">
        <f t="shared" ref="AC91" si="1234">IF(AC$2&gt;=$O91,IF(AC90-HLOOKUP($O91,$R$2:$BS$33,30,FALSE)/HLOOKUP($O91,$R$2:$BS$33,31,FALSE)&lt;=0,AC90,HLOOKUP($O91,$R$2:$BS$33,30,FALSE)/HLOOKUP($O91,$R$2:$BS$33,31,FALSE)),0)</f>
        <v>0</v>
      </c>
      <c r="AD91" s="35">
        <f t="shared" ref="AD91" si="1235">IF(AD$2&gt;=$O91,IF(AD90-HLOOKUP($O91,$R$2:$BS$33,30,FALSE)/HLOOKUP($O91,$R$2:$BS$33,31,FALSE)&lt;=0,AD90,HLOOKUP($O91,$R$2:$BS$33,30,FALSE)/HLOOKUP($O91,$R$2:$BS$33,31,FALSE)),0)</f>
        <v>0</v>
      </c>
      <c r="AE91" s="35">
        <f t="shared" ref="AE91" si="1236">IF(AE$2&gt;=$O91,IF(AE90-HLOOKUP($O91,$R$2:$BS$33,30,FALSE)/HLOOKUP($O91,$R$2:$BS$33,31,FALSE)&lt;=0,AE90,HLOOKUP($O91,$R$2:$BS$33,30,FALSE)/HLOOKUP($O91,$R$2:$BS$33,31,FALSE)),0)</f>
        <v>0</v>
      </c>
      <c r="AF91" s="35">
        <f t="shared" ref="AF91" si="1237">IF(AF$2&gt;=$O91,IF(AF90-HLOOKUP($O91,$R$2:$BS$33,30,FALSE)/HLOOKUP($O91,$R$2:$BS$33,31,FALSE)&lt;=0,AF90,HLOOKUP($O91,$R$2:$BS$33,30,FALSE)/HLOOKUP($O91,$R$2:$BS$33,31,FALSE)),0)</f>
        <v>0</v>
      </c>
      <c r="AG91" s="35">
        <f t="shared" ref="AG91" si="1238">IF(AG$2&gt;=$O91,IF(AG90-HLOOKUP($O91,$R$2:$BS$33,30,FALSE)/HLOOKUP($O91,$R$2:$BS$33,31,FALSE)&lt;=0,AG90,HLOOKUP($O91,$R$2:$BS$33,30,FALSE)/HLOOKUP($O91,$R$2:$BS$33,31,FALSE)),0)</f>
        <v>0</v>
      </c>
      <c r="AH91" s="35">
        <f t="shared" ref="AH91" si="1239">IF(AH$2&gt;=$O91,IF(AH90-HLOOKUP($O91,$R$2:$BS$33,30,FALSE)/HLOOKUP($O91,$R$2:$BS$33,31,FALSE)&lt;=0,AH90,HLOOKUP($O91,$R$2:$BS$33,30,FALSE)/HLOOKUP($O91,$R$2:$BS$33,31,FALSE)),0)</f>
        <v>0</v>
      </c>
      <c r="AI91" s="35">
        <f t="shared" ref="AI91" si="1240">IF(AI$2&gt;=$O91,IF(AI90-HLOOKUP($O91,$R$2:$BS$33,30,FALSE)/HLOOKUP($O91,$R$2:$BS$33,31,FALSE)&lt;=0,AI90,HLOOKUP($O91,$R$2:$BS$33,30,FALSE)/HLOOKUP($O91,$R$2:$BS$33,31,FALSE)),0)</f>
        <v>0</v>
      </c>
      <c r="AJ91" s="35">
        <f t="shared" ref="AJ91" si="1241">IF(AJ$2&gt;=$O91,IF(AJ90-HLOOKUP($O91,$R$2:$BS$33,30,FALSE)/HLOOKUP($O91,$R$2:$BS$33,31,FALSE)&lt;=0,AJ90,HLOOKUP($O91,$R$2:$BS$33,30,FALSE)/HLOOKUP($O91,$R$2:$BS$33,31,FALSE)),0)</f>
        <v>0</v>
      </c>
      <c r="AK91" s="35">
        <f t="shared" ref="AK91" si="1242">IF(AK$2&gt;=$O91,IF(AK90-HLOOKUP($O91,$R$2:$BS$33,30,FALSE)/HLOOKUP($O91,$R$2:$BS$33,31,FALSE)&lt;=0,AK90,HLOOKUP($O91,$R$2:$BS$33,30,FALSE)/HLOOKUP($O91,$R$2:$BS$33,31,FALSE)),0)</f>
        <v>0</v>
      </c>
      <c r="AL91" s="35">
        <f t="shared" ref="AL91" si="1243">IF(AL$2&gt;=$O91,IF(AL90-HLOOKUP($O91,$R$2:$BS$33,30,FALSE)/HLOOKUP($O91,$R$2:$BS$33,31,FALSE)&lt;=0,AL90,HLOOKUP($O91,$R$2:$BS$33,30,FALSE)/HLOOKUP($O91,$R$2:$BS$33,31,FALSE)),0)</f>
        <v>0</v>
      </c>
      <c r="AM91" s="35">
        <f t="shared" ref="AM91" si="1244">IF(AM$2&gt;=$O91,IF(AM90-HLOOKUP($O91,$R$2:$BS$33,30,FALSE)/HLOOKUP($O91,$R$2:$BS$33,31,FALSE)&lt;=0,AM90,HLOOKUP($O91,$R$2:$BS$33,30,FALSE)/HLOOKUP($O91,$R$2:$BS$33,31,FALSE)),0)</f>
        <v>0</v>
      </c>
      <c r="AN91" s="35">
        <f t="shared" ref="AN91" si="1245">IF(AN$2&gt;=$O91,IF(AN90-HLOOKUP($O91,$R$2:$BS$33,30,FALSE)/HLOOKUP($O91,$R$2:$BS$33,31,FALSE)&lt;=0,AN90,HLOOKUP($O91,$R$2:$BS$33,30,FALSE)/HLOOKUP($O91,$R$2:$BS$33,31,FALSE)),0)</f>
        <v>0</v>
      </c>
      <c r="AO91" s="35">
        <f t="shared" ref="AO91" si="1246">IF(AO$2&gt;=$O91,IF(AO90-HLOOKUP($O91,$R$2:$BS$33,30,FALSE)/HLOOKUP($O91,$R$2:$BS$33,31,FALSE)&lt;=0,AO90,HLOOKUP($O91,$R$2:$BS$33,30,FALSE)/HLOOKUP($O91,$R$2:$BS$33,31,FALSE)),0)</f>
        <v>0</v>
      </c>
      <c r="AP91" s="35">
        <f t="shared" ref="AP91" si="1247">IF(AP$2&gt;=$O91,IF(AP90-HLOOKUP($O91,$R$2:$BS$33,30,FALSE)/HLOOKUP($O91,$R$2:$BS$33,31,FALSE)&lt;=0,AP90,HLOOKUP($O91,$R$2:$BS$33,30,FALSE)/HLOOKUP($O91,$R$2:$BS$33,31,FALSE)),0)</f>
        <v>0</v>
      </c>
      <c r="AQ91" s="35">
        <f t="shared" ref="AQ91" si="1248">IF(AQ$2&gt;=$O91,IF(AQ90-HLOOKUP($O91,$R$2:$BS$33,30,FALSE)/HLOOKUP($O91,$R$2:$BS$33,31,FALSE)&lt;=0,AQ90,HLOOKUP($O91,$R$2:$BS$33,30,FALSE)/HLOOKUP($O91,$R$2:$BS$33,31,FALSE)),0)</f>
        <v>0</v>
      </c>
      <c r="AR91" s="35">
        <f t="shared" ref="AR91" si="1249">IF(AR$2&gt;=$O91,IF(AR90-HLOOKUP($O91,$R$2:$BS$33,30,FALSE)/HLOOKUP($O91,$R$2:$BS$33,31,FALSE)&lt;=0,AR90,HLOOKUP($O91,$R$2:$BS$33,30,FALSE)/HLOOKUP($O91,$R$2:$BS$33,31,FALSE)),0)</f>
        <v>0</v>
      </c>
      <c r="AS91" s="35">
        <f t="shared" ref="AS91" si="1250">IF(AS$2&gt;=$O91,IF(AS90-HLOOKUP($O91,$R$2:$BS$33,30,FALSE)/HLOOKUP($O91,$R$2:$BS$33,31,FALSE)&lt;=0,AS90,HLOOKUP($O91,$R$2:$BS$33,30,FALSE)/HLOOKUP($O91,$R$2:$BS$33,31,FALSE)),0)</f>
        <v>0</v>
      </c>
      <c r="AT91" s="35">
        <f t="shared" ref="AT91" si="1251">IF(AT$2&gt;=$O91,IF(AT90-HLOOKUP($O91,$R$2:$BS$33,30,FALSE)/HLOOKUP($O91,$R$2:$BS$33,31,FALSE)&lt;=0,AT90,HLOOKUP($O91,$R$2:$BS$33,30,FALSE)/HLOOKUP($O91,$R$2:$BS$33,31,FALSE)),0)</f>
        <v>0</v>
      </c>
      <c r="AU91" s="35">
        <f t="shared" ref="AU91" si="1252">IF(AU$2&gt;=$O91,IF(AU90-HLOOKUP($O91,$R$2:$BS$33,30,FALSE)/HLOOKUP($O91,$R$2:$BS$33,31,FALSE)&lt;=0,AU90,HLOOKUP($O91,$R$2:$BS$33,30,FALSE)/HLOOKUP($O91,$R$2:$BS$33,31,FALSE)),0)</f>
        <v>0</v>
      </c>
      <c r="AV91" s="35">
        <f t="shared" ref="AV91" si="1253">IF(AV$2&gt;=$O91,IF(AV90-HLOOKUP($O91,$R$2:$BS$33,30,FALSE)/HLOOKUP($O91,$R$2:$BS$33,31,FALSE)&lt;=0,AV90,HLOOKUP($O91,$R$2:$BS$33,30,FALSE)/HLOOKUP($O91,$R$2:$BS$33,31,FALSE)),0)</f>
        <v>0</v>
      </c>
      <c r="AW91" s="35">
        <f t="shared" ref="AW91" si="1254">IF(AW$2&gt;=$O91,IF(AW90-HLOOKUP($O91,$R$2:$BS$33,30,FALSE)/HLOOKUP($O91,$R$2:$BS$33,31,FALSE)&lt;=0,AW90,HLOOKUP($O91,$R$2:$BS$33,30,FALSE)/HLOOKUP($O91,$R$2:$BS$33,31,FALSE)),0)</f>
        <v>0</v>
      </c>
      <c r="AX91" s="35">
        <f t="shared" ref="AX91" si="1255">IF(AX$2&gt;=$O91,IF(AX90-HLOOKUP($O91,$R$2:$BS$33,30,FALSE)/HLOOKUP($O91,$R$2:$BS$33,31,FALSE)&lt;=0,AX90,HLOOKUP($O91,$R$2:$BS$33,30,FALSE)/HLOOKUP($O91,$R$2:$BS$33,31,FALSE)),0)</f>
        <v>0</v>
      </c>
      <c r="AY91" s="35">
        <f t="shared" ref="AY91" si="1256">IF(AY$2&gt;=$O91,IF(AY90-HLOOKUP($O91,$R$2:$BS$33,30,FALSE)/HLOOKUP($O91,$R$2:$BS$33,31,FALSE)&lt;=0,AY90,HLOOKUP($O91,$R$2:$BS$33,30,FALSE)/HLOOKUP($O91,$R$2:$BS$33,31,FALSE)),0)</f>
        <v>0</v>
      </c>
      <c r="AZ91" s="35">
        <f t="shared" ref="AZ91" si="1257">IF(AZ$2&gt;=$O91,IF(AZ90-HLOOKUP($O91,$R$2:$BS$33,30,FALSE)/HLOOKUP($O91,$R$2:$BS$33,31,FALSE)&lt;=0,AZ90,HLOOKUP($O91,$R$2:$BS$33,30,FALSE)/HLOOKUP($O91,$R$2:$BS$33,31,FALSE)),0)</f>
        <v>0</v>
      </c>
      <c r="BA91" s="35">
        <f t="shared" ref="BA91" si="1258">IF(BA$2&gt;=$O91,IF(BA90-HLOOKUP($O91,$R$2:$BS$33,30,FALSE)/HLOOKUP($O91,$R$2:$BS$33,31,FALSE)&lt;=0,BA90,HLOOKUP($O91,$R$2:$BS$33,30,FALSE)/HLOOKUP($O91,$R$2:$BS$33,31,FALSE)),0)</f>
        <v>0</v>
      </c>
      <c r="BB91" s="35">
        <f t="shared" ref="BB91" si="1259">IF(BB$2&gt;=$O91,IF(BB90-HLOOKUP($O91,$R$2:$BS$33,30,FALSE)/HLOOKUP($O91,$R$2:$BS$33,31,FALSE)&lt;=0,BB90,HLOOKUP($O91,$R$2:$BS$33,30,FALSE)/HLOOKUP($O91,$R$2:$BS$33,31,FALSE)),0)</f>
        <v>0</v>
      </c>
      <c r="BC91" s="35">
        <f t="shared" ref="BC91" si="1260">IF(BC$2&gt;=$O91,IF(BC90-HLOOKUP($O91,$R$2:$BS$33,30,FALSE)/HLOOKUP($O91,$R$2:$BS$33,31,FALSE)&lt;=0,BC90,HLOOKUP($O91,$R$2:$BS$33,30,FALSE)/HLOOKUP($O91,$R$2:$BS$33,31,FALSE)),0)</f>
        <v>0</v>
      </c>
      <c r="BD91" s="35">
        <f t="shared" ref="BD91" si="1261">IF(BD$2&gt;=$O91,IF(BD90-HLOOKUP($O91,$R$2:$BS$33,30,FALSE)/HLOOKUP($O91,$R$2:$BS$33,31,FALSE)&lt;=0,BD90,HLOOKUP($O91,$R$2:$BS$33,30,FALSE)/HLOOKUP($O91,$R$2:$BS$33,31,FALSE)),0)</f>
        <v>0</v>
      </c>
      <c r="BE91" s="35">
        <f t="shared" ref="BE91" si="1262">IF(BE$2&gt;=$O91,IF(BE90-HLOOKUP($O91,$R$2:$BS$33,30,FALSE)/HLOOKUP($O91,$R$2:$BS$33,31,FALSE)&lt;=0,BE90,HLOOKUP($O91,$R$2:$BS$33,30,FALSE)/HLOOKUP($O91,$R$2:$BS$33,31,FALSE)),0)</f>
        <v>0</v>
      </c>
      <c r="BF91" s="35">
        <f t="shared" ref="BF91" si="1263">IF(BF$2&gt;=$O91,IF(BF90-HLOOKUP($O91,$R$2:$BS$33,30,FALSE)/HLOOKUP($O91,$R$2:$BS$33,31,FALSE)&lt;=0,BF90,HLOOKUP($O91,$R$2:$BS$33,30,FALSE)/HLOOKUP($O91,$R$2:$BS$33,31,FALSE)),0)</f>
        <v>0</v>
      </c>
      <c r="BG91" s="35">
        <f t="shared" ref="BG91" si="1264">IF(BG$2&gt;=$O91,IF(BG90-HLOOKUP($O91,$R$2:$BS$33,30,FALSE)/HLOOKUP($O91,$R$2:$BS$33,31,FALSE)&lt;=0,BG90,HLOOKUP($O91,$R$2:$BS$33,30,FALSE)/HLOOKUP($O91,$R$2:$BS$33,31,FALSE)),0)</f>
        <v>0</v>
      </c>
      <c r="BH91" s="35">
        <f t="shared" ref="BH91" si="1265">IF(BH$2&gt;=$O91,IF(BH90-HLOOKUP($O91,$R$2:$BS$33,30,FALSE)/HLOOKUP($O91,$R$2:$BS$33,31,FALSE)&lt;=0,BH90,HLOOKUP($O91,$R$2:$BS$33,30,FALSE)/HLOOKUP($O91,$R$2:$BS$33,31,FALSE)),0)</f>
        <v>0</v>
      </c>
      <c r="BI91" s="35">
        <f t="shared" ref="BI91" si="1266">IF(BI$2&gt;=$O91,IF(BI90-HLOOKUP($O91,$R$2:$BS$33,30,FALSE)/HLOOKUP($O91,$R$2:$BS$33,31,FALSE)&lt;=0,BI90,HLOOKUP($O91,$R$2:$BS$33,30,FALSE)/HLOOKUP($O91,$R$2:$BS$33,31,FALSE)),0)</f>
        <v>0</v>
      </c>
      <c r="BJ91" s="35">
        <f t="shared" ref="BJ91" si="1267">IF(BJ$2&gt;=$O91,IF(BJ90-HLOOKUP($O91,$R$2:$BS$33,30,FALSE)/HLOOKUP($O91,$R$2:$BS$33,31,FALSE)&lt;=0,BJ90,HLOOKUP($O91,$R$2:$BS$33,30,FALSE)/HLOOKUP($O91,$R$2:$BS$33,31,FALSE)),0)</f>
        <v>0</v>
      </c>
      <c r="BK91" s="35">
        <f t="shared" ref="BK91" si="1268">IF(BK$2&gt;=$O91,IF(BK90-HLOOKUP($O91,$R$2:$BS$33,30,FALSE)/HLOOKUP($O91,$R$2:$BS$33,31,FALSE)&lt;=0,BK90,HLOOKUP($O91,$R$2:$BS$33,30,FALSE)/HLOOKUP($O91,$R$2:$BS$33,31,FALSE)),0)</f>
        <v>0</v>
      </c>
      <c r="BL91" s="35">
        <f t="shared" ref="BL91" si="1269">IF(BL$2&gt;=$O91,IF(BL90-HLOOKUP($O91,$R$2:$BS$33,30,FALSE)/HLOOKUP($O91,$R$2:$BS$33,31,FALSE)&lt;=0,BL90,HLOOKUP($O91,$R$2:$BS$33,30,FALSE)/HLOOKUP($O91,$R$2:$BS$33,31,FALSE)),0)</f>
        <v>0</v>
      </c>
      <c r="BM91" s="35">
        <f t="shared" ref="BM91" si="1270">IF(BM$2&gt;=$O91,IF(BM90-HLOOKUP($O91,$R$2:$BS$33,30,FALSE)/HLOOKUP($O91,$R$2:$BS$33,31,FALSE)&lt;=0,BM90,HLOOKUP($O91,$R$2:$BS$33,30,FALSE)/HLOOKUP($O91,$R$2:$BS$33,31,FALSE)),0)</f>
        <v>0</v>
      </c>
      <c r="BN91" s="35">
        <f t="shared" ref="BN91" si="1271">IF(BN$2&gt;=$O91,IF(BN90-HLOOKUP($O91,$R$2:$BS$33,30,FALSE)/HLOOKUP($O91,$R$2:$BS$33,31,FALSE)&lt;=0,BN90,HLOOKUP($O91,$R$2:$BS$33,30,FALSE)/HLOOKUP($O91,$R$2:$BS$33,31,FALSE)),0)</f>
        <v>0</v>
      </c>
      <c r="BO91" s="35">
        <f t="shared" ref="BO91" si="1272">IF(BO$2&gt;=$O91,IF(BO90-HLOOKUP($O91,$R$2:$BS$33,30,FALSE)/HLOOKUP($O91,$R$2:$BS$33,31,FALSE)&lt;=0,BO90,HLOOKUP($O91,$R$2:$BS$33,30,FALSE)/HLOOKUP($O91,$R$2:$BS$33,31,FALSE)),0)</f>
        <v>0</v>
      </c>
      <c r="BP91" s="35">
        <f t="shared" ref="BP91" si="1273">IF(BP$2&gt;=$O91,IF(BP90-HLOOKUP($O91,$R$2:$BS$33,30,FALSE)/HLOOKUP($O91,$R$2:$BS$33,31,FALSE)&lt;=0,BP90,HLOOKUP($O91,$R$2:$BS$33,30,FALSE)/HLOOKUP($O91,$R$2:$BS$33,31,FALSE)),0)</f>
        <v>0</v>
      </c>
      <c r="BQ91" s="35">
        <f t="shared" ref="BQ91" si="1274">IF(BQ$2&gt;=$O91,IF(BQ90-HLOOKUP($O91,$R$2:$BS$33,30,FALSE)/HLOOKUP($O91,$R$2:$BS$33,31,FALSE)&lt;=0,BQ90,HLOOKUP($O91,$R$2:$BS$33,30,FALSE)/HLOOKUP($O91,$R$2:$BS$33,31,FALSE)),0)</f>
        <v>0</v>
      </c>
      <c r="BR91" s="35">
        <f t="shared" ref="BR91" si="1275">IF(BR$2&gt;=$O91,IF(BR90-HLOOKUP($O91,$R$2:$BS$33,30,FALSE)/HLOOKUP($O91,$R$2:$BS$33,31,FALSE)&lt;=0,BR90,HLOOKUP($O91,$R$2:$BS$33,30,FALSE)/HLOOKUP($O91,$R$2:$BS$33,31,FALSE)),0)</f>
        <v>0</v>
      </c>
      <c r="BS91" s="35">
        <f t="shared" ref="BS91" si="1276">IF(BS$2&gt;=$O91,IF(BS90-HLOOKUP($O91,$R$2:$BS$33,30,FALSE)/HLOOKUP($O91,$R$2:$BS$33,31,FALSE)&lt;=0,BS90,HLOOKUP($O91,$R$2:$BS$33,30,FALSE)/HLOOKUP($O91,$R$2:$BS$33,31,FALSE)),0)</f>
        <v>0</v>
      </c>
    </row>
    <row r="92" spans="6:71" hidden="1" outlineLevel="1">
      <c r="F92" t="s">
        <v>168</v>
      </c>
      <c r="L92" s="22" t="s">
        <v>54</v>
      </c>
      <c r="O92" s="22">
        <v>26</v>
      </c>
      <c r="P92" s="39"/>
      <c r="Q92" s="45"/>
      <c r="R92" s="35">
        <f t="shared" ref="R92:BS92" si="1277">IF($O92=R$2,R$40,IF(R$2&gt;$O92,Q92-Q93,0))</f>
        <v>0</v>
      </c>
      <c r="S92" s="35">
        <f t="shared" si="1277"/>
        <v>0</v>
      </c>
      <c r="T92" s="35">
        <f t="shared" si="1277"/>
        <v>0</v>
      </c>
      <c r="U92" s="35">
        <f t="shared" si="1277"/>
        <v>0</v>
      </c>
      <c r="V92" s="35">
        <f t="shared" si="1277"/>
        <v>0</v>
      </c>
      <c r="W92" s="35">
        <f t="shared" si="1277"/>
        <v>0</v>
      </c>
      <c r="X92" s="35">
        <f t="shared" si="1277"/>
        <v>0</v>
      </c>
      <c r="Y92" s="35">
        <f t="shared" si="1277"/>
        <v>0</v>
      </c>
      <c r="Z92" s="35">
        <f t="shared" si="1277"/>
        <v>0</v>
      </c>
      <c r="AA92" s="35">
        <f t="shared" si="1277"/>
        <v>0</v>
      </c>
      <c r="AB92" s="35">
        <f t="shared" si="1277"/>
        <v>0</v>
      </c>
      <c r="AC92" s="35">
        <f t="shared" si="1277"/>
        <v>0</v>
      </c>
      <c r="AD92" s="35">
        <f t="shared" si="1277"/>
        <v>0</v>
      </c>
      <c r="AE92" s="35">
        <f t="shared" si="1277"/>
        <v>0</v>
      </c>
      <c r="AF92" s="35">
        <f t="shared" si="1277"/>
        <v>0</v>
      </c>
      <c r="AG92" s="35">
        <f t="shared" si="1277"/>
        <v>0</v>
      </c>
      <c r="AH92" s="35">
        <f t="shared" si="1277"/>
        <v>0</v>
      </c>
      <c r="AI92" s="35">
        <f t="shared" si="1277"/>
        <v>0</v>
      </c>
      <c r="AJ92" s="35">
        <f t="shared" si="1277"/>
        <v>0</v>
      </c>
      <c r="AK92" s="35">
        <f t="shared" si="1277"/>
        <v>0</v>
      </c>
      <c r="AL92" s="35">
        <f t="shared" si="1277"/>
        <v>0</v>
      </c>
      <c r="AM92" s="35">
        <f t="shared" si="1277"/>
        <v>0</v>
      </c>
      <c r="AN92" s="35">
        <f t="shared" si="1277"/>
        <v>0</v>
      </c>
      <c r="AO92" s="35">
        <f t="shared" si="1277"/>
        <v>0</v>
      </c>
      <c r="AP92" s="35">
        <f t="shared" si="1277"/>
        <v>0</v>
      </c>
      <c r="AQ92" s="35">
        <f t="shared" si="1277"/>
        <v>0</v>
      </c>
      <c r="AR92" s="35">
        <f t="shared" si="1277"/>
        <v>0</v>
      </c>
      <c r="AS92" s="35">
        <f t="shared" si="1277"/>
        <v>0</v>
      </c>
      <c r="AT92" s="35">
        <f t="shared" si="1277"/>
        <v>0</v>
      </c>
      <c r="AU92" s="35">
        <f t="shared" si="1277"/>
        <v>0</v>
      </c>
      <c r="AV92" s="35">
        <f t="shared" si="1277"/>
        <v>0</v>
      </c>
      <c r="AW92" s="35">
        <f t="shared" si="1277"/>
        <v>0</v>
      </c>
      <c r="AX92" s="35">
        <f t="shared" si="1277"/>
        <v>0</v>
      </c>
      <c r="AY92" s="35">
        <f t="shared" si="1277"/>
        <v>0</v>
      </c>
      <c r="AZ92" s="35">
        <f t="shared" si="1277"/>
        <v>0</v>
      </c>
      <c r="BA92" s="35">
        <f t="shared" si="1277"/>
        <v>0</v>
      </c>
      <c r="BB92" s="35">
        <f t="shared" si="1277"/>
        <v>0</v>
      </c>
      <c r="BC92" s="35">
        <f t="shared" si="1277"/>
        <v>0</v>
      </c>
      <c r="BD92" s="35">
        <f t="shared" si="1277"/>
        <v>0</v>
      </c>
      <c r="BE92" s="35">
        <f t="shared" si="1277"/>
        <v>0</v>
      </c>
      <c r="BF92" s="35">
        <f t="shared" si="1277"/>
        <v>0</v>
      </c>
      <c r="BG92" s="35">
        <f t="shared" si="1277"/>
        <v>0</v>
      </c>
      <c r="BH92" s="35">
        <f t="shared" si="1277"/>
        <v>0</v>
      </c>
      <c r="BI92" s="35">
        <f t="shared" si="1277"/>
        <v>0</v>
      </c>
      <c r="BJ92" s="35">
        <f t="shared" si="1277"/>
        <v>0</v>
      </c>
      <c r="BK92" s="35">
        <f t="shared" si="1277"/>
        <v>0</v>
      </c>
      <c r="BL92" s="35">
        <f t="shared" si="1277"/>
        <v>0</v>
      </c>
      <c r="BM92" s="35">
        <f t="shared" si="1277"/>
        <v>0</v>
      </c>
      <c r="BN92" s="35">
        <f t="shared" si="1277"/>
        <v>0</v>
      </c>
      <c r="BO92" s="35">
        <f t="shared" si="1277"/>
        <v>0</v>
      </c>
      <c r="BP92" s="35">
        <f t="shared" si="1277"/>
        <v>0</v>
      </c>
      <c r="BQ92" s="35">
        <f t="shared" si="1277"/>
        <v>0</v>
      </c>
      <c r="BR92" s="35">
        <f t="shared" si="1277"/>
        <v>0</v>
      </c>
      <c r="BS92" s="35">
        <f t="shared" si="1277"/>
        <v>0</v>
      </c>
    </row>
    <row r="93" spans="6:71" hidden="1" outlineLevel="1">
      <c r="F93" t="s">
        <v>169</v>
      </c>
      <c r="L93" s="22" t="s">
        <v>170</v>
      </c>
      <c r="O93" s="22">
        <v>26</v>
      </c>
      <c r="P93" s="39"/>
      <c r="Q93" s="45"/>
      <c r="R93" s="35">
        <f t="shared" ref="R93" si="1278">IF(R$2&gt;=$O93,IF(R92-HLOOKUP($O93,$R$2:$BS$33,30,FALSE)/HLOOKUP($O93,$R$2:$BS$33,31,FALSE)&lt;=0,R92,HLOOKUP($O93,$R$2:$BS$33,30,FALSE)/HLOOKUP($O93,$R$2:$BS$33,31,FALSE)),0)</f>
        <v>0</v>
      </c>
      <c r="S93" s="35">
        <f t="shared" ref="S93" si="1279">IF(S$2&gt;=$O93,IF(S92-HLOOKUP($O93,$R$2:$BS$33,30,FALSE)/HLOOKUP($O93,$R$2:$BS$33,31,FALSE)&lt;=0,S92,HLOOKUP($O93,$R$2:$BS$33,30,FALSE)/HLOOKUP($O93,$R$2:$BS$33,31,FALSE)),0)</f>
        <v>0</v>
      </c>
      <c r="T93" s="35">
        <f t="shared" ref="T93" si="1280">IF(T$2&gt;=$O93,IF(T92-HLOOKUP($O93,$R$2:$BS$33,30,FALSE)/HLOOKUP($O93,$R$2:$BS$33,31,FALSE)&lt;=0,T92,HLOOKUP($O93,$R$2:$BS$33,30,FALSE)/HLOOKUP($O93,$R$2:$BS$33,31,FALSE)),0)</f>
        <v>0</v>
      </c>
      <c r="U93" s="35">
        <f t="shared" ref="U93" si="1281">IF(U$2&gt;=$O93,IF(U92-HLOOKUP($O93,$R$2:$BS$33,30,FALSE)/HLOOKUP($O93,$R$2:$BS$33,31,FALSE)&lt;=0,U92,HLOOKUP($O93,$R$2:$BS$33,30,FALSE)/HLOOKUP($O93,$R$2:$BS$33,31,FALSE)),0)</f>
        <v>0</v>
      </c>
      <c r="V93" s="35">
        <f t="shared" ref="V93" si="1282">IF(V$2&gt;=$O93,IF(V92-HLOOKUP($O93,$R$2:$BS$33,30,FALSE)/HLOOKUP($O93,$R$2:$BS$33,31,FALSE)&lt;=0,V92,HLOOKUP($O93,$R$2:$BS$33,30,FALSE)/HLOOKUP($O93,$R$2:$BS$33,31,FALSE)),0)</f>
        <v>0</v>
      </c>
      <c r="W93" s="35">
        <f t="shared" ref="W93" si="1283">IF(W$2&gt;=$O93,IF(W92-HLOOKUP($O93,$R$2:$BS$33,30,FALSE)/HLOOKUP($O93,$R$2:$BS$33,31,FALSE)&lt;=0,W92,HLOOKUP($O93,$R$2:$BS$33,30,FALSE)/HLOOKUP($O93,$R$2:$BS$33,31,FALSE)),0)</f>
        <v>0</v>
      </c>
      <c r="X93" s="35">
        <f t="shared" ref="X93" si="1284">IF(X$2&gt;=$O93,IF(X92-HLOOKUP($O93,$R$2:$BS$33,30,FALSE)/HLOOKUP($O93,$R$2:$BS$33,31,FALSE)&lt;=0,X92,HLOOKUP($O93,$R$2:$BS$33,30,FALSE)/HLOOKUP($O93,$R$2:$BS$33,31,FALSE)),0)</f>
        <v>0</v>
      </c>
      <c r="Y93" s="35">
        <f t="shared" ref="Y93" si="1285">IF(Y$2&gt;=$O93,IF(Y92-HLOOKUP($O93,$R$2:$BS$33,30,FALSE)/HLOOKUP($O93,$R$2:$BS$33,31,FALSE)&lt;=0,Y92,HLOOKUP($O93,$R$2:$BS$33,30,FALSE)/HLOOKUP($O93,$R$2:$BS$33,31,FALSE)),0)</f>
        <v>0</v>
      </c>
      <c r="Z93" s="35">
        <f t="shared" ref="Z93" si="1286">IF(Z$2&gt;=$O93,IF(Z92-HLOOKUP($O93,$R$2:$BS$33,30,FALSE)/HLOOKUP($O93,$R$2:$BS$33,31,FALSE)&lt;=0,Z92,HLOOKUP($O93,$R$2:$BS$33,30,FALSE)/HLOOKUP($O93,$R$2:$BS$33,31,FALSE)),0)</f>
        <v>0</v>
      </c>
      <c r="AA93" s="35">
        <f t="shared" ref="AA93" si="1287">IF(AA$2&gt;=$O93,IF(AA92-HLOOKUP($O93,$R$2:$BS$33,30,FALSE)/HLOOKUP($O93,$R$2:$BS$33,31,FALSE)&lt;=0,AA92,HLOOKUP($O93,$R$2:$BS$33,30,FALSE)/HLOOKUP($O93,$R$2:$BS$33,31,FALSE)),0)</f>
        <v>0</v>
      </c>
      <c r="AB93" s="35">
        <f t="shared" ref="AB93" si="1288">IF(AB$2&gt;=$O93,IF(AB92-HLOOKUP($O93,$R$2:$BS$33,30,FALSE)/HLOOKUP($O93,$R$2:$BS$33,31,FALSE)&lt;=0,AB92,HLOOKUP($O93,$R$2:$BS$33,30,FALSE)/HLOOKUP($O93,$R$2:$BS$33,31,FALSE)),0)</f>
        <v>0</v>
      </c>
      <c r="AC93" s="35">
        <f t="shared" ref="AC93" si="1289">IF(AC$2&gt;=$O93,IF(AC92-HLOOKUP($O93,$R$2:$BS$33,30,FALSE)/HLOOKUP($O93,$R$2:$BS$33,31,FALSE)&lt;=0,AC92,HLOOKUP($O93,$R$2:$BS$33,30,FALSE)/HLOOKUP($O93,$R$2:$BS$33,31,FALSE)),0)</f>
        <v>0</v>
      </c>
      <c r="AD93" s="35">
        <f t="shared" ref="AD93" si="1290">IF(AD$2&gt;=$O93,IF(AD92-HLOOKUP($O93,$R$2:$BS$33,30,FALSE)/HLOOKUP($O93,$R$2:$BS$33,31,FALSE)&lt;=0,AD92,HLOOKUP($O93,$R$2:$BS$33,30,FALSE)/HLOOKUP($O93,$R$2:$BS$33,31,FALSE)),0)</f>
        <v>0</v>
      </c>
      <c r="AE93" s="35">
        <f t="shared" ref="AE93" si="1291">IF(AE$2&gt;=$O93,IF(AE92-HLOOKUP($O93,$R$2:$BS$33,30,FALSE)/HLOOKUP($O93,$R$2:$BS$33,31,FALSE)&lt;=0,AE92,HLOOKUP($O93,$R$2:$BS$33,30,FALSE)/HLOOKUP($O93,$R$2:$BS$33,31,FALSE)),0)</f>
        <v>0</v>
      </c>
      <c r="AF93" s="35">
        <f t="shared" ref="AF93" si="1292">IF(AF$2&gt;=$O93,IF(AF92-HLOOKUP($O93,$R$2:$BS$33,30,FALSE)/HLOOKUP($O93,$R$2:$BS$33,31,FALSE)&lt;=0,AF92,HLOOKUP($O93,$R$2:$BS$33,30,FALSE)/HLOOKUP($O93,$R$2:$BS$33,31,FALSE)),0)</f>
        <v>0</v>
      </c>
      <c r="AG93" s="35">
        <f t="shared" ref="AG93" si="1293">IF(AG$2&gt;=$O93,IF(AG92-HLOOKUP($O93,$R$2:$BS$33,30,FALSE)/HLOOKUP($O93,$R$2:$BS$33,31,FALSE)&lt;=0,AG92,HLOOKUP($O93,$R$2:$BS$33,30,FALSE)/HLOOKUP($O93,$R$2:$BS$33,31,FALSE)),0)</f>
        <v>0</v>
      </c>
      <c r="AH93" s="35">
        <f t="shared" ref="AH93" si="1294">IF(AH$2&gt;=$O93,IF(AH92-HLOOKUP($O93,$R$2:$BS$33,30,FALSE)/HLOOKUP($O93,$R$2:$BS$33,31,FALSE)&lt;=0,AH92,HLOOKUP($O93,$R$2:$BS$33,30,FALSE)/HLOOKUP($O93,$R$2:$BS$33,31,FALSE)),0)</f>
        <v>0</v>
      </c>
      <c r="AI93" s="35">
        <f t="shared" ref="AI93" si="1295">IF(AI$2&gt;=$O93,IF(AI92-HLOOKUP($O93,$R$2:$BS$33,30,FALSE)/HLOOKUP($O93,$R$2:$BS$33,31,FALSE)&lt;=0,AI92,HLOOKUP($O93,$R$2:$BS$33,30,FALSE)/HLOOKUP($O93,$R$2:$BS$33,31,FALSE)),0)</f>
        <v>0</v>
      </c>
      <c r="AJ93" s="35">
        <f t="shared" ref="AJ93" si="1296">IF(AJ$2&gt;=$O93,IF(AJ92-HLOOKUP($O93,$R$2:$BS$33,30,FALSE)/HLOOKUP($O93,$R$2:$BS$33,31,FALSE)&lt;=0,AJ92,HLOOKUP($O93,$R$2:$BS$33,30,FALSE)/HLOOKUP($O93,$R$2:$BS$33,31,FALSE)),0)</f>
        <v>0</v>
      </c>
      <c r="AK93" s="35">
        <f t="shared" ref="AK93" si="1297">IF(AK$2&gt;=$O93,IF(AK92-HLOOKUP($O93,$R$2:$BS$33,30,FALSE)/HLOOKUP($O93,$R$2:$BS$33,31,FALSE)&lt;=0,AK92,HLOOKUP($O93,$R$2:$BS$33,30,FALSE)/HLOOKUP($O93,$R$2:$BS$33,31,FALSE)),0)</f>
        <v>0</v>
      </c>
      <c r="AL93" s="35">
        <f t="shared" ref="AL93" si="1298">IF(AL$2&gt;=$O93,IF(AL92-HLOOKUP($O93,$R$2:$BS$33,30,FALSE)/HLOOKUP($O93,$R$2:$BS$33,31,FALSE)&lt;=0,AL92,HLOOKUP($O93,$R$2:$BS$33,30,FALSE)/HLOOKUP($O93,$R$2:$BS$33,31,FALSE)),0)</f>
        <v>0</v>
      </c>
      <c r="AM93" s="35">
        <f t="shared" ref="AM93" si="1299">IF(AM$2&gt;=$O93,IF(AM92-HLOOKUP($O93,$R$2:$BS$33,30,FALSE)/HLOOKUP($O93,$R$2:$BS$33,31,FALSE)&lt;=0,AM92,HLOOKUP($O93,$R$2:$BS$33,30,FALSE)/HLOOKUP($O93,$R$2:$BS$33,31,FALSE)),0)</f>
        <v>0</v>
      </c>
      <c r="AN93" s="35">
        <f t="shared" ref="AN93" si="1300">IF(AN$2&gt;=$O93,IF(AN92-HLOOKUP($O93,$R$2:$BS$33,30,FALSE)/HLOOKUP($O93,$R$2:$BS$33,31,FALSE)&lt;=0,AN92,HLOOKUP($O93,$R$2:$BS$33,30,FALSE)/HLOOKUP($O93,$R$2:$BS$33,31,FALSE)),0)</f>
        <v>0</v>
      </c>
      <c r="AO93" s="35">
        <f t="shared" ref="AO93" si="1301">IF(AO$2&gt;=$O93,IF(AO92-HLOOKUP($O93,$R$2:$BS$33,30,FALSE)/HLOOKUP($O93,$R$2:$BS$33,31,FALSE)&lt;=0,AO92,HLOOKUP($O93,$R$2:$BS$33,30,FALSE)/HLOOKUP($O93,$R$2:$BS$33,31,FALSE)),0)</f>
        <v>0</v>
      </c>
      <c r="AP93" s="35">
        <f t="shared" ref="AP93" si="1302">IF(AP$2&gt;=$O93,IF(AP92-HLOOKUP($O93,$R$2:$BS$33,30,FALSE)/HLOOKUP($O93,$R$2:$BS$33,31,FALSE)&lt;=0,AP92,HLOOKUP($O93,$R$2:$BS$33,30,FALSE)/HLOOKUP($O93,$R$2:$BS$33,31,FALSE)),0)</f>
        <v>0</v>
      </c>
      <c r="AQ93" s="35">
        <f t="shared" ref="AQ93" si="1303">IF(AQ$2&gt;=$O93,IF(AQ92-HLOOKUP($O93,$R$2:$BS$33,30,FALSE)/HLOOKUP($O93,$R$2:$BS$33,31,FALSE)&lt;=0,AQ92,HLOOKUP($O93,$R$2:$BS$33,30,FALSE)/HLOOKUP($O93,$R$2:$BS$33,31,FALSE)),0)</f>
        <v>0</v>
      </c>
      <c r="AR93" s="35">
        <f t="shared" ref="AR93" si="1304">IF(AR$2&gt;=$O93,IF(AR92-HLOOKUP($O93,$R$2:$BS$33,30,FALSE)/HLOOKUP($O93,$R$2:$BS$33,31,FALSE)&lt;=0,AR92,HLOOKUP($O93,$R$2:$BS$33,30,FALSE)/HLOOKUP($O93,$R$2:$BS$33,31,FALSE)),0)</f>
        <v>0</v>
      </c>
      <c r="AS93" s="35">
        <f t="shared" ref="AS93" si="1305">IF(AS$2&gt;=$O93,IF(AS92-HLOOKUP($O93,$R$2:$BS$33,30,FALSE)/HLOOKUP($O93,$R$2:$BS$33,31,FALSE)&lt;=0,AS92,HLOOKUP($O93,$R$2:$BS$33,30,FALSE)/HLOOKUP($O93,$R$2:$BS$33,31,FALSE)),0)</f>
        <v>0</v>
      </c>
      <c r="AT93" s="35">
        <f t="shared" ref="AT93" si="1306">IF(AT$2&gt;=$O93,IF(AT92-HLOOKUP($O93,$R$2:$BS$33,30,FALSE)/HLOOKUP($O93,$R$2:$BS$33,31,FALSE)&lt;=0,AT92,HLOOKUP($O93,$R$2:$BS$33,30,FALSE)/HLOOKUP($O93,$R$2:$BS$33,31,FALSE)),0)</f>
        <v>0</v>
      </c>
      <c r="AU93" s="35">
        <f t="shared" ref="AU93" si="1307">IF(AU$2&gt;=$O93,IF(AU92-HLOOKUP($O93,$R$2:$BS$33,30,FALSE)/HLOOKUP($O93,$R$2:$BS$33,31,FALSE)&lt;=0,AU92,HLOOKUP($O93,$R$2:$BS$33,30,FALSE)/HLOOKUP($O93,$R$2:$BS$33,31,FALSE)),0)</f>
        <v>0</v>
      </c>
      <c r="AV93" s="35">
        <f t="shared" ref="AV93" si="1308">IF(AV$2&gt;=$O93,IF(AV92-HLOOKUP($O93,$R$2:$BS$33,30,FALSE)/HLOOKUP($O93,$R$2:$BS$33,31,FALSE)&lt;=0,AV92,HLOOKUP($O93,$R$2:$BS$33,30,FALSE)/HLOOKUP($O93,$R$2:$BS$33,31,FALSE)),0)</f>
        <v>0</v>
      </c>
      <c r="AW93" s="35">
        <f t="shared" ref="AW93" si="1309">IF(AW$2&gt;=$O93,IF(AW92-HLOOKUP($O93,$R$2:$BS$33,30,FALSE)/HLOOKUP($O93,$R$2:$BS$33,31,FALSE)&lt;=0,AW92,HLOOKUP($O93,$R$2:$BS$33,30,FALSE)/HLOOKUP($O93,$R$2:$BS$33,31,FALSE)),0)</f>
        <v>0</v>
      </c>
      <c r="AX93" s="35">
        <f t="shared" ref="AX93" si="1310">IF(AX$2&gt;=$O93,IF(AX92-HLOOKUP($O93,$R$2:$BS$33,30,FALSE)/HLOOKUP($O93,$R$2:$BS$33,31,FALSE)&lt;=0,AX92,HLOOKUP($O93,$R$2:$BS$33,30,FALSE)/HLOOKUP($O93,$R$2:$BS$33,31,FALSE)),0)</f>
        <v>0</v>
      </c>
      <c r="AY93" s="35">
        <f t="shared" ref="AY93" si="1311">IF(AY$2&gt;=$O93,IF(AY92-HLOOKUP($O93,$R$2:$BS$33,30,FALSE)/HLOOKUP($O93,$R$2:$BS$33,31,FALSE)&lt;=0,AY92,HLOOKUP($O93,$R$2:$BS$33,30,FALSE)/HLOOKUP($O93,$R$2:$BS$33,31,FALSE)),0)</f>
        <v>0</v>
      </c>
      <c r="AZ93" s="35">
        <f t="shared" ref="AZ93" si="1312">IF(AZ$2&gt;=$O93,IF(AZ92-HLOOKUP($O93,$R$2:$BS$33,30,FALSE)/HLOOKUP($O93,$R$2:$BS$33,31,FALSE)&lt;=0,AZ92,HLOOKUP($O93,$R$2:$BS$33,30,FALSE)/HLOOKUP($O93,$R$2:$BS$33,31,FALSE)),0)</f>
        <v>0</v>
      </c>
      <c r="BA93" s="35">
        <f t="shared" ref="BA93" si="1313">IF(BA$2&gt;=$O93,IF(BA92-HLOOKUP($O93,$R$2:$BS$33,30,FALSE)/HLOOKUP($O93,$R$2:$BS$33,31,FALSE)&lt;=0,BA92,HLOOKUP($O93,$R$2:$BS$33,30,FALSE)/HLOOKUP($O93,$R$2:$BS$33,31,FALSE)),0)</f>
        <v>0</v>
      </c>
      <c r="BB93" s="35">
        <f t="shared" ref="BB93" si="1314">IF(BB$2&gt;=$O93,IF(BB92-HLOOKUP($O93,$R$2:$BS$33,30,FALSE)/HLOOKUP($O93,$R$2:$BS$33,31,FALSE)&lt;=0,BB92,HLOOKUP($O93,$R$2:$BS$33,30,FALSE)/HLOOKUP($O93,$R$2:$BS$33,31,FALSE)),0)</f>
        <v>0</v>
      </c>
      <c r="BC93" s="35">
        <f t="shared" ref="BC93" si="1315">IF(BC$2&gt;=$O93,IF(BC92-HLOOKUP($O93,$R$2:$BS$33,30,FALSE)/HLOOKUP($O93,$R$2:$BS$33,31,FALSE)&lt;=0,BC92,HLOOKUP($O93,$R$2:$BS$33,30,FALSE)/HLOOKUP($O93,$R$2:$BS$33,31,FALSE)),0)</f>
        <v>0</v>
      </c>
      <c r="BD93" s="35">
        <f t="shared" ref="BD93" si="1316">IF(BD$2&gt;=$O93,IF(BD92-HLOOKUP($O93,$R$2:$BS$33,30,FALSE)/HLOOKUP($O93,$R$2:$BS$33,31,FALSE)&lt;=0,BD92,HLOOKUP($O93,$R$2:$BS$33,30,FALSE)/HLOOKUP($O93,$R$2:$BS$33,31,FALSE)),0)</f>
        <v>0</v>
      </c>
      <c r="BE93" s="35">
        <f t="shared" ref="BE93" si="1317">IF(BE$2&gt;=$O93,IF(BE92-HLOOKUP($O93,$R$2:$BS$33,30,FALSE)/HLOOKUP($O93,$R$2:$BS$33,31,FALSE)&lt;=0,BE92,HLOOKUP($O93,$R$2:$BS$33,30,FALSE)/HLOOKUP($O93,$R$2:$BS$33,31,FALSE)),0)</f>
        <v>0</v>
      </c>
      <c r="BF93" s="35">
        <f t="shared" ref="BF93" si="1318">IF(BF$2&gt;=$O93,IF(BF92-HLOOKUP($O93,$R$2:$BS$33,30,FALSE)/HLOOKUP($O93,$R$2:$BS$33,31,FALSE)&lt;=0,BF92,HLOOKUP($O93,$R$2:$BS$33,30,FALSE)/HLOOKUP($O93,$R$2:$BS$33,31,FALSE)),0)</f>
        <v>0</v>
      </c>
      <c r="BG93" s="35">
        <f t="shared" ref="BG93" si="1319">IF(BG$2&gt;=$O93,IF(BG92-HLOOKUP($O93,$R$2:$BS$33,30,FALSE)/HLOOKUP($O93,$R$2:$BS$33,31,FALSE)&lt;=0,BG92,HLOOKUP($O93,$R$2:$BS$33,30,FALSE)/HLOOKUP($O93,$R$2:$BS$33,31,FALSE)),0)</f>
        <v>0</v>
      </c>
      <c r="BH93" s="35">
        <f t="shared" ref="BH93" si="1320">IF(BH$2&gt;=$O93,IF(BH92-HLOOKUP($O93,$R$2:$BS$33,30,FALSE)/HLOOKUP($O93,$R$2:$BS$33,31,FALSE)&lt;=0,BH92,HLOOKUP($O93,$R$2:$BS$33,30,FALSE)/HLOOKUP($O93,$R$2:$BS$33,31,FALSE)),0)</f>
        <v>0</v>
      </c>
      <c r="BI93" s="35">
        <f t="shared" ref="BI93" si="1321">IF(BI$2&gt;=$O93,IF(BI92-HLOOKUP($O93,$R$2:$BS$33,30,FALSE)/HLOOKUP($O93,$R$2:$BS$33,31,FALSE)&lt;=0,BI92,HLOOKUP($O93,$R$2:$BS$33,30,FALSE)/HLOOKUP($O93,$R$2:$BS$33,31,FALSE)),0)</f>
        <v>0</v>
      </c>
      <c r="BJ93" s="35">
        <f t="shared" ref="BJ93" si="1322">IF(BJ$2&gt;=$O93,IF(BJ92-HLOOKUP($O93,$R$2:$BS$33,30,FALSE)/HLOOKUP($O93,$R$2:$BS$33,31,FALSE)&lt;=0,BJ92,HLOOKUP($O93,$R$2:$BS$33,30,FALSE)/HLOOKUP($O93,$R$2:$BS$33,31,FALSE)),0)</f>
        <v>0</v>
      </c>
      <c r="BK93" s="35">
        <f t="shared" ref="BK93" si="1323">IF(BK$2&gt;=$O93,IF(BK92-HLOOKUP($O93,$R$2:$BS$33,30,FALSE)/HLOOKUP($O93,$R$2:$BS$33,31,FALSE)&lt;=0,BK92,HLOOKUP($O93,$R$2:$BS$33,30,FALSE)/HLOOKUP($O93,$R$2:$BS$33,31,FALSE)),0)</f>
        <v>0</v>
      </c>
      <c r="BL93" s="35">
        <f t="shared" ref="BL93" si="1324">IF(BL$2&gt;=$O93,IF(BL92-HLOOKUP($O93,$R$2:$BS$33,30,FALSE)/HLOOKUP($O93,$R$2:$BS$33,31,FALSE)&lt;=0,BL92,HLOOKUP($O93,$R$2:$BS$33,30,FALSE)/HLOOKUP($O93,$R$2:$BS$33,31,FALSE)),0)</f>
        <v>0</v>
      </c>
      <c r="BM93" s="35">
        <f t="shared" ref="BM93" si="1325">IF(BM$2&gt;=$O93,IF(BM92-HLOOKUP($O93,$R$2:$BS$33,30,FALSE)/HLOOKUP($O93,$R$2:$BS$33,31,FALSE)&lt;=0,BM92,HLOOKUP($O93,$R$2:$BS$33,30,FALSE)/HLOOKUP($O93,$R$2:$BS$33,31,FALSE)),0)</f>
        <v>0</v>
      </c>
      <c r="BN93" s="35">
        <f t="shared" ref="BN93" si="1326">IF(BN$2&gt;=$O93,IF(BN92-HLOOKUP($O93,$R$2:$BS$33,30,FALSE)/HLOOKUP($O93,$R$2:$BS$33,31,FALSE)&lt;=0,BN92,HLOOKUP($O93,$R$2:$BS$33,30,FALSE)/HLOOKUP($O93,$R$2:$BS$33,31,FALSE)),0)</f>
        <v>0</v>
      </c>
      <c r="BO93" s="35">
        <f t="shared" ref="BO93" si="1327">IF(BO$2&gt;=$O93,IF(BO92-HLOOKUP($O93,$R$2:$BS$33,30,FALSE)/HLOOKUP($O93,$R$2:$BS$33,31,FALSE)&lt;=0,BO92,HLOOKUP($O93,$R$2:$BS$33,30,FALSE)/HLOOKUP($O93,$R$2:$BS$33,31,FALSE)),0)</f>
        <v>0</v>
      </c>
      <c r="BP93" s="35">
        <f t="shared" ref="BP93" si="1328">IF(BP$2&gt;=$O93,IF(BP92-HLOOKUP($O93,$R$2:$BS$33,30,FALSE)/HLOOKUP($O93,$R$2:$BS$33,31,FALSE)&lt;=0,BP92,HLOOKUP($O93,$R$2:$BS$33,30,FALSE)/HLOOKUP($O93,$R$2:$BS$33,31,FALSE)),0)</f>
        <v>0</v>
      </c>
      <c r="BQ93" s="35">
        <f t="shared" ref="BQ93" si="1329">IF(BQ$2&gt;=$O93,IF(BQ92-HLOOKUP($O93,$R$2:$BS$33,30,FALSE)/HLOOKUP($O93,$R$2:$BS$33,31,FALSE)&lt;=0,BQ92,HLOOKUP($O93,$R$2:$BS$33,30,FALSE)/HLOOKUP($O93,$R$2:$BS$33,31,FALSE)),0)</f>
        <v>0</v>
      </c>
      <c r="BR93" s="35">
        <f t="shared" ref="BR93" si="1330">IF(BR$2&gt;=$O93,IF(BR92-HLOOKUP($O93,$R$2:$BS$33,30,FALSE)/HLOOKUP($O93,$R$2:$BS$33,31,FALSE)&lt;=0,BR92,HLOOKUP($O93,$R$2:$BS$33,30,FALSE)/HLOOKUP($O93,$R$2:$BS$33,31,FALSE)),0)</f>
        <v>0</v>
      </c>
      <c r="BS93" s="35">
        <f t="shared" ref="BS93" si="1331">IF(BS$2&gt;=$O93,IF(BS92-HLOOKUP($O93,$R$2:$BS$33,30,FALSE)/HLOOKUP($O93,$R$2:$BS$33,31,FALSE)&lt;=0,BS92,HLOOKUP($O93,$R$2:$BS$33,30,FALSE)/HLOOKUP($O93,$R$2:$BS$33,31,FALSE)),0)</f>
        <v>0</v>
      </c>
    </row>
    <row r="94" spans="6:71" hidden="1" outlineLevel="1">
      <c r="F94" t="s">
        <v>168</v>
      </c>
      <c r="L94" s="22" t="s">
        <v>54</v>
      </c>
      <c r="O94" s="22">
        <v>27</v>
      </c>
      <c r="P94" s="39"/>
      <c r="Q94" s="45"/>
      <c r="R94" s="35">
        <f t="shared" ref="R94:BS94" si="1332">IF($O94=R$2,R$40,IF(R$2&gt;$O94,Q94-Q95,0))</f>
        <v>0</v>
      </c>
      <c r="S94" s="35">
        <f t="shared" si="1332"/>
        <v>0</v>
      </c>
      <c r="T94" s="35">
        <f t="shared" si="1332"/>
        <v>0</v>
      </c>
      <c r="U94" s="35">
        <f t="shared" si="1332"/>
        <v>0</v>
      </c>
      <c r="V94" s="35">
        <f t="shared" si="1332"/>
        <v>0</v>
      </c>
      <c r="W94" s="35">
        <f t="shared" si="1332"/>
        <v>0</v>
      </c>
      <c r="X94" s="35">
        <f t="shared" si="1332"/>
        <v>0</v>
      </c>
      <c r="Y94" s="35">
        <f t="shared" si="1332"/>
        <v>0</v>
      </c>
      <c r="Z94" s="35">
        <f t="shared" si="1332"/>
        <v>0</v>
      </c>
      <c r="AA94" s="35">
        <f t="shared" si="1332"/>
        <v>0</v>
      </c>
      <c r="AB94" s="35">
        <f t="shared" si="1332"/>
        <v>0</v>
      </c>
      <c r="AC94" s="35">
        <f t="shared" si="1332"/>
        <v>0</v>
      </c>
      <c r="AD94" s="35">
        <f t="shared" si="1332"/>
        <v>0</v>
      </c>
      <c r="AE94" s="35">
        <f t="shared" si="1332"/>
        <v>0</v>
      </c>
      <c r="AF94" s="35">
        <f t="shared" si="1332"/>
        <v>0</v>
      </c>
      <c r="AG94" s="35">
        <f t="shared" si="1332"/>
        <v>0</v>
      </c>
      <c r="AH94" s="35">
        <f t="shared" si="1332"/>
        <v>0</v>
      </c>
      <c r="AI94" s="35">
        <f t="shared" si="1332"/>
        <v>0</v>
      </c>
      <c r="AJ94" s="35">
        <f t="shared" si="1332"/>
        <v>0</v>
      </c>
      <c r="AK94" s="35">
        <f t="shared" si="1332"/>
        <v>0</v>
      </c>
      <c r="AL94" s="35">
        <f t="shared" si="1332"/>
        <v>0</v>
      </c>
      <c r="AM94" s="35">
        <f t="shared" si="1332"/>
        <v>0</v>
      </c>
      <c r="AN94" s="35">
        <f t="shared" si="1332"/>
        <v>0</v>
      </c>
      <c r="AO94" s="35">
        <f t="shared" si="1332"/>
        <v>0</v>
      </c>
      <c r="AP94" s="35">
        <f t="shared" si="1332"/>
        <v>0</v>
      </c>
      <c r="AQ94" s="35">
        <f t="shared" si="1332"/>
        <v>0</v>
      </c>
      <c r="AR94" s="35">
        <f t="shared" si="1332"/>
        <v>0</v>
      </c>
      <c r="AS94" s="35">
        <f t="shared" si="1332"/>
        <v>0</v>
      </c>
      <c r="AT94" s="35">
        <f t="shared" si="1332"/>
        <v>0</v>
      </c>
      <c r="AU94" s="35">
        <f t="shared" si="1332"/>
        <v>0</v>
      </c>
      <c r="AV94" s="35">
        <f t="shared" si="1332"/>
        <v>0</v>
      </c>
      <c r="AW94" s="35">
        <f t="shared" si="1332"/>
        <v>0</v>
      </c>
      <c r="AX94" s="35">
        <f t="shared" si="1332"/>
        <v>0</v>
      </c>
      <c r="AY94" s="35">
        <f t="shared" si="1332"/>
        <v>0</v>
      </c>
      <c r="AZ94" s="35">
        <f t="shared" si="1332"/>
        <v>0</v>
      </c>
      <c r="BA94" s="35">
        <f t="shared" si="1332"/>
        <v>0</v>
      </c>
      <c r="BB94" s="35">
        <f t="shared" si="1332"/>
        <v>0</v>
      </c>
      <c r="BC94" s="35">
        <f t="shared" si="1332"/>
        <v>0</v>
      </c>
      <c r="BD94" s="35">
        <f t="shared" si="1332"/>
        <v>0</v>
      </c>
      <c r="BE94" s="35">
        <f t="shared" si="1332"/>
        <v>0</v>
      </c>
      <c r="BF94" s="35">
        <f t="shared" si="1332"/>
        <v>0</v>
      </c>
      <c r="BG94" s="35">
        <f t="shared" si="1332"/>
        <v>0</v>
      </c>
      <c r="BH94" s="35">
        <f t="shared" si="1332"/>
        <v>0</v>
      </c>
      <c r="BI94" s="35">
        <f t="shared" si="1332"/>
        <v>0</v>
      </c>
      <c r="BJ94" s="35">
        <f t="shared" si="1332"/>
        <v>0</v>
      </c>
      <c r="BK94" s="35">
        <f t="shared" si="1332"/>
        <v>0</v>
      </c>
      <c r="BL94" s="35">
        <f t="shared" si="1332"/>
        <v>0</v>
      </c>
      <c r="BM94" s="35">
        <f t="shared" si="1332"/>
        <v>0</v>
      </c>
      <c r="BN94" s="35">
        <f t="shared" si="1332"/>
        <v>0</v>
      </c>
      <c r="BO94" s="35">
        <f t="shared" si="1332"/>
        <v>0</v>
      </c>
      <c r="BP94" s="35">
        <f t="shared" si="1332"/>
        <v>0</v>
      </c>
      <c r="BQ94" s="35">
        <f t="shared" si="1332"/>
        <v>0</v>
      </c>
      <c r="BR94" s="35">
        <f t="shared" si="1332"/>
        <v>0</v>
      </c>
      <c r="BS94" s="35">
        <f t="shared" si="1332"/>
        <v>0</v>
      </c>
    </row>
    <row r="95" spans="6:71" hidden="1" outlineLevel="1">
      <c r="F95" t="s">
        <v>169</v>
      </c>
      <c r="L95" s="22" t="s">
        <v>170</v>
      </c>
      <c r="O95" s="22">
        <v>27</v>
      </c>
      <c r="P95" s="39"/>
      <c r="Q95" s="45"/>
      <c r="R95" s="35">
        <f t="shared" ref="R95" si="1333">IF(R$2&gt;=$O95,IF(R94-HLOOKUP($O95,$R$2:$BS$33,30,FALSE)/HLOOKUP($O95,$R$2:$BS$33,31,FALSE)&lt;=0,R94,HLOOKUP($O95,$R$2:$BS$33,30,FALSE)/HLOOKUP($O95,$R$2:$BS$33,31,FALSE)),0)</f>
        <v>0</v>
      </c>
      <c r="S95" s="35">
        <f t="shared" ref="S95" si="1334">IF(S$2&gt;=$O95,IF(S94-HLOOKUP($O95,$R$2:$BS$33,30,FALSE)/HLOOKUP($O95,$R$2:$BS$33,31,FALSE)&lt;=0,S94,HLOOKUP($O95,$R$2:$BS$33,30,FALSE)/HLOOKUP($O95,$R$2:$BS$33,31,FALSE)),0)</f>
        <v>0</v>
      </c>
      <c r="T95" s="35">
        <f t="shared" ref="T95" si="1335">IF(T$2&gt;=$O95,IF(T94-HLOOKUP($O95,$R$2:$BS$33,30,FALSE)/HLOOKUP($O95,$R$2:$BS$33,31,FALSE)&lt;=0,T94,HLOOKUP($O95,$R$2:$BS$33,30,FALSE)/HLOOKUP($O95,$R$2:$BS$33,31,FALSE)),0)</f>
        <v>0</v>
      </c>
      <c r="U95" s="35">
        <f t="shared" ref="U95" si="1336">IF(U$2&gt;=$O95,IF(U94-HLOOKUP($O95,$R$2:$BS$33,30,FALSE)/HLOOKUP($O95,$R$2:$BS$33,31,FALSE)&lt;=0,U94,HLOOKUP($O95,$R$2:$BS$33,30,FALSE)/HLOOKUP($O95,$R$2:$BS$33,31,FALSE)),0)</f>
        <v>0</v>
      </c>
      <c r="V95" s="35">
        <f t="shared" ref="V95" si="1337">IF(V$2&gt;=$O95,IF(V94-HLOOKUP($O95,$R$2:$BS$33,30,FALSE)/HLOOKUP($O95,$R$2:$BS$33,31,FALSE)&lt;=0,V94,HLOOKUP($O95,$R$2:$BS$33,30,FALSE)/HLOOKUP($O95,$R$2:$BS$33,31,FALSE)),0)</f>
        <v>0</v>
      </c>
      <c r="W95" s="35">
        <f t="shared" ref="W95" si="1338">IF(W$2&gt;=$O95,IF(W94-HLOOKUP($O95,$R$2:$BS$33,30,FALSE)/HLOOKUP($O95,$R$2:$BS$33,31,FALSE)&lt;=0,W94,HLOOKUP($O95,$R$2:$BS$33,30,FALSE)/HLOOKUP($O95,$R$2:$BS$33,31,FALSE)),0)</f>
        <v>0</v>
      </c>
      <c r="X95" s="35">
        <f t="shared" ref="X95" si="1339">IF(X$2&gt;=$O95,IF(X94-HLOOKUP($O95,$R$2:$BS$33,30,FALSE)/HLOOKUP($O95,$R$2:$BS$33,31,FALSE)&lt;=0,X94,HLOOKUP($O95,$R$2:$BS$33,30,FALSE)/HLOOKUP($O95,$R$2:$BS$33,31,FALSE)),0)</f>
        <v>0</v>
      </c>
      <c r="Y95" s="35">
        <f t="shared" ref="Y95" si="1340">IF(Y$2&gt;=$O95,IF(Y94-HLOOKUP($O95,$R$2:$BS$33,30,FALSE)/HLOOKUP($O95,$R$2:$BS$33,31,FALSE)&lt;=0,Y94,HLOOKUP($O95,$R$2:$BS$33,30,FALSE)/HLOOKUP($O95,$R$2:$BS$33,31,FALSE)),0)</f>
        <v>0</v>
      </c>
      <c r="Z95" s="35">
        <f t="shared" ref="Z95" si="1341">IF(Z$2&gt;=$O95,IF(Z94-HLOOKUP($O95,$R$2:$BS$33,30,FALSE)/HLOOKUP($O95,$R$2:$BS$33,31,FALSE)&lt;=0,Z94,HLOOKUP($O95,$R$2:$BS$33,30,FALSE)/HLOOKUP($O95,$R$2:$BS$33,31,FALSE)),0)</f>
        <v>0</v>
      </c>
      <c r="AA95" s="35">
        <f t="shared" ref="AA95" si="1342">IF(AA$2&gt;=$O95,IF(AA94-HLOOKUP($O95,$R$2:$BS$33,30,FALSE)/HLOOKUP($O95,$R$2:$BS$33,31,FALSE)&lt;=0,AA94,HLOOKUP($O95,$R$2:$BS$33,30,FALSE)/HLOOKUP($O95,$R$2:$BS$33,31,FALSE)),0)</f>
        <v>0</v>
      </c>
      <c r="AB95" s="35">
        <f t="shared" ref="AB95" si="1343">IF(AB$2&gt;=$O95,IF(AB94-HLOOKUP($O95,$R$2:$BS$33,30,FALSE)/HLOOKUP($O95,$R$2:$BS$33,31,FALSE)&lt;=0,AB94,HLOOKUP($O95,$R$2:$BS$33,30,FALSE)/HLOOKUP($O95,$R$2:$BS$33,31,FALSE)),0)</f>
        <v>0</v>
      </c>
      <c r="AC95" s="35">
        <f t="shared" ref="AC95" si="1344">IF(AC$2&gt;=$O95,IF(AC94-HLOOKUP($O95,$R$2:$BS$33,30,FALSE)/HLOOKUP($O95,$R$2:$BS$33,31,FALSE)&lt;=0,AC94,HLOOKUP($O95,$R$2:$BS$33,30,FALSE)/HLOOKUP($O95,$R$2:$BS$33,31,FALSE)),0)</f>
        <v>0</v>
      </c>
      <c r="AD95" s="35">
        <f t="shared" ref="AD95" si="1345">IF(AD$2&gt;=$O95,IF(AD94-HLOOKUP($O95,$R$2:$BS$33,30,FALSE)/HLOOKUP($O95,$R$2:$BS$33,31,FALSE)&lt;=0,AD94,HLOOKUP($O95,$R$2:$BS$33,30,FALSE)/HLOOKUP($O95,$R$2:$BS$33,31,FALSE)),0)</f>
        <v>0</v>
      </c>
      <c r="AE95" s="35">
        <f t="shared" ref="AE95" si="1346">IF(AE$2&gt;=$O95,IF(AE94-HLOOKUP($O95,$R$2:$BS$33,30,FALSE)/HLOOKUP($O95,$R$2:$BS$33,31,FALSE)&lt;=0,AE94,HLOOKUP($O95,$R$2:$BS$33,30,FALSE)/HLOOKUP($O95,$R$2:$BS$33,31,FALSE)),0)</f>
        <v>0</v>
      </c>
      <c r="AF95" s="35">
        <f t="shared" ref="AF95" si="1347">IF(AF$2&gt;=$O95,IF(AF94-HLOOKUP($O95,$R$2:$BS$33,30,FALSE)/HLOOKUP($O95,$R$2:$BS$33,31,FALSE)&lt;=0,AF94,HLOOKUP($O95,$R$2:$BS$33,30,FALSE)/HLOOKUP($O95,$R$2:$BS$33,31,FALSE)),0)</f>
        <v>0</v>
      </c>
      <c r="AG95" s="35">
        <f t="shared" ref="AG95" si="1348">IF(AG$2&gt;=$O95,IF(AG94-HLOOKUP($O95,$R$2:$BS$33,30,FALSE)/HLOOKUP($O95,$R$2:$BS$33,31,FALSE)&lt;=0,AG94,HLOOKUP($O95,$R$2:$BS$33,30,FALSE)/HLOOKUP($O95,$R$2:$BS$33,31,FALSE)),0)</f>
        <v>0</v>
      </c>
      <c r="AH95" s="35">
        <f t="shared" ref="AH95" si="1349">IF(AH$2&gt;=$O95,IF(AH94-HLOOKUP($O95,$R$2:$BS$33,30,FALSE)/HLOOKUP($O95,$R$2:$BS$33,31,FALSE)&lt;=0,AH94,HLOOKUP($O95,$R$2:$BS$33,30,FALSE)/HLOOKUP($O95,$R$2:$BS$33,31,FALSE)),0)</f>
        <v>0</v>
      </c>
      <c r="AI95" s="35">
        <f t="shared" ref="AI95" si="1350">IF(AI$2&gt;=$O95,IF(AI94-HLOOKUP($O95,$R$2:$BS$33,30,FALSE)/HLOOKUP($O95,$R$2:$BS$33,31,FALSE)&lt;=0,AI94,HLOOKUP($O95,$R$2:$BS$33,30,FALSE)/HLOOKUP($O95,$R$2:$BS$33,31,FALSE)),0)</f>
        <v>0</v>
      </c>
      <c r="AJ95" s="35">
        <f t="shared" ref="AJ95" si="1351">IF(AJ$2&gt;=$O95,IF(AJ94-HLOOKUP($O95,$R$2:$BS$33,30,FALSE)/HLOOKUP($O95,$R$2:$BS$33,31,FALSE)&lt;=0,AJ94,HLOOKUP($O95,$R$2:$BS$33,30,FALSE)/HLOOKUP($O95,$R$2:$BS$33,31,FALSE)),0)</f>
        <v>0</v>
      </c>
      <c r="AK95" s="35">
        <f t="shared" ref="AK95" si="1352">IF(AK$2&gt;=$O95,IF(AK94-HLOOKUP($O95,$R$2:$BS$33,30,FALSE)/HLOOKUP($O95,$R$2:$BS$33,31,FALSE)&lt;=0,AK94,HLOOKUP($O95,$R$2:$BS$33,30,FALSE)/HLOOKUP($O95,$R$2:$BS$33,31,FALSE)),0)</f>
        <v>0</v>
      </c>
      <c r="AL95" s="35">
        <f t="shared" ref="AL95" si="1353">IF(AL$2&gt;=$O95,IF(AL94-HLOOKUP($O95,$R$2:$BS$33,30,FALSE)/HLOOKUP($O95,$R$2:$BS$33,31,FALSE)&lt;=0,AL94,HLOOKUP($O95,$R$2:$BS$33,30,FALSE)/HLOOKUP($O95,$R$2:$BS$33,31,FALSE)),0)</f>
        <v>0</v>
      </c>
      <c r="AM95" s="35">
        <f t="shared" ref="AM95" si="1354">IF(AM$2&gt;=$O95,IF(AM94-HLOOKUP($O95,$R$2:$BS$33,30,FALSE)/HLOOKUP($O95,$R$2:$BS$33,31,FALSE)&lt;=0,AM94,HLOOKUP($O95,$R$2:$BS$33,30,FALSE)/HLOOKUP($O95,$R$2:$BS$33,31,FALSE)),0)</f>
        <v>0</v>
      </c>
      <c r="AN95" s="35">
        <f t="shared" ref="AN95" si="1355">IF(AN$2&gt;=$O95,IF(AN94-HLOOKUP($O95,$R$2:$BS$33,30,FALSE)/HLOOKUP($O95,$R$2:$BS$33,31,FALSE)&lt;=0,AN94,HLOOKUP($O95,$R$2:$BS$33,30,FALSE)/HLOOKUP($O95,$R$2:$BS$33,31,FALSE)),0)</f>
        <v>0</v>
      </c>
      <c r="AO95" s="35">
        <f t="shared" ref="AO95" si="1356">IF(AO$2&gt;=$O95,IF(AO94-HLOOKUP($O95,$R$2:$BS$33,30,FALSE)/HLOOKUP($O95,$R$2:$BS$33,31,FALSE)&lt;=0,AO94,HLOOKUP($O95,$R$2:$BS$33,30,FALSE)/HLOOKUP($O95,$R$2:$BS$33,31,FALSE)),0)</f>
        <v>0</v>
      </c>
      <c r="AP95" s="35">
        <f t="shared" ref="AP95" si="1357">IF(AP$2&gt;=$O95,IF(AP94-HLOOKUP($O95,$R$2:$BS$33,30,FALSE)/HLOOKUP($O95,$R$2:$BS$33,31,FALSE)&lt;=0,AP94,HLOOKUP($O95,$R$2:$BS$33,30,FALSE)/HLOOKUP($O95,$R$2:$BS$33,31,FALSE)),0)</f>
        <v>0</v>
      </c>
      <c r="AQ95" s="35">
        <f t="shared" ref="AQ95" si="1358">IF(AQ$2&gt;=$O95,IF(AQ94-HLOOKUP($O95,$R$2:$BS$33,30,FALSE)/HLOOKUP($O95,$R$2:$BS$33,31,FALSE)&lt;=0,AQ94,HLOOKUP($O95,$R$2:$BS$33,30,FALSE)/HLOOKUP($O95,$R$2:$BS$33,31,FALSE)),0)</f>
        <v>0</v>
      </c>
      <c r="AR95" s="35">
        <f t="shared" ref="AR95" si="1359">IF(AR$2&gt;=$O95,IF(AR94-HLOOKUP($O95,$R$2:$BS$33,30,FALSE)/HLOOKUP($O95,$R$2:$BS$33,31,FALSE)&lt;=0,AR94,HLOOKUP($O95,$R$2:$BS$33,30,FALSE)/HLOOKUP($O95,$R$2:$BS$33,31,FALSE)),0)</f>
        <v>0</v>
      </c>
      <c r="AS95" s="35">
        <f t="shared" ref="AS95" si="1360">IF(AS$2&gt;=$O95,IF(AS94-HLOOKUP($O95,$R$2:$BS$33,30,FALSE)/HLOOKUP($O95,$R$2:$BS$33,31,FALSE)&lt;=0,AS94,HLOOKUP($O95,$R$2:$BS$33,30,FALSE)/HLOOKUP($O95,$R$2:$BS$33,31,FALSE)),0)</f>
        <v>0</v>
      </c>
      <c r="AT95" s="35">
        <f t="shared" ref="AT95" si="1361">IF(AT$2&gt;=$O95,IF(AT94-HLOOKUP($O95,$R$2:$BS$33,30,FALSE)/HLOOKUP($O95,$R$2:$BS$33,31,FALSE)&lt;=0,AT94,HLOOKUP($O95,$R$2:$BS$33,30,FALSE)/HLOOKUP($O95,$R$2:$BS$33,31,FALSE)),0)</f>
        <v>0</v>
      </c>
      <c r="AU95" s="35">
        <f t="shared" ref="AU95" si="1362">IF(AU$2&gt;=$O95,IF(AU94-HLOOKUP($O95,$R$2:$BS$33,30,FALSE)/HLOOKUP($O95,$R$2:$BS$33,31,FALSE)&lt;=0,AU94,HLOOKUP($O95,$R$2:$BS$33,30,FALSE)/HLOOKUP($O95,$R$2:$BS$33,31,FALSE)),0)</f>
        <v>0</v>
      </c>
      <c r="AV95" s="35">
        <f t="shared" ref="AV95" si="1363">IF(AV$2&gt;=$O95,IF(AV94-HLOOKUP($O95,$R$2:$BS$33,30,FALSE)/HLOOKUP($O95,$R$2:$BS$33,31,FALSE)&lt;=0,AV94,HLOOKUP($O95,$R$2:$BS$33,30,FALSE)/HLOOKUP($O95,$R$2:$BS$33,31,FALSE)),0)</f>
        <v>0</v>
      </c>
      <c r="AW95" s="35">
        <f t="shared" ref="AW95" si="1364">IF(AW$2&gt;=$O95,IF(AW94-HLOOKUP($O95,$R$2:$BS$33,30,FALSE)/HLOOKUP($O95,$R$2:$BS$33,31,FALSE)&lt;=0,AW94,HLOOKUP($O95,$R$2:$BS$33,30,FALSE)/HLOOKUP($O95,$R$2:$BS$33,31,FALSE)),0)</f>
        <v>0</v>
      </c>
      <c r="AX95" s="35">
        <f t="shared" ref="AX95" si="1365">IF(AX$2&gt;=$O95,IF(AX94-HLOOKUP($O95,$R$2:$BS$33,30,FALSE)/HLOOKUP($O95,$R$2:$BS$33,31,FALSE)&lt;=0,AX94,HLOOKUP($O95,$R$2:$BS$33,30,FALSE)/HLOOKUP($O95,$R$2:$BS$33,31,FALSE)),0)</f>
        <v>0</v>
      </c>
      <c r="AY95" s="35">
        <f t="shared" ref="AY95" si="1366">IF(AY$2&gt;=$O95,IF(AY94-HLOOKUP($O95,$R$2:$BS$33,30,FALSE)/HLOOKUP($O95,$R$2:$BS$33,31,FALSE)&lt;=0,AY94,HLOOKUP($O95,$R$2:$BS$33,30,FALSE)/HLOOKUP($O95,$R$2:$BS$33,31,FALSE)),0)</f>
        <v>0</v>
      </c>
      <c r="AZ95" s="35">
        <f t="shared" ref="AZ95" si="1367">IF(AZ$2&gt;=$O95,IF(AZ94-HLOOKUP($O95,$R$2:$BS$33,30,FALSE)/HLOOKUP($O95,$R$2:$BS$33,31,FALSE)&lt;=0,AZ94,HLOOKUP($O95,$R$2:$BS$33,30,FALSE)/HLOOKUP($O95,$R$2:$BS$33,31,FALSE)),0)</f>
        <v>0</v>
      </c>
      <c r="BA95" s="35">
        <f t="shared" ref="BA95" si="1368">IF(BA$2&gt;=$O95,IF(BA94-HLOOKUP($O95,$R$2:$BS$33,30,FALSE)/HLOOKUP($O95,$R$2:$BS$33,31,FALSE)&lt;=0,BA94,HLOOKUP($O95,$R$2:$BS$33,30,FALSE)/HLOOKUP($O95,$R$2:$BS$33,31,FALSE)),0)</f>
        <v>0</v>
      </c>
      <c r="BB95" s="35">
        <f t="shared" ref="BB95" si="1369">IF(BB$2&gt;=$O95,IF(BB94-HLOOKUP($O95,$R$2:$BS$33,30,FALSE)/HLOOKUP($O95,$R$2:$BS$33,31,FALSE)&lt;=0,BB94,HLOOKUP($O95,$R$2:$BS$33,30,FALSE)/HLOOKUP($O95,$R$2:$BS$33,31,FALSE)),0)</f>
        <v>0</v>
      </c>
      <c r="BC95" s="35">
        <f t="shared" ref="BC95" si="1370">IF(BC$2&gt;=$O95,IF(BC94-HLOOKUP($O95,$R$2:$BS$33,30,FALSE)/HLOOKUP($O95,$R$2:$BS$33,31,FALSE)&lt;=0,BC94,HLOOKUP($O95,$R$2:$BS$33,30,FALSE)/HLOOKUP($O95,$R$2:$BS$33,31,FALSE)),0)</f>
        <v>0</v>
      </c>
      <c r="BD95" s="35">
        <f t="shared" ref="BD95" si="1371">IF(BD$2&gt;=$O95,IF(BD94-HLOOKUP($O95,$R$2:$BS$33,30,FALSE)/HLOOKUP($O95,$R$2:$BS$33,31,FALSE)&lt;=0,BD94,HLOOKUP($O95,$R$2:$BS$33,30,FALSE)/HLOOKUP($O95,$R$2:$BS$33,31,FALSE)),0)</f>
        <v>0</v>
      </c>
      <c r="BE95" s="35">
        <f t="shared" ref="BE95" si="1372">IF(BE$2&gt;=$O95,IF(BE94-HLOOKUP($O95,$R$2:$BS$33,30,FALSE)/HLOOKUP($O95,$R$2:$BS$33,31,FALSE)&lt;=0,BE94,HLOOKUP($O95,$R$2:$BS$33,30,FALSE)/HLOOKUP($O95,$R$2:$BS$33,31,FALSE)),0)</f>
        <v>0</v>
      </c>
      <c r="BF95" s="35">
        <f t="shared" ref="BF95" si="1373">IF(BF$2&gt;=$O95,IF(BF94-HLOOKUP($O95,$R$2:$BS$33,30,FALSE)/HLOOKUP($O95,$R$2:$BS$33,31,FALSE)&lt;=0,BF94,HLOOKUP($O95,$R$2:$BS$33,30,FALSE)/HLOOKUP($O95,$R$2:$BS$33,31,FALSE)),0)</f>
        <v>0</v>
      </c>
      <c r="BG95" s="35">
        <f t="shared" ref="BG95" si="1374">IF(BG$2&gt;=$O95,IF(BG94-HLOOKUP($O95,$R$2:$BS$33,30,FALSE)/HLOOKUP($O95,$R$2:$BS$33,31,FALSE)&lt;=0,BG94,HLOOKUP($O95,$R$2:$BS$33,30,FALSE)/HLOOKUP($O95,$R$2:$BS$33,31,FALSE)),0)</f>
        <v>0</v>
      </c>
      <c r="BH95" s="35">
        <f t="shared" ref="BH95" si="1375">IF(BH$2&gt;=$O95,IF(BH94-HLOOKUP($O95,$R$2:$BS$33,30,FALSE)/HLOOKUP($O95,$R$2:$BS$33,31,FALSE)&lt;=0,BH94,HLOOKUP($O95,$R$2:$BS$33,30,FALSE)/HLOOKUP($O95,$R$2:$BS$33,31,FALSE)),0)</f>
        <v>0</v>
      </c>
      <c r="BI95" s="35">
        <f t="shared" ref="BI95" si="1376">IF(BI$2&gt;=$O95,IF(BI94-HLOOKUP($O95,$R$2:$BS$33,30,FALSE)/HLOOKUP($O95,$R$2:$BS$33,31,FALSE)&lt;=0,BI94,HLOOKUP($O95,$R$2:$BS$33,30,FALSE)/HLOOKUP($O95,$R$2:$BS$33,31,FALSE)),0)</f>
        <v>0</v>
      </c>
      <c r="BJ95" s="35">
        <f t="shared" ref="BJ95" si="1377">IF(BJ$2&gt;=$O95,IF(BJ94-HLOOKUP($O95,$R$2:$BS$33,30,FALSE)/HLOOKUP($O95,$R$2:$BS$33,31,FALSE)&lt;=0,BJ94,HLOOKUP($O95,$R$2:$BS$33,30,FALSE)/HLOOKUP($O95,$R$2:$BS$33,31,FALSE)),0)</f>
        <v>0</v>
      </c>
      <c r="BK95" s="35">
        <f t="shared" ref="BK95" si="1378">IF(BK$2&gt;=$O95,IF(BK94-HLOOKUP($O95,$R$2:$BS$33,30,FALSE)/HLOOKUP($O95,$R$2:$BS$33,31,FALSE)&lt;=0,BK94,HLOOKUP($O95,$R$2:$BS$33,30,FALSE)/HLOOKUP($O95,$R$2:$BS$33,31,FALSE)),0)</f>
        <v>0</v>
      </c>
      <c r="BL95" s="35">
        <f t="shared" ref="BL95" si="1379">IF(BL$2&gt;=$O95,IF(BL94-HLOOKUP($O95,$R$2:$BS$33,30,FALSE)/HLOOKUP($O95,$R$2:$BS$33,31,FALSE)&lt;=0,BL94,HLOOKUP($O95,$R$2:$BS$33,30,FALSE)/HLOOKUP($O95,$R$2:$BS$33,31,FALSE)),0)</f>
        <v>0</v>
      </c>
      <c r="BM95" s="35">
        <f t="shared" ref="BM95" si="1380">IF(BM$2&gt;=$O95,IF(BM94-HLOOKUP($O95,$R$2:$BS$33,30,FALSE)/HLOOKUP($O95,$R$2:$BS$33,31,FALSE)&lt;=0,BM94,HLOOKUP($O95,$R$2:$BS$33,30,FALSE)/HLOOKUP($O95,$R$2:$BS$33,31,FALSE)),0)</f>
        <v>0</v>
      </c>
      <c r="BN95" s="35">
        <f t="shared" ref="BN95" si="1381">IF(BN$2&gt;=$O95,IF(BN94-HLOOKUP($O95,$R$2:$BS$33,30,FALSE)/HLOOKUP($O95,$R$2:$BS$33,31,FALSE)&lt;=0,BN94,HLOOKUP($O95,$R$2:$BS$33,30,FALSE)/HLOOKUP($O95,$R$2:$BS$33,31,FALSE)),0)</f>
        <v>0</v>
      </c>
      <c r="BO95" s="35">
        <f t="shared" ref="BO95" si="1382">IF(BO$2&gt;=$O95,IF(BO94-HLOOKUP($O95,$R$2:$BS$33,30,FALSE)/HLOOKUP($O95,$R$2:$BS$33,31,FALSE)&lt;=0,BO94,HLOOKUP($O95,$R$2:$BS$33,30,FALSE)/HLOOKUP($O95,$R$2:$BS$33,31,FALSE)),0)</f>
        <v>0</v>
      </c>
      <c r="BP95" s="35">
        <f t="shared" ref="BP95" si="1383">IF(BP$2&gt;=$O95,IF(BP94-HLOOKUP($O95,$R$2:$BS$33,30,FALSE)/HLOOKUP($O95,$R$2:$BS$33,31,FALSE)&lt;=0,BP94,HLOOKUP($O95,$R$2:$BS$33,30,FALSE)/HLOOKUP($O95,$R$2:$BS$33,31,FALSE)),0)</f>
        <v>0</v>
      </c>
      <c r="BQ95" s="35">
        <f t="shared" ref="BQ95" si="1384">IF(BQ$2&gt;=$O95,IF(BQ94-HLOOKUP($O95,$R$2:$BS$33,30,FALSE)/HLOOKUP($O95,$R$2:$BS$33,31,FALSE)&lt;=0,BQ94,HLOOKUP($O95,$R$2:$BS$33,30,FALSE)/HLOOKUP($O95,$R$2:$BS$33,31,FALSE)),0)</f>
        <v>0</v>
      </c>
      <c r="BR95" s="35">
        <f t="shared" ref="BR95" si="1385">IF(BR$2&gt;=$O95,IF(BR94-HLOOKUP($O95,$R$2:$BS$33,30,FALSE)/HLOOKUP($O95,$R$2:$BS$33,31,FALSE)&lt;=0,BR94,HLOOKUP($O95,$R$2:$BS$33,30,FALSE)/HLOOKUP($O95,$R$2:$BS$33,31,FALSE)),0)</f>
        <v>0</v>
      </c>
      <c r="BS95" s="35">
        <f t="shared" ref="BS95" si="1386">IF(BS$2&gt;=$O95,IF(BS94-HLOOKUP($O95,$R$2:$BS$33,30,FALSE)/HLOOKUP($O95,$R$2:$BS$33,31,FALSE)&lt;=0,BS94,HLOOKUP($O95,$R$2:$BS$33,30,FALSE)/HLOOKUP($O95,$R$2:$BS$33,31,FALSE)),0)</f>
        <v>0</v>
      </c>
    </row>
    <row r="96" spans="6:71" hidden="1" outlineLevel="1">
      <c r="F96" t="s">
        <v>168</v>
      </c>
      <c r="L96" s="22" t="s">
        <v>54</v>
      </c>
      <c r="O96" s="22">
        <v>28</v>
      </c>
      <c r="P96" s="39"/>
      <c r="Q96" s="45"/>
      <c r="R96" s="35">
        <f t="shared" ref="R96:BS96" si="1387">IF($O96=R$2,R$40,IF(R$2&gt;$O96,Q96-Q97,0))</f>
        <v>0</v>
      </c>
      <c r="S96" s="35">
        <f t="shared" si="1387"/>
        <v>0</v>
      </c>
      <c r="T96" s="35">
        <f t="shared" si="1387"/>
        <v>0</v>
      </c>
      <c r="U96" s="35">
        <f t="shared" si="1387"/>
        <v>0</v>
      </c>
      <c r="V96" s="35">
        <f t="shared" si="1387"/>
        <v>0</v>
      </c>
      <c r="W96" s="35">
        <f t="shared" si="1387"/>
        <v>0</v>
      </c>
      <c r="X96" s="35">
        <f t="shared" si="1387"/>
        <v>0</v>
      </c>
      <c r="Y96" s="35">
        <f t="shared" si="1387"/>
        <v>0</v>
      </c>
      <c r="Z96" s="35">
        <f t="shared" si="1387"/>
        <v>0</v>
      </c>
      <c r="AA96" s="35">
        <f t="shared" si="1387"/>
        <v>0</v>
      </c>
      <c r="AB96" s="35">
        <f t="shared" si="1387"/>
        <v>0</v>
      </c>
      <c r="AC96" s="35">
        <f t="shared" si="1387"/>
        <v>0</v>
      </c>
      <c r="AD96" s="35">
        <f t="shared" si="1387"/>
        <v>0</v>
      </c>
      <c r="AE96" s="35">
        <f t="shared" si="1387"/>
        <v>0</v>
      </c>
      <c r="AF96" s="35">
        <f t="shared" si="1387"/>
        <v>0</v>
      </c>
      <c r="AG96" s="35">
        <f t="shared" si="1387"/>
        <v>0</v>
      </c>
      <c r="AH96" s="35">
        <f t="shared" si="1387"/>
        <v>0</v>
      </c>
      <c r="AI96" s="35">
        <f t="shared" si="1387"/>
        <v>0</v>
      </c>
      <c r="AJ96" s="35">
        <f t="shared" si="1387"/>
        <v>0</v>
      </c>
      <c r="AK96" s="35">
        <f t="shared" si="1387"/>
        <v>0</v>
      </c>
      <c r="AL96" s="35">
        <f t="shared" si="1387"/>
        <v>0</v>
      </c>
      <c r="AM96" s="35">
        <f t="shared" si="1387"/>
        <v>0</v>
      </c>
      <c r="AN96" s="35">
        <f t="shared" si="1387"/>
        <v>0</v>
      </c>
      <c r="AO96" s="35">
        <f t="shared" si="1387"/>
        <v>0</v>
      </c>
      <c r="AP96" s="35">
        <f t="shared" si="1387"/>
        <v>0</v>
      </c>
      <c r="AQ96" s="35">
        <f t="shared" si="1387"/>
        <v>0</v>
      </c>
      <c r="AR96" s="35">
        <f t="shared" si="1387"/>
        <v>0</v>
      </c>
      <c r="AS96" s="35">
        <f t="shared" si="1387"/>
        <v>0</v>
      </c>
      <c r="AT96" s="35">
        <f t="shared" si="1387"/>
        <v>0</v>
      </c>
      <c r="AU96" s="35">
        <f t="shared" si="1387"/>
        <v>0</v>
      </c>
      <c r="AV96" s="35">
        <f t="shared" si="1387"/>
        <v>0</v>
      </c>
      <c r="AW96" s="35">
        <f t="shared" si="1387"/>
        <v>0</v>
      </c>
      <c r="AX96" s="35">
        <f t="shared" si="1387"/>
        <v>0</v>
      </c>
      <c r="AY96" s="35">
        <f t="shared" si="1387"/>
        <v>0</v>
      </c>
      <c r="AZ96" s="35">
        <f t="shared" si="1387"/>
        <v>0</v>
      </c>
      <c r="BA96" s="35">
        <f t="shared" si="1387"/>
        <v>0</v>
      </c>
      <c r="BB96" s="35">
        <f t="shared" si="1387"/>
        <v>0</v>
      </c>
      <c r="BC96" s="35">
        <f t="shared" si="1387"/>
        <v>0</v>
      </c>
      <c r="BD96" s="35">
        <f t="shared" si="1387"/>
        <v>0</v>
      </c>
      <c r="BE96" s="35">
        <f t="shared" si="1387"/>
        <v>0</v>
      </c>
      <c r="BF96" s="35">
        <f t="shared" si="1387"/>
        <v>0</v>
      </c>
      <c r="BG96" s="35">
        <f t="shared" si="1387"/>
        <v>0</v>
      </c>
      <c r="BH96" s="35">
        <f t="shared" si="1387"/>
        <v>0</v>
      </c>
      <c r="BI96" s="35">
        <f t="shared" si="1387"/>
        <v>0</v>
      </c>
      <c r="BJ96" s="35">
        <f t="shared" si="1387"/>
        <v>0</v>
      </c>
      <c r="BK96" s="35">
        <f t="shared" si="1387"/>
        <v>0</v>
      </c>
      <c r="BL96" s="35">
        <f t="shared" si="1387"/>
        <v>0</v>
      </c>
      <c r="BM96" s="35">
        <f t="shared" si="1387"/>
        <v>0</v>
      </c>
      <c r="BN96" s="35">
        <f t="shared" si="1387"/>
        <v>0</v>
      </c>
      <c r="BO96" s="35">
        <f t="shared" si="1387"/>
        <v>0</v>
      </c>
      <c r="BP96" s="35">
        <f t="shared" si="1387"/>
        <v>0</v>
      </c>
      <c r="BQ96" s="35">
        <f t="shared" si="1387"/>
        <v>0</v>
      </c>
      <c r="BR96" s="35">
        <f t="shared" si="1387"/>
        <v>0</v>
      </c>
      <c r="BS96" s="35">
        <f t="shared" si="1387"/>
        <v>0</v>
      </c>
    </row>
    <row r="97" spans="6:71" hidden="1" outlineLevel="1">
      <c r="F97" t="s">
        <v>169</v>
      </c>
      <c r="L97" s="22" t="s">
        <v>170</v>
      </c>
      <c r="O97" s="22">
        <v>28</v>
      </c>
      <c r="P97" s="39"/>
      <c r="Q97" s="45"/>
      <c r="R97" s="35">
        <f t="shared" ref="R97" si="1388">IF(R$2&gt;=$O97,IF(R96-HLOOKUP($O97,$R$2:$BS$33,30,FALSE)/HLOOKUP($O97,$R$2:$BS$33,31,FALSE)&lt;=0,R96,HLOOKUP($O97,$R$2:$BS$33,30,FALSE)/HLOOKUP($O97,$R$2:$BS$33,31,FALSE)),0)</f>
        <v>0</v>
      </c>
      <c r="S97" s="35">
        <f t="shared" ref="S97" si="1389">IF(S$2&gt;=$O97,IF(S96-HLOOKUP($O97,$R$2:$BS$33,30,FALSE)/HLOOKUP($O97,$R$2:$BS$33,31,FALSE)&lt;=0,S96,HLOOKUP($O97,$R$2:$BS$33,30,FALSE)/HLOOKUP($O97,$R$2:$BS$33,31,FALSE)),0)</f>
        <v>0</v>
      </c>
      <c r="T97" s="35">
        <f t="shared" ref="T97" si="1390">IF(T$2&gt;=$O97,IF(T96-HLOOKUP($O97,$R$2:$BS$33,30,FALSE)/HLOOKUP($O97,$R$2:$BS$33,31,FALSE)&lt;=0,T96,HLOOKUP($O97,$R$2:$BS$33,30,FALSE)/HLOOKUP($O97,$R$2:$BS$33,31,FALSE)),0)</f>
        <v>0</v>
      </c>
      <c r="U97" s="35">
        <f t="shared" ref="U97" si="1391">IF(U$2&gt;=$O97,IF(U96-HLOOKUP($O97,$R$2:$BS$33,30,FALSE)/HLOOKUP($O97,$R$2:$BS$33,31,FALSE)&lt;=0,U96,HLOOKUP($O97,$R$2:$BS$33,30,FALSE)/HLOOKUP($O97,$R$2:$BS$33,31,FALSE)),0)</f>
        <v>0</v>
      </c>
      <c r="V97" s="35">
        <f t="shared" ref="V97" si="1392">IF(V$2&gt;=$O97,IF(V96-HLOOKUP($O97,$R$2:$BS$33,30,FALSE)/HLOOKUP($O97,$R$2:$BS$33,31,FALSE)&lt;=0,V96,HLOOKUP($O97,$R$2:$BS$33,30,FALSE)/HLOOKUP($O97,$R$2:$BS$33,31,FALSE)),0)</f>
        <v>0</v>
      </c>
      <c r="W97" s="35">
        <f t="shared" ref="W97" si="1393">IF(W$2&gt;=$O97,IF(W96-HLOOKUP($O97,$R$2:$BS$33,30,FALSE)/HLOOKUP($O97,$R$2:$BS$33,31,FALSE)&lt;=0,W96,HLOOKUP($O97,$R$2:$BS$33,30,FALSE)/HLOOKUP($O97,$R$2:$BS$33,31,FALSE)),0)</f>
        <v>0</v>
      </c>
      <c r="X97" s="35">
        <f t="shared" ref="X97" si="1394">IF(X$2&gt;=$O97,IF(X96-HLOOKUP($O97,$R$2:$BS$33,30,FALSE)/HLOOKUP($O97,$R$2:$BS$33,31,FALSE)&lt;=0,X96,HLOOKUP($O97,$R$2:$BS$33,30,FALSE)/HLOOKUP($O97,$R$2:$BS$33,31,FALSE)),0)</f>
        <v>0</v>
      </c>
      <c r="Y97" s="35">
        <f t="shared" ref="Y97" si="1395">IF(Y$2&gt;=$O97,IF(Y96-HLOOKUP($O97,$R$2:$BS$33,30,FALSE)/HLOOKUP($O97,$R$2:$BS$33,31,FALSE)&lt;=0,Y96,HLOOKUP($O97,$R$2:$BS$33,30,FALSE)/HLOOKUP($O97,$R$2:$BS$33,31,FALSE)),0)</f>
        <v>0</v>
      </c>
      <c r="Z97" s="35">
        <f t="shared" ref="Z97" si="1396">IF(Z$2&gt;=$O97,IF(Z96-HLOOKUP($O97,$R$2:$BS$33,30,FALSE)/HLOOKUP($O97,$R$2:$BS$33,31,FALSE)&lt;=0,Z96,HLOOKUP($O97,$R$2:$BS$33,30,FALSE)/HLOOKUP($O97,$R$2:$BS$33,31,FALSE)),0)</f>
        <v>0</v>
      </c>
      <c r="AA97" s="35">
        <f t="shared" ref="AA97" si="1397">IF(AA$2&gt;=$O97,IF(AA96-HLOOKUP($O97,$R$2:$BS$33,30,FALSE)/HLOOKUP($O97,$R$2:$BS$33,31,FALSE)&lt;=0,AA96,HLOOKUP($O97,$R$2:$BS$33,30,FALSE)/HLOOKUP($O97,$R$2:$BS$33,31,FALSE)),0)</f>
        <v>0</v>
      </c>
      <c r="AB97" s="35">
        <f t="shared" ref="AB97" si="1398">IF(AB$2&gt;=$O97,IF(AB96-HLOOKUP($O97,$R$2:$BS$33,30,FALSE)/HLOOKUP($O97,$R$2:$BS$33,31,FALSE)&lt;=0,AB96,HLOOKUP($O97,$R$2:$BS$33,30,FALSE)/HLOOKUP($O97,$R$2:$BS$33,31,FALSE)),0)</f>
        <v>0</v>
      </c>
      <c r="AC97" s="35">
        <f t="shared" ref="AC97" si="1399">IF(AC$2&gt;=$O97,IF(AC96-HLOOKUP($O97,$R$2:$BS$33,30,FALSE)/HLOOKUP($O97,$R$2:$BS$33,31,FALSE)&lt;=0,AC96,HLOOKUP($O97,$R$2:$BS$33,30,FALSE)/HLOOKUP($O97,$R$2:$BS$33,31,FALSE)),0)</f>
        <v>0</v>
      </c>
      <c r="AD97" s="35">
        <f t="shared" ref="AD97" si="1400">IF(AD$2&gt;=$O97,IF(AD96-HLOOKUP($O97,$R$2:$BS$33,30,FALSE)/HLOOKUP($O97,$R$2:$BS$33,31,FALSE)&lt;=0,AD96,HLOOKUP($O97,$R$2:$BS$33,30,FALSE)/HLOOKUP($O97,$R$2:$BS$33,31,FALSE)),0)</f>
        <v>0</v>
      </c>
      <c r="AE97" s="35">
        <f t="shared" ref="AE97" si="1401">IF(AE$2&gt;=$O97,IF(AE96-HLOOKUP($O97,$R$2:$BS$33,30,FALSE)/HLOOKUP($O97,$R$2:$BS$33,31,FALSE)&lt;=0,AE96,HLOOKUP($O97,$R$2:$BS$33,30,FALSE)/HLOOKUP($O97,$R$2:$BS$33,31,FALSE)),0)</f>
        <v>0</v>
      </c>
      <c r="AF97" s="35">
        <f t="shared" ref="AF97" si="1402">IF(AF$2&gt;=$O97,IF(AF96-HLOOKUP($O97,$R$2:$BS$33,30,FALSE)/HLOOKUP($O97,$R$2:$BS$33,31,FALSE)&lt;=0,AF96,HLOOKUP($O97,$R$2:$BS$33,30,FALSE)/HLOOKUP($O97,$R$2:$BS$33,31,FALSE)),0)</f>
        <v>0</v>
      </c>
      <c r="AG97" s="35">
        <f t="shared" ref="AG97" si="1403">IF(AG$2&gt;=$O97,IF(AG96-HLOOKUP($O97,$R$2:$BS$33,30,FALSE)/HLOOKUP($O97,$R$2:$BS$33,31,FALSE)&lt;=0,AG96,HLOOKUP($O97,$R$2:$BS$33,30,FALSE)/HLOOKUP($O97,$R$2:$BS$33,31,FALSE)),0)</f>
        <v>0</v>
      </c>
      <c r="AH97" s="35">
        <f t="shared" ref="AH97" si="1404">IF(AH$2&gt;=$O97,IF(AH96-HLOOKUP($O97,$R$2:$BS$33,30,FALSE)/HLOOKUP($O97,$R$2:$BS$33,31,FALSE)&lt;=0,AH96,HLOOKUP($O97,$R$2:$BS$33,30,FALSE)/HLOOKUP($O97,$R$2:$BS$33,31,FALSE)),0)</f>
        <v>0</v>
      </c>
      <c r="AI97" s="35">
        <f t="shared" ref="AI97" si="1405">IF(AI$2&gt;=$O97,IF(AI96-HLOOKUP($O97,$R$2:$BS$33,30,FALSE)/HLOOKUP($O97,$R$2:$BS$33,31,FALSE)&lt;=0,AI96,HLOOKUP($O97,$R$2:$BS$33,30,FALSE)/HLOOKUP($O97,$R$2:$BS$33,31,FALSE)),0)</f>
        <v>0</v>
      </c>
      <c r="AJ97" s="35">
        <f t="shared" ref="AJ97" si="1406">IF(AJ$2&gt;=$O97,IF(AJ96-HLOOKUP($O97,$R$2:$BS$33,30,FALSE)/HLOOKUP($O97,$R$2:$BS$33,31,FALSE)&lt;=0,AJ96,HLOOKUP($O97,$R$2:$BS$33,30,FALSE)/HLOOKUP($O97,$R$2:$BS$33,31,FALSE)),0)</f>
        <v>0</v>
      </c>
      <c r="AK97" s="35">
        <f t="shared" ref="AK97" si="1407">IF(AK$2&gt;=$O97,IF(AK96-HLOOKUP($O97,$R$2:$BS$33,30,FALSE)/HLOOKUP($O97,$R$2:$BS$33,31,FALSE)&lt;=0,AK96,HLOOKUP($O97,$R$2:$BS$33,30,FALSE)/HLOOKUP($O97,$R$2:$BS$33,31,FALSE)),0)</f>
        <v>0</v>
      </c>
      <c r="AL97" s="35">
        <f t="shared" ref="AL97" si="1408">IF(AL$2&gt;=$O97,IF(AL96-HLOOKUP($O97,$R$2:$BS$33,30,FALSE)/HLOOKUP($O97,$R$2:$BS$33,31,FALSE)&lt;=0,AL96,HLOOKUP($O97,$R$2:$BS$33,30,FALSE)/HLOOKUP($O97,$R$2:$BS$33,31,FALSE)),0)</f>
        <v>0</v>
      </c>
      <c r="AM97" s="35">
        <f t="shared" ref="AM97" si="1409">IF(AM$2&gt;=$O97,IF(AM96-HLOOKUP($O97,$R$2:$BS$33,30,FALSE)/HLOOKUP($O97,$R$2:$BS$33,31,FALSE)&lt;=0,AM96,HLOOKUP($O97,$R$2:$BS$33,30,FALSE)/HLOOKUP($O97,$R$2:$BS$33,31,FALSE)),0)</f>
        <v>0</v>
      </c>
      <c r="AN97" s="35">
        <f t="shared" ref="AN97" si="1410">IF(AN$2&gt;=$O97,IF(AN96-HLOOKUP($O97,$R$2:$BS$33,30,FALSE)/HLOOKUP($O97,$R$2:$BS$33,31,FALSE)&lt;=0,AN96,HLOOKUP($O97,$R$2:$BS$33,30,FALSE)/HLOOKUP($O97,$R$2:$BS$33,31,FALSE)),0)</f>
        <v>0</v>
      </c>
      <c r="AO97" s="35">
        <f t="shared" ref="AO97" si="1411">IF(AO$2&gt;=$O97,IF(AO96-HLOOKUP($O97,$R$2:$BS$33,30,FALSE)/HLOOKUP($O97,$R$2:$BS$33,31,FALSE)&lt;=0,AO96,HLOOKUP($O97,$R$2:$BS$33,30,FALSE)/HLOOKUP($O97,$R$2:$BS$33,31,FALSE)),0)</f>
        <v>0</v>
      </c>
      <c r="AP97" s="35">
        <f t="shared" ref="AP97" si="1412">IF(AP$2&gt;=$O97,IF(AP96-HLOOKUP($O97,$R$2:$BS$33,30,FALSE)/HLOOKUP($O97,$R$2:$BS$33,31,FALSE)&lt;=0,AP96,HLOOKUP($O97,$R$2:$BS$33,30,FALSE)/HLOOKUP($O97,$R$2:$BS$33,31,FALSE)),0)</f>
        <v>0</v>
      </c>
      <c r="AQ97" s="35">
        <f t="shared" ref="AQ97" si="1413">IF(AQ$2&gt;=$O97,IF(AQ96-HLOOKUP($O97,$R$2:$BS$33,30,FALSE)/HLOOKUP($O97,$R$2:$BS$33,31,FALSE)&lt;=0,AQ96,HLOOKUP($O97,$R$2:$BS$33,30,FALSE)/HLOOKUP($O97,$R$2:$BS$33,31,FALSE)),0)</f>
        <v>0</v>
      </c>
      <c r="AR97" s="35">
        <f t="shared" ref="AR97" si="1414">IF(AR$2&gt;=$O97,IF(AR96-HLOOKUP($O97,$R$2:$BS$33,30,FALSE)/HLOOKUP($O97,$R$2:$BS$33,31,FALSE)&lt;=0,AR96,HLOOKUP($O97,$R$2:$BS$33,30,FALSE)/HLOOKUP($O97,$R$2:$BS$33,31,FALSE)),0)</f>
        <v>0</v>
      </c>
      <c r="AS97" s="35">
        <f t="shared" ref="AS97" si="1415">IF(AS$2&gt;=$O97,IF(AS96-HLOOKUP($O97,$R$2:$BS$33,30,FALSE)/HLOOKUP($O97,$R$2:$BS$33,31,FALSE)&lt;=0,AS96,HLOOKUP($O97,$R$2:$BS$33,30,FALSE)/HLOOKUP($O97,$R$2:$BS$33,31,FALSE)),0)</f>
        <v>0</v>
      </c>
      <c r="AT97" s="35">
        <f t="shared" ref="AT97" si="1416">IF(AT$2&gt;=$O97,IF(AT96-HLOOKUP($O97,$R$2:$BS$33,30,FALSE)/HLOOKUP($O97,$R$2:$BS$33,31,FALSE)&lt;=0,AT96,HLOOKUP($O97,$R$2:$BS$33,30,FALSE)/HLOOKUP($O97,$R$2:$BS$33,31,FALSE)),0)</f>
        <v>0</v>
      </c>
      <c r="AU97" s="35">
        <f t="shared" ref="AU97" si="1417">IF(AU$2&gt;=$O97,IF(AU96-HLOOKUP($O97,$R$2:$BS$33,30,FALSE)/HLOOKUP($O97,$R$2:$BS$33,31,FALSE)&lt;=0,AU96,HLOOKUP($O97,$R$2:$BS$33,30,FALSE)/HLOOKUP($O97,$R$2:$BS$33,31,FALSE)),0)</f>
        <v>0</v>
      </c>
      <c r="AV97" s="35">
        <f t="shared" ref="AV97" si="1418">IF(AV$2&gt;=$O97,IF(AV96-HLOOKUP($O97,$R$2:$BS$33,30,FALSE)/HLOOKUP($O97,$R$2:$BS$33,31,FALSE)&lt;=0,AV96,HLOOKUP($O97,$R$2:$BS$33,30,FALSE)/HLOOKUP($O97,$R$2:$BS$33,31,FALSE)),0)</f>
        <v>0</v>
      </c>
      <c r="AW97" s="35">
        <f t="shared" ref="AW97" si="1419">IF(AW$2&gt;=$O97,IF(AW96-HLOOKUP($O97,$R$2:$BS$33,30,FALSE)/HLOOKUP($O97,$R$2:$BS$33,31,FALSE)&lt;=0,AW96,HLOOKUP($O97,$R$2:$BS$33,30,FALSE)/HLOOKUP($O97,$R$2:$BS$33,31,FALSE)),0)</f>
        <v>0</v>
      </c>
      <c r="AX97" s="35">
        <f t="shared" ref="AX97" si="1420">IF(AX$2&gt;=$O97,IF(AX96-HLOOKUP($O97,$R$2:$BS$33,30,FALSE)/HLOOKUP($O97,$R$2:$BS$33,31,FALSE)&lt;=0,AX96,HLOOKUP($O97,$R$2:$BS$33,30,FALSE)/HLOOKUP($O97,$R$2:$BS$33,31,FALSE)),0)</f>
        <v>0</v>
      </c>
      <c r="AY97" s="35">
        <f t="shared" ref="AY97" si="1421">IF(AY$2&gt;=$O97,IF(AY96-HLOOKUP($O97,$R$2:$BS$33,30,FALSE)/HLOOKUP($O97,$R$2:$BS$33,31,FALSE)&lt;=0,AY96,HLOOKUP($O97,$R$2:$BS$33,30,FALSE)/HLOOKUP($O97,$R$2:$BS$33,31,FALSE)),0)</f>
        <v>0</v>
      </c>
      <c r="AZ97" s="35">
        <f t="shared" ref="AZ97" si="1422">IF(AZ$2&gt;=$O97,IF(AZ96-HLOOKUP($O97,$R$2:$BS$33,30,FALSE)/HLOOKUP($O97,$R$2:$BS$33,31,FALSE)&lt;=0,AZ96,HLOOKUP($O97,$R$2:$BS$33,30,FALSE)/HLOOKUP($O97,$R$2:$BS$33,31,FALSE)),0)</f>
        <v>0</v>
      </c>
      <c r="BA97" s="35">
        <f t="shared" ref="BA97" si="1423">IF(BA$2&gt;=$O97,IF(BA96-HLOOKUP($O97,$R$2:$BS$33,30,FALSE)/HLOOKUP($O97,$R$2:$BS$33,31,FALSE)&lt;=0,BA96,HLOOKUP($O97,$R$2:$BS$33,30,FALSE)/HLOOKUP($O97,$R$2:$BS$33,31,FALSE)),0)</f>
        <v>0</v>
      </c>
      <c r="BB97" s="35">
        <f t="shared" ref="BB97" si="1424">IF(BB$2&gt;=$O97,IF(BB96-HLOOKUP($O97,$R$2:$BS$33,30,FALSE)/HLOOKUP($O97,$R$2:$BS$33,31,FALSE)&lt;=0,BB96,HLOOKUP($O97,$R$2:$BS$33,30,FALSE)/HLOOKUP($O97,$R$2:$BS$33,31,FALSE)),0)</f>
        <v>0</v>
      </c>
      <c r="BC97" s="35">
        <f t="shared" ref="BC97" si="1425">IF(BC$2&gt;=$O97,IF(BC96-HLOOKUP($O97,$R$2:$BS$33,30,FALSE)/HLOOKUP($O97,$R$2:$BS$33,31,FALSE)&lt;=0,BC96,HLOOKUP($O97,$R$2:$BS$33,30,FALSE)/HLOOKUP($O97,$R$2:$BS$33,31,FALSE)),0)</f>
        <v>0</v>
      </c>
      <c r="BD97" s="35">
        <f t="shared" ref="BD97" si="1426">IF(BD$2&gt;=$O97,IF(BD96-HLOOKUP($O97,$R$2:$BS$33,30,FALSE)/HLOOKUP($O97,$R$2:$BS$33,31,FALSE)&lt;=0,BD96,HLOOKUP($O97,$R$2:$BS$33,30,FALSE)/HLOOKUP($O97,$R$2:$BS$33,31,FALSE)),0)</f>
        <v>0</v>
      </c>
      <c r="BE97" s="35">
        <f t="shared" ref="BE97" si="1427">IF(BE$2&gt;=$O97,IF(BE96-HLOOKUP($O97,$R$2:$BS$33,30,FALSE)/HLOOKUP($O97,$R$2:$BS$33,31,FALSE)&lt;=0,BE96,HLOOKUP($O97,$R$2:$BS$33,30,FALSE)/HLOOKUP($O97,$R$2:$BS$33,31,FALSE)),0)</f>
        <v>0</v>
      </c>
      <c r="BF97" s="35">
        <f t="shared" ref="BF97" si="1428">IF(BF$2&gt;=$O97,IF(BF96-HLOOKUP($O97,$R$2:$BS$33,30,FALSE)/HLOOKUP($O97,$R$2:$BS$33,31,FALSE)&lt;=0,BF96,HLOOKUP($O97,$R$2:$BS$33,30,FALSE)/HLOOKUP($O97,$R$2:$BS$33,31,FALSE)),0)</f>
        <v>0</v>
      </c>
      <c r="BG97" s="35">
        <f t="shared" ref="BG97" si="1429">IF(BG$2&gt;=$O97,IF(BG96-HLOOKUP($O97,$R$2:$BS$33,30,FALSE)/HLOOKUP($O97,$R$2:$BS$33,31,FALSE)&lt;=0,BG96,HLOOKUP($O97,$R$2:$BS$33,30,FALSE)/HLOOKUP($O97,$R$2:$BS$33,31,FALSE)),0)</f>
        <v>0</v>
      </c>
      <c r="BH97" s="35">
        <f t="shared" ref="BH97" si="1430">IF(BH$2&gt;=$O97,IF(BH96-HLOOKUP($O97,$R$2:$BS$33,30,FALSE)/HLOOKUP($O97,$R$2:$BS$33,31,FALSE)&lt;=0,BH96,HLOOKUP($O97,$R$2:$BS$33,30,FALSE)/HLOOKUP($O97,$R$2:$BS$33,31,FALSE)),0)</f>
        <v>0</v>
      </c>
      <c r="BI97" s="35">
        <f t="shared" ref="BI97" si="1431">IF(BI$2&gt;=$O97,IF(BI96-HLOOKUP($O97,$R$2:$BS$33,30,FALSE)/HLOOKUP($O97,$R$2:$BS$33,31,FALSE)&lt;=0,BI96,HLOOKUP($O97,$R$2:$BS$33,30,FALSE)/HLOOKUP($O97,$R$2:$BS$33,31,FALSE)),0)</f>
        <v>0</v>
      </c>
      <c r="BJ97" s="35">
        <f t="shared" ref="BJ97" si="1432">IF(BJ$2&gt;=$O97,IF(BJ96-HLOOKUP($O97,$R$2:$BS$33,30,FALSE)/HLOOKUP($O97,$R$2:$BS$33,31,FALSE)&lt;=0,BJ96,HLOOKUP($O97,$R$2:$BS$33,30,FALSE)/HLOOKUP($O97,$R$2:$BS$33,31,FALSE)),0)</f>
        <v>0</v>
      </c>
      <c r="BK97" s="35">
        <f t="shared" ref="BK97" si="1433">IF(BK$2&gt;=$O97,IF(BK96-HLOOKUP($O97,$R$2:$BS$33,30,FALSE)/HLOOKUP($O97,$R$2:$BS$33,31,FALSE)&lt;=0,BK96,HLOOKUP($O97,$R$2:$BS$33,30,FALSE)/HLOOKUP($O97,$R$2:$BS$33,31,FALSE)),0)</f>
        <v>0</v>
      </c>
      <c r="BL97" s="35">
        <f t="shared" ref="BL97" si="1434">IF(BL$2&gt;=$O97,IF(BL96-HLOOKUP($O97,$R$2:$BS$33,30,FALSE)/HLOOKUP($O97,$R$2:$BS$33,31,FALSE)&lt;=0,BL96,HLOOKUP($O97,$R$2:$BS$33,30,FALSE)/HLOOKUP($O97,$R$2:$BS$33,31,FALSE)),0)</f>
        <v>0</v>
      </c>
      <c r="BM97" s="35">
        <f t="shared" ref="BM97" si="1435">IF(BM$2&gt;=$O97,IF(BM96-HLOOKUP($O97,$R$2:$BS$33,30,FALSE)/HLOOKUP($O97,$R$2:$BS$33,31,FALSE)&lt;=0,BM96,HLOOKUP($O97,$R$2:$BS$33,30,FALSE)/HLOOKUP($O97,$R$2:$BS$33,31,FALSE)),0)</f>
        <v>0</v>
      </c>
      <c r="BN97" s="35">
        <f t="shared" ref="BN97" si="1436">IF(BN$2&gt;=$O97,IF(BN96-HLOOKUP($O97,$R$2:$BS$33,30,FALSE)/HLOOKUP($O97,$R$2:$BS$33,31,FALSE)&lt;=0,BN96,HLOOKUP($O97,$R$2:$BS$33,30,FALSE)/HLOOKUP($O97,$R$2:$BS$33,31,FALSE)),0)</f>
        <v>0</v>
      </c>
      <c r="BO97" s="35">
        <f t="shared" ref="BO97" si="1437">IF(BO$2&gt;=$O97,IF(BO96-HLOOKUP($O97,$R$2:$BS$33,30,FALSE)/HLOOKUP($O97,$R$2:$BS$33,31,FALSE)&lt;=0,BO96,HLOOKUP($O97,$R$2:$BS$33,30,FALSE)/HLOOKUP($O97,$R$2:$BS$33,31,FALSE)),0)</f>
        <v>0</v>
      </c>
      <c r="BP97" s="35">
        <f t="shared" ref="BP97" si="1438">IF(BP$2&gt;=$O97,IF(BP96-HLOOKUP($O97,$R$2:$BS$33,30,FALSE)/HLOOKUP($O97,$R$2:$BS$33,31,FALSE)&lt;=0,BP96,HLOOKUP($O97,$R$2:$BS$33,30,FALSE)/HLOOKUP($O97,$R$2:$BS$33,31,FALSE)),0)</f>
        <v>0</v>
      </c>
      <c r="BQ97" s="35">
        <f t="shared" ref="BQ97" si="1439">IF(BQ$2&gt;=$O97,IF(BQ96-HLOOKUP($O97,$R$2:$BS$33,30,FALSE)/HLOOKUP($O97,$R$2:$BS$33,31,FALSE)&lt;=0,BQ96,HLOOKUP($O97,$R$2:$BS$33,30,FALSE)/HLOOKUP($O97,$R$2:$BS$33,31,FALSE)),0)</f>
        <v>0</v>
      </c>
      <c r="BR97" s="35">
        <f t="shared" ref="BR97" si="1440">IF(BR$2&gt;=$O97,IF(BR96-HLOOKUP($O97,$R$2:$BS$33,30,FALSE)/HLOOKUP($O97,$R$2:$BS$33,31,FALSE)&lt;=0,BR96,HLOOKUP($O97,$R$2:$BS$33,30,FALSE)/HLOOKUP($O97,$R$2:$BS$33,31,FALSE)),0)</f>
        <v>0</v>
      </c>
      <c r="BS97" s="35">
        <f t="shared" ref="BS97" si="1441">IF(BS$2&gt;=$O97,IF(BS96-HLOOKUP($O97,$R$2:$BS$33,30,FALSE)/HLOOKUP($O97,$R$2:$BS$33,31,FALSE)&lt;=0,BS96,HLOOKUP($O97,$R$2:$BS$33,30,FALSE)/HLOOKUP($O97,$R$2:$BS$33,31,FALSE)),0)</f>
        <v>0</v>
      </c>
    </row>
    <row r="98" spans="6:71" hidden="1" outlineLevel="1">
      <c r="F98" t="s">
        <v>168</v>
      </c>
      <c r="L98" s="22" t="s">
        <v>54</v>
      </c>
      <c r="O98" s="22">
        <v>29</v>
      </c>
      <c r="P98" s="39"/>
      <c r="Q98" s="45"/>
      <c r="R98" s="35">
        <f t="shared" ref="R98:BS98" si="1442">IF($O98=R$2,R$40,IF(R$2&gt;$O98,Q98-Q99,0))</f>
        <v>0</v>
      </c>
      <c r="S98" s="35">
        <f t="shared" si="1442"/>
        <v>0</v>
      </c>
      <c r="T98" s="35">
        <f t="shared" si="1442"/>
        <v>0</v>
      </c>
      <c r="U98" s="35">
        <f t="shared" si="1442"/>
        <v>0</v>
      </c>
      <c r="V98" s="35">
        <f t="shared" si="1442"/>
        <v>0</v>
      </c>
      <c r="W98" s="35">
        <f t="shared" si="1442"/>
        <v>0</v>
      </c>
      <c r="X98" s="35">
        <f t="shared" si="1442"/>
        <v>0</v>
      </c>
      <c r="Y98" s="35">
        <f t="shared" si="1442"/>
        <v>0</v>
      </c>
      <c r="Z98" s="35">
        <f t="shared" si="1442"/>
        <v>0</v>
      </c>
      <c r="AA98" s="35">
        <f t="shared" si="1442"/>
        <v>0</v>
      </c>
      <c r="AB98" s="35">
        <f t="shared" si="1442"/>
        <v>0</v>
      </c>
      <c r="AC98" s="35">
        <f t="shared" si="1442"/>
        <v>0</v>
      </c>
      <c r="AD98" s="35">
        <f t="shared" si="1442"/>
        <v>0</v>
      </c>
      <c r="AE98" s="35">
        <f t="shared" si="1442"/>
        <v>0</v>
      </c>
      <c r="AF98" s="35">
        <f t="shared" si="1442"/>
        <v>0</v>
      </c>
      <c r="AG98" s="35">
        <f t="shared" si="1442"/>
        <v>0</v>
      </c>
      <c r="AH98" s="35">
        <f t="shared" si="1442"/>
        <v>0</v>
      </c>
      <c r="AI98" s="35">
        <f t="shared" si="1442"/>
        <v>0</v>
      </c>
      <c r="AJ98" s="35">
        <f t="shared" si="1442"/>
        <v>0</v>
      </c>
      <c r="AK98" s="35">
        <f t="shared" si="1442"/>
        <v>0</v>
      </c>
      <c r="AL98" s="35">
        <f t="shared" si="1442"/>
        <v>0</v>
      </c>
      <c r="AM98" s="35">
        <f t="shared" si="1442"/>
        <v>0</v>
      </c>
      <c r="AN98" s="35">
        <f t="shared" si="1442"/>
        <v>0</v>
      </c>
      <c r="AO98" s="35">
        <f t="shared" si="1442"/>
        <v>0</v>
      </c>
      <c r="AP98" s="35">
        <f t="shared" si="1442"/>
        <v>0</v>
      </c>
      <c r="AQ98" s="35">
        <f t="shared" si="1442"/>
        <v>0</v>
      </c>
      <c r="AR98" s="35">
        <f t="shared" si="1442"/>
        <v>0</v>
      </c>
      <c r="AS98" s="35">
        <f t="shared" si="1442"/>
        <v>0</v>
      </c>
      <c r="AT98" s="35">
        <f t="shared" si="1442"/>
        <v>0</v>
      </c>
      <c r="AU98" s="35">
        <f t="shared" si="1442"/>
        <v>0</v>
      </c>
      <c r="AV98" s="35">
        <f t="shared" si="1442"/>
        <v>0</v>
      </c>
      <c r="AW98" s="35">
        <f t="shared" si="1442"/>
        <v>0</v>
      </c>
      <c r="AX98" s="35">
        <f t="shared" si="1442"/>
        <v>0</v>
      </c>
      <c r="AY98" s="35">
        <f t="shared" si="1442"/>
        <v>0</v>
      </c>
      <c r="AZ98" s="35">
        <f t="shared" si="1442"/>
        <v>0</v>
      </c>
      <c r="BA98" s="35">
        <f t="shared" si="1442"/>
        <v>0</v>
      </c>
      <c r="BB98" s="35">
        <f t="shared" si="1442"/>
        <v>0</v>
      </c>
      <c r="BC98" s="35">
        <f t="shared" si="1442"/>
        <v>0</v>
      </c>
      <c r="BD98" s="35">
        <f t="shared" si="1442"/>
        <v>0</v>
      </c>
      <c r="BE98" s="35">
        <f t="shared" si="1442"/>
        <v>0</v>
      </c>
      <c r="BF98" s="35">
        <f t="shared" si="1442"/>
        <v>0</v>
      </c>
      <c r="BG98" s="35">
        <f t="shared" si="1442"/>
        <v>0</v>
      </c>
      <c r="BH98" s="35">
        <f t="shared" si="1442"/>
        <v>0</v>
      </c>
      <c r="BI98" s="35">
        <f t="shared" si="1442"/>
        <v>0</v>
      </c>
      <c r="BJ98" s="35">
        <f t="shared" si="1442"/>
        <v>0</v>
      </c>
      <c r="BK98" s="35">
        <f t="shared" si="1442"/>
        <v>0</v>
      </c>
      <c r="BL98" s="35">
        <f t="shared" si="1442"/>
        <v>0</v>
      </c>
      <c r="BM98" s="35">
        <f t="shared" si="1442"/>
        <v>0</v>
      </c>
      <c r="BN98" s="35">
        <f t="shared" si="1442"/>
        <v>0</v>
      </c>
      <c r="BO98" s="35">
        <f t="shared" si="1442"/>
        <v>0</v>
      </c>
      <c r="BP98" s="35">
        <f t="shared" si="1442"/>
        <v>0</v>
      </c>
      <c r="BQ98" s="35">
        <f t="shared" si="1442"/>
        <v>0</v>
      </c>
      <c r="BR98" s="35">
        <f t="shared" si="1442"/>
        <v>0</v>
      </c>
      <c r="BS98" s="35">
        <f t="shared" si="1442"/>
        <v>0</v>
      </c>
    </row>
    <row r="99" spans="6:71" hidden="1" outlineLevel="1">
      <c r="F99" t="s">
        <v>169</v>
      </c>
      <c r="L99" s="22" t="s">
        <v>170</v>
      </c>
      <c r="O99" s="22">
        <v>29</v>
      </c>
      <c r="P99" s="39"/>
      <c r="Q99" s="45"/>
      <c r="R99" s="35">
        <f t="shared" ref="R99" si="1443">IF(R$2&gt;=$O99,IF(R98-HLOOKUP($O99,$R$2:$BS$33,30,FALSE)/HLOOKUP($O99,$R$2:$BS$33,31,FALSE)&lt;=0,R98,HLOOKUP($O99,$R$2:$BS$33,30,FALSE)/HLOOKUP($O99,$R$2:$BS$33,31,FALSE)),0)</f>
        <v>0</v>
      </c>
      <c r="S99" s="35">
        <f t="shared" ref="S99" si="1444">IF(S$2&gt;=$O99,IF(S98-HLOOKUP($O99,$R$2:$BS$33,30,FALSE)/HLOOKUP($O99,$R$2:$BS$33,31,FALSE)&lt;=0,S98,HLOOKUP($O99,$R$2:$BS$33,30,FALSE)/HLOOKUP($O99,$R$2:$BS$33,31,FALSE)),0)</f>
        <v>0</v>
      </c>
      <c r="T99" s="35">
        <f t="shared" ref="T99" si="1445">IF(T$2&gt;=$O99,IF(T98-HLOOKUP($O99,$R$2:$BS$33,30,FALSE)/HLOOKUP($O99,$R$2:$BS$33,31,FALSE)&lt;=0,T98,HLOOKUP($O99,$R$2:$BS$33,30,FALSE)/HLOOKUP($O99,$R$2:$BS$33,31,FALSE)),0)</f>
        <v>0</v>
      </c>
      <c r="U99" s="35">
        <f t="shared" ref="U99" si="1446">IF(U$2&gt;=$O99,IF(U98-HLOOKUP($O99,$R$2:$BS$33,30,FALSE)/HLOOKUP($O99,$R$2:$BS$33,31,FALSE)&lt;=0,U98,HLOOKUP($O99,$R$2:$BS$33,30,FALSE)/HLOOKUP($O99,$R$2:$BS$33,31,FALSE)),0)</f>
        <v>0</v>
      </c>
      <c r="V99" s="35">
        <f t="shared" ref="V99" si="1447">IF(V$2&gt;=$O99,IF(V98-HLOOKUP($O99,$R$2:$BS$33,30,FALSE)/HLOOKUP($O99,$R$2:$BS$33,31,FALSE)&lt;=0,V98,HLOOKUP($O99,$R$2:$BS$33,30,FALSE)/HLOOKUP($O99,$R$2:$BS$33,31,FALSE)),0)</f>
        <v>0</v>
      </c>
      <c r="W99" s="35">
        <f t="shared" ref="W99" si="1448">IF(W$2&gt;=$O99,IF(W98-HLOOKUP($O99,$R$2:$BS$33,30,FALSE)/HLOOKUP($O99,$R$2:$BS$33,31,FALSE)&lt;=0,W98,HLOOKUP($O99,$R$2:$BS$33,30,FALSE)/HLOOKUP($O99,$R$2:$BS$33,31,FALSE)),0)</f>
        <v>0</v>
      </c>
      <c r="X99" s="35">
        <f t="shared" ref="X99" si="1449">IF(X$2&gt;=$O99,IF(X98-HLOOKUP($O99,$R$2:$BS$33,30,FALSE)/HLOOKUP($O99,$R$2:$BS$33,31,FALSE)&lt;=0,X98,HLOOKUP($O99,$R$2:$BS$33,30,FALSE)/HLOOKUP($O99,$R$2:$BS$33,31,FALSE)),0)</f>
        <v>0</v>
      </c>
      <c r="Y99" s="35">
        <f t="shared" ref="Y99" si="1450">IF(Y$2&gt;=$O99,IF(Y98-HLOOKUP($O99,$R$2:$BS$33,30,FALSE)/HLOOKUP($O99,$R$2:$BS$33,31,FALSE)&lt;=0,Y98,HLOOKUP($O99,$R$2:$BS$33,30,FALSE)/HLOOKUP($O99,$R$2:$BS$33,31,FALSE)),0)</f>
        <v>0</v>
      </c>
      <c r="Z99" s="35">
        <f t="shared" ref="Z99" si="1451">IF(Z$2&gt;=$O99,IF(Z98-HLOOKUP($O99,$R$2:$BS$33,30,FALSE)/HLOOKUP($O99,$R$2:$BS$33,31,FALSE)&lt;=0,Z98,HLOOKUP($O99,$R$2:$BS$33,30,FALSE)/HLOOKUP($O99,$R$2:$BS$33,31,FALSE)),0)</f>
        <v>0</v>
      </c>
      <c r="AA99" s="35">
        <f t="shared" ref="AA99" si="1452">IF(AA$2&gt;=$O99,IF(AA98-HLOOKUP($O99,$R$2:$BS$33,30,FALSE)/HLOOKUP($O99,$R$2:$BS$33,31,FALSE)&lt;=0,AA98,HLOOKUP($O99,$R$2:$BS$33,30,FALSE)/HLOOKUP($O99,$R$2:$BS$33,31,FALSE)),0)</f>
        <v>0</v>
      </c>
      <c r="AB99" s="35">
        <f t="shared" ref="AB99" si="1453">IF(AB$2&gt;=$O99,IF(AB98-HLOOKUP($O99,$R$2:$BS$33,30,FALSE)/HLOOKUP($O99,$R$2:$BS$33,31,FALSE)&lt;=0,AB98,HLOOKUP($O99,$R$2:$BS$33,30,FALSE)/HLOOKUP($O99,$R$2:$BS$33,31,FALSE)),0)</f>
        <v>0</v>
      </c>
      <c r="AC99" s="35">
        <f t="shared" ref="AC99" si="1454">IF(AC$2&gt;=$O99,IF(AC98-HLOOKUP($O99,$R$2:$BS$33,30,FALSE)/HLOOKUP($O99,$R$2:$BS$33,31,FALSE)&lt;=0,AC98,HLOOKUP($O99,$R$2:$BS$33,30,FALSE)/HLOOKUP($O99,$R$2:$BS$33,31,FALSE)),0)</f>
        <v>0</v>
      </c>
      <c r="AD99" s="35">
        <f t="shared" ref="AD99" si="1455">IF(AD$2&gt;=$O99,IF(AD98-HLOOKUP($O99,$R$2:$BS$33,30,FALSE)/HLOOKUP($O99,$R$2:$BS$33,31,FALSE)&lt;=0,AD98,HLOOKUP($O99,$R$2:$BS$33,30,FALSE)/HLOOKUP($O99,$R$2:$BS$33,31,FALSE)),0)</f>
        <v>0</v>
      </c>
      <c r="AE99" s="35">
        <f t="shared" ref="AE99" si="1456">IF(AE$2&gt;=$O99,IF(AE98-HLOOKUP($O99,$R$2:$BS$33,30,FALSE)/HLOOKUP($O99,$R$2:$BS$33,31,FALSE)&lt;=0,AE98,HLOOKUP($O99,$R$2:$BS$33,30,FALSE)/HLOOKUP($O99,$R$2:$BS$33,31,FALSE)),0)</f>
        <v>0</v>
      </c>
      <c r="AF99" s="35">
        <f t="shared" ref="AF99" si="1457">IF(AF$2&gt;=$O99,IF(AF98-HLOOKUP($O99,$R$2:$BS$33,30,FALSE)/HLOOKUP($O99,$R$2:$BS$33,31,FALSE)&lt;=0,AF98,HLOOKUP($O99,$R$2:$BS$33,30,FALSE)/HLOOKUP($O99,$R$2:$BS$33,31,FALSE)),0)</f>
        <v>0</v>
      </c>
      <c r="AG99" s="35">
        <f t="shared" ref="AG99" si="1458">IF(AG$2&gt;=$O99,IF(AG98-HLOOKUP($O99,$R$2:$BS$33,30,FALSE)/HLOOKUP($O99,$R$2:$BS$33,31,FALSE)&lt;=0,AG98,HLOOKUP($O99,$R$2:$BS$33,30,FALSE)/HLOOKUP($O99,$R$2:$BS$33,31,FALSE)),0)</f>
        <v>0</v>
      </c>
      <c r="AH99" s="35">
        <f t="shared" ref="AH99" si="1459">IF(AH$2&gt;=$O99,IF(AH98-HLOOKUP($O99,$R$2:$BS$33,30,FALSE)/HLOOKUP($O99,$R$2:$BS$33,31,FALSE)&lt;=0,AH98,HLOOKUP($O99,$R$2:$BS$33,30,FALSE)/HLOOKUP($O99,$R$2:$BS$33,31,FALSE)),0)</f>
        <v>0</v>
      </c>
      <c r="AI99" s="35">
        <f t="shared" ref="AI99" si="1460">IF(AI$2&gt;=$O99,IF(AI98-HLOOKUP($O99,$R$2:$BS$33,30,FALSE)/HLOOKUP($O99,$R$2:$BS$33,31,FALSE)&lt;=0,AI98,HLOOKUP($O99,$R$2:$BS$33,30,FALSE)/HLOOKUP($O99,$R$2:$BS$33,31,FALSE)),0)</f>
        <v>0</v>
      </c>
      <c r="AJ99" s="35">
        <f t="shared" ref="AJ99" si="1461">IF(AJ$2&gt;=$O99,IF(AJ98-HLOOKUP($O99,$R$2:$BS$33,30,FALSE)/HLOOKUP($O99,$R$2:$BS$33,31,FALSE)&lt;=0,AJ98,HLOOKUP($O99,$R$2:$BS$33,30,FALSE)/HLOOKUP($O99,$R$2:$BS$33,31,FALSE)),0)</f>
        <v>0</v>
      </c>
      <c r="AK99" s="35">
        <f t="shared" ref="AK99" si="1462">IF(AK$2&gt;=$O99,IF(AK98-HLOOKUP($O99,$R$2:$BS$33,30,FALSE)/HLOOKUP($O99,$R$2:$BS$33,31,FALSE)&lt;=0,AK98,HLOOKUP($O99,$R$2:$BS$33,30,FALSE)/HLOOKUP($O99,$R$2:$BS$33,31,FALSE)),0)</f>
        <v>0</v>
      </c>
      <c r="AL99" s="35">
        <f t="shared" ref="AL99" si="1463">IF(AL$2&gt;=$O99,IF(AL98-HLOOKUP($O99,$R$2:$BS$33,30,FALSE)/HLOOKUP($O99,$R$2:$BS$33,31,FALSE)&lt;=0,AL98,HLOOKUP($O99,$R$2:$BS$33,30,FALSE)/HLOOKUP($O99,$R$2:$BS$33,31,FALSE)),0)</f>
        <v>0</v>
      </c>
      <c r="AM99" s="35">
        <f t="shared" ref="AM99" si="1464">IF(AM$2&gt;=$O99,IF(AM98-HLOOKUP($O99,$R$2:$BS$33,30,FALSE)/HLOOKUP($O99,$R$2:$BS$33,31,FALSE)&lt;=0,AM98,HLOOKUP($O99,$R$2:$BS$33,30,FALSE)/HLOOKUP($O99,$R$2:$BS$33,31,FALSE)),0)</f>
        <v>0</v>
      </c>
      <c r="AN99" s="35">
        <f t="shared" ref="AN99" si="1465">IF(AN$2&gt;=$O99,IF(AN98-HLOOKUP($O99,$R$2:$BS$33,30,FALSE)/HLOOKUP($O99,$R$2:$BS$33,31,FALSE)&lt;=0,AN98,HLOOKUP($O99,$R$2:$BS$33,30,FALSE)/HLOOKUP($O99,$R$2:$BS$33,31,FALSE)),0)</f>
        <v>0</v>
      </c>
      <c r="AO99" s="35">
        <f t="shared" ref="AO99" si="1466">IF(AO$2&gt;=$O99,IF(AO98-HLOOKUP($O99,$R$2:$BS$33,30,FALSE)/HLOOKUP($O99,$R$2:$BS$33,31,FALSE)&lt;=0,AO98,HLOOKUP($O99,$R$2:$BS$33,30,FALSE)/HLOOKUP($O99,$R$2:$BS$33,31,FALSE)),0)</f>
        <v>0</v>
      </c>
      <c r="AP99" s="35">
        <f t="shared" ref="AP99" si="1467">IF(AP$2&gt;=$O99,IF(AP98-HLOOKUP($O99,$R$2:$BS$33,30,FALSE)/HLOOKUP($O99,$R$2:$BS$33,31,FALSE)&lt;=0,AP98,HLOOKUP($O99,$R$2:$BS$33,30,FALSE)/HLOOKUP($O99,$R$2:$BS$33,31,FALSE)),0)</f>
        <v>0</v>
      </c>
      <c r="AQ99" s="35">
        <f t="shared" ref="AQ99" si="1468">IF(AQ$2&gt;=$O99,IF(AQ98-HLOOKUP($O99,$R$2:$BS$33,30,FALSE)/HLOOKUP($O99,$R$2:$BS$33,31,FALSE)&lt;=0,AQ98,HLOOKUP($O99,$R$2:$BS$33,30,FALSE)/HLOOKUP($O99,$R$2:$BS$33,31,FALSE)),0)</f>
        <v>0</v>
      </c>
      <c r="AR99" s="35">
        <f t="shared" ref="AR99" si="1469">IF(AR$2&gt;=$O99,IF(AR98-HLOOKUP($O99,$R$2:$BS$33,30,FALSE)/HLOOKUP($O99,$R$2:$BS$33,31,FALSE)&lt;=0,AR98,HLOOKUP($O99,$R$2:$BS$33,30,FALSE)/HLOOKUP($O99,$R$2:$BS$33,31,FALSE)),0)</f>
        <v>0</v>
      </c>
      <c r="AS99" s="35">
        <f t="shared" ref="AS99" si="1470">IF(AS$2&gt;=$O99,IF(AS98-HLOOKUP($O99,$R$2:$BS$33,30,FALSE)/HLOOKUP($O99,$R$2:$BS$33,31,FALSE)&lt;=0,AS98,HLOOKUP($O99,$R$2:$BS$33,30,FALSE)/HLOOKUP($O99,$R$2:$BS$33,31,FALSE)),0)</f>
        <v>0</v>
      </c>
      <c r="AT99" s="35">
        <f t="shared" ref="AT99" si="1471">IF(AT$2&gt;=$O99,IF(AT98-HLOOKUP($O99,$R$2:$BS$33,30,FALSE)/HLOOKUP($O99,$R$2:$BS$33,31,FALSE)&lt;=0,AT98,HLOOKUP($O99,$R$2:$BS$33,30,FALSE)/HLOOKUP($O99,$R$2:$BS$33,31,FALSE)),0)</f>
        <v>0</v>
      </c>
      <c r="AU99" s="35">
        <f t="shared" ref="AU99" si="1472">IF(AU$2&gt;=$O99,IF(AU98-HLOOKUP($O99,$R$2:$BS$33,30,FALSE)/HLOOKUP($O99,$R$2:$BS$33,31,FALSE)&lt;=0,AU98,HLOOKUP($O99,$R$2:$BS$33,30,FALSE)/HLOOKUP($O99,$R$2:$BS$33,31,FALSE)),0)</f>
        <v>0</v>
      </c>
      <c r="AV99" s="35">
        <f t="shared" ref="AV99" si="1473">IF(AV$2&gt;=$O99,IF(AV98-HLOOKUP($O99,$R$2:$BS$33,30,FALSE)/HLOOKUP($O99,$R$2:$BS$33,31,FALSE)&lt;=0,AV98,HLOOKUP($O99,$R$2:$BS$33,30,FALSE)/HLOOKUP($O99,$R$2:$BS$33,31,FALSE)),0)</f>
        <v>0</v>
      </c>
      <c r="AW99" s="35">
        <f t="shared" ref="AW99" si="1474">IF(AW$2&gt;=$O99,IF(AW98-HLOOKUP($O99,$R$2:$BS$33,30,FALSE)/HLOOKUP($O99,$R$2:$BS$33,31,FALSE)&lt;=0,AW98,HLOOKUP($O99,$R$2:$BS$33,30,FALSE)/HLOOKUP($O99,$R$2:$BS$33,31,FALSE)),0)</f>
        <v>0</v>
      </c>
      <c r="AX99" s="35">
        <f t="shared" ref="AX99" si="1475">IF(AX$2&gt;=$O99,IF(AX98-HLOOKUP($O99,$R$2:$BS$33,30,FALSE)/HLOOKUP($O99,$R$2:$BS$33,31,FALSE)&lt;=0,AX98,HLOOKUP($O99,$R$2:$BS$33,30,FALSE)/HLOOKUP($O99,$R$2:$BS$33,31,FALSE)),0)</f>
        <v>0</v>
      </c>
      <c r="AY99" s="35">
        <f t="shared" ref="AY99" si="1476">IF(AY$2&gt;=$O99,IF(AY98-HLOOKUP($O99,$R$2:$BS$33,30,FALSE)/HLOOKUP($O99,$R$2:$BS$33,31,FALSE)&lt;=0,AY98,HLOOKUP($O99,$R$2:$BS$33,30,FALSE)/HLOOKUP($O99,$R$2:$BS$33,31,FALSE)),0)</f>
        <v>0</v>
      </c>
      <c r="AZ99" s="35">
        <f t="shared" ref="AZ99" si="1477">IF(AZ$2&gt;=$O99,IF(AZ98-HLOOKUP($O99,$R$2:$BS$33,30,FALSE)/HLOOKUP($O99,$R$2:$BS$33,31,FALSE)&lt;=0,AZ98,HLOOKUP($O99,$R$2:$BS$33,30,FALSE)/HLOOKUP($O99,$R$2:$BS$33,31,FALSE)),0)</f>
        <v>0</v>
      </c>
      <c r="BA99" s="35">
        <f t="shared" ref="BA99" si="1478">IF(BA$2&gt;=$O99,IF(BA98-HLOOKUP($O99,$R$2:$BS$33,30,FALSE)/HLOOKUP($O99,$R$2:$BS$33,31,FALSE)&lt;=0,BA98,HLOOKUP($O99,$R$2:$BS$33,30,FALSE)/HLOOKUP($O99,$R$2:$BS$33,31,FALSE)),0)</f>
        <v>0</v>
      </c>
      <c r="BB99" s="35">
        <f t="shared" ref="BB99" si="1479">IF(BB$2&gt;=$O99,IF(BB98-HLOOKUP($O99,$R$2:$BS$33,30,FALSE)/HLOOKUP($O99,$R$2:$BS$33,31,FALSE)&lt;=0,BB98,HLOOKUP($O99,$R$2:$BS$33,30,FALSE)/HLOOKUP($O99,$R$2:$BS$33,31,FALSE)),0)</f>
        <v>0</v>
      </c>
      <c r="BC99" s="35">
        <f t="shared" ref="BC99" si="1480">IF(BC$2&gt;=$O99,IF(BC98-HLOOKUP($O99,$R$2:$BS$33,30,FALSE)/HLOOKUP($O99,$R$2:$BS$33,31,FALSE)&lt;=0,BC98,HLOOKUP($O99,$R$2:$BS$33,30,FALSE)/HLOOKUP($O99,$R$2:$BS$33,31,FALSE)),0)</f>
        <v>0</v>
      </c>
      <c r="BD99" s="35">
        <f t="shared" ref="BD99" si="1481">IF(BD$2&gt;=$O99,IF(BD98-HLOOKUP($O99,$R$2:$BS$33,30,FALSE)/HLOOKUP($O99,$R$2:$BS$33,31,FALSE)&lt;=0,BD98,HLOOKUP($O99,$R$2:$BS$33,30,FALSE)/HLOOKUP($O99,$R$2:$BS$33,31,FALSE)),0)</f>
        <v>0</v>
      </c>
      <c r="BE99" s="35">
        <f t="shared" ref="BE99" si="1482">IF(BE$2&gt;=$O99,IF(BE98-HLOOKUP($O99,$R$2:$BS$33,30,FALSE)/HLOOKUP($O99,$R$2:$BS$33,31,FALSE)&lt;=0,BE98,HLOOKUP($O99,$R$2:$BS$33,30,FALSE)/HLOOKUP($O99,$R$2:$BS$33,31,FALSE)),0)</f>
        <v>0</v>
      </c>
      <c r="BF99" s="35">
        <f t="shared" ref="BF99" si="1483">IF(BF$2&gt;=$O99,IF(BF98-HLOOKUP($O99,$R$2:$BS$33,30,FALSE)/HLOOKUP($O99,$R$2:$BS$33,31,FALSE)&lt;=0,BF98,HLOOKUP($O99,$R$2:$BS$33,30,FALSE)/HLOOKUP($O99,$R$2:$BS$33,31,FALSE)),0)</f>
        <v>0</v>
      </c>
      <c r="BG99" s="35">
        <f t="shared" ref="BG99" si="1484">IF(BG$2&gt;=$O99,IF(BG98-HLOOKUP($O99,$R$2:$BS$33,30,FALSE)/HLOOKUP($O99,$R$2:$BS$33,31,FALSE)&lt;=0,BG98,HLOOKUP($O99,$R$2:$BS$33,30,FALSE)/HLOOKUP($O99,$R$2:$BS$33,31,FALSE)),0)</f>
        <v>0</v>
      </c>
      <c r="BH99" s="35">
        <f t="shared" ref="BH99" si="1485">IF(BH$2&gt;=$O99,IF(BH98-HLOOKUP($O99,$R$2:$BS$33,30,FALSE)/HLOOKUP($O99,$R$2:$BS$33,31,FALSE)&lt;=0,BH98,HLOOKUP($O99,$R$2:$BS$33,30,FALSE)/HLOOKUP($O99,$R$2:$BS$33,31,FALSE)),0)</f>
        <v>0</v>
      </c>
      <c r="BI99" s="35">
        <f t="shared" ref="BI99" si="1486">IF(BI$2&gt;=$O99,IF(BI98-HLOOKUP($O99,$R$2:$BS$33,30,FALSE)/HLOOKUP($O99,$R$2:$BS$33,31,FALSE)&lt;=0,BI98,HLOOKUP($O99,$R$2:$BS$33,30,FALSE)/HLOOKUP($O99,$R$2:$BS$33,31,FALSE)),0)</f>
        <v>0</v>
      </c>
      <c r="BJ99" s="35">
        <f t="shared" ref="BJ99" si="1487">IF(BJ$2&gt;=$O99,IF(BJ98-HLOOKUP($O99,$R$2:$BS$33,30,FALSE)/HLOOKUP($O99,$R$2:$BS$33,31,FALSE)&lt;=0,BJ98,HLOOKUP($O99,$R$2:$BS$33,30,FALSE)/HLOOKUP($O99,$R$2:$BS$33,31,FALSE)),0)</f>
        <v>0</v>
      </c>
      <c r="BK99" s="35">
        <f t="shared" ref="BK99" si="1488">IF(BK$2&gt;=$O99,IF(BK98-HLOOKUP($O99,$R$2:$BS$33,30,FALSE)/HLOOKUP($O99,$R$2:$BS$33,31,FALSE)&lt;=0,BK98,HLOOKUP($O99,$R$2:$BS$33,30,FALSE)/HLOOKUP($O99,$R$2:$BS$33,31,FALSE)),0)</f>
        <v>0</v>
      </c>
      <c r="BL99" s="35">
        <f t="shared" ref="BL99" si="1489">IF(BL$2&gt;=$O99,IF(BL98-HLOOKUP($O99,$R$2:$BS$33,30,FALSE)/HLOOKUP($O99,$R$2:$BS$33,31,FALSE)&lt;=0,BL98,HLOOKUP($O99,$R$2:$BS$33,30,FALSE)/HLOOKUP($O99,$R$2:$BS$33,31,FALSE)),0)</f>
        <v>0</v>
      </c>
      <c r="BM99" s="35">
        <f t="shared" ref="BM99" si="1490">IF(BM$2&gt;=$O99,IF(BM98-HLOOKUP($O99,$R$2:$BS$33,30,FALSE)/HLOOKUP($O99,$R$2:$BS$33,31,FALSE)&lt;=0,BM98,HLOOKUP($O99,$R$2:$BS$33,30,FALSE)/HLOOKUP($O99,$R$2:$BS$33,31,FALSE)),0)</f>
        <v>0</v>
      </c>
      <c r="BN99" s="35">
        <f t="shared" ref="BN99" si="1491">IF(BN$2&gt;=$O99,IF(BN98-HLOOKUP($O99,$R$2:$BS$33,30,FALSE)/HLOOKUP($O99,$R$2:$BS$33,31,FALSE)&lt;=0,BN98,HLOOKUP($O99,$R$2:$BS$33,30,FALSE)/HLOOKUP($O99,$R$2:$BS$33,31,FALSE)),0)</f>
        <v>0</v>
      </c>
      <c r="BO99" s="35">
        <f t="shared" ref="BO99" si="1492">IF(BO$2&gt;=$O99,IF(BO98-HLOOKUP($O99,$R$2:$BS$33,30,FALSE)/HLOOKUP($O99,$R$2:$BS$33,31,FALSE)&lt;=0,BO98,HLOOKUP($O99,$R$2:$BS$33,30,FALSE)/HLOOKUP($O99,$R$2:$BS$33,31,FALSE)),0)</f>
        <v>0</v>
      </c>
      <c r="BP99" s="35">
        <f t="shared" ref="BP99" si="1493">IF(BP$2&gt;=$O99,IF(BP98-HLOOKUP($O99,$R$2:$BS$33,30,FALSE)/HLOOKUP($O99,$R$2:$BS$33,31,FALSE)&lt;=0,BP98,HLOOKUP($O99,$R$2:$BS$33,30,FALSE)/HLOOKUP($O99,$R$2:$BS$33,31,FALSE)),0)</f>
        <v>0</v>
      </c>
      <c r="BQ99" s="35">
        <f t="shared" ref="BQ99" si="1494">IF(BQ$2&gt;=$O99,IF(BQ98-HLOOKUP($O99,$R$2:$BS$33,30,FALSE)/HLOOKUP($O99,$R$2:$BS$33,31,FALSE)&lt;=0,BQ98,HLOOKUP($O99,$R$2:$BS$33,30,FALSE)/HLOOKUP($O99,$R$2:$BS$33,31,FALSE)),0)</f>
        <v>0</v>
      </c>
      <c r="BR99" s="35">
        <f t="shared" ref="BR99" si="1495">IF(BR$2&gt;=$O99,IF(BR98-HLOOKUP($O99,$R$2:$BS$33,30,FALSE)/HLOOKUP($O99,$R$2:$BS$33,31,FALSE)&lt;=0,BR98,HLOOKUP($O99,$R$2:$BS$33,30,FALSE)/HLOOKUP($O99,$R$2:$BS$33,31,FALSE)),0)</f>
        <v>0</v>
      </c>
      <c r="BS99" s="35">
        <f t="shared" ref="BS99" si="1496">IF(BS$2&gt;=$O99,IF(BS98-HLOOKUP($O99,$R$2:$BS$33,30,FALSE)/HLOOKUP($O99,$R$2:$BS$33,31,FALSE)&lt;=0,BS98,HLOOKUP($O99,$R$2:$BS$33,30,FALSE)/HLOOKUP($O99,$R$2:$BS$33,31,FALSE)),0)</f>
        <v>0</v>
      </c>
    </row>
    <row r="100" spans="6:71" hidden="1" outlineLevel="1">
      <c r="F100" t="s">
        <v>168</v>
      </c>
      <c r="L100" s="22" t="s">
        <v>54</v>
      </c>
      <c r="O100" s="22">
        <v>30</v>
      </c>
      <c r="P100" s="39"/>
      <c r="Q100" s="45"/>
      <c r="R100" s="35">
        <f t="shared" ref="R100:BS100" si="1497">IF($O100=R$2,R$40,IF(R$2&gt;$O100,Q100-Q101,0))</f>
        <v>0</v>
      </c>
      <c r="S100" s="35">
        <f t="shared" si="1497"/>
        <v>0</v>
      </c>
      <c r="T100" s="35">
        <f t="shared" si="1497"/>
        <v>0</v>
      </c>
      <c r="U100" s="35">
        <f t="shared" si="1497"/>
        <v>0</v>
      </c>
      <c r="V100" s="35">
        <f t="shared" si="1497"/>
        <v>0</v>
      </c>
      <c r="W100" s="35">
        <f t="shared" si="1497"/>
        <v>0</v>
      </c>
      <c r="X100" s="35">
        <f t="shared" si="1497"/>
        <v>0</v>
      </c>
      <c r="Y100" s="35">
        <f t="shared" si="1497"/>
        <v>0</v>
      </c>
      <c r="Z100" s="35">
        <f t="shared" si="1497"/>
        <v>0</v>
      </c>
      <c r="AA100" s="35">
        <f t="shared" si="1497"/>
        <v>0</v>
      </c>
      <c r="AB100" s="35">
        <f t="shared" si="1497"/>
        <v>0</v>
      </c>
      <c r="AC100" s="35">
        <f t="shared" si="1497"/>
        <v>0</v>
      </c>
      <c r="AD100" s="35">
        <f t="shared" si="1497"/>
        <v>0</v>
      </c>
      <c r="AE100" s="35">
        <f t="shared" si="1497"/>
        <v>0</v>
      </c>
      <c r="AF100" s="35">
        <f t="shared" si="1497"/>
        <v>0</v>
      </c>
      <c r="AG100" s="35">
        <f t="shared" si="1497"/>
        <v>0</v>
      </c>
      <c r="AH100" s="35">
        <f t="shared" si="1497"/>
        <v>0</v>
      </c>
      <c r="AI100" s="35">
        <f t="shared" si="1497"/>
        <v>0</v>
      </c>
      <c r="AJ100" s="35">
        <f t="shared" si="1497"/>
        <v>0</v>
      </c>
      <c r="AK100" s="35">
        <f t="shared" si="1497"/>
        <v>0</v>
      </c>
      <c r="AL100" s="35">
        <f t="shared" si="1497"/>
        <v>0</v>
      </c>
      <c r="AM100" s="35">
        <f t="shared" si="1497"/>
        <v>0</v>
      </c>
      <c r="AN100" s="35">
        <f t="shared" si="1497"/>
        <v>0</v>
      </c>
      <c r="AO100" s="35">
        <f t="shared" si="1497"/>
        <v>0</v>
      </c>
      <c r="AP100" s="35">
        <f t="shared" si="1497"/>
        <v>0</v>
      </c>
      <c r="AQ100" s="35">
        <f t="shared" si="1497"/>
        <v>0</v>
      </c>
      <c r="AR100" s="35">
        <f t="shared" si="1497"/>
        <v>0</v>
      </c>
      <c r="AS100" s="35">
        <f t="shared" si="1497"/>
        <v>0</v>
      </c>
      <c r="AT100" s="35">
        <f t="shared" si="1497"/>
        <v>0</v>
      </c>
      <c r="AU100" s="35">
        <f t="shared" si="1497"/>
        <v>0</v>
      </c>
      <c r="AV100" s="35">
        <f t="shared" si="1497"/>
        <v>0</v>
      </c>
      <c r="AW100" s="35">
        <f t="shared" si="1497"/>
        <v>0</v>
      </c>
      <c r="AX100" s="35">
        <f t="shared" si="1497"/>
        <v>0</v>
      </c>
      <c r="AY100" s="35">
        <f t="shared" si="1497"/>
        <v>0</v>
      </c>
      <c r="AZ100" s="35">
        <f t="shared" si="1497"/>
        <v>0</v>
      </c>
      <c r="BA100" s="35">
        <f t="shared" si="1497"/>
        <v>0</v>
      </c>
      <c r="BB100" s="35">
        <f t="shared" si="1497"/>
        <v>0</v>
      </c>
      <c r="BC100" s="35">
        <f t="shared" si="1497"/>
        <v>0</v>
      </c>
      <c r="BD100" s="35">
        <f t="shared" si="1497"/>
        <v>0</v>
      </c>
      <c r="BE100" s="35">
        <f t="shared" si="1497"/>
        <v>0</v>
      </c>
      <c r="BF100" s="35">
        <f t="shared" si="1497"/>
        <v>0</v>
      </c>
      <c r="BG100" s="35">
        <f t="shared" si="1497"/>
        <v>0</v>
      </c>
      <c r="BH100" s="35">
        <f t="shared" si="1497"/>
        <v>0</v>
      </c>
      <c r="BI100" s="35">
        <f t="shared" si="1497"/>
        <v>0</v>
      </c>
      <c r="BJ100" s="35">
        <f t="shared" si="1497"/>
        <v>0</v>
      </c>
      <c r="BK100" s="35">
        <f t="shared" si="1497"/>
        <v>0</v>
      </c>
      <c r="BL100" s="35">
        <f t="shared" si="1497"/>
        <v>0</v>
      </c>
      <c r="BM100" s="35">
        <f t="shared" si="1497"/>
        <v>0</v>
      </c>
      <c r="BN100" s="35">
        <f t="shared" si="1497"/>
        <v>0</v>
      </c>
      <c r="BO100" s="35">
        <f t="shared" si="1497"/>
        <v>0</v>
      </c>
      <c r="BP100" s="35">
        <f t="shared" si="1497"/>
        <v>0</v>
      </c>
      <c r="BQ100" s="35">
        <f t="shared" si="1497"/>
        <v>0</v>
      </c>
      <c r="BR100" s="35">
        <f t="shared" si="1497"/>
        <v>0</v>
      </c>
      <c r="BS100" s="35">
        <f t="shared" si="1497"/>
        <v>0</v>
      </c>
    </row>
    <row r="101" spans="6:71" hidden="1" outlineLevel="1">
      <c r="F101" t="s">
        <v>169</v>
      </c>
      <c r="L101" s="22" t="s">
        <v>170</v>
      </c>
      <c r="O101" s="22">
        <v>30</v>
      </c>
      <c r="P101" s="39"/>
      <c r="Q101" s="45"/>
      <c r="R101" s="35">
        <f t="shared" ref="R101" si="1498">IF(R$2&gt;=$O101,IF(R100-HLOOKUP($O101,$R$2:$BS$33,30,FALSE)/HLOOKUP($O101,$R$2:$BS$33,31,FALSE)&lt;=0,R100,HLOOKUP($O101,$R$2:$BS$33,30,FALSE)/HLOOKUP($O101,$R$2:$BS$33,31,FALSE)),0)</f>
        <v>0</v>
      </c>
      <c r="S101" s="35">
        <f t="shared" ref="S101" si="1499">IF(S$2&gt;=$O101,IF(S100-HLOOKUP($O101,$R$2:$BS$33,30,FALSE)/HLOOKUP($O101,$R$2:$BS$33,31,FALSE)&lt;=0,S100,HLOOKUP($O101,$R$2:$BS$33,30,FALSE)/HLOOKUP($O101,$R$2:$BS$33,31,FALSE)),0)</f>
        <v>0</v>
      </c>
      <c r="T101" s="35">
        <f t="shared" ref="T101" si="1500">IF(T$2&gt;=$O101,IF(T100-HLOOKUP($O101,$R$2:$BS$33,30,FALSE)/HLOOKUP($O101,$R$2:$BS$33,31,FALSE)&lt;=0,T100,HLOOKUP($O101,$R$2:$BS$33,30,FALSE)/HLOOKUP($O101,$R$2:$BS$33,31,FALSE)),0)</f>
        <v>0</v>
      </c>
      <c r="U101" s="35">
        <f t="shared" ref="U101" si="1501">IF(U$2&gt;=$O101,IF(U100-HLOOKUP($O101,$R$2:$BS$33,30,FALSE)/HLOOKUP($O101,$R$2:$BS$33,31,FALSE)&lt;=0,U100,HLOOKUP($O101,$R$2:$BS$33,30,FALSE)/HLOOKUP($O101,$R$2:$BS$33,31,FALSE)),0)</f>
        <v>0</v>
      </c>
      <c r="V101" s="35">
        <f t="shared" ref="V101" si="1502">IF(V$2&gt;=$O101,IF(V100-HLOOKUP($O101,$R$2:$BS$33,30,FALSE)/HLOOKUP($O101,$R$2:$BS$33,31,FALSE)&lt;=0,V100,HLOOKUP($O101,$R$2:$BS$33,30,FALSE)/HLOOKUP($O101,$R$2:$BS$33,31,FALSE)),0)</f>
        <v>0</v>
      </c>
      <c r="W101" s="35">
        <f t="shared" ref="W101" si="1503">IF(W$2&gt;=$O101,IF(W100-HLOOKUP($O101,$R$2:$BS$33,30,FALSE)/HLOOKUP($O101,$R$2:$BS$33,31,FALSE)&lt;=0,W100,HLOOKUP($O101,$R$2:$BS$33,30,FALSE)/HLOOKUP($O101,$R$2:$BS$33,31,FALSE)),0)</f>
        <v>0</v>
      </c>
      <c r="X101" s="35">
        <f t="shared" ref="X101" si="1504">IF(X$2&gt;=$O101,IF(X100-HLOOKUP($O101,$R$2:$BS$33,30,FALSE)/HLOOKUP($O101,$R$2:$BS$33,31,FALSE)&lt;=0,X100,HLOOKUP($O101,$R$2:$BS$33,30,FALSE)/HLOOKUP($O101,$R$2:$BS$33,31,FALSE)),0)</f>
        <v>0</v>
      </c>
      <c r="Y101" s="35">
        <f t="shared" ref="Y101" si="1505">IF(Y$2&gt;=$O101,IF(Y100-HLOOKUP($O101,$R$2:$BS$33,30,FALSE)/HLOOKUP($O101,$R$2:$BS$33,31,FALSE)&lt;=0,Y100,HLOOKUP($O101,$R$2:$BS$33,30,FALSE)/HLOOKUP($O101,$R$2:$BS$33,31,FALSE)),0)</f>
        <v>0</v>
      </c>
      <c r="Z101" s="35">
        <f t="shared" ref="Z101" si="1506">IF(Z$2&gt;=$O101,IF(Z100-HLOOKUP($O101,$R$2:$BS$33,30,FALSE)/HLOOKUP($O101,$R$2:$BS$33,31,FALSE)&lt;=0,Z100,HLOOKUP($O101,$R$2:$BS$33,30,FALSE)/HLOOKUP($O101,$R$2:$BS$33,31,FALSE)),0)</f>
        <v>0</v>
      </c>
      <c r="AA101" s="35">
        <f t="shared" ref="AA101" si="1507">IF(AA$2&gt;=$O101,IF(AA100-HLOOKUP($O101,$R$2:$BS$33,30,FALSE)/HLOOKUP($O101,$R$2:$BS$33,31,FALSE)&lt;=0,AA100,HLOOKUP($O101,$R$2:$BS$33,30,FALSE)/HLOOKUP($O101,$R$2:$BS$33,31,FALSE)),0)</f>
        <v>0</v>
      </c>
      <c r="AB101" s="35">
        <f t="shared" ref="AB101" si="1508">IF(AB$2&gt;=$O101,IF(AB100-HLOOKUP($O101,$R$2:$BS$33,30,FALSE)/HLOOKUP($O101,$R$2:$BS$33,31,FALSE)&lt;=0,AB100,HLOOKUP($O101,$R$2:$BS$33,30,FALSE)/HLOOKUP($O101,$R$2:$BS$33,31,FALSE)),0)</f>
        <v>0</v>
      </c>
      <c r="AC101" s="35">
        <f t="shared" ref="AC101" si="1509">IF(AC$2&gt;=$O101,IF(AC100-HLOOKUP($O101,$R$2:$BS$33,30,FALSE)/HLOOKUP($O101,$R$2:$BS$33,31,FALSE)&lt;=0,AC100,HLOOKUP($O101,$R$2:$BS$33,30,FALSE)/HLOOKUP($O101,$R$2:$BS$33,31,FALSE)),0)</f>
        <v>0</v>
      </c>
      <c r="AD101" s="35">
        <f t="shared" ref="AD101" si="1510">IF(AD$2&gt;=$O101,IF(AD100-HLOOKUP($O101,$R$2:$BS$33,30,FALSE)/HLOOKUP($O101,$R$2:$BS$33,31,FALSE)&lt;=0,AD100,HLOOKUP($O101,$R$2:$BS$33,30,FALSE)/HLOOKUP($O101,$R$2:$BS$33,31,FALSE)),0)</f>
        <v>0</v>
      </c>
      <c r="AE101" s="35">
        <f t="shared" ref="AE101" si="1511">IF(AE$2&gt;=$O101,IF(AE100-HLOOKUP($O101,$R$2:$BS$33,30,FALSE)/HLOOKUP($O101,$R$2:$BS$33,31,FALSE)&lt;=0,AE100,HLOOKUP($O101,$R$2:$BS$33,30,FALSE)/HLOOKUP($O101,$R$2:$BS$33,31,FALSE)),0)</f>
        <v>0</v>
      </c>
      <c r="AF101" s="35">
        <f t="shared" ref="AF101" si="1512">IF(AF$2&gt;=$O101,IF(AF100-HLOOKUP($O101,$R$2:$BS$33,30,FALSE)/HLOOKUP($O101,$R$2:$BS$33,31,FALSE)&lt;=0,AF100,HLOOKUP($O101,$R$2:$BS$33,30,FALSE)/HLOOKUP($O101,$R$2:$BS$33,31,FALSE)),0)</f>
        <v>0</v>
      </c>
      <c r="AG101" s="35">
        <f t="shared" ref="AG101" si="1513">IF(AG$2&gt;=$O101,IF(AG100-HLOOKUP($O101,$R$2:$BS$33,30,FALSE)/HLOOKUP($O101,$R$2:$BS$33,31,FALSE)&lt;=0,AG100,HLOOKUP($O101,$R$2:$BS$33,30,FALSE)/HLOOKUP($O101,$R$2:$BS$33,31,FALSE)),0)</f>
        <v>0</v>
      </c>
      <c r="AH101" s="35">
        <f t="shared" ref="AH101" si="1514">IF(AH$2&gt;=$O101,IF(AH100-HLOOKUP($O101,$R$2:$BS$33,30,FALSE)/HLOOKUP($O101,$R$2:$BS$33,31,FALSE)&lt;=0,AH100,HLOOKUP($O101,$R$2:$BS$33,30,FALSE)/HLOOKUP($O101,$R$2:$BS$33,31,FALSE)),0)</f>
        <v>0</v>
      </c>
      <c r="AI101" s="35">
        <f t="shared" ref="AI101" si="1515">IF(AI$2&gt;=$O101,IF(AI100-HLOOKUP($O101,$R$2:$BS$33,30,FALSE)/HLOOKUP($O101,$R$2:$BS$33,31,FALSE)&lt;=0,AI100,HLOOKUP($O101,$R$2:$BS$33,30,FALSE)/HLOOKUP($O101,$R$2:$BS$33,31,FALSE)),0)</f>
        <v>0</v>
      </c>
      <c r="AJ101" s="35">
        <f t="shared" ref="AJ101" si="1516">IF(AJ$2&gt;=$O101,IF(AJ100-HLOOKUP($O101,$R$2:$BS$33,30,FALSE)/HLOOKUP($O101,$R$2:$BS$33,31,FALSE)&lt;=0,AJ100,HLOOKUP($O101,$R$2:$BS$33,30,FALSE)/HLOOKUP($O101,$R$2:$BS$33,31,FALSE)),0)</f>
        <v>0</v>
      </c>
      <c r="AK101" s="35">
        <f t="shared" ref="AK101" si="1517">IF(AK$2&gt;=$O101,IF(AK100-HLOOKUP($O101,$R$2:$BS$33,30,FALSE)/HLOOKUP($O101,$R$2:$BS$33,31,FALSE)&lt;=0,AK100,HLOOKUP($O101,$R$2:$BS$33,30,FALSE)/HLOOKUP($O101,$R$2:$BS$33,31,FALSE)),0)</f>
        <v>0</v>
      </c>
      <c r="AL101" s="35">
        <f t="shared" ref="AL101" si="1518">IF(AL$2&gt;=$O101,IF(AL100-HLOOKUP($O101,$R$2:$BS$33,30,FALSE)/HLOOKUP($O101,$R$2:$BS$33,31,FALSE)&lt;=0,AL100,HLOOKUP($O101,$R$2:$BS$33,30,FALSE)/HLOOKUP($O101,$R$2:$BS$33,31,FALSE)),0)</f>
        <v>0</v>
      </c>
      <c r="AM101" s="35">
        <f t="shared" ref="AM101" si="1519">IF(AM$2&gt;=$O101,IF(AM100-HLOOKUP($O101,$R$2:$BS$33,30,FALSE)/HLOOKUP($O101,$R$2:$BS$33,31,FALSE)&lt;=0,AM100,HLOOKUP($O101,$R$2:$BS$33,30,FALSE)/HLOOKUP($O101,$R$2:$BS$33,31,FALSE)),0)</f>
        <v>0</v>
      </c>
      <c r="AN101" s="35">
        <f t="shared" ref="AN101" si="1520">IF(AN$2&gt;=$O101,IF(AN100-HLOOKUP($O101,$R$2:$BS$33,30,FALSE)/HLOOKUP($O101,$R$2:$BS$33,31,FALSE)&lt;=0,AN100,HLOOKUP($O101,$R$2:$BS$33,30,FALSE)/HLOOKUP($O101,$R$2:$BS$33,31,FALSE)),0)</f>
        <v>0</v>
      </c>
      <c r="AO101" s="35">
        <f t="shared" ref="AO101" si="1521">IF(AO$2&gt;=$O101,IF(AO100-HLOOKUP($O101,$R$2:$BS$33,30,FALSE)/HLOOKUP($O101,$R$2:$BS$33,31,FALSE)&lt;=0,AO100,HLOOKUP($O101,$R$2:$BS$33,30,FALSE)/HLOOKUP($O101,$R$2:$BS$33,31,FALSE)),0)</f>
        <v>0</v>
      </c>
      <c r="AP101" s="35">
        <f t="shared" ref="AP101" si="1522">IF(AP$2&gt;=$O101,IF(AP100-HLOOKUP($O101,$R$2:$BS$33,30,FALSE)/HLOOKUP($O101,$R$2:$BS$33,31,FALSE)&lt;=0,AP100,HLOOKUP($O101,$R$2:$BS$33,30,FALSE)/HLOOKUP($O101,$R$2:$BS$33,31,FALSE)),0)</f>
        <v>0</v>
      </c>
      <c r="AQ101" s="35">
        <f t="shared" ref="AQ101" si="1523">IF(AQ$2&gt;=$O101,IF(AQ100-HLOOKUP($O101,$R$2:$BS$33,30,FALSE)/HLOOKUP($O101,$R$2:$BS$33,31,FALSE)&lt;=0,AQ100,HLOOKUP($O101,$R$2:$BS$33,30,FALSE)/HLOOKUP($O101,$R$2:$BS$33,31,FALSE)),0)</f>
        <v>0</v>
      </c>
      <c r="AR101" s="35">
        <f t="shared" ref="AR101" si="1524">IF(AR$2&gt;=$O101,IF(AR100-HLOOKUP($O101,$R$2:$BS$33,30,FALSE)/HLOOKUP($O101,$R$2:$BS$33,31,FALSE)&lt;=0,AR100,HLOOKUP($O101,$R$2:$BS$33,30,FALSE)/HLOOKUP($O101,$R$2:$BS$33,31,FALSE)),0)</f>
        <v>0</v>
      </c>
      <c r="AS101" s="35">
        <f t="shared" ref="AS101" si="1525">IF(AS$2&gt;=$O101,IF(AS100-HLOOKUP($O101,$R$2:$BS$33,30,FALSE)/HLOOKUP($O101,$R$2:$BS$33,31,FALSE)&lt;=0,AS100,HLOOKUP($O101,$R$2:$BS$33,30,FALSE)/HLOOKUP($O101,$R$2:$BS$33,31,FALSE)),0)</f>
        <v>0</v>
      </c>
      <c r="AT101" s="35">
        <f t="shared" ref="AT101" si="1526">IF(AT$2&gt;=$O101,IF(AT100-HLOOKUP($O101,$R$2:$BS$33,30,FALSE)/HLOOKUP($O101,$R$2:$BS$33,31,FALSE)&lt;=0,AT100,HLOOKUP($O101,$R$2:$BS$33,30,FALSE)/HLOOKUP($O101,$R$2:$BS$33,31,FALSE)),0)</f>
        <v>0</v>
      </c>
      <c r="AU101" s="35">
        <f t="shared" ref="AU101" si="1527">IF(AU$2&gt;=$O101,IF(AU100-HLOOKUP($O101,$R$2:$BS$33,30,FALSE)/HLOOKUP($O101,$R$2:$BS$33,31,FALSE)&lt;=0,AU100,HLOOKUP($O101,$R$2:$BS$33,30,FALSE)/HLOOKUP($O101,$R$2:$BS$33,31,FALSE)),0)</f>
        <v>0</v>
      </c>
      <c r="AV101" s="35">
        <f t="shared" ref="AV101" si="1528">IF(AV$2&gt;=$O101,IF(AV100-HLOOKUP($O101,$R$2:$BS$33,30,FALSE)/HLOOKUP($O101,$R$2:$BS$33,31,FALSE)&lt;=0,AV100,HLOOKUP($O101,$R$2:$BS$33,30,FALSE)/HLOOKUP($O101,$R$2:$BS$33,31,FALSE)),0)</f>
        <v>0</v>
      </c>
      <c r="AW101" s="35">
        <f t="shared" ref="AW101" si="1529">IF(AW$2&gt;=$O101,IF(AW100-HLOOKUP($O101,$R$2:$BS$33,30,FALSE)/HLOOKUP($O101,$R$2:$BS$33,31,FALSE)&lt;=0,AW100,HLOOKUP($O101,$R$2:$BS$33,30,FALSE)/HLOOKUP($O101,$R$2:$BS$33,31,FALSE)),0)</f>
        <v>0</v>
      </c>
      <c r="AX101" s="35">
        <f t="shared" ref="AX101" si="1530">IF(AX$2&gt;=$O101,IF(AX100-HLOOKUP($O101,$R$2:$BS$33,30,FALSE)/HLOOKUP($O101,$R$2:$BS$33,31,FALSE)&lt;=0,AX100,HLOOKUP($O101,$R$2:$BS$33,30,FALSE)/HLOOKUP($O101,$R$2:$BS$33,31,FALSE)),0)</f>
        <v>0</v>
      </c>
      <c r="AY101" s="35">
        <f t="shared" ref="AY101" si="1531">IF(AY$2&gt;=$O101,IF(AY100-HLOOKUP($O101,$R$2:$BS$33,30,FALSE)/HLOOKUP($O101,$R$2:$BS$33,31,FALSE)&lt;=0,AY100,HLOOKUP($O101,$R$2:$BS$33,30,FALSE)/HLOOKUP($O101,$R$2:$BS$33,31,FALSE)),0)</f>
        <v>0</v>
      </c>
      <c r="AZ101" s="35">
        <f t="shared" ref="AZ101" si="1532">IF(AZ$2&gt;=$O101,IF(AZ100-HLOOKUP($O101,$R$2:$BS$33,30,FALSE)/HLOOKUP($O101,$R$2:$BS$33,31,FALSE)&lt;=0,AZ100,HLOOKUP($O101,$R$2:$BS$33,30,FALSE)/HLOOKUP($O101,$R$2:$BS$33,31,FALSE)),0)</f>
        <v>0</v>
      </c>
      <c r="BA101" s="35">
        <f t="shared" ref="BA101" si="1533">IF(BA$2&gt;=$O101,IF(BA100-HLOOKUP($O101,$R$2:$BS$33,30,FALSE)/HLOOKUP($O101,$R$2:$BS$33,31,FALSE)&lt;=0,BA100,HLOOKUP($O101,$R$2:$BS$33,30,FALSE)/HLOOKUP($O101,$R$2:$BS$33,31,FALSE)),0)</f>
        <v>0</v>
      </c>
      <c r="BB101" s="35">
        <f t="shared" ref="BB101" si="1534">IF(BB$2&gt;=$O101,IF(BB100-HLOOKUP($O101,$R$2:$BS$33,30,FALSE)/HLOOKUP($O101,$R$2:$BS$33,31,FALSE)&lt;=0,BB100,HLOOKUP($O101,$R$2:$BS$33,30,FALSE)/HLOOKUP($O101,$R$2:$BS$33,31,FALSE)),0)</f>
        <v>0</v>
      </c>
      <c r="BC101" s="35">
        <f t="shared" ref="BC101" si="1535">IF(BC$2&gt;=$O101,IF(BC100-HLOOKUP($O101,$R$2:$BS$33,30,FALSE)/HLOOKUP($O101,$R$2:$BS$33,31,FALSE)&lt;=0,BC100,HLOOKUP($O101,$R$2:$BS$33,30,FALSE)/HLOOKUP($O101,$R$2:$BS$33,31,FALSE)),0)</f>
        <v>0</v>
      </c>
      <c r="BD101" s="35">
        <f t="shared" ref="BD101" si="1536">IF(BD$2&gt;=$O101,IF(BD100-HLOOKUP($O101,$R$2:$BS$33,30,FALSE)/HLOOKUP($O101,$R$2:$BS$33,31,FALSE)&lt;=0,BD100,HLOOKUP($O101,$R$2:$BS$33,30,FALSE)/HLOOKUP($O101,$R$2:$BS$33,31,FALSE)),0)</f>
        <v>0</v>
      </c>
      <c r="BE101" s="35">
        <f t="shared" ref="BE101" si="1537">IF(BE$2&gt;=$O101,IF(BE100-HLOOKUP($O101,$R$2:$BS$33,30,FALSE)/HLOOKUP($O101,$R$2:$BS$33,31,FALSE)&lt;=0,BE100,HLOOKUP($O101,$R$2:$BS$33,30,FALSE)/HLOOKUP($O101,$R$2:$BS$33,31,FALSE)),0)</f>
        <v>0</v>
      </c>
      <c r="BF101" s="35">
        <f t="shared" ref="BF101" si="1538">IF(BF$2&gt;=$O101,IF(BF100-HLOOKUP($O101,$R$2:$BS$33,30,FALSE)/HLOOKUP($O101,$R$2:$BS$33,31,FALSE)&lt;=0,BF100,HLOOKUP($O101,$R$2:$BS$33,30,FALSE)/HLOOKUP($O101,$R$2:$BS$33,31,FALSE)),0)</f>
        <v>0</v>
      </c>
      <c r="BG101" s="35">
        <f t="shared" ref="BG101" si="1539">IF(BG$2&gt;=$O101,IF(BG100-HLOOKUP($O101,$R$2:$BS$33,30,FALSE)/HLOOKUP($O101,$R$2:$BS$33,31,FALSE)&lt;=0,BG100,HLOOKUP($O101,$R$2:$BS$33,30,FALSE)/HLOOKUP($O101,$R$2:$BS$33,31,FALSE)),0)</f>
        <v>0</v>
      </c>
      <c r="BH101" s="35">
        <f t="shared" ref="BH101" si="1540">IF(BH$2&gt;=$O101,IF(BH100-HLOOKUP($O101,$R$2:$BS$33,30,FALSE)/HLOOKUP($O101,$R$2:$BS$33,31,FALSE)&lt;=0,BH100,HLOOKUP($O101,$R$2:$BS$33,30,FALSE)/HLOOKUP($O101,$R$2:$BS$33,31,FALSE)),0)</f>
        <v>0</v>
      </c>
      <c r="BI101" s="35">
        <f t="shared" ref="BI101" si="1541">IF(BI$2&gt;=$O101,IF(BI100-HLOOKUP($O101,$R$2:$BS$33,30,FALSE)/HLOOKUP($O101,$R$2:$BS$33,31,FALSE)&lt;=0,BI100,HLOOKUP($O101,$R$2:$BS$33,30,FALSE)/HLOOKUP($O101,$R$2:$BS$33,31,FALSE)),0)</f>
        <v>0</v>
      </c>
      <c r="BJ101" s="35">
        <f t="shared" ref="BJ101" si="1542">IF(BJ$2&gt;=$O101,IF(BJ100-HLOOKUP($O101,$R$2:$BS$33,30,FALSE)/HLOOKUP($O101,$R$2:$BS$33,31,FALSE)&lt;=0,BJ100,HLOOKUP($O101,$R$2:$BS$33,30,FALSE)/HLOOKUP($O101,$R$2:$BS$33,31,FALSE)),0)</f>
        <v>0</v>
      </c>
      <c r="BK101" s="35">
        <f t="shared" ref="BK101" si="1543">IF(BK$2&gt;=$O101,IF(BK100-HLOOKUP($O101,$R$2:$BS$33,30,FALSE)/HLOOKUP($O101,$R$2:$BS$33,31,FALSE)&lt;=0,BK100,HLOOKUP($O101,$R$2:$BS$33,30,FALSE)/HLOOKUP($O101,$R$2:$BS$33,31,FALSE)),0)</f>
        <v>0</v>
      </c>
      <c r="BL101" s="35">
        <f t="shared" ref="BL101" si="1544">IF(BL$2&gt;=$O101,IF(BL100-HLOOKUP($O101,$R$2:$BS$33,30,FALSE)/HLOOKUP($O101,$R$2:$BS$33,31,FALSE)&lt;=0,BL100,HLOOKUP($O101,$R$2:$BS$33,30,FALSE)/HLOOKUP($O101,$R$2:$BS$33,31,FALSE)),0)</f>
        <v>0</v>
      </c>
      <c r="BM101" s="35">
        <f t="shared" ref="BM101" si="1545">IF(BM$2&gt;=$O101,IF(BM100-HLOOKUP($O101,$R$2:$BS$33,30,FALSE)/HLOOKUP($O101,$R$2:$BS$33,31,FALSE)&lt;=0,BM100,HLOOKUP($O101,$R$2:$BS$33,30,FALSE)/HLOOKUP($O101,$R$2:$BS$33,31,FALSE)),0)</f>
        <v>0</v>
      </c>
      <c r="BN101" s="35">
        <f t="shared" ref="BN101" si="1546">IF(BN$2&gt;=$O101,IF(BN100-HLOOKUP($O101,$R$2:$BS$33,30,FALSE)/HLOOKUP($O101,$R$2:$BS$33,31,FALSE)&lt;=0,BN100,HLOOKUP($O101,$R$2:$BS$33,30,FALSE)/HLOOKUP($O101,$R$2:$BS$33,31,FALSE)),0)</f>
        <v>0</v>
      </c>
      <c r="BO101" s="35">
        <f t="shared" ref="BO101" si="1547">IF(BO$2&gt;=$O101,IF(BO100-HLOOKUP($O101,$R$2:$BS$33,30,FALSE)/HLOOKUP($O101,$R$2:$BS$33,31,FALSE)&lt;=0,BO100,HLOOKUP($O101,$R$2:$BS$33,30,FALSE)/HLOOKUP($O101,$R$2:$BS$33,31,FALSE)),0)</f>
        <v>0</v>
      </c>
      <c r="BP101" s="35">
        <f t="shared" ref="BP101" si="1548">IF(BP$2&gt;=$O101,IF(BP100-HLOOKUP($O101,$R$2:$BS$33,30,FALSE)/HLOOKUP($O101,$R$2:$BS$33,31,FALSE)&lt;=0,BP100,HLOOKUP($O101,$R$2:$BS$33,30,FALSE)/HLOOKUP($O101,$R$2:$BS$33,31,FALSE)),0)</f>
        <v>0</v>
      </c>
      <c r="BQ101" s="35">
        <f t="shared" ref="BQ101" si="1549">IF(BQ$2&gt;=$O101,IF(BQ100-HLOOKUP($O101,$R$2:$BS$33,30,FALSE)/HLOOKUP($O101,$R$2:$BS$33,31,FALSE)&lt;=0,BQ100,HLOOKUP($O101,$R$2:$BS$33,30,FALSE)/HLOOKUP($O101,$R$2:$BS$33,31,FALSE)),0)</f>
        <v>0</v>
      </c>
      <c r="BR101" s="35">
        <f t="shared" ref="BR101" si="1550">IF(BR$2&gt;=$O101,IF(BR100-HLOOKUP($O101,$R$2:$BS$33,30,FALSE)/HLOOKUP($O101,$R$2:$BS$33,31,FALSE)&lt;=0,BR100,HLOOKUP($O101,$R$2:$BS$33,30,FALSE)/HLOOKUP($O101,$R$2:$BS$33,31,FALSE)),0)</f>
        <v>0</v>
      </c>
      <c r="BS101" s="35">
        <f t="shared" ref="BS101" si="1551">IF(BS$2&gt;=$O101,IF(BS100-HLOOKUP($O101,$R$2:$BS$33,30,FALSE)/HLOOKUP($O101,$R$2:$BS$33,31,FALSE)&lt;=0,BS100,HLOOKUP($O101,$R$2:$BS$33,30,FALSE)/HLOOKUP($O101,$R$2:$BS$33,31,FALSE)),0)</f>
        <v>0</v>
      </c>
    </row>
    <row r="102" spans="6:71" hidden="1" outlineLevel="1">
      <c r="F102" t="s">
        <v>168</v>
      </c>
      <c r="L102" s="22" t="s">
        <v>54</v>
      </c>
      <c r="O102" s="22">
        <v>31</v>
      </c>
      <c r="P102" s="39"/>
      <c r="Q102" s="45"/>
      <c r="R102" s="35">
        <f t="shared" ref="R102:BS102" si="1552">IF($O102=R$2,R$40,IF(R$2&gt;$O102,Q102-Q103,0))</f>
        <v>0</v>
      </c>
      <c r="S102" s="35">
        <f t="shared" si="1552"/>
        <v>0</v>
      </c>
      <c r="T102" s="35">
        <f t="shared" si="1552"/>
        <v>0</v>
      </c>
      <c r="U102" s="35">
        <f t="shared" si="1552"/>
        <v>0</v>
      </c>
      <c r="V102" s="35">
        <f t="shared" si="1552"/>
        <v>0</v>
      </c>
      <c r="W102" s="35">
        <f t="shared" si="1552"/>
        <v>0</v>
      </c>
      <c r="X102" s="35">
        <f t="shared" si="1552"/>
        <v>0</v>
      </c>
      <c r="Y102" s="35">
        <f t="shared" si="1552"/>
        <v>0</v>
      </c>
      <c r="Z102" s="35">
        <f t="shared" si="1552"/>
        <v>0</v>
      </c>
      <c r="AA102" s="35">
        <f t="shared" si="1552"/>
        <v>0</v>
      </c>
      <c r="AB102" s="35">
        <f t="shared" si="1552"/>
        <v>0</v>
      </c>
      <c r="AC102" s="35">
        <f t="shared" si="1552"/>
        <v>0</v>
      </c>
      <c r="AD102" s="35">
        <f t="shared" si="1552"/>
        <v>0</v>
      </c>
      <c r="AE102" s="35">
        <f t="shared" si="1552"/>
        <v>0</v>
      </c>
      <c r="AF102" s="35">
        <f t="shared" si="1552"/>
        <v>0</v>
      </c>
      <c r="AG102" s="35">
        <f t="shared" si="1552"/>
        <v>0</v>
      </c>
      <c r="AH102" s="35">
        <f t="shared" si="1552"/>
        <v>0</v>
      </c>
      <c r="AI102" s="35">
        <f t="shared" si="1552"/>
        <v>0</v>
      </c>
      <c r="AJ102" s="35">
        <f t="shared" si="1552"/>
        <v>0</v>
      </c>
      <c r="AK102" s="35">
        <f t="shared" si="1552"/>
        <v>0</v>
      </c>
      <c r="AL102" s="35">
        <f t="shared" si="1552"/>
        <v>0</v>
      </c>
      <c r="AM102" s="35">
        <f t="shared" si="1552"/>
        <v>0</v>
      </c>
      <c r="AN102" s="35">
        <f t="shared" si="1552"/>
        <v>0</v>
      </c>
      <c r="AO102" s="35">
        <f t="shared" si="1552"/>
        <v>0</v>
      </c>
      <c r="AP102" s="35">
        <f t="shared" si="1552"/>
        <v>0</v>
      </c>
      <c r="AQ102" s="35">
        <f t="shared" si="1552"/>
        <v>0</v>
      </c>
      <c r="AR102" s="35">
        <f t="shared" si="1552"/>
        <v>0</v>
      </c>
      <c r="AS102" s="35">
        <f t="shared" si="1552"/>
        <v>0</v>
      </c>
      <c r="AT102" s="35">
        <f t="shared" si="1552"/>
        <v>0</v>
      </c>
      <c r="AU102" s="35">
        <f t="shared" si="1552"/>
        <v>0</v>
      </c>
      <c r="AV102" s="35">
        <f t="shared" si="1552"/>
        <v>0</v>
      </c>
      <c r="AW102" s="35">
        <f t="shared" si="1552"/>
        <v>0</v>
      </c>
      <c r="AX102" s="35">
        <f t="shared" si="1552"/>
        <v>0</v>
      </c>
      <c r="AY102" s="35">
        <f t="shared" si="1552"/>
        <v>0</v>
      </c>
      <c r="AZ102" s="35">
        <f t="shared" si="1552"/>
        <v>0</v>
      </c>
      <c r="BA102" s="35">
        <f t="shared" si="1552"/>
        <v>0</v>
      </c>
      <c r="BB102" s="35">
        <f t="shared" si="1552"/>
        <v>0</v>
      </c>
      <c r="BC102" s="35">
        <f t="shared" si="1552"/>
        <v>0</v>
      </c>
      <c r="BD102" s="35">
        <f t="shared" si="1552"/>
        <v>0</v>
      </c>
      <c r="BE102" s="35">
        <f t="shared" si="1552"/>
        <v>0</v>
      </c>
      <c r="BF102" s="35">
        <f t="shared" si="1552"/>
        <v>0</v>
      </c>
      <c r="BG102" s="35">
        <f t="shared" si="1552"/>
        <v>0</v>
      </c>
      <c r="BH102" s="35">
        <f t="shared" si="1552"/>
        <v>0</v>
      </c>
      <c r="BI102" s="35">
        <f t="shared" si="1552"/>
        <v>0</v>
      </c>
      <c r="BJ102" s="35">
        <f t="shared" si="1552"/>
        <v>0</v>
      </c>
      <c r="BK102" s="35">
        <f t="shared" si="1552"/>
        <v>0</v>
      </c>
      <c r="BL102" s="35">
        <f t="shared" si="1552"/>
        <v>0</v>
      </c>
      <c r="BM102" s="35">
        <f t="shared" si="1552"/>
        <v>0</v>
      </c>
      <c r="BN102" s="35">
        <f t="shared" si="1552"/>
        <v>0</v>
      </c>
      <c r="BO102" s="35">
        <f t="shared" si="1552"/>
        <v>0</v>
      </c>
      <c r="BP102" s="35">
        <f t="shared" si="1552"/>
        <v>0</v>
      </c>
      <c r="BQ102" s="35">
        <f t="shared" si="1552"/>
        <v>0</v>
      </c>
      <c r="BR102" s="35">
        <f t="shared" si="1552"/>
        <v>0</v>
      </c>
      <c r="BS102" s="35">
        <f t="shared" si="1552"/>
        <v>0</v>
      </c>
    </row>
    <row r="103" spans="6:71" hidden="1" outlineLevel="1">
      <c r="F103" t="s">
        <v>169</v>
      </c>
      <c r="L103" s="22" t="s">
        <v>170</v>
      </c>
      <c r="O103" s="22">
        <v>31</v>
      </c>
      <c r="P103" s="39"/>
      <c r="Q103" s="45"/>
      <c r="R103" s="35">
        <f t="shared" ref="R103" si="1553">IF(R$2&gt;=$O103,IF(R102-HLOOKUP($O103,$R$2:$BS$33,30,FALSE)/HLOOKUP($O103,$R$2:$BS$33,31,FALSE)&lt;=0,R102,HLOOKUP($O103,$R$2:$BS$33,30,FALSE)/HLOOKUP($O103,$R$2:$BS$33,31,FALSE)),0)</f>
        <v>0</v>
      </c>
      <c r="S103" s="35">
        <f t="shared" ref="S103" si="1554">IF(S$2&gt;=$O103,IF(S102-HLOOKUP($O103,$R$2:$BS$33,30,FALSE)/HLOOKUP($O103,$R$2:$BS$33,31,FALSE)&lt;=0,S102,HLOOKUP($O103,$R$2:$BS$33,30,FALSE)/HLOOKUP($O103,$R$2:$BS$33,31,FALSE)),0)</f>
        <v>0</v>
      </c>
      <c r="T103" s="35">
        <f t="shared" ref="T103" si="1555">IF(T$2&gt;=$O103,IF(T102-HLOOKUP($O103,$R$2:$BS$33,30,FALSE)/HLOOKUP($O103,$R$2:$BS$33,31,FALSE)&lt;=0,T102,HLOOKUP($O103,$R$2:$BS$33,30,FALSE)/HLOOKUP($O103,$R$2:$BS$33,31,FALSE)),0)</f>
        <v>0</v>
      </c>
      <c r="U103" s="35">
        <f t="shared" ref="U103" si="1556">IF(U$2&gt;=$O103,IF(U102-HLOOKUP($O103,$R$2:$BS$33,30,FALSE)/HLOOKUP($O103,$R$2:$BS$33,31,FALSE)&lt;=0,U102,HLOOKUP($O103,$R$2:$BS$33,30,FALSE)/HLOOKUP($O103,$R$2:$BS$33,31,FALSE)),0)</f>
        <v>0</v>
      </c>
      <c r="V103" s="35">
        <f t="shared" ref="V103" si="1557">IF(V$2&gt;=$O103,IF(V102-HLOOKUP($O103,$R$2:$BS$33,30,FALSE)/HLOOKUP($O103,$R$2:$BS$33,31,FALSE)&lt;=0,V102,HLOOKUP($O103,$R$2:$BS$33,30,FALSE)/HLOOKUP($O103,$R$2:$BS$33,31,FALSE)),0)</f>
        <v>0</v>
      </c>
      <c r="W103" s="35">
        <f t="shared" ref="W103" si="1558">IF(W$2&gt;=$O103,IF(W102-HLOOKUP($O103,$R$2:$BS$33,30,FALSE)/HLOOKUP($O103,$R$2:$BS$33,31,FALSE)&lt;=0,W102,HLOOKUP($O103,$R$2:$BS$33,30,FALSE)/HLOOKUP($O103,$R$2:$BS$33,31,FALSE)),0)</f>
        <v>0</v>
      </c>
      <c r="X103" s="35">
        <f t="shared" ref="X103" si="1559">IF(X$2&gt;=$O103,IF(X102-HLOOKUP($O103,$R$2:$BS$33,30,FALSE)/HLOOKUP($O103,$R$2:$BS$33,31,FALSE)&lt;=0,X102,HLOOKUP($O103,$R$2:$BS$33,30,FALSE)/HLOOKUP($O103,$R$2:$BS$33,31,FALSE)),0)</f>
        <v>0</v>
      </c>
      <c r="Y103" s="35">
        <f t="shared" ref="Y103" si="1560">IF(Y$2&gt;=$O103,IF(Y102-HLOOKUP($O103,$R$2:$BS$33,30,FALSE)/HLOOKUP($O103,$R$2:$BS$33,31,FALSE)&lt;=0,Y102,HLOOKUP($O103,$R$2:$BS$33,30,FALSE)/HLOOKUP($O103,$R$2:$BS$33,31,FALSE)),0)</f>
        <v>0</v>
      </c>
      <c r="Z103" s="35">
        <f t="shared" ref="Z103" si="1561">IF(Z$2&gt;=$O103,IF(Z102-HLOOKUP($O103,$R$2:$BS$33,30,FALSE)/HLOOKUP($O103,$R$2:$BS$33,31,FALSE)&lt;=0,Z102,HLOOKUP($O103,$R$2:$BS$33,30,FALSE)/HLOOKUP($O103,$R$2:$BS$33,31,FALSE)),0)</f>
        <v>0</v>
      </c>
      <c r="AA103" s="35">
        <f t="shared" ref="AA103" si="1562">IF(AA$2&gt;=$O103,IF(AA102-HLOOKUP($O103,$R$2:$BS$33,30,FALSE)/HLOOKUP($O103,$R$2:$BS$33,31,FALSE)&lt;=0,AA102,HLOOKUP($O103,$R$2:$BS$33,30,FALSE)/HLOOKUP($O103,$R$2:$BS$33,31,FALSE)),0)</f>
        <v>0</v>
      </c>
      <c r="AB103" s="35">
        <f t="shared" ref="AB103" si="1563">IF(AB$2&gt;=$O103,IF(AB102-HLOOKUP($O103,$R$2:$BS$33,30,FALSE)/HLOOKUP($O103,$R$2:$BS$33,31,FALSE)&lt;=0,AB102,HLOOKUP($O103,$R$2:$BS$33,30,FALSE)/HLOOKUP($O103,$R$2:$BS$33,31,FALSE)),0)</f>
        <v>0</v>
      </c>
      <c r="AC103" s="35">
        <f t="shared" ref="AC103" si="1564">IF(AC$2&gt;=$O103,IF(AC102-HLOOKUP($O103,$R$2:$BS$33,30,FALSE)/HLOOKUP($O103,$R$2:$BS$33,31,FALSE)&lt;=0,AC102,HLOOKUP($O103,$R$2:$BS$33,30,FALSE)/HLOOKUP($O103,$R$2:$BS$33,31,FALSE)),0)</f>
        <v>0</v>
      </c>
      <c r="AD103" s="35">
        <f t="shared" ref="AD103" si="1565">IF(AD$2&gt;=$O103,IF(AD102-HLOOKUP($O103,$R$2:$BS$33,30,FALSE)/HLOOKUP($O103,$R$2:$BS$33,31,FALSE)&lt;=0,AD102,HLOOKUP($O103,$R$2:$BS$33,30,FALSE)/HLOOKUP($O103,$R$2:$BS$33,31,FALSE)),0)</f>
        <v>0</v>
      </c>
      <c r="AE103" s="35">
        <f t="shared" ref="AE103" si="1566">IF(AE$2&gt;=$O103,IF(AE102-HLOOKUP($O103,$R$2:$BS$33,30,FALSE)/HLOOKUP($O103,$R$2:$BS$33,31,FALSE)&lt;=0,AE102,HLOOKUP($O103,$R$2:$BS$33,30,FALSE)/HLOOKUP($O103,$R$2:$BS$33,31,FALSE)),0)</f>
        <v>0</v>
      </c>
      <c r="AF103" s="35">
        <f t="shared" ref="AF103" si="1567">IF(AF$2&gt;=$O103,IF(AF102-HLOOKUP($O103,$R$2:$BS$33,30,FALSE)/HLOOKUP($O103,$R$2:$BS$33,31,FALSE)&lt;=0,AF102,HLOOKUP($O103,$R$2:$BS$33,30,FALSE)/HLOOKUP($O103,$R$2:$BS$33,31,FALSE)),0)</f>
        <v>0</v>
      </c>
      <c r="AG103" s="35">
        <f t="shared" ref="AG103" si="1568">IF(AG$2&gt;=$O103,IF(AG102-HLOOKUP($O103,$R$2:$BS$33,30,FALSE)/HLOOKUP($O103,$R$2:$BS$33,31,FALSE)&lt;=0,AG102,HLOOKUP($O103,$R$2:$BS$33,30,FALSE)/HLOOKUP($O103,$R$2:$BS$33,31,FALSE)),0)</f>
        <v>0</v>
      </c>
      <c r="AH103" s="35">
        <f t="shared" ref="AH103" si="1569">IF(AH$2&gt;=$O103,IF(AH102-HLOOKUP($O103,$R$2:$BS$33,30,FALSE)/HLOOKUP($O103,$R$2:$BS$33,31,FALSE)&lt;=0,AH102,HLOOKUP($O103,$R$2:$BS$33,30,FALSE)/HLOOKUP($O103,$R$2:$BS$33,31,FALSE)),0)</f>
        <v>0</v>
      </c>
      <c r="AI103" s="35">
        <f t="shared" ref="AI103" si="1570">IF(AI$2&gt;=$O103,IF(AI102-HLOOKUP($O103,$R$2:$BS$33,30,FALSE)/HLOOKUP($O103,$R$2:$BS$33,31,FALSE)&lt;=0,AI102,HLOOKUP($O103,$R$2:$BS$33,30,FALSE)/HLOOKUP($O103,$R$2:$BS$33,31,FALSE)),0)</f>
        <v>0</v>
      </c>
      <c r="AJ103" s="35">
        <f t="shared" ref="AJ103" si="1571">IF(AJ$2&gt;=$O103,IF(AJ102-HLOOKUP($O103,$R$2:$BS$33,30,FALSE)/HLOOKUP($O103,$R$2:$BS$33,31,FALSE)&lt;=0,AJ102,HLOOKUP($O103,$R$2:$BS$33,30,FALSE)/HLOOKUP($O103,$R$2:$BS$33,31,FALSE)),0)</f>
        <v>0</v>
      </c>
      <c r="AK103" s="35">
        <f t="shared" ref="AK103" si="1572">IF(AK$2&gt;=$O103,IF(AK102-HLOOKUP($O103,$R$2:$BS$33,30,FALSE)/HLOOKUP($O103,$R$2:$BS$33,31,FALSE)&lt;=0,AK102,HLOOKUP($O103,$R$2:$BS$33,30,FALSE)/HLOOKUP($O103,$R$2:$BS$33,31,FALSE)),0)</f>
        <v>0</v>
      </c>
      <c r="AL103" s="35">
        <f t="shared" ref="AL103" si="1573">IF(AL$2&gt;=$O103,IF(AL102-HLOOKUP($O103,$R$2:$BS$33,30,FALSE)/HLOOKUP($O103,$R$2:$BS$33,31,FALSE)&lt;=0,AL102,HLOOKUP($O103,$R$2:$BS$33,30,FALSE)/HLOOKUP($O103,$R$2:$BS$33,31,FALSE)),0)</f>
        <v>0</v>
      </c>
      <c r="AM103" s="35">
        <f t="shared" ref="AM103" si="1574">IF(AM$2&gt;=$O103,IF(AM102-HLOOKUP($O103,$R$2:$BS$33,30,FALSE)/HLOOKUP($O103,$R$2:$BS$33,31,FALSE)&lt;=0,AM102,HLOOKUP($O103,$R$2:$BS$33,30,FALSE)/HLOOKUP($O103,$R$2:$BS$33,31,FALSE)),0)</f>
        <v>0</v>
      </c>
      <c r="AN103" s="35">
        <f t="shared" ref="AN103" si="1575">IF(AN$2&gt;=$O103,IF(AN102-HLOOKUP($O103,$R$2:$BS$33,30,FALSE)/HLOOKUP($O103,$R$2:$BS$33,31,FALSE)&lt;=0,AN102,HLOOKUP($O103,$R$2:$BS$33,30,FALSE)/HLOOKUP($O103,$R$2:$BS$33,31,FALSE)),0)</f>
        <v>0</v>
      </c>
      <c r="AO103" s="35">
        <f t="shared" ref="AO103" si="1576">IF(AO$2&gt;=$O103,IF(AO102-HLOOKUP($O103,$R$2:$BS$33,30,FALSE)/HLOOKUP($O103,$R$2:$BS$33,31,FALSE)&lt;=0,AO102,HLOOKUP($O103,$R$2:$BS$33,30,FALSE)/HLOOKUP($O103,$R$2:$BS$33,31,FALSE)),0)</f>
        <v>0</v>
      </c>
      <c r="AP103" s="35">
        <f t="shared" ref="AP103" si="1577">IF(AP$2&gt;=$O103,IF(AP102-HLOOKUP($O103,$R$2:$BS$33,30,FALSE)/HLOOKUP($O103,$R$2:$BS$33,31,FALSE)&lt;=0,AP102,HLOOKUP($O103,$R$2:$BS$33,30,FALSE)/HLOOKUP($O103,$R$2:$BS$33,31,FALSE)),0)</f>
        <v>0</v>
      </c>
      <c r="AQ103" s="35">
        <f t="shared" ref="AQ103" si="1578">IF(AQ$2&gt;=$O103,IF(AQ102-HLOOKUP($O103,$R$2:$BS$33,30,FALSE)/HLOOKUP($O103,$R$2:$BS$33,31,FALSE)&lt;=0,AQ102,HLOOKUP($O103,$R$2:$BS$33,30,FALSE)/HLOOKUP($O103,$R$2:$BS$33,31,FALSE)),0)</f>
        <v>0</v>
      </c>
      <c r="AR103" s="35">
        <f t="shared" ref="AR103" si="1579">IF(AR$2&gt;=$O103,IF(AR102-HLOOKUP($O103,$R$2:$BS$33,30,FALSE)/HLOOKUP($O103,$R$2:$BS$33,31,FALSE)&lt;=0,AR102,HLOOKUP($O103,$R$2:$BS$33,30,FALSE)/HLOOKUP($O103,$R$2:$BS$33,31,FALSE)),0)</f>
        <v>0</v>
      </c>
      <c r="AS103" s="35">
        <f t="shared" ref="AS103" si="1580">IF(AS$2&gt;=$O103,IF(AS102-HLOOKUP($O103,$R$2:$BS$33,30,FALSE)/HLOOKUP($O103,$R$2:$BS$33,31,FALSE)&lt;=0,AS102,HLOOKUP($O103,$R$2:$BS$33,30,FALSE)/HLOOKUP($O103,$R$2:$BS$33,31,FALSE)),0)</f>
        <v>0</v>
      </c>
      <c r="AT103" s="35">
        <f t="shared" ref="AT103" si="1581">IF(AT$2&gt;=$O103,IF(AT102-HLOOKUP($O103,$R$2:$BS$33,30,FALSE)/HLOOKUP($O103,$R$2:$BS$33,31,FALSE)&lt;=0,AT102,HLOOKUP($O103,$R$2:$BS$33,30,FALSE)/HLOOKUP($O103,$R$2:$BS$33,31,FALSE)),0)</f>
        <v>0</v>
      </c>
      <c r="AU103" s="35">
        <f t="shared" ref="AU103" si="1582">IF(AU$2&gt;=$O103,IF(AU102-HLOOKUP($O103,$R$2:$BS$33,30,FALSE)/HLOOKUP($O103,$R$2:$BS$33,31,FALSE)&lt;=0,AU102,HLOOKUP($O103,$R$2:$BS$33,30,FALSE)/HLOOKUP($O103,$R$2:$BS$33,31,FALSE)),0)</f>
        <v>0</v>
      </c>
      <c r="AV103" s="35">
        <f t="shared" ref="AV103" si="1583">IF(AV$2&gt;=$O103,IF(AV102-HLOOKUP($O103,$R$2:$BS$33,30,FALSE)/HLOOKUP($O103,$R$2:$BS$33,31,FALSE)&lt;=0,AV102,HLOOKUP($O103,$R$2:$BS$33,30,FALSE)/HLOOKUP($O103,$R$2:$BS$33,31,FALSE)),0)</f>
        <v>0</v>
      </c>
      <c r="AW103" s="35">
        <f t="shared" ref="AW103" si="1584">IF(AW$2&gt;=$O103,IF(AW102-HLOOKUP($O103,$R$2:$BS$33,30,FALSE)/HLOOKUP($O103,$R$2:$BS$33,31,FALSE)&lt;=0,AW102,HLOOKUP($O103,$R$2:$BS$33,30,FALSE)/HLOOKUP($O103,$R$2:$BS$33,31,FALSE)),0)</f>
        <v>0</v>
      </c>
      <c r="AX103" s="35">
        <f t="shared" ref="AX103" si="1585">IF(AX$2&gt;=$O103,IF(AX102-HLOOKUP($O103,$R$2:$BS$33,30,FALSE)/HLOOKUP($O103,$R$2:$BS$33,31,FALSE)&lt;=0,AX102,HLOOKUP($O103,$R$2:$BS$33,30,FALSE)/HLOOKUP($O103,$R$2:$BS$33,31,FALSE)),0)</f>
        <v>0</v>
      </c>
      <c r="AY103" s="35">
        <f t="shared" ref="AY103" si="1586">IF(AY$2&gt;=$O103,IF(AY102-HLOOKUP($O103,$R$2:$BS$33,30,FALSE)/HLOOKUP($O103,$R$2:$BS$33,31,FALSE)&lt;=0,AY102,HLOOKUP($O103,$R$2:$BS$33,30,FALSE)/HLOOKUP($O103,$R$2:$BS$33,31,FALSE)),0)</f>
        <v>0</v>
      </c>
      <c r="AZ103" s="35">
        <f t="shared" ref="AZ103" si="1587">IF(AZ$2&gt;=$O103,IF(AZ102-HLOOKUP($O103,$R$2:$BS$33,30,FALSE)/HLOOKUP($O103,$R$2:$BS$33,31,FALSE)&lt;=0,AZ102,HLOOKUP($O103,$R$2:$BS$33,30,FALSE)/HLOOKUP($O103,$R$2:$BS$33,31,FALSE)),0)</f>
        <v>0</v>
      </c>
      <c r="BA103" s="35">
        <f t="shared" ref="BA103" si="1588">IF(BA$2&gt;=$O103,IF(BA102-HLOOKUP($O103,$R$2:$BS$33,30,FALSE)/HLOOKUP($O103,$R$2:$BS$33,31,FALSE)&lt;=0,BA102,HLOOKUP($O103,$R$2:$BS$33,30,FALSE)/HLOOKUP($O103,$R$2:$BS$33,31,FALSE)),0)</f>
        <v>0</v>
      </c>
      <c r="BB103" s="35">
        <f t="shared" ref="BB103" si="1589">IF(BB$2&gt;=$O103,IF(BB102-HLOOKUP($O103,$R$2:$BS$33,30,FALSE)/HLOOKUP($O103,$R$2:$BS$33,31,FALSE)&lt;=0,BB102,HLOOKUP($O103,$R$2:$BS$33,30,FALSE)/HLOOKUP($O103,$R$2:$BS$33,31,FALSE)),0)</f>
        <v>0</v>
      </c>
      <c r="BC103" s="35">
        <f t="shared" ref="BC103" si="1590">IF(BC$2&gt;=$O103,IF(BC102-HLOOKUP($O103,$R$2:$BS$33,30,FALSE)/HLOOKUP($O103,$R$2:$BS$33,31,FALSE)&lt;=0,BC102,HLOOKUP($O103,$R$2:$BS$33,30,FALSE)/HLOOKUP($O103,$R$2:$BS$33,31,FALSE)),0)</f>
        <v>0</v>
      </c>
      <c r="BD103" s="35">
        <f t="shared" ref="BD103" si="1591">IF(BD$2&gt;=$O103,IF(BD102-HLOOKUP($O103,$R$2:$BS$33,30,FALSE)/HLOOKUP($O103,$R$2:$BS$33,31,FALSE)&lt;=0,BD102,HLOOKUP($O103,$R$2:$BS$33,30,FALSE)/HLOOKUP($O103,$R$2:$BS$33,31,FALSE)),0)</f>
        <v>0</v>
      </c>
      <c r="BE103" s="35">
        <f t="shared" ref="BE103" si="1592">IF(BE$2&gt;=$O103,IF(BE102-HLOOKUP($O103,$R$2:$BS$33,30,FALSE)/HLOOKUP($O103,$R$2:$BS$33,31,FALSE)&lt;=0,BE102,HLOOKUP($O103,$R$2:$BS$33,30,FALSE)/HLOOKUP($O103,$R$2:$BS$33,31,FALSE)),0)</f>
        <v>0</v>
      </c>
      <c r="BF103" s="35">
        <f t="shared" ref="BF103" si="1593">IF(BF$2&gt;=$O103,IF(BF102-HLOOKUP($O103,$R$2:$BS$33,30,FALSE)/HLOOKUP($O103,$R$2:$BS$33,31,FALSE)&lt;=0,BF102,HLOOKUP($O103,$R$2:$BS$33,30,FALSE)/HLOOKUP($O103,$R$2:$BS$33,31,FALSE)),0)</f>
        <v>0</v>
      </c>
      <c r="BG103" s="35">
        <f t="shared" ref="BG103" si="1594">IF(BG$2&gt;=$O103,IF(BG102-HLOOKUP($O103,$R$2:$BS$33,30,FALSE)/HLOOKUP($O103,$R$2:$BS$33,31,FALSE)&lt;=0,BG102,HLOOKUP($O103,$R$2:$BS$33,30,FALSE)/HLOOKUP($O103,$R$2:$BS$33,31,FALSE)),0)</f>
        <v>0</v>
      </c>
      <c r="BH103" s="35">
        <f t="shared" ref="BH103" si="1595">IF(BH$2&gt;=$O103,IF(BH102-HLOOKUP($O103,$R$2:$BS$33,30,FALSE)/HLOOKUP($O103,$R$2:$BS$33,31,FALSE)&lt;=0,BH102,HLOOKUP($O103,$R$2:$BS$33,30,FALSE)/HLOOKUP($O103,$R$2:$BS$33,31,FALSE)),0)</f>
        <v>0</v>
      </c>
      <c r="BI103" s="35">
        <f t="shared" ref="BI103" si="1596">IF(BI$2&gt;=$O103,IF(BI102-HLOOKUP($O103,$R$2:$BS$33,30,FALSE)/HLOOKUP($O103,$R$2:$BS$33,31,FALSE)&lt;=0,BI102,HLOOKUP($O103,$R$2:$BS$33,30,FALSE)/HLOOKUP($O103,$R$2:$BS$33,31,FALSE)),0)</f>
        <v>0</v>
      </c>
      <c r="BJ103" s="35">
        <f t="shared" ref="BJ103" si="1597">IF(BJ$2&gt;=$O103,IF(BJ102-HLOOKUP($O103,$R$2:$BS$33,30,FALSE)/HLOOKUP($O103,$R$2:$BS$33,31,FALSE)&lt;=0,BJ102,HLOOKUP($O103,$R$2:$BS$33,30,FALSE)/HLOOKUP($O103,$R$2:$BS$33,31,FALSE)),0)</f>
        <v>0</v>
      </c>
      <c r="BK103" s="35">
        <f t="shared" ref="BK103" si="1598">IF(BK$2&gt;=$O103,IF(BK102-HLOOKUP($O103,$R$2:$BS$33,30,FALSE)/HLOOKUP($O103,$R$2:$BS$33,31,FALSE)&lt;=0,BK102,HLOOKUP($O103,$R$2:$BS$33,30,FALSE)/HLOOKUP($O103,$R$2:$BS$33,31,FALSE)),0)</f>
        <v>0</v>
      </c>
      <c r="BL103" s="35">
        <f t="shared" ref="BL103" si="1599">IF(BL$2&gt;=$O103,IF(BL102-HLOOKUP($O103,$R$2:$BS$33,30,FALSE)/HLOOKUP($O103,$R$2:$BS$33,31,FALSE)&lt;=0,BL102,HLOOKUP($O103,$R$2:$BS$33,30,FALSE)/HLOOKUP($O103,$R$2:$BS$33,31,FALSE)),0)</f>
        <v>0</v>
      </c>
      <c r="BM103" s="35">
        <f t="shared" ref="BM103" si="1600">IF(BM$2&gt;=$O103,IF(BM102-HLOOKUP($O103,$R$2:$BS$33,30,FALSE)/HLOOKUP($O103,$R$2:$BS$33,31,FALSE)&lt;=0,BM102,HLOOKUP($O103,$R$2:$BS$33,30,FALSE)/HLOOKUP($O103,$R$2:$BS$33,31,FALSE)),0)</f>
        <v>0</v>
      </c>
      <c r="BN103" s="35">
        <f t="shared" ref="BN103" si="1601">IF(BN$2&gt;=$O103,IF(BN102-HLOOKUP($O103,$R$2:$BS$33,30,FALSE)/HLOOKUP($O103,$R$2:$BS$33,31,FALSE)&lt;=0,BN102,HLOOKUP($O103,$R$2:$BS$33,30,FALSE)/HLOOKUP($O103,$R$2:$BS$33,31,FALSE)),0)</f>
        <v>0</v>
      </c>
      <c r="BO103" s="35">
        <f t="shared" ref="BO103" si="1602">IF(BO$2&gt;=$O103,IF(BO102-HLOOKUP($O103,$R$2:$BS$33,30,FALSE)/HLOOKUP($O103,$R$2:$BS$33,31,FALSE)&lt;=0,BO102,HLOOKUP($O103,$R$2:$BS$33,30,FALSE)/HLOOKUP($O103,$R$2:$BS$33,31,FALSE)),0)</f>
        <v>0</v>
      </c>
      <c r="BP103" s="35">
        <f t="shared" ref="BP103" si="1603">IF(BP$2&gt;=$O103,IF(BP102-HLOOKUP($O103,$R$2:$BS$33,30,FALSE)/HLOOKUP($O103,$R$2:$BS$33,31,FALSE)&lt;=0,BP102,HLOOKUP($O103,$R$2:$BS$33,30,FALSE)/HLOOKUP($O103,$R$2:$BS$33,31,FALSE)),0)</f>
        <v>0</v>
      </c>
      <c r="BQ103" s="35">
        <f t="shared" ref="BQ103" si="1604">IF(BQ$2&gt;=$O103,IF(BQ102-HLOOKUP($O103,$R$2:$BS$33,30,FALSE)/HLOOKUP($O103,$R$2:$BS$33,31,FALSE)&lt;=0,BQ102,HLOOKUP($O103,$R$2:$BS$33,30,FALSE)/HLOOKUP($O103,$R$2:$BS$33,31,FALSE)),0)</f>
        <v>0</v>
      </c>
      <c r="BR103" s="35">
        <f t="shared" ref="BR103" si="1605">IF(BR$2&gt;=$O103,IF(BR102-HLOOKUP($O103,$R$2:$BS$33,30,FALSE)/HLOOKUP($O103,$R$2:$BS$33,31,FALSE)&lt;=0,BR102,HLOOKUP($O103,$R$2:$BS$33,30,FALSE)/HLOOKUP($O103,$R$2:$BS$33,31,FALSE)),0)</f>
        <v>0</v>
      </c>
      <c r="BS103" s="35">
        <f t="shared" ref="BS103" si="1606">IF(BS$2&gt;=$O103,IF(BS102-HLOOKUP($O103,$R$2:$BS$33,30,FALSE)/HLOOKUP($O103,$R$2:$BS$33,31,FALSE)&lt;=0,BS102,HLOOKUP($O103,$R$2:$BS$33,30,FALSE)/HLOOKUP($O103,$R$2:$BS$33,31,FALSE)),0)</f>
        <v>0</v>
      </c>
    </row>
    <row r="104" spans="6:71" hidden="1" outlineLevel="1">
      <c r="F104" t="s">
        <v>168</v>
      </c>
      <c r="L104" s="22" t="s">
        <v>54</v>
      </c>
      <c r="O104" s="22">
        <v>32</v>
      </c>
      <c r="P104" s="39"/>
      <c r="Q104" s="45"/>
      <c r="R104" s="35">
        <f t="shared" ref="R104:BS104" si="1607">IF($O104=R$2,R$40,IF(R$2&gt;$O104,Q104-Q105,0))</f>
        <v>0</v>
      </c>
      <c r="S104" s="35">
        <f t="shared" si="1607"/>
        <v>0</v>
      </c>
      <c r="T104" s="35">
        <f t="shared" si="1607"/>
        <v>0</v>
      </c>
      <c r="U104" s="35">
        <f t="shared" si="1607"/>
        <v>0</v>
      </c>
      <c r="V104" s="35">
        <f t="shared" si="1607"/>
        <v>0</v>
      </c>
      <c r="W104" s="35">
        <f t="shared" si="1607"/>
        <v>0</v>
      </c>
      <c r="X104" s="35">
        <f t="shared" si="1607"/>
        <v>0</v>
      </c>
      <c r="Y104" s="35">
        <f t="shared" si="1607"/>
        <v>0</v>
      </c>
      <c r="Z104" s="35">
        <f t="shared" si="1607"/>
        <v>0</v>
      </c>
      <c r="AA104" s="35">
        <f t="shared" si="1607"/>
        <v>0</v>
      </c>
      <c r="AB104" s="35">
        <f t="shared" si="1607"/>
        <v>0</v>
      </c>
      <c r="AC104" s="35">
        <f t="shared" si="1607"/>
        <v>0</v>
      </c>
      <c r="AD104" s="35">
        <f t="shared" si="1607"/>
        <v>0</v>
      </c>
      <c r="AE104" s="35">
        <f t="shared" si="1607"/>
        <v>0</v>
      </c>
      <c r="AF104" s="35">
        <f t="shared" si="1607"/>
        <v>0</v>
      </c>
      <c r="AG104" s="35">
        <f t="shared" si="1607"/>
        <v>0</v>
      </c>
      <c r="AH104" s="35">
        <f t="shared" si="1607"/>
        <v>0</v>
      </c>
      <c r="AI104" s="35">
        <f t="shared" si="1607"/>
        <v>0</v>
      </c>
      <c r="AJ104" s="35">
        <f t="shared" si="1607"/>
        <v>0</v>
      </c>
      <c r="AK104" s="35">
        <f t="shared" si="1607"/>
        <v>0</v>
      </c>
      <c r="AL104" s="35">
        <f t="shared" si="1607"/>
        <v>0</v>
      </c>
      <c r="AM104" s="35">
        <f t="shared" si="1607"/>
        <v>0</v>
      </c>
      <c r="AN104" s="35">
        <f t="shared" si="1607"/>
        <v>0</v>
      </c>
      <c r="AO104" s="35">
        <f t="shared" si="1607"/>
        <v>0</v>
      </c>
      <c r="AP104" s="35">
        <f t="shared" si="1607"/>
        <v>0</v>
      </c>
      <c r="AQ104" s="35">
        <f t="shared" si="1607"/>
        <v>0</v>
      </c>
      <c r="AR104" s="35">
        <f t="shared" si="1607"/>
        <v>0</v>
      </c>
      <c r="AS104" s="35">
        <f t="shared" si="1607"/>
        <v>0</v>
      </c>
      <c r="AT104" s="35">
        <f t="shared" si="1607"/>
        <v>0</v>
      </c>
      <c r="AU104" s="35">
        <f t="shared" si="1607"/>
        <v>0</v>
      </c>
      <c r="AV104" s="35">
        <f t="shared" si="1607"/>
        <v>0</v>
      </c>
      <c r="AW104" s="35">
        <f t="shared" si="1607"/>
        <v>0</v>
      </c>
      <c r="AX104" s="35">
        <f t="shared" si="1607"/>
        <v>0</v>
      </c>
      <c r="AY104" s="35">
        <f t="shared" si="1607"/>
        <v>0</v>
      </c>
      <c r="AZ104" s="35">
        <f t="shared" si="1607"/>
        <v>0</v>
      </c>
      <c r="BA104" s="35">
        <f t="shared" si="1607"/>
        <v>0</v>
      </c>
      <c r="BB104" s="35">
        <f t="shared" si="1607"/>
        <v>0</v>
      </c>
      <c r="BC104" s="35">
        <f t="shared" si="1607"/>
        <v>0</v>
      </c>
      <c r="BD104" s="35">
        <f t="shared" si="1607"/>
        <v>0</v>
      </c>
      <c r="BE104" s="35">
        <f t="shared" si="1607"/>
        <v>0</v>
      </c>
      <c r="BF104" s="35">
        <f t="shared" si="1607"/>
        <v>0</v>
      </c>
      <c r="BG104" s="35">
        <f t="shared" si="1607"/>
        <v>0</v>
      </c>
      <c r="BH104" s="35">
        <f t="shared" si="1607"/>
        <v>0</v>
      </c>
      <c r="BI104" s="35">
        <f t="shared" si="1607"/>
        <v>0</v>
      </c>
      <c r="BJ104" s="35">
        <f t="shared" si="1607"/>
        <v>0</v>
      </c>
      <c r="BK104" s="35">
        <f t="shared" si="1607"/>
        <v>0</v>
      </c>
      <c r="BL104" s="35">
        <f t="shared" si="1607"/>
        <v>0</v>
      </c>
      <c r="BM104" s="35">
        <f t="shared" si="1607"/>
        <v>0</v>
      </c>
      <c r="BN104" s="35">
        <f t="shared" si="1607"/>
        <v>0</v>
      </c>
      <c r="BO104" s="35">
        <f t="shared" si="1607"/>
        <v>0</v>
      </c>
      <c r="BP104" s="35">
        <f t="shared" si="1607"/>
        <v>0</v>
      </c>
      <c r="BQ104" s="35">
        <f t="shared" si="1607"/>
        <v>0</v>
      </c>
      <c r="BR104" s="35">
        <f t="shared" si="1607"/>
        <v>0</v>
      </c>
      <c r="BS104" s="35">
        <f t="shared" si="1607"/>
        <v>0</v>
      </c>
    </row>
    <row r="105" spans="6:71" hidden="1" outlineLevel="1">
      <c r="F105" t="s">
        <v>169</v>
      </c>
      <c r="L105" s="22" t="s">
        <v>170</v>
      </c>
      <c r="O105" s="22">
        <v>32</v>
      </c>
      <c r="P105" s="39"/>
      <c r="Q105" s="45"/>
      <c r="R105" s="35">
        <f t="shared" ref="R105" si="1608">IF(R$2&gt;=$O105,IF(R104-HLOOKUP($O105,$R$2:$BS$33,30,FALSE)/HLOOKUP($O105,$R$2:$BS$33,31,FALSE)&lt;=0,R104,HLOOKUP($O105,$R$2:$BS$33,30,FALSE)/HLOOKUP($O105,$R$2:$BS$33,31,FALSE)),0)</f>
        <v>0</v>
      </c>
      <c r="S105" s="35">
        <f t="shared" ref="S105" si="1609">IF(S$2&gt;=$O105,IF(S104-HLOOKUP($O105,$R$2:$BS$33,30,FALSE)/HLOOKUP($O105,$R$2:$BS$33,31,FALSE)&lt;=0,S104,HLOOKUP($O105,$R$2:$BS$33,30,FALSE)/HLOOKUP($O105,$R$2:$BS$33,31,FALSE)),0)</f>
        <v>0</v>
      </c>
      <c r="T105" s="35">
        <f t="shared" ref="T105" si="1610">IF(T$2&gt;=$O105,IF(T104-HLOOKUP($O105,$R$2:$BS$33,30,FALSE)/HLOOKUP($O105,$R$2:$BS$33,31,FALSE)&lt;=0,T104,HLOOKUP($O105,$R$2:$BS$33,30,FALSE)/HLOOKUP($O105,$R$2:$BS$33,31,FALSE)),0)</f>
        <v>0</v>
      </c>
      <c r="U105" s="35">
        <f t="shared" ref="U105" si="1611">IF(U$2&gt;=$O105,IF(U104-HLOOKUP($O105,$R$2:$BS$33,30,FALSE)/HLOOKUP($O105,$R$2:$BS$33,31,FALSE)&lt;=0,U104,HLOOKUP($O105,$R$2:$BS$33,30,FALSE)/HLOOKUP($O105,$R$2:$BS$33,31,FALSE)),0)</f>
        <v>0</v>
      </c>
      <c r="V105" s="35">
        <f t="shared" ref="V105" si="1612">IF(V$2&gt;=$O105,IF(V104-HLOOKUP($O105,$R$2:$BS$33,30,FALSE)/HLOOKUP($O105,$R$2:$BS$33,31,FALSE)&lt;=0,V104,HLOOKUP($O105,$R$2:$BS$33,30,FALSE)/HLOOKUP($O105,$R$2:$BS$33,31,FALSE)),0)</f>
        <v>0</v>
      </c>
      <c r="W105" s="35">
        <f t="shared" ref="W105" si="1613">IF(W$2&gt;=$O105,IF(W104-HLOOKUP($O105,$R$2:$BS$33,30,FALSE)/HLOOKUP($O105,$R$2:$BS$33,31,FALSE)&lt;=0,W104,HLOOKUP($O105,$R$2:$BS$33,30,FALSE)/HLOOKUP($O105,$R$2:$BS$33,31,FALSE)),0)</f>
        <v>0</v>
      </c>
      <c r="X105" s="35">
        <f t="shared" ref="X105" si="1614">IF(X$2&gt;=$O105,IF(X104-HLOOKUP($O105,$R$2:$BS$33,30,FALSE)/HLOOKUP($O105,$R$2:$BS$33,31,FALSE)&lt;=0,X104,HLOOKUP($O105,$R$2:$BS$33,30,FALSE)/HLOOKUP($O105,$R$2:$BS$33,31,FALSE)),0)</f>
        <v>0</v>
      </c>
      <c r="Y105" s="35">
        <f t="shared" ref="Y105" si="1615">IF(Y$2&gt;=$O105,IF(Y104-HLOOKUP($O105,$R$2:$BS$33,30,FALSE)/HLOOKUP($O105,$R$2:$BS$33,31,FALSE)&lt;=0,Y104,HLOOKUP($O105,$R$2:$BS$33,30,FALSE)/HLOOKUP($O105,$R$2:$BS$33,31,FALSE)),0)</f>
        <v>0</v>
      </c>
      <c r="Z105" s="35">
        <f t="shared" ref="Z105" si="1616">IF(Z$2&gt;=$O105,IF(Z104-HLOOKUP($O105,$R$2:$BS$33,30,FALSE)/HLOOKUP($O105,$R$2:$BS$33,31,FALSE)&lt;=0,Z104,HLOOKUP($O105,$R$2:$BS$33,30,FALSE)/HLOOKUP($O105,$R$2:$BS$33,31,FALSE)),0)</f>
        <v>0</v>
      </c>
      <c r="AA105" s="35">
        <f t="shared" ref="AA105" si="1617">IF(AA$2&gt;=$O105,IF(AA104-HLOOKUP($O105,$R$2:$BS$33,30,FALSE)/HLOOKUP($O105,$R$2:$BS$33,31,FALSE)&lt;=0,AA104,HLOOKUP($O105,$R$2:$BS$33,30,FALSE)/HLOOKUP($O105,$R$2:$BS$33,31,FALSE)),0)</f>
        <v>0</v>
      </c>
      <c r="AB105" s="35">
        <f t="shared" ref="AB105" si="1618">IF(AB$2&gt;=$O105,IF(AB104-HLOOKUP($O105,$R$2:$BS$33,30,FALSE)/HLOOKUP($O105,$R$2:$BS$33,31,FALSE)&lt;=0,AB104,HLOOKUP($O105,$R$2:$BS$33,30,FALSE)/HLOOKUP($O105,$R$2:$BS$33,31,FALSE)),0)</f>
        <v>0</v>
      </c>
      <c r="AC105" s="35">
        <f t="shared" ref="AC105" si="1619">IF(AC$2&gt;=$O105,IF(AC104-HLOOKUP($O105,$R$2:$BS$33,30,FALSE)/HLOOKUP($O105,$R$2:$BS$33,31,FALSE)&lt;=0,AC104,HLOOKUP($O105,$R$2:$BS$33,30,FALSE)/HLOOKUP($O105,$R$2:$BS$33,31,FALSE)),0)</f>
        <v>0</v>
      </c>
      <c r="AD105" s="35">
        <f t="shared" ref="AD105" si="1620">IF(AD$2&gt;=$O105,IF(AD104-HLOOKUP($O105,$R$2:$BS$33,30,FALSE)/HLOOKUP($O105,$R$2:$BS$33,31,FALSE)&lt;=0,AD104,HLOOKUP($O105,$R$2:$BS$33,30,FALSE)/HLOOKUP($O105,$R$2:$BS$33,31,FALSE)),0)</f>
        <v>0</v>
      </c>
      <c r="AE105" s="35">
        <f t="shared" ref="AE105" si="1621">IF(AE$2&gt;=$O105,IF(AE104-HLOOKUP($O105,$R$2:$BS$33,30,FALSE)/HLOOKUP($O105,$R$2:$BS$33,31,FALSE)&lt;=0,AE104,HLOOKUP($O105,$R$2:$BS$33,30,FALSE)/HLOOKUP($O105,$R$2:$BS$33,31,FALSE)),0)</f>
        <v>0</v>
      </c>
      <c r="AF105" s="35">
        <f t="shared" ref="AF105" si="1622">IF(AF$2&gt;=$O105,IF(AF104-HLOOKUP($O105,$R$2:$BS$33,30,FALSE)/HLOOKUP($O105,$R$2:$BS$33,31,FALSE)&lt;=0,AF104,HLOOKUP($O105,$R$2:$BS$33,30,FALSE)/HLOOKUP($O105,$R$2:$BS$33,31,FALSE)),0)</f>
        <v>0</v>
      </c>
      <c r="AG105" s="35">
        <f t="shared" ref="AG105" si="1623">IF(AG$2&gt;=$O105,IF(AG104-HLOOKUP($O105,$R$2:$BS$33,30,FALSE)/HLOOKUP($O105,$R$2:$BS$33,31,FALSE)&lt;=0,AG104,HLOOKUP($O105,$R$2:$BS$33,30,FALSE)/HLOOKUP($O105,$R$2:$BS$33,31,FALSE)),0)</f>
        <v>0</v>
      </c>
      <c r="AH105" s="35">
        <f t="shared" ref="AH105" si="1624">IF(AH$2&gt;=$O105,IF(AH104-HLOOKUP($O105,$R$2:$BS$33,30,FALSE)/HLOOKUP($O105,$R$2:$BS$33,31,FALSE)&lt;=0,AH104,HLOOKUP($O105,$R$2:$BS$33,30,FALSE)/HLOOKUP($O105,$R$2:$BS$33,31,FALSE)),0)</f>
        <v>0</v>
      </c>
      <c r="AI105" s="35">
        <f t="shared" ref="AI105" si="1625">IF(AI$2&gt;=$O105,IF(AI104-HLOOKUP($O105,$R$2:$BS$33,30,FALSE)/HLOOKUP($O105,$R$2:$BS$33,31,FALSE)&lt;=0,AI104,HLOOKUP($O105,$R$2:$BS$33,30,FALSE)/HLOOKUP($O105,$R$2:$BS$33,31,FALSE)),0)</f>
        <v>0</v>
      </c>
      <c r="AJ105" s="35">
        <f t="shared" ref="AJ105" si="1626">IF(AJ$2&gt;=$O105,IF(AJ104-HLOOKUP($O105,$R$2:$BS$33,30,FALSE)/HLOOKUP($O105,$R$2:$BS$33,31,FALSE)&lt;=0,AJ104,HLOOKUP($O105,$R$2:$BS$33,30,FALSE)/HLOOKUP($O105,$R$2:$BS$33,31,FALSE)),0)</f>
        <v>0</v>
      </c>
      <c r="AK105" s="35">
        <f t="shared" ref="AK105" si="1627">IF(AK$2&gt;=$O105,IF(AK104-HLOOKUP($O105,$R$2:$BS$33,30,FALSE)/HLOOKUP($O105,$R$2:$BS$33,31,FALSE)&lt;=0,AK104,HLOOKUP($O105,$R$2:$BS$33,30,FALSE)/HLOOKUP($O105,$R$2:$BS$33,31,FALSE)),0)</f>
        <v>0</v>
      </c>
      <c r="AL105" s="35">
        <f t="shared" ref="AL105" si="1628">IF(AL$2&gt;=$O105,IF(AL104-HLOOKUP($O105,$R$2:$BS$33,30,FALSE)/HLOOKUP($O105,$R$2:$BS$33,31,FALSE)&lt;=0,AL104,HLOOKUP($O105,$R$2:$BS$33,30,FALSE)/HLOOKUP($O105,$R$2:$BS$33,31,FALSE)),0)</f>
        <v>0</v>
      </c>
      <c r="AM105" s="35">
        <f t="shared" ref="AM105" si="1629">IF(AM$2&gt;=$O105,IF(AM104-HLOOKUP($O105,$R$2:$BS$33,30,FALSE)/HLOOKUP($O105,$R$2:$BS$33,31,FALSE)&lt;=0,AM104,HLOOKUP($O105,$R$2:$BS$33,30,FALSE)/HLOOKUP($O105,$R$2:$BS$33,31,FALSE)),0)</f>
        <v>0</v>
      </c>
      <c r="AN105" s="35">
        <f t="shared" ref="AN105" si="1630">IF(AN$2&gt;=$O105,IF(AN104-HLOOKUP($O105,$R$2:$BS$33,30,FALSE)/HLOOKUP($O105,$R$2:$BS$33,31,FALSE)&lt;=0,AN104,HLOOKUP($O105,$R$2:$BS$33,30,FALSE)/HLOOKUP($O105,$R$2:$BS$33,31,FALSE)),0)</f>
        <v>0</v>
      </c>
      <c r="AO105" s="35">
        <f t="shared" ref="AO105" si="1631">IF(AO$2&gt;=$O105,IF(AO104-HLOOKUP($O105,$R$2:$BS$33,30,FALSE)/HLOOKUP($O105,$R$2:$BS$33,31,FALSE)&lt;=0,AO104,HLOOKUP($O105,$R$2:$BS$33,30,FALSE)/HLOOKUP($O105,$R$2:$BS$33,31,FALSE)),0)</f>
        <v>0</v>
      </c>
      <c r="AP105" s="35">
        <f t="shared" ref="AP105" si="1632">IF(AP$2&gt;=$O105,IF(AP104-HLOOKUP($O105,$R$2:$BS$33,30,FALSE)/HLOOKUP($O105,$R$2:$BS$33,31,FALSE)&lt;=0,AP104,HLOOKUP($O105,$R$2:$BS$33,30,FALSE)/HLOOKUP($O105,$R$2:$BS$33,31,FALSE)),0)</f>
        <v>0</v>
      </c>
      <c r="AQ105" s="35">
        <f t="shared" ref="AQ105" si="1633">IF(AQ$2&gt;=$O105,IF(AQ104-HLOOKUP($O105,$R$2:$BS$33,30,FALSE)/HLOOKUP($O105,$R$2:$BS$33,31,FALSE)&lt;=0,AQ104,HLOOKUP($O105,$R$2:$BS$33,30,FALSE)/HLOOKUP($O105,$R$2:$BS$33,31,FALSE)),0)</f>
        <v>0</v>
      </c>
      <c r="AR105" s="35">
        <f t="shared" ref="AR105" si="1634">IF(AR$2&gt;=$O105,IF(AR104-HLOOKUP($O105,$R$2:$BS$33,30,FALSE)/HLOOKUP($O105,$R$2:$BS$33,31,FALSE)&lt;=0,AR104,HLOOKUP($O105,$R$2:$BS$33,30,FALSE)/HLOOKUP($O105,$R$2:$BS$33,31,FALSE)),0)</f>
        <v>0</v>
      </c>
      <c r="AS105" s="35">
        <f t="shared" ref="AS105" si="1635">IF(AS$2&gt;=$O105,IF(AS104-HLOOKUP($O105,$R$2:$BS$33,30,FALSE)/HLOOKUP($O105,$R$2:$BS$33,31,FALSE)&lt;=0,AS104,HLOOKUP($O105,$R$2:$BS$33,30,FALSE)/HLOOKUP($O105,$R$2:$BS$33,31,FALSE)),0)</f>
        <v>0</v>
      </c>
      <c r="AT105" s="35">
        <f t="shared" ref="AT105" si="1636">IF(AT$2&gt;=$O105,IF(AT104-HLOOKUP($O105,$R$2:$BS$33,30,FALSE)/HLOOKUP($O105,$R$2:$BS$33,31,FALSE)&lt;=0,AT104,HLOOKUP($O105,$R$2:$BS$33,30,FALSE)/HLOOKUP($O105,$R$2:$BS$33,31,FALSE)),0)</f>
        <v>0</v>
      </c>
      <c r="AU105" s="35">
        <f t="shared" ref="AU105" si="1637">IF(AU$2&gt;=$O105,IF(AU104-HLOOKUP($O105,$R$2:$BS$33,30,FALSE)/HLOOKUP($O105,$R$2:$BS$33,31,FALSE)&lt;=0,AU104,HLOOKUP($O105,$R$2:$BS$33,30,FALSE)/HLOOKUP($O105,$R$2:$BS$33,31,FALSE)),0)</f>
        <v>0</v>
      </c>
      <c r="AV105" s="35">
        <f t="shared" ref="AV105" si="1638">IF(AV$2&gt;=$O105,IF(AV104-HLOOKUP($O105,$R$2:$BS$33,30,FALSE)/HLOOKUP($O105,$R$2:$BS$33,31,FALSE)&lt;=0,AV104,HLOOKUP($O105,$R$2:$BS$33,30,FALSE)/HLOOKUP($O105,$R$2:$BS$33,31,FALSE)),0)</f>
        <v>0</v>
      </c>
      <c r="AW105" s="35">
        <f t="shared" ref="AW105" si="1639">IF(AW$2&gt;=$O105,IF(AW104-HLOOKUP($O105,$R$2:$BS$33,30,FALSE)/HLOOKUP($O105,$R$2:$BS$33,31,FALSE)&lt;=0,AW104,HLOOKUP($O105,$R$2:$BS$33,30,FALSE)/HLOOKUP($O105,$R$2:$BS$33,31,FALSE)),0)</f>
        <v>0</v>
      </c>
      <c r="AX105" s="35">
        <f t="shared" ref="AX105" si="1640">IF(AX$2&gt;=$O105,IF(AX104-HLOOKUP($O105,$R$2:$BS$33,30,FALSE)/HLOOKUP($O105,$R$2:$BS$33,31,FALSE)&lt;=0,AX104,HLOOKUP($O105,$R$2:$BS$33,30,FALSE)/HLOOKUP($O105,$R$2:$BS$33,31,FALSE)),0)</f>
        <v>0</v>
      </c>
      <c r="AY105" s="35">
        <f t="shared" ref="AY105" si="1641">IF(AY$2&gt;=$O105,IF(AY104-HLOOKUP($O105,$R$2:$BS$33,30,FALSE)/HLOOKUP($O105,$R$2:$BS$33,31,FALSE)&lt;=0,AY104,HLOOKUP($O105,$R$2:$BS$33,30,FALSE)/HLOOKUP($O105,$R$2:$BS$33,31,FALSE)),0)</f>
        <v>0</v>
      </c>
      <c r="AZ105" s="35">
        <f t="shared" ref="AZ105" si="1642">IF(AZ$2&gt;=$O105,IF(AZ104-HLOOKUP($O105,$R$2:$BS$33,30,FALSE)/HLOOKUP($O105,$R$2:$BS$33,31,FALSE)&lt;=0,AZ104,HLOOKUP($O105,$R$2:$BS$33,30,FALSE)/HLOOKUP($O105,$R$2:$BS$33,31,FALSE)),0)</f>
        <v>0</v>
      </c>
      <c r="BA105" s="35">
        <f t="shared" ref="BA105" si="1643">IF(BA$2&gt;=$O105,IF(BA104-HLOOKUP($O105,$R$2:$BS$33,30,FALSE)/HLOOKUP($O105,$R$2:$BS$33,31,FALSE)&lt;=0,BA104,HLOOKUP($O105,$R$2:$BS$33,30,FALSE)/HLOOKUP($O105,$R$2:$BS$33,31,FALSE)),0)</f>
        <v>0</v>
      </c>
      <c r="BB105" s="35">
        <f t="shared" ref="BB105" si="1644">IF(BB$2&gt;=$O105,IF(BB104-HLOOKUP($O105,$R$2:$BS$33,30,FALSE)/HLOOKUP($O105,$R$2:$BS$33,31,FALSE)&lt;=0,BB104,HLOOKUP($O105,$R$2:$BS$33,30,FALSE)/HLOOKUP($O105,$R$2:$BS$33,31,FALSE)),0)</f>
        <v>0</v>
      </c>
      <c r="BC105" s="35">
        <f t="shared" ref="BC105" si="1645">IF(BC$2&gt;=$O105,IF(BC104-HLOOKUP($O105,$R$2:$BS$33,30,FALSE)/HLOOKUP($O105,$R$2:$BS$33,31,FALSE)&lt;=0,BC104,HLOOKUP($O105,$R$2:$BS$33,30,FALSE)/HLOOKUP($O105,$R$2:$BS$33,31,FALSE)),0)</f>
        <v>0</v>
      </c>
      <c r="BD105" s="35">
        <f t="shared" ref="BD105" si="1646">IF(BD$2&gt;=$O105,IF(BD104-HLOOKUP($O105,$R$2:$BS$33,30,FALSE)/HLOOKUP($O105,$R$2:$BS$33,31,FALSE)&lt;=0,BD104,HLOOKUP($O105,$R$2:$BS$33,30,FALSE)/HLOOKUP($O105,$R$2:$BS$33,31,FALSE)),0)</f>
        <v>0</v>
      </c>
      <c r="BE105" s="35">
        <f t="shared" ref="BE105" si="1647">IF(BE$2&gt;=$O105,IF(BE104-HLOOKUP($O105,$R$2:$BS$33,30,FALSE)/HLOOKUP($O105,$R$2:$BS$33,31,FALSE)&lt;=0,BE104,HLOOKUP($O105,$R$2:$BS$33,30,FALSE)/HLOOKUP($O105,$R$2:$BS$33,31,FALSE)),0)</f>
        <v>0</v>
      </c>
      <c r="BF105" s="35">
        <f t="shared" ref="BF105" si="1648">IF(BF$2&gt;=$O105,IF(BF104-HLOOKUP($O105,$R$2:$BS$33,30,FALSE)/HLOOKUP($O105,$R$2:$BS$33,31,FALSE)&lt;=0,BF104,HLOOKUP($O105,$R$2:$BS$33,30,FALSE)/HLOOKUP($O105,$R$2:$BS$33,31,FALSE)),0)</f>
        <v>0</v>
      </c>
      <c r="BG105" s="35">
        <f t="shared" ref="BG105" si="1649">IF(BG$2&gt;=$O105,IF(BG104-HLOOKUP($O105,$R$2:$BS$33,30,FALSE)/HLOOKUP($O105,$R$2:$BS$33,31,FALSE)&lt;=0,BG104,HLOOKUP($O105,$R$2:$BS$33,30,FALSE)/HLOOKUP($O105,$R$2:$BS$33,31,FALSE)),0)</f>
        <v>0</v>
      </c>
      <c r="BH105" s="35">
        <f t="shared" ref="BH105" si="1650">IF(BH$2&gt;=$O105,IF(BH104-HLOOKUP($O105,$R$2:$BS$33,30,FALSE)/HLOOKUP($O105,$R$2:$BS$33,31,FALSE)&lt;=0,BH104,HLOOKUP($O105,$R$2:$BS$33,30,FALSE)/HLOOKUP($O105,$R$2:$BS$33,31,FALSE)),0)</f>
        <v>0</v>
      </c>
      <c r="BI105" s="35">
        <f t="shared" ref="BI105" si="1651">IF(BI$2&gt;=$O105,IF(BI104-HLOOKUP($O105,$R$2:$BS$33,30,FALSE)/HLOOKUP($O105,$R$2:$BS$33,31,FALSE)&lt;=0,BI104,HLOOKUP($O105,$R$2:$BS$33,30,FALSE)/HLOOKUP($O105,$R$2:$BS$33,31,FALSE)),0)</f>
        <v>0</v>
      </c>
      <c r="BJ105" s="35">
        <f t="shared" ref="BJ105" si="1652">IF(BJ$2&gt;=$O105,IF(BJ104-HLOOKUP($O105,$R$2:$BS$33,30,FALSE)/HLOOKUP($O105,$R$2:$BS$33,31,FALSE)&lt;=0,BJ104,HLOOKUP($O105,$R$2:$BS$33,30,FALSE)/HLOOKUP($O105,$R$2:$BS$33,31,FALSE)),0)</f>
        <v>0</v>
      </c>
      <c r="BK105" s="35">
        <f t="shared" ref="BK105" si="1653">IF(BK$2&gt;=$O105,IF(BK104-HLOOKUP($O105,$R$2:$BS$33,30,FALSE)/HLOOKUP($O105,$R$2:$BS$33,31,FALSE)&lt;=0,BK104,HLOOKUP($O105,$R$2:$BS$33,30,FALSE)/HLOOKUP($O105,$R$2:$BS$33,31,FALSE)),0)</f>
        <v>0</v>
      </c>
      <c r="BL105" s="35">
        <f t="shared" ref="BL105" si="1654">IF(BL$2&gt;=$O105,IF(BL104-HLOOKUP($O105,$R$2:$BS$33,30,FALSE)/HLOOKUP($O105,$R$2:$BS$33,31,FALSE)&lt;=0,BL104,HLOOKUP($O105,$R$2:$BS$33,30,FALSE)/HLOOKUP($O105,$R$2:$BS$33,31,FALSE)),0)</f>
        <v>0</v>
      </c>
      <c r="BM105" s="35">
        <f t="shared" ref="BM105" si="1655">IF(BM$2&gt;=$O105,IF(BM104-HLOOKUP($O105,$R$2:$BS$33,30,FALSE)/HLOOKUP($O105,$R$2:$BS$33,31,FALSE)&lt;=0,BM104,HLOOKUP($O105,$R$2:$BS$33,30,FALSE)/HLOOKUP($O105,$R$2:$BS$33,31,FALSE)),0)</f>
        <v>0</v>
      </c>
      <c r="BN105" s="35">
        <f t="shared" ref="BN105" si="1656">IF(BN$2&gt;=$O105,IF(BN104-HLOOKUP($O105,$R$2:$BS$33,30,FALSE)/HLOOKUP($O105,$R$2:$BS$33,31,FALSE)&lt;=0,BN104,HLOOKUP($O105,$R$2:$BS$33,30,FALSE)/HLOOKUP($O105,$R$2:$BS$33,31,FALSE)),0)</f>
        <v>0</v>
      </c>
      <c r="BO105" s="35">
        <f t="shared" ref="BO105" si="1657">IF(BO$2&gt;=$O105,IF(BO104-HLOOKUP($O105,$R$2:$BS$33,30,FALSE)/HLOOKUP($O105,$R$2:$BS$33,31,FALSE)&lt;=0,BO104,HLOOKUP($O105,$R$2:$BS$33,30,FALSE)/HLOOKUP($O105,$R$2:$BS$33,31,FALSE)),0)</f>
        <v>0</v>
      </c>
      <c r="BP105" s="35">
        <f t="shared" ref="BP105" si="1658">IF(BP$2&gt;=$O105,IF(BP104-HLOOKUP($O105,$R$2:$BS$33,30,FALSE)/HLOOKUP($O105,$R$2:$BS$33,31,FALSE)&lt;=0,BP104,HLOOKUP($O105,$R$2:$BS$33,30,FALSE)/HLOOKUP($O105,$R$2:$BS$33,31,FALSE)),0)</f>
        <v>0</v>
      </c>
      <c r="BQ105" s="35">
        <f t="shared" ref="BQ105" si="1659">IF(BQ$2&gt;=$O105,IF(BQ104-HLOOKUP($O105,$R$2:$BS$33,30,FALSE)/HLOOKUP($O105,$R$2:$BS$33,31,FALSE)&lt;=0,BQ104,HLOOKUP($O105,$R$2:$BS$33,30,FALSE)/HLOOKUP($O105,$R$2:$BS$33,31,FALSE)),0)</f>
        <v>0</v>
      </c>
      <c r="BR105" s="35">
        <f t="shared" ref="BR105" si="1660">IF(BR$2&gt;=$O105,IF(BR104-HLOOKUP($O105,$R$2:$BS$33,30,FALSE)/HLOOKUP($O105,$R$2:$BS$33,31,FALSE)&lt;=0,BR104,HLOOKUP($O105,$R$2:$BS$33,30,FALSE)/HLOOKUP($O105,$R$2:$BS$33,31,FALSE)),0)</f>
        <v>0</v>
      </c>
      <c r="BS105" s="35">
        <f t="shared" ref="BS105" si="1661">IF(BS$2&gt;=$O105,IF(BS104-HLOOKUP($O105,$R$2:$BS$33,30,FALSE)/HLOOKUP($O105,$R$2:$BS$33,31,FALSE)&lt;=0,BS104,HLOOKUP($O105,$R$2:$BS$33,30,FALSE)/HLOOKUP($O105,$R$2:$BS$33,31,FALSE)),0)</f>
        <v>0</v>
      </c>
    </row>
    <row r="106" spans="6:71" hidden="1" outlineLevel="1">
      <c r="F106" t="s">
        <v>168</v>
      </c>
      <c r="L106" s="22" t="s">
        <v>54</v>
      </c>
      <c r="O106" s="22">
        <v>33</v>
      </c>
      <c r="P106" s="39"/>
      <c r="Q106" s="45"/>
      <c r="R106" s="35">
        <f t="shared" ref="R106:BS106" si="1662">IF($O106=R$2,R$40,IF(R$2&gt;$O106,Q106-Q107,0))</f>
        <v>0</v>
      </c>
      <c r="S106" s="35">
        <f t="shared" si="1662"/>
        <v>0</v>
      </c>
      <c r="T106" s="35">
        <f t="shared" si="1662"/>
        <v>0</v>
      </c>
      <c r="U106" s="35">
        <f t="shared" si="1662"/>
        <v>0</v>
      </c>
      <c r="V106" s="35">
        <f t="shared" si="1662"/>
        <v>0</v>
      </c>
      <c r="W106" s="35">
        <f t="shared" si="1662"/>
        <v>0</v>
      </c>
      <c r="X106" s="35">
        <f t="shared" si="1662"/>
        <v>0</v>
      </c>
      <c r="Y106" s="35">
        <f t="shared" si="1662"/>
        <v>0</v>
      </c>
      <c r="Z106" s="35">
        <f t="shared" si="1662"/>
        <v>0</v>
      </c>
      <c r="AA106" s="35">
        <f t="shared" si="1662"/>
        <v>0</v>
      </c>
      <c r="AB106" s="35">
        <f t="shared" si="1662"/>
        <v>0</v>
      </c>
      <c r="AC106" s="35">
        <f t="shared" si="1662"/>
        <v>0</v>
      </c>
      <c r="AD106" s="35">
        <f t="shared" si="1662"/>
        <v>0</v>
      </c>
      <c r="AE106" s="35">
        <f t="shared" si="1662"/>
        <v>0</v>
      </c>
      <c r="AF106" s="35">
        <f t="shared" si="1662"/>
        <v>0</v>
      </c>
      <c r="AG106" s="35">
        <f t="shared" si="1662"/>
        <v>0</v>
      </c>
      <c r="AH106" s="35">
        <f t="shared" si="1662"/>
        <v>0</v>
      </c>
      <c r="AI106" s="35">
        <f t="shared" si="1662"/>
        <v>0</v>
      </c>
      <c r="AJ106" s="35">
        <f t="shared" si="1662"/>
        <v>0</v>
      </c>
      <c r="AK106" s="35">
        <f t="shared" si="1662"/>
        <v>0</v>
      </c>
      <c r="AL106" s="35">
        <f t="shared" si="1662"/>
        <v>0</v>
      </c>
      <c r="AM106" s="35">
        <f t="shared" si="1662"/>
        <v>0</v>
      </c>
      <c r="AN106" s="35">
        <f t="shared" si="1662"/>
        <v>0</v>
      </c>
      <c r="AO106" s="35">
        <f t="shared" si="1662"/>
        <v>0</v>
      </c>
      <c r="AP106" s="35">
        <f t="shared" si="1662"/>
        <v>0</v>
      </c>
      <c r="AQ106" s="35">
        <f t="shared" si="1662"/>
        <v>0</v>
      </c>
      <c r="AR106" s="35">
        <f t="shared" si="1662"/>
        <v>0</v>
      </c>
      <c r="AS106" s="35">
        <f t="shared" si="1662"/>
        <v>0</v>
      </c>
      <c r="AT106" s="35">
        <f t="shared" si="1662"/>
        <v>0</v>
      </c>
      <c r="AU106" s="35">
        <f t="shared" si="1662"/>
        <v>0</v>
      </c>
      <c r="AV106" s="35">
        <f t="shared" si="1662"/>
        <v>0</v>
      </c>
      <c r="AW106" s="35">
        <f t="shared" si="1662"/>
        <v>0</v>
      </c>
      <c r="AX106" s="35">
        <f t="shared" si="1662"/>
        <v>0</v>
      </c>
      <c r="AY106" s="35">
        <f t="shared" si="1662"/>
        <v>0</v>
      </c>
      <c r="AZ106" s="35">
        <f t="shared" si="1662"/>
        <v>0</v>
      </c>
      <c r="BA106" s="35">
        <f t="shared" si="1662"/>
        <v>0</v>
      </c>
      <c r="BB106" s="35">
        <f t="shared" si="1662"/>
        <v>0</v>
      </c>
      <c r="BC106" s="35">
        <f t="shared" si="1662"/>
        <v>0</v>
      </c>
      <c r="BD106" s="35">
        <f t="shared" si="1662"/>
        <v>0</v>
      </c>
      <c r="BE106" s="35">
        <f t="shared" si="1662"/>
        <v>0</v>
      </c>
      <c r="BF106" s="35">
        <f t="shared" si="1662"/>
        <v>0</v>
      </c>
      <c r="BG106" s="35">
        <f t="shared" si="1662"/>
        <v>0</v>
      </c>
      <c r="BH106" s="35">
        <f t="shared" si="1662"/>
        <v>0</v>
      </c>
      <c r="BI106" s="35">
        <f t="shared" si="1662"/>
        <v>0</v>
      </c>
      <c r="BJ106" s="35">
        <f t="shared" si="1662"/>
        <v>0</v>
      </c>
      <c r="BK106" s="35">
        <f t="shared" si="1662"/>
        <v>0</v>
      </c>
      <c r="BL106" s="35">
        <f t="shared" si="1662"/>
        <v>0</v>
      </c>
      <c r="BM106" s="35">
        <f t="shared" si="1662"/>
        <v>0</v>
      </c>
      <c r="BN106" s="35">
        <f t="shared" si="1662"/>
        <v>0</v>
      </c>
      <c r="BO106" s="35">
        <f t="shared" si="1662"/>
        <v>0</v>
      </c>
      <c r="BP106" s="35">
        <f t="shared" si="1662"/>
        <v>0</v>
      </c>
      <c r="BQ106" s="35">
        <f t="shared" si="1662"/>
        <v>0</v>
      </c>
      <c r="BR106" s="35">
        <f t="shared" si="1662"/>
        <v>0</v>
      </c>
      <c r="BS106" s="35">
        <f t="shared" si="1662"/>
        <v>0</v>
      </c>
    </row>
    <row r="107" spans="6:71" hidden="1" outlineLevel="1">
      <c r="F107" t="s">
        <v>169</v>
      </c>
      <c r="L107" s="22" t="s">
        <v>170</v>
      </c>
      <c r="O107" s="22">
        <v>33</v>
      </c>
      <c r="P107" s="39"/>
      <c r="Q107" s="45"/>
      <c r="R107" s="35">
        <f t="shared" ref="R107" si="1663">IF(R$2&gt;=$O107,IF(R106-HLOOKUP($O107,$R$2:$BS$33,30,FALSE)/HLOOKUP($O107,$R$2:$BS$33,31,FALSE)&lt;=0,R106,HLOOKUP($O107,$R$2:$BS$33,30,FALSE)/HLOOKUP($O107,$R$2:$BS$33,31,FALSE)),0)</f>
        <v>0</v>
      </c>
      <c r="S107" s="35">
        <f t="shared" ref="S107" si="1664">IF(S$2&gt;=$O107,IF(S106-HLOOKUP($O107,$R$2:$BS$33,30,FALSE)/HLOOKUP($O107,$R$2:$BS$33,31,FALSE)&lt;=0,S106,HLOOKUP($O107,$R$2:$BS$33,30,FALSE)/HLOOKUP($O107,$R$2:$BS$33,31,FALSE)),0)</f>
        <v>0</v>
      </c>
      <c r="T107" s="35">
        <f t="shared" ref="T107" si="1665">IF(T$2&gt;=$O107,IF(T106-HLOOKUP($O107,$R$2:$BS$33,30,FALSE)/HLOOKUP($O107,$R$2:$BS$33,31,FALSE)&lt;=0,T106,HLOOKUP($O107,$R$2:$BS$33,30,FALSE)/HLOOKUP($O107,$R$2:$BS$33,31,FALSE)),0)</f>
        <v>0</v>
      </c>
      <c r="U107" s="35">
        <f t="shared" ref="U107" si="1666">IF(U$2&gt;=$O107,IF(U106-HLOOKUP($O107,$R$2:$BS$33,30,FALSE)/HLOOKUP($O107,$R$2:$BS$33,31,FALSE)&lt;=0,U106,HLOOKUP($O107,$R$2:$BS$33,30,FALSE)/HLOOKUP($O107,$R$2:$BS$33,31,FALSE)),0)</f>
        <v>0</v>
      </c>
      <c r="V107" s="35">
        <f t="shared" ref="V107" si="1667">IF(V$2&gt;=$O107,IF(V106-HLOOKUP($O107,$R$2:$BS$33,30,FALSE)/HLOOKUP($O107,$R$2:$BS$33,31,FALSE)&lt;=0,V106,HLOOKUP($O107,$R$2:$BS$33,30,FALSE)/HLOOKUP($O107,$R$2:$BS$33,31,FALSE)),0)</f>
        <v>0</v>
      </c>
      <c r="W107" s="35">
        <f t="shared" ref="W107" si="1668">IF(W$2&gt;=$O107,IF(W106-HLOOKUP($O107,$R$2:$BS$33,30,FALSE)/HLOOKUP($O107,$R$2:$BS$33,31,FALSE)&lt;=0,W106,HLOOKUP($O107,$R$2:$BS$33,30,FALSE)/HLOOKUP($O107,$R$2:$BS$33,31,FALSE)),0)</f>
        <v>0</v>
      </c>
      <c r="X107" s="35">
        <f t="shared" ref="X107" si="1669">IF(X$2&gt;=$O107,IF(X106-HLOOKUP($O107,$R$2:$BS$33,30,FALSE)/HLOOKUP($O107,$R$2:$BS$33,31,FALSE)&lt;=0,X106,HLOOKUP($O107,$R$2:$BS$33,30,FALSE)/HLOOKUP($O107,$R$2:$BS$33,31,FALSE)),0)</f>
        <v>0</v>
      </c>
      <c r="Y107" s="35">
        <f t="shared" ref="Y107" si="1670">IF(Y$2&gt;=$O107,IF(Y106-HLOOKUP($O107,$R$2:$BS$33,30,FALSE)/HLOOKUP($O107,$R$2:$BS$33,31,FALSE)&lt;=0,Y106,HLOOKUP($O107,$R$2:$BS$33,30,FALSE)/HLOOKUP($O107,$R$2:$BS$33,31,FALSE)),0)</f>
        <v>0</v>
      </c>
      <c r="Z107" s="35">
        <f t="shared" ref="Z107" si="1671">IF(Z$2&gt;=$O107,IF(Z106-HLOOKUP($O107,$R$2:$BS$33,30,FALSE)/HLOOKUP($O107,$R$2:$BS$33,31,FALSE)&lt;=0,Z106,HLOOKUP($O107,$R$2:$BS$33,30,FALSE)/HLOOKUP($O107,$R$2:$BS$33,31,FALSE)),0)</f>
        <v>0</v>
      </c>
      <c r="AA107" s="35">
        <f t="shared" ref="AA107" si="1672">IF(AA$2&gt;=$O107,IF(AA106-HLOOKUP($O107,$R$2:$BS$33,30,FALSE)/HLOOKUP($O107,$R$2:$BS$33,31,FALSE)&lt;=0,AA106,HLOOKUP($O107,$R$2:$BS$33,30,FALSE)/HLOOKUP($O107,$R$2:$BS$33,31,FALSE)),0)</f>
        <v>0</v>
      </c>
      <c r="AB107" s="35">
        <f t="shared" ref="AB107" si="1673">IF(AB$2&gt;=$O107,IF(AB106-HLOOKUP($O107,$R$2:$BS$33,30,FALSE)/HLOOKUP($O107,$R$2:$BS$33,31,FALSE)&lt;=0,AB106,HLOOKUP($O107,$R$2:$BS$33,30,FALSE)/HLOOKUP($O107,$R$2:$BS$33,31,FALSE)),0)</f>
        <v>0</v>
      </c>
      <c r="AC107" s="35">
        <f t="shared" ref="AC107" si="1674">IF(AC$2&gt;=$O107,IF(AC106-HLOOKUP($O107,$R$2:$BS$33,30,FALSE)/HLOOKUP($O107,$R$2:$BS$33,31,FALSE)&lt;=0,AC106,HLOOKUP($O107,$R$2:$BS$33,30,FALSE)/HLOOKUP($O107,$R$2:$BS$33,31,FALSE)),0)</f>
        <v>0</v>
      </c>
      <c r="AD107" s="35">
        <f t="shared" ref="AD107" si="1675">IF(AD$2&gt;=$O107,IF(AD106-HLOOKUP($O107,$R$2:$BS$33,30,FALSE)/HLOOKUP($O107,$R$2:$BS$33,31,FALSE)&lt;=0,AD106,HLOOKUP($O107,$R$2:$BS$33,30,FALSE)/HLOOKUP($O107,$R$2:$BS$33,31,FALSE)),0)</f>
        <v>0</v>
      </c>
      <c r="AE107" s="35">
        <f t="shared" ref="AE107" si="1676">IF(AE$2&gt;=$O107,IF(AE106-HLOOKUP($O107,$R$2:$BS$33,30,FALSE)/HLOOKUP($O107,$R$2:$BS$33,31,FALSE)&lt;=0,AE106,HLOOKUP($O107,$R$2:$BS$33,30,FALSE)/HLOOKUP($O107,$R$2:$BS$33,31,FALSE)),0)</f>
        <v>0</v>
      </c>
      <c r="AF107" s="35">
        <f t="shared" ref="AF107" si="1677">IF(AF$2&gt;=$O107,IF(AF106-HLOOKUP($O107,$R$2:$BS$33,30,FALSE)/HLOOKUP($O107,$R$2:$BS$33,31,FALSE)&lt;=0,AF106,HLOOKUP($O107,$R$2:$BS$33,30,FALSE)/HLOOKUP($O107,$R$2:$BS$33,31,FALSE)),0)</f>
        <v>0</v>
      </c>
      <c r="AG107" s="35">
        <f t="shared" ref="AG107" si="1678">IF(AG$2&gt;=$O107,IF(AG106-HLOOKUP($O107,$R$2:$BS$33,30,FALSE)/HLOOKUP($O107,$R$2:$BS$33,31,FALSE)&lt;=0,AG106,HLOOKUP($O107,$R$2:$BS$33,30,FALSE)/HLOOKUP($O107,$R$2:$BS$33,31,FALSE)),0)</f>
        <v>0</v>
      </c>
      <c r="AH107" s="35">
        <f t="shared" ref="AH107" si="1679">IF(AH$2&gt;=$O107,IF(AH106-HLOOKUP($O107,$R$2:$BS$33,30,FALSE)/HLOOKUP($O107,$R$2:$BS$33,31,FALSE)&lt;=0,AH106,HLOOKUP($O107,$R$2:$BS$33,30,FALSE)/HLOOKUP($O107,$R$2:$BS$33,31,FALSE)),0)</f>
        <v>0</v>
      </c>
      <c r="AI107" s="35">
        <f t="shared" ref="AI107" si="1680">IF(AI$2&gt;=$O107,IF(AI106-HLOOKUP($O107,$R$2:$BS$33,30,FALSE)/HLOOKUP($O107,$R$2:$BS$33,31,FALSE)&lt;=0,AI106,HLOOKUP($O107,$R$2:$BS$33,30,FALSE)/HLOOKUP($O107,$R$2:$BS$33,31,FALSE)),0)</f>
        <v>0</v>
      </c>
      <c r="AJ107" s="35">
        <f t="shared" ref="AJ107" si="1681">IF(AJ$2&gt;=$O107,IF(AJ106-HLOOKUP($O107,$R$2:$BS$33,30,FALSE)/HLOOKUP($O107,$R$2:$BS$33,31,FALSE)&lt;=0,AJ106,HLOOKUP($O107,$R$2:$BS$33,30,FALSE)/HLOOKUP($O107,$R$2:$BS$33,31,FALSE)),0)</f>
        <v>0</v>
      </c>
      <c r="AK107" s="35">
        <f t="shared" ref="AK107" si="1682">IF(AK$2&gt;=$O107,IF(AK106-HLOOKUP($O107,$R$2:$BS$33,30,FALSE)/HLOOKUP($O107,$R$2:$BS$33,31,FALSE)&lt;=0,AK106,HLOOKUP($O107,$R$2:$BS$33,30,FALSE)/HLOOKUP($O107,$R$2:$BS$33,31,FALSE)),0)</f>
        <v>0</v>
      </c>
      <c r="AL107" s="35">
        <f t="shared" ref="AL107" si="1683">IF(AL$2&gt;=$O107,IF(AL106-HLOOKUP($O107,$R$2:$BS$33,30,FALSE)/HLOOKUP($O107,$R$2:$BS$33,31,FALSE)&lt;=0,AL106,HLOOKUP($O107,$R$2:$BS$33,30,FALSE)/HLOOKUP($O107,$R$2:$BS$33,31,FALSE)),0)</f>
        <v>0</v>
      </c>
      <c r="AM107" s="35">
        <f t="shared" ref="AM107" si="1684">IF(AM$2&gt;=$O107,IF(AM106-HLOOKUP($O107,$R$2:$BS$33,30,FALSE)/HLOOKUP($O107,$R$2:$BS$33,31,FALSE)&lt;=0,AM106,HLOOKUP($O107,$R$2:$BS$33,30,FALSE)/HLOOKUP($O107,$R$2:$BS$33,31,FALSE)),0)</f>
        <v>0</v>
      </c>
      <c r="AN107" s="35">
        <f t="shared" ref="AN107" si="1685">IF(AN$2&gt;=$O107,IF(AN106-HLOOKUP($O107,$R$2:$BS$33,30,FALSE)/HLOOKUP($O107,$R$2:$BS$33,31,FALSE)&lt;=0,AN106,HLOOKUP($O107,$R$2:$BS$33,30,FALSE)/HLOOKUP($O107,$R$2:$BS$33,31,FALSE)),0)</f>
        <v>0</v>
      </c>
      <c r="AO107" s="35">
        <f t="shared" ref="AO107" si="1686">IF(AO$2&gt;=$O107,IF(AO106-HLOOKUP($O107,$R$2:$BS$33,30,FALSE)/HLOOKUP($O107,$R$2:$BS$33,31,FALSE)&lt;=0,AO106,HLOOKUP($O107,$R$2:$BS$33,30,FALSE)/HLOOKUP($O107,$R$2:$BS$33,31,FALSE)),0)</f>
        <v>0</v>
      </c>
      <c r="AP107" s="35">
        <f t="shared" ref="AP107" si="1687">IF(AP$2&gt;=$O107,IF(AP106-HLOOKUP($O107,$R$2:$BS$33,30,FALSE)/HLOOKUP($O107,$R$2:$BS$33,31,FALSE)&lt;=0,AP106,HLOOKUP($O107,$R$2:$BS$33,30,FALSE)/HLOOKUP($O107,$R$2:$BS$33,31,FALSE)),0)</f>
        <v>0</v>
      </c>
      <c r="AQ107" s="35">
        <f t="shared" ref="AQ107" si="1688">IF(AQ$2&gt;=$O107,IF(AQ106-HLOOKUP($O107,$R$2:$BS$33,30,FALSE)/HLOOKUP($O107,$R$2:$BS$33,31,FALSE)&lt;=0,AQ106,HLOOKUP($O107,$R$2:$BS$33,30,FALSE)/HLOOKUP($O107,$R$2:$BS$33,31,FALSE)),0)</f>
        <v>0</v>
      </c>
      <c r="AR107" s="35">
        <f t="shared" ref="AR107" si="1689">IF(AR$2&gt;=$O107,IF(AR106-HLOOKUP($O107,$R$2:$BS$33,30,FALSE)/HLOOKUP($O107,$R$2:$BS$33,31,FALSE)&lt;=0,AR106,HLOOKUP($O107,$R$2:$BS$33,30,FALSE)/HLOOKUP($O107,$R$2:$BS$33,31,FALSE)),0)</f>
        <v>0</v>
      </c>
      <c r="AS107" s="35">
        <f t="shared" ref="AS107" si="1690">IF(AS$2&gt;=$O107,IF(AS106-HLOOKUP($O107,$R$2:$BS$33,30,FALSE)/HLOOKUP($O107,$R$2:$BS$33,31,FALSE)&lt;=0,AS106,HLOOKUP($O107,$R$2:$BS$33,30,FALSE)/HLOOKUP($O107,$R$2:$BS$33,31,FALSE)),0)</f>
        <v>0</v>
      </c>
      <c r="AT107" s="35">
        <f t="shared" ref="AT107" si="1691">IF(AT$2&gt;=$O107,IF(AT106-HLOOKUP($O107,$R$2:$BS$33,30,FALSE)/HLOOKUP($O107,$R$2:$BS$33,31,FALSE)&lt;=0,AT106,HLOOKUP($O107,$R$2:$BS$33,30,FALSE)/HLOOKUP($O107,$R$2:$BS$33,31,FALSE)),0)</f>
        <v>0</v>
      </c>
      <c r="AU107" s="35">
        <f t="shared" ref="AU107" si="1692">IF(AU$2&gt;=$O107,IF(AU106-HLOOKUP($O107,$R$2:$BS$33,30,FALSE)/HLOOKUP($O107,$R$2:$BS$33,31,FALSE)&lt;=0,AU106,HLOOKUP($O107,$R$2:$BS$33,30,FALSE)/HLOOKUP($O107,$R$2:$BS$33,31,FALSE)),0)</f>
        <v>0</v>
      </c>
      <c r="AV107" s="35">
        <f t="shared" ref="AV107" si="1693">IF(AV$2&gt;=$O107,IF(AV106-HLOOKUP($O107,$R$2:$BS$33,30,FALSE)/HLOOKUP($O107,$R$2:$BS$33,31,FALSE)&lt;=0,AV106,HLOOKUP($O107,$R$2:$BS$33,30,FALSE)/HLOOKUP($O107,$R$2:$BS$33,31,FALSE)),0)</f>
        <v>0</v>
      </c>
      <c r="AW107" s="35">
        <f t="shared" ref="AW107" si="1694">IF(AW$2&gt;=$O107,IF(AW106-HLOOKUP($O107,$R$2:$BS$33,30,FALSE)/HLOOKUP($O107,$R$2:$BS$33,31,FALSE)&lt;=0,AW106,HLOOKUP($O107,$R$2:$BS$33,30,FALSE)/HLOOKUP($O107,$R$2:$BS$33,31,FALSE)),0)</f>
        <v>0</v>
      </c>
      <c r="AX107" s="35">
        <f t="shared" ref="AX107" si="1695">IF(AX$2&gt;=$O107,IF(AX106-HLOOKUP($O107,$R$2:$BS$33,30,FALSE)/HLOOKUP($O107,$R$2:$BS$33,31,FALSE)&lt;=0,AX106,HLOOKUP($O107,$R$2:$BS$33,30,FALSE)/HLOOKUP($O107,$R$2:$BS$33,31,FALSE)),0)</f>
        <v>0</v>
      </c>
      <c r="AY107" s="35">
        <f t="shared" ref="AY107" si="1696">IF(AY$2&gt;=$O107,IF(AY106-HLOOKUP($O107,$R$2:$BS$33,30,FALSE)/HLOOKUP($O107,$R$2:$BS$33,31,FALSE)&lt;=0,AY106,HLOOKUP($O107,$R$2:$BS$33,30,FALSE)/HLOOKUP($O107,$R$2:$BS$33,31,FALSE)),0)</f>
        <v>0</v>
      </c>
      <c r="AZ107" s="35">
        <f t="shared" ref="AZ107" si="1697">IF(AZ$2&gt;=$O107,IF(AZ106-HLOOKUP($O107,$R$2:$BS$33,30,FALSE)/HLOOKUP($O107,$R$2:$BS$33,31,FALSE)&lt;=0,AZ106,HLOOKUP($O107,$R$2:$BS$33,30,FALSE)/HLOOKUP($O107,$R$2:$BS$33,31,FALSE)),0)</f>
        <v>0</v>
      </c>
      <c r="BA107" s="35">
        <f t="shared" ref="BA107" si="1698">IF(BA$2&gt;=$O107,IF(BA106-HLOOKUP($O107,$R$2:$BS$33,30,FALSE)/HLOOKUP($O107,$R$2:$BS$33,31,FALSE)&lt;=0,BA106,HLOOKUP($O107,$R$2:$BS$33,30,FALSE)/HLOOKUP($O107,$R$2:$BS$33,31,FALSE)),0)</f>
        <v>0</v>
      </c>
      <c r="BB107" s="35">
        <f t="shared" ref="BB107" si="1699">IF(BB$2&gt;=$O107,IF(BB106-HLOOKUP($O107,$R$2:$BS$33,30,FALSE)/HLOOKUP($O107,$R$2:$BS$33,31,FALSE)&lt;=0,BB106,HLOOKUP($O107,$R$2:$BS$33,30,FALSE)/HLOOKUP($O107,$R$2:$BS$33,31,FALSE)),0)</f>
        <v>0</v>
      </c>
      <c r="BC107" s="35">
        <f t="shared" ref="BC107" si="1700">IF(BC$2&gt;=$O107,IF(BC106-HLOOKUP($O107,$R$2:$BS$33,30,FALSE)/HLOOKUP($O107,$R$2:$BS$33,31,FALSE)&lt;=0,BC106,HLOOKUP($O107,$R$2:$BS$33,30,FALSE)/HLOOKUP($O107,$R$2:$BS$33,31,FALSE)),0)</f>
        <v>0</v>
      </c>
      <c r="BD107" s="35">
        <f t="shared" ref="BD107" si="1701">IF(BD$2&gt;=$O107,IF(BD106-HLOOKUP($O107,$R$2:$BS$33,30,FALSE)/HLOOKUP($O107,$R$2:$BS$33,31,FALSE)&lt;=0,BD106,HLOOKUP($O107,$R$2:$BS$33,30,FALSE)/HLOOKUP($O107,$R$2:$BS$33,31,FALSE)),0)</f>
        <v>0</v>
      </c>
      <c r="BE107" s="35">
        <f t="shared" ref="BE107" si="1702">IF(BE$2&gt;=$O107,IF(BE106-HLOOKUP($O107,$R$2:$BS$33,30,FALSE)/HLOOKUP($O107,$R$2:$BS$33,31,FALSE)&lt;=0,BE106,HLOOKUP($O107,$R$2:$BS$33,30,FALSE)/HLOOKUP($O107,$R$2:$BS$33,31,FALSE)),0)</f>
        <v>0</v>
      </c>
      <c r="BF107" s="35">
        <f t="shared" ref="BF107" si="1703">IF(BF$2&gt;=$O107,IF(BF106-HLOOKUP($O107,$R$2:$BS$33,30,FALSE)/HLOOKUP($O107,$R$2:$BS$33,31,FALSE)&lt;=0,BF106,HLOOKUP($O107,$R$2:$BS$33,30,FALSE)/HLOOKUP($O107,$R$2:$BS$33,31,FALSE)),0)</f>
        <v>0</v>
      </c>
      <c r="BG107" s="35">
        <f t="shared" ref="BG107" si="1704">IF(BG$2&gt;=$O107,IF(BG106-HLOOKUP($O107,$R$2:$BS$33,30,FALSE)/HLOOKUP($O107,$R$2:$BS$33,31,FALSE)&lt;=0,BG106,HLOOKUP($O107,$R$2:$BS$33,30,FALSE)/HLOOKUP($O107,$R$2:$BS$33,31,FALSE)),0)</f>
        <v>0</v>
      </c>
      <c r="BH107" s="35">
        <f t="shared" ref="BH107" si="1705">IF(BH$2&gt;=$O107,IF(BH106-HLOOKUP($O107,$R$2:$BS$33,30,FALSE)/HLOOKUP($O107,$R$2:$BS$33,31,FALSE)&lt;=0,BH106,HLOOKUP($O107,$R$2:$BS$33,30,FALSE)/HLOOKUP($O107,$R$2:$BS$33,31,FALSE)),0)</f>
        <v>0</v>
      </c>
      <c r="BI107" s="35">
        <f t="shared" ref="BI107" si="1706">IF(BI$2&gt;=$O107,IF(BI106-HLOOKUP($O107,$R$2:$BS$33,30,FALSE)/HLOOKUP($O107,$R$2:$BS$33,31,FALSE)&lt;=0,BI106,HLOOKUP($O107,$R$2:$BS$33,30,FALSE)/HLOOKUP($O107,$R$2:$BS$33,31,FALSE)),0)</f>
        <v>0</v>
      </c>
      <c r="BJ107" s="35">
        <f t="shared" ref="BJ107" si="1707">IF(BJ$2&gt;=$O107,IF(BJ106-HLOOKUP($O107,$R$2:$BS$33,30,FALSE)/HLOOKUP($O107,$R$2:$BS$33,31,FALSE)&lt;=0,BJ106,HLOOKUP($O107,$R$2:$BS$33,30,FALSE)/HLOOKUP($O107,$R$2:$BS$33,31,FALSE)),0)</f>
        <v>0</v>
      </c>
      <c r="BK107" s="35">
        <f t="shared" ref="BK107" si="1708">IF(BK$2&gt;=$O107,IF(BK106-HLOOKUP($O107,$R$2:$BS$33,30,FALSE)/HLOOKUP($O107,$R$2:$BS$33,31,FALSE)&lt;=0,BK106,HLOOKUP($O107,$R$2:$BS$33,30,FALSE)/HLOOKUP($O107,$R$2:$BS$33,31,FALSE)),0)</f>
        <v>0</v>
      </c>
      <c r="BL107" s="35">
        <f t="shared" ref="BL107" si="1709">IF(BL$2&gt;=$O107,IF(BL106-HLOOKUP($O107,$R$2:$BS$33,30,FALSE)/HLOOKUP($O107,$R$2:$BS$33,31,FALSE)&lt;=0,BL106,HLOOKUP($O107,$R$2:$BS$33,30,FALSE)/HLOOKUP($O107,$R$2:$BS$33,31,FALSE)),0)</f>
        <v>0</v>
      </c>
      <c r="BM107" s="35">
        <f t="shared" ref="BM107" si="1710">IF(BM$2&gt;=$O107,IF(BM106-HLOOKUP($O107,$R$2:$BS$33,30,FALSE)/HLOOKUP($O107,$R$2:$BS$33,31,FALSE)&lt;=0,BM106,HLOOKUP($O107,$R$2:$BS$33,30,FALSE)/HLOOKUP($O107,$R$2:$BS$33,31,FALSE)),0)</f>
        <v>0</v>
      </c>
      <c r="BN107" s="35">
        <f t="shared" ref="BN107" si="1711">IF(BN$2&gt;=$O107,IF(BN106-HLOOKUP($O107,$R$2:$BS$33,30,FALSE)/HLOOKUP($O107,$R$2:$BS$33,31,FALSE)&lt;=0,BN106,HLOOKUP($O107,$R$2:$BS$33,30,FALSE)/HLOOKUP($O107,$R$2:$BS$33,31,FALSE)),0)</f>
        <v>0</v>
      </c>
      <c r="BO107" s="35">
        <f t="shared" ref="BO107" si="1712">IF(BO$2&gt;=$O107,IF(BO106-HLOOKUP($O107,$R$2:$BS$33,30,FALSE)/HLOOKUP($O107,$R$2:$BS$33,31,FALSE)&lt;=0,BO106,HLOOKUP($O107,$R$2:$BS$33,30,FALSE)/HLOOKUP($O107,$R$2:$BS$33,31,FALSE)),0)</f>
        <v>0</v>
      </c>
      <c r="BP107" s="35">
        <f t="shared" ref="BP107" si="1713">IF(BP$2&gt;=$O107,IF(BP106-HLOOKUP($O107,$R$2:$BS$33,30,FALSE)/HLOOKUP($O107,$R$2:$BS$33,31,FALSE)&lt;=0,BP106,HLOOKUP($O107,$R$2:$BS$33,30,FALSE)/HLOOKUP($O107,$R$2:$BS$33,31,FALSE)),0)</f>
        <v>0</v>
      </c>
      <c r="BQ107" s="35">
        <f t="shared" ref="BQ107" si="1714">IF(BQ$2&gt;=$O107,IF(BQ106-HLOOKUP($O107,$R$2:$BS$33,30,FALSE)/HLOOKUP($O107,$R$2:$BS$33,31,FALSE)&lt;=0,BQ106,HLOOKUP($O107,$R$2:$BS$33,30,FALSE)/HLOOKUP($O107,$R$2:$BS$33,31,FALSE)),0)</f>
        <v>0</v>
      </c>
      <c r="BR107" s="35">
        <f t="shared" ref="BR107" si="1715">IF(BR$2&gt;=$O107,IF(BR106-HLOOKUP($O107,$R$2:$BS$33,30,FALSE)/HLOOKUP($O107,$R$2:$BS$33,31,FALSE)&lt;=0,BR106,HLOOKUP($O107,$R$2:$BS$33,30,FALSE)/HLOOKUP($O107,$R$2:$BS$33,31,FALSE)),0)</f>
        <v>0</v>
      </c>
      <c r="BS107" s="35">
        <f t="shared" ref="BS107" si="1716">IF(BS$2&gt;=$O107,IF(BS106-HLOOKUP($O107,$R$2:$BS$33,30,FALSE)/HLOOKUP($O107,$R$2:$BS$33,31,FALSE)&lt;=0,BS106,HLOOKUP($O107,$R$2:$BS$33,30,FALSE)/HLOOKUP($O107,$R$2:$BS$33,31,FALSE)),0)</f>
        <v>0</v>
      </c>
    </row>
    <row r="108" spans="6:71" hidden="1" outlineLevel="1">
      <c r="F108" t="s">
        <v>168</v>
      </c>
      <c r="L108" s="22" t="s">
        <v>54</v>
      </c>
      <c r="O108" s="22">
        <v>34</v>
      </c>
      <c r="P108" s="39"/>
      <c r="Q108" s="45"/>
      <c r="R108" s="35">
        <f t="shared" ref="R108:BS108" si="1717">IF($O108=R$2,R$40,IF(R$2&gt;$O108,Q108-Q109,0))</f>
        <v>0</v>
      </c>
      <c r="S108" s="35">
        <f t="shared" si="1717"/>
        <v>0</v>
      </c>
      <c r="T108" s="35">
        <f t="shared" si="1717"/>
        <v>0</v>
      </c>
      <c r="U108" s="35">
        <f t="shared" si="1717"/>
        <v>0</v>
      </c>
      <c r="V108" s="35">
        <f t="shared" si="1717"/>
        <v>0</v>
      </c>
      <c r="W108" s="35">
        <f t="shared" si="1717"/>
        <v>0</v>
      </c>
      <c r="X108" s="35">
        <f t="shared" si="1717"/>
        <v>0</v>
      </c>
      <c r="Y108" s="35">
        <f t="shared" si="1717"/>
        <v>0</v>
      </c>
      <c r="Z108" s="35">
        <f t="shared" si="1717"/>
        <v>0</v>
      </c>
      <c r="AA108" s="35">
        <f t="shared" si="1717"/>
        <v>0</v>
      </c>
      <c r="AB108" s="35">
        <f t="shared" si="1717"/>
        <v>0</v>
      </c>
      <c r="AC108" s="35">
        <f t="shared" si="1717"/>
        <v>0</v>
      </c>
      <c r="AD108" s="35">
        <f t="shared" si="1717"/>
        <v>0</v>
      </c>
      <c r="AE108" s="35">
        <f t="shared" si="1717"/>
        <v>0</v>
      </c>
      <c r="AF108" s="35">
        <f t="shared" si="1717"/>
        <v>0</v>
      </c>
      <c r="AG108" s="35">
        <f t="shared" si="1717"/>
        <v>0</v>
      </c>
      <c r="AH108" s="35">
        <f t="shared" si="1717"/>
        <v>0</v>
      </c>
      <c r="AI108" s="35">
        <f t="shared" si="1717"/>
        <v>0</v>
      </c>
      <c r="AJ108" s="35">
        <f t="shared" si="1717"/>
        <v>0</v>
      </c>
      <c r="AK108" s="35">
        <f t="shared" si="1717"/>
        <v>0</v>
      </c>
      <c r="AL108" s="35">
        <f t="shared" si="1717"/>
        <v>0</v>
      </c>
      <c r="AM108" s="35">
        <f t="shared" si="1717"/>
        <v>0</v>
      </c>
      <c r="AN108" s="35">
        <f t="shared" si="1717"/>
        <v>0</v>
      </c>
      <c r="AO108" s="35">
        <f t="shared" si="1717"/>
        <v>0</v>
      </c>
      <c r="AP108" s="35">
        <f t="shared" si="1717"/>
        <v>0</v>
      </c>
      <c r="AQ108" s="35">
        <f t="shared" si="1717"/>
        <v>0</v>
      </c>
      <c r="AR108" s="35">
        <f t="shared" si="1717"/>
        <v>0</v>
      </c>
      <c r="AS108" s="35">
        <f t="shared" si="1717"/>
        <v>0</v>
      </c>
      <c r="AT108" s="35">
        <f t="shared" si="1717"/>
        <v>0</v>
      </c>
      <c r="AU108" s="35">
        <f t="shared" si="1717"/>
        <v>0</v>
      </c>
      <c r="AV108" s="35">
        <f t="shared" si="1717"/>
        <v>0</v>
      </c>
      <c r="AW108" s="35">
        <f t="shared" si="1717"/>
        <v>0</v>
      </c>
      <c r="AX108" s="35">
        <f t="shared" si="1717"/>
        <v>0</v>
      </c>
      <c r="AY108" s="35">
        <f t="shared" si="1717"/>
        <v>0</v>
      </c>
      <c r="AZ108" s="35">
        <f t="shared" si="1717"/>
        <v>0</v>
      </c>
      <c r="BA108" s="35">
        <f t="shared" si="1717"/>
        <v>0</v>
      </c>
      <c r="BB108" s="35">
        <f t="shared" si="1717"/>
        <v>0</v>
      </c>
      <c r="BC108" s="35">
        <f t="shared" si="1717"/>
        <v>0</v>
      </c>
      <c r="BD108" s="35">
        <f t="shared" si="1717"/>
        <v>0</v>
      </c>
      <c r="BE108" s="35">
        <f t="shared" si="1717"/>
        <v>0</v>
      </c>
      <c r="BF108" s="35">
        <f t="shared" si="1717"/>
        <v>0</v>
      </c>
      <c r="BG108" s="35">
        <f t="shared" si="1717"/>
        <v>0</v>
      </c>
      <c r="BH108" s="35">
        <f t="shared" si="1717"/>
        <v>0</v>
      </c>
      <c r="BI108" s="35">
        <f t="shared" si="1717"/>
        <v>0</v>
      </c>
      <c r="BJ108" s="35">
        <f t="shared" si="1717"/>
        <v>0</v>
      </c>
      <c r="BK108" s="35">
        <f t="shared" si="1717"/>
        <v>0</v>
      </c>
      <c r="BL108" s="35">
        <f t="shared" si="1717"/>
        <v>0</v>
      </c>
      <c r="BM108" s="35">
        <f t="shared" si="1717"/>
        <v>0</v>
      </c>
      <c r="BN108" s="35">
        <f t="shared" si="1717"/>
        <v>0</v>
      </c>
      <c r="BO108" s="35">
        <f t="shared" si="1717"/>
        <v>0</v>
      </c>
      <c r="BP108" s="35">
        <f t="shared" si="1717"/>
        <v>0</v>
      </c>
      <c r="BQ108" s="35">
        <f t="shared" si="1717"/>
        <v>0</v>
      </c>
      <c r="BR108" s="35">
        <f t="shared" si="1717"/>
        <v>0</v>
      </c>
      <c r="BS108" s="35">
        <f t="shared" si="1717"/>
        <v>0</v>
      </c>
    </row>
    <row r="109" spans="6:71" hidden="1" outlineLevel="1">
      <c r="F109" t="s">
        <v>169</v>
      </c>
      <c r="L109" s="22" t="s">
        <v>170</v>
      </c>
      <c r="O109" s="22">
        <v>34</v>
      </c>
      <c r="P109" s="39"/>
      <c r="Q109" s="45"/>
      <c r="R109" s="35">
        <f t="shared" ref="R109" si="1718">IF(R$2&gt;=$O109,IF(R108-HLOOKUP($O109,$R$2:$BS$33,30,FALSE)/HLOOKUP($O109,$R$2:$BS$33,31,FALSE)&lt;=0,R108,HLOOKUP($O109,$R$2:$BS$33,30,FALSE)/HLOOKUP($O109,$R$2:$BS$33,31,FALSE)),0)</f>
        <v>0</v>
      </c>
      <c r="S109" s="35">
        <f t="shared" ref="S109" si="1719">IF(S$2&gt;=$O109,IF(S108-HLOOKUP($O109,$R$2:$BS$33,30,FALSE)/HLOOKUP($O109,$R$2:$BS$33,31,FALSE)&lt;=0,S108,HLOOKUP($O109,$R$2:$BS$33,30,FALSE)/HLOOKUP($O109,$R$2:$BS$33,31,FALSE)),0)</f>
        <v>0</v>
      </c>
      <c r="T109" s="35">
        <f t="shared" ref="T109" si="1720">IF(T$2&gt;=$O109,IF(T108-HLOOKUP($O109,$R$2:$BS$33,30,FALSE)/HLOOKUP($O109,$R$2:$BS$33,31,FALSE)&lt;=0,T108,HLOOKUP($O109,$R$2:$BS$33,30,FALSE)/HLOOKUP($O109,$R$2:$BS$33,31,FALSE)),0)</f>
        <v>0</v>
      </c>
      <c r="U109" s="35">
        <f t="shared" ref="U109" si="1721">IF(U$2&gt;=$O109,IF(U108-HLOOKUP($O109,$R$2:$BS$33,30,FALSE)/HLOOKUP($O109,$R$2:$BS$33,31,FALSE)&lt;=0,U108,HLOOKUP($O109,$R$2:$BS$33,30,FALSE)/HLOOKUP($O109,$R$2:$BS$33,31,FALSE)),0)</f>
        <v>0</v>
      </c>
      <c r="V109" s="35">
        <f t="shared" ref="V109" si="1722">IF(V$2&gt;=$O109,IF(V108-HLOOKUP($O109,$R$2:$BS$33,30,FALSE)/HLOOKUP($O109,$R$2:$BS$33,31,FALSE)&lt;=0,V108,HLOOKUP($O109,$R$2:$BS$33,30,FALSE)/HLOOKUP($O109,$R$2:$BS$33,31,FALSE)),0)</f>
        <v>0</v>
      </c>
      <c r="W109" s="35">
        <f t="shared" ref="W109" si="1723">IF(W$2&gt;=$O109,IF(W108-HLOOKUP($O109,$R$2:$BS$33,30,FALSE)/HLOOKUP($O109,$R$2:$BS$33,31,FALSE)&lt;=0,W108,HLOOKUP($O109,$R$2:$BS$33,30,FALSE)/HLOOKUP($O109,$R$2:$BS$33,31,FALSE)),0)</f>
        <v>0</v>
      </c>
      <c r="X109" s="35">
        <f t="shared" ref="X109" si="1724">IF(X$2&gt;=$O109,IF(X108-HLOOKUP($O109,$R$2:$BS$33,30,FALSE)/HLOOKUP($O109,$R$2:$BS$33,31,FALSE)&lt;=0,X108,HLOOKUP($O109,$R$2:$BS$33,30,FALSE)/HLOOKUP($O109,$R$2:$BS$33,31,FALSE)),0)</f>
        <v>0</v>
      </c>
      <c r="Y109" s="35">
        <f t="shared" ref="Y109" si="1725">IF(Y$2&gt;=$O109,IF(Y108-HLOOKUP($O109,$R$2:$BS$33,30,FALSE)/HLOOKUP($O109,$R$2:$BS$33,31,FALSE)&lt;=0,Y108,HLOOKUP($O109,$R$2:$BS$33,30,FALSE)/HLOOKUP($O109,$R$2:$BS$33,31,FALSE)),0)</f>
        <v>0</v>
      </c>
      <c r="Z109" s="35">
        <f t="shared" ref="Z109" si="1726">IF(Z$2&gt;=$O109,IF(Z108-HLOOKUP($O109,$R$2:$BS$33,30,FALSE)/HLOOKUP($O109,$R$2:$BS$33,31,FALSE)&lt;=0,Z108,HLOOKUP($O109,$R$2:$BS$33,30,FALSE)/HLOOKUP($O109,$R$2:$BS$33,31,FALSE)),0)</f>
        <v>0</v>
      </c>
      <c r="AA109" s="35">
        <f t="shared" ref="AA109" si="1727">IF(AA$2&gt;=$O109,IF(AA108-HLOOKUP($O109,$R$2:$BS$33,30,FALSE)/HLOOKUP($O109,$R$2:$BS$33,31,FALSE)&lt;=0,AA108,HLOOKUP($O109,$R$2:$BS$33,30,FALSE)/HLOOKUP($O109,$R$2:$BS$33,31,FALSE)),0)</f>
        <v>0</v>
      </c>
      <c r="AB109" s="35">
        <f t="shared" ref="AB109" si="1728">IF(AB$2&gt;=$O109,IF(AB108-HLOOKUP($O109,$R$2:$BS$33,30,FALSE)/HLOOKUP($O109,$R$2:$BS$33,31,FALSE)&lt;=0,AB108,HLOOKUP($O109,$R$2:$BS$33,30,FALSE)/HLOOKUP($O109,$R$2:$BS$33,31,FALSE)),0)</f>
        <v>0</v>
      </c>
      <c r="AC109" s="35">
        <f t="shared" ref="AC109" si="1729">IF(AC$2&gt;=$O109,IF(AC108-HLOOKUP($O109,$R$2:$BS$33,30,FALSE)/HLOOKUP($O109,$R$2:$BS$33,31,FALSE)&lt;=0,AC108,HLOOKUP($O109,$R$2:$BS$33,30,FALSE)/HLOOKUP($O109,$R$2:$BS$33,31,FALSE)),0)</f>
        <v>0</v>
      </c>
      <c r="AD109" s="35">
        <f t="shared" ref="AD109" si="1730">IF(AD$2&gt;=$O109,IF(AD108-HLOOKUP($O109,$R$2:$BS$33,30,FALSE)/HLOOKUP($O109,$R$2:$BS$33,31,FALSE)&lt;=0,AD108,HLOOKUP($O109,$R$2:$BS$33,30,FALSE)/HLOOKUP($O109,$R$2:$BS$33,31,FALSE)),0)</f>
        <v>0</v>
      </c>
      <c r="AE109" s="35">
        <f t="shared" ref="AE109" si="1731">IF(AE$2&gt;=$O109,IF(AE108-HLOOKUP($O109,$R$2:$BS$33,30,FALSE)/HLOOKUP($O109,$R$2:$BS$33,31,FALSE)&lt;=0,AE108,HLOOKUP($O109,$R$2:$BS$33,30,FALSE)/HLOOKUP($O109,$R$2:$BS$33,31,FALSE)),0)</f>
        <v>0</v>
      </c>
      <c r="AF109" s="35">
        <f t="shared" ref="AF109" si="1732">IF(AF$2&gt;=$O109,IF(AF108-HLOOKUP($O109,$R$2:$BS$33,30,FALSE)/HLOOKUP($O109,$R$2:$BS$33,31,FALSE)&lt;=0,AF108,HLOOKUP($O109,$R$2:$BS$33,30,FALSE)/HLOOKUP($O109,$R$2:$BS$33,31,FALSE)),0)</f>
        <v>0</v>
      </c>
      <c r="AG109" s="35">
        <f t="shared" ref="AG109" si="1733">IF(AG$2&gt;=$O109,IF(AG108-HLOOKUP($O109,$R$2:$BS$33,30,FALSE)/HLOOKUP($O109,$R$2:$BS$33,31,FALSE)&lt;=0,AG108,HLOOKUP($O109,$R$2:$BS$33,30,FALSE)/HLOOKUP($O109,$R$2:$BS$33,31,FALSE)),0)</f>
        <v>0</v>
      </c>
      <c r="AH109" s="35">
        <f t="shared" ref="AH109" si="1734">IF(AH$2&gt;=$O109,IF(AH108-HLOOKUP($O109,$R$2:$BS$33,30,FALSE)/HLOOKUP($O109,$R$2:$BS$33,31,FALSE)&lt;=0,AH108,HLOOKUP($O109,$R$2:$BS$33,30,FALSE)/HLOOKUP($O109,$R$2:$BS$33,31,FALSE)),0)</f>
        <v>0</v>
      </c>
      <c r="AI109" s="35">
        <f t="shared" ref="AI109" si="1735">IF(AI$2&gt;=$O109,IF(AI108-HLOOKUP($O109,$R$2:$BS$33,30,FALSE)/HLOOKUP($O109,$R$2:$BS$33,31,FALSE)&lt;=0,AI108,HLOOKUP($O109,$R$2:$BS$33,30,FALSE)/HLOOKUP($O109,$R$2:$BS$33,31,FALSE)),0)</f>
        <v>0</v>
      </c>
      <c r="AJ109" s="35">
        <f t="shared" ref="AJ109" si="1736">IF(AJ$2&gt;=$O109,IF(AJ108-HLOOKUP($O109,$R$2:$BS$33,30,FALSE)/HLOOKUP($O109,$R$2:$BS$33,31,FALSE)&lt;=0,AJ108,HLOOKUP($O109,$R$2:$BS$33,30,FALSE)/HLOOKUP($O109,$R$2:$BS$33,31,FALSE)),0)</f>
        <v>0</v>
      </c>
      <c r="AK109" s="35">
        <f t="shared" ref="AK109" si="1737">IF(AK$2&gt;=$O109,IF(AK108-HLOOKUP($O109,$R$2:$BS$33,30,FALSE)/HLOOKUP($O109,$R$2:$BS$33,31,FALSE)&lt;=0,AK108,HLOOKUP($O109,$R$2:$BS$33,30,FALSE)/HLOOKUP($O109,$R$2:$BS$33,31,FALSE)),0)</f>
        <v>0</v>
      </c>
      <c r="AL109" s="35">
        <f t="shared" ref="AL109" si="1738">IF(AL$2&gt;=$O109,IF(AL108-HLOOKUP($O109,$R$2:$BS$33,30,FALSE)/HLOOKUP($O109,$R$2:$BS$33,31,FALSE)&lt;=0,AL108,HLOOKUP($O109,$R$2:$BS$33,30,FALSE)/HLOOKUP($O109,$R$2:$BS$33,31,FALSE)),0)</f>
        <v>0</v>
      </c>
      <c r="AM109" s="35">
        <f t="shared" ref="AM109" si="1739">IF(AM$2&gt;=$O109,IF(AM108-HLOOKUP($O109,$R$2:$BS$33,30,FALSE)/HLOOKUP($O109,$R$2:$BS$33,31,FALSE)&lt;=0,AM108,HLOOKUP($O109,$R$2:$BS$33,30,FALSE)/HLOOKUP($O109,$R$2:$BS$33,31,FALSE)),0)</f>
        <v>0</v>
      </c>
      <c r="AN109" s="35">
        <f t="shared" ref="AN109" si="1740">IF(AN$2&gt;=$O109,IF(AN108-HLOOKUP($O109,$R$2:$BS$33,30,FALSE)/HLOOKUP($O109,$R$2:$BS$33,31,FALSE)&lt;=0,AN108,HLOOKUP($O109,$R$2:$BS$33,30,FALSE)/HLOOKUP($O109,$R$2:$BS$33,31,FALSE)),0)</f>
        <v>0</v>
      </c>
      <c r="AO109" s="35">
        <f t="shared" ref="AO109" si="1741">IF(AO$2&gt;=$O109,IF(AO108-HLOOKUP($O109,$R$2:$BS$33,30,FALSE)/HLOOKUP($O109,$R$2:$BS$33,31,FALSE)&lt;=0,AO108,HLOOKUP($O109,$R$2:$BS$33,30,FALSE)/HLOOKUP($O109,$R$2:$BS$33,31,FALSE)),0)</f>
        <v>0</v>
      </c>
      <c r="AP109" s="35">
        <f t="shared" ref="AP109" si="1742">IF(AP$2&gt;=$O109,IF(AP108-HLOOKUP($O109,$R$2:$BS$33,30,FALSE)/HLOOKUP($O109,$R$2:$BS$33,31,FALSE)&lt;=0,AP108,HLOOKUP($O109,$R$2:$BS$33,30,FALSE)/HLOOKUP($O109,$R$2:$BS$33,31,FALSE)),0)</f>
        <v>0</v>
      </c>
      <c r="AQ109" s="35">
        <f t="shared" ref="AQ109" si="1743">IF(AQ$2&gt;=$O109,IF(AQ108-HLOOKUP($O109,$R$2:$BS$33,30,FALSE)/HLOOKUP($O109,$R$2:$BS$33,31,FALSE)&lt;=0,AQ108,HLOOKUP($O109,$R$2:$BS$33,30,FALSE)/HLOOKUP($O109,$R$2:$BS$33,31,FALSE)),0)</f>
        <v>0</v>
      </c>
      <c r="AR109" s="35">
        <f t="shared" ref="AR109" si="1744">IF(AR$2&gt;=$O109,IF(AR108-HLOOKUP($O109,$R$2:$BS$33,30,FALSE)/HLOOKUP($O109,$R$2:$BS$33,31,FALSE)&lt;=0,AR108,HLOOKUP($O109,$R$2:$BS$33,30,FALSE)/HLOOKUP($O109,$R$2:$BS$33,31,FALSE)),0)</f>
        <v>0</v>
      </c>
      <c r="AS109" s="35">
        <f t="shared" ref="AS109" si="1745">IF(AS$2&gt;=$O109,IF(AS108-HLOOKUP($O109,$R$2:$BS$33,30,FALSE)/HLOOKUP($O109,$R$2:$BS$33,31,FALSE)&lt;=0,AS108,HLOOKUP($O109,$R$2:$BS$33,30,FALSE)/HLOOKUP($O109,$R$2:$BS$33,31,FALSE)),0)</f>
        <v>0</v>
      </c>
      <c r="AT109" s="35">
        <f t="shared" ref="AT109" si="1746">IF(AT$2&gt;=$O109,IF(AT108-HLOOKUP($O109,$R$2:$BS$33,30,FALSE)/HLOOKUP($O109,$R$2:$BS$33,31,FALSE)&lt;=0,AT108,HLOOKUP($O109,$R$2:$BS$33,30,FALSE)/HLOOKUP($O109,$R$2:$BS$33,31,FALSE)),0)</f>
        <v>0</v>
      </c>
      <c r="AU109" s="35">
        <f t="shared" ref="AU109" si="1747">IF(AU$2&gt;=$O109,IF(AU108-HLOOKUP($O109,$R$2:$BS$33,30,FALSE)/HLOOKUP($O109,$R$2:$BS$33,31,FALSE)&lt;=0,AU108,HLOOKUP($O109,$R$2:$BS$33,30,FALSE)/HLOOKUP($O109,$R$2:$BS$33,31,FALSE)),0)</f>
        <v>0</v>
      </c>
      <c r="AV109" s="35">
        <f t="shared" ref="AV109" si="1748">IF(AV$2&gt;=$O109,IF(AV108-HLOOKUP($O109,$R$2:$BS$33,30,FALSE)/HLOOKUP($O109,$R$2:$BS$33,31,FALSE)&lt;=0,AV108,HLOOKUP($O109,$R$2:$BS$33,30,FALSE)/HLOOKUP($O109,$R$2:$BS$33,31,FALSE)),0)</f>
        <v>0</v>
      </c>
      <c r="AW109" s="35">
        <f t="shared" ref="AW109" si="1749">IF(AW$2&gt;=$O109,IF(AW108-HLOOKUP($O109,$R$2:$BS$33,30,FALSE)/HLOOKUP($O109,$R$2:$BS$33,31,FALSE)&lt;=0,AW108,HLOOKUP($O109,$R$2:$BS$33,30,FALSE)/HLOOKUP($O109,$R$2:$BS$33,31,FALSE)),0)</f>
        <v>0</v>
      </c>
      <c r="AX109" s="35">
        <f t="shared" ref="AX109" si="1750">IF(AX$2&gt;=$O109,IF(AX108-HLOOKUP($O109,$R$2:$BS$33,30,FALSE)/HLOOKUP($O109,$R$2:$BS$33,31,FALSE)&lt;=0,AX108,HLOOKUP($O109,$R$2:$BS$33,30,FALSE)/HLOOKUP($O109,$R$2:$BS$33,31,FALSE)),0)</f>
        <v>0</v>
      </c>
      <c r="AY109" s="35">
        <f t="shared" ref="AY109" si="1751">IF(AY$2&gt;=$O109,IF(AY108-HLOOKUP($O109,$R$2:$BS$33,30,FALSE)/HLOOKUP($O109,$R$2:$BS$33,31,FALSE)&lt;=0,AY108,HLOOKUP($O109,$R$2:$BS$33,30,FALSE)/HLOOKUP($O109,$R$2:$BS$33,31,FALSE)),0)</f>
        <v>0</v>
      </c>
      <c r="AZ109" s="35">
        <f t="shared" ref="AZ109" si="1752">IF(AZ$2&gt;=$O109,IF(AZ108-HLOOKUP($O109,$R$2:$BS$33,30,FALSE)/HLOOKUP($O109,$R$2:$BS$33,31,FALSE)&lt;=0,AZ108,HLOOKUP($O109,$R$2:$BS$33,30,FALSE)/HLOOKUP($O109,$R$2:$BS$33,31,FALSE)),0)</f>
        <v>0</v>
      </c>
      <c r="BA109" s="35">
        <f t="shared" ref="BA109" si="1753">IF(BA$2&gt;=$O109,IF(BA108-HLOOKUP($O109,$R$2:$BS$33,30,FALSE)/HLOOKUP($O109,$R$2:$BS$33,31,FALSE)&lt;=0,BA108,HLOOKUP($O109,$R$2:$BS$33,30,FALSE)/HLOOKUP($O109,$R$2:$BS$33,31,FALSE)),0)</f>
        <v>0</v>
      </c>
      <c r="BB109" s="35">
        <f t="shared" ref="BB109" si="1754">IF(BB$2&gt;=$O109,IF(BB108-HLOOKUP($O109,$R$2:$BS$33,30,FALSE)/HLOOKUP($O109,$R$2:$BS$33,31,FALSE)&lt;=0,BB108,HLOOKUP($O109,$R$2:$BS$33,30,FALSE)/HLOOKUP($O109,$R$2:$BS$33,31,FALSE)),0)</f>
        <v>0</v>
      </c>
      <c r="BC109" s="35">
        <f t="shared" ref="BC109" si="1755">IF(BC$2&gt;=$O109,IF(BC108-HLOOKUP($O109,$R$2:$BS$33,30,FALSE)/HLOOKUP($O109,$R$2:$BS$33,31,FALSE)&lt;=0,BC108,HLOOKUP($O109,$R$2:$BS$33,30,FALSE)/HLOOKUP($O109,$R$2:$BS$33,31,FALSE)),0)</f>
        <v>0</v>
      </c>
      <c r="BD109" s="35">
        <f t="shared" ref="BD109" si="1756">IF(BD$2&gt;=$O109,IF(BD108-HLOOKUP($O109,$R$2:$BS$33,30,FALSE)/HLOOKUP($O109,$R$2:$BS$33,31,FALSE)&lt;=0,BD108,HLOOKUP($O109,$R$2:$BS$33,30,FALSE)/HLOOKUP($O109,$R$2:$BS$33,31,FALSE)),0)</f>
        <v>0</v>
      </c>
      <c r="BE109" s="35">
        <f t="shared" ref="BE109" si="1757">IF(BE$2&gt;=$O109,IF(BE108-HLOOKUP($O109,$R$2:$BS$33,30,FALSE)/HLOOKUP($O109,$R$2:$BS$33,31,FALSE)&lt;=0,BE108,HLOOKUP($O109,$R$2:$BS$33,30,FALSE)/HLOOKUP($O109,$R$2:$BS$33,31,FALSE)),0)</f>
        <v>0</v>
      </c>
      <c r="BF109" s="35">
        <f t="shared" ref="BF109" si="1758">IF(BF$2&gt;=$O109,IF(BF108-HLOOKUP($O109,$R$2:$BS$33,30,FALSE)/HLOOKUP($O109,$R$2:$BS$33,31,FALSE)&lt;=0,BF108,HLOOKUP($O109,$R$2:$BS$33,30,FALSE)/HLOOKUP($O109,$R$2:$BS$33,31,FALSE)),0)</f>
        <v>0</v>
      </c>
      <c r="BG109" s="35">
        <f t="shared" ref="BG109" si="1759">IF(BG$2&gt;=$O109,IF(BG108-HLOOKUP($O109,$R$2:$BS$33,30,FALSE)/HLOOKUP($O109,$R$2:$BS$33,31,FALSE)&lt;=0,BG108,HLOOKUP($O109,$R$2:$BS$33,30,FALSE)/HLOOKUP($O109,$R$2:$BS$33,31,FALSE)),0)</f>
        <v>0</v>
      </c>
      <c r="BH109" s="35">
        <f t="shared" ref="BH109" si="1760">IF(BH$2&gt;=$O109,IF(BH108-HLOOKUP($O109,$R$2:$BS$33,30,FALSE)/HLOOKUP($O109,$R$2:$BS$33,31,FALSE)&lt;=0,BH108,HLOOKUP($O109,$R$2:$BS$33,30,FALSE)/HLOOKUP($O109,$R$2:$BS$33,31,FALSE)),0)</f>
        <v>0</v>
      </c>
      <c r="BI109" s="35">
        <f t="shared" ref="BI109" si="1761">IF(BI$2&gt;=$O109,IF(BI108-HLOOKUP($O109,$R$2:$BS$33,30,FALSE)/HLOOKUP($O109,$R$2:$BS$33,31,FALSE)&lt;=0,BI108,HLOOKUP($O109,$R$2:$BS$33,30,FALSE)/HLOOKUP($O109,$R$2:$BS$33,31,FALSE)),0)</f>
        <v>0</v>
      </c>
      <c r="BJ109" s="35">
        <f t="shared" ref="BJ109" si="1762">IF(BJ$2&gt;=$O109,IF(BJ108-HLOOKUP($O109,$R$2:$BS$33,30,FALSE)/HLOOKUP($O109,$R$2:$BS$33,31,FALSE)&lt;=0,BJ108,HLOOKUP($O109,$R$2:$BS$33,30,FALSE)/HLOOKUP($O109,$R$2:$BS$33,31,FALSE)),0)</f>
        <v>0</v>
      </c>
      <c r="BK109" s="35">
        <f t="shared" ref="BK109" si="1763">IF(BK$2&gt;=$O109,IF(BK108-HLOOKUP($O109,$R$2:$BS$33,30,FALSE)/HLOOKUP($O109,$R$2:$BS$33,31,FALSE)&lt;=0,BK108,HLOOKUP($O109,$R$2:$BS$33,30,FALSE)/HLOOKUP($O109,$R$2:$BS$33,31,FALSE)),0)</f>
        <v>0</v>
      </c>
      <c r="BL109" s="35">
        <f t="shared" ref="BL109" si="1764">IF(BL$2&gt;=$O109,IF(BL108-HLOOKUP($O109,$R$2:$BS$33,30,FALSE)/HLOOKUP($O109,$R$2:$BS$33,31,FALSE)&lt;=0,BL108,HLOOKUP($O109,$R$2:$BS$33,30,FALSE)/HLOOKUP($O109,$R$2:$BS$33,31,FALSE)),0)</f>
        <v>0</v>
      </c>
      <c r="BM109" s="35">
        <f t="shared" ref="BM109" si="1765">IF(BM$2&gt;=$O109,IF(BM108-HLOOKUP($O109,$R$2:$BS$33,30,FALSE)/HLOOKUP($O109,$R$2:$BS$33,31,FALSE)&lt;=0,BM108,HLOOKUP($O109,$R$2:$BS$33,30,FALSE)/HLOOKUP($O109,$R$2:$BS$33,31,FALSE)),0)</f>
        <v>0</v>
      </c>
      <c r="BN109" s="35">
        <f t="shared" ref="BN109" si="1766">IF(BN$2&gt;=$O109,IF(BN108-HLOOKUP($O109,$R$2:$BS$33,30,FALSE)/HLOOKUP($O109,$R$2:$BS$33,31,FALSE)&lt;=0,BN108,HLOOKUP($O109,$R$2:$BS$33,30,FALSE)/HLOOKUP($O109,$R$2:$BS$33,31,FALSE)),0)</f>
        <v>0</v>
      </c>
      <c r="BO109" s="35">
        <f t="shared" ref="BO109" si="1767">IF(BO$2&gt;=$O109,IF(BO108-HLOOKUP($O109,$R$2:$BS$33,30,FALSE)/HLOOKUP($O109,$R$2:$BS$33,31,FALSE)&lt;=0,BO108,HLOOKUP($O109,$R$2:$BS$33,30,FALSE)/HLOOKUP($O109,$R$2:$BS$33,31,FALSE)),0)</f>
        <v>0</v>
      </c>
      <c r="BP109" s="35">
        <f t="shared" ref="BP109" si="1768">IF(BP$2&gt;=$O109,IF(BP108-HLOOKUP($O109,$R$2:$BS$33,30,FALSE)/HLOOKUP($O109,$R$2:$BS$33,31,FALSE)&lt;=0,BP108,HLOOKUP($O109,$R$2:$BS$33,30,FALSE)/HLOOKUP($O109,$R$2:$BS$33,31,FALSE)),0)</f>
        <v>0</v>
      </c>
      <c r="BQ109" s="35">
        <f t="shared" ref="BQ109" si="1769">IF(BQ$2&gt;=$O109,IF(BQ108-HLOOKUP($O109,$R$2:$BS$33,30,FALSE)/HLOOKUP($O109,$R$2:$BS$33,31,FALSE)&lt;=0,BQ108,HLOOKUP($O109,$R$2:$BS$33,30,FALSE)/HLOOKUP($O109,$R$2:$BS$33,31,FALSE)),0)</f>
        <v>0</v>
      </c>
      <c r="BR109" s="35">
        <f t="shared" ref="BR109" si="1770">IF(BR$2&gt;=$O109,IF(BR108-HLOOKUP($O109,$R$2:$BS$33,30,FALSE)/HLOOKUP($O109,$R$2:$BS$33,31,FALSE)&lt;=0,BR108,HLOOKUP($O109,$R$2:$BS$33,30,FALSE)/HLOOKUP($O109,$R$2:$BS$33,31,FALSE)),0)</f>
        <v>0</v>
      </c>
      <c r="BS109" s="35">
        <f t="shared" ref="BS109" si="1771">IF(BS$2&gt;=$O109,IF(BS108-HLOOKUP($O109,$R$2:$BS$33,30,FALSE)/HLOOKUP($O109,$R$2:$BS$33,31,FALSE)&lt;=0,BS108,HLOOKUP($O109,$R$2:$BS$33,30,FALSE)/HLOOKUP($O109,$R$2:$BS$33,31,FALSE)),0)</f>
        <v>0</v>
      </c>
    </row>
    <row r="110" spans="6:71" hidden="1" outlineLevel="1">
      <c r="F110" t="s">
        <v>168</v>
      </c>
      <c r="L110" s="22" t="s">
        <v>54</v>
      </c>
      <c r="O110" s="22">
        <v>35</v>
      </c>
      <c r="P110" s="39"/>
      <c r="Q110" s="45"/>
      <c r="R110" s="35">
        <f t="shared" ref="R110:BS110" si="1772">IF($O110=R$2,R$40,IF(R$2&gt;$O110,Q110-Q111,0))</f>
        <v>0</v>
      </c>
      <c r="S110" s="35">
        <f t="shared" si="1772"/>
        <v>0</v>
      </c>
      <c r="T110" s="35">
        <f t="shared" si="1772"/>
        <v>0</v>
      </c>
      <c r="U110" s="35">
        <f t="shared" si="1772"/>
        <v>0</v>
      </c>
      <c r="V110" s="35">
        <f t="shared" si="1772"/>
        <v>0</v>
      </c>
      <c r="W110" s="35">
        <f t="shared" si="1772"/>
        <v>0</v>
      </c>
      <c r="X110" s="35">
        <f t="shared" si="1772"/>
        <v>0</v>
      </c>
      <c r="Y110" s="35">
        <f t="shared" si="1772"/>
        <v>0</v>
      </c>
      <c r="Z110" s="35">
        <f t="shared" si="1772"/>
        <v>0</v>
      </c>
      <c r="AA110" s="35">
        <f t="shared" si="1772"/>
        <v>0</v>
      </c>
      <c r="AB110" s="35">
        <f t="shared" si="1772"/>
        <v>0</v>
      </c>
      <c r="AC110" s="35">
        <f t="shared" si="1772"/>
        <v>0</v>
      </c>
      <c r="AD110" s="35">
        <f t="shared" si="1772"/>
        <v>0</v>
      </c>
      <c r="AE110" s="35">
        <f t="shared" si="1772"/>
        <v>0</v>
      </c>
      <c r="AF110" s="35">
        <f t="shared" si="1772"/>
        <v>0</v>
      </c>
      <c r="AG110" s="35">
        <f t="shared" si="1772"/>
        <v>0</v>
      </c>
      <c r="AH110" s="35">
        <f t="shared" si="1772"/>
        <v>0</v>
      </c>
      <c r="AI110" s="35">
        <f t="shared" si="1772"/>
        <v>0</v>
      </c>
      <c r="AJ110" s="35">
        <f t="shared" si="1772"/>
        <v>0</v>
      </c>
      <c r="AK110" s="35">
        <f t="shared" si="1772"/>
        <v>0</v>
      </c>
      <c r="AL110" s="35">
        <f t="shared" si="1772"/>
        <v>0</v>
      </c>
      <c r="AM110" s="35">
        <f t="shared" si="1772"/>
        <v>0</v>
      </c>
      <c r="AN110" s="35">
        <f t="shared" si="1772"/>
        <v>0</v>
      </c>
      <c r="AO110" s="35">
        <f t="shared" si="1772"/>
        <v>0</v>
      </c>
      <c r="AP110" s="35">
        <f t="shared" si="1772"/>
        <v>0</v>
      </c>
      <c r="AQ110" s="35">
        <f t="shared" si="1772"/>
        <v>0</v>
      </c>
      <c r="AR110" s="35">
        <f t="shared" si="1772"/>
        <v>0</v>
      </c>
      <c r="AS110" s="35">
        <f t="shared" si="1772"/>
        <v>0</v>
      </c>
      <c r="AT110" s="35">
        <f t="shared" si="1772"/>
        <v>0</v>
      </c>
      <c r="AU110" s="35">
        <f t="shared" si="1772"/>
        <v>0</v>
      </c>
      <c r="AV110" s="35">
        <f t="shared" si="1772"/>
        <v>0</v>
      </c>
      <c r="AW110" s="35">
        <f t="shared" si="1772"/>
        <v>0</v>
      </c>
      <c r="AX110" s="35">
        <f t="shared" si="1772"/>
        <v>0</v>
      </c>
      <c r="AY110" s="35">
        <f t="shared" si="1772"/>
        <v>0</v>
      </c>
      <c r="AZ110" s="35">
        <f t="shared" si="1772"/>
        <v>0</v>
      </c>
      <c r="BA110" s="35">
        <f t="shared" si="1772"/>
        <v>0</v>
      </c>
      <c r="BB110" s="35">
        <f t="shared" si="1772"/>
        <v>0</v>
      </c>
      <c r="BC110" s="35">
        <f t="shared" si="1772"/>
        <v>0</v>
      </c>
      <c r="BD110" s="35">
        <f t="shared" si="1772"/>
        <v>0</v>
      </c>
      <c r="BE110" s="35">
        <f t="shared" si="1772"/>
        <v>0</v>
      </c>
      <c r="BF110" s="35">
        <f t="shared" si="1772"/>
        <v>0</v>
      </c>
      <c r="BG110" s="35">
        <f t="shared" si="1772"/>
        <v>0</v>
      </c>
      <c r="BH110" s="35">
        <f t="shared" si="1772"/>
        <v>0</v>
      </c>
      <c r="BI110" s="35">
        <f t="shared" si="1772"/>
        <v>0</v>
      </c>
      <c r="BJ110" s="35">
        <f t="shared" si="1772"/>
        <v>0</v>
      </c>
      <c r="BK110" s="35">
        <f t="shared" si="1772"/>
        <v>0</v>
      </c>
      <c r="BL110" s="35">
        <f t="shared" si="1772"/>
        <v>0</v>
      </c>
      <c r="BM110" s="35">
        <f t="shared" si="1772"/>
        <v>0</v>
      </c>
      <c r="BN110" s="35">
        <f t="shared" si="1772"/>
        <v>0</v>
      </c>
      <c r="BO110" s="35">
        <f t="shared" si="1772"/>
        <v>0</v>
      </c>
      <c r="BP110" s="35">
        <f t="shared" si="1772"/>
        <v>0</v>
      </c>
      <c r="BQ110" s="35">
        <f t="shared" si="1772"/>
        <v>0</v>
      </c>
      <c r="BR110" s="35">
        <f t="shared" si="1772"/>
        <v>0</v>
      </c>
      <c r="BS110" s="35">
        <f t="shared" si="1772"/>
        <v>0</v>
      </c>
    </row>
    <row r="111" spans="6:71" hidden="1" outlineLevel="1">
      <c r="F111" t="s">
        <v>169</v>
      </c>
      <c r="L111" s="22" t="s">
        <v>170</v>
      </c>
      <c r="O111" s="22">
        <v>35</v>
      </c>
      <c r="P111" s="39"/>
      <c r="Q111" s="45"/>
      <c r="R111" s="35">
        <f t="shared" ref="R111" si="1773">IF(R$2&gt;=$O111,IF(R110-HLOOKUP($O111,$R$2:$BS$33,30,FALSE)/HLOOKUP($O111,$R$2:$BS$33,31,FALSE)&lt;=0,R110,HLOOKUP($O111,$R$2:$BS$33,30,FALSE)/HLOOKUP($O111,$R$2:$BS$33,31,FALSE)),0)</f>
        <v>0</v>
      </c>
      <c r="S111" s="35">
        <f t="shared" ref="S111" si="1774">IF(S$2&gt;=$O111,IF(S110-HLOOKUP($O111,$R$2:$BS$33,30,FALSE)/HLOOKUP($O111,$R$2:$BS$33,31,FALSE)&lt;=0,S110,HLOOKUP($O111,$R$2:$BS$33,30,FALSE)/HLOOKUP($O111,$R$2:$BS$33,31,FALSE)),0)</f>
        <v>0</v>
      </c>
      <c r="T111" s="35">
        <f t="shared" ref="T111" si="1775">IF(T$2&gt;=$O111,IF(T110-HLOOKUP($O111,$R$2:$BS$33,30,FALSE)/HLOOKUP($O111,$R$2:$BS$33,31,FALSE)&lt;=0,T110,HLOOKUP($O111,$R$2:$BS$33,30,FALSE)/HLOOKUP($O111,$R$2:$BS$33,31,FALSE)),0)</f>
        <v>0</v>
      </c>
      <c r="U111" s="35">
        <f t="shared" ref="U111" si="1776">IF(U$2&gt;=$O111,IF(U110-HLOOKUP($O111,$R$2:$BS$33,30,FALSE)/HLOOKUP($O111,$R$2:$BS$33,31,FALSE)&lt;=0,U110,HLOOKUP($O111,$R$2:$BS$33,30,FALSE)/HLOOKUP($O111,$R$2:$BS$33,31,FALSE)),0)</f>
        <v>0</v>
      </c>
      <c r="V111" s="35">
        <f t="shared" ref="V111" si="1777">IF(V$2&gt;=$O111,IF(V110-HLOOKUP($O111,$R$2:$BS$33,30,FALSE)/HLOOKUP($O111,$R$2:$BS$33,31,FALSE)&lt;=0,V110,HLOOKUP($O111,$R$2:$BS$33,30,FALSE)/HLOOKUP($O111,$R$2:$BS$33,31,FALSE)),0)</f>
        <v>0</v>
      </c>
      <c r="W111" s="35">
        <f t="shared" ref="W111" si="1778">IF(W$2&gt;=$O111,IF(W110-HLOOKUP($O111,$R$2:$BS$33,30,FALSE)/HLOOKUP($O111,$R$2:$BS$33,31,FALSE)&lt;=0,W110,HLOOKUP($O111,$R$2:$BS$33,30,FALSE)/HLOOKUP($O111,$R$2:$BS$33,31,FALSE)),0)</f>
        <v>0</v>
      </c>
      <c r="X111" s="35">
        <f t="shared" ref="X111" si="1779">IF(X$2&gt;=$O111,IF(X110-HLOOKUP($O111,$R$2:$BS$33,30,FALSE)/HLOOKUP($O111,$R$2:$BS$33,31,FALSE)&lt;=0,X110,HLOOKUP($O111,$R$2:$BS$33,30,FALSE)/HLOOKUP($O111,$R$2:$BS$33,31,FALSE)),0)</f>
        <v>0</v>
      </c>
      <c r="Y111" s="35">
        <f t="shared" ref="Y111" si="1780">IF(Y$2&gt;=$O111,IF(Y110-HLOOKUP($O111,$R$2:$BS$33,30,FALSE)/HLOOKUP($O111,$R$2:$BS$33,31,FALSE)&lt;=0,Y110,HLOOKUP($O111,$R$2:$BS$33,30,FALSE)/HLOOKUP($O111,$R$2:$BS$33,31,FALSE)),0)</f>
        <v>0</v>
      </c>
      <c r="Z111" s="35">
        <f t="shared" ref="Z111" si="1781">IF(Z$2&gt;=$O111,IF(Z110-HLOOKUP($O111,$R$2:$BS$33,30,FALSE)/HLOOKUP($O111,$R$2:$BS$33,31,FALSE)&lt;=0,Z110,HLOOKUP($O111,$R$2:$BS$33,30,FALSE)/HLOOKUP($O111,$R$2:$BS$33,31,FALSE)),0)</f>
        <v>0</v>
      </c>
      <c r="AA111" s="35">
        <f t="shared" ref="AA111" si="1782">IF(AA$2&gt;=$O111,IF(AA110-HLOOKUP($O111,$R$2:$BS$33,30,FALSE)/HLOOKUP($O111,$R$2:$BS$33,31,FALSE)&lt;=0,AA110,HLOOKUP($O111,$R$2:$BS$33,30,FALSE)/HLOOKUP($O111,$R$2:$BS$33,31,FALSE)),0)</f>
        <v>0</v>
      </c>
      <c r="AB111" s="35">
        <f t="shared" ref="AB111" si="1783">IF(AB$2&gt;=$O111,IF(AB110-HLOOKUP($O111,$R$2:$BS$33,30,FALSE)/HLOOKUP($O111,$R$2:$BS$33,31,FALSE)&lt;=0,AB110,HLOOKUP($O111,$R$2:$BS$33,30,FALSE)/HLOOKUP($O111,$R$2:$BS$33,31,FALSE)),0)</f>
        <v>0</v>
      </c>
      <c r="AC111" s="35">
        <f t="shared" ref="AC111" si="1784">IF(AC$2&gt;=$O111,IF(AC110-HLOOKUP($O111,$R$2:$BS$33,30,FALSE)/HLOOKUP($O111,$R$2:$BS$33,31,FALSE)&lt;=0,AC110,HLOOKUP($O111,$R$2:$BS$33,30,FALSE)/HLOOKUP($O111,$R$2:$BS$33,31,FALSE)),0)</f>
        <v>0</v>
      </c>
      <c r="AD111" s="35">
        <f t="shared" ref="AD111" si="1785">IF(AD$2&gt;=$O111,IF(AD110-HLOOKUP($O111,$R$2:$BS$33,30,FALSE)/HLOOKUP($O111,$R$2:$BS$33,31,FALSE)&lt;=0,AD110,HLOOKUP($O111,$R$2:$BS$33,30,FALSE)/HLOOKUP($O111,$R$2:$BS$33,31,FALSE)),0)</f>
        <v>0</v>
      </c>
      <c r="AE111" s="35">
        <f t="shared" ref="AE111" si="1786">IF(AE$2&gt;=$O111,IF(AE110-HLOOKUP($O111,$R$2:$BS$33,30,FALSE)/HLOOKUP($O111,$R$2:$BS$33,31,FALSE)&lt;=0,AE110,HLOOKUP($O111,$R$2:$BS$33,30,FALSE)/HLOOKUP($O111,$R$2:$BS$33,31,FALSE)),0)</f>
        <v>0</v>
      </c>
      <c r="AF111" s="35">
        <f t="shared" ref="AF111" si="1787">IF(AF$2&gt;=$O111,IF(AF110-HLOOKUP($O111,$R$2:$BS$33,30,FALSE)/HLOOKUP($O111,$R$2:$BS$33,31,FALSE)&lt;=0,AF110,HLOOKUP($O111,$R$2:$BS$33,30,FALSE)/HLOOKUP($O111,$R$2:$BS$33,31,FALSE)),0)</f>
        <v>0</v>
      </c>
      <c r="AG111" s="35">
        <f t="shared" ref="AG111" si="1788">IF(AG$2&gt;=$O111,IF(AG110-HLOOKUP($O111,$R$2:$BS$33,30,FALSE)/HLOOKUP($O111,$R$2:$BS$33,31,FALSE)&lt;=0,AG110,HLOOKUP($O111,$R$2:$BS$33,30,FALSE)/HLOOKUP($O111,$R$2:$BS$33,31,FALSE)),0)</f>
        <v>0</v>
      </c>
      <c r="AH111" s="35">
        <f t="shared" ref="AH111" si="1789">IF(AH$2&gt;=$O111,IF(AH110-HLOOKUP($O111,$R$2:$BS$33,30,FALSE)/HLOOKUP($O111,$R$2:$BS$33,31,FALSE)&lt;=0,AH110,HLOOKUP($O111,$R$2:$BS$33,30,FALSE)/HLOOKUP($O111,$R$2:$BS$33,31,FALSE)),0)</f>
        <v>0</v>
      </c>
      <c r="AI111" s="35">
        <f t="shared" ref="AI111" si="1790">IF(AI$2&gt;=$O111,IF(AI110-HLOOKUP($O111,$R$2:$BS$33,30,FALSE)/HLOOKUP($O111,$R$2:$BS$33,31,FALSE)&lt;=0,AI110,HLOOKUP($O111,$R$2:$BS$33,30,FALSE)/HLOOKUP($O111,$R$2:$BS$33,31,FALSE)),0)</f>
        <v>0</v>
      </c>
      <c r="AJ111" s="35">
        <f t="shared" ref="AJ111" si="1791">IF(AJ$2&gt;=$O111,IF(AJ110-HLOOKUP($O111,$R$2:$BS$33,30,FALSE)/HLOOKUP($O111,$R$2:$BS$33,31,FALSE)&lt;=0,AJ110,HLOOKUP($O111,$R$2:$BS$33,30,FALSE)/HLOOKUP($O111,$R$2:$BS$33,31,FALSE)),0)</f>
        <v>0</v>
      </c>
      <c r="AK111" s="35">
        <f t="shared" ref="AK111" si="1792">IF(AK$2&gt;=$O111,IF(AK110-HLOOKUP($O111,$R$2:$BS$33,30,FALSE)/HLOOKUP($O111,$R$2:$BS$33,31,FALSE)&lt;=0,AK110,HLOOKUP($O111,$R$2:$BS$33,30,FALSE)/HLOOKUP($O111,$R$2:$BS$33,31,FALSE)),0)</f>
        <v>0</v>
      </c>
      <c r="AL111" s="35">
        <f t="shared" ref="AL111" si="1793">IF(AL$2&gt;=$O111,IF(AL110-HLOOKUP($O111,$R$2:$BS$33,30,FALSE)/HLOOKUP($O111,$R$2:$BS$33,31,FALSE)&lt;=0,AL110,HLOOKUP($O111,$R$2:$BS$33,30,FALSE)/HLOOKUP($O111,$R$2:$BS$33,31,FALSE)),0)</f>
        <v>0</v>
      </c>
      <c r="AM111" s="35">
        <f t="shared" ref="AM111" si="1794">IF(AM$2&gt;=$O111,IF(AM110-HLOOKUP($O111,$R$2:$BS$33,30,FALSE)/HLOOKUP($O111,$R$2:$BS$33,31,FALSE)&lt;=0,AM110,HLOOKUP($O111,$R$2:$BS$33,30,FALSE)/HLOOKUP($O111,$R$2:$BS$33,31,FALSE)),0)</f>
        <v>0</v>
      </c>
      <c r="AN111" s="35">
        <f t="shared" ref="AN111" si="1795">IF(AN$2&gt;=$O111,IF(AN110-HLOOKUP($O111,$R$2:$BS$33,30,FALSE)/HLOOKUP($O111,$R$2:$BS$33,31,FALSE)&lt;=0,AN110,HLOOKUP($O111,$R$2:$BS$33,30,FALSE)/HLOOKUP($O111,$R$2:$BS$33,31,FALSE)),0)</f>
        <v>0</v>
      </c>
      <c r="AO111" s="35">
        <f t="shared" ref="AO111" si="1796">IF(AO$2&gt;=$O111,IF(AO110-HLOOKUP($O111,$R$2:$BS$33,30,FALSE)/HLOOKUP($O111,$R$2:$BS$33,31,FALSE)&lt;=0,AO110,HLOOKUP($O111,$R$2:$BS$33,30,FALSE)/HLOOKUP($O111,$R$2:$BS$33,31,FALSE)),0)</f>
        <v>0</v>
      </c>
      <c r="AP111" s="35">
        <f t="shared" ref="AP111" si="1797">IF(AP$2&gt;=$O111,IF(AP110-HLOOKUP($O111,$R$2:$BS$33,30,FALSE)/HLOOKUP($O111,$R$2:$BS$33,31,FALSE)&lt;=0,AP110,HLOOKUP($O111,$R$2:$BS$33,30,FALSE)/HLOOKUP($O111,$R$2:$BS$33,31,FALSE)),0)</f>
        <v>0</v>
      </c>
      <c r="AQ111" s="35">
        <f t="shared" ref="AQ111" si="1798">IF(AQ$2&gt;=$O111,IF(AQ110-HLOOKUP($O111,$R$2:$BS$33,30,FALSE)/HLOOKUP($O111,$R$2:$BS$33,31,FALSE)&lt;=0,AQ110,HLOOKUP($O111,$R$2:$BS$33,30,FALSE)/HLOOKUP($O111,$R$2:$BS$33,31,FALSE)),0)</f>
        <v>0</v>
      </c>
      <c r="AR111" s="35">
        <f t="shared" ref="AR111" si="1799">IF(AR$2&gt;=$O111,IF(AR110-HLOOKUP($O111,$R$2:$BS$33,30,FALSE)/HLOOKUP($O111,$R$2:$BS$33,31,FALSE)&lt;=0,AR110,HLOOKUP($O111,$R$2:$BS$33,30,FALSE)/HLOOKUP($O111,$R$2:$BS$33,31,FALSE)),0)</f>
        <v>0</v>
      </c>
      <c r="AS111" s="35">
        <f t="shared" ref="AS111" si="1800">IF(AS$2&gt;=$O111,IF(AS110-HLOOKUP($O111,$R$2:$BS$33,30,FALSE)/HLOOKUP($O111,$R$2:$BS$33,31,FALSE)&lt;=0,AS110,HLOOKUP($O111,$R$2:$BS$33,30,FALSE)/HLOOKUP($O111,$R$2:$BS$33,31,FALSE)),0)</f>
        <v>0</v>
      </c>
      <c r="AT111" s="35">
        <f t="shared" ref="AT111" si="1801">IF(AT$2&gt;=$O111,IF(AT110-HLOOKUP($O111,$R$2:$BS$33,30,FALSE)/HLOOKUP($O111,$R$2:$BS$33,31,FALSE)&lt;=0,AT110,HLOOKUP($O111,$R$2:$BS$33,30,FALSE)/HLOOKUP($O111,$R$2:$BS$33,31,FALSE)),0)</f>
        <v>0</v>
      </c>
      <c r="AU111" s="35">
        <f t="shared" ref="AU111" si="1802">IF(AU$2&gt;=$O111,IF(AU110-HLOOKUP($O111,$R$2:$BS$33,30,FALSE)/HLOOKUP($O111,$R$2:$BS$33,31,FALSE)&lt;=0,AU110,HLOOKUP($O111,$R$2:$BS$33,30,FALSE)/HLOOKUP($O111,$R$2:$BS$33,31,FALSE)),0)</f>
        <v>0</v>
      </c>
      <c r="AV111" s="35">
        <f t="shared" ref="AV111" si="1803">IF(AV$2&gt;=$O111,IF(AV110-HLOOKUP($O111,$R$2:$BS$33,30,FALSE)/HLOOKUP($O111,$R$2:$BS$33,31,FALSE)&lt;=0,AV110,HLOOKUP($O111,$R$2:$BS$33,30,FALSE)/HLOOKUP($O111,$R$2:$BS$33,31,FALSE)),0)</f>
        <v>0</v>
      </c>
      <c r="AW111" s="35">
        <f t="shared" ref="AW111" si="1804">IF(AW$2&gt;=$O111,IF(AW110-HLOOKUP($O111,$R$2:$BS$33,30,FALSE)/HLOOKUP($O111,$R$2:$BS$33,31,FALSE)&lt;=0,AW110,HLOOKUP($O111,$R$2:$BS$33,30,FALSE)/HLOOKUP($O111,$R$2:$BS$33,31,FALSE)),0)</f>
        <v>0</v>
      </c>
      <c r="AX111" s="35">
        <f t="shared" ref="AX111" si="1805">IF(AX$2&gt;=$O111,IF(AX110-HLOOKUP($O111,$R$2:$BS$33,30,FALSE)/HLOOKUP($O111,$R$2:$BS$33,31,FALSE)&lt;=0,AX110,HLOOKUP($O111,$R$2:$BS$33,30,FALSE)/HLOOKUP($O111,$R$2:$BS$33,31,FALSE)),0)</f>
        <v>0</v>
      </c>
      <c r="AY111" s="35">
        <f t="shared" ref="AY111" si="1806">IF(AY$2&gt;=$O111,IF(AY110-HLOOKUP($O111,$R$2:$BS$33,30,FALSE)/HLOOKUP($O111,$R$2:$BS$33,31,FALSE)&lt;=0,AY110,HLOOKUP($O111,$R$2:$BS$33,30,FALSE)/HLOOKUP($O111,$R$2:$BS$33,31,FALSE)),0)</f>
        <v>0</v>
      </c>
      <c r="AZ111" s="35">
        <f t="shared" ref="AZ111" si="1807">IF(AZ$2&gt;=$O111,IF(AZ110-HLOOKUP($O111,$R$2:$BS$33,30,FALSE)/HLOOKUP($O111,$R$2:$BS$33,31,FALSE)&lt;=0,AZ110,HLOOKUP($O111,$R$2:$BS$33,30,FALSE)/HLOOKUP($O111,$R$2:$BS$33,31,FALSE)),0)</f>
        <v>0</v>
      </c>
      <c r="BA111" s="35">
        <f t="shared" ref="BA111" si="1808">IF(BA$2&gt;=$O111,IF(BA110-HLOOKUP($O111,$R$2:$BS$33,30,FALSE)/HLOOKUP($O111,$R$2:$BS$33,31,FALSE)&lt;=0,BA110,HLOOKUP($O111,$R$2:$BS$33,30,FALSE)/HLOOKUP($O111,$R$2:$BS$33,31,FALSE)),0)</f>
        <v>0</v>
      </c>
      <c r="BB111" s="35">
        <f t="shared" ref="BB111" si="1809">IF(BB$2&gt;=$O111,IF(BB110-HLOOKUP($O111,$R$2:$BS$33,30,FALSE)/HLOOKUP($O111,$R$2:$BS$33,31,FALSE)&lt;=0,BB110,HLOOKUP($O111,$R$2:$BS$33,30,FALSE)/HLOOKUP($O111,$R$2:$BS$33,31,FALSE)),0)</f>
        <v>0</v>
      </c>
      <c r="BC111" s="35">
        <f t="shared" ref="BC111" si="1810">IF(BC$2&gt;=$O111,IF(BC110-HLOOKUP($O111,$R$2:$BS$33,30,FALSE)/HLOOKUP($O111,$R$2:$BS$33,31,FALSE)&lt;=0,BC110,HLOOKUP($O111,$R$2:$BS$33,30,FALSE)/HLOOKUP($O111,$R$2:$BS$33,31,FALSE)),0)</f>
        <v>0</v>
      </c>
      <c r="BD111" s="35">
        <f t="shared" ref="BD111" si="1811">IF(BD$2&gt;=$O111,IF(BD110-HLOOKUP($O111,$R$2:$BS$33,30,FALSE)/HLOOKUP($O111,$R$2:$BS$33,31,FALSE)&lt;=0,BD110,HLOOKUP($O111,$R$2:$BS$33,30,FALSE)/HLOOKUP($O111,$R$2:$BS$33,31,FALSE)),0)</f>
        <v>0</v>
      </c>
      <c r="BE111" s="35">
        <f t="shared" ref="BE111" si="1812">IF(BE$2&gt;=$O111,IF(BE110-HLOOKUP($O111,$R$2:$BS$33,30,FALSE)/HLOOKUP($O111,$R$2:$BS$33,31,FALSE)&lt;=0,BE110,HLOOKUP($O111,$R$2:$BS$33,30,FALSE)/HLOOKUP($O111,$R$2:$BS$33,31,FALSE)),0)</f>
        <v>0</v>
      </c>
      <c r="BF111" s="35">
        <f t="shared" ref="BF111" si="1813">IF(BF$2&gt;=$O111,IF(BF110-HLOOKUP($O111,$R$2:$BS$33,30,FALSE)/HLOOKUP($O111,$R$2:$BS$33,31,FALSE)&lt;=0,BF110,HLOOKUP($O111,$R$2:$BS$33,30,FALSE)/HLOOKUP($O111,$R$2:$BS$33,31,FALSE)),0)</f>
        <v>0</v>
      </c>
      <c r="BG111" s="35">
        <f t="shared" ref="BG111" si="1814">IF(BG$2&gt;=$O111,IF(BG110-HLOOKUP($O111,$R$2:$BS$33,30,FALSE)/HLOOKUP($O111,$R$2:$BS$33,31,FALSE)&lt;=0,BG110,HLOOKUP($O111,$R$2:$BS$33,30,FALSE)/HLOOKUP($O111,$R$2:$BS$33,31,FALSE)),0)</f>
        <v>0</v>
      </c>
      <c r="BH111" s="35">
        <f t="shared" ref="BH111" si="1815">IF(BH$2&gt;=$O111,IF(BH110-HLOOKUP($O111,$R$2:$BS$33,30,FALSE)/HLOOKUP($O111,$R$2:$BS$33,31,FALSE)&lt;=0,BH110,HLOOKUP($O111,$R$2:$BS$33,30,FALSE)/HLOOKUP($O111,$R$2:$BS$33,31,FALSE)),0)</f>
        <v>0</v>
      </c>
      <c r="BI111" s="35">
        <f t="shared" ref="BI111" si="1816">IF(BI$2&gt;=$O111,IF(BI110-HLOOKUP($O111,$R$2:$BS$33,30,FALSE)/HLOOKUP($O111,$R$2:$BS$33,31,FALSE)&lt;=0,BI110,HLOOKUP($O111,$R$2:$BS$33,30,FALSE)/HLOOKUP($O111,$R$2:$BS$33,31,FALSE)),0)</f>
        <v>0</v>
      </c>
      <c r="BJ111" s="35">
        <f t="shared" ref="BJ111" si="1817">IF(BJ$2&gt;=$O111,IF(BJ110-HLOOKUP($O111,$R$2:$BS$33,30,FALSE)/HLOOKUP($O111,$R$2:$BS$33,31,FALSE)&lt;=0,BJ110,HLOOKUP($O111,$R$2:$BS$33,30,FALSE)/HLOOKUP($O111,$R$2:$BS$33,31,FALSE)),0)</f>
        <v>0</v>
      </c>
      <c r="BK111" s="35">
        <f t="shared" ref="BK111" si="1818">IF(BK$2&gt;=$O111,IF(BK110-HLOOKUP($O111,$R$2:$BS$33,30,FALSE)/HLOOKUP($O111,$R$2:$BS$33,31,FALSE)&lt;=0,BK110,HLOOKUP($O111,$R$2:$BS$33,30,FALSE)/HLOOKUP($O111,$R$2:$BS$33,31,FALSE)),0)</f>
        <v>0</v>
      </c>
      <c r="BL111" s="35">
        <f t="shared" ref="BL111" si="1819">IF(BL$2&gt;=$O111,IF(BL110-HLOOKUP($O111,$R$2:$BS$33,30,FALSE)/HLOOKUP($O111,$R$2:$BS$33,31,FALSE)&lt;=0,BL110,HLOOKUP($O111,$R$2:$BS$33,30,FALSE)/HLOOKUP($O111,$R$2:$BS$33,31,FALSE)),0)</f>
        <v>0</v>
      </c>
      <c r="BM111" s="35">
        <f t="shared" ref="BM111" si="1820">IF(BM$2&gt;=$O111,IF(BM110-HLOOKUP($O111,$R$2:$BS$33,30,FALSE)/HLOOKUP($O111,$R$2:$BS$33,31,FALSE)&lt;=0,BM110,HLOOKUP($O111,$R$2:$BS$33,30,FALSE)/HLOOKUP($O111,$R$2:$BS$33,31,FALSE)),0)</f>
        <v>0</v>
      </c>
      <c r="BN111" s="35">
        <f t="shared" ref="BN111" si="1821">IF(BN$2&gt;=$O111,IF(BN110-HLOOKUP($O111,$R$2:$BS$33,30,FALSE)/HLOOKUP($O111,$R$2:$BS$33,31,FALSE)&lt;=0,BN110,HLOOKUP($O111,$R$2:$BS$33,30,FALSE)/HLOOKUP($O111,$R$2:$BS$33,31,FALSE)),0)</f>
        <v>0</v>
      </c>
      <c r="BO111" s="35">
        <f t="shared" ref="BO111" si="1822">IF(BO$2&gt;=$O111,IF(BO110-HLOOKUP($O111,$R$2:$BS$33,30,FALSE)/HLOOKUP($O111,$R$2:$BS$33,31,FALSE)&lt;=0,BO110,HLOOKUP($O111,$R$2:$BS$33,30,FALSE)/HLOOKUP($O111,$R$2:$BS$33,31,FALSE)),0)</f>
        <v>0</v>
      </c>
      <c r="BP111" s="35">
        <f t="shared" ref="BP111" si="1823">IF(BP$2&gt;=$O111,IF(BP110-HLOOKUP($O111,$R$2:$BS$33,30,FALSE)/HLOOKUP($O111,$R$2:$BS$33,31,FALSE)&lt;=0,BP110,HLOOKUP($O111,$R$2:$BS$33,30,FALSE)/HLOOKUP($O111,$R$2:$BS$33,31,FALSE)),0)</f>
        <v>0</v>
      </c>
      <c r="BQ111" s="35">
        <f t="shared" ref="BQ111" si="1824">IF(BQ$2&gt;=$O111,IF(BQ110-HLOOKUP($O111,$R$2:$BS$33,30,FALSE)/HLOOKUP($O111,$R$2:$BS$33,31,FALSE)&lt;=0,BQ110,HLOOKUP($O111,$R$2:$BS$33,30,FALSE)/HLOOKUP($O111,$R$2:$BS$33,31,FALSE)),0)</f>
        <v>0</v>
      </c>
      <c r="BR111" s="35">
        <f t="shared" ref="BR111" si="1825">IF(BR$2&gt;=$O111,IF(BR110-HLOOKUP($O111,$R$2:$BS$33,30,FALSE)/HLOOKUP($O111,$R$2:$BS$33,31,FALSE)&lt;=0,BR110,HLOOKUP($O111,$R$2:$BS$33,30,FALSE)/HLOOKUP($O111,$R$2:$BS$33,31,FALSE)),0)</f>
        <v>0</v>
      </c>
      <c r="BS111" s="35">
        <f t="shared" ref="BS111" si="1826">IF(BS$2&gt;=$O111,IF(BS110-HLOOKUP($O111,$R$2:$BS$33,30,FALSE)/HLOOKUP($O111,$R$2:$BS$33,31,FALSE)&lt;=0,BS110,HLOOKUP($O111,$R$2:$BS$33,30,FALSE)/HLOOKUP($O111,$R$2:$BS$33,31,FALSE)),0)</f>
        <v>0</v>
      </c>
    </row>
    <row r="112" spans="6:71" hidden="1" outlineLevel="1">
      <c r="F112" t="s">
        <v>168</v>
      </c>
      <c r="L112" s="22" t="s">
        <v>54</v>
      </c>
      <c r="O112" s="22">
        <v>36</v>
      </c>
      <c r="P112" s="39"/>
      <c r="Q112" s="45"/>
      <c r="R112" s="35">
        <f t="shared" ref="R112:BS112" si="1827">IF($O112=R$2,R$40,IF(R$2&gt;$O112,Q112-Q113,0))</f>
        <v>0</v>
      </c>
      <c r="S112" s="35">
        <f t="shared" si="1827"/>
        <v>0</v>
      </c>
      <c r="T112" s="35">
        <f t="shared" si="1827"/>
        <v>0</v>
      </c>
      <c r="U112" s="35">
        <f t="shared" si="1827"/>
        <v>0</v>
      </c>
      <c r="V112" s="35">
        <f t="shared" si="1827"/>
        <v>0</v>
      </c>
      <c r="W112" s="35">
        <f t="shared" si="1827"/>
        <v>0</v>
      </c>
      <c r="X112" s="35">
        <f t="shared" si="1827"/>
        <v>0</v>
      </c>
      <c r="Y112" s="35">
        <f t="shared" si="1827"/>
        <v>0</v>
      </c>
      <c r="Z112" s="35">
        <f t="shared" si="1827"/>
        <v>0</v>
      </c>
      <c r="AA112" s="35">
        <f t="shared" si="1827"/>
        <v>0</v>
      </c>
      <c r="AB112" s="35">
        <f t="shared" si="1827"/>
        <v>0</v>
      </c>
      <c r="AC112" s="35">
        <f t="shared" si="1827"/>
        <v>0</v>
      </c>
      <c r="AD112" s="35">
        <f t="shared" si="1827"/>
        <v>0</v>
      </c>
      <c r="AE112" s="35">
        <f t="shared" si="1827"/>
        <v>0</v>
      </c>
      <c r="AF112" s="35">
        <f t="shared" si="1827"/>
        <v>0</v>
      </c>
      <c r="AG112" s="35">
        <f t="shared" si="1827"/>
        <v>0</v>
      </c>
      <c r="AH112" s="35">
        <f t="shared" si="1827"/>
        <v>0</v>
      </c>
      <c r="AI112" s="35">
        <f t="shared" si="1827"/>
        <v>0</v>
      </c>
      <c r="AJ112" s="35">
        <f t="shared" si="1827"/>
        <v>0</v>
      </c>
      <c r="AK112" s="35">
        <f t="shared" si="1827"/>
        <v>0</v>
      </c>
      <c r="AL112" s="35">
        <f t="shared" si="1827"/>
        <v>0</v>
      </c>
      <c r="AM112" s="35">
        <f t="shared" si="1827"/>
        <v>0</v>
      </c>
      <c r="AN112" s="35">
        <f t="shared" si="1827"/>
        <v>0</v>
      </c>
      <c r="AO112" s="35">
        <f t="shared" si="1827"/>
        <v>0</v>
      </c>
      <c r="AP112" s="35">
        <f t="shared" si="1827"/>
        <v>0</v>
      </c>
      <c r="AQ112" s="35">
        <f t="shared" si="1827"/>
        <v>0</v>
      </c>
      <c r="AR112" s="35">
        <f t="shared" si="1827"/>
        <v>0</v>
      </c>
      <c r="AS112" s="35">
        <f t="shared" si="1827"/>
        <v>0</v>
      </c>
      <c r="AT112" s="35">
        <f t="shared" si="1827"/>
        <v>0</v>
      </c>
      <c r="AU112" s="35">
        <f t="shared" si="1827"/>
        <v>0</v>
      </c>
      <c r="AV112" s="35">
        <f t="shared" si="1827"/>
        <v>0</v>
      </c>
      <c r="AW112" s="35">
        <f t="shared" si="1827"/>
        <v>0</v>
      </c>
      <c r="AX112" s="35">
        <f t="shared" si="1827"/>
        <v>0</v>
      </c>
      <c r="AY112" s="35">
        <f t="shared" si="1827"/>
        <v>0</v>
      </c>
      <c r="AZ112" s="35">
        <f t="shared" si="1827"/>
        <v>0</v>
      </c>
      <c r="BA112" s="35">
        <f t="shared" si="1827"/>
        <v>0</v>
      </c>
      <c r="BB112" s="35">
        <f t="shared" si="1827"/>
        <v>0</v>
      </c>
      <c r="BC112" s="35">
        <f t="shared" si="1827"/>
        <v>0</v>
      </c>
      <c r="BD112" s="35">
        <f t="shared" si="1827"/>
        <v>0</v>
      </c>
      <c r="BE112" s="35">
        <f t="shared" si="1827"/>
        <v>0</v>
      </c>
      <c r="BF112" s="35">
        <f t="shared" si="1827"/>
        <v>0</v>
      </c>
      <c r="BG112" s="35">
        <f t="shared" si="1827"/>
        <v>0</v>
      </c>
      <c r="BH112" s="35">
        <f t="shared" si="1827"/>
        <v>0</v>
      </c>
      <c r="BI112" s="35">
        <f t="shared" si="1827"/>
        <v>0</v>
      </c>
      <c r="BJ112" s="35">
        <f t="shared" si="1827"/>
        <v>0</v>
      </c>
      <c r="BK112" s="35">
        <f t="shared" si="1827"/>
        <v>0</v>
      </c>
      <c r="BL112" s="35">
        <f t="shared" si="1827"/>
        <v>0</v>
      </c>
      <c r="BM112" s="35">
        <f t="shared" si="1827"/>
        <v>0</v>
      </c>
      <c r="BN112" s="35">
        <f t="shared" si="1827"/>
        <v>0</v>
      </c>
      <c r="BO112" s="35">
        <f t="shared" si="1827"/>
        <v>0</v>
      </c>
      <c r="BP112" s="35">
        <f t="shared" si="1827"/>
        <v>0</v>
      </c>
      <c r="BQ112" s="35">
        <f t="shared" si="1827"/>
        <v>0</v>
      </c>
      <c r="BR112" s="35">
        <f t="shared" si="1827"/>
        <v>0</v>
      </c>
      <c r="BS112" s="35">
        <f t="shared" si="1827"/>
        <v>0</v>
      </c>
    </row>
    <row r="113" spans="6:71" hidden="1" outlineLevel="1">
      <c r="F113" t="s">
        <v>169</v>
      </c>
      <c r="L113" s="22" t="s">
        <v>170</v>
      </c>
      <c r="O113" s="22">
        <v>36</v>
      </c>
      <c r="P113" s="39"/>
      <c r="Q113" s="45"/>
      <c r="R113" s="35">
        <f t="shared" ref="R113" si="1828">IF(R$2&gt;=$O113,IF(R112-HLOOKUP($O113,$R$2:$BS$33,30,FALSE)/HLOOKUP($O113,$R$2:$BS$33,31,FALSE)&lt;=0,R112,HLOOKUP($O113,$R$2:$BS$33,30,FALSE)/HLOOKUP($O113,$R$2:$BS$33,31,FALSE)),0)</f>
        <v>0</v>
      </c>
      <c r="S113" s="35">
        <f t="shared" ref="S113" si="1829">IF(S$2&gt;=$O113,IF(S112-HLOOKUP($O113,$R$2:$BS$33,30,FALSE)/HLOOKUP($O113,$R$2:$BS$33,31,FALSE)&lt;=0,S112,HLOOKUP($O113,$R$2:$BS$33,30,FALSE)/HLOOKUP($O113,$R$2:$BS$33,31,FALSE)),0)</f>
        <v>0</v>
      </c>
      <c r="T113" s="35">
        <f t="shared" ref="T113" si="1830">IF(T$2&gt;=$O113,IF(T112-HLOOKUP($O113,$R$2:$BS$33,30,FALSE)/HLOOKUP($O113,$R$2:$BS$33,31,FALSE)&lt;=0,T112,HLOOKUP($O113,$R$2:$BS$33,30,FALSE)/HLOOKUP($O113,$R$2:$BS$33,31,FALSE)),0)</f>
        <v>0</v>
      </c>
      <c r="U113" s="35">
        <f t="shared" ref="U113" si="1831">IF(U$2&gt;=$O113,IF(U112-HLOOKUP($O113,$R$2:$BS$33,30,FALSE)/HLOOKUP($O113,$R$2:$BS$33,31,FALSE)&lt;=0,U112,HLOOKUP($O113,$R$2:$BS$33,30,FALSE)/HLOOKUP($O113,$R$2:$BS$33,31,FALSE)),0)</f>
        <v>0</v>
      </c>
      <c r="V113" s="35">
        <f t="shared" ref="V113" si="1832">IF(V$2&gt;=$O113,IF(V112-HLOOKUP($O113,$R$2:$BS$33,30,FALSE)/HLOOKUP($O113,$R$2:$BS$33,31,FALSE)&lt;=0,V112,HLOOKUP($O113,$R$2:$BS$33,30,FALSE)/HLOOKUP($O113,$R$2:$BS$33,31,FALSE)),0)</f>
        <v>0</v>
      </c>
      <c r="W113" s="35">
        <f t="shared" ref="W113" si="1833">IF(W$2&gt;=$O113,IF(W112-HLOOKUP($O113,$R$2:$BS$33,30,FALSE)/HLOOKUP($O113,$R$2:$BS$33,31,FALSE)&lt;=0,W112,HLOOKUP($O113,$R$2:$BS$33,30,FALSE)/HLOOKUP($O113,$R$2:$BS$33,31,FALSE)),0)</f>
        <v>0</v>
      </c>
      <c r="X113" s="35">
        <f t="shared" ref="X113" si="1834">IF(X$2&gt;=$O113,IF(X112-HLOOKUP($O113,$R$2:$BS$33,30,FALSE)/HLOOKUP($O113,$R$2:$BS$33,31,FALSE)&lt;=0,X112,HLOOKUP($O113,$R$2:$BS$33,30,FALSE)/HLOOKUP($O113,$R$2:$BS$33,31,FALSE)),0)</f>
        <v>0</v>
      </c>
      <c r="Y113" s="35">
        <f t="shared" ref="Y113" si="1835">IF(Y$2&gt;=$O113,IF(Y112-HLOOKUP($O113,$R$2:$BS$33,30,FALSE)/HLOOKUP($O113,$R$2:$BS$33,31,FALSE)&lt;=0,Y112,HLOOKUP($O113,$R$2:$BS$33,30,FALSE)/HLOOKUP($O113,$R$2:$BS$33,31,FALSE)),0)</f>
        <v>0</v>
      </c>
      <c r="Z113" s="35">
        <f t="shared" ref="Z113" si="1836">IF(Z$2&gt;=$O113,IF(Z112-HLOOKUP($O113,$R$2:$BS$33,30,FALSE)/HLOOKUP($O113,$R$2:$BS$33,31,FALSE)&lt;=0,Z112,HLOOKUP($O113,$R$2:$BS$33,30,FALSE)/HLOOKUP($O113,$R$2:$BS$33,31,FALSE)),0)</f>
        <v>0</v>
      </c>
      <c r="AA113" s="35">
        <f t="shared" ref="AA113" si="1837">IF(AA$2&gt;=$O113,IF(AA112-HLOOKUP($O113,$R$2:$BS$33,30,FALSE)/HLOOKUP($O113,$R$2:$BS$33,31,FALSE)&lt;=0,AA112,HLOOKUP($O113,$R$2:$BS$33,30,FALSE)/HLOOKUP($O113,$R$2:$BS$33,31,FALSE)),0)</f>
        <v>0</v>
      </c>
      <c r="AB113" s="35">
        <f t="shared" ref="AB113" si="1838">IF(AB$2&gt;=$O113,IF(AB112-HLOOKUP($O113,$R$2:$BS$33,30,FALSE)/HLOOKUP($O113,$R$2:$BS$33,31,FALSE)&lt;=0,AB112,HLOOKUP($O113,$R$2:$BS$33,30,FALSE)/HLOOKUP($O113,$R$2:$BS$33,31,FALSE)),0)</f>
        <v>0</v>
      </c>
      <c r="AC113" s="35">
        <f t="shared" ref="AC113" si="1839">IF(AC$2&gt;=$O113,IF(AC112-HLOOKUP($O113,$R$2:$BS$33,30,FALSE)/HLOOKUP($O113,$R$2:$BS$33,31,FALSE)&lt;=0,AC112,HLOOKUP($O113,$R$2:$BS$33,30,FALSE)/HLOOKUP($O113,$R$2:$BS$33,31,FALSE)),0)</f>
        <v>0</v>
      </c>
      <c r="AD113" s="35">
        <f t="shared" ref="AD113" si="1840">IF(AD$2&gt;=$O113,IF(AD112-HLOOKUP($O113,$R$2:$BS$33,30,FALSE)/HLOOKUP($O113,$R$2:$BS$33,31,FALSE)&lt;=0,AD112,HLOOKUP($O113,$R$2:$BS$33,30,FALSE)/HLOOKUP($O113,$R$2:$BS$33,31,FALSE)),0)</f>
        <v>0</v>
      </c>
      <c r="AE113" s="35">
        <f t="shared" ref="AE113" si="1841">IF(AE$2&gt;=$O113,IF(AE112-HLOOKUP($O113,$R$2:$BS$33,30,FALSE)/HLOOKUP($O113,$R$2:$BS$33,31,FALSE)&lt;=0,AE112,HLOOKUP($O113,$R$2:$BS$33,30,FALSE)/HLOOKUP($O113,$R$2:$BS$33,31,FALSE)),0)</f>
        <v>0</v>
      </c>
      <c r="AF113" s="35">
        <f t="shared" ref="AF113" si="1842">IF(AF$2&gt;=$O113,IF(AF112-HLOOKUP($O113,$R$2:$BS$33,30,FALSE)/HLOOKUP($O113,$R$2:$BS$33,31,FALSE)&lt;=0,AF112,HLOOKUP($O113,$R$2:$BS$33,30,FALSE)/HLOOKUP($O113,$R$2:$BS$33,31,FALSE)),0)</f>
        <v>0</v>
      </c>
      <c r="AG113" s="35">
        <f t="shared" ref="AG113" si="1843">IF(AG$2&gt;=$O113,IF(AG112-HLOOKUP($O113,$R$2:$BS$33,30,FALSE)/HLOOKUP($O113,$R$2:$BS$33,31,FALSE)&lt;=0,AG112,HLOOKUP($O113,$R$2:$BS$33,30,FALSE)/HLOOKUP($O113,$R$2:$BS$33,31,FALSE)),0)</f>
        <v>0</v>
      </c>
      <c r="AH113" s="35">
        <f t="shared" ref="AH113" si="1844">IF(AH$2&gt;=$O113,IF(AH112-HLOOKUP($O113,$R$2:$BS$33,30,FALSE)/HLOOKUP($O113,$R$2:$BS$33,31,FALSE)&lt;=0,AH112,HLOOKUP($O113,$R$2:$BS$33,30,FALSE)/HLOOKUP($O113,$R$2:$BS$33,31,FALSE)),0)</f>
        <v>0</v>
      </c>
      <c r="AI113" s="35">
        <f t="shared" ref="AI113" si="1845">IF(AI$2&gt;=$O113,IF(AI112-HLOOKUP($O113,$R$2:$BS$33,30,FALSE)/HLOOKUP($O113,$R$2:$BS$33,31,FALSE)&lt;=0,AI112,HLOOKUP($O113,$R$2:$BS$33,30,FALSE)/HLOOKUP($O113,$R$2:$BS$33,31,FALSE)),0)</f>
        <v>0</v>
      </c>
      <c r="AJ113" s="35">
        <f t="shared" ref="AJ113" si="1846">IF(AJ$2&gt;=$O113,IF(AJ112-HLOOKUP($O113,$R$2:$BS$33,30,FALSE)/HLOOKUP($O113,$R$2:$BS$33,31,FALSE)&lt;=0,AJ112,HLOOKUP($O113,$R$2:$BS$33,30,FALSE)/HLOOKUP($O113,$R$2:$BS$33,31,FALSE)),0)</f>
        <v>0</v>
      </c>
      <c r="AK113" s="35">
        <f t="shared" ref="AK113" si="1847">IF(AK$2&gt;=$O113,IF(AK112-HLOOKUP($O113,$R$2:$BS$33,30,FALSE)/HLOOKUP($O113,$R$2:$BS$33,31,FALSE)&lt;=0,AK112,HLOOKUP($O113,$R$2:$BS$33,30,FALSE)/HLOOKUP($O113,$R$2:$BS$33,31,FALSE)),0)</f>
        <v>0</v>
      </c>
      <c r="AL113" s="35">
        <f t="shared" ref="AL113" si="1848">IF(AL$2&gt;=$O113,IF(AL112-HLOOKUP($O113,$R$2:$BS$33,30,FALSE)/HLOOKUP($O113,$R$2:$BS$33,31,FALSE)&lt;=0,AL112,HLOOKUP($O113,$R$2:$BS$33,30,FALSE)/HLOOKUP($O113,$R$2:$BS$33,31,FALSE)),0)</f>
        <v>0</v>
      </c>
      <c r="AM113" s="35">
        <f t="shared" ref="AM113" si="1849">IF(AM$2&gt;=$O113,IF(AM112-HLOOKUP($O113,$R$2:$BS$33,30,FALSE)/HLOOKUP($O113,$R$2:$BS$33,31,FALSE)&lt;=0,AM112,HLOOKUP($O113,$R$2:$BS$33,30,FALSE)/HLOOKUP($O113,$R$2:$BS$33,31,FALSE)),0)</f>
        <v>0</v>
      </c>
      <c r="AN113" s="35">
        <f t="shared" ref="AN113" si="1850">IF(AN$2&gt;=$O113,IF(AN112-HLOOKUP($O113,$R$2:$BS$33,30,FALSE)/HLOOKUP($O113,$R$2:$BS$33,31,FALSE)&lt;=0,AN112,HLOOKUP($O113,$R$2:$BS$33,30,FALSE)/HLOOKUP($O113,$R$2:$BS$33,31,FALSE)),0)</f>
        <v>0</v>
      </c>
      <c r="AO113" s="35">
        <f t="shared" ref="AO113" si="1851">IF(AO$2&gt;=$O113,IF(AO112-HLOOKUP($O113,$R$2:$BS$33,30,FALSE)/HLOOKUP($O113,$R$2:$BS$33,31,FALSE)&lt;=0,AO112,HLOOKUP($O113,$R$2:$BS$33,30,FALSE)/HLOOKUP($O113,$R$2:$BS$33,31,FALSE)),0)</f>
        <v>0</v>
      </c>
      <c r="AP113" s="35">
        <f t="shared" ref="AP113" si="1852">IF(AP$2&gt;=$O113,IF(AP112-HLOOKUP($O113,$R$2:$BS$33,30,FALSE)/HLOOKUP($O113,$R$2:$BS$33,31,FALSE)&lt;=0,AP112,HLOOKUP($O113,$R$2:$BS$33,30,FALSE)/HLOOKUP($O113,$R$2:$BS$33,31,FALSE)),0)</f>
        <v>0</v>
      </c>
      <c r="AQ113" s="35">
        <f t="shared" ref="AQ113" si="1853">IF(AQ$2&gt;=$O113,IF(AQ112-HLOOKUP($O113,$R$2:$BS$33,30,FALSE)/HLOOKUP($O113,$R$2:$BS$33,31,FALSE)&lt;=0,AQ112,HLOOKUP($O113,$R$2:$BS$33,30,FALSE)/HLOOKUP($O113,$R$2:$BS$33,31,FALSE)),0)</f>
        <v>0</v>
      </c>
      <c r="AR113" s="35">
        <f t="shared" ref="AR113" si="1854">IF(AR$2&gt;=$O113,IF(AR112-HLOOKUP($O113,$R$2:$BS$33,30,FALSE)/HLOOKUP($O113,$R$2:$BS$33,31,FALSE)&lt;=0,AR112,HLOOKUP($O113,$R$2:$BS$33,30,FALSE)/HLOOKUP($O113,$R$2:$BS$33,31,FALSE)),0)</f>
        <v>0</v>
      </c>
      <c r="AS113" s="35">
        <f t="shared" ref="AS113" si="1855">IF(AS$2&gt;=$O113,IF(AS112-HLOOKUP($O113,$R$2:$BS$33,30,FALSE)/HLOOKUP($O113,$R$2:$BS$33,31,FALSE)&lt;=0,AS112,HLOOKUP($O113,$R$2:$BS$33,30,FALSE)/HLOOKUP($O113,$R$2:$BS$33,31,FALSE)),0)</f>
        <v>0</v>
      </c>
      <c r="AT113" s="35">
        <f t="shared" ref="AT113" si="1856">IF(AT$2&gt;=$O113,IF(AT112-HLOOKUP($O113,$R$2:$BS$33,30,FALSE)/HLOOKUP($O113,$R$2:$BS$33,31,FALSE)&lt;=0,AT112,HLOOKUP($O113,$R$2:$BS$33,30,FALSE)/HLOOKUP($O113,$R$2:$BS$33,31,FALSE)),0)</f>
        <v>0</v>
      </c>
      <c r="AU113" s="35">
        <f t="shared" ref="AU113" si="1857">IF(AU$2&gt;=$O113,IF(AU112-HLOOKUP($O113,$R$2:$BS$33,30,FALSE)/HLOOKUP($O113,$R$2:$BS$33,31,FALSE)&lt;=0,AU112,HLOOKUP($O113,$R$2:$BS$33,30,FALSE)/HLOOKUP($O113,$R$2:$BS$33,31,FALSE)),0)</f>
        <v>0</v>
      </c>
      <c r="AV113" s="35">
        <f t="shared" ref="AV113" si="1858">IF(AV$2&gt;=$O113,IF(AV112-HLOOKUP($O113,$R$2:$BS$33,30,FALSE)/HLOOKUP($O113,$R$2:$BS$33,31,FALSE)&lt;=0,AV112,HLOOKUP($O113,$R$2:$BS$33,30,FALSE)/HLOOKUP($O113,$R$2:$BS$33,31,FALSE)),0)</f>
        <v>0</v>
      </c>
      <c r="AW113" s="35">
        <f t="shared" ref="AW113" si="1859">IF(AW$2&gt;=$O113,IF(AW112-HLOOKUP($O113,$R$2:$BS$33,30,FALSE)/HLOOKUP($O113,$R$2:$BS$33,31,FALSE)&lt;=0,AW112,HLOOKUP($O113,$R$2:$BS$33,30,FALSE)/HLOOKUP($O113,$R$2:$BS$33,31,FALSE)),0)</f>
        <v>0</v>
      </c>
      <c r="AX113" s="35">
        <f t="shared" ref="AX113" si="1860">IF(AX$2&gt;=$O113,IF(AX112-HLOOKUP($O113,$R$2:$BS$33,30,FALSE)/HLOOKUP($O113,$R$2:$BS$33,31,FALSE)&lt;=0,AX112,HLOOKUP($O113,$R$2:$BS$33,30,FALSE)/HLOOKUP($O113,$R$2:$BS$33,31,FALSE)),0)</f>
        <v>0</v>
      </c>
      <c r="AY113" s="35">
        <f t="shared" ref="AY113" si="1861">IF(AY$2&gt;=$O113,IF(AY112-HLOOKUP($O113,$R$2:$BS$33,30,FALSE)/HLOOKUP($O113,$R$2:$BS$33,31,FALSE)&lt;=0,AY112,HLOOKUP($O113,$R$2:$BS$33,30,FALSE)/HLOOKUP($O113,$R$2:$BS$33,31,FALSE)),0)</f>
        <v>0</v>
      </c>
      <c r="AZ113" s="35">
        <f t="shared" ref="AZ113" si="1862">IF(AZ$2&gt;=$O113,IF(AZ112-HLOOKUP($O113,$R$2:$BS$33,30,FALSE)/HLOOKUP($O113,$R$2:$BS$33,31,FALSE)&lt;=0,AZ112,HLOOKUP($O113,$R$2:$BS$33,30,FALSE)/HLOOKUP($O113,$R$2:$BS$33,31,FALSE)),0)</f>
        <v>0</v>
      </c>
      <c r="BA113" s="35">
        <f t="shared" ref="BA113" si="1863">IF(BA$2&gt;=$O113,IF(BA112-HLOOKUP($O113,$R$2:$BS$33,30,FALSE)/HLOOKUP($O113,$R$2:$BS$33,31,FALSE)&lt;=0,BA112,HLOOKUP($O113,$R$2:$BS$33,30,FALSE)/HLOOKUP($O113,$R$2:$BS$33,31,FALSE)),0)</f>
        <v>0</v>
      </c>
      <c r="BB113" s="35">
        <f t="shared" ref="BB113" si="1864">IF(BB$2&gt;=$O113,IF(BB112-HLOOKUP($O113,$R$2:$BS$33,30,FALSE)/HLOOKUP($O113,$R$2:$BS$33,31,FALSE)&lt;=0,BB112,HLOOKUP($O113,$R$2:$BS$33,30,FALSE)/HLOOKUP($O113,$R$2:$BS$33,31,FALSE)),0)</f>
        <v>0</v>
      </c>
      <c r="BC113" s="35">
        <f t="shared" ref="BC113" si="1865">IF(BC$2&gt;=$O113,IF(BC112-HLOOKUP($O113,$R$2:$BS$33,30,FALSE)/HLOOKUP($O113,$R$2:$BS$33,31,FALSE)&lt;=0,BC112,HLOOKUP($O113,$R$2:$BS$33,30,FALSE)/HLOOKUP($O113,$R$2:$BS$33,31,FALSE)),0)</f>
        <v>0</v>
      </c>
      <c r="BD113" s="35">
        <f t="shared" ref="BD113" si="1866">IF(BD$2&gt;=$O113,IF(BD112-HLOOKUP($O113,$R$2:$BS$33,30,FALSE)/HLOOKUP($O113,$R$2:$BS$33,31,FALSE)&lt;=0,BD112,HLOOKUP($O113,$R$2:$BS$33,30,FALSE)/HLOOKUP($O113,$R$2:$BS$33,31,FALSE)),0)</f>
        <v>0</v>
      </c>
      <c r="BE113" s="35">
        <f t="shared" ref="BE113" si="1867">IF(BE$2&gt;=$O113,IF(BE112-HLOOKUP($O113,$R$2:$BS$33,30,FALSE)/HLOOKUP($O113,$R$2:$BS$33,31,FALSE)&lt;=0,BE112,HLOOKUP($O113,$R$2:$BS$33,30,FALSE)/HLOOKUP($O113,$R$2:$BS$33,31,FALSE)),0)</f>
        <v>0</v>
      </c>
      <c r="BF113" s="35">
        <f t="shared" ref="BF113" si="1868">IF(BF$2&gt;=$O113,IF(BF112-HLOOKUP($O113,$R$2:$BS$33,30,FALSE)/HLOOKUP($O113,$R$2:$BS$33,31,FALSE)&lt;=0,BF112,HLOOKUP($O113,$R$2:$BS$33,30,FALSE)/HLOOKUP($O113,$R$2:$BS$33,31,FALSE)),0)</f>
        <v>0</v>
      </c>
      <c r="BG113" s="35">
        <f t="shared" ref="BG113" si="1869">IF(BG$2&gt;=$O113,IF(BG112-HLOOKUP($O113,$R$2:$BS$33,30,FALSE)/HLOOKUP($O113,$R$2:$BS$33,31,FALSE)&lt;=0,BG112,HLOOKUP($O113,$R$2:$BS$33,30,FALSE)/HLOOKUP($O113,$R$2:$BS$33,31,FALSE)),0)</f>
        <v>0</v>
      </c>
      <c r="BH113" s="35">
        <f t="shared" ref="BH113" si="1870">IF(BH$2&gt;=$O113,IF(BH112-HLOOKUP($O113,$R$2:$BS$33,30,FALSE)/HLOOKUP($O113,$R$2:$BS$33,31,FALSE)&lt;=0,BH112,HLOOKUP($O113,$R$2:$BS$33,30,FALSE)/HLOOKUP($O113,$R$2:$BS$33,31,FALSE)),0)</f>
        <v>0</v>
      </c>
      <c r="BI113" s="35">
        <f t="shared" ref="BI113" si="1871">IF(BI$2&gt;=$O113,IF(BI112-HLOOKUP($O113,$R$2:$BS$33,30,FALSE)/HLOOKUP($O113,$R$2:$BS$33,31,FALSE)&lt;=0,BI112,HLOOKUP($O113,$R$2:$BS$33,30,FALSE)/HLOOKUP($O113,$R$2:$BS$33,31,FALSE)),0)</f>
        <v>0</v>
      </c>
      <c r="BJ113" s="35">
        <f t="shared" ref="BJ113" si="1872">IF(BJ$2&gt;=$O113,IF(BJ112-HLOOKUP($O113,$R$2:$BS$33,30,FALSE)/HLOOKUP($O113,$R$2:$BS$33,31,FALSE)&lt;=0,BJ112,HLOOKUP($O113,$R$2:$BS$33,30,FALSE)/HLOOKUP($O113,$R$2:$BS$33,31,FALSE)),0)</f>
        <v>0</v>
      </c>
      <c r="BK113" s="35">
        <f t="shared" ref="BK113" si="1873">IF(BK$2&gt;=$O113,IF(BK112-HLOOKUP($O113,$R$2:$BS$33,30,FALSE)/HLOOKUP($O113,$R$2:$BS$33,31,FALSE)&lt;=0,BK112,HLOOKUP($O113,$R$2:$BS$33,30,FALSE)/HLOOKUP($O113,$R$2:$BS$33,31,FALSE)),0)</f>
        <v>0</v>
      </c>
      <c r="BL113" s="35">
        <f t="shared" ref="BL113" si="1874">IF(BL$2&gt;=$O113,IF(BL112-HLOOKUP($O113,$R$2:$BS$33,30,FALSE)/HLOOKUP($O113,$R$2:$BS$33,31,FALSE)&lt;=0,BL112,HLOOKUP($O113,$R$2:$BS$33,30,FALSE)/HLOOKUP($O113,$R$2:$BS$33,31,FALSE)),0)</f>
        <v>0</v>
      </c>
      <c r="BM113" s="35">
        <f t="shared" ref="BM113" si="1875">IF(BM$2&gt;=$O113,IF(BM112-HLOOKUP($O113,$R$2:$BS$33,30,FALSE)/HLOOKUP($O113,$R$2:$BS$33,31,FALSE)&lt;=0,BM112,HLOOKUP($O113,$R$2:$BS$33,30,FALSE)/HLOOKUP($O113,$R$2:$BS$33,31,FALSE)),0)</f>
        <v>0</v>
      </c>
      <c r="BN113" s="35">
        <f t="shared" ref="BN113" si="1876">IF(BN$2&gt;=$O113,IF(BN112-HLOOKUP($O113,$R$2:$BS$33,30,FALSE)/HLOOKUP($O113,$R$2:$BS$33,31,FALSE)&lt;=0,BN112,HLOOKUP($O113,$R$2:$BS$33,30,FALSE)/HLOOKUP($O113,$R$2:$BS$33,31,FALSE)),0)</f>
        <v>0</v>
      </c>
      <c r="BO113" s="35">
        <f t="shared" ref="BO113" si="1877">IF(BO$2&gt;=$O113,IF(BO112-HLOOKUP($O113,$R$2:$BS$33,30,FALSE)/HLOOKUP($O113,$R$2:$BS$33,31,FALSE)&lt;=0,BO112,HLOOKUP($O113,$R$2:$BS$33,30,FALSE)/HLOOKUP($O113,$R$2:$BS$33,31,FALSE)),0)</f>
        <v>0</v>
      </c>
      <c r="BP113" s="35">
        <f t="shared" ref="BP113" si="1878">IF(BP$2&gt;=$O113,IF(BP112-HLOOKUP($O113,$R$2:$BS$33,30,FALSE)/HLOOKUP($O113,$R$2:$BS$33,31,FALSE)&lt;=0,BP112,HLOOKUP($O113,$R$2:$BS$33,30,FALSE)/HLOOKUP($O113,$R$2:$BS$33,31,FALSE)),0)</f>
        <v>0</v>
      </c>
      <c r="BQ113" s="35">
        <f t="shared" ref="BQ113" si="1879">IF(BQ$2&gt;=$O113,IF(BQ112-HLOOKUP($O113,$R$2:$BS$33,30,FALSE)/HLOOKUP($O113,$R$2:$BS$33,31,FALSE)&lt;=0,BQ112,HLOOKUP($O113,$R$2:$BS$33,30,FALSE)/HLOOKUP($O113,$R$2:$BS$33,31,FALSE)),0)</f>
        <v>0</v>
      </c>
      <c r="BR113" s="35">
        <f t="shared" ref="BR113" si="1880">IF(BR$2&gt;=$O113,IF(BR112-HLOOKUP($O113,$R$2:$BS$33,30,FALSE)/HLOOKUP($O113,$R$2:$BS$33,31,FALSE)&lt;=0,BR112,HLOOKUP($O113,$R$2:$BS$33,30,FALSE)/HLOOKUP($O113,$R$2:$BS$33,31,FALSE)),0)</f>
        <v>0</v>
      </c>
      <c r="BS113" s="35">
        <f t="shared" ref="BS113" si="1881">IF(BS$2&gt;=$O113,IF(BS112-HLOOKUP($O113,$R$2:$BS$33,30,FALSE)/HLOOKUP($O113,$R$2:$BS$33,31,FALSE)&lt;=0,BS112,HLOOKUP($O113,$R$2:$BS$33,30,FALSE)/HLOOKUP($O113,$R$2:$BS$33,31,FALSE)),0)</f>
        <v>0</v>
      </c>
    </row>
    <row r="114" spans="6:71" hidden="1" outlineLevel="1">
      <c r="F114" t="s">
        <v>168</v>
      </c>
      <c r="L114" s="22" t="s">
        <v>54</v>
      </c>
      <c r="O114" s="22">
        <v>37</v>
      </c>
      <c r="P114" s="39"/>
      <c r="Q114" s="45"/>
      <c r="R114" s="35">
        <f t="shared" ref="R114:BS114" si="1882">IF($O114=R$2,R$40,IF(R$2&gt;$O114,Q114-Q115,0))</f>
        <v>0</v>
      </c>
      <c r="S114" s="35">
        <f t="shared" si="1882"/>
        <v>0</v>
      </c>
      <c r="T114" s="35">
        <f t="shared" si="1882"/>
        <v>0</v>
      </c>
      <c r="U114" s="35">
        <f t="shared" si="1882"/>
        <v>0</v>
      </c>
      <c r="V114" s="35">
        <f t="shared" si="1882"/>
        <v>0</v>
      </c>
      <c r="W114" s="35">
        <f t="shared" si="1882"/>
        <v>0</v>
      </c>
      <c r="X114" s="35">
        <f t="shared" si="1882"/>
        <v>0</v>
      </c>
      <c r="Y114" s="35">
        <f t="shared" si="1882"/>
        <v>0</v>
      </c>
      <c r="Z114" s="35">
        <f t="shared" si="1882"/>
        <v>0</v>
      </c>
      <c r="AA114" s="35">
        <f t="shared" si="1882"/>
        <v>0</v>
      </c>
      <c r="AB114" s="35">
        <f t="shared" si="1882"/>
        <v>0</v>
      </c>
      <c r="AC114" s="35">
        <f t="shared" si="1882"/>
        <v>0</v>
      </c>
      <c r="AD114" s="35">
        <f t="shared" si="1882"/>
        <v>0</v>
      </c>
      <c r="AE114" s="35">
        <f t="shared" si="1882"/>
        <v>0</v>
      </c>
      <c r="AF114" s="35">
        <f t="shared" si="1882"/>
        <v>0</v>
      </c>
      <c r="AG114" s="35">
        <f t="shared" si="1882"/>
        <v>0</v>
      </c>
      <c r="AH114" s="35">
        <f t="shared" si="1882"/>
        <v>0</v>
      </c>
      <c r="AI114" s="35">
        <f t="shared" si="1882"/>
        <v>0</v>
      </c>
      <c r="AJ114" s="35">
        <f t="shared" si="1882"/>
        <v>0</v>
      </c>
      <c r="AK114" s="35">
        <f t="shared" si="1882"/>
        <v>0</v>
      </c>
      <c r="AL114" s="35">
        <f t="shared" si="1882"/>
        <v>0</v>
      </c>
      <c r="AM114" s="35">
        <f t="shared" si="1882"/>
        <v>0</v>
      </c>
      <c r="AN114" s="35">
        <f t="shared" si="1882"/>
        <v>0</v>
      </c>
      <c r="AO114" s="35">
        <f t="shared" si="1882"/>
        <v>0</v>
      </c>
      <c r="AP114" s="35">
        <f t="shared" si="1882"/>
        <v>0</v>
      </c>
      <c r="AQ114" s="35">
        <f t="shared" si="1882"/>
        <v>0</v>
      </c>
      <c r="AR114" s="35">
        <f t="shared" si="1882"/>
        <v>0</v>
      </c>
      <c r="AS114" s="35">
        <f t="shared" si="1882"/>
        <v>0</v>
      </c>
      <c r="AT114" s="35">
        <f t="shared" si="1882"/>
        <v>0</v>
      </c>
      <c r="AU114" s="35">
        <f t="shared" si="1882"/>
        <v>0</v>
      </c>
      <c r="AV114" s="35">
        <f t="shared" si="1882"/>
        <v>0</v>
      </c>
      <c r="AW114" s="35">
        <f t="shared" si="1882"/>
        <v>0</v>
      </c>
      <c r="AX114" s="35">
        <f t="shared" si="1882"/>
        <v>0</v>
      </c>
      <c r="AY114" s="35">
        <f t="shared" si="1882"/>
        <v>0</v>
      </c>
      <c r="AZ114" s="35">
        <f t="shared" si="1882"/>
        <v>0</v>
      </c>
      <c r="BA114" s="35">
        <f t="shared" si="1882"/>
        <v>0</v>
      </c>
      <c r="BB114" s="35">
        <f t="shared" si="1882"/>
        <v>0</v>
      </c>
      <c r="BC114" s="35">
        <f t="shared" si="1882"/>
        <v>0</v>
      </c>
      <c r="BD114" s="35">
        <f t="shared" si="1882"/>
        <v>0</v>
      </c>
      <c r="BE114" s="35">
        <f t="shared" si="1882"/>
        <v>0</v>
      </c>
      <c r="BF114" s="35">
        <f t="shared" si="1882"/>
        <v>0</v>
      </c>
      <c r="BG114" s="35">
        <f t="shared" si="1882"/>
        <v>0</v>
      </c>
      <c r="BH114" s="35">
        <f t="shared" si="1882"/>
        <v>0</v>
      </c>
      <c r="BI114" s="35">
        <f t="shared" si="1882"/>
        <v>0</v>
      </c>
      <c r="BJ114" s="35">
        <f t="shared" si="1882"/>
        <v>0</v>
      </c>
      <c r="BK114" s="35">
        <f t="shared" si="1882"/>
        <v>0</v>
      </c>
      <c r="BL114" s="35">
        <f t="shared" si="1882"/>
        <v>0</v>
      </c>
      <c r="BM114" s="35">
        <f t="shared" si="1882"/>
        <v>0</v>
      </c>
      <c r="BN114" s="35">
        <f t="shared" si="1882"/>
        <v>0</v>
      </c>
      <c r="BO114" s="35">
        <f t="shared" si="1882"/>
        <v>0</v>
      </c>
      <c r="BP114" s="35">
        <f t="shared" si="1882"/>
        <v>0</v>
      </c>
      <c r="BQ114" s="35">
        <f t="shared" si="1882"/>
        <v>0</v>
      </c>
      <c r="BR114" s="35">
        <f t="shared" si="1882"/>
        <v>0</v>
      </c>
      <c r="BS114" s="35">
        <f t="shared" si="1882"/>
        <v>0</v>
      </c>
    </row>
    <row r="115" spans="6:71" hidden="1" outlineLevel="1">
      <c r="F115" t="s">
        <v>169</v>
      </c>
      <c r="L115" s="22" t="s">
        <v>170</v>
      </c>
      <c r="O115" s="22">
        <v>37</v>
      </c>
      <c r="P115" s="39"/>
      <c r="Q115" s="45"/>
      <c r="R115" s="35">
        <f t="shared" ref="R115" si="1883">IF(R$2&gt;=$O115,IF(R114-HLOOKUP($O115,$R$2:$BS$33,30,FALSE)/HLOOKUP($O115,$R$2:$BS$33,31,FALSE)&lt;=0,R114,HLOOKUP($O115,$R$2:$BS$33,30,FALSE)/HLOOKUP($O115,$R$2:$BS$33,31,FALSE)),0)</f>
        <v>0</v>
      </c>
      <c r="S115" s="35">
        <f t="shared" ref="S115" si="1884">IF(S$2&gt;=$O115,IF(S114-HLOOKUP($O115,$R$2:$BS$33,30,FALSE)/HLOOKUP($O115,$R$2:$BS$33,31,FALSE)&lt;=0,S114,HLOOKUP($O115,$R$2:$BS$33,30,FALSE)/HLOOKUP($O115,$R$2:$BS$33,31,FALSE)),0)</f>
        <v>0</v>
      </c>
      <c r="T115" s="35">
        <f t="shared" ref="T115" si="1885">IF(T$2&gt;=$O115,IF(T114-HLOOKUP($O115,$R$2:$BS$33,30,FALSE)/HLOOKUP($O115,$R$2:$BS$33,31,FALSE)&lt;=0,T114,HLOOKUP($O115,$R$2:$BS$33,30,FALSE)/HLOOKUP($O115,$R$2:$BS$33,31,FALSE)),0)</f>
        <v>0</v>
      </c>
      <c r="U115" s="35">
        <f t="shared" ref="U115" si="1886">IF(U$2&gt;=$O115,IF(U114-HLOOKUP($O115,$R$2:$BS$33,30,FALSE)/HLOOKUP($O115,$R$2:$BS$33,31,FALSE)&lt;=0,U114,HLOOKUP($O115,$R$2:$BS$33,30,FALSE)/HLOOKUP($O115,$R$2:$BS$33,31,FALSE)),0)</f>
        <v>0</v>
      </c>
      <c r="V115" s="35">
        <f t="shared" ref="V115" si="1887">IF(V$2&gt;=$O115,IF(V114-HLOOKUP($O115,$R$2:$BS$33,30,FALSE)/HLOOKUP($O115,$R$2:$BS$33,31,FALSE)&lt;=0,V114,HLOOKUP($O115,$R$2:$BS$33,30,FALSE)/HLOOKUP($O115,$R$2:$BS$33,31,FALSE)),0)</f>
        <v>0</v>
      </c>
      <c r="W115" s="35">
        <f t="shared" ref="W115" si="1888">IF(W$2&gt;=$O115,IF(W114-HLOOKUP($O115,$R$2:$BS$33,30,FALSE)/HLOOKUP($O115,$R$2:$BS$33,31,FALSE)&lt;=0,W114,HLOOKUP($O115,$R$2:$BS$33,30,FALSE)/HLOOKUP($O115,$R$2:$BS$33,31,FALSE)),0)</f>
        <v>0</v>
      </c>
      <c r="X115" s="35">
        <f t="shared" ref="X115" si="1889">IF(X$2&gt;=$O115,IF(X114-HLOOKUP($O115,$R$2:$BS$33,30,FALSE)/HLOOKUP($O115,$R$2:$BS$33,31,FALSE)&lt;=0,X114,HLOOKUP($O115,$R$2:$BS$33,30,FALSE)/HLOOKUP($O115,$R$2:$BS$33,31,FALSE)),0)</f>
        <v>0</v>
      </c>
      <c r="Y115" s="35">
        <f t="shared" ref="Y115" si="1890">IF(Y$2&gt;=$O115,IF(Y114-HLOOKUP($O115,$R$2:$BS$33,30,FALSE)/HLOOKUP($O115,$R$2:$BS$33,31,FALSE)&lt;=0,Y114,HLOOKUP($O115,$R$2:$BS$33,30,FALSE)/HLOOKUP($O115,$R$2:$BS$33,31,FALSE)),0)</f>
        <v>0</v>
      </c>
      <c r="Z115" s="35">
        <f t="shared" ref="Z115" si="1891">IF(Z$2&gt;=$O115,IF(Z114-HLOOKUP($O115,$R$2:$BS$33,30,FALSE)/HLOOKUP($O115,$R$2:$BS$33,31,FALSE)&lt;=0,Z114,HLOOKUP($O115,$R$2:$BS$33,30,FALSE)/HLOOKUP($O115,$R$2:$BS$33,31,FALSE)),0)</f>
        <v>0</v>
      </c>
      <c r="AA115" s="35">
        <f t="shared" ref="AA115" si="1892">IF(AA$2&gt;=$O115,IF(AA114-HLOOKUP($O115,$R$2:$BS$33,30,FALSE)/HLOOKUP($O115,$R$2:$BS$33,31,FALSE)&lt;=0,AA114,HLOOKUP($O115,$R$2:$BS$33,30,FALSE)/HLOOKUP($O115,$R$2:$BS$33,31,FALSE)),0)</f>
        <v>0</v>
      </c>
      <c r="AB115" s="35">
        <f t="shared" ref="AB115" si="1893">IF(AB$2&gt;=$O115,IF(AB114-HLOOKUP($O115,$R$2:$BS$33,30,FALSE)/HLOOKUP($O115,$R$2:$BS$33,31,FALSE)&lt;=0,AB114,HLOOKUP($O115,$R$2:$BS$33,30,FALSE)/HLOOKUP($O115,$R$2:$BS$33,31,FALSE)),0)</f>
        <v>0</v>
      </c>
      <c r="AC115" s="35">
        <f t="shared" ref="AC115" si="1894">IF(AC$2&gt;=$O115,IF(AC114-HLOOKUP($O115,$R$2:$BS$33,30,FALSE)/HLOOKUP($O115,$R$2:$BS$33,31,FALSE)&lt;=0,AC114,HLOOKUP($O115,$R$2:$BS$33,30,FALSE)/HLOOKUP($O115,$R$2:$BS$33,31,FALSE)),0)</f>
        <v>0</v>
      </c>
      <c r="AD115" s="35">
        <f t="shared" ref="AD115" si="1895">IF(AD$2&gt;=$O115,IF(AD114-HLOOKUP($O115,$R$2:$BS$33,30,FALSE)/HLOOKUP($O115,$R$2:$BS$33,31,FALSE)&lt;=0,AD114,HLOOKUP($O115,$R$2:$BS$33,30,FALSE)/HLOOKUP($O115,$R$2:$BS$33,31,FALSE)),0)</f>
        <v>0</v>
      </c>
      <c r="AE115" s="35">
        <f t="shared" ref="AE115" si="1896">IF(AE$2&gt;=$O115,IF(AE114-HLOOKUP($O115,$R$2:$BS$33,30,FALSE)/HLOOKUP($O115,$R$2:$BS$33,31,FALSE)&lt;=0,AE114,HLOOKUP($O115,$R$2:$BS$33,30,FALSE)/HLOOKUP($O115,$R$2:$BS$33,31,FALSE)),0)</f>
        <v>0</v>
      </c>
      <c r="AF115" s="35">
        <f t="shared" ref="AF115" si="1897">IF(AF$2&gt;=$O115,IF(AF114-HLOOKUP($O115,$R$2:$BS$33,30,FALSE)/HLOOKUP($O115,$R$2:$BS$33,31,FALSE)&lt;=0,AF114,HLOOKUP($O115,$R$2:$BS$33,30,FALSE)/HLOOKUP($O115,$R$2:$BS$33,31,FALSE)),0)</f>
        <v>0</v>
      </c>
      <c r="AG115" s="35">
        <f t="shared" ref="AG115" si="1898">IF(AG$2&gt;=$O115,IF(AG114-HLOOKUP($O115,$R$2:$BS$33,30,FALSE)/HLOOKUP($O115,$R$2:$BS$33,31,FALSE)&lt;=0,AG114,HLOOKUP($O115,$R$2:$BS$33,30,FALSE)/HLOOKUP($O115,$R$2:$BS$33,31,FALSE)),0)</f>
        <v>0</v>
      </c>
      <c r="AH115" s="35">
        <f t="shared" ref="AH115" si="1899">IF(AH$2&gt;=$O115,IF(AH114-HLOOKUP($O115,$R$2:$BS$33,30,FALSE)/HLOOKUP($O115,$R$2:$BS$33,31,FALSE)&lt;=0,AH114,HLOOKUP($O115,$R$2:$BS$33,30,FALSE)/HLOOKUP($O115,$R$2:$BS$33,31,FALSE)),0)</f>
        <v>0</v>
      </c>
      <c r="AI115" s="35">
        <f t="shared" ref="AI115" si="1900">IF(AI$2&gt;=$O115,IF(AI114-HLOOKUP($O115,$R$2:$BS$33,30,FALSE)/HLOOKUP($O115,$R$2:$BS$33,31,FALSE)&lt;=0,AI114,HLOOKUP($O115,$R$2:$BS$33,30,FALSE)/HLOOKUP($O115,$R$2:$BS$33,31,FALSE)),0)</f>
        <v>0</v>
      </c>
      <c r="AJ115" s="35">
        <f t="shared" ref="AJ115" si="1901">IF(AJ$2&gt;=$O115,IF(AJ114-HLOOKUP($O115,$R$2:$BS$33,30,FALSE)/HLOOKUP($O115,$R$2:$BS$33,31,FALSE)&lt;=0,AJ114,HLOOKUP($O115,$R$2:$BS$33,30,FALSE)/HLOOKUP($O115,$R$2:$BS$33,31,FALSE)),0)</f>
        <v>0</v>
      </c>
      <c r="AK115" s="35">
        <f t="shared" ref="AK115" si="1902">IF(AK$2&gt;=$O115,IF(AK114-HLOOKUP($O115,$R$2:$BS$33,30,FALSE)/HLOOKUP($O115,$R$2:$BS$33,31,FALSE)&lt;=0,AK114,HLOOKUP($O115,$R$2:$BS$33,30,FALSE)/HLOOKUP($O115,$R$2:$BS$33,31,FALSE)),0)</f>
        <v>0</v>
      </c>
      <c r="AL115" s="35">
        <f t="shared" ref="AL115" si="1903">IF(AL$2&gt;=$O115,IF(AL114-HLOOKUP($O115,$R$2:$BS$33,30,FALSE)/HLOOKUP($O115,$R$2:$BS$33,31,FALSE)&lt;=0,AL114,HLOOKUP($O115,$R$2:$BS$33,30,FALSE)/HLOOKUP($O115,$R$2:$BS$33,31,FALSE)),0)</f>
        <v>0</v>
      </c>
      <c r="AM115" s="35">
        <f t="shared" ref="AM115" si="1904">IF(AM$2&gt;=$O115,IF(AM114-HLOOKUP($O115,$R$2:$BS$33,30,FALSE)/HLOOKUP($O115,$R$2:$BS$33,31,FALSE)&lt;=0,AM114,HLOOKUP($O115,$R$2:$BS$33,30,FALSE)/HLOOKUP($O115,$R$2:$BS$33,31,FALSE)),0)</f>
        <v>0</v>
      </c>
      <c r="AN115" s="35">
        <f t="shared" ref="AN115" si="1905">IF(AN$2&gt;=$O115,IF(AN114-HLOOKUP($O115,$R$2:$BS$33,30,FALSE)/HLOOKUP($O115,$R$2:$BS$33,31,FALSE)&lt;=0,AN114,HLOOKUP($O115,$R$2:$BS$33,30,FALSE)/HLOOKUP($O115,$R$2:$BS$33,31,FALSE)),0)</f>
        <v>0</v>
      </c>
      <c r="AO115" s="35">
        <f t="shared" ref="AO115" si="1906">IF(AO$2&gt;=$O115,IF(AO114-HLOOKUP($O115,$R$2:$BS$33,30,FALSE)/HLOOKUP($O115,$R$2:$BS$33,31,FALSE)&lt;=0,AO114,HLOOKUP($O115,$R$2:$BS$33,30,FALSE)/HLOOKUP($O115,$R$2:$BS$33,31,FALSE)),0)</f>
        <v>0</v>
      </c>
      <c r="AP115" s="35">
        <f t="shared" ref="AP115" si="1907">IF(AP$2&gt;=$O115,IF(AP114-HLOOKUP($O115,$R$2:$BS$33,30,FALSE)/HLOOKUP($O115,$R$2:$BS$33,31,FALSE)&lt;=0,AP114,HLOOKUP($O115,$R$2:$BS$33,30,FALSE)/HLOOKUP($O115,$R$2:$BS$33,31,FALSE)),0)</f>
        <v>0</v>
      </c>
      <c r="AQ115" s="35">
        <f t="shared" ref="AQ115" si="1908">IF(AQ$2&gt;=$O115,IF(AQ114-HLOOKUP($O115,$R$2:$BS$33,30,FALSE)/HLOOKUP($O115,$R$2:$BS$33,31,FALSE)&lt;=0,AQ114,HLOOKUP($O115,$R$2:$BS$33,30,FALSE)/HLOOKUP($O115,$R$2:$BS$33,31,FALSE)),0)</f>
        <v>0</v>
      </c>
      <c r="AR115" s="35">
        <f t="shared" ref="AR115" si="1909">IF(AR$2&gt;=$O115,IF(AR114-HLOOKUP($O115,$R$2:$BS$33,30,FALSE)/HLOOKUP($O115,$R$2:$BS$33,31,FALSE)&lt;=0,AR114,HLOOKUP($O115,$R$2:$BS$33,30,FALSE)/HLOOKUP($O115,$R$2:$BS$33,31,FALSE)),0)</f>
        <v>0</v>
      </c>
      <c r="AS115" s="35">
        <f t="shared" ref="AS115" si="1910">IF(AS$2&gt;=$O115,IF(AS114-HLOOKUP($O115,$R$2:$BS$33,30,FALSE)/HLOOKUP($O115,$R$2:$BS$33,31,FALSE)&lt;=0,AS114,HLOOKUP($O115,$R$2:$BS$33,30,FALSE)/HLOOKUP($O115,$R$2:$BS$33,31,FALSE)),0)</f>
        <v>0</v>
      </c>
      <c r="AT115" s="35">
        <f t="shared" ref="AT115" si="1911">IF(AT$2&gt;=$O115,IF(AT114-HLOOKUP($O115,$R$2:$BS$33,30,FALSE)/HLOOKUP($O115,$R$2:$BS$33,31,FALSE)&lt;=0,AT114,HLOOKUP($O115,$R$2:$BS$33,30,FALSE)/HLOOKUP($O115,$R$2:$BS$33,31,FALSE)),0)</f>
        <v>0</v>
      </c>
      <c r="AU115" s="35">
        <f t="shared" ref="AU115" si="1912">IF(AU$2&gt;=$O115,IF(AU114-HLOOKUP($O115,$R$2:$BS$33,30,FALSE)/HLOOKUP($O115,$R$2:$BS$33,31,FALSE)&lt;=0,AU114,HLOOKUP($O115,$R$2:$BS$33,30,FALSE)/HLOOKUP($O115,$R$2:$BS$33,31,FALSE)),0)</f>
        <v>0</v>
      </c>
      <c r="AV115" s="35">
        <f t="shared" ref="AV115" si="1913">IF(AV$2&gt;=$O115,IF(AV114-HLOOKUP($O115,$R$2:$BS$33,30,FALSE)/HLOOKUP($O115,$R$2:$BS$33,31,FALSE)&lt;=0,AV114,HLOOKUP($O115,$R$2:$BS$33,30,FALSE)/HLOOKUP($O115,$R$2:$BS$33,31,FALSE)),0)</f>
        <v>0</v>
      </c>
      <c r="AW115" s="35">
        <f t="shared" ref="AW115" si="1914">IF(AW$2&gt;=$O115,IF(AW114-HLOOKUP($O115,$R$2:$BS$33,30,FALSE)/HLOOKUP($O115,$R$2:$BS$33,31,FALSE)&lt;=0,AW114,HLOOKUP($O115,$R$2:$BS$33,30,FALSE)/HLOOKUP($O115,$R$2:$BS$33,31,FALSE)),0)</f>
        <v>0</v>
      </c>
      <c r="AX115" s="35">
        <f t="shared" ref="AX115" si="1915">IF(AX$2&gt;=$O115,IF(AX114-HLOOKUP($O115,$R$2:$BS$33,30,FALSE)/HLOOKUP($O115,$R$2:$BS$33,31,FALSE)&lt;=0,AX114,HLOOKUP($O115,$R$2:$BS$33,30,FALSE)/HLOOKUP($O115,$R$2:$BS$33,31,FALSE)),0)</f>
        <v>0</v>
      </c>
      <c r="AY115" s="35">
        <f t="shared" ref="AY115" si="1916">IF(AY$2&gt;=$O115,IF(AY114-HLOOKUP($O115,$R$2:$BS$33,30,FALSE)/HLOOKUP($O115,$R$2:$BS$33,31,FALSE)&lt;=0,AY114,HLOOKUP($O115,$R$2:$BS$33,30,FALSE)/HLOOKUP($O115,$R$2:$BS$33,31,FALSE)),0)</f>
        <v>0</v>
      </c>
      <c r="AZ115" s="35">
        <f t="shared" ref="AZ115" si="1917">IF(AZ$2&gt;=$O115,IF(AZ114-HLOOKUP($O115,$R$2:$BS$33,30,FALSE)/HLOOKUP($O115,$R$2:$BS$33,31,FALSE)&lt;=0,AZ114,HLOOKUP($O115,$R$2:$BS$33,30,FALSE)/HLOOKUP($O115,$R$2:$BS$33,31,FALSE)),0)</f>
        <v>0</v>
      </c>
      <c r="BA115" s="35">
        <f t="shared" ref="BA115" si="1918">IF(BA$2&gt;=$O115,IF(BA114-HLOOKUP($O115,$R$2:$BS$33,30,FALSE)/HLOOKUP($O115,$R$2:$BS$33,31,FALSE)&lt;=0,BA114,HLOOKUP($O115,$R$2:$BS$33,30,FALSE)/HLOOKUP($O115,$R$2:$BS$33,31,FALSE)),0)</f>
        <v>0</v>
      </c>
      <c r="BB115" s="35">
        <f t="shared" ref="BB115" si="1919">IF(BB$2&gt;=$O115,IF(BB114-HLOOKUP($O115,$R$2:$BS$33,30,FALSE)/HLOOKUP($O115,$R$2:$BS$33,31,FALSE)&lt;=0,BB114,HLOOKUP($O115,$R$2:$BS$33,30,FALSE)/HLOOKUP($O115,$R$2:$BS$33,31,FALSE)),0)</f>
        <v>0</v>
      </c>
      <c r="BC115" s="35">
        <f t="shared" ref="BC115" si="1920">IF(BC$2&gt;=$O115,IF(BC114-HLOOKUP($O115,$R$2:$BS$33,30,FALSE)/HLOOKUP($O115,$R$2:$BS$33,31,FALSE)&lt;=0,BC114,HLOOKUP($O115,$R$2:$BS$33,30,FALSE)/HLOOKUP($O115,$R$2:$BS$33,31,FALSE)),0)</f>
        <v>0</v>
      </c>
      <c r="BD115" s="35">
        <f t="shared" ref="BD115" si="1921">IF(BD$2&gt;=$O115,IF(BD114-HLOOKUP($O115,$R$2:$BS$33,30,FALSE)/HLOOKUP($O115,$R$2:$BS$33,31,FALSE)&lt;=0,BD114,HLOOKUP($O115,$R$2:$BS$33,30,FALSE)/HLOOKUP($O115,$R$2:$BS$33,31,FALSE)),0)</f>
        <v>0</v>
      </c>
      <c r="BE115" s="35">
        <f t="shared" ref="BE115" si="1922">IF(BE$2&gt;=$O115,IF(BE114-HLOOKUP($O115,$R$2:$BS$33,30,FALSE)/HLOOKUP($O115,$R$2:$BS$33,31,FALSE)&lt;=0,BE114,HLOOKUP($O115,$R$2:$BS$33,30,FALSE)/HLOOKUP($O115,$R$2:$BS$33,31,FALSE)),0)</f>
        <v>0</v>
      </c>
      <c r="BF115" s="35">
        <f t="shared" ref="BF115" si="1923">IF(BF$2&gt;=$O115,IF(BF114-HLOOKUP($O115,$R$2:$BS$33,30,FALSE)/HLOOKUP($O115,$R$2:$BS$33,31,FALSE)&lt;=0,BF114,HLOOKUP($O115,$R$2:$BS$33,30,FALSE)/HLOOKUP($O115,$R$2:$BS$33,31,FALSE)),0)</f>
        <v>0</v>
      </c>
      <c r="BG115" s="35">
        <f t="shared" ref="BG115" si="1924">IF(BG$2&gt;=$O115,IF(BG114-HLOOKUP($O115,$R$2:$BS$33,30,FALSE)/HLOOKUP($O115,$R$2:$BS$33,31,FALSE)&lt;=0,BG114,HLOOKUP($O115,$R$2:$BS$33,30,FALSE)/HLOOKUP($O115,$R$2:$BS$33,31,FALSE)),0)</f>
        <v>0</v>
      </c>
      <c r="BH115" s="35">
        <f t="shared" ref="BH115" si="1925">IF(BH$2&gt;=$O115,IF(BH114-HLOOKUP($O115,$R$2:$BS$33,30,FALSE)/HLOOKUP($O115,$R$2:$BS$33,31,FALSE)&lt;=0,BH114,HLOOKUP($O115,$R$2:$BS$33,30,FALSE)/HLOOKUP($O115,$R$2:$BS$33,31,FALSE)),0)</f>
        <v>0</v>
      </c>
      <c r="BI115" s="35">
        <f t="shared" ref="BI115" si="1926">IF(BI$2&gt;=$O115,IF(BI114-HLOOKUP($O115,$R$2:$BS$33,30,FALSE)/HLOOKUP($O115,$R$2:$BS$33,31,FALSE)&lt;=0,BI114,HLOOKUP($O115,$R$2:$BS$33,30,FALSE)/HLOOKUP($O115,$R$2:$BS$33,31,FALSE)),0)</f>
        <v>0</v>
      </c>
      <c r="BJ115" s="35">
        <f t="shared" ref="BJ115" si="1927">IF(BJ$2&gt;=$O115,IF(BJ114-HLOOKUP($O115,$R$2:$BS$33,30,FALSE)/HLOOKUP($O115,$R$2:$BS$33,31,FALSE)&lt;=0,BJ114,HLOOKUP($O115,$R$2:$BS$33,30,FALSE)/HLOOKUP($O115,$R$2:$BS$33,31,FALSE)),0)</f>
        <v>0</v>
      </c>
      <c r="BK115" s="35">
        <f t="shared" ref="BK115" si="1928">IF(BK$2&gt;=$O115,IF(BK114-HLOOKUP($O115,$R$2:$BS$33,30,FALSE)/HLOOKUP($O115,$R$2:$BS$33,31,FALSE)&lt;=0,BK114,HLOOKUP($O115,$R$2:$BS$33,30,FALSE)/HLOOKUP($O115,$R$2:$BS$33,31,FALSE)),0)</f>
        <v>0</v>
      </c>
      <c r="BL115" s="35">
        <f t="shared" ref="BL115" si="1929">IF(BL$2&gt;=$O115,IF(BL114-HLOOKUP($O115,$R$2:$BS$33,30,FALSE)/HLOOKUP($O115,$R$2:$BS$33,31,FALSE)&lt;=0,BL114,HLOOKUP($O115,$R$2:$BS$33,30,FALSE)/HLOOKUP($O115,$R$2:$BS$33,31,FALSE)),0)</f>
        <v>0</v>
      </c>
      <c r="BM115" s="35">
        <f t="shared" ref="BM115" si="1930">IF(BM$2&gt;=$O115,IF(BM114-HLOOKUP($O115,$R$2:$BS$33,30,FALSE)/HLOOKUP($O115,$R$2:$BS$33,31,FALSE)&lt;=0,BM114,HLOOKUP($O115,$R$2:$BS$33,30,FALSE)/HLOOKUP($O115,$R$2:$BS$33,31,FALSE)),0)</f>
        <v>0</v>
      </c>
      <c r="BN115" s="35">
        <f t="shared" ref="BN115" si="1931">IF(BN$2&gt;=$O115,IF(BN114-HLOOKUP($O115,$R$2:$BS$33,30,FALSE)/HLOOKUP($O115,$R$2:$BS$33,31,FALSE)&lt;=0,BN114,HLOOKUP($O115,$R$2:$BS$33,30,FALSE)/HLOOKUP($O115,$R$2:$BS$33,31,FALSE)),0)</f>
        <v>0</v>
      </c>
      <c r="BO115" s="35">
        <f t="shared" ref="BO115" si="1932">IF(BO$2&gt;=$O115,IF(BO114-HLOOKUP($O115,$R$2:$BS$33,30,FALSE)/HLOOKUP($O115,$R$2:$BS$33,31,FALSE)&lt;=0,BO114,HLOOKUP($O115,$R$2:$BS$33,30,FALSE)/HLOOKUP($O115,$R$2:$BS$33,31,FALSE)),0)</f>
        <v>0</v>
      </c>
      <c r="BP115" s="35">
        <f t="shared" ref="BP115" si="1933">IF(BP$2&gt;=$O115,IF(BP114-HLOOKUP($O115,$R$2:$BS$33,30,FALSE)/HLOOKUP($O115,$R$2:$BS$33,31,FALSE)&lt;=0,BP114,HLOOKUP($O115,$R$2:$BS$33,30,FALSE)/HLOOKUP($O115,$R$2:$BS$33,31,FALSE)),0)</f>
        <v>0</v>
      </c>
      <c r="BQ115" s="35">
        <f t="shared" ref="BQ115" si="1934">IF(BQ$2&gt;=$O115,IF(BQ114-HLOOKUP($O115,$R$2:$BS$33,30,FALSE)/HLOOKUP($O115,$R$2:$BS$33,31,FALSE)&lt;=0,BQ114,HLOOKUP($O115,$R$2:$BS$33,30,FALSE)/HLOOKUP($O115,$R$2:$BS$33,31,FALSE)),0)</f>
        <v>0</v>
      </c>
      <c r="BR115" s="35">
        <f t="shared" ref="BR115" si="1935">IF(BR$2&gt;=$O115,IF(BR114-HLOOKUP($O115,$R$2:$BS$33,30,FALSE)/HLOOKUP($O115,$R$2:$BS$33,31,FALSE)&lt;=0,BR114,HLOOKUP($O115,$R$2:$BS$33,30,FALSE)/HLOOKUP($O115,$R$2:$BS$33,31,FALSE)),0)</f>
        <v>0</v>
      </c>
      <c r="BS115" s="35">
        <f t="shared" ref="BS115" si="1936">IF(BS$2&gt;=$O115,IF(BS114-HLOOKUP($O115,$R$2:$BS$33,30,FALSE)/HLOOKUP($O115,$R$2:$BS$33,31,FALSE)&lt;=0,BS114,HLOOKUP($O115,$R$2:$BS$33,30,FALSE)/HLOOKUP($O115,$R$2:$BS$33,31,FALSE)),0)</f>
        <v>0</v>
      </c>
    </row>
    <row r="116" spans="6:71" hidden="1" outlineLevel="1">
      <c r="F116" t="s">
        <v>168</v>
      </c>
      <c r="L116" s="22" t="s">
        <v>54</v>
      </c>
      <c r="O116" s="22">
        <v>38</v>
      </c>
      <c r="P116" s="39"/>
      <c r="Q116" s="45"/>
      <c r="R116" s="35">
        <f t="shared" ref="R116:BS116" si="1937">IF($O116=R$2,R$40,IF(R$2&gt;$O116,Q116-Q117,0))</f>
        <v>0</v>
      </c>
      <c r="S116" s="35">
        <f t="shared" si="1937"/>
        <v>0</v>
      </c>
      <c r="T116" s="35">
        <f t="shared" si="1937"/>
        <v>0</v>
      </c>
      <c r="U116" s="35">
        <f t="shared" si="1937"/>
        <v>0</v>
      </c>
      <c r="V116" s="35">
        <f t="shared" si="1937"/>
        <v>0</v>
      </c>
      <c r="W116" s="35">
        <f t="shared" si="1937"/>
        <v>0</v>
      </c>
      <c r="X116" s="35">
        <f t="shared" si="1937"/>
        <v>0</v>
      </c>
      <c r="Y116" s="35">
        <f t="shared" si="1937"/>
        <v>0</v>
      </c>
      <c r="Z116" s="35">
        <f t="shared" si="1937"/>
        <v>0</v>
      </c>
      <c r="AA116" s="35">
        <f t="shared" si="1937"/>
        <v>0</v>
      </c>
      <c r="AB116" s="35">
        <f t="shared" si="1937"/>
        <v>0</v>
      </c>
      <c r="AC116" s="35">
        <f t="shared" si="1937"/>
        <v>0</v>
      </c>
      <c r="AD116" s="35">
        <f t="shared" si="1937"/>
        <v>0</v>
      </c>
      <c r="AE116" s="35">
        <f t="shared" si="1937"/>
        <v>0</v>
      </c>
      <c r="AF116" s="35">
        <f t="shared" si="1937"/>
        <v>0</v>
      </c>
      <c r="AG116" s="35">
        <f t="shared" si="1937"/>
        <v>0</v>
      </c>
      <c r="AH116" s="35">
        <f t="shared" si="1937"/>
        <v>0</v>
      </c>
      <c r="AI116" s="35">
        <f t="shared" si="1937"/>
        <v>0</v>
      </c>
      <c r="AJ116" s="35">
        <f t="shared" si="1937"/>
        <v>0</v>
      </c>
      <c r="AK116" s="35">
        <f t="shared" si="1937"/>
        <v>0</v>
      </c>
      <c r="AL116" s="35">
        <f t="shared" si="1937"/>
        <v>0</v>
      </c>
      <c r="AM116" s="35">
        <f t="shared" si="1937"/>
        <v>0</v>
      </c>
      <c r="AN116" s="35">
        <f t="shared" si="1937"/>
        <v>0</v>
      </c>
      <c r="AO116" s="35">
        <f t="shared" si="1937"/>
        <v>0</v>
      </c>
      <c r="AP116" s="35">
        <f t="shared" si="1937"/>
        <v>0</v>
      </c>
      <c r="AQ116" s="35">
        <f t="shared" si="1937"/>
        <v>0</v>
      </c>
      <c r="AR116" s="35">
        <f t="shared" si="1937"/>
        <v>0</v>
      </c>
      <c r="AS116" s="35">
        <f t="shared" si="1937"/>
        <v>0</v>
      </c>
      <c r="AT116" s="35">
        <f t="shared" si="1937"/>
        <v>0</v>
      </c>
      <c r="AU116" s="35">
        <f t="shared" si="1937"/>
        <v>0</v>
      </c>
      <c r="AV116" s="35">
        <f t="shared" si="1937"/>
        <v>0</v>
      </c>
      <c r="AW116" s="35">
        <f t="shared" si="1937"/>
        <v>0</v>
      </c>
      <c r="AX116" s="35">
        <f t="shared" si="1937"/>
        <v>0</v>
      </c>
      <c r="AY116" s="35">
        <f t="shared" si="1937"/>
        <v>0</v>
      </c>
      <c r="AZ116" s="35">
        <f t="shared" si="1937"/>
        <v>0</v>
      </c>
      <c r="BA116" s="35">
        <f t="shared" si="1937"/>
        <v>0</v>
      </c>
      <c r="BB116" s="35">
        <f t="shared" si="1937"/>
        <v>0</v>
      </c>
      <c r="BC116" s="35">
        <f t="shared" si="1937"/>
        <v>0</v>
      </c>
      <c r="BD116" s="35">
        <f t="shared" si="1937"/>
        <v>0</v>
      </c>
      <c r="BE116" s="35">
        <f t="shared" si="1937"/>
        <v>0</v>
      </c>
      <c r="BF116" s="35">
        <f t="shared" si="1937"/>
        <v>0</v>
      </c>
      <c r="BG116" s="35">
        <f t="shared" si="1937"/>
        <v>0</v>
      </c>
      <c r="BH116" s="35">
        <f t="shared" si="1937"/>
        <v>0</v>
      </c>
      <c r="BI116" s="35">
        <f t="shared" si="1937"/>
        <v>0</v>
      </c>
      <c r="BJ116" s="35">
        <f t="shared" si="1937"/>
        <v>0</v>
      </c>
      <c r="BK116" s="35">
        <f t="shared" si="1937"/>
        <v>0</v>
      </c>
      <c r="BL116" s="35">
        <f t="shared" si="1937"/>
        <v>0</v>
      </c>
      <c r="BM116" s="35">
        <f t="shared" si="1937"/>
        <v>0</v>
      </c>
      <c r="BN116" s="35">
        <f t="shared" si="1937"/>
        <v>0</v>
      </c>
      <c r="BO116" s="35">
        <f t="shared" si="1937"/>
        <v>0</v>
      </c>
      <c r="BP116" s="35">
        <f t="shared" si="1937"/>
        <v>0</v>
      </c>
      <c r="BQ116" s="35">
        <f t="shared" si="1937"/>
        <v>0</v>
      </c>
      <c r="BR116" s="35">
        <f t="shared" si="1937"/>
        <v>0</v>
      </c>
      <c r="BS116" s="35">
        <f t="shared" si="1937"/>
        <v>0</v>
      </c>
    </row>
    <row r="117" spans="6:71" hidden="1" outlineLevel="1">
      <c r="F117" t="s">
        <v>169</v>
      </c>
      <c r="L117" s="22" t="s">
        <v>170</v>
      </c>
      <c r="O117" s="22">
        <v>38</v>
      </c>
      <c r="P117" s="39"/>
      <c r="Q117" s="45"/>
      <c r="R117" s="35">
        <f t="shared" ref="R117" si="1938">IF(R$2&gt;=$O117,IF(R116-HLOOKUP($O117,$R$2:$BS$33,30,FALSE)/HLOOKUP($O117,$R$2:$BS$33,31,FALSE)&lt;=0,R116,HLOOKUP($O117,$R$2:$BS$33,30,FALSE)/HLOOKUP($O117,$R$2:$BS$33,31,FALSE)),0)</f>
        <v>0</v>
      </c>
      <c r="S117" s="35">
        <f t="shared" ref="S117" si="1939">IF(S$2&gt;=$O117,IF(S116-HLOOKUP($O117,$R$2:$BS$33,30,FALSE)/HLOOKUP($O117,$R$2:$BS$33,31,FALSE)&lt;=0,S116,HLOOKUP($O117,$R$2:$BS$33,30,FALSE)/HLOOKUP($O117,$R$2:$BS$33,31,FALSE)),0)</f>
        <v>0</v>
      </c>
      <c r="T117" s="35">
        <f t="shared" ref="T117" si="1940">IF(T$2&gt;=$O117,IF(T116-HLOOKUP($O117,$R$2:$BS$33,30,FALSE)/HLOOKUP($O117,$R$2:$BS$33,31,FALSE)&lt;=0,T116,HLOOKUP($O117,$R$2:$BS$33,30,FALSE)/HLOOKUP($O117,$R$2:$BS$33,31,FALSE)),0)</f>
        <v>0</v>
      </c>
      <c r="U117" s="35">
        <f t="shared" ref="U117" si="1941">IF(U$2&gt;=$O117,IF(U116-HLOOKUP($O117,$R$2:$BS$33,30,FALSE)/HLOOKUP($O117,$R$2:$BS$33,31,FALSE)&lt;=0,U116,HLOOKUP($O117,$R$2:$BS$33,30,FALSE)/HLOOKUP($O117,$R$2:$BS$33,31,FALSE)),0)</f>
        <v>0</v>
      </c>
      <c r="V117" s="35">
        <f t="shared" ref="V117" si="1942">IF(V$2&gt;=$O117,IF(V116-HLOOKUP($O117,$R$2:$BS$33,30,FALSE)/HLOOKUP($O117,$R$2:$BS$33,31,FALSE)&lt;=0,V116,HLOOKUP($O117,$R$2:$BS$33,30,FALSE)/HLOOKUP($O117,$R$2:$BS$33,31,FALSE)),0)</f>
        <v>0</v>
      </c>
      <c r="W117" s="35">
        <f t="shared" ref="W117" si="1943">IF(W$2&gt;=$O117,IF(W116-HLOOKUP($O117,$R$2:$BS$33,30,FALSE)/HLOOKUP($O117,$R$2:$BS$33,31,FALSE)&lt;=0,W116,HLOOKUP($O117,$R$2:$BS$33,30,FALSE)/HLOOKUP($O117,$R$2:$BS$33,31,FALSE)),0)</f>
        <v>0</v>
      </c>
      <c r="X117" s="35">
        <f t="shared" ref="X117" si="1944">IF(X$2&gt;=$O117,IF(X116-HLOOKUP($O117,$R$2:$BS$33,30,FALSE)/HLOOKUP($O117,$R$2:$BS$33,31,FALSE)&lt;=0,X116,HLOOKUP($O117,$R$2:$BS$33,30,FALSE)/HLOOKUP($O117,$R$2:$BS$33,31,FALSE)),0)</f>
        <v>0</v>
      </c>
      <c r="Y117" s="35">
        <f t="shared" ref="Y117" si="1945">IF(Y$2&gt;=$O117,IF(Y116-HLOOKUP($O117,$R$2:$BS$33,30,FALSE)/HLOOKUP($O117,$R$2:$BS$33,31,FALSE)&lt;=0,Y116,HLOOKUP($O117,$R$2:$BS$33,30,FALSE)/HLOOKUP($O117,$R$2:$BS$33,31,FALSE)),0)</f>
        <v>0</v>
      </c>
      <c r="Z117" s="35">
        <f t="shared" ref="Z117" si="1946">IF(Z$2&gt;=$O117,IF(Z116-HLOOKUP($O117,$R$2:$BS$33,30,FALSE)/HLOOKUP($O117,$R$2:$BS$33,31,FALSE)&lt;=0,Z116,HLOOKUP($O117,$R$2:$BS$33,30,FALSE)/HLOOKUP($O117,$R$2:$BS$33,31,FALSE)),0)</f>
        <v>0</v>
      </c>
      <c r="AA117" s="35">
        <f t="shared" ref="AA117" si="1947">IF(AA$2&gt;=$O117,IF(AA116-HLOOKUP($O117,$R$2:$BS$33,30,FALSE)/HLOOKUP($O117,$R$2:$BS$33,31,FALSE)&lt;=0,AA116,HLOOKUP($O117,$R$2:$BS$33,30,FALSE)/HLOOKUP($O117,$R$2:$BS$33,31,FALSE)),0)</f>
        <v>0</v>
      </c>
      <c r="AB117" s="35">
        <f t="shared" ref="AB117" si="1948">IF(AB$2&gt;=$O117,IF(AB116-HLOOKUP($O117,$R$2:$BS$33,30,FALSE)/HLOOKUP($O117,$R$2:$BS$33,31,FALSE)&lt;=0,AB116,HLOOKUP($O117,$R$2:$BS$33,30,FALSE)/HLOOKUP($O117,$R$2:$BS$33,31,FALSE)),0)</f>
        <v>0</v>
      </c>
      <c r="AC117" s="35">
        <f t="shared" ref="AC117" si="1949">IF(AC$2&gt;=$O117,IF(AC116-HLOOKUP($O117,$R$2:$BS$33,30,FALSE)/HLOOKUP($O117,$R$2:$BS$33,31,FALSE)&lt;=0,AC116,HLOOKUP($O117,$R$2:$BS$33,30,FALSE)/HLOOKUP($O117,$R$2:$BS$33,31,FALSE)),0)</f>
        <v>0</v>
      </c>
      <c r="AD117" s="35">
        <f t="shared" ref="AD117" si="1950">IF(AD$2&gt;=$O117,IF(AD116-HLOOKUP($O117,$R$2:$BS$33,30,FALSE)/HLOOKUP($O117,$R$2:$BS$33,31,FALSE)&lt;=0,AD116,HLOOKUP($O117,$R$2:$BS$33,30,FALSE)/HLOOKUP($O117,$R$2:$BS$33,31,FALSE)),0)</f>
        <v>0</v>
      </c>
      <c r="AE117" s="35">
        <f t="shared" ref="AE117" si="1951">IF(AE$2&gt;=$O117,IF(AE116-HLOOKUP($O117,$R$2:$BS$33,30,FALSE)/HLOOKUP($O117,$R$2:$BS$33,31,FALSE)&lt;=0,AE116,HLOOKUP($O117,$R$2:$BS$33,30,FALSE)/HLOOKUP($O117,$R$2:$BS$33,31,FALSE)),0)</f>
        <v>0</v>
      </c>
      <c r="AF117" s="35">
        <f t="shared" ref="AF117" si="1952">IF(AF$2&gt;=$O117,IF(AF116-HLOOKUP($O117,$R$2:$BS$33,30,FALSE)/HLOOKUP($O117,$R$2:$BS$33,31,FALSE)&lt;=0,AF116,HLOOKUP($O117,$R$2:$BS$33,30,FALSE)/HLOOKUP($O117,$R$2:$BS$33,31,FALSE)),0)</f>
        <v>0</v>
      </c>
      <c r="AG117" s="35">
        <f t="shared" ref="AG117" si="1953">IF(AG$2&gt;=$O117,IF(AG116-HLOOKUP($O117,$R$2:$BS$33,30,FALSE)/HLOOKUP($O117,$R$2:$BS$33,31,FALSE)&lt;=0,AG116,HLOOKUP($O117,$R$2:$BS$33,30,FALSE)/HLOOKUP($O117,$R$2:$BS$33,31,FALSE)),0)</f>
        <v>0</v>
      </c>
      <c r="AH117" s="35">
        <f t="shared" ref="AH117" si="1954">IF(AH$2&gt;=$O117,IF(AH116-HLOOKUP($O117,$R$2:$BS$33,30,FALSE)/HLOOKUP($O117,$R$2:$BS$33,31,FALSE)&lt;=0,AH116,HLOOKUP($O117,$R$2:$BS$33,30,FALSE)/HLOOKUP($O117,$R$2:$BS$33,31,FALSE)),0)</f>
        <v>0</v>
      </c>
      <c r="AI117" s="35">
        <f t="shared" ref="AI117" si="1955">IF(AI$2&gt;=$O117,IF(AI116-HLOOKUP($O117,$R$2:$BS$33,30,FALSE)/HLOOKUP($O117,$R$2:$BS$33,31,FALSE)&lt;=0,AI116,HLOOKUP($O117,$R$2:$BS$33,30,FALSE)/HLOOKUP($O117,$R$2:$BS$33,31,FALSE)),0)</f>
        <v>0</v>
      </c>
      <c r="AJ117" s="35">
        <f t="shared" ref="AJ117" si="1956">IF(AJ$2&gt;=$O117,IF(AJ116-HLOOKUP($O117,$R$2:$BS$33,30,FALSE)/HLOOKUP($O117,$R$2:$BS$33,31,FALSE)&lt;=0,AJ116,HLOOKUP($O117,$R$2:$BS$33,30,FALSE)/HLOOKUP($O117,$R$2:$BS$33,31,FALSE)),0)</f>
        <v>0</v>
      </c>
      <c r="AK117" s="35">
        <f t="shared" ref="AK117" si="1957">IF(AK$2&gt;=$O117,IF(AK116-HLOOKUP($O117,$R$2:$BS$33,30,FALSE)/HLOOKUP($O117,$R$2:$BS$33,31,FALSE)&lt;=0,AK116,HLOOKUP($O117,$R$2:$BS$33,30,FALSE)/HLOOKUP($O117,$R$2:$BS$33,31,FALSE)),0)</f>
        <v>0</v>
      </c>
      <c r="AL117" s="35">
        <f t="shared" ref="AL117" si="1958">IF(AL$2&gt;=$O117,IF(AL116-HLOOKUP($O117,$R$2:$BS$33,30,FALSE)/HLOOKUP($O117,$R$2:$BS$33,31,FALSE)&lt;=0,AL116,HLOOKUP($O117,$R$2:$BS$33,30,FALSE)/HLOOKUP($O117,$R$2:$BS$33,31,FALSE)),0)</f>
        <v>0</v>
      </c>
      <c r="AM117" s="35">
        <f t="shared" ref="AM117" si="1959">IF(AM$2&gt;=$O117,IF(AM116-HLOOKUP($O117,$R$2:$BS$33,30,FALSE)/HLOOKUP($O117,$R$2:$BS$33,31,FALSE)&lt;=0,AM116,HLOOKUP($O117,$R$2:$BS$33,30,FALSE)/HLOOKUP($O117,$R$2:$BS$33,31,FALSE)),0)</f>
        <v>0</v>
      </c>
      <c r="AN117" s="35">
        <f t="shared" ref="AN117" si="1960">IF(AN$2&gt;=$O117,IF(AN116-HLOOKUP($O117,$R$2:$BS$33,30,FALSE)/HLOOKUP($O117,$R$2:$BS$33,31,FALSE)&lt;=0,AN116,HLOOKUP($O117,$R$2:$BS$33,30,FALSE)/HLOOKUP($O117,$R$2:$BS$33,31,FALSE)),0)</f>
        <v>0</v>
      </c>
      <c r="AO117" s="35">
        <f t="shared" ref="AO117" si="1961">IF(AO$2&gt;=$O117,IF(AO116-HLOOKUP($O117,$R$2:$BS$33,30,FALSE)/HLOOKUP($O117,$R$2:$BS$33,31,FALSE)&lt;=0,AO116,HLOOKUP($O117,$R$2:$BS$33,30,FALSE)/HLOOKUP($O117,$R$2:$BS$33,31,FALSE)),0)</f>
        <v>0</v>
      </c>
      <c r="AP117" s="35">
        <f t="shared" ref="AP117" si="1962">IF(AP$2&gt;=$O117,IF(AP116-HLOOKUP($O117,$R$2:$BS$33,30,FALSE)/HLOOKUP($O117,$R$2:$BS$33,31,FALSE)&lt;=0,AP116,HLOOKUP($O117,$R$2:$BS$33,30,FALSE)/HLOOKUP($O117,$R$2:$BS$33,31,FALSE)),0)</f>
        <v>0</v>
      </c>
      <c r="AQ117" s="35">
        <f t="shared" ref="AQ117" si="1963">IF(AQ$2&gt;=$O117,IF(AQ116-HLOOKUP($O117,$R$2:$BS$33,30,FALSE)/HLOOKUP($O117,$R$2:$BS$33,31,FALSE)&lt;=0,AQ116,HLOOKUP($O117,$R$2:$BS$33,30,FALSE)/HLOOKUP($O117,$R$2:$BS$33,31,FALSE)),0)</f>
        <v>0</v>
      </c>
      <c r="AR117" s="35">
        <f t="shared" ref="AR117" si="1964">IF(AR$2&gt;=$O117,IF(AR116-HLOOKUP($O117,$R$2:$BS$33,30,FALSE)/HLOOKUP($O117,$R$2:$BS$33,31,FALSE)&lt;=0,AR116,HLOOKUP($O117,$R$2:$BS$33,30,FALSE)/HLOOKUP($O117,$R$2:$BS$33,31,FALSE)),0)</f>
        <v>0</v>
      </c>
      <c r="AS117" s="35">
        <f t="shared" ref="AS117" si="1965">IF(AS$2&gt;=$O117,IF(AS116-HLOOKUP($O117,$R$2:$BS$33,30,FALSE)/HLOOKUP($O117,$R$2:$BS$33,31,FALSE)&lt;=0,AS116,HLOOKUP($O117,$R$2:$BS$33,30,FALSE)/HLOOKUP($O117,$R$2:$BS$33,31,FALSE)),0)</f>
        <v>0</v>
      </c>
      <c r="AT117" s="35">
        <f t="shared" ref="AT117" si="1966">IF(AT$2&gt;=$O117,IF(AT116-HLOOKUP($O117,$R$2:$BS$33,30,FALSE)/HLOOKUP($O117,$R$2:$BS$33,31,FALSE)&lt;=0,AT116,HLOOKUP($O117,$R$2:$BS$33,30,FALSE)/HLOOKUP($O117,$R$2:$BS$33,31,FALSE)),0)</f>
        <v>0</v>
      </c>
      <c r="AU117" s="35">
        <f t="shared" ref="AU117" si="1967">IF(AU$2&gt;=$O117,IF(AU116-HLOOKUP($O117,$R$2:$BS$33,30,FALSE)/HLOOKUP($O117,$R$2:$BS$33,31,FALSE)&lt;=0,AU116,HLOOKUP($O117,$R$2:$BS$33,30,FALSE)/HLOOKUP($O117,$R$2:$BS$33,31,FALSE)),0)</f>
        <v>0</v>
      </c>
      <c r="AV117" s="35">
        <f t="shared" ref="AV117" si="1968">IF(AV$2&gt;=$O117,IF(AV116-HLOOKUP($O117,$R$2:$BS$33,30,FALSE)/HLOOKUP($O117,$R$2:$BS$33,31,FALSE)&lt;=0,AV116,HLOOKUP($O117,$R$2:$BS$33,30,FALSE)/HLOOKUP($O117,$R$2:$BS$33,31,FALSE)),0)</f>
        <v>0</v>
      </c>
      <c r="AW117" s="35">
        <f t="shared" ref="AW117" si="1969">IF(AW$2&gt;=$O117,IF(AW116-HLOOKUP($O117,$R$2:$BS$33,30,FALSE)/HLOOKUP($O117,$R$2:$BS$33,31,FALSE)&lt;=0,AW116,HLOOKUP($O117,$R$2:$BS$33,30,FALSE)/HLOOKUP($O117,$R$2:$BS$33,31,FALSE)),0)</f>
        <v>0</v>
      </c>
      <c r="AX117" s="35">
        <f t="shared" ref="AX117" si="1970">IF(AX$2&gt;=$O117,IF(AX116-HLOOKUP($O117,$R$2:$BS$33,30,FALSE)/HLOOKUP($O117,$R$2:$BS$33,31,FALSE)&lt;=0,AX116,HLOOKUP($O117,$R$2:$BS$33,30,FALSE)/HLOOKUP($O117,$R$2:$BS$33,31,FALSE)),0)</f>
        <v>0</v>
      </c>
      <c r="AY117" s="35">
        <f t="shared" ref="AY117" si="1971">IF(AY$2&gt;=$O117,IF(AY116-HLOOKUP($O117,$R$2:$BS$33,30,FALSE)/HLOOKUP($O117,$R$2:$BS$33,31,FALSE)&lt;=0,AY116,HLOOKUP($O117,$R$2:$BS$33,30,FALSE)/HLOOKUP($O117,$R$2:$BS$33,31,FALSE)),0)</f>
        <v>0</v>
      </c>
      <c r="AZ117" s="35">
        <f t="shared" ref="AZ117" si="1972">IF(AZ$2&gt;=$O117,IF(AZ116-HLOOKUP($O117,$R$2:$BS$33,30,FALSE)/HLOOKUP($O117,$R$2:$BS$33,31,FALSE)&lt;=0,AZ116,HLOOKUP($O117,$R$2:$BS$33,30,FALSE)/HLOOKUP($O117,$R$2:$BS$33,31,FALSE)),0)</f>
        <v>0</v>
      </c>
      <c r="BA117" s="35">
        <f t="shared" ref="BA117" si="1973">IF(BA$2&gt;=$O117,IF(BA116-HLOOKUP($O117,$R$2:$BS$33,30,FALSE)/HLOOKUP($O117,$R$2:$BS$33,31,FALSE)&lt;=0,BA116,HLOOKUP($O117,$R$2:$BS$33,30,FALSE)/HLOOKUP($O117,$R$2:$BS$33,31,FALSE)),0)</f>
        <v>0</v>
      </c>
      <c r="BB117" s="35">
        <f t="shared" ref="BB117" si="1974">IF(BB$2&gt;=$O117,IF(BB116-HLOOKUP($O117,$R$2:$BS$33,30,FALSE)/HLOOKUP($O117,$R$2:$BS$33,31,FALSE)&lt;=0,BB116,HLOOKUP($O117,$R$2:$BS$33,30,FALSE)/HLOOKUP($O117,$R$2:$BS$33,31,FALSE)),0)</f>
        <v>0</v>
      </c>
      <c r="BC117" s="35">
        <f t="shared" ref="BC117" si="1975">IF(BC$2&gt;=$O117,IF(BC116-HLOOKUP($O117,$R$2:$BS$33,30,FALSE)/HLOOKUP($O117,$R$2:$BS$33,31,FALSE)&lt;=0,BC116,HLOOKUP($O117,$R$2:$BS$33,30,FALSE)/HLOOKUP($O117,$R$2:$BS$33,31,FALSE)),0)</f>
        <v>0</v>
      </c>
      <c r="BD117" s="35">
        <f t="shared" ref="BD117" si="1976">IF(BD$2&gt;=$O117,IF(BD116-HLOOKUP($O117,$R$2:$BS$33,30,FALSE)/HLOOKUP($O117,$R$2:$BS$33,31,FALSE)&lt;=0,BD116,HLOOKUP($O117,$R$2:$BS$33,30,FALSE)/HLOOKUP($O117,$R$2:$BS$33,31,FALSE)),0)</f>
        <v>0</v>
      </c>
      <c r="BE117" s="35">
        <f t="shared" ref="BE117" si="1977">IF(BE$2&gt;=$O117,IF(BE116-HLOOKUP($O117,$R$2:$BS$33,30,FALSE)/HLOOKUP($O117,$R$2:$BS$33,31,FALSE)&lt;=0,BE116,HLOOKUP($O117,$R$2:$BS$33,30,FALSE)/HLOOKUP($O117,$R$2:$BS$33,31,FALSE)),0)</f>
        <v>0</v>
      </c>
      <c r="BF117" s="35">
        <f t="shared" ref="BF117" si="1978">IF(BF$2&gt;=$O117,IF(BF116-HLOOKUP($O117,$R$2:$BS$33,30,FALSE)/HLOOKUP($O117,$R$2:$BS$33,31,FALSE)&lt;=0,BF116,HLOOKUP($O117,$R$2:$BS$33,30,FALSE)/HLOOKUP($O117,$R$2:$BS$33,31,FALSE)),0)</f>
        <v>0</v>
      </c>
      <c r="BG117" s="35">
        <f t="shared" ref="BG117" si="1979">IF(BG$2&gt;=$O117,IF(BG116-HLOOKUP($O117,$R$2:$BS$33,30,FALSE)/HLOOKUP($O117,$R$2:$BS$33,31,FALSE)&lt;=0,BG116,HLOOKUP($O117,$R$2:$BS$33,30,FALSE)/HLOOKUP($O117,$R$2:$BS$33,31,FALSE)),0)</f>
        <v>0</v>
      </c>
      <c r="BH117" s="35">
        <f t="shared" ref="BH117" si="1980">IF(BH$2&gt;=$O117,IF(BH116-HLOOKUP($O117,$R$2:$BS$33,30,FALSE)/HLOOKUP($O117,$R$2:$BS$33,31,FALSE)&lt;=0,BH116,HLOOKUP($O117,$R$2:$BS$33,30,FALSE)/HLOOKUP($O117,$R$2:$BS$33,31,FALSE)),0)</f>
        <v>0</v>
      </c>
      <c r="BI117" s="35">
        <f t="shared" ref="BI117" si="1981">IF(BI$2&gt;=$O117,IF(BI116-HLOOKUP($O117,$R$2:$BS$33,30,FALSE)/HLOOKUP($O117,$R$2:$BS$33,31,FALSE)&lt;=0,BI116,HLOOKUP($O117,$R$2:$BS$33,30,FALSE)/HLOOKUP($O117,$R$2:$BS$33,31,FALSE)),0)</f>
        <v>0</v>
      </c>
      <c r="BJ117" s="35">
        <f t="shared" ref="BJ117" si="1982">IF(BJ$2&gt;=$O117,IF(BJ116-HLOOKUP($O117,$R$2:$BS$33,30,FALSE)/HLOOKUP($O117,$R$2:$BS$33,31,FALSE)&lt;=0,BJ116,HLOOKUP($O117,$R$2:$BS$33,30,FALSE)/HLOOKUP($O117,$R$2:$BS$33,31,FALSE)),0)</f>
        <v>0</v>
      </c>
      <c r="BK117" s="35">
        <f t="shared" ref="BK117" si="1983">IF(BK$2&gt;=$O117,IF(BK116-HLOOKUP($O117,$R$2:$BS$33,30,FALSE)/HLOOKUP($O117,$R$2:$BS$33,31,FALSE)&lt;=0,BK116,HLOOKUP($O117,$R$2:$BS$33,30,FALSE)/HLOOKUP($O117,$R$2:$BS$33,31,FALSE)),0)</f>
        <v>0</v>
      </c>
      <c r="BL117" s="35">
        <f t="shared" ref="BL117" si="1984">IF(BL$2&gt;=$O117,IF(BL116-HLOOKUP($O117,$R$2:$BS$33,30,FALSE)/HLOOKUP($O117,$R$2:$BS$33,31,FALSE)&lt;=0,BL116,HLOOKUP($O117,$R$2:$BS$33,30,FALSE)/HLOOKUP($O117,$R$2:$BS$33,31,FALSE)),0)</f>
        <v>0</v>
      </c>
      <c r="BM117" s="35">
        <f t="shared" ref="BM117" si="1985">IF(BM$2&gt;=$O117,IF(BM116-HLOOKUP($O117,$R$2:$BS$33,30,FALSE)/HLOOKUP($O117,$R$2:$BS$33,31,FALSE)&lt;=0,BM116,HLOOKUP($O117,$R$2:$BS$33,30,FALSE)/HLOOKUP($O117,$R$2:$BS$33,31,FALSE)),0)</f>
        <v>0</v>
      </c>
      <c r="BN117" s="35">
        <f t="shared" ref="BN117" si="1986">IF(BN$2&gt;=$O117,IF(BN116-HLOOKUP($O117,$R$2:$BS$33,30,FALSE)/HLOOKUP($O117,$R$2:$BS$33,31,FALSE)&lt;=0,BN116,HLOOKUP($O117,$R$2:$BS$33,30,FALSE)/HLOOKUP($O117,$R$2:$BS$33,31,FALSE)),0)</f>
        <v>0</v>
      </c>
      <c r="BO117" s="35">
        <f t="shared" ref="BO117" si="1987">IF(BO$2&gt;=$O117,IF(BO116-HLOOKUP($O117,$R$2:$BS$33,30,FALSE)/HLOOKUP($O117,$R$2:$BS$33,31,FALSE)&lt;=0,BO116,HLOOKUP($O117,$R$2:$BS$33,30,FALSE)/HLOOKUP($O117,$R$2:$BS$33,31,FALSE)),0)</f>
        <v>0</v>
      </c>
      <c r="BP117" s="35">
        <f t="shared" ref="BP117" si="1988">IF(BP$2&gt;=$O117,IF(BP116-HLOOKUP($O117,$R$2:$BS$33,30,FALSE)/HLOOKUP($O117,$R$2:$BS$33,31,FALSE)&lt;=0,BP116,HLOOKUP($O117,$R$2:$BS$33,30,FALSE)/HLOOKUP($O117,$R$2:$BS$33,31,FALSE)),0)</f>
        <v>0</v>
      </c>
      <c r="BQ117" s="35">
        <f t="shared" ref="BQ117" si="1989">IF(BQ$2&gt;=$O117,IF(BQ116-HLOOKUP($O117,$R$2:$BS$33,30,FALSE)/HLOOKUP($O117,$R$2:$BS$33,31,FALSE)&lt;=0,BQ116,HLOOKUP($O117,$R$2:$BS$33,30,FALSE)/HLOOKUP($O117,$R$2:$BS$33,31,FALSE)),0)</f>
        <v>0</v>
      </c>
      <c r="BR117" s="35">
        <f t="shared" ref="BR117" si="1990">IF(BR$2&gt;=$O117,IF(BR116-HLOOKUP($O117,$R$2:$BS$33,30,FALSE)/HLOOKUP($O117,$R$2:$BS$33,31,FALSE)&lt;=0,BR116,HLOOKUP($O117,$R$2:$BS$33,30,FALSE)/HLOOKUP($O117,$R$2:$BS$33,31,FALSE)),0)</f>
        <v>0</v>
      </c>
      <c r="BS117" s="35">
        <f t="shared" ref="BS117" si="1991">IF(BS$2&gt;=$O117,IF(BS116-HLOOKUP($O117,$R$2:$BS$33,30,FALSE)/HLOOKUP($O117,$R$2:$BS$33,31,FALSE)&lt;=0,BS116,HLOOKUP($O117,$R$2:$BS$33,30,FALSE)/HLOOKUP($O117,$R$2:$BS$33,31,FALSE)),0)</f>
        <v>0</v>
      </c>
    </row>
    <row r="118" spans="6:71" hidden="1" outlineLevel="1">
      <c r="F118" t="s">
        <v>168</v>
      </c>
      <c r="L118" s="22" t="s">
        <v>54</v>
      </c>
      <c r="O118" s="22">
        <v>39</v>
      </c>
      <c r="P118" s="39"/>
      <c r="Q118" s="45"/>
      <c r="R118" s="35">
        <f t="shared" ref="R118:BS118" si="1992">IF($O118=R$2,R$40,IF(R$2&gt;$O118,Q118-Q119,0))</f>
        <v>0</v>
      </c>
      <c r="S118" s="35">
        <f t="shared" si="1992"/>
        <v>0</v>
      </c>
      <c r="T118" s="35">
        <f t="shared" si="1992"/>
        <v>0</v>
      </c>
      <c r="U118" s="35">
        <f t="shared" si="1992"/>
        <v>0</v>
      </c>
      <c r="V118" s="35">
        <f t="shared" si="1992"/>
        <v>0</v>
      </c>
      <c r="W118" s="35">
        <f t="shared" si="1992"/>
        <v>0</v>
      </c>
      <c r="X118" s="35">
        <f t="shared" si="1992"/>
        <v>0</v>
      </c>
      <c r="Y118" s="35">
        <f t="shared" si="1992"/>
        <v>0</v>
      </c>
      <c r="Z118" s="35">
        <f t="shared" si="1992"/>
        <v>0</v>
      </c>
      <c r="AA118" s="35">
        <f t="shared" si="1992"/>
        <v>0</v>
      </c>
      <c r="AB118" s="35">
        <f t="shared" si="1992"/>
        <v>0</v>
      </c>
      <c r="AC118" s="35">
        <f t="shared" si="1992"/>
        <v>0</v>
      </c>
      <c r="AD118" s="35">
        <f t="shared" si="1992"/>
        <v>0</v>
      </c>
      <c r="AE118" s="35">
        <f t="shared" si="1992"/>
        <v>0</v>
      </c>
      <c r="AF118" s="35">
        <f t="shared" si="1992"/>
        <v>0</v>
      </c>
      <c r="AG118" s="35">
        <f t="shared" si="1992"/>
        <v>0</v>
      </c>
      <c r="AH118" s="35">
        <f t="shared" si="1992"/>
        <v>0</v>
      </c>
      <c r="AI118" s="35">
        <f t="shared" si="1992"/>
        <v>0</v>
      </c>
      <c r="AJ118" s="35">
        <f t="shared" si="1992"/>
        <v>0</v>
      </c>
      <c r="AK118" s="35">
        <f t="shared" si="1992"/>
        <v>0</v>
      </c>
      <c r="AL118" s="35">
        <f t="shared" si="1992"/>
        <v>0</v>
      </c>
      <c r="AM118" s="35">
        <f t="shared" si="1992"/>
        <v>0</v>
      </c>
      <c r="AN118" s="35">
        <f t="shared" si="1992"/>
        <v>0</v>
      </c>
      <c r="AO118" s="35">
        <f t="shared" si="1992"/>
        <v>0</v>
      </c>
      <c r="AP118" s="35">
        <f t="shared" si="1992"/>
        <v>0</v>
      </c>
      <c r="AQ118" s="35">
        <f t="shared" si="1992"/>
        <v>0</v>
      </c>
      <c r="AR118" s="35">
        <f t="shared" si="1992"/>
        <v>0</v>
      </c>
      <c r="AS118" s="35">
        <f t="shared" si="1992"/>
        <v>0</v>
      </c>
      <c r="AT118" s="35">
        <f t="shared" si="1992"/>
        <v>0</v>
      </c>
      <c r="AU118" s="35">
        <f t="shared" si="1992"/>
        <v>0</v>
      </c>
      <c r="AV118" s="35">
        <f t="shared" si="1992"/>
        <v>0</v>
      </c>
      <c r="AW118" s="35">
        <f t="shared" si="1992"/>
        <v>0</v>
      </c>
      <c r="AX118" s="35">
        <f t="shared" si="1992"/>
        <v>0</v>
      </c>
      <c r="AY118" s="35">
        <f t="shared" si="1992"/>
        <v>0</v>
      </c>
      <c r="AZ118" s="35">
        <f t="shared" si="1992"/>
        <v>0</v>
      </c>
      <c r="BA118" s="35">
        <f t="shared" si="1992"/>
        <v>0</v>
      </c>
      <c r="BB118" s="35">
        <f t="shared" si="1992"/>
        <v>0</v>
      </c>
      <c r="BC118" s="35">
        <f t="shared" si="1992"/>
        <v>0</v>
      </c>
      <c r="BD118" s="35">
        <f t="shared" si="1992"/>
        <v>0</v>
      </c>
      <c r="BE118" s="35">
        <f t="shared" si="1992"/>
        <v>0</v>
      </c>
      <c r="BF118" s="35">
        <f t="shared" si="1992"/>
        <v>0</v>
      </c>
      <c r="BG118" s="35">
        <f t="shared" si="1992"/>
        <v>0</v>
      </c>
      <c r="BH118" s="35">
        <f t="shared" si="1992"/>
        <v>0</v>
      </c>
      <c r="BI118" s="35">
        <f t="shared" si="1992"/>
        <v>0</v>
      </c>
      <c r="BJ118" s="35">
        <f t="shared" si="1992"/>
        <v>0</v>
      </c>
      <c r="BK118" s="35">
        <f t="shared" si="1992"/>
        <v>0</v>
      </c>
      <c r="BL118" s="35">
        <f t="shared" si="1992"/>
        <v>0</v>
      </c>
      <c r="BM118" s="35">
        <f t="shared" si="1992"/>
        <v>0</v>
      </c>
      <c r="BN118" s="35">
        <f t="shared" si="1992"/>
        <v>0</v>
      </c>
      <c r="BO118" s="35">
        <f t="shared" si="1992"/>
        <v>0</v>
      </c>
      <c r="BP118" s="35">
        <f t="shared" si="1992"/>
        <v>0</v>
      </c>
      <c r="BQ118" s="35">
        <f t="shared" si="1992"/>
        <v>0</v>
      </c>
      <c r="BR118" s="35">
        <f t="shared" si="1992"/>
        <v>0</v>
      </c>
      <c r="BS118" s="35">
        <f t="shared" si="1992"/>
        <v>0</v>
      </c>
    </row>
    <row r="119" spans="6:71" ht="15" hidden="1" customHeight="1" outlineLevel="1">
      <c r="F119" t="s">
        <v>169</v>
      </c>
      <c r="L119" s="22" t="s">
        <v>170</v>
      </c>
      <c r="O119" s="22">
        <v>39</v>
      </c>
      <c r="P119" s="39"/>
      <c r="Q119" s="45"/>
      <c r="R119" s="35">
        <f t="shared" ref="R119" si="1993">IF(R$2&gt;=$O119,IF(R118-HLOOKUP($O119,$R$2:$BS$33,30,FALSE)/HLOOKUP($O119,$R$2:$BS$33,31,FALSE)&lt;=0,R118,HLOOKUP($O119,$R$2:$BS$33,30,FALSE)/HLOOKUP($O119,$R$2:$BS$33,31,FALSE)),0)</f>
        <v>0</v>
      </c>
      <c r="S119" s="35">
        <f t="shared" ref="S119" si="1994">IF(S$2&gt;=$O119,IF(S118-HLOOKUP($O119,$R$2:$BS$33,30,FALSE)/HLOOKUP($O119,$R$2:$BS$33,31,FALSE)&lt;=0,S118,HLOOKUP($O119,$R$2:$BS$33,30,FALSE)/HLOOKUP($O119,$R$2:$BS$33,31,FALSE)),0)</f>
        <v>0</v>
      </c>
      <c r="T119" s="35">
        <f t="shared" ref="T119" si="1995">IF(T$2&gt;=$O119,IF(T118-HLOOKUP($O119,$R$2:$BS$33,30,FALSE)/HLOOKUP($O119,$R$2:$BS$33,31,FALSE)&lt;=0,T118,HLOOKUP($O119,$R$2:$BS$33,30,FALSE)/HLOOKUP($O119,$R$2:$BS$33,31,FALSE)),0)</f>
        <v>0</v>
      </c>
      <c r="U119" s="35">
        <f t="shared" ref="U119" si="1996">IF(U$2&gt;=$O119,IF(U118-HLOOKUP($O119,$R$2:$BS$33,30,FALSE)/HLOOKUP($O119,$R$2:$BS$33,31,FALSE)&lt;=0,U118,HLOOKUP($O119,$R$2:$BS$33,30,FALSE)/HLOOKUP($O119,$R$2:$BS$33,31,FALSE)),0)</f>
        <v>0</v>
      </c>
      <c r="V119" s="35">
        <f t="shared" ref="V119" si="1997">IF(V$2&gt;=$O119,IF(V118-HLOOKUP($O119,$R$2:$BS$33,30,FALSE)/HLOOKUP($O119,$R$2:$BS$33,31,FALSE)&lt;=0,V118,HLOOKUP($O119,$R$2:$BS$33,30,FALSE)/HLOOKUP($O119,$R$2:$BS$33,31,FALSE)),0)</f>
        <v>0</v>
      </c>
      <c r="W119" s="35">
        <f t="shared" ref="W119" si="1998">IF(W$2&gt;=$O119,IF(W118-HLOOKUP($O119,$R$2:$BS$33,30,FALSE)/HLOOKUP($O119,$R$2:$BS$33,31,FALSE)&lt;=0,W118,HLOOKUP($O119,$R$2:$BS$33,30,FALSE)/HLOOKUP($O119,$R$2:$BS$33,31,FALSE)),0)</f>
        <v>0</v>
      </c>
      <c r="X119" s="35">
        <f t="shared" ref="X119" si="1999">IF(X$2&gt;=$O119,IF(X118-HLOOKUP($O119,$R$2:$BS$33,30,FALSE)/HLOOKUP($O119,$R$2:$BS$33,31,FALSE)&lt;=0,X118,HLOOKUP($O119,$R$2:$BS$33,30,FALSE)/HLOOKUP($O119,$R$2:$BS$33,31,FALSE)),0)</f>
        <v>0</v>
      </c>
      <c r="Y119" s="35">
        <f t="shared" ref="Y119" si="2000">IF(Y$2&gt;=$O119,IF(Y118-HLOOKUP($O119,$R$2:$BS$33,30,FALSE)/HLOOKUP($O119,$R$2:$BS$33,31,FALSE)&lt;=0,Y118,HLOOKUP($O119,$R$2:$BS$33,30,FALSE)/HLOOKUP($O119,$R$2:$BS$33,31,FALSE)),0)</f>
        <v>0</v>
      </c>
      <c r="Z119" s="35">
        <f t="shared" ref="Z119" si="2001">IF(Z$2&gt;=$O119,IF(Z118-HLOOKUP($O119,$R$2:$BS$33,30,FALSE)/HLOOKUP($O119,$R$2:$BS$33,31,FALSE)&lt;=0,Z118,HLOOKUP($O119,$R$2:$BS$33,30,FALSE)/HLOOKUP($O119,$R$2:$BS$33,31,FALSE)),0)</f>
        <v>0</v>
      </c>
      <c r="AA119" s="35">
        <f t="shared" ref="AA119" si="2002">IF(AA$2&gt;=$O119,IF(AA118-HLOOKUP($O119,$R$2:$BS$33,30,FALSE)/HLOOKUP($O119,$R$2:$BS$33,31,FALSE)&lt;=0,AA118,HLOOKUP($O119,$R$2:$BS$33,30,FALSE)/HLOOKUP($O119,$R$2:$BS$33,31,FALSE)),0)</f>
        <v>0</v>
      </c>
      <c r="AB119" s="35">
        <f t="shared" ref="AB119" si="2003">IF(AB$2&gt;=$O119,IF(AB118-HLOOKUP($O119,$R$2:$BS$33,30,FALSE)/HLOOKUP($O119,$R$2:$BS$33,31,FALSE)&lt;=0,AB118,HLOOKUP($O119,$R$2:$BS$33,30,FALSE)/HLOOKUP($O119,$R$2:$BS$33,31,FALSE)),0)</f>
        <v>0</v>
      </c>
      <c r="AC119" s="35">
        <f t="shared" ref="AC119" si="2004">IF(AC$2&gt;=$O119,IF(AC118-HLOOKUP($O119,$R$2:$BS$33,30,FALSE)/HLOOKUP($O119,$R$2:$BS$33,31,FALSE)&lt;=0,AC118,HLOOKUP($O119,$R$2:$BS$33,30,FALSE)/HLOOKUP($O119,$R$2:$BS$33,31,FALSE)),0)</f>
        <v>0</v>
      </c>
      <c r="AD119" s="35">
        <f t="shared" ref="AD119" si="2005">IF(AD$2&gt;=$O119,IF(AD118-HLOOKUP($O119,$R$2:$BS$33,30,FALSE)/HLOOKUP($O119,$R$2:$BS$33,31,FALSE)&lt;=0,AD118,HLOOKUP($O119,$R$2:$BS$33,30,FALSE)/HLOOKUP($O119,$R$2:$BS$33,31,FALSE)),0)</f>
        <v>0</v>
      </c>
      <c r="AE119" s="35">
        <f t="shared" ref="AE119" si="2006">IF(AE$2&gt;=$O119,IF(AE118-HLOOKUP($O119,$R$2:$BS$33,30,FALSE)/HLOOKUP($O119,$R$2:$BS$33,31,FALSE)&lt;=0,AE118,HLOOKUP($O119,$R$2:$BS$33,30,FALSE)/HLOOKUP($O119,$R$2:$BS$33,31,FALSE)),0)</f>
        <v>0</v>
      </c>
      <c r="AF119" s="35">
        <f t="shared" ref="AF119" si="2007">IF(AF$2&gt;=$O119,IF(AF118-HLOOKUP($O119,$R$2:$BS$33,30,FALSE)/HLOOKUP($O119,$R$2:$BS$33,31,FALSE)&lt;=0,AF118,HLOOKUP($O119,$R$2:$BS$33,30,FALSE)/HLOOKUP($O119,$R$2:$BS$33,31,FALSE)),0)</f>
        <v>0</v>
      </c>
      <c r="AG119" s="35">
        <f t="shared" ref="AG119" si="2008">IF(AG$2&gt;=$O119,IF(AG118-HLOOKUP($O119,$R$2:$BS$33,30,FALSE)/HLOOKUP($O119,$R$2:$BS$33,31,FALSE)&lt;=0,AG118,HLOOKUP($O119,$R$2:$BS$33,30,FALSE)/HLOOKUP($O119,$R$2:$BS$33,31,FALSE)),0)</f>
        <v>0</v>
      </c>
      <c r="AH119" s="35">
        <f t="shared" ref="AH119" si="2009">IF(AH$2&gt;=$O119,IF(AH118-HLOOKUP($O119,$R$2:$BS$33,30,FALSE)/HLOOKUP($O119,$R$2:$BS$33,31,FALSE)&lt;=0,AH118,HLOOKUP($O119,$R$2:$BS$33,30,FALSE)/HLOOKUP($O119,$R$2:$BS$33,31,FALSE)),0)</f>
        <v>0</v>
      </c>
      <c r="AI119" s="35">
        <f t="shared" ref="AI119" si="2010">IF(AI$2&gt;=$O119,IF(AI118-HLOOKUP($O119,$R$2:$BS$33,30,FALSE)/HLOOKUP($O119,$R$2:$BS$33,31,FALSE)&lt;=0,AI118,HLOOKUP($O119,$R$2:$BS$33,30,FALSE)/HLOOKUP($O119,$R$2:$BS$33,31,FALSE)),0)</f>
        <v>0</v>
      </c>
      <c r="AJ119" s="35">
        <f t="shared" ref="AJ119" si="2011">IF(AJ$2&gt;=$O119,IF(AJ118-HLOOKUP($O119,$R$2:$BS$33,30,FALSE)/HLOOKUP($O119,$R$2:$BS$33,31,FALSE)&lt;=0,AJ118,HLOOKUP($O119,$R$2:$BS$33,30,FALSE)/HLOOKUP($O119,$R$2:$BS$33,31,FALSE)),0)</f>
        <v>0</v>
      </c>
      <c r="AK119" s="35">
        <f t="shared" ref="AK119" si="2012">IF(AK$2&gt;=$O119,IF(AK118-HLOOKUP($O119,$R$2:$BS$33,30,FALSE)/HLOOKUP($O119,$R$2:$BS$33,31,FALSE)&lt;=0,AK118,HLOOKUP($O119,$R$2:$BS$33,30,FALSE)/HLOOKUP($O119,$R$2:$BS$33,31,FALSE)),0)</f>
        <v>0</v>
      </c>
      <c r="AL119" s="35">
        <f t="shared" ref="AL119" si="2013">IF(AL$2&gt;=$O119,IF(AL118-HLOOKUP($O119,$R$2:$BS$33,30,FALSE)/HLOOKUP($O119,$R$2:$BS$33,31,FALSE)&lt;=0,AL118,HLOOKUP($O119,$R$2:$BS$33,30,FALSE)/HLOOKUP($O119,$R$2:$BS$33,31,FALSE)),0)</f>
        <v>0</v>
      </c>
      <c r="AM119" s="35">
        <f t="shared" ref="AM119" si="2014">IF(AM$2&gt;=$O119,IF(AM118-HLOOKUP($O119,$R$2:$BS$33,30,FALSE)/HLOOKUP($O119,$R$2:$BS$33,31,FALSE)&lt;=0,AM118,HLOOKUP($O119,$R$2:$BS$33,30,FALSE)/HLOOKUP($O119,$R$2:$BS$33,31,FALSE)),0)</f>
        <v>0</v>
      </c>
      <c r="AN119" s="35">
        <f t="shared" ref="AN119" si="2015">IF(AN$2&gt;=$O119,IF(AN118-HLOOKUP($O119,$R$2:$BS$33,30,FALSE)/HLOOKUP($O119,$R$2:$BS$33,31,FALSE)&lt;=0,AN118,HLOOKUP($O119,$R$2:$BS$33,30,FALSE)/HLOOKUP($O119,$R$2:$BS$33,31,FALSE)),0)</f>
        <v>0</v>
      </c>
      <c r="AO119" s="35">
        <f t="shared" ref="AO119" si="2016">IF(AO$2&gt;=$O119,IF(AO118-HLOOKUP($O119,$R$2:$BS$33,30,FALSE)/HLOOKUP($O119,$R$2:$BS$33,31,FALSE)&lt;=0,AO118,HLOOKUP($O119,$R$2:$BS$33,30,FALSE)/HLOOKUP($O119,$R$2:$BS$33,31,FALSE)),0)</f>
        <v>0</v>
      </c>
      <c r="AP119" s="35">
        <f t="shared" ref="AP119" si="2017">IF(AP$2&gt;=$O119,IF(AP118-HLOOKUP($O119,$R$2:$BS$33,30,FALSE)/HLOOKUP($O119,$R$2:$BS$33,31,FALSE)&lt;=0,AP118,HLOOKUP($O119,$R$2:$BS$33,30,FALSE)/HLOOKUP($O119,$R$2:$BS$33,31,FALSE)),0)</f>
        <v>0</v>
      </c>
      <c r="AQ119" s="35">
        <f t="shared" ref="AQ119" si="2018">IF(AQ$2&gt;=$O119,IF(AQ118-HLOOKUP($O119,$R$2:$BS$33,30,FALSE)/HLOOKUP($O119,$R$2:$BS$33,31,FALSE)&lt;=0,AQ118,HLOOKUP($O119,$R$2:$BS$33,30,FALSE)/HLOOKUP($O119,$R$2:$BS$33,31,FALSE)),0)</f>
        <v>0</v>
      </c>
      <c r="AR119" s="35">
        <f t="shared" ref="AR119" si="2019">IF(AR$2&gt;=$O119,IF(AR118-HLOOKUP($O119,$R$2:$BS$33,30,FALSE)/HLOOKUP($O119,$R$2:$BS$33,31,FALSE)&lt;=0,AR118,HLOOKUP($O119,$R$2:$BS$33,30,FALSE)/HLOOKUP($O119,$R$2:$BS$33,31,FALSE)),0)</f>
        <v>0</v>
      </c>
      <c r="AS119" s="35">
        <f t="shared" ref="AS119" si="2020">IF(AS$2&gt;=$O119,IF(AS118-HLOOKUP($O119,$R$2:$BS$33,30,FALSE)/HLOOKUP($O119,$R$2:$BS$33,31,FALSE)&lt;=0,AS118,HLOOKUP($O119,$R$2:$BS$33,30,FALSE)/HLOOKUP($O119,$R$2:$BS$33,31,FALSE)),0)</f>
        <v>0</v>
      </c>
      <c r="AT119" s="35">
        <f t="shared" ref="AT119" si="2021">IF(AT$2&gt;=$O119,IF(AT118-HLOOKUP($O119,$R$2:$BS$33,30,FALSE)/HLOOKUP($O119,$R$2:$BS$33,31,FALSE)&lt;=0,AT118,HLOOKUP($O119,$R$2:$BS$33,30,FALSE)/HLOOKUP($O119,$R$2:$BS$33,31,FALSE)),0)</f>
        <v>0</v>
      </c>
      <c r="AU119" s="35">
        <f t="shared" ref="AU119" si="2022">IF(AU$2&gt;=$O119,IF(AU118-HLOOKUP($O119,$R$2:$BS$33,30,FALSE)/HLOOKUP($O119,$R$2:$BS$33,31,FALSE)&lt;=0,AU118,HLOOKUP($O119,$R$2:$BS$33,30,FALSE)/HLOOKUP($O119,$R$2:$BS$33,31,FALSE)),0)</f>
        <v>0</v>
      </c>
      <c r="AV119" s="35">
        <f t="shared" ref="AV119" si="2023">IF(AV$2&gt;=$O119,IF(AV118-HLOOKUP($O119,$R$2:$BS$33,30,FALSE)/HLOOKUP($O119,$R$2:$BS$33,31,FALSE)&lt;=0,AV118,HLOOKUP($O119,$R$2:$BS$33,30,FALSE)/HLOOKUP($O119,$R$2:$BS$33,31,FALSE)),0)</f>
        <v>0</v>
      </c>
      <c r="AW119" s="35">
        <f t="shared" ref="AW119" si="2024">IF(AW$2&gt;=$O119,IF(AW118-HLOOKUP($O119,$R$2:$BS$33,30,FALSE)/HLOOKUP($O119,$R$2:$BS$33,31,FALSE)&lt;=0,AW118,HLOOKUP($O119,$R$2:$BS$33,30,FALSE)/HLOOKUP($O119,$R$2:$BS$33,31,FALSE)),0)</f>
        <v>0</v>
      </c>
      <c r="AX119" s="35">
        <f t="shared" ref="AX119" si="2025">IF(AX$2&gt;=$O119,IF(AX118-HLOOKUP($O119,$R$2:$BS$33,30,FALSE)/HLOOKUP($O119,$R$2:$BS$33,31,FALSE)&lt;=0,AX118,HLOOKUP($O119,$R$2:$BS$33,30,FALSE)/HLOOKUP($O119,$R$2:$BS$33,31,FALSE)),0)</f>
        <v>0</v>
      </c>
      <c r="AY119" s="35">
        <f t="shared" ref="AY119" si="2026">IF(AY$2&gt;=$O119,IF(AY118-HLOOKUP($O119,$R$2:$BS$33,30,FALSE)/HLOOKUP($O119,$R$2:$BS$33,31,FALSE)&lt;=0,AY118,HLOOKUP($O119,$R$2:$BS$33,30,FALSE)/HLOOKUP($O119,$R$2:$BS$33,31,FALSE)),0)</f>
        <v>0</v>
      </c>
      <c r="AZ119" s="35">
        <f t="shared" ref="AZ119" si="2027">IF(AZ$2&gt;=$O119,IF(AZ118-HLOOKUP($O119,$R$2:$BS$33,30,FALSE)/HLOOKUP($O119,$R$2:$BS$33,31,FALSE)&lt;=0,AZ118,HLOOKUP($O119,$R$2:$BS$33,30,FALSE)/HLOOKUP($O119,$R$2:$BS$33,31,FALSE)),0)</f>
        <v>0</v>
      </c>
      <c r="BA119" s="35">
        <f t="shared" ref="BA119" si="2028">IF(BA$2&gt;=$O119,IF(BA118-HLOOKUP($O119,$R$2:$BS$33,30,FALSE)/HLOOKUP($O119,$R$2:$BS$33,31,FALSE)&lt;=0,BA118,HLOOKUP($O119,$R$2:$BS$33,30,FALSE)/HLOOKUP($O119,$R$2:$BS$33,31,FALSE)),0)</f>
        <v>0</v>
      </c>
      <c r="BB119" s="35">
        <f t="shared" ref="BB119" si="2029">IF(BB$2&gt;=$O119,IF(BB118-HLOOKUP($O119,$R$2:$BS$33,30,FALSE)/HLOOKUP($O119,$R$2:$BS$33,31,FALSE)&lt;=0,BB118,HLOOKUP($O119,$R$2:$BS$33,30,FALSE)/HLOOKUP($O119,$R$2:$BS$33,31,FALSE)),0)</f>
        <v>0</v>
      </c>
      <c r="BC119" s="35">
        <f t="shared" ref="BC119" si="2030">IF(BC$2&gt;=$O119,IF(BC118-HLOOKUP($O119,$R$2:$BS$33,30,FALSE)/HLOOKUP($O119,$R$2:$BS$33,31,FALSE)&lt;=0,BC118,HLOOKUP($O119,$R$2:$BS$33,30,FALSE)/HLOOKUP($O119,$R$2:$BS$33,31,FALSE)),0)</f>
        <v>0</v>
      </c>
      <c r="BD119" s="35">
        <f t="shared" ref="BD119" si="2031">IF(BD$2&gt;=$O119,IF(BD118-HLOOKUP($O119,$R$2:$BS$33,30,FALSE)/HLOOKUP($O119,$R$2:$BS$33,31,FALSE)&lt;=0,BD118,HLOOKUP($O119,$R$2:$BS$33,30,FALSE)/HLOOKUP($O119,$R$2:$BS$33,31,FALSE)),0)</f>
        <v>0</v>
      </c>
      <c r="BE119" s="35">
        <f t="shared" ref="BE119" si="2032">IF(BE$2&gt;=$O119,IF(BE118-HLOOKUP($O119,$R$2:$BS$33,30,FALSE)/HLOOKUP($O119,$R$2:$BS$33,31,FALSE)&lt;=0,BE118,HLOOKUP($O119,$R$2:$BS$33,30,FALSE)/HLOOKUP($O119,$R$2:$BS$33,31,FALSE)),0)</f>
        <v>0</v>
      </c>
      <c r="BF119" s="35">
        <f t="shared" ref="BF119" si="2033">IF(BF$2&gt;=$O119,IF(BF118-HLOOKUP($O119,$R$2:$BS$33,30,FALSE)/HLOOKUP($O119,$R$2:$BS$33,31,FALSE)&lt;=0,BF118,HLOOKUP($O119,$R$2:$BS$33,30,FALSE)/HLOOKUP($O119,$R$2:$BS$33,31,FALSE)),0)</f>
        <v>0</v>
      </c>
      <c r="BG119" s="35">
        <f t="shared" ref="BG119" si="2034">IF(BG$2&gt;=$O119,IF(BG118-HLOOKUP($O119,$R$2:$BS$33,30,FALSE)/HLOOKUP($O119,$R$2:$BS$33,31,FALSE)&lt;=0,BG118,HLOOKUP($O119,$R$2:$BS$33,30,FALSE)/HLOOKUP($O119,$R$2:$BS$33,31,FALSE)),0)</f>
        <v>0</v>
      </c>
      <c r="BH119" s="35">
        <f t="shared" ref="BH119" si="2035">IF(BH$2&gt;=$O119,IF(BH118-HLOOKUP($O119,$R$2:$BS$33,30,FALSE)/HLOOKUP($O119,$R$2:$BS$33,31,FALSE)&lt;=0,BH118,HLOOKUP($O119,$R$2:$BS$33,30,FALSE)/HLOOKUP($O119,$R$2:$BS$33,31,FALSE)),0)</f>
        <v>0</v>
      </c>
      <c r="BI119" s="35">
        <f t="shared" ref="BI119" si="2036">IF(BI$2&gt;=$O119,IF(BI118-HLOOKUP($O119,$R$2:$BS$33,30,FALSE)/HLOOKUP($O119,$R$2:$BS$33,31,FALSE)&lt;=0,BI118,HLOOKUP($O119,$R$2:$BS$33,30,FALSE)/HLOOKUP($O119,$R$2:$BS$33,31,FALSE)),0)</f>
        <v>0</v>
      </c>
      <c r="BJ119" s="35">
        <f t="shared" ref="BJ119" si="2037">IF(BJ$2&gt;=$O119,IF(BJ118-HLOOKUP($O119,$R$2:$BS$33,30,FALSE)/HLOOKUP($O119,$R$2:$BS$33,31,FALSE)&lt;=0,BJ118,HLOOKUP($O119,$R$2:$BS$33,30,FALSE)/HLOOKUP($O119,$R$2:$BS$33,31,FALSE)),0)</f>
        <v>0</v>
      </c>
      <c r="BK119" s="35">
        <f t="shared" ref="BK119" si="2038">IF(BK$2&gt;=$O119,IF(BK118-HLOOKUP($O119,$R$2:$BS$33,30,FALSE)/HLOOKUP($O119,$R$2:$BS$33,31,FALSE)&lt;=0,BK118,HLOOKUP($O119,$R$2:$BS$33,30,FALSE)/HLOOKUP($O119,$R$2:$BS$33,31,FALSE)),0)</f>
        <v>0</v>
      </c>
      <c r="BL119" s="35">
        <f t="shared" ref="BL119" si="2039">IF(BL$2&gt;=$O119,IF(BL118-HLOOKUP($O119,$R$2:$BS$33,30,FALSE)/HLOOKUP($O119,$R$2:$BS$33,31,FALSE)&lt;=0,BL118,HLOOKUP($O119,$R$2:$BS$33,30,FALSE)/HLOOKUP($O119,$R$2:$BS$33,31,FALSE)),0)</f>
        <v>0</v>
      </c>
      <c r="BM119" s="35">
        <f t="shared" ref="BM119" si="2040">IF(BM$2&gt;=$O119,IF(BM118-HLOOKUP($O119,$R$2:$BS$33,30,FALSE)/HLOOKUP($O119,$R$2:$BS$33,31,FALSE)&lt;=0,BM118,HLOOKUP($O119,$R$2:$BS$33,30,FALSE)/HLOOKUP($O119,$R$2:$BS$33,31,FALSE)),0)</f>
        <v>0</v>
      </c>
      <c r="BN119" s="35">
        <f t="shared" ref="BN119" si="2041">IF(BN$2&gt;=$O119,IF(BN118-HLOOKUP($O119,$R$2:$BS$33,30,FALSE)/HLOOKUP($O119,$R$2:$BS$33,31,FALSE)&lt;=0,BN118,HLOOKUP($O119,$R$2:$BS$33,30,FALSE)/HLOOKUP($O119,$R$2:$BS$33,31,FALSE)),0)</f>
        <v>0</v>
      </c>
      <c r="BO119" s="35">
        <f t="shared" ref="BO119" si="2042">IF(BO$2&gt;=$O119,IF(BO118-HLOOKUP($O119,$R$2:$BS$33,30,FALSE)/HLOOKUP($O119,$R$2:$BS$33,31,FALSE)&lt;=0,BO118,HLOOKUP($O119,$R$2:$BS$33,30,FALSE)/HLOOKUP($O119,$R$2:$BS$33,31,FALSE)),0)</f>
        <v>0</v>
      </c>
      <c r="BP119" s="35">
        <f t="shared" ref="BP119" si="2043">IF(BP$2&gt;=$O119,IF(BP118-HLOOKUP($O119,$R$2:$BS$33,30,FALSE)/HLOOKUP($O119,$R$2:$BS$33,31,FALSE)&lt;=0,BP118,HLOOKUP($O119,$R$2:$BS$33,30,FALSE)/HLOOKUP($O119,$R$2:$BS$33,31,FALSE)),0)</f>
        <v>0</v>
      </c>
      <c r="BQ119" s="35">
        <f t="shared" ref="BQ119" si="2044">IF(BQ$2&gt;=$O119,IF(BQ118-HLOOKUP($O119,$R$2:$BS$33,30,FALSE)/HLOOKUP($O119,$R$2:$BS$33,31,FALSE)&lt;=0,BQ118,HLOOKUP($O119,$R$2:$BS$33,30,FALSE)/HLOOKUP($O119,$R$2:$BS$33,31,FALSE)),0)</f>
        <v>0</v>
      </c>
      <c r="BR119" s="35">
        <f t="shared" ref="BR119" si="2045">IF(BR$2&gt;=$O119,IF(BR118-HLOOKUP($O119,$R$2:$BS$33,30,FALSE)/HLOOKUP($O119,$R$2:$BS$33,31,FALSE)&lt;=0,BR118,HLOOKUP($O119,$R$2:$BS$33,30,FALSE)/HLOOKUP($O119,$R$2:$BS$33,31,FALSE)),0)</f>
        <v>0</v>
      </c>
      <c r="BS119" s="35">
        <f t="shared" ref="BS119" si="2046">IF(BS$2&gt;=$O119,IF(BS118-HLOOKUP($O119,$R$2:$BS$33,30,FALSE)/HLOOKUP($O119,$R$2:$BS$33,31,FALSE)&lt;=0,BS118,HLOOKUP($O119,$R$2:$BS$33,30,FALSE)/HLOOKUP($O119,$R$2:$BS$33,31,FALSE)),0)</f>
        <v>0</v>
      </c>
    </row>
    <row r="120" spans="6:71" ht="15" hidden="1" customHeight="1" outlineLevel="1">
      <c r="F120" t="s">
        <v>168</v>
      </c>
      <c r="L120" s="22" t="s">
        <v>54</v>
      </c>
      <c r="O120" s="22">
        <v>40</v>
      </c>
      <c r="P120" s="39"/>
      <c r="Q120" s="45"/>
      <c r="R120" s="35">
        <f t="shared" ref="R120:BS120" si="2047">IF($O120=R$2,R$40,IF(R$2&gt;$O120,Q120-Q121,0))</f>
        <v>0</v>
      </c>
      <c r="S120" s="35">
        <f t="shared" si="2047"/>
        <v>0</v>
      </c>
      <c r="T120" s="35">
        <f t="shared" si="2047"/>
        <v>0</v>
      </c>
      <c r="U120" s="35">
        <f t="shared" si="2047"/>
        <v>0</v>
      </c>
      <c r="V120" s="35">
        <f t="shared" si="2047"/>
        <v>0</v>
      </c>
      <c r="W120" s="35">
        <f t="shared" si="2047"/>
        <v>0</v>
      </c>
      <c r="X120" s="35">
        <f t="shared" si="2047"/>
        <v>0</v>
      </c>
      <c r="Y120" s="35">
        <f t="shared" si="2047"/>
        <v>0</v>
      </c>
      <c r="Z120" s="35">
        <f t="shared" si="2047"/>
        <v>0</v>
      </c>
      <c r="AA120" s="35">
        <f t="shared" si="2047"/>
        <v>0</v>
      </c>
      <c r="AB120" s="35">
        <f t="shared" si="2047"/>
        <v>0</v>
      </c>
      <c r="AC120" s="35">
        <f t="shared" si="2047"/>
        <v>0</v>
      </c>
      <c r="AD120" s="35">
        <f t="shared" si="2047"/>
        <v>0</v>
      </c>
      <c r="AE120" s="35">
        <f t="shared" si="2047"/>
        <v>0</v>
      </c>
      <c r="AF120" s="35">
        <f t="shared" si="2047"/>
        <v>0</v>
      </c>
      <c r="AG120" s="35">
        <f t="shared" si="2047"/>
        <v>0</v>
      </c>
      <c r="AH120" s="35">
        <f t="shared" si="2047"/>
        <v>0</v>
      </c>
      <c r="AI120" s="35">
        <f t="shared" si="2047"/>
        <v>0</v>
      </c>
      <c r="AJ120" s="35">
        <f t="shared" si="2047"/>
        <v>0</v>
      </c>
      <c r="AK120" s="35">
        <f t="shared" si="2047"/>
        <v>0</v>
      </c>
      <c r="AL120" s="35">
        <f t="shared" si="2047"/>
        <v>0</v>
      </c>
      <c r="AM120" s="35">
        <f t="shared" si="2047"/>
        <v>0</v>
      </c>
      <c r="AN120" s="35">
        <f t="shared" si="2047"/>
        <v>0</v>
      </c>
      <c r="AO120" s="35">
        <f t="shared" si="2047"/>
        <v>0</v>
      </c>
      <c r="AP120" s="35">
        <f t="shared" si="2047"/>
        <v>0</v>
      </c>
      <c r="AQ120" s="35">
        <f t="shared" si="2047"/>
        <v>0</v>
      </c>
      <c r="AR120" s="35">
        <f t="shared" si="2047"/>
        <v>0</v>
      </c>
      <c r="AS120" s="35">
        <f t="shared" si="2047"/>
        <v>0</v>
      </c>
      <c r="AT120" s="35">
        <f t="shared" si="2047"/>
        <v>0</v>
      </c>
      <c r="AU120" s="35">
        <f t="shared" si="2047"/>
        <v>0</v>
      </c>
      <c r="AV120" s="35">
        <f t="shared" si="2047"/>
        <v>0</v>
      </c>
      <c r="AW120" s="35">
        <f t="shared" si="2047"/>
        <v>0</v>
      </c>
      <c r="AX120" s="35">
        <f t="shared" si="2047"/>
        <v>0</v>
      </c>
      <c r="AY120" s="35">
        <f t="shared" si="2047"/>
        <v>0</v>
      </c>
      <c r="AZ120" s="35">
        <f t="shared" si="2047"/>
        <v>0</v>
      </c>
      <c r="BA120" s="35">
        <f t="shared" si="2047"/>
        <v>0</v>
      </c>
      <c r="BB120" s="35">
        <f t="shared" si="2047"/>
        <v>0</v>
      </c>
      <c r="BC120" s="35">
        <f t="shared" si="2047"/>
        <v>0</v>
      </c>
      <c r="BD120" s="35">
        <f t="shared" si="2047"/>
        <v>0</v>
      </c>
      <c r="BE120" s="35">
        <f t="shared" si="2047"/>
        <v>0</v>
      </c>
      <c r="BF120" s="35">
        <f t="shared" si="2047"/>
        <v>0</v>
      </c>
      <c r="BG120" s="35">
        <f t="shared" si="2047"/>
        <v>0</v>
      </c>
      <c r="BH120" s="35">
        <f t="shared" si="2047"/>
        <v>0</v>
      </c>
      <c r="BI120" s="35">
        <f t="shared" si="2047"/>
        <v>0</v>
      </c>
      <c r="BJ120" s="35">
        <f t="shared" si="2047"/>
        <v>0</v>
      </c>
      <c r="BK120" s="35">
        <f t="shared" si="2047"/>
        <v>0</v>
      </c>
      <c r="BL120" s="35">
        <f t="shared" si="2047"/>
        <v>0</v>
      </c>
      <c r="BM120" s="35">
        <f t="shared" si="2047"/>
        <v>0</v>
      </c>
      <c r="BN120" s="35">
        <f t="shared" si="2047"/>
        <v>0</v>
      </c>
      <c r="BO120" s="35">
        <f t="shared" si="2047"/>
        <v>0</v>
      </c>
      <c r="BP120" s="35">
        <f t="shared" si="2047"/>
        <v>0</v>
      </c>
      <c r="BQ120" s="35">
        <f t="shared" si="2047"/>
        <v>0</v>
      </c>
      <c r="BR120" s="35">
        <f t="shared" si="2047"/>
        <v>0</v>
      </c>
      <c r="BS120" s="35">
        <f t="shared" si="2047"/>
        <v>0</v>
      </c>
    </row>
    <row r="121" spans="6:71" hidden="1" outlineLevel="1">
      <c r="F121" t="s">
        <v>169</v>
      </c>
      <c r="L121" s="22" t="s">
        <v>170</v>
      </c>
      <c r="O121" s="22">
        <v>40</v>
      </c>
      <c r="P121" s="39"/>
      <c r="Q121" s="45"/>
      <c r="R121" s="35">
        <f t="shared" ref="R121" si="2048">IF(R$2&gt;=$O121,IF(R120-HLOOKUP($O121,$R$2:$BS$33,30,FALSE)/HLOOKUP($O121,$R$2:$BS$33,31,FALSE)&lt;=0,R120,HLOOKUP($O121,$R$2:$BS$33,30,FALSE)/HLOOKUP($O121,$R$2:$BS$33,31,FALSE)),0)</f>
        <v>0</v>
      </c>
      <c r="S121" s="35">
        <f t="shared" ref="S121" si="2049">IF(S$2&gt;=$O121,IF(S120-HLOOKUP($O121,$R$2:$BS$33,30,FALSE)/HLOOKUP($O121,$R$2:$BS$33,31,FALSE)&lt;=0,S120,HLOOKUP($O121,$R$2:$BS$33,30,FALSE)/HLOOKUP($O121,$R$2:$BS$33,31,FALSE)),0)</f>
        <v>0</v>
      </c>
      <c r="T121" s="35">
        <f t="shared" ref="T121" si="2050">IF(T$2&gt;=$O121,IF(T120-HLOOKUP($O121,$R$2:$BS$33,30,FALSE)/HLOOKUP($O121,$R$2:$BS$33,31,FALSE)&lt;=0,T120,HLOOKUP($O121,$R$2:$BS$33,30,FALSE)/HLOOKUP($O121,$R$2:$BS$33,31,FALSE)),0)</f>
        <v>0</v>
      </c>
      <c r="U121" s="35">
        <f t="shared" ref="U121" si="2051">IF(U$2&gt;=$O121,IF(U120-HLOOKUP($O121,$R$2:$BS$33,30,FALSE)/HLOOKUP($O121,$R$2:$BS$33,31,FALSE)&lt;=0,U120,HLOOKUP($O121,$R$2:$BS$33,30,FALSE)/HLOOKUP($O121,$R$2:$BS$33,31,FALSE)),0)</f>
        <v>0</v>
      </c>
      <c r="V121" s="35">
        <f t="shared" ref="V121" si="2052">IF(V$2&gt;=$O121,IF(V120-HLOOKUP($O121,$R$2:$BS$33,30,FALSE)/HLOOKUP($O121,$R$2:$BS$33,31,FALSE)&lt;=0,V120,HLOOKUP($O121,$R$2:$BS$33,30,FALSE)/HLOOKUP($O121,$R$2:$BS$33,31,FALSE)),0)</f>
        <v>0</v>
      </c>
      <c r="W121" s="35">
        <f t="shared" ref="W121" si="2053">IF(W$2&gt;=$O121,IF(W120-HLOOKUP($O121,$R$2:$BS$33,30,FALSE)/HLOOKUP($O121,$R$2:$BS$33,31,FALSE)&lt;=0,W120,HLOOKUP($O121,$R$2:$BS$33,30,FALSE)/HLOOKUP($O121,$R$2:$BS$33,31,FALSE)),0)</f>
        <v>0</v>
      </c>
      <c r="X121" s="35">
        <f t="shared" ref="X121" si="2054">IF(X$2&gt;=$O121,IF(X120-HLOOKUP($O121,$R$2:$BS$33,30,FALSE)/HLOOKUP($O121,$R$2:$BS$33,31,FALSE)&lt;=0,X120,HLOOKUP($O121,$R$2:$BS$33,30,FALSE)/HLOOKUP($O121,$R$2:$BS$33,31,FALSE)),0)</f>
        <v>0</v>
      </c>
      <c r="Y121" s="35">
        <f t="shared" ref="Y121" si="2055">IF(Y$2&gt;=$O121,IF(Y120-HLOOKUP($O121,$R$2:$BS$33,30,FALSE)/HLOOKUP($O121,$R$2:$BS$33,31,FALSE)&lt;=0,Y120,HLOOKUP($O121,$R$2:$BS$33,30,FALSE)/HLOOKUP($O121,$R$2:$BS$33,31,FALSE)),0)</f>
        <v>0</v>
      </c>
      <c r="Z121" s="35">
        <f t="shared" ref="Z121" si="2056">IF(Z$2&gt;=$O121,IF(Z120-HLOOKUP($O121,$R$2:$BS$33,30,FALSE)/HLOOKUP($O121,$R$2:$BS$33,31,FALSE)&lt;=0,Z120,HLOOKUP($O121,$R$2:$BS$33,30,FALSE)/HLOOKUP($O121,$R$2:$BS$33,31,FALSE)),0)</f>
        <v>0</v>
      </c>
      <c r="AA121" s="35">
        <f t="shared" ref="AA121" si="2057">IF(AA$2&gt;=$O121,IF(AA120-HLOOKUP($O121,$R$2:$BS$33,30,FALSE)/HLOOKUP($O121,$R$2:$BS$33,31,FALSE)&lt;=0,AA120,HLOOKUP($O121,$R$2:$BS$33,30,FALSE)/HLOOKUP($O121,$R$2:$BS$33,31,FALSE)),0)</f>
        <v>0</v>
      </c>
      <c r="AB121" s="35">
        <f t="shared" ref="AB121" si="2058">IF(AB$2&gt;=$O121,IF(AB120-HLOOKUP($O121,$R$2:$BS$33,30,FALSE)/HLOOKUP($O121,$R$2:$BS$33,31,FALSE)&lt;=0,AB120,HLOOKUP($O121,$R$2:$BS$33,30,FALSE)/HLOOKUP($O121,$R$2:$BS$33,31,FALSE)),0)</f>
        <v>0</v>
      </c>
      <c r="AC121" s="35">
        <f t="shared" ref="AC121" si="2059">IF(AC$2&gt;=$O121,IF(AC120-HLOOKUP($O121,$R$2:$BS$33,30,FALSE)/HLOOKUP($O121,$R$2:$BS$33,31,FALSE)&lt;=0,AC120,HLOOKUP($O121,$R$2:$BS$33,30,FALSE)/HLOOKUP($O121,$R$2:$BS$33,31,FALSE)),0)</f>
        <v>0</v>
      </c>
      <c r="AD121" s="35">
        <f t="shared" ref="AD121" si="2060">IF(AD$2&gt;=$O121,IF(AD120-HLOOKUP($O121,$R$2:$BS$33,30,FALSE)/HLOOKUP($O121,$R$2:$BS$33,31,FALSE)&lt;=0,AD120,HLOOKUP($O121,$R$2:$BS$33,30,FALSE)/HLOOKUP($O121,$R$2:$BS$33,31,FALSE)),0)</f>
        <v>0</v>
      </c>
      <c r="AE121" s="35">
        <f t="shared" ref="AE121" si="2061">IF(AE$2&gt;=$O121,IF(AE120-HLOOKUP($O121,$R$2:$BS$33,30,FALSE)/HLOOKUP($O121,$R$2:$BS$33,31,FALSE)&lt;=0,AE120,HLOOKUP($O121,$R$2:$BS$33,30,FALSE)/HLOOKUP($O121,$R$2:$BS$33,31,FALSE)),0)</f>
        <v>0</v>
      </c>
      <c r="AF121" s="35">
        <f t="shared" ref="AF121" si="2062">IF(AF$2&gt;=$O121,IF(AF120-HLOOKUP($O121,$R$2:$BS$33,30,FALSE)/HLOOKUP($O121,$R$2:$BS$33,31,FALSE)&lt;=0,AF120,HLOOKUP($O121,$R$2:$BS$33,30,FALSE)/HLOOKUP($O121,$R$2:$BS$33,31,FALSE)),0)</f>
        <v>0</v>
      </c>
      <c r="AG121" s="35">
        <f t="shared" ref="AG121" si="2063">IF(AG$2&gt;=$O121,IF(AG120-HLOOKUP($O121,$R$2:$BS$33,30,FALSE)/HLOOKUP($O121,$R$2:$BS$33,31,FALSE)&lt;=0,AG120,HLOOKUP($O121,$R$2:$BS$33,30,FALSE)/HLOOKUP($O121,$R$2:$BS$33,31,FALSE)),0)</f>
        <v>0</v>
      </c>
      <c r="AH121" s="35">
        <f t="shared" ref="AH121" si="2064">IF(AH$2&gt;=$O121,IF(AH120-HLOOKUP($O121,$R$2:$BS$33,30,FALSE)/HLOOKUP($O121,$R$2:$BS$33,31,FALSE)&lt;=0,AH120,HLOOKUP($O121,$R$2:$BS$33,30,FALSE)/HLOOKUP($O121,$R$2:$BS$33,31,FALSE)),0)</f>
        <v>0</v>
      </c>
      <c r="AI121" s="35">
        <f t="shared" ref="AI121" si="2065">IF(AI$2&gt;=$O121,IF(AI120-HLOOKUP($O121,$R$2:$BS$33,30,FALSE)/HLOOKUP($O121,$R$2:$BS$33,31,FALSE)&lt;=0,AI120,HLOOKUP($O121,$R$2:$BS$33,30,FALSE)/HLOOKUP($O121,$R$2:$BS$33,31,FALSE)),0)</f>
        <v>0</v>
      </c>
      <c r="AJ121" s="35">
        <f t="shared" ref="AJ121" si="2066">IF(AJ$2&gt;=$O121,IF(AJ120-HLOOKUP($O121,$R$2:$BS$33,30,FALSE)/HLOOKUP($O121,$R$2:$BS$33,31,FALSE)&lt;=0,AJ120,HLOOKUP($O121,$R$2:$BS$33,30,FALSE)/HLOOKUP($O121,$R$2:$BS$33,31,FALSE)),0)</f>
        <v>0</v>
      </c>
      <c r="AK121" s="35">
        <f t="shared" ref="AK121" si="2067">IF(AK$2&gt;=$O121,IF(AK120-HLOOKUP($O121,$R$2:$BS$33,30,FALSE)/HLOOKUP($O121,$R$2:$BS$33,31,FALSE)&lt;=0,AK120,HLOOKUP($O121,$R$2:$BS$33,30,FALSE)/HLOOKUP($O121,$R$2:$BS$33,31,FALSE)),0)</f>
        <v>0</v>
      </c>
      <c r="AL121" s="35">
        <f t="shared" ref="AL121" si="2068">IF(AL$2&gt;=$O121,IF(AL120-HLOOKUP($O121,$R$2:$BS$33,30,FALSE)/HLOOKUP($O121,$R$2:$BS$33,31,FALSE)&lt;=0,AL120,HLOOKUP($O121,$R$2:$BS$33,30,FALSE)/HLOOKUP($O121,$R$2:$BS$33,31,FALSE)),0)</f>
        <v>0</v>
      </c>
      <c r="AM121" s="35">
        <f t="shared" ref="AM121" si="2069">IF(AM$2&gt;=$O121,IF(AM120-HLOOKUP($O121,$R$2:$BS$33,30,FALSE)/HLOOKUP($O121,$R$2:$BS$33,31,FALSE)&lt;=0,AM120,HLOOKUP($O121,$R$2:$BS$33,30,FALSE)/HLOOKUP($O121,$R$2:$BS$33,31,FALSE)),0)</f>
        <v>0</v>
      </c>
      <c r="AN121" s="35">
        <f t="shared" ref="AN121" si="2070">IF(AN$2&gt;=$O121,IF(AN120-HLOOKUP($O121,$R$2:$BS$33,30,FALSE)/HLOOKUP($O121,$R$2:$BS$33,31,FALSE)&lt;=0,AN120,HLOOKUP($O121,$R$2:$BS$33,30,FALSE)/HLOOKUP($O121,$R$2:$BS$33,31,FALSE)),0)</f>
        <v>0</v>
      </c>
      <c r="AO121" s="35">
        <f t="shared" ref="AO121" si="2071">IF(AO$2&gt;=$O121,IF(AO120-HLOOKUP($O121,$R$2:$BS$33,30,FALSE)/HLOOKUP($O121,$R$2:$BS$33,31,FALSE)&lt;=0,AO120,HLOOKUP($O121,$R$2:$BS$33,30,FALSE)/HLOOKUP($O121,$R$2:$BS$33,31,FALSE)),0)</f>
        <v>0</v>
      </c>
      <c r="AP121" s="35">
        <f t="shared" ref="AP121" si="2072">IF(AP$2&gt;=$O121,IF(AP120-HLOOKUP($O121,$R$2:$BS$33,30,FALSE)/HLOOKUP($O121,$R$2:$BS$33,31,FALSE)&lt;=0,AP120,HLOOKUP($O121,$R$2:$BS$33,30,FALSE)/HLOOKUP($O121,$R$2:$BS$33,31,FALSE)),0)</f>
        <v>0</v>
      </c>
      <c r="AQ121" s="35">
        <f t="shared" ref="AQ121" si="2073">IF(AQ$2&gt;=$O121,IF(AQ120-HLOOKUP($O121,$R$2:$BS$33,30,FALSE)/HLOOKUP($O121,$R$2:$BS$33,31,FALSE)&lt;=0,AQ120,HLOOKUP($O121,$R$2:$BS$33,30,FALSE)/HLOOKUP($O121,$R$2:$BS$33,31,FALSE)),0)</f>
        <v>0</v>
      </c>
      <c r="AR121" s="35">
        <f t="shared" ref="AR121" si="2074">IF(AR$2&gt;=$O121,IF(AR120-HLOOKUP($O121,$R$2:$BS$33,30,FALSE)/HLOOKUP($O121,$R$2:$BS$33,31,FALSE)&lt;=0,AR120,HLOOKUP($O121,$R$2:$BS$33,30,FALSE)/HLOOKUP($O121,$R$2:$BS$33,31,FALSE)),0)</f>
        <v>0</v>
      </c>
      <c r="AS121" s="35">
        <f t="shared" ref="AS121" si="2075">IF(AS$2&gt;=$O121,IF(AS120-HLOOKUP($O121,$R$2:$BS$33,30,FALSE)/HLOOKUP($O121,$R$2:$BS$33,31,FALSE)&lt;=0,AS120,HLOOKUP($O121,$R$2:$BS$33,30,FALSE)/HLOOKUP($O121,$R$2:$BS$33,31,FALSE)),0)</f>
        <v>0</v>
      </c>
      <c r="AT121" s="35">
        <f t="shared" ref="AT121" si="2076">IF(AT$2&gt;=$O121,IF(AT120-HLOOKUP($O121,$R$2:$BS$33,30,FALSE)/HLOOKUP($O121,$R$2:$BS$33,31,FALSE)&lt;=0,AT120,HLOOKUP($O121,$R$2:$BS$33,30,FALSE)/HLOOKUP($O121,$R$2:$BS$33,31,FALSE)),0)</f>
        <v>0</v>
      </c>
      <c r="AU121" s="35">
        <f t="shared" ref="AU121" si="2077">IF(AU$2&gt;=$O121,IF(AU120-HLOOKUP($O121,$R$2:$BS$33,30,FALSE)/HLOOKUP($O121,$R$2:$BS$33,31,FALSE)&lt;=0,AU120,HLOOKUP($O121,$R$2:$BS$33,30,FALSE)/HLOOKUP($O121,$R$2:$BS$33,31,FALSE)),0)</f>
        <v>0</v>
      </c>
      <c r="AV121" s="35">
        <f t="shared" ref="AV121" si="2078">IF(AV$2&gt;=$O121,IF(AV120-HLOOKUP($O121,$R$2:$BS$33,30,FALSE)/HLOOKUP($O121,$R$2:$BS$33,31,FALSE)&lt;=0,AV120,HLOOKUP($O121,$R$2:$BS$33,30,FALSE)/HLOOKUP($O121,$R$2:$BS$33,31,FALSE)),0)</f>
        <v>0</v>
      </c>
      <c r="AW121" s="35">
        <f t="shared" ref="AW121" si="2079">IF(AW$2&gt;=$O121,IF(AW120-HLOOKUP($O121,$R$2:$BS$33,30,FALSE)/HLOOKUP($O121,$R$2:$BS$33,31,FALSE)&lt;=0,AW120,HLOOKUP($O121,$R$2:$BS$33,30,FALSE)/HLOOKUP($O121,$R$2:$BS$33,31,FALSE)),0)</f>
        <v>0</v>
      </c>
      <c r="AX121" s="35">
        <f t="shared" ref="AX121" si="2080">IF(AX$2&gt;=$O121,IF(AX120-HLOOKUP($O121,$R$2:$BS$33,30,FALSE)/HLOOKUP($O121,$R$2:$BS$33,31,FALSE)&lt;=0,AX120,HLOOKUP($O121,$R$2:$BS$33,30,FALSE)/HLOOKUP($O121,$R$2:$BS$33,31,FALSE)),0)</f>
        <v>0</v>
      </c>
      <c r="AY121" s="35">
        <f t="shared" ref="AY121" si="2081">IF(AY$2&gt;=$O121,IF(AY120-HLOOKUP($O121,$R$2:$BS$33,30,FALSE)/HLOOKUP($O121,$R$2:$BS$33,31,FALSE)&lt;=0,AY120,HLOOKUP($O121,$R$2:$BS$33,30,FALSE)/HLOOKUP($O121,$R$2:$BS$33,31,FALSE)),0)</f>
        <v>0</v>
      </c>
      <c r="AZ121" s="35">
        <f t="shared" ref="AZ121" si="2082">IF(AZ$2&gt;=$O121,IF(AZ120-HLOOKUP($O121,$R$2:$BS$33,30,FALSE)/HLOOKUP($O121,$R$2:$BS$33,31,FALSE)&lt;=0,AZ120,HLOOKUP($O121,$R$2:$BS$33,30,FALSE)/HLOOKUP($O121,$R$2:$BS$33,31,FALSE)),0)</f>
        <v>0</v>
      </c>
      <c r="BA121" s="35">
        <f t="shared" ref="BA121" si="2083">IF(BA$2&gt;=$O121,IF(BA120-HLOOKUP($O121,$R$2:$BS$33,30,FALSE)/HLOOKUP($O121,$R$2:$BS$33,31,FALSE)&lt;=0,BA120,HLOOKUP($O121,$R$2:$BS$33,30,FALSE)/HLOOKUP($O121,$R$2:$BS$33,31,FALSE)),0)</f>
        <v>0</v>
      </c>
      <c r="BB121" s="35">
        <f t="shared" ref="BB121" si="2084">IF(BB$2&gt;=$O121,IF(BB120-HLOOKUP($O121,$R$2:$BS$33,30,FALSE)/HLOOKUP($O121,$R$2:$BS$33,31,FALSE)&lt;=0,BB120,HLOOKUP($O121,$R$2:$BS$33,30,FALSE)/HLOOKUP($O121,$R$2:$BS$33,31,FALSE)),0)</f>
        <v>0</v>
      </c>
      <c r="BC121" s="35">
        <f t="shared" ref="BC121" si="2085">IF(BC$2&gt;=$O121,IF(BC120-HLOOKUP($O121,$R$2:$BS$33,30,FALSE)/HLOOKUP($O121,$R$2:$BS$33,31,FALSE)&lt;=0,BC120,HLOOKUP($O121,$R$2:$BS$33,30,FALSE)/HLOOKUP($O121,$R$2:$BS$33,31,FALSE)),0)</f>
        <v>0</v>
      </c>
      <c r="BD121" s="35">
        <f t="shared" ref="BD121" si="2086">IF(BD$2&gt;=$O121,IF(BD120-HLOOKUP($O121,$R$2:$BS$33,30,FALSE)/HLOOKUP($O121,$R$2:$BS$33,31,FALSE)&lt;=0,BD120,HLOOKUP($O121,$R$2:$BS$33,30,FALSE)/HLOOKUP($O121,$R$2:$BS$33,31,FALSE)),0)</f>
        <v>0</v>
      </c>
      <c r="BE121" s="35">
        <f t="shared" ref="BE121" si="2087">IF(BE$2&gt;=$O121,IF(BE120-HLOOKUP($O121,$R$2:$BS$33,30,FALSE)/HLOOKUP($O121,$R$2:$BS$33,31,FALSE)&lt;=0,BE120,HLOOKUP($O121,$R$2:$BS$33,30,FALSE)/HLOOKUP($O121,$R$2:$BS$33,31,FALSE)),0)</f>
        <v>0</v>
      </c>
      <c r="BF121" s="35">
        <f t="shared" ref="BF121" si="2088">IF(BF$2&gt;=$O121,IF(BF120-HLOOKUP($O121,$R$2:$BS$33,30,FALSE)/HLOOKUP($O121,$R$2:$BS$33,31,FALSE)&lt;=0,BF120,HLOOKUP($O121,$R$2:$BS$33,30,FALSE)/HLOOKUP($O121,$R$2:$BS$33,31,FALSE)),0)</f>
        <v>0</v>
      </c>
      <c r="BG121" s="35">
        <f t="shared" ref="BG121" si="2089">IF(BG$2&gt;=$O121,IF(BG120-HLOOKUP($O121,$R$2:$BS$33,30,FALSE)/HLOOKUP($O121,$R$2:$BS$33,31,FALSE)&lt;=0,BG120,HLOOKUP($O121,$R$2:$BS$33,30,FALSE)/HLOOKUP($O121,$R$2:$BS$33,31,FALSE)),0)</f>
        <v>0</v>
      </c>
      <c r="BH121" s="35">
        <f t="shared" ref="BH121" si="2090">IF(BH$2&gt;=$O121,IF(BH120-HLOOKUP($O121,$R$2:$BS$33,30,FALSE)/HLOOKUP($O121,$R$2:$BS$33,31,FALSE)&lt;=0,BH120,HLOOKUP($O121,$R$2:$BS$33,30,FALSE)/HLOOKUP($O121,$R$2:$BS$33,31,FALSE)),0)</f>
        <v>0</v>
      </c>
      <c r="BI121" s="35">
        <f t="shared" ref="BI121" si="2091">IF(BI$2&gt;=$O121,IF(BI120-HLOOKUP($O121,$R$2:$BS$33,30,FALSE)/HLOOKUP($O121,$R$2:$BS$33,31,FALSE)&lt;=0,BI120,HLOOKUP($O121,$R$2:$BS$33,30,FALSE)/HLOOKUP($O121,$R$2:$BS$33,31,FALSE)),0)</f>
        <v>0</v>
      </c>
      <c r="BJ121" s="35">
        <f t="shared" ref="BJ121" si="2092">IF(BJ$2&gt;=$O121,IF(BJ120-HLOOKUP($O121,$R$2:$BS$33,30,FALSE)/HLOOKUP($O121,$R$2:$BS$33,31,FALSE)&lt;=0,BJ120,HLOOKUP($O121,$R$2:$BS$33,30,FALSE)/HLOOKUP($O121,$R$2:$BS$33,31,FALSE)),0)</f>
        <v>0</v>
      </c>
      <c r="BK121" s="35">
        <f t="shared" ref="BK121" si="2093">IF(BK$2&gt;=$O121,IF(BK120-HLOOKUP($O121,$R$2:$BS$33,30,FALSE)/HLOOKUP($O121,$R$2:$BS$33,31,FALSE)&lt;=0,BK120,HLOOKUP($O121,$R$2:$BS$33,30,FALSE)/HLOOKUP($O121,$R$2:$BS$33,31,FALSE)),0)</f>
        <v>0</v>
      </c>
      <c r="BL121" s="35">
        <f t="shared" ref="BL121" si="2094">IF(BL$2&gt;=$O121,IF(BL120-HLOOKUP($O121,$R$2:$BS$33,30,FALSE)/HLOOKUP($O121,$R$2:$BS$33,31,FALSE)&lt;=0,BL120,HLOOKUP($O121,$R$2:$BS$33,30,FALSE)/HLOOKUP($O121,$R$2:$BS$33,31,FALSE)),0)</f>
        <v>0</v>
      </c>
      <c r="BM121" s="35">
        <f t="shared" ref="BM121" si="2095">IF(BM$2&gt;=$O121,IF(BM120-HLOOKUP($O121,$R$2:$BS$33,30,FALSE)/HLOOKUP($O121,$R$2:$BS$33,31,FALSE)&lt;=0,BM120,HLOOKUP($O121,$R$2:$BS$33,30,FALSE)/HLOOKUP($O121,$R$2:$BS$33,31,FALSE)),0)</f>
        <v>0</v>
      </c>
      <c r="BN121" s="35">
        <f t="shared" ref="BN121" si="2096">IF(BN$2&gt;=$O121,IF(BN120-HLOOKUP($O121,$R$2:$BS$33,30,FALSE)/HLOOKUP($O121,$R$2:$BS$33,31,FALSE)&lt;=0,BN120,HLOOKUP($O121,$R$2:$BS$33,30,FALSE)/HLOOKUP($O121,$R$2:$BS$33,31,FALSE)),0)</f>
        <v>0</v>
      </c>
      <c r="BO121" s="35">
        <f t="shared" ref="BO121" si="2097">IF(BO$2&gt;=$O121,IF(BO120-HLOOKUP($O121,$R$2:$BS$33,30,FALSE)/HLOOKUP($O121,$R$2:$BS$33,31,FALSE)&lt;=0,BO120,HLOOKUP($O121,$R$2:$BS$33,30,FALSE)/HLOOKUP($O121,$R$2:$BS$33,31,FALSE)),0)</f>
        <v>0</v>
      </c>
      <c r="BP121" s="35">
        <f t="shared" ref="BP121" si="2098">IF(BP$2&gt;=$O121,IF(BP120-HLOOKUP($O121,$R$2:$BS$33,30,FALSE)/HLOOKUP($O121,$R$2:$BS$33,31,FALSE)&lt;=0,BP120,HLOOKUP($O121,$R$2:$BS$33,30,FALSE)/HLOOKUP($O121,$R$2:$BS$33,31,FALSE)),0)</f>
        <v>0</v>
      </c>
      <c r="BQ121" s="35">
        <f t="shared" ref="BQ121" si="2099">IF(BQ$2&gt;=$O121,IF(BQ120-HLOOKUP($O121,$R$2:$BS$33,30,FALSE)/HLOOKUP($O121,$R$2:$BS$33,31,FALSE)&lt;=0,BQ120,HLOOKUP($O121,$R$2:$BS$33,30,FALSE)/HLOOKUP($O121,$R$2:$BS$33,31,FALSE)),0)</f>
        <v>0</v>
      </c>
      <c r="BR121" s="35">
        <f t="shared" ref="BR121" si="2100">IF(BR$2&gt;=$O121,IF(BR120-HLOOKUP($O121,$R$2:$BS$33,30,FALSE)/HLOOKUP($O121,$R$2:$BS$33,31,FALSE)&lt;=0,BR120,HLOOKUP($O121,$R$2:$BS$33,30,FALSE)/HLOOKUP($O121,$R$2:$BS$33,31,FALSE)),0)</f>
        <v>0</v>
      </c>
      <c r="BS121" s="35">
        <f t="shared" ref="BS121" si="2101">IF(BS$2&gt;=$O121,IF(BS120-HLOOKUP($O121,$R$2:$BS$33,30,FALSE)/HLOOKUP($O121,$R$2:$BS$33,31,FALSE)&lt;=0,BS120,HLOOKUP($O121,$R$2:$BS$33,30,FALSE)/HLOOKUP($O121,$R$2:$BS$33,31,FALSE)),0)</f>
        <v>0</v>
      </c>
    </row>
    <row r="122" spans="6:71" hidden="1" outlineLevel="1">
      <c r="F122" t="s">
        <v>168</v>
      </c>
      <c r="L122" s="22" t="s">
        <v>54</v>
      </c>
      <c r="O122" s="22">
        <v>41</v>
      </c>
      <c r="P122" s="39"/>
      <c r="Q122" s="45"/>
      <c r="R122" s="35">
        <f t="shared" ref="R122:BS122" si="2102">IF($O122=R$2,R$40,IF(R$2&gt;$O122,Q122-Q123,0))</f>
        <v>0</v>
      </c>
      <c r="S122" s="35">
        <f t="shared" si="2102"/>
        <v>0</v>
      </c>
      <c r="T122" s="35">
        <f t="shared" si="2102"/>
        <v>0</v>
      </c>
      <c r="U122" s="35">
        <f t="shared" si="2102"/>
        <v>0</v>
      </c>
      <c r="V122" s="35">
        <f t="shared" si="2102"/>
        <v>0</v>
      </c>
      <c r="W122" s="35">
        <f t="shared" si="2102"/>
        <v>0</v>
      </c>
      <c r="X122" s="35">
        <f t="shared" si="2102"/>
        <v>0</v>
      </c>
      <c r="Y122" s="35">
        <f t="shared" si="2102"/>
        <v>0</v>
      </c>
      <c r="Z122" s="35">
        <f t="shared" si="2102"/>
        <v>0</v>
      </c>
      <c r="AA122" s="35">
        <f t="shared" si="2102"/>
        <v>0</v>
      </c>
      <c r="AB122" s="35">
        <f t="shared" si="2102"/>
        <v>0</v>
      </c>
      <c r="AC122" s="35">
        <f t="shared" si="2102"/>
        <v>0</v>
      </c>
      <c r="AD122" s="35">
        <f t="shared" si="2102"/>
        <v>0</v>
      </c>
      <c r="AE122" s="35">
        <f t="shared" si="2102"/>
        <v>0</v>
      </c>
      <c r="AF122" s="35">
        <f t="shared" si="2102"/>
        <v>0</v>
      </c>
      <c r="AG122" s="35">
        <f t="shared" si="2102"/>
        <v>0</v>
      </c>
      <c r="AH122" s="35">
        <f t="shared" si="2102"/>
        <v>0</v>
      </c>
      <c r="AI122" s="35">
        <f t="shared" si="2102"/>
        <v>0</v>
      </c>
      <c r="AJ122" s="35">
        <f t="shared" si="2102"/>
        <v>0</v>
      </c>
      <c r="AK122" s="35">
        <f t="shared" si="2102"/>
        <v>0</v>
      </c>
      <c r="AL122" s="35">
        <f t="shared" si="2102"/>
        <v>0</v>
      </c>
      <c r="AM122" s="35">
        <f t="shared" si="2102"/>
        <v>0</v>
      </c>
      <c r="AN122" s="35">
        <f t="shared" si="2102"/>
        <v>0</v>
      </c>
      <c r="AO122" s="35">
        <f t="shared" si="2102"/>
        <v>0</v>
      </c>
      <c r="AP122" s="35">
        <f t="shared" si="2102"/>
        <v>0</v>
      </c>
      <c r="AQ122" s="35">
        <f t="shared" si="2102"/>
        <v>0</v>
      </c>
      <c r="AR122" s="35">
        <f t="shared" si="2102"/>
        <v>0</v>
      </c>
      <c r="AS122" s="35">
        <f t="shared" si="2102"/>
        <v>0</v>
      </c>
      <c r="AT122" s="35">
        <f t="shared" si="2102"/>
        <v>0</v>
      </c>
      <c r="AU122" s="35">
        <f t="shared" si="2102"/>
        <v>0</v>
      </c>
      <c r="AV122" s="35">
        <f t="shared" si="2102"/>
        <v>0</v>
      </c>
      <c r="AW122" s="35">
        <f t="shared" si="2102"/>
        <v>0</v>
      </c>
      <c r="AX122" s="35">
        <f t="shared" si="2102"/>
        <v>0</v>
      </c>
      <c r="AY122" s="35">
        <f t="shared" si="2102"/>
        <v>0</v>
      </c>
      <c r="AZ122" s="35">
        <f t="shared" si="2102"/>
        <v>0</v>
      </c>
      <c r="BA122" s="35">
        <f t="shared" si="2102"/>
        <v>0</v>
      </c>
      <c r="BB122" s="35">
        <f t="shared" si="2102"/>
        <v>0</v>
      </c>
      <c r="BC122" s="35">
        <f t="shared" si="2102"/>
        <v>0</v>
      </c>
      <c r="BD122" s="35">
        <f t="shared" si="2102"/>
        <v>0</v>
      </c>
      <c r="BE122" s="35">
        <f t="shared" si="2102"/>
        <v>0</v>
      </c>
      <c r="BF122" s="35">
        <f t="shared" si="2102"/>
        <v>0</v>
      </c>
      <c r="BG122" s="35">
        <f t="shared" si="2102"/>
        <v>0</v>
      </c>
      <c r="BH122" s="35">
        <f t="shared" si="2102"/>
        <v>0</v>
      </c>
      <c r="BI122" s="35">
        <f t="shared" si="2102"/>
        <v>0</v>
      </c>
      <c r="BJ122" s="35">
        <f t="shared" si="2102"/>
        <v>0</v>
      </c>
      <c r="BK122" s="35">
        <f t="shared" si="2102"/>
        <v>0</v>
      </c>
      <c r="BL122" s="35">
        <f t="shared" si="2102"/>
        <v>0</v>
      </c>
      <c r="BM122" s="35">
        <f t="shared" si="2102"/>
        <v>0</v>
      </c>
      <c r="BN122" s="35">
        <f t="shared" si="2102"/>
        <v>0</v>
      </c>
      <c r="BO122" s="35">
        <f t="shared" si="2102"/>
        <v>0</v>
      </c>
      <c r="BP122" s="35">
        <f t="shared" si="2102"/>
        <v>0</v>
      </c>
      <c r="BQ122" s="35">
        <f t="shared" si="2102"/>
        <v>0</v>
      </c>
      <c r="BR122" s="35">
        <f t="shared" si="2102"/>
        <v>0</v>
      </c>
      <c r="BS122" s="35">
        <f t="shared" si="2102"/>
        <v>0</v>
      </c>
    </row>
    <row r="123" spans="6:71" hidden="1" outlineLevel="1">
      <c r="F123" t="s">
        <v>169</v>
      </c>
      <c r="L123" s="22" t="s">
        <v>170</v>
      </c>
      <c r="O123" s="22">
        <v>41</v>
      </c>
      <c r="P123" s="39"/>
      <c r="Q123" s="45"/>
      <c r="R123" s="35">
        <f t="shared" ref="R123" si="2103">IF(R$2&gt;=$O123,IF(R122-HLOOKUP($O123,$R$2:$BS$33,30,FALSE)/HLOOKUP($O123,$R$2:$BS$33,31,FALSE)&lt;=0,R122,HLOOKUP($O123,$R$2:$BS$33,30,FALSE)/HLOOKUP($O123,$R$2:$BS$33,31,FALSE)),0)</f>
        <v>0</v>
      </c>
      <c r="S123" s="35">
        <f t="shared" ref="S123" si="2104">IF(S$2&gt;=$O123,IF(S122-HLOOKUP($O123,$R$2:$BS$33,30,FALSE)/HLOOKUP($O123,$R$2:$BS$33,31,FALSE)&lt;=0,S122,HLOOKUP($O123,$R$2:$BS$33,30,FALSE)/HLOOKUP($O123,$R$2:$BS$33,31,FALSE)),0)</f>
        <v>0</v>
      </c>
      <c r="T123" s="35">
        <f t="shared" ref="T123" si="2105">IF(T$2&gt;=$O123,IF(T122-HLOOKUP($O123,$R$2:$BS$33,30,FALSE)/HLOOKUP($O123,$R$2:$BS$33,31,FALSE)&lt;=0,T122,HLOOKUP($O123,$R$2:$BS$33,30,FALSE)/HLOOKUP($O123,$R$2:$BS$33,31,FALSE)),0)</f>
        <v>0</v>
      </c>
      <c r="U123" s="35">
        <f t="shared" ref="U123" si="2106">IF(U$2&gt;=$O123,IF(U122-HLOOKUP($O123,$R$2:$BS$33,30,FALSE)/HLOOKUP($O123,$R$2:$BS$33,31,FALSE)&lt;=0,U122,HLOOKUP($O123,$R$2:$BS$33,30,FALSE)/HLOOKUP($O123,$R$2:$BS$33,31,FALSE)),0)</f>
        <v>0</v>
      </c>
      <c r="V123" s="35">
        <f t="shared" ref="V123" si="2107">IF(V$2&gt;=$O123,IF(V122-HLOOKUP($O123,$R$2:$BS$33,30,FALSE)/HLOOKUP($O123,$R$2:$BS$33,31,FALSE)&lt;=0,V122,HLOOKUP($O123,$R$2:$BS$33,30,FALSE)/HLOOKUP($O123,$R$2:$BS$33,31,FALSE)),0)</f>
        <v>0</v>
      </c>
      <c r="W123" s="35">
        <f t="shared" ref="W123" si="2108">IF(W$2&gt;=$O123,IF(W122-HLOOKUP($O123,$R$2:$BS$33,30,FALSE)/HLOOKUP($O123,$R$2:$BS$33,31,FALSE)&lt;=0,W122,HLOOKUP($O123,$R$2:$BS$33,30,FALSE)/HLOOKUP($O123,$R$2:$BS$33,31,FALSE)),0)</f>
        <v>0</v>
      </c>
      <c r="X123" s="35">
        <f t="shared" ref="X123" si="2109">IF(X$2&gt;=$O123,IF(X122-HLOOKUP($O123,$R$2:$BS$33,30,FALSE)/HLOOKUP($O123,$R$2:$BS$33,31,FALSE)&lt;=0,X122,HLOOKUP($O123,$R$2:$BS$33,30,FALSE)/HLOOKUP($O123,$R$2:$BS$33,31,FALSE)),0)</f>
        <v>0</v>
      </c>
      <c r="Y123" s="35">
        <f t="shared" ref="Y123" si="2110">IF(Y$2&gt;=$O123,IF(Y122-HLOOKUP($O123,$R$2:$BS$33,30,FALSE)/HLOOKUP($O123,$R$2:$BS$33,31,FALSE)&lt;=0,Y122,HLOOKUP($O123,$R$2:$BS$33,30,FALSE)/HLOOKUP($O123,$R$2:$BS$33,31,FALSE)),0)</f>
        <v>0</v>
      </c>
      <c r="Z123" s="35">
        <f t="shared" ref="Z123" si="2111">IF(Z$2&gt;=$O123,IF(Z122-HLOOKUP($O123,$R$2:$BS$33,30,FALSE)/HLOOKUP($O123,$R$2:$BS$33,31,FALSE)&lt;=0,Z122,HLOOKUP($O123,$R$2:$BS$33,30,FALSE)/HLOOKUP($O123,$R$2:$BS$33,31,FALSE)),0)</f>
        <v>0</v>
      </c>
      <c r="AA123" s="35">
        <f t="shared" ref="AA123" si="2112">IF(AA$2&gt;=$O123,IF(AA122-HLOOKUP($O123,$R$2:$BS$33,30,FALSE)/HLOOKUP($O123,$R$2:$BS$33,31,FALSE)&lt;=0,AA122,HLOOKUP($O123,$R$2:$BS$33,30,FALSE)/HLOOKUP($O123,$R$2:$BS$33,31,FALSE)),0)</f>
        <v>0</v>
      </c>
      <c r="AB123" s="35">
        <f t="shared" ref="AB123" si="2113">IF(AB$2&gt;=$O123,IF(AB122-HLOOKUP($O123,$R$2:$BS$33,30,FALSE)/HLOOKUP($O123,$R$2:$BS$33,31,FALSE)&lt;=0,AB122,HLOOKUP($O123,$R$2:$BS$33,30,FALSE)/HLOOKUP($O123,$R$2:$BS$33,31,FALSE)),0)</f>
        <v>0</v>
      </c>
      <c r="AC123" s="35">
        <f t="shared" ref="AC123" si="2114">IF(AC$2&gt;=$O123,IF(AC122-HLOOKUP($O123,$R$2:$BS$33,30,FALSE)/HLOOKUP($O123,$R$2:$BS$33,31,FALSE)&lt;=0,AC122,HLOOKUP($O123,$R$2:$BS$33,30,FALSE)/HLOOKUP($O123,$R$2:$BS$33,31,FALSE)),0)</f>
        <v>0</v>
      </c>
      <c r="AD123" s="35">
        <f t="shared" ref="AD123" si="2115">IF(AD$2&gt;=$O123,IF(AD122-HLOOKUP($O123,$R$2:$BS$33,30,FALSE)/HLOOKUP($O123,$R$2:$BS$33,31,FALSE)&lt;=0,AD122,HLOOKUP($O123,$R$2:$BS$33,30,FALSE)/HLOOKUP($O123,$R$2:$BS$33,31,FALSE)),0)</f>
        <v>0</v>
      </c>
      <c r="AE123" s="35">
        <f t="shared" ref="AE123" si="2116">IF(AE$2&gt;=$O123,IF(AE122-HLOOKUP($O123,$R$2:$BS$33,30,FALSE)/HLOOKUP($O123,$R$2:$BS$33,31,FALSE)&lt;=0,AE122,HLOOKUP($O123,$R$2:$BS$33,30,FALSE)/HLOOKUP($O123,$R$2:$BS$33,31,FALSE)),0)</f>
        <v>0</v>
      </c>
      <c r="AF123" s="35">
        <f t="shared" ref="AF123" si="2117">IF(AF$2&gt;=$O123,IF(AF122-HLOOKUP($O123,$R$2:$BS$33,30,FALSE)/HLOOKUP($O123,$R$2:$BS$33,31,FALSE)&lt;=0,AF122,HLOOKUP($O123,$R$2:$BS$33,30,FALSE)/HLOOKUP($O123,$R$2:$BS$33,31,FALSE)),0)</f>
        <v>0</v>
      </c>
      <c r="AG123" s="35">
        <f t="shared" ref="AG123" si="2118">IF(AG$2&gt;=$O123,IF(AG122-HLOOKUP($O123,$R$2:$BS$33,30,FALSE)/HLOOKUP($O123,$R$2:$BS$33,31,FALSE)&lt;=0,AG122,HLOOKUP($O123,$R$2:$BS$33,30,FALSE)/HLOOKUP($O123,$R$2:$BS$33,31,FALSE)),0)</f>
        <v>0</v>
      </c>
      <c r="AH123" s="35">
        <f t="shared" ref="AH123" si="2119">IF(AH$2&gt;=$O123,IF(AH122-HLOOKUP($O123,$R$2:$BS$33,30,FALSE)/HLOOKUP($O123,$R$2:$BS$33,31,FALSE)&lt;=0,AH122,HLOOKUP($O123,$R$2:$BS$33,30,FALSE)/HLOOKUP($O123,$R$2:$BS$33,31,FALSE)),0)</f>
        <v>0</v>
      </c>
      <c r="AI123" s="35">
        <f t="shared" ref="AI123" si="2120">IF(AI$2&gt;=$O123,IF(AI122-HLOOKUP($O123,$R$2:$BS$33,30,FALSE)/HLOOKUP($O123,$R$2:$BS$33,31,FALSE)&lt;=0,AI122,HLOOKUP($O123,$R$2:$BS$33,30,FALSE)/HLOOKUP($O123,$R$2:$BS$33,31,FALSE)),0)</f>
        <v>0</v>
      </c>
      <c r="AJ123" s="35">
        <f t="shared" ref="AJ123" si="2121">IF(AJ$2&gt;=$O123,IF(AJ122-HLOOKUP($O123,$R$2:$BS$33,30,FALSE)/HLOOKUP($O123,$R$2:$BS$33,31,FALSE)&lt;=0,AJ122,HLOOKUP($O123,$R$2:$BS$33,30,FALSE)/HLOOKUP($O123,$R$2:$BS$33,31,FALSE)),0)</f>
        <v>0</v>
      </c>
      <c r="AK123" s="35">
        <f t="shared" ref="AK123" si="2122">IF(AK$2&gt;=$O123,IF(AK122-HLOOKUP($O123,$R$2:$BS$33,30,FALSE)/HLOOKUP($O123,$R$2:$BS$33,31,FALSE)&lt;=0,AK122,HLOOKUP($O123,$R$2:$BS$33,30,FALSE)/HLOOKUP($O123,$R$2:$BS$33,31,FALSE)),0)</f>
        <v>0</v>
      </c>
      <c r="AL123" s="35">
        <f t="shared" ref="AL123" si="2123">IF(AL$2&gt;=$O123,IF(AL122-HLOOKUP($O123,$R$2:$BS$33,30,FALSE)/HLOOKUP($O123,$R$2:$BS$33,31,FALSE)&lt;=0,AL122,HLOOKUP($O123,$R$2:$BS$33,30,FALSE)/HLOOKUP($O123,$R$2:$BS$33,31,FALSE)),0)</f>
        <v>0</v>
      </c>
      <c r="AM123" s="35">
        <f t="shared" ref="AM123" si="2124">IF(AM$2&gt;=$O123,IF(AM122-HLOOKUP($O123,$R$2:$BS$33,30,FALSE)/HLOOKUP($O123,$R$2:$BS$33,31,FALSE)&lt;=0,AM122,HLOOKUP($O123,$R$2:$BS$33,30,FALSE)/HLOOKUP($O123,$R$2:$BS$33,31,FALSE)),0)</f>
        <v>0</v>
      </c>
      <c r="AN123" s="35">
        <f t="shared" ref="AN123" si="2125">IF(AN$2&gt;=$O123,IF(AN122-HLOOKUP($O123,$R$2:$BS$33,30,FALSE)/HLOOKUP($O123,$R$2:$BS$33,31,FALSE)&lt;=0,AN122,HLOOKUP($O123,$R$2:$BS$33,30,FALSE)/HLOOKUP($O123,$R$2:$BS$33,31,FALSE)),0)</f>
        <v>0</v>
      </c>
      <c r="AO123" s="35">
        <f t="shared" ref="AO123" si="2126">IF(AO$2&gt;=$O123,IF(AO122-HLOOKUP($O123,$R$2:$BS$33,30,FALSE)/HLOOKUP($O123,$R$2:$BS$33,31,FALSE)&lt;=0,AO122,HLOOKUP($O123,$R$2:$BS$33,30,FALSE)/HLOOKUP($O123,$R$2:$BS$33,31,FALSE)),0)</f>
        <v>0</v>
      </c>
      <c r="AP123" s="35">
        <f t="shared" ref="AP123" si="2127">IF(AP$2&gt;=$O123,IF(AP122-HLOOKUP($O123,$R$2:$BS$33,30,FALSE)/HLOOKUP($O123,$R$2:$BS$33,31,FALSE)&lt;=0,AP122,HLOOKUP($O123,$R$2:$BS$33,30,FALSE)/HLOOKUP($O123,$R$2:$BS$33,31,FALSE)),0)</f>
        <v>0</v>
      </c>
      <c r="AQ123" s="35">
        <f t="shared" ref="AQ123" si="2128">IF(AQ$2&gt;=$O123,IF(AQ122-HLOOKUP($O123,$R$2:$BS$33,30,FALSE)/HLOOKUP($O123,$R$2:$BS$33,31,FALSE)&lt;=0,AQ122,HLOOKUP($O123,$R$2:$BS$33,30,FALSE)/HLOOKUP($O123,$R$2:$BS$33,31,FALSE)),0)</f>
        <v>0</v>
      </c>
      <c r="AR123" s="35">
        <f t="shared" ref="AR123" si="2129">IF(AR$2&gt;=$O123,IF(AR122-HLOOKUP($O123,$R$2:$BS$33,30,FALSE)/HLOOKUP($O123,$R$2:$BS$33,31,FALSE)&lt;=0,AR122,HLOOKUP($O123,$R$2:$BS$33,30,FALSE)/HLOOKUP($O123,$R$2:$BS$33,31,FALSE)),0)</f>
        <v>0</v>
      </c>
      <c r="AS123" s="35">
        <f t="shared" ref="AS123" si="2130">IF(AS$2&gt;=$O123,IF(AS122-HLOOKUP($O123,$R$2:$BS$33,30,FALSE)/HLOOKUP($O123,$R$2:$BS$33,31,FALSE)&lt;=0,AS122,HLOOKUP($O123,$R$2:$BS$33,30,FALSE)/HLOOKUP($O123,$R$2:$BS$33,31,FALSE)),0)</f>
        <v>0</v>
      </c>
      <c r="AT123" s="35">
        <f t="shared" ref="AT123" si="2131">IF(AT$2&gt;=$O123,IF(AT122-HLOOKUP($O123,$R$2:$BS$33,30,FALSE)/HLOOKUP($O123,$R$2:$BS$33,31,FALSE)&lt;=0,AT122,HLOOKUP($O123,$R$2:$BS$33,30,FALSE)/HLOOKUP($O123,$R$2:$BS$33,31,FALSE)),0)</f>
        <v>0</v>
      </c>
      <c r="AU123" s="35">
        <f t="shared" ref="AU123" si="2132">IF(AU$2&gt;=$O123,IF(AU122-HLOOKUP($O123,$R$2:$BS$33,30,FALSE)/HLOOKUP($O123,$R$2:$BS$33,31,FALSE)&lt;=0,AU122,HLOOKUP($O123,$R$2:$BS$33,30,FALSE)/HLOOKUP($O123,$R$2:$BS$33,31,FALSE)),0)</f>
        <v>0</v>
      </c>
      <c r="AV123" s="35">
        <f t="shared" ref="AV123" si="2133">IF(AV$2&gt;=$O123,IF(AV122-HLOOKUP($O123,$R$2:$BS$33,30,FALSE)/HLOOKUP($O123,$R$2:$BS$33,31,FALSE)&lt;=0,AV122,HLOOKUP($O123,$R$2:$BS$33,30,FALSE)/HLOOKUP($O123,$R$2:$BS$33,31,FALSE)),0)</f>
        <v>0</v>
      </c>
      <c r="AW123" s="35">
        <f t="shared" ref="AW123" si="2134">IF(AW$2&gt;=$O123,IF(AW122-HLOOKUP($O123,$R$2:$BS$33,30,FALSE)/HLOOKUP($O123,$R$2:$BS$33,31,FALSE)&lt;=0,AW122,HLOOKUP($O123,$R$2:$BS$33,30,FALSE)/HLOOKUP($O123,$R$2:$BS$33,31,FALSE)),0)</f>
        <v>0</v>
      </c>
      <c r="AX123" s="35">
        <f t="shared" ref="AX123" si="2135">IF(AX$2&gt;=$O123,IF(AX122-HLOOKUP($O123,$R$2:$BS$33,30,FALSE)/HLOOKUP($O123,$R$2:$BS$33,31,FALSE)&lt;=0,AX122,HLOOKUP($O123,$R$2:$BS$33,30,FALSE)/HLOOKUP($O123,$R$2:$BS$33,31,FALSE)),0)</f>
        <v>0</v>
      </c>
      <c r="AY123" s="35">
        <f t="shared" ref="AY123" si="2136">IF(AY$2&gt;=$O123,IF(AY122-HLOOKUP($O123,$R$2:$BS$33,30,FALSE)/HLOOKUP($O123,$R$2:$BS$33,31,FALSE)&lt;=0,AY122,HLOOKUP($O123,$R$2:$BS$33,30,FALSE)/HLOOKUP($O123,$R$2:$BS$33,31,FALSE)),0)</f>
        <v>0</v>
      </c>
      <c r="AZ123" s="35">
        <f t="shared" ref="AZ123" si="2137">IF(AZ$2&gt;=$O123,IF(AZ122-HLOOKUP($O123,$R$2:$BS$33,30,FALSE)/HLOOKUP($O123,$R$2:$BS$33,31,FALSE)&lt;=0,AZ122,HLOOKUP($O123,$R$2:$BS$33,30,FALSE)/HLOOKUP($O123,$R$2:$BS$33,31,FALSE)),0)</f>
        <v>0</v>
      </c>
      <c r="BA123" s="35">
        <f t="shared" ref="BA123" si="2138">IF(BA$2&gt;=$O123,IF(BA122-HLOOKUP($O123,$R$2:$BS$33,30,FALSE)/HLOOKUP($O123,$R$2:$BS$33,31,FALSE)&lt;=0,BA122,HLOOKUP($O123,$R$2:$BS$33,30,FALSE)/HLOOKUP($O123,$R$2:$BS$33,31,FALSE)),0)</f>
        <v>0</v>
      </c>
      <c r="BB123" s="35">
        <f t="shared" ref="BB123" si="2139">IF(BB$2&gt;=$O123,IF(BB122-HLOOKUP($O123,$R$2:$BS$33,30,FALSE)/HLOOKUP($O123,$R$2:$BS$33,31,FALSE)&lt;=0,BB122,HLOOKUP($O123,$R$2:$BS$33,30,FALSE)/HLOOKUP($O123,$R$2:$BS$33,31,FALSE)),0)</f>
        <v>0</v>
      </c>
      <c r="BC123" s="35">
        <f t="shared" ref="BC123" si="2140">IF(BC$2&gt;=$O123,IF(BC122-HLOOKUP($O123,$R$2:$BS$33,30,FALSE)/HLOOKUP($O123,$R$2:$BS$33,31,FALSE)&lt;=0,BC122,HLOOKUP($O123,$R$2:$BS$33,30,FALSE)/HLOOKUP($O123,$R$2:$BS$33,31,FALSE)),0)</f>
        <v>0</v>
      </c>
      <c r="BD123" s="35">
        <f t="shared" ref="BD123" si="2141">IF(BD$2&gt;=$O123,IF(BD122-HLOOKUP($O123,$R$2:$BS$33,30,FALSE)/HLOOKUP($O123,$R$2:$BS$33,31,FALSE)&lt;=0,BD122,HLOOKUP($O123,$R$2:$BS$33,30,FALSE)/HLOOKUP($O123,$R$2:$BS$33,31,FALSE)),0)</f>
        <v>0</v>
      </c>
      <c r="BE123" s="35">
        <f t="shared" ref="BE123" si="2142">IF(BE$2&gt;=$O123,IF(BE122-HLOOKUP($O123,$R$2:$BS$33,30,FALSE)/HLOOKUP($O123,$R$2:$BS$33,31,FALSE)&lt;=0,BE122,HLOOKUP($O123,$R$2:$BS$33,30,FALSE)/HLOOKUP($O123,$R$2:$BS$33,31,FALSE)),0)</f>
        <v>0</v>
      </c>
      <c r="BF123" s="35">
        <f t="shared" ref="BF123" si="2143">IF(BF$2&gt;=$O123,IF(BF122-HLOOKUP($O123,$R$2:$BS$33,30,FALSE)/HLOOKUP($O123,$R$2:$BS$33,31,FALSE)&lt;=0,BF122,HLOOKUP($O123,$R$2:$BS$33,30,FALSE)/HLOOKUP($O123,$R$2:$BS$33,31,FALSE)),0)</f>
        <v>0</v>
      </c>
      <c r="BG123" s="35">
        <f t="shared" ref="BG123" si="2144">IF(BG$2&gt;=$O123,IF(BG122-HLOOKUP($O123,$R$2:$BS$33,30,FALSE)/HLOOKUP($O123,$R$2:$BS$33,31,FALSE)&lt;=0,BG122,HLOOKUP($O123,$R$2:$BS$33,30,FALSE)/HLOOKUP($O123,$R$2:$BS$33,31,FALSE)),0)</f>
        <v>0</v>
      </c>
      <c r="BH123" s="35">
        <f t="shared" ref="BH123" si="2145">IF(BH$2&gt;=$O123,IF(BH122-HLOOKUP($O123,$R$2:$BS$33,30,FALSE)/HLOOKUP($O123,$R$2:$BS$33,31,FALSE)&lt;=0,BH122,HLOOKUP($O123,$R$2:$BS$33,30,FALSE)/HLOOKUP($O123,$R$2:$BS$33,31,FALSE)),0)</f>
        <v>0</v>
      </c>
      <c r="BI123" s="35">
        <f t="shared" ref="BI123" si="2146">IF(BI$2&gt;=$O123,IF(BI122-HLOOKUP($O123,$R$2:$BS$33,30,FALSE)/HLOOKUP($O123,$R$2:$BS$33,31,FALSE)&lt;=0,BI122,HLOOKUP($O123,$R$2:$BS$33,30,FALSE)/HLOOKUP($O123,$R$2:$BS$33,31,FALSE)),0)</f>
        <v>0</v>
      </c>
      <c r="BJ123" s="35">
        <f t="shared" ref="BJ123" si="2147">IF(BJ$2&gt;=$O123,IF(BJ122-HLOOKUP($O123,$R$2:$BS$33,30,FALSE)/HLOOKUP($O123,$R$2:$BS$33,31,FALSE)&lt;=0,BJ122,HLOOKUP($O123,$R$2:$BS$33,30,FALSE)/HLOOKUP($O123,$R$2:$BS$33,31,FALSE)),0)</f>
        <v>0</v>
      </c>
      <c r="BK123" s="35">
        <f t="shared" ref="BK123" si="2148">IF(BK$2&gt;=$O123,IF(BK122-HLOOKUP($O123,$R$2:$BS$33,30,FALSE)/HLOOKUP($O123,$R$2:$BS$33,31,FALSE)&lt;=0,BK122,HLOOKUP($O123,$R$2:$BS$33,30,FALSE)/HLOOKUP($O123,$R$2:$BS$33,31,FALSE)),0)</f>
        <v>0</v>
      </c>
      <c r="BL123" s="35">
        <f t="shared" ref="BL123" si="2149">IF(BL$2&gt;=$O123,IF(BL122-HLOOKUP($O123,$R$2:$BS$33,30,FALSE)/HLOOKUP($O123,$R$2:$BS$33,31,FALSE)&lt;=0,BL122,HLOOKUP($O123,$R$2:$BS$33,30,FALSE)/HLOOKUP($O123,$R$2:$BS$33,31,FALSE)),0)</f>
        <v>0</v>
      </c>
      <c r="BM123" s="35">
        <f t="shared" ref="BM123" si="2150">IF(BM$2&gt;=$O123,IF(BM122-HLOOKUP($O123,$R$2:$BS$33,30,FALSE)/HLOOKUP($O123,$R$2:$BS$33,31,FALSE)&lt;=0,BM122,HLOOKUP($O123,$R$2:$BS$33,30,FALSE)/HLOOKUP($O123,$R$2:$BS$33,31,FALSE)),0)</f>
        <v>0</v>
      </c>
      <c r="BN123" s="35">
        <f t="shared" ref="BN123" si="2151">IF(BN$2&gt;=$O123,IF(BN122-HLOOKUP($O123,$R$2:$BS$33,30,FALSE)/HLOOKUP($O123,$R$2:$BS$33,31,FALSE)&lt;=0,BN122,HLOOKUP($O123,$R$2:$BS$33,30,FALSE)/HLOOKUP($O123,$R$2:$BS$33,31,FALSE)),0)</f>
        <v>0</v>
      </c>
      <c r="BO123" s="35">
        <f t="shared" ref="BO123" si="2152">IF(BO$2&gt;=$O123,IF(BO122-HLOOKUP($O123,$R$2:$BS$33,30,FALSE)/HLOOKUP($O123,$R$2:$BS$33,31,FALSE)&lt;=0,BO122,HLOOKUP($O123,$R$2:$BS$33,30,FALSE)/HLOOKUP($O123,$R$2:$BS$33,31,FALSE)),0)</f>
        <v>0</v>
      </c>
      <c r="BP123" s="35">
        <f t="shared" ref="BP123" si="2153">IF(BP$2&gt;=$O123,IF(BP122-HLOOKUP($O123,$R$2:$BS$33,30,FALSE)/HLOOKUP($O123,$R$2:$BS$33,31,FALSE)&lt;=0,BP122,HLOOKUP($O123,$R$2:$BS$33,30,FALSE)/HLOOKUP($O123,$R$2:$BS$33,31,FALSE)),0)</f>
        <v>0</v>
      </c>
      <c r="BQ123" s="35">
        <f t="shared" ref="BQ123" si="2154">IF(BQ$2&gt;=$O123,IF(BQ122-HLOOKUP($O123,$R$2:$BS$33,30,FALSE)/HLOOKUP($O123,$R$2:$BS$33,31,FALSE)&lt;=0,BQ122,HLOOKUP($O123,$R$2:$BS$33,30,FALSE)/HLOOKUP($O123,$R$2:$BS$33,31,FALSE)),0)</f>
        <v>0</v>
      </c>
      <c r="BR123" s="35">
        <f t="shared" ref="BR123" si="2155">IF(BR$2&gt;=$O123,IF(BR122-HLOOKUP($O123,$R$2:$BS$33,30,FALSE)/HLOOKUP($O123,$R$2:$BS$33,31,FALSE)&lt;=0,BR122,HLOOKUP($O123,$R$2:$BS$33,30,FALSE)/HLOOKUP($O123,$R$2:$BS$33,31,FALSE)),0)</f>
        <v>0</v>
      </c>
      <c r="BS123" s="35">
        <f t="shared" ref="BS123" si="2156">IF(BS$2&gt;=$O123,IF(BS122-HLOOKUP($O123,$R$2:$BS$33,30,FALSE)/HLOOKUP($O123,$R$2:$BS$33,31,FALSE)&lt;=0,BS122,HLOOKUP($O123,$R$2:$BS$33,30,FALSE)/HLOOKUP($O123,$R$2:$BS$33,31,FALSE)),0)</f>
        <v>0</v>
      </c>
    </row>
    <row r="124" spans="6:71" hidden="1" outlineLevel="1">
      <c r="F124" t="s">
        <v>168</v>
      </c>
      <c r="L124" s="22" t="s">
        <v>54</v>
      </c>
      <c r="O124" s="22">
        <v>42</v>
      </c>
      <c r="P124" s="39"/>
      <c r="Q124" s="45"/>
      <c r="R124" s="35">
        <f t="shared" ref="R124:BS124" si="2157">IF($O124=R$2,R$40,IF(R$2&gt;$O124,Q124-Q125,0))</f>
        <v>0</v>
      </c>
      <c r="S124" s="35">
        <f t="shared" si="2157"/>
        <v>0</v>
      </c>
      <c r="T124" s="35">
        <f t="shared" si="2157"/>
        <v>0</v>
      </c>
      <c r="U124" s="35">
        <f t="shared" si="2157"/>
        <v>0</v>
      </c>
      <c r="V124" s="35">
        <f t="shared" si="2157"/>
        <v>0</v>
      </c>
      <c r="W124" s="35">
        <f t="shared" si="2157"/>
        <v>0</v>
      </c>
      <c r="X124" s="35">
        <f t="shared" si="2157"/>
        <v>0</v>
      </c>
      <c r="Y124" s="35">
        <f t="shared" si="2157"/>
        <v>0</v>
      </c>
      <c r="Z124" s="35">
        <f t="shared" si="2157"/>
        <v>0</v>
      </c>
      <c r="AA124" s="35">
        <f t="shared" si="2157"/>
        <v>0</v>
      </c>
      <c r="AB124" s="35">
        <f t="shared" si="2157"/>
        <v>0</v>
      </c>
      <c r="AC124" s="35">
        <f t="shared" si="2157"/>
        <v>0</v>
      </c>
      <c r="AD124" s="35">
        <f t="shared" si="2157"/>
        <v>0</v>
      </c>
      <c r="AE124" s="35">
        <f t="shared" si="2157"/>
        <v>0</v>
      </c>
      <c r="AF124" s="35">
        <f t="shared" si="2157"/>
        <v>0</v>
      </c>
      <c r="AG124" s="35">
        <f t="shared" si="2157"/>
        <v>0</v>
      </c>
      <c r="AH124" s="35">
        <f t="shared" si="2157"/>
        <v>0</v>
      </c>
      <c r="AI124" s="35">
        <f t="shared" si="2157"/>
        <v>0</v>
      </c>
      <c r="AJ124" s="35">
        <f t="shared" si="2157"/>
        <v>0</v>
      </c>
      <c r="AK124" s="35">
        <f t="shared" si="2157"/>
        <v>0</v>
      </c>
      <c r="AL124" s="35">
        <f t="shared" si="2157"/>
        <v>0</v>
      </c>
      <c r="AM124" s="35">
        <f t="shared" si="2157"/>
        <v>0</v>
      </c>
      <c r="AN124" s="35">
        <f t="shared" si="2157"/>
        <v>0</v>
      </c>
      <c r="AO124" s="35">
        <f t="shared" si="2157"/>
        <v>0</v>
      </c>
      <c r="AP124" s="35">
        <f t="shared" si="2157"/>
        <v>0</v>
      </c>
      <c r="AQ124" s="35">
        <f t="shared" si="2157"/>
        <v>0</v>
      </c>
      <c r="AR124" s="35">
        <f t="shared" si="2157"/>
        <v>0</v>
      </c>
      <c r="AS124" s="35">
        <f t="shared" si="2157"/>
        <v>0</v>
      </c>
      <c r="AT124" s="35">
        <f t="shared" si="2157"/>
        <v>0</v>
      </c>
      <c r="AU124" s="35">
        <f t="shared" si="2157"/>
        <v>0</v>
      </c>
      <c r="AV124" s="35">
        <f t="shared" si="2157"/>
        <v>0</v>
      </c>
      <c r="AW124" s="35">
        <f t="shared" si="2157"/>
        <v>0</v>
      </c>
      <c r="AX124" s="35">
        <f t="shared" si="2157"/>
        <v>0</v>
      </c>
      <c r="AY124" s="35">
        <f t="shared" si="2157"/>
        <v>0</v>
      </c>
      <c r="AZ124" s="35">
        <f t="shared" si="2157"/>
        <v>0</v>
      </c>
      <c r="BA124" s="35">
        <f t="shared" si="2157"/>
        <v>0</v>
      </c>
      <c r="BB124" s="35">
        <f t="shared" si="2157"/>
        <v>0</v>
      </c>
      <c r="BC124" s="35">
        <f t="shared" si="2157"/>
        <v>0</v>
      </c>
      <c r="BD124" s="35">
        <f t="shared" si="2157"/>
        <v>0</v>
      </c>
      <c r="BE124" s="35">
        <f t="shared" si="2157"/>
        <v>0</v>
      </c>
      <c r="BF124" s="35">
        <f t="shared" si="2157"/>
        <v>0</v>
      </c>
      <c r="BG124" s="35">
        <f t="shared" si="2157"/>
        <v>0</v>
      </c>
      <c r="BH124" s="35">
        <f t="shared" si="2157"/>
        <v>0</v>
      </c>
      <c r="BI124" s="35">
        <f t="shared" si="2157"/>
        <v>0</v>
      </c>
      <c r="BJ124" s="35">
        <f t="shared" si="2157"/>
        <v>0</v>
      </c>
      <c r="BK124" s="35">
        <f t="shared" si="2157"/>
        <v>0</v>
      </c>
      <c r="BL124" s="35">
        <f t="shared" si="2157"/>
        <v>0</v>
      </c>
      <c r="BM124" s="35">
        <f t="shared" si="2157"/>
        <v>0</v>
      </c>
      <c r="BN124" s="35">
        <f t="shared" si="2157"/>
        <v>0</v>
      </c>
      <c r="BO124" s="35">
        <f t="shared" si="2157"/>
        <v>0</v>
      </c>
      <c r="BP124" s="35">
        <f t="shared" si="2157"/>
        <v>0</v>
      </c>
      <c r="BQ124" s="35">
        <f t="shared" si="2157"/>
        <v>0</v>
      </c>
      <c r="BR124" s="35">
        <f t="shared" si="2157"/>
        <v>0</v>
      </c>
      <c r="BS124" s="35">
        <f t="shared" si="2157"/>
        <v>0</v>
      </c>
    </row>
    <row r="125" spans="6:71" hidden="1" outlineLevel="1">
      <c r="F125" t="s">
        <v>169</v>
      </c>
      <c r="L125" s="22" t="s">
        <v>170</v>
      </c>
      <c r="O125" s="22">
        <v>42</v>
      </c>
      <c r="P125" s="39"/>
      <c r="Q125" s="45"/>
      <c r="R125" s="35">
        <f t="shared" ref="R125" si="2158">IF(R$2&gt;=$O125,IF(R124-HLOOKUP($O125,$R$2:$BS$33,30,FALSE)/HLOOKUP($O125,$R$2:$BS$33,31,FALSE)&lt;=0,R124,HLOOKUP($O125,$R$2:$BS$33,30,FALSE)/HLOOKUP($O125,$R$2:$BS$33,31,FALSE)),0)</f>
        <v>0</v>
      </c>
      <c r="S125" s="35">
        <f t="shared" ref="S125" si="2159">IF(S$2&gt;=$O125,IF(S124-HLOOKUP($O125,$R$2:$BS$33,30,FALSE)/HLOOKUP($O125,$R$2:$BS$33,31,FALSE)&lt;=0,S124,HLOOKUP($O125,$R$2:$BS$33,30,FALSE)/HLOOKUP($O125,$R$2:$BS$33,31,FALSE)),0)</f>
        <v>0</v>
      </c>
      <c r="T125" s="35">
        <f t="shared" ref="T125" si="2160">IF(T$2&gt;=$O125,IF(T124-HLOOKUP($O125,$R$2:$BS$33,30,FALSE)/HLOOKUP($O125,$R$2:$BS$33,31,FALSE)&lt;=0,T124,HLOOKUP($O125,$R$2:$BS$33,30,FALSE)/HLOOKUP($O125,$R$2:$BS$33,31,FALSE)),0)</f>
        <v>0</v>
      </c>
      <c r="U125" s="35">
        <f t="shared" ref="U125" si="2161">IF(U$2&gt;=$O125,IF(U124-HLOOKUP($O125,$R$2:$BS$33,30,FALSE)/HLOOKUP($O125,$R$2:$BS$33,31,FALSE)&lt;=0,U124,HLOOKUP($O125,$R$2:$BS$33,30,FALSE)/HLOOKUP($O125,$R$2:$BS$33,31,FALSE)),0)</f>
        <v>0</v>
      </c>
      <c r="V125" s="35">
        <f t="shared" ref="V125" si="2162">IF(V$2&gt;=$O125,IF(V124-HLOOKUP($O125,$R$2:$BS$33,30,FALSE)/HLOOKUP($O125,$R$2:$BS$33,31,FALSE)&lt;=0,V124,HLOOKUP($O125,$R$2:$BS$33,30,FALSE)/HLOOKUP($O125,$R$2:$BS$33,31,FALSE)),0)</f>
        <v>0</v>
      </c>
      <c r="W125" s="35">
        <f t="shared" ref="W125" si="2163">IF(W$2&gt;=$O125,IF(W124-HLOOKUP($O125,$R$2:$BS$33,30,FALSE)/HLOOKUP($O125,$R$2:$BS$33,31,FALSE)&lt;=0,W124,HLOOKUP($O125,$R$2:$BS$33,30,FALSE)/HLOOKUP($O125,$R$2:$BS$33,31,FALSE)),0)</f>
        <v>0</v>
      </c>
      <c r="X125" s="35">
        <f t="shared" ref="X125" si="2164">IF(X$2&gt;=$O125,IF(X124-HLOOKUP($O125,$R$2:$BS$33,30,FALSE)/HLOOKUP($O125,$R$2:$BS$33,31,FALSE)&lt;=0,X124,HLOOKUP($O125,$R$2:$BS$33,30,FALSE)/HLOOKUP($O125,$R$2:$BS$33,31,FALSE)),0)</f>
        <v>0</v>
      </c>
      <c r="Y125" s="35">
        <f t="shared" ref="Y125" si="2165">IF(Y$2&gt;=$O125,IF(Y124-HLOOKUP($O125,$R$2:$BS$33,30,FALSE)/HLOOKUP($O125,$R$2:$BS$33,31,FALSE)&lt;=0,Y124,HLOOKUP($O125,$R$2:$BS$33,30,FALSE)/HLOOKUP($O125,$R$2:$BS$33,31,FALSE)),0)</f>
        <v>0</v>
      </c>
      <c r="Z125" s="35">
        <f t="shared" ref="Z125" si="2166">IF(Z$2&gt;=$O125,IF(Z124-HLOOKUP($O125,$R$2:$BS$33,30,FALSE)/HLOOKUP($O125,$R$2:$BS$33,31,FALSE)&lt;=0,Z124,HLOOKUP($O125,$R$2:$BS$33,30,FALSE)/HLOOKUP($O125,$R$2:$BS$33,31,FALSE)),0)</f>
        <v>0</v>
      </c>
      <c r="AA125" s="35">
        <f t="shared" ref="AA125" si="2167">IF(AA$2&gt;=$O125,IF(AA124-HLOOKUP($O125,$R$2:$BS$33,30,FALSE)/HLOOKUP($O125,$R$2:$BS$33,31,FALSE)&lt;=0,AA124,HLOOKUP($O125,$R$2:$BS$33,30,FALSE)/HLOOKUP($O125,$R$2:$BS$33,31,FALSE)),0)</f>
        <v>0</v>
      </c>
      <c r="AB125" s="35">
        <f t="shared" ref="AB125" si="2168">IF(AB$2&gt;=$O125,IF(AB124-HLOOKUP($O125,$R$2:$BS$33,30,FALSE)/HLOOKUP($O125,$R$2:$BS$33,31,FALSE)&lt;=0,AB124,HLOOKUP($O125,$R$2:$BS$33,30,FALSE)/HLOOKUP($O125,$R$2:$BS$33,31,FALSE)),0)</f>
        <v>0</v>
      </c>
      <c r="AC125" s="35">
        <f t="shared" ref="AC125" si="2169">IF(AC$2&gt;=$O125,IF(AC124-HLOOKUP($O125,$R$2:$BS$33,30,FALSE)/HLOOKUP($O125,$R$2:$BS$33,31,FALSE)&lt;=0,AC124,HLOOKUP($O125,$R$2:$BS$33,30,FALSE)/HLOOKUP($O125,$R$2:$BS$33,31,FALSE)),0)</f>
        <v>0</v>
      </c>
      <c r="AD125" s="35">
        <f t="shared" ref="AD125" si="2170">IF(AD$2&gt;=$O125,IF(AD124-HLOOKUP($O125,$R$2:$BS$33,30,FALSE)/HLOOKUP($O125,$R$2:$BS$33,31,FALSE)&lt;=0,AD124,HLOOKUP($O125,$R$2:$BS$33,30,FALSE)/HLOOKUP($O125,$R$2:$BS$33,31,FALSE)),0)</f>
        <v>0</v>
      </c>
      <c r="AE125" s="35">
        <f t="shared" ref="AE125" si="2171">IF(AE$2&gt;=$O125,IF(AE124-HLOOKUP($O125,$R$2:$BS$33,30,FALSE)/HLOOKUP($O125,$R$2:$BS$33,31,FALSE)&lt;=0,AE124,HLOOKUP($O125,$R$2:$BS$33,30,FALSE)/HLOOKUP($O125,$R$2:$BS$33,31,FALSE)),0)</f>
        <v>0</v>
      </c>
      <c r="AF125" s="35">
        <f t="shared" ref="AF125" si="2172">IF(AF$2&gt;=$O125,IF(AF124-HLOOKUP($O125,$R$2:$BS$33,30,FALSE)/HLOOKUP($O125,$R$2:$BS$33,31,FALSE)&lt;=0,AF124,HLOOKUP($O125,$R$2:$BS$33,30,FALSE)/HLOOKUP($O125,$R$2:$BS$33,31,FALSE)),0)</f>
        <v>0</v>
      </c>
      <c r="AG125" s="35">
        <f t="shared" ref="AG125" si="2173">IF(AG$2&gt;=$O125,IF(AG124-HLOOKUP($O125,$R$2:$BS$33,30,FALSE)/HLOOKUP($O125,$R$2:$BS$33,31,FALSE)&lt;=0,AG124,HLOOKUP($O125,$R$2:$BS$33,30,FALSE)/HLOOKUP($O125,$R$2:$BS$33,31,FALSE)),0)</f>
        <v>0</v>
      </c>
      <c r="AH125" s="35">
        <f t="shared" ref="AH125" si="2174">IF(AH$2&gt;=$O125,IF(AH124-HLOOKUP($O125,$R$2:$BS$33,30,FALSE)/HLOOKUP($O125,$R$2:$BS$33,31,FALSE)&lt;=0,AH124,HLOOKUP($O125,$R$2:$BS$33,30,FALSE)/HLOOKUP($O125,$R$2:$BS$33,31,FALSE)),0)</f>
        <v>0</v>
      </c>
      <c r="AI125" s="35">
        <f t="shared" ref="AI125" si="2175">IF(AI$2&gt;=$O125,IF(AI124-HLOOKUP($O125,$R$2:$BS$33,30,FALSE)/HLOOKUP($O125,$R$2:$BS$33,31,FALSE)&lt;=0,AI124,HLOOKUP($O125,$R$2:$BS$33,30,FALSE)/HLOOKUP($O125,$R$2:$BS$33,31,FALSE)),0)</f>
        <v>0</v>
      </c>
      <c r="AJ125" s="35">
        <f t="shared" ref="AJ125" si="2176">IF(AJ$2&gt;=$O125,IF(AJ124-HLOOKUP($O125,$R$2:$BS$33,30,FALSE)/HLOOKUP($O125,$R$2:$BS$33,31,FALSE)&lt;=0,AJ124,HLOOKUP($O125,$R$2:$BS$33,30,FALSE)/HLOOKUP($O125,$R$2:$BS$33,31,FALSE)),0)</f>
        <v>0</v>
      </c>
      <c r="AK125" s="35">
        <f t="shared" ref="AK125" si="2177">IF(AK$2&gt;=$O125,IF(AK124-HLOOKUP($O125,$R$2:$BS$33,30,FALSE)/HLOOKUP($O125,$R$2:$BS$33,31,FALSE)&lt;=0,AK124,HLOOKUP($O125,$R$2:$BS$33,30,FALSE)/HLOOKUP($O125,$R$2:$BS$33,31,FALSE)),0)</f>
        <v>0</v>
      </c>
      <c r="AL125" s="35">
        <f t="shared" ref="AL125" si="2178">IF(AL$2&gt;=$O125,IF(AL124-HLOOKUP($O125,$R$2:$BS$33,30,FALSE)/HLOOKUP($O125,$R$2:$BS$33,31,FALSE)&lt;=0,AL124,HLOOKUP($O125,$R$2:$BS$33,30,FALSE)/HLOOKUP($O125,$R$2:$BS$33,31,FALSE)),0)</f>
        <v>0</v>
      </c>
      <c r="AM125" s="35">
        <f t="shared" ref="AM125" si="2179">IF(AM$2&gt;=$O125,IF(AM124-HLOOKUP($O125,$R$2:$BS$33,30,FALSE)/HLOOKUP($O125,$R$2:$BS$33,31,FALSE)&lt;=0,AM124,HLOOKUP($O125,$R$2:$BS$33,30,FALSE)/HLOOKUP($O125,$R$2:$BS$33,31,FALSE)),0)</f>
        <v>0</v>
      </c>
      <c r="AN125" s="35">
        <f t="shared" ref="AN125" si="2180">IF(AN$2&gt;=$O125,IF(AN124-HLOOKUP($O125,$R$2:$BS$33,30,FALSE)/HLOOKUP($O125,$R$2:$BS$33,31,FALSE)&lt;=0,AN124,HLOOKUP($O125,$R$2:$BS$33,30,FALSE)/HLOOKUP($O125,$R$2:$BS$33,31,FALSE)),0)</f>
        <v>0</v>
      </c>
      <c r="AO125" s="35">
        <f t="shared" ref="AO125" si="2181">IF(AO$2&gt;=$O125,IF(AO124-HLOOKUP($O125,$R$2:$BS$33,30,FALSE)/HLOOKUP($O125,$R$2:$BS$33,31,FALSE)&lt;=0,AO124,HLOOKUP($O125,$R$2:$BS$33,30,FALSE)/HLOOKUP($O125,$R$2:$BS$33,31,FALSE)),0)</f>
        <v>0</v>
      </c>
      <c r="AP125" s="35">
        <f t="shared" ref="AP125" si="2182">IF(AP$2&gt;=$O125,IF(AP124-HLOOKUP($O125,$R$2:$BS$33,30,FALSE)/HLOOKUP($O125,$R$2:$BS$33,31,FALSE)&lt;=0,AP124,HLOOKUP($O125,$R$2:$BS$33,30,FALSE)/HLOOKUP($O125,$R$2:$BS$33,31,FALSE)),0)</f>
        <v>0</v>
      </c>
      <c r="AQ125" s="35">
        <f t="shared" ref="AQ125" si="2183">IF(AQ$2&gt;=$O125,IF(AQ124-HLOOKUP($O125,$R$2:$BS$33,30,FALSE)/HLOOKUP($O125,$R$2:$BS$33,31,FALSE)&lt;=0,AQ124,HLOOKUP($O125,$R$2:$BS$33,30,FALSE)/HLOOKUP($O125,$R$2:$BS$33,31,FALSE)),0)</f>
        <v>0</v>
      </c>
      <c r="AR125" s="35">
        <f t="shared" ref="AR125" si="2184">IF(AR$2&gt;=$O125,IF(AR124-HLOOKUP($O125,$R$2:$BS$33,30,FALSE)/HLOOKUP($O125,$R$2:$BS$33,31,FALSE)&lt;=0,AR124,HLOOKUP($O125,$R$2:$BS$33,30,FALSE)/HLOOKUP($O125,$R$2:$BS$33,31,FALSE)),0)</f>
        <v>0</v>
      </c>
      <c r="AS125" s="35">
        <f t="shared" ref="AS125" si="2185">IF(AS$2&gt;=$O125,IF(AS124-HLOOKUP($O125,$R$2:$BS$33,30,FALSE)/HLOOKUP($O125,$R$2:$BS$33,31,FALSE)&lt;=0,AS124,HLOOKUP($O125,$R$2:$BS$33,30,FALSE)/HLOOKUP($O125,$R$2:$BS$33,31,FALSE)),0)</f>
        <v>0</v>
      </c>
      <c r="AT125" s="35">
        <f t="shared" ref="AT125" si="2186">IF(AT$2&gt;=$O125,IF(AT124-HLOOKUP($O125,$R$2:$BS$33,30,FALSE)/HLOOKUP($O125,$R$2:$BS$33,31,FALSE)&lt;=0,AT124,HLOOKUP($O125,$R$2:$BS$33,30,FALSE)/HLOOKUP($O125,$R$2:$BS$33,31,FALSE)),0)</f>
        <v>0</v>
      </c>
      <c r="AU125" s="35">
        <f t="shared" ref="AU125" si="2187">IF(AU$2&gt;=$O125,IF(AU124-HLOOKUP($O125,$R$2:$BS$33,30,FALSE)/HLOOKUP($O125,$R$2:$BS$33,31,FALSE)&lt;=0,AU124,HLOOKUP($O125,$R$2:$BS$33,30,FALSE)/HLOOKUP($O125,$R$2:$BS$33,31,FALSE)),0)</f>
        <v>0</v>
      </c>
      <c r="AV125" s="35">
        <f t="shared" ref="AV125" si="2188">IF(AV$2&gt;=$O125,IF(AV124-HLOOKUP($O125,$R$2:$BS$33,30,FALSE)/HLOOKUP($O125,$R$2:$BS$33,31,FALSE)&lt;=0,AV124,HLOOKUP($O125,$R$2:$BS$33,30,FALSE)/HLOOKUP($O125,$R$2:$BS$33,31,FALSE)),0)</f>
        <v>0</v>
      </c>
      <c r="AW125" s="35">
        <f t="shared" ref="AW125" si="2189">IF(AW$2&gt;=$O125,IF(AW124-HLOOKUP($O125,$R$2:$BS$33,30,FALSE)/HLOOKUP($O125,$R$2:$BS$33,31,FALSE)&lt;=0,AW124,HLOOKUP($O125,$R$2:$BS$33,30,FALSE)/HLOOKUP($O125,$R$2:$BS$33,31,FALSE)),0)</f>
        <v>0</v>
      </c>
      <c r="AX125" s="35">
        <f t="shared" ref="AX125" si="2190">IF(AX$2&gt;=$O125,IF(AX124-HLOOKUP($O125,$R$2:$BS$33,30,FALSE)/HLOOKUP($O125,$R$2:$BS$33,31,FALSE)&lt;=0,AX124,HLOOKUP($O125,$R$2:$BS$33,30,FALSE)/HLOOKUP($O125,$R$2:$BS$33,31,FALSE)),0)</f>
        <v>0</v>
      </c>
      <c r="AY125" s="35">
        <f t="shared" ref="AY125" si="2191">IF(AY$2&gt;=$O125,IF(AY124-HLOOKUP($O125,$R$2:$BS$33,30,FALSE)/HLOOKUP($O125,$R$2:$BS$33,31,FALSE)&lt;=0,AY124,HLOOKUP($O125,$R$2:$BS$33,30,FALSE)/HLOOKUP($O125,$R$2:$BS$33,31,FALSE)),0)</f>
        <v>0</v>
      </c>
      <c r="AZ125" s="35">
        <f t="shared" ref="AZ125" si="2192">IF(AZ$2&gt;=$O125,IF(AZ124-HLOOKUP($O125,$R$2:$BS$33,30,FALSE)/HLOOKUP($O125,$R$2:$BS$33,31,FALSE)&lt;=0,AZ124,HLOOKUP($O125,$R$2:$BS$33,30,FALSE)/HLOOKUP($O125,$R$2:$BS$33,31,FALSE)),0)</f>
        <v>0</v>
      </c>
      <c r="BA125" s="35">
        <f t="shared" ref="BA125" si="2193">IF(BA$2&gt;=$O125,IF(BA124-HLOOKUP($O125,$R$2:$BS$33,30,FALSE)/HLOOKUP($O125,$R$2:$BS$33,31,FALSE)&lt;=0,BA124,HLOOKUP($O125,$R$2:$BS$33,30,FALSE)/HLOOKUP($O125,$R$2:$BS$33,31,FALSE)),0)</f>
        <v>0</v>
      </c>
      <c r="BB125" s="35">
        <f t="shared" ref="BB125" si="2194">IF(BB$2&gt;=$O125,IF(BB124-HLOOKUP($O125,$R$2:$BS$33,30,FALSE)/HLOOKUP($O125,$R$2:$BS$33,31,FALSE)&lt;=0,BB124,HLOOKUP($O125,$R$2:$BS$33,30,FALSE)/HLOOKUP($O125,$R$2:$BS$33,31,FALSE)),0)</f>
        <v>0</v>
      </c>
      <c r="BC125" s="35">
        <f t="shared" ref="BC125" si="2195">IF(BC$2&gt;=$O125,IF(BC124-HLOOKUP($O125,$R$2:$BS$33,30,FALSE)/HLOOKUP($O125,$R$2:$BS$33,31,FALSE)&lt;=0,BC124,HLOOKUP($O125,$R$2:$BS$33,30,FALSE)/HLOOKUP($O125,$R$2:$BS$33,31,FALSE)),0)</f>
        <v>0</v>
      </c>
      <c r="BD125" s="35">
        <f t="shared" ref="BD125" si="2196">IF(BD$2&gt;=$O125,IF(BD124-HLOOKUP($O125,$R$2:$BS$33,30,FALSE)/HLOOKUP($O125,$R$2:$BS$33,31,FALSE)&lt;=0,BD124,HLOOKUP($O125,$R$2:$BS$33,30,FALSE)/HLOOKUP($O125,$R$2:$BS$33,31,FALSE)),0)</f>
        <v>0</v>
      </c>
      <c r="BE125" s="35">
        <f t="shared" ref="BE125" si="2197">IF(BE$2&gt;=$O125,IF(BE124-HLOOKUP($O125,$R$2:$BS$33,30,FALSE)/HLOOKUP($O125,$R$2:$BS$33,31,FALSE)&lt;=0,BE124,HLOOKUP($O125,$R$2:$BS$33,30,FALSE)/HLOOKUP($O125,$R$2:$BS$33,31,FALSE)),0)</f>
        <v>0</v>
      </c>
      <c r="BF125" s="35">
        <f t="shared" ref="BF125" si="2198">IF(BF$2&gt;=$O125,IF(BF124-HLOOKUP($O125,$R$2:$BS$33,30,FALSE)/HLOOKUP($O125,$R$2:$BS$33,31,FALSE)&lt;=0,BF124,HLOOKUP($O125,$R$2:$BS$33,30,FALSE)/HLOOKUP($O125,$R$2:$BS$33,31,FALSE)),0)</f>
        <v>0</v>
      </c>
      <c r="BG125" s="35">
        <f t="shared" ref="BG125" si="2199">IF(BG$2&gt;=$O125,IF(BG124-HLOOKUP($O125,$R$2:$BS$33,30,FALSE)/HLOOKUP($O125,$R$2:$BS$33,31,FALSE)&lt;=0,BG124,HLOOKUP($O125,$R$2:$BS$33,30,FALSE)/HLOOKUP($O125,$R$2:$BS$33,31,FALSE)),0)</f>
        <v>0</v>
      </c>
      <c r="BH125" s="35">
        <f t="shared" ref="BH125" si="2200">IF(BH$2&gt;=$O125,IF(BH124-HLOOKUP($O125,$R$2:$BS$33,30,FALSE)/HLOOKUP($O125,$R$2:$BS$33,31,FALSE)&lt;=0,BH124,HLOOKUP($O125,$R$2:$BS$33,30,FALSE)/HLOOKUP($O125,$R$2:$BS$33,31,FALSE)),0)</f>
        <v>0</v>
      </c>
      <c r="BI125" s="35">
        <f t="shared" ref="BI125" si="2201">IF(BI$2&gt;=$O125,IF(BI124-HLOOKUP($O125,$R$2:$BS$33,30,FALSE)/HLOOKUP($O125,$R$2:$BS$33,31,FALSE)&lt;=0,BI124,HLOOKUP($O125,$R$2:$BS$33,30,FALSE)/HLOOKUP($O125,$R$2:$BS$33,31,FALSE)),0)</f>
        <v>0</v>
      </c>
      <c r="BJ125" s="35">
        <f t="shared" ref="BJ125" si="2202">IF(BJ$2&gt;=$O125,IF(BJ124-HLOOKUP($O125,$R$2:$BS$33,30,FALSE)/HLOOKUP($O125,$R$2:$BS$33,31,FALSE)&lt;=0,BJ124,HLOOKUP($O125,$R$2:$BS$33,30,FALSE)/HLOOKUP($O125,$R$2:$BS$33,31,FALSE)),0)</f>
        <v>0</v>
      </c>
      <c r="BK125" s="35">
        <f t="shared" ref="BK125" si="2203">IF(BK$2&gt;=$O125,IF(BK124-HLOOKUP($O125,$R$2:$BS$33,30,FALSE)/HLOOKUP($O125,$R$2:$BS$33,31,FALSE)&lt;=0,BK124,HLOOKUP($O125,$R$2:$BS$33,30,FALSE)/HLOOKUP($O125,$R$2:$BS$33,31,FALSE)),0)</f>
        <v>0</v>
      </c>
      <c r="BL125" s="35">
        <f t="shared" ref="BL125" si="2204">IF(BL$2&gt;=$O125,IF(BL124-HLOOKUP($O125,$R$2:$BS$33,30,FALSE)/HLOOKUP($O125,$R$2:$BS$33,31,FALSE)&lt;=0,BL124,HLOOKUP($O125,$R$2:$BS$33,30,FALSE)/HLOOKUP($O125,$R$2:$BS$33,31,FALSE)),0)</f>
        <v>0</v>
      </c>
      <c r="BM125" s="35">
        <f t="shared" ref="BM125" si="2205">IF(BM$2&gt;=$O125,IF(BM124-HLOOKUP($O125,$R$2:$BS$33,30,FALSE)/HLOOKUP($O125,$R$2:$BS$33,31,FALSE)&lt;=0,BM124,HLOOKUP($O125,$R$2:$BS$33,30,FALSE)/HLOOKUP($O125,$R$2:$BS$33,31,FALSE)),0)</f>
        <v>0</v>
      </c>
      <c r="BN125" s="35">
        <f t="shared" ref="BN125" si="2206">IF(BN$2&gt;=$O125,IF(BN124-HLOOKUP($O125,$R$2:$BS$33,30,FALSE)/HLOOKUP($O125,$R$2:$BS$33,31,FALSE)&lt;=0,BN124,HLOOKUP($O125,$R$2:$BS$33,30,FALSE)/HLOOKUP($O125,$R$2:$BS$33,31,FALSE)),0)</f>
        <v>0</v>
      </c>
      <c r="BO125" s="35">
        <f t="shared" ref="BO125" si="2207">IF(BO$2&gt;=$O125,IF(BO124-HLOOKUP($O125,$R$2:$BS$33,30,FALSE)/HLOOKUP($O125,$R$2:$BS$33,31,FALSE)&lt;=0,BO124,HLOOKUP($O125,$R$2:$BS$33,30,FALSE)/HLOOKUP($O125,$R$2:$BS$33,31,FALSE)),0)</f>
        <v>0</v>
      </c>
      <c r="BP125" s="35">
        <f t="shared" ref="BP125" si="2208">IF(BP$2&gt;=$O125,IF(BP124-HLOOKUP($O125,$R$2:$BS$33,30,FALSE)/HLOOKUP($O125,$R$2:$BS$33,31,FALSE)&lt;=0,BP124,HLOOKUP($O125,$R$2:$BS$33,30,FALSE)/HLOOKUP($O125,$R$2:$BS$33,31,FALSE)),0)</f>
        <v>0</v>
      </c>
      <c r="BQ125" s="35">
        <f t="shared" ref="BQ125" si="2209">IF(BQ$2&gt;=$O125,IF(BQ124-HLOOKUP($O125,$R$2:$BS$33,30,FALSE)/HLOOKUP($O125,$R$2:$BS$33,31,FALSE)&lt;=0,BQ124,HLOOKUP($O125,$R$2:$BS$33,30,FALSE)/HLOOKUP($O125,$R$2:$BS$33,31,FALSE)),0)</f>
        <v>0</v>
      </c>
      <c r="BR125" s="35">
        <f t="shared" ref="BR125" si="2210">IF(BR$2&gt;=$O125,IF(BR124-HLOOKUP($O125,$R$2:$BS$33,30,FALSE)/HLOOKUP($O125,$R$2:$BS$33,31,FALSE)&lt;=0,BR124,HLOOKUP($O125,$R$2:$BS$33,30,FALSE)/HLOOKUP($O125,$R$2:$BS$33,31,FALSE)),0)</f>
        <v>0</v>
      </c>
      <c r="BS125" s="35">
        <f t="shared" ref="BS125" si="2211">IF(BS$2&gt;=$O125,IF(BS124-HLOOKUP($O125,$R$2:$BS$33,30,FALSE)/HLOOKUP($O125,$R$2:$BS$33,31,FALSE)&lt;=0,BS124,HLOOKUP($O125,$R$2:$BS$33,30,FALSE)/HLOOKUP($O125,$R$2:$BS$33,31,FALSE)),0)</f>
        <v>0</v>
      </c>
    </row>
    <row r="126" spans="6:71" hidden="1" outlineLevel="1">
      <c r="F126" t="s">
        <v>168</v>
      </c>
      <c r="L126" s="22" t="s">
        <v>54</v>
      </c>
      <c r="O126" s="22">
        <v>43</v>
      </c>
      <c r="P126" s="39"/>
      <c r="Q126" s="45"/>
      <c r="R126" s="35">
        <f t="shared" ref="R126:BS126" si="2212">IF($O126=R$2,R$40,IF(R$2&gt;$O126,Q126-Q127,0))</f>
        <v>0</v>
      </c>
      <c r="S126" s="35">
        <f t="shared" si="2212"/>
        <v>0</v>
      </c>
      <c r="T126" s="35">
        <f t="shared" si="2212"/>
        <v>0</v>
      </c>
      <c r="U126" s="35">
        <f t="shared" si="2212"/>
        <v>0</v>
      </c>
      <c r="V126" s="35">
        <f t="shared" si="2212"/>
        <v>0</v>
      </c>
      <c r="W126" s="35">
        <f t="shared" si="2212"/>
        <v>0</v>
      </c>
      <c r="X126" s="35">
        <f t="shared" si="2212"/>
        <v>0</v>
      </c>
      <c r="Y126" s="35">
        <f t="shared" si="2212"/>
        <v>0</v>
      </c>
      <c r="Z126" s="35">
        <f t="shared" si="2212"/>
        <v>0</v>
      </c>
      <c r="AA126" s="35">
        <f t="shared" si="2212"/>
        <v>0</v>
      </c>
      <c r="AB126" s="35">
        <f t="shared" si="2212"/>
        <v>0</v>
      </c>
      <c r="AC126" s="35">
        <f t="shared" si="2212"/>
        <v>0</v>
      </c>
      <c r="AD126" s="35">
        <f t="shared" si="2212"/>
        <v>0</v>
      </c>
      <c r="AE126" s="35">
        <f t="shared" si="2212"/>
        <v>0</v>
      </c>
      <c r="AF126" s="35">
        <f t="shared" si="2212"/>
        <v>0</v>
      </c>
      <c r="AG126" s="35">
        <f t="shared" si="2212"/>
        <v>0</v>
      </c>
      <c r="AH126" s="35">
        <f t="shared" si="2212"/>
        <v>0</v>
      </c>
      <c r="AI126" s="35">
        <f t="shared" si="2212"/>
        <v>0</v>
      </c>
      <c r="AJ126" s="35">
        <f t="shared" si="2212"/>
        <v>0</v>
      </c>
      <c r="AK126" s="35">
        <f t="shared" si="2212"/>
        <v>0</v>
      </c>
      <c r="AL126" s="35">
        <f t="shared" si="2212"/>
        <v>0</v>
      </c>
      <c r="AM126" s="35">
        <f t="shared" si="2212"/>
        <v>0</v>
      </c>
      <c r="AN126" s="35">
        <f t="shared" si="2212"/>
        <v>0</v>
      </c>
      <c r="AO126" s="35">
        <f t="shared" si="2212"/>
        <v>0</v>
      </c>
      <c r="AP126" s="35">
        <f t="shared" si="2212"/>
        <v>0</v>
      </c>
      <c r="AQ126" s="35">
        <f t="shared" si="2212"/>
        <v>0</v>
      </c>
      <c r="AR126" s="35">
        <f t="shared" si="2212"/>
        <v>0</v>
      </c>
      <c r="AS126" s="35">
        <f t="shared" si="2212"/>
        <v>0</v>
      </c>
      <c r="AT126" s="35">
        <f t="shared" si="2212"/>
        <v>0</v>
      </c>
      <c r="AU126" s="35">
        <f t="shared" si="2212"/>
        <v>0</v>
      </c>
      <c r="AV126" s="35">
        <f t="shared" si="2212"/>
        <v>0</v>
      </c>
      <c r="AW126" s="35">
        <f t="shared" si="2212"/>
        <v>0</v>
      </c>
      <c r="AX126" s="35">
        <f t="shared" si="2212"/>
        <v>0</v>
      </c>
      <c r="AY126" s="35">
        <f t="shared" si="2212"/>
        <v>0</v>
      </c>
      <c r="AZ126" s="35">
        <f t="shared" si="2212"/>
        <v>0</v>
      </c>
      <c r="BA126" s="35">
        <f t="shared" si="2212"/>
        <v>0</v>
      </c>
      <c r="BB126" s="35">
        <f t="shared" si="2212"/>
        <v>0</v>
      </c>
      <c r="BC126" s="35">
        <f t="shared" si="2212"/>
        <v>0</v>
      </c>
      <c r="BD126" s="35">
        <f t="shared" si="2212"/>
        <v>0</v>
      </c>
      <c r="BE126" s="35">
        <f t="shared" si="2212"/>
        <v>0</v>
      </c>
      <c r="BF126" s="35">
        <f t="shared" si="2212"/>
        <v>0</v>
      </c>
      <c r="BG126" s="35">
        <f t="shared" si="2212"/>
        <v>0</v>
      </c>
      <c r="BH126" s="35">
        <f t="shared" si="2212"/>
        <v>0</v>
      </c>
      <c r="BI126" s="35">
        <f t="shared" si="2212"/>
        <v>0</v>
      </c>
      <c r="BJ126" s="35">
        <f t="shared" si="2212"/>
        <v>0</v>
      </c>
      <c r="BK126" s="35">
        <f t="shared" si="2212"/>
        <v>0</v>
      </c>
      <c r="BL126" s="35">
        <f t="shared" si="2212"/>
        <v>0</v>
      </c>
      <c r="BM126" s="35">
        <f t="shared" si="2212"/>
        <v>0</v>
      </c>
      <c r="BN126" s="35">
        <f t="shared" si="2212"/>
        <v>0</v>
      </c>
      <c r="BO126" s="35">
        <f t="shared" si="2212"/>
        <v>0</v>
      </c>
      <c r="BP126" s="35">
        <f t="shared" si="2212"/>
        <v>0</v>
      </c>
      <c r="BQ126" s="35">
        <f t="shared" si="2212"/>
        <v>0</v>
      </c>
      <c r="BR126" s="35">
        <f t="shared" si="2212"/>
        <v>0</v>
      </c>
      <c r="BS126" s="35">
        <f t="shared" si="2212"/>
        <v>0</v>
      </c>
    </row>
    <row r="127" spans="6:71" hidden="1" outlineLevel="1">
      <c r="F127" t="s">
        <v>169</v>
      </c>
      <c r="L127" s="22" t="s">
        <v>170</v>
      </c>
      <c r="O127" s="22">
        <v>43</v>
      </c>
      <c r="P127" s="39"/>
      <c r="Q127" s="45"/>
      <c r="R127" s="35">
        <f t="shared" ref="R127" si="2213">IF(R$2&gt;=$O127,IF(R126-HLOOKUP($O127,$R$2:$BS$33,30,FALSE)/HLOOKUP($O127,$R$2:$BS$33,31,FALSE)&lt;=0,R126,HLOOKUP($O127,$R$2:$BS$33,30,FALSE)/HLOOKUP($O127,$R$2:$BS$33,31,FALSE)),0)</f>
        <v>0</v>
      </c>
      <c r="S127" s="35">
        <f t="shared" ref="S127" si="2214">IF(S$2&gt;=$O127,IF(S126-HLOOKUP($O127,$R$2:$BS$33,30,FALSE)/HLOOKUP($O127,$R$2:$BS$33,31,FALSE)&lt;=0,S126,HLOOKUP($O127,$R$2:$BS$33,30,FALSE)/HLOOKUP($O127,$R$2:$BS$33,31,FALSE)),0)</f>
        <v>0</v>
      </c>
      <c r="T127" s="35">
        <f t="shared" ref="T127" si="2215">IF(T$2&gt;=$O127,IF(T126-HLOOKUP($O127,$R$2:$BS$33,30,FALSE)/HLOOKUP($O127,$R$2:$BS$33,31,FALSE)&lt;=0,T126,HLOOKUP($O127,$R$2:$BS$33,30,FALSE)/HLOOKUP($O127,$R$2:$BS$33,31,FALSE)),0)</f>
        <v>0</v>
      </c>
      <c r="U127" s="35">
        <f t="shared" ref="U127" si="2216">IF(U$2&gt;=$O127,IF(U126-HLOOKUP($O127,$R$2:$BS$33,30,FALSE)/HLOOKUP($O127,$R$2:$BS$33,31,FALSE)&lt;=0,U126,HLOOKUP($O127,$R$2:$BS$33,30,FALSE)/HLOOKUP($O127,$R$2:$BS$33,31,FALSE)),0)</f>
        <v>0</v>
      </c>
      <c r="V127" s="35">
        <f t="shared" ref="V127" si="2217">IF(V$2&gt;=$O127,IF(V126-HLOOKUP($O127,$R$2:$BS$33,30,FALSE)/HLOOKUP($O127,$R$2:$BS$33,31,FALSE)&lt;=0,V126,HLOOKUP($O127,$R$2:$BS$33,30,FALSE)/HLOOKUP($O127,$R$2:$BS$33,31,FALSE)),0)</f>
        <v>0</v>
      </c>
      <c r="W127" s="35">
        <f t="shared" ref="W127" si="2218">IF(W$2&gt;=$O127,IF(W126-HLOOKUP($O127,$R$2:$BS$33,30,FALSE)/HLOOKUP($O127,$R$2:$BS$33,31,FALSE)&lt;=0,W126,HLOOKUP($O127,$R$2:$BS$33,30,FALSE)/HLOOKUP($O127,$R$2:$BS$33,31,FALSE)),0)</f>
        <v>0</v>
      </c>
      <c r="X127" s="35">
        <f t="shared" ref="X127" si="2219">IF(X$2&gt;=$O127,IF(X126-HLOOKUP($O127,$R$2:$BS$33,30,FALSE)/HLOOKUP($O127,$R$2:$BS$33,31,FALSE)&lt;=0,X126,HLOOKUP($O127,$R$2:$BS$33,30,FALSE)/HLOOKUP($O127,$R$2:$BS$33,31,FALSE)),0)</f>
        <v>0</v>
      </c>
      <c r="Y127" s="35">
        <f t="shared" ref="Y127" si="2220">IF(Y$2&gt;=$O127,IF(Y126-HLOOKUP($O127,$R$2:$BS$33,30,FALSE)/HLOOKUP($O127,$R$2:$BS$33,31,FALSE)&lt;=0,Y126,HLOOKUP($O127,$R$2:$BS$33,30,FALSE)/HLOOKUP($O127,$R$2:$BS$33,31,FALSE)),0)</f>
        <v>0</v>
      </c>
      <c r="Z127" s="35">
        <f t="shared" ref="Z127" si="2221">IF(Z$2&gt;=$O127,IF(Z126-HLOOKUP($O127,$R$2:$BS$33,30,FALSE)/HLOOKUP($O127,$R$2:$BS$33,31,FALSE)&lt;=0,Z126,HLOOKUP($O127,$R$2:$BS$33,30,FALSE)/HLOOKUP($O127,$R$2:$BS$33,31,FALSE)),0)</f>
        <v>0</v>
      </c>
      <c r="AA127" s="35">
        <f t="shared" ref="AA127" si="2222">IF(AA$2&gt;=$O127,IF(AA126-HLOOKUP($O127,$R$2:$BS$33,30,FALSE)/HLOOKUP($O127,$R$2:$BS$33,31,FALSE)&lt;=0,AA126,HLOOKUP($O127,$R$2:$BS$33,30,FALSE)/HLOOKUP($O127,$R$2:$BS$33,31,FALSE)),0)</f>
        <v>0</v>
      </c>
      <c r="AB127" s="35">
        <f t="shared" ref="AB127" si="2223">IF(AB$2&gt;=$O127,IF(AB126-HLOOKUP($O127,$R$2:$BS$33,30,FALSE)/HLOOKUP($O127,$R$2:$BS$33,31,FALSE)&lt;=0,AB126,HLOOKUP($O127,$R$2:$BS$33,30,FALSE)/HLOOKUP($O127,$R$2:$BS$33,31,FALSE)),0)</f>
        <v>0</v>
      </c>
      <c r="AC127" s="35">
        <f t="shared" ref="AC127" si="2224">IF(AC$2&gt;=$O127,IF(AC126-HLOOKUP($O127,$R$2:$BS$33,30,FALSE)/HLOOKUP($O127,$R$2:$BS$33,31,FALSE)&lt;=0,AC126,HLOOKUP($O127,$R$2:$BS$33,30,FALSE)/HLOOKUP($O127,$R$2:$BS$33,31,FALSE)),0)</f>
        <v>0</v>
      </c>
      <c r="AD127" s="35">
        <f t="shared" ref="AD127" si="2225">IF(AD$2&gt;=$O127,IF(AD126-HLOOKUP($O127,$R$2:$BS$33,30,FALSE)/HLOOKUP($O127,$R$2:$BS$33,31,FALSE)&lt;=0,AD126,HLOOKUP($O127,$R$2:$BS$33,30,FALSE)/HLOOKUP($O127,$R$2:$BS$33,31,FALSE)),0)</f>
        <v>0</v>
      </c>
      <c r="AE127" s="35">
        <f t="shared" ref="AE127" si="2226">IF(AE$2&gt;=$O127,IF(AE126-HLOOKUP($O127,$R$2:$BS$33,30,FALSE)/HLOOKUP($O127,$R$2:$BS$33,31,FALSE)&lt;=0,AE126,HLOOKUP($O127,$R$2:$BS$33,30,FALSE)/HLOOKUP($O127,$R$2:$BS$33,31,FALSE)),0)</f>
        <v>0</v>
      </c>
      <c r="AF127" s="35">
        <f t="shared" ref="AF127" si="2227">IF(AF$2&gt;=$O127,IF(AF126-HLOOKUP($O127,$R$2:$BS$33,30,FALSE)/HLOOKUP($O127,$R$2:$BS$33,31,FALSE)&lt;=0,AF126,HLOOKUP($O127,$R$2:$BS$33,30,FALSE)/HLOOKUP($O127,$R$2:$BS$33,31,FALSE)),0)</f>
        <v>0</v>
      </c>
      <c r="AG127" s="35">
        <f t="shared" ref="AG127" si="2228">IF(AG$2&gt;=$O127,IF(AG126-HLOOKUP($O127,$R$2:$BS$33,30,FALSE)/HLOOKUP($O127,$R$2:$BS$33,31,FALSE)&lt;=0,AG126,HLOOKUP($O127,$R$2:$BS$33,30,FALSE)/HLOOKUP($O127,$R$2:$BS$33,31,FALSE)),0)</f>
        <v>0</v>
      </c>
      <c r="AH127" s="35">
        <f t="shared" ref="AH127" si="2229">IF(AH$2&gt;=$O127,IF(AH126-HLOOKUP($O127,$R$2:$BS$33,30,FALSE)/HLOOKUP($O127,$R$2:$BS$33,31,FALSE)&lt;=0,AH126,HLOOKUP($O127,$R$2:$BS$33,30,FALSE)/HLOOKUP($O127,$R$2:$BS$33,31,FALSE)),0)</f>
        <v>0</v>
      </c>
      <c r="AI127" s="35">
        <f t="shared" ref="AI127" si="2230">IF(AI$2&gt;=$O127,IF(AI126-HLOOKUP($O127,$R$2:$BS$33,30,FALSE)/HLOOKUP($O127,$R$2:$BS$33,31,FALSE)&lt;=0,AI126,HLOOKUP($O127,$R$2:$BS$33,30,FALSE)/HLOOKUP($O127,$R$2:$BS$33,31,FALSE)),0)</f>
        <v>0</v>
      </c>
      <c r="AJ127" s="35">
        <f t="shared" ref="AJ127" si="2231">IF(AJ$2&gt;=$O127,IF(AJ126-HLOOKUP($O127,$R$2:$BS$33,30,FALSE)/HLOOKUP($O127,$R$2:$BS$33,31,FALSE)&lt;=0,AJ126,HLOOKUP($O127,$R$2:$BS$33,30,FALSE)/HLOOKUP($O127,$R$2:$BS$33,31,FALSE)),0)</f>
        <v>0</v>
      </c>
      <c r="AK127" s="35">
        <f t="shared" ref="AK127" si="2232">IF(AK$2&gt;=$O127,IF(AK126-HLOOKUP($O127,$R$2:$BS$33,30,FALSE)/HLOOKUP($O127,$R$2:$BS$33,31,FALSE)&lt;=0,AK126,HLOOKUP($O127,$R$2:$BS$33,30,FALSE)/HLOOKUP($O127,$R$2:$BS$33,31,FALSE)),0)</f>
        <v>0</v>
      </c>
      <c r="AL127" s="35">
        <f t="shared" ref="AL127" si="2233">IF(AL$2&gt;=$O127,IF(AL126-HLOOKUP($O127,$R$2:$BS$33,30,FALSE)/HLOOKUP($O127,$R$2:$BS$33,31,FALSE)&lt;=0,AL126,HLOOKUP($O127,$R$2:$BS$33,30,FALSE)/HLOOKUP($O127,$R$2:$BS$33,31,FALSE)),0)</f>
        <v>0</v>
      </c>
      <c r="AM127" s="35">
        <f t="shared" ref="AM127" si="2234">IF(AM$2&gt;=$O127,IF(AM126-HLOOKUP($O127,$R$2:$BS$33,30,FALSE)/HLOOKUP($O127,$R$2:$BS$33,31,FALSE)&lt;=0,AM126,HLOOKUP($O127,$R$2:$BS$33,30,FALSE)/HLOOKUP($O127,$R$2:$BS$33,31,FALSE)),0)</f>
        <v>0</v>
      </c>
      <c r="AN127" s="35">
        <f t="shared" ref="AN127" si="2235">IF(AN$2&gt;=$O127,IF(AN126-HLOOKUP($O127,$R$2:$BS$33,30,FALSE)/HLOOKUP($O127,$R$2:$BS$33,31,FALSE)&lt;=0,AN126,HLOOKUP($O127,$R$2:$BS$33,30,FALSE)/HLOOKUP($O127,$R$2:$BS$33,31,FALSE)),0)</f>
        <v>0</v>
      </c>
      <c r="AO127" s="35">
        <f t="shared" ref="AO127" si="2236">IF(AO$2&gt;=$O127,IF(AO126-HLOOKUP($O127,$R$2:$BS$33,30,FALSE)/HLOOKUP($O127,$R$2:$BS$33,31,FALSE)&lt;=0,AO126,HLOOKUP($O127,$R$2:$BS$33,30,FALSE)/HLOOKUP($O127,$R$2:$BS$33,31,FALSE)),0)</f>
        <v>0</v>
      </c>
      <c r="AP127" s="35">
        <f t="shared" ref="AP127" si="2237">IF(AP$2&gt;=$O127,IF(AP126-HLOOKUP($O127,$R$2:$BS$33,30,FALSE)/HLOOKUP($O127,$R$2:$BS$33,31,FALSE)&lt;=0,AP126,HLOOKUP($O127,$R$2:$BS$33,30,FALSE)/HLOOKUP($O127,$R$2:$BS$33,31,FALSE)),0)</f>
        <v>0</v>
      </c>
      <c r="AQ127" s="35">
        <f t="shared" ref="AQ127" si="2238">IF(AQ$2&gt;=$O127,IF(AQ126-HLOOKUP($O127,$R$2:$BS$33,30,FALSE)/HLOOKUP($O127,$R$2:$BS$33,31,FALSE)&lt;=0,AQ126,HLOOKUP($O127,$R$2:$BS$33,30,FALSE)/HLOOKUP($O127,$R$2:$BS$33,31,FALSE)),0)</f>
        <v>0</v>
      </c>
      <c r="AR127" s="35">
        <f t="shared" ref="AR127" si="2239">IF(AR$2&gt;=$O127,IF(AR126-HLOOKUP($O127,$R$2:$BS$33,30,FALSE)/HLOOKUP($O127,$R$2:$BS$33,31,FALSE)&lt;=0,AR126,HLOOKUP($O127,$R$2:$BS$33,30,FALSE)/HLOOKUP($O127,$R$2:$BS$33,31,FALSE)),0)</f>
        <v>0</v>
      </c>
      <c r="AS127" s="35">
        <f t="shared" ref="AS127" si="2240">IF(AS$2&gt;=$O127,IF(AS126-HLOOKUP($O127,$R$2:$BS$33,30,FALSE)/HLOOKUP($O127,$R$2:$BS$33,31,FALSE)&lt;=0,AS126,HLOOKUP($O127,$R$2:$BS$33,30,FALSE)/HLOOKUP($O127,$R$2:$BS$33,31,FALSE)),0)</f>
        <v>0</v>
      </c>
      <c r="AT127" s="35">
        <f t="shared" ref="AT127" si="2241">IF(AT$2&gt;=$O127,IF(AT126-HLOOKUP($O127,$R$2:$BS$33,30,FALSE)/HLOOKUP($O127,$R$2:$BS$33,31,FALSE)&lt;=0,AT126,HLOOKUP($O127,$R$2:$BS$33,30,FALSE)/HLOOKUP($O127,$R$2:$BS$33,31,FALSE)),0)</f>
        <v>0</v>
      </c>
      <c r="AU127" s="35">
        <f t="shared" ref="AU127" si="2242">IF(AU$2&gt;=$O127,IF(AU126-HLOOKUP($O127,$R$2:$BS$33,30,FALSE)/HLOOKUP($O127,$R$2:$BS$33,31,FALSE)&lt;=0,AU126,HLOOKUP($O127,$R$2:$BS$33,30,FALSE)/HLOOKUP($O127,$R$2:$BS$33,31,FALSE)),0)</f>
        <v>0</v>
      </c>
      <c r="AV127" s="35">
        <f t="shared" ref="AV127" si="2243">IF(AV$2&gt;=$O127,IF(AV126-HLOOKUP($O127,$R$2:$BS$33,30,FALSE)/HLOOKUP($O127,$R$2:$BS$33,31,FALSE)&lt;=0,AV126,HLOOKUP($O127,$R$2:$BS$33,30,FALSE)/HLOOKUP($O127,$R$2:$BS$33,31,FALSE)),0)</f>
        <v>0</v>
      </c>
      <c r="AW127" s="35">
        <f t="shared" ref="AW127" si="2244">IF(AW$2&gt;=$O127,IF(AW126-HLOOKUP($O127,$R$2:$BS$33,30,FALSE)/HLOOKUP($O127,$R$2:$BS$33,31,FALSE)&lt;=0,AW126,HLOOKUP($O127,$R$2:$BS$33,30,FALSE)/HLOOKUP($O127,$R$2:$BS$33,31,FALSE)),0)</f>
        <v>0</v>
      </c>
      <c r="AX127" s="35">
        <f t="shared" ref="AX127" si="2245">IF(AX$2&gt;=$O127,IF(AX126-HLOOKUP($O127,$R$2:$BS$33,30,FALSE)/HLOOKUP($O127,$R$2:$BS$33,31,FALSE)&lt;=0,AX126,HLOOKUP($O127,$R$2:$BS$33,30,FALSE)/HLOOKUP($O127,$R$2:$BS$33,31,FALSE)),0)</f>
        <v>0</v>
      </c>
      <c r="AY127" s="35">
        <f t="shared" ref="AY127" si="2246">IF(AY$2&gt;=$O127,IF(AY126-HLOOKUP($O127,$R$2:$BS$33,30,FALSE)/HLOOKUP($O127,$R$2:$BS$33,31,FALSE)&lt;=0,AY126,HLOOKUP($O127,$R$2:$BS$33,30,FALSE)/HLOOKUP($O127,$R$2:$BS$33,31,FALSE)),0)</f>
        <v>0</v>
      </c>
      <c r="AZ127" s="35">
        <f t="shared" ref="AZ127" si="2247">IF(AZ$2&gt;=$O127,IF(AZ126-HLOOKUP($O127,$R$2:$BS$33,30,FALSE)/HLOOKUP($O127,$R$2:$BS$33,31,FALSE)&lt;=0,AZ126,HLOOKUP($O127,$R$2:$BS$33,30,FALSE)/HLOOKUP($O127,$R$2:$BS$33,31,FALSE)),0)</f>
        <v>0</v>
      </c>
      <c r="BA127" s="35">
        <f t="shared" ref="BA127" si="2248">IF(BA$2&gt;=$O127,IF(BA126-HLOOKUP($O127,$R$2:$BS$33,30,FALSE)/HLOOKUP($O127,$R$2:$BS$33,31,FALSE)&lt;=0,BA126,HLOOKUP($O127,$R$2:$BS$33,30,FALSE)/HLOOKUP($O127,$R$2:$BS$33,31,FALSE)),0)</f>
        <v>0</v>
      </c>
      <c r="BB127" s="35">
        <f t="shared" ref="BB127" si="2249">IF(BB$2&gt;=$O127,IF(BB126-HLOOKUP($O127,$R$2:$BS$33,30,FALSE)/HLOOKUP($O127,$R$2:$BS$33,31,FALSE)&lt;=0,BB126,HLOOKUP($O127,$R$2:$BS$33,30,FALSE)/HLOOKUP($O127,$R$2:$BS$33,31,FALSE)),0)</f>
        <v>0</v>
      </c>
      <c r="BC127" s="35">
        <f t="shared" ref="BC127" si="2250">IF(BC$2&gt;=$O127,IF(BC126-HLOOKUP($O127,$R$2:$BS$33,30,FALSE)/HLOOKUP($O127,$R$2:$BS$33,31,FALSE)&lt;=0,BC126,HLOOKUP($O127,$R$2:$BS$33,30,FALSE)/HLOOKUP($O127,$R$2:$BS$33,31,FALSE)),0)</f>
        <v>0</v>
      </c>
      <c r="BD127" s="35">
        <f t="shared" ref="BD127" si="2251">IF(BD$2&gt;=$O127,IF(BD126-HLOOKUP($O127,$R$2:$BS$33,30,FALSE)/HLOOKUP($O127,$R$2:$BS$33,31,FALSE)&lt;=0,BD126,HLOOKUP($O127,$R$2:$BS$33,30,FALSE)/HLOOKUP($O127,$R$2:$BS$33,31,FALSE)),0)</f>
        <v>0</v>
      </c>
      <c r="BE127" s="35">
        <f t="shared" ref="BE127" si="2252">IF(BE$2&gt;=$O127,IF(BE126-HLOOKUP($O127,$R$2:$BS$33,30,FALSE)/HLOOKUP($O127,$R$2:$BS$33,31,FALSE)&lt;=0,BE126,HLOOKUP($O127,$R$2:$BS$33,30,FALSE)/HLOOKUP($O127,$R$2:$BS$33,31,FALSE)),0)</f>
        <v>0</v>
      </c>
      <c r="BF127" s="35">
        <f t="shared" ref="BF127" si="2253">IF(BF$2&gt;=$O127,IF(BF126-HLOOKUP($O127,$R$2:$BS$33,30,FALSE)/HLOOKUP($O127,$R$2:$BS$33,31,FALSE)&lt;=0,BF126,HLOOKUP($O127,$R$2:$BS$33,30,FALSE)/HLOOKUP($O127,$R$2:$BS$33,31,FALSE)),0)</f>
        <v>0</v>
      </c>
      <c r="BG127" s="35">
        <f t="shared" ref="BG127" si="2254">IF(BG$2&gt;=$O127,IF(BG126-HLOOKUP($O127,$R$2:$BS$33,30,FALSE)/HLOOKUP($O127,$R$2:$BS$33,31,FALSE)&lt;=0,BG126,HLOOKUP($O127,$R$2:$BS$33,30,FALSE)/HLOOKUP($O127,$R$2:$BS$33,31,FALSE)),0)</f>
        <v>0</v>
      </c>
      <c r="BH127" s="35">
        <f t="shared" ref="BH127" si="2255">IF(BH$2&gt;=$O127,IF(BH126-HLOOKUP($O127,$R$2:$BS$33,30,FALSE)/HLOOKUP($O127,$R$2:$BS$33,31,FALSE)&lt;=0,BH126,HLOOKUP($O127,$R$2:$BS$33,30,FALSE)/HLOOKUP($O127,$R$2:$BS$33,31,FALSE)),0)</f>
        <v>0</v>
      </c>
      <c r="BI127" s="35">
        <f t="shared" ref="BI127" si="2256">IF(BI$2&gt;=$O127,IF(BI126-HLOOKUP($O127,$R$2:$BS$33,30,FALSE)/HLOOKUP($O127,$R$2:$BS$33,31,FALSE)&lt;=0,BI126,HLOOKUP($O127,$R$2:$BS$33,30,FALSE)/HLOOKUP($O127,$R$2:$BS$33,31,FALSE)),0)</f>
        <v>0</v>
      </c>
      <c r="BJ127" s="35">
        <f t="shared" ref="BJ127" si="2257">IF(BJ$2&gt;=$O127,IF(BJ126-HLOOKUP($O127,$R$2:$BS$33,30,FALSE)/HLOOKUP($O127,$R$2:$BS$33,31,FALSE)&lt;=0,BJ126,HLOOKUP($O127,$R$2:$BS$33,30,FALSE)/HLOOKUP($O127,$R$2:$BS$33,31,FALSE)),0)</f>
        <v>0</v>
      </c>
      <c r="BK127" s="35">
        <f t="shared" ref="BK127" si="2258">IF(BK$2&gt;=$O127,IF(BK126-HLOOKUP($O127,$R$2:$BS$33,30,FALSE)/HLOOKUP($O127,$R$2:$BS$33,31,FALSE)&lt;=0,BK126,HLOOKUP($O127,$R$2:$BS$33,30,FALSE)/HLOOKUP($O127,$R$2:$BS$33,31,FALSE)),0)</f>
        <v>0</v>
      </c>
      <c r="BL127" s="35">
        <f t="shared" ref="BL127" si="2259">IF(BL$2&gt;=$O127,IF(BL126-HLOOKUP($O127,$R$2:$BS$33,30,FALSE)/HLOOKUP($O127,$R$2:$BS$33,31,FALSE)&lt;=0,BL126,HLOOKUP($O127,$R$2:$BS$33,30,FALSE)/HLOOKUP($O127,$R$2:$BS$33,31,FALSE)),0)</f>
        <v>0</v>
      </c>
      <c r="BM127" s="35">
        <f t="shared" ref="BM127" si="2260">IF(BM$2&gt;=$O127,IF(BM126-HLOOKUP($O127,$R$2:$BS$33,30,FALSE)/HLOOKUP($O127,$R$2:$BS$33,31,FALSE)&lt;=0,BM126,HLOOKUP($O127,$R$2:$BS$33,30,FALSE)/HLOOKUP($O127,$R$2:$BS$33,31,FALSE)),0)</f>
        <v>0</v>
      </c>
      <c r="BN127" s="35">
        <f t="shared" ref="BN127" si="2261">IF(BN$2&gt;=$O127,IF(BN126-HLOOKUP($O127,$R$2:$BS$33,30,FALSE)/HLOOKUP($O127,$R$2:$BS$33,31,FALSE)&lt;=0,BN126,HLOOKUP($O127,$R$2:$BS$33,30,FALSE)/HLOOKUP($O127,$R$2:$BS$33,31,FALSE)),0)</f>
        <v>0</v>
      </c>
      <c r="BO127" s="35">
        <f t="shared" ref="BO127" si="2262">IF(BO$2&gt;=$O127,IF(BO126-HLOOKUP($O127,$R$2:$BS$33,30,FALSE)/HLOOKUP($O127,$R$2:$BS$33,31,FALSE)&lt;=0,BO126,HLOOKUP($O127,$R$2:$BS$33,30,FALSE)/HLOOKUP($O127,$R$2:$BS$33,31,FALSE)),0)</f>
        <v>0</v>
      </c>
      <c r="BP127" s="35">
        <f t="shared" ref="BP127" si="2263">IF(BP$2&gt;=$O127,IF(BP126-HLOOKUP($O127,$R$2:$BS$33,30,FALSE)/HLOOKUP($O127,$R$2:$BS$33,31,FALSE)&lt;=0,BP126,HLOOKUP($O127,$R$2:$BS$33,30,FALSE)/HLOOKUP($O127,$R$2:$BS$33,31,FALSE)),0)</f>
        <v>0</v>
      </c>
      <c r="BQ127" s="35">
        <f t="shared" ref="BQ127" si="2264">IF(BQ$2&gt;=$O127,IF(BQ126-HLOOKUP($O127,$R$2:$BS$33,30,FALSE)/HLOOKUP($O127,$R$2:$BS$33,31,FALSE)&lt;=0,BQ126,HLOOKUP($O127,$R$2:$BS$33,30,FALSE)/HLOOKUP($O127,$R$2:$BS$33,31,FALSE)),0)</f>
        <v>0</v>
      </c>
      <c r="BR127" s="35">
        <f t="shared" ref="BR127" si="2265">IF(BR$2&gt;=$O127,IF(BR126-HLOOKUP($O127,$R$2:$BS$33,30,FALSE)/HLOOKUP($O127,$R$2:$BS$33,31,FALSE)&lt;=0,BR126,HLOOKUP($O127,$R$2:$BS$33,30,FALSE)/HLOOKUP($O127,$R$2:$BS$33,31,FALSE)),0)</f>
        <v>0</v>
      </c>
      <c r="BS127" s="35">
        <f t="shared" ref="BS127" si="2266">IF(BS$2&gt;=$O127,IF(BS126-HLOOKUP($O127,$R$2:$BS$33,30,FALSE)/HLOOKUP($O127,$R$2:$BS$33,31,FALSE)&lt;=0,BS126,HLOOKUP($O127,$R$2:$BS$33,30,FALSE)/HLOOKUP($O127,$R$2:$BS$33,31,FALSE)),0)</f>
        <v>0</v>
      </c>
    </row>
    <row r="128" spans="6:71" hidden="1" outlineLevel="1">
      <c r="F128" t="s">
        <v>168</v>
      </c>
      <c r="L128" s="22" t="s">
        <v>54</v>
      </c>
      <c r="O128" s="22">
        <v>44</v>
      </c>
      <c r="P128" s="39"/>
      <c r="Q128" s="45"/>
      <c r="R128" s="35">
        <f t="shared" ref="R128:BS128" si="2267">IF($O128=R$2,R$40,IF(R$2&gt;$O128,Q128-Q129,0))</f>
        <v>0</v>
      </c>
      <c r="S128" s="35">
        <f t="shared" si="2267"/>
        <v>0</v>
      </c>
      <c r="T128" s="35">
        <f t="shared" si="2267"/>
        <v>0</v>
      </c>
      <c r="U128" s="35">
        <f t="shared" si="2267"/>
        <v>0</v>
      </c>
      <c r="V128" s="35">
        <f t="shared" si="2267"/>
        <v>0</v>
      </c>
      <c r="W128" s="35">
        <f t="shared" si="2267"/>
        <v>0</v>
      </c>
      <c r="X128" s="35">
        <f t="shared" si="2267"/>
        <v>0</v>
      </c>
      <c r="Y128" s="35">
        <f t="shared" si="2267"/>
        <v>0</v>
      </c>
      <c r="Z128" s="35">
        <f t="shared" si="2267"/>
        <v>0</v>
      </c>
      <c r="AA128" s="35">
        <f t="shared" si="2267"/>
        <v>0</v>
      </c>
      <c r="AB128" s="35">
        <f t="shared" si="2267"/>
        <v>0</v>
      </c>
      <c r="AC128" s="35">
        <f t="shared" si="2267"/>
        <v>0</v>
      </c>
      <c r="AD128" s="35">
        <f t="shared" si="2267"/>
        <v>0</v>
      </c>
      <c r="AE128" s="35">
        <f t="shared" si="2267"/>
        <v>0</v>
      </c>
      <c r="AF128" s="35">
        <f t="shared" si="2267"/>
        <v>0</v>
      </c>
      <c r="AG128" s="35">
        <f t="shared" si="2267"/>
        <v>0</v>
      </c>
      <c r="AH128" s="35">
        <f t="shared" si="2267"/>
        <v>0</v>
      </c>
      <c r="AI128" s="35">
        <f t="shared" si="2267"/>
        <v>0</v>
      </c>
      <c r="AJ128" s="35">
        <f t="shared" si="2267"/>
        <v>0</v>
      </c>
      <c r="AK128" s="35">
        <f t="shared" si="2267"/>
        <v>0</v>
      </c>
      <c r="AL128" s="35">
        <f t="shared" si="2267"/>
        <v>0</v>
      </c>
      <c r="AM128" s="35">
        <f t="shared" si="2267"/>
        <v>0</v>
      </c>
      <c r="AN128" s="35">
        <f t="shared" si="2267"/>
        <v>0</v>
      </c>
      <c r="AO128" s="35">
        <f t="shared" si="2267"/>
        <v>0</v>
      </c>
      <c r="AP128" s="35">
        <f t="shared" si="2267"/>
        <v>0</v>
      </c>
      <c r="AQ128" s="35">
        <f t="shared" si="2267"/>
        <v>0</v>
      </c>
      <c r="AR128" s="35">
        <f t="shared" si="2267"/>
        <v>0</v>
      </c>
      <c r="AS128" s="35">
        <f t="shared" si="2267"/>
        <v>0</v>
      </c>
      <c r="AT128" s="35">
        <f t="shared" si="2267"/>
        <v>0</v>
      </c>
      <c r="AU128" s="35">
        <f t="shared" si="2267"/>
        <v>0</v>
      </c>
      <c r="AV128" s="35">
        <f t="shared" si="2267"/>
        <v>0</v>
      </c>
      <c r="AW128" s="35">
        <f t="shared" si="2267"/>
        <v>0</v>
      </c>
      <c r="AX128" s="35">
        <f t="shared" si="2267"/>
        <v>0</v>
      </c>
      <c r="AY128" s="35">
        <f t="shared" si="2267"/>
        <v>0</v>
      </c>
      <c r="AZ128" s="35">
        <f t="shared" si="2267"/>
        <v>0</v>
      </c>
      <c r="BA128" s="35">
        <f t="shared" si="2267"/>
        <v>0</v>
      </c>
      <c r="BB128" s="35">
        <f t="shared" si="2267"/>
        <v>0</v>
      </c>
      <c r="BC128" s="35">
        <f t="shared" si="2267"/>
        <v>0</v>
      </c>
      <c r="BD128" s="35">
        <f t="shared" si="2267"/>
        <v>0</v>
      </c>
      <c r="BE128" s="35">
        <f t="shared" si="2267"/>
        <v>0</v>
      </c>
      <c r="BF128" s="35">
        <f t="shared" si="2267"/>
        <v>0</v>
      </c>
      <c r="BG128" s="35">
        <f t="shared" si="2267"/>
        <v>0</v>
      </c>
      <c r="BH128" s="35">
        <f t="shared" si="2267"/>
        <v>0</v>
      </c>
      <c r="BI128" s="35">
        <f t="shared" si="2267"/>
        <v>0</v>
      </c>
      <c r="BJ128" s="35">
        <f t="shared" si="2267"/>
        <v>0</v>
      </c>
      <c r="BK128" s="35">
        <f t="shared" si="2267"/>
        <v>0</v>
      </c>
      <c r="BL128" s="35">
        <f t="shared" si="2267"/>
        <v>0</v>
      </c>
      <c r="BM128" s="35">
        <f t="shared" si="2267"/>
        <v>0</v>
      </c>
      <c r="BN128" s="35">
        <f t="shared" si="2267"/>
        <v>0</v>
      </c>
      <c r="BO128" s="35">
        <f t="shared" si="2267"/>
        <v>0</v>
      </c>
      <c r="BP128" s="35">
        <f t="shared" si="2267"/>
        <v>0</v>
      </c>
      <c r="BQ128" s="35">
        <f t="shared" si="2267"/>
        <v>0</v>
      </c>
      <c r="BR128" s="35">
        <f t="shared" si="2267"/>
        <v>0</v>
      </c>
      <c r="BS128" s="35">
        <f t="shared" si="2267"/>
        <v>0</v>
      </c>
    </row>
    <row r="129" spans="6:71" hidden="1" outlineLevel="1">
      <c r="F129" t="s">
        <v>169</v>
      </c>
      <c r="L129" s="22" t="s">
        <v>170</v>
      </c>
      <c r="O129" s="22">
        <v>44</v>
      </c>
      <c r="P129" s="39"/>
      <c r="Q129" s="45"/>
      <c r="R129" s="35">
        <f t="shared" ref="R129" si="2268">IF(R$2&gt;=$O129,IF(R128-HLOOKUP($O129,$R$2:$BS$33,30,FALSE)/HLOOKUP($O129,$R$2:$BS$33,31,FALSE)&lt;=0,R128,HLOOKUP($O129,$R$2:$BS$33,30,FALSE)/HLOOKUP($O129,$R$2:$BS$33,31,FALSE)),0)</f>
        <v>0</v>
      </c>
      <c r="S129" s="35">
        <f t="shared" ref="S129" si="2269">IF(S$2&gt;=$O129,IF(S128-HLOOKUP($O129,$R$2:$BS$33,30,FALSE)/HLOOKUP($O129,$R$2:$BS$33,31,FALSE)&lt;=0,S128,HLOOKUP($O129,$R$2:$BS$33,30,FALSE)/HLOOKUP($O129,$R$2:$BS$33,31,FALSE)),0)</f>
        <v>0</v>
      </c>
      <c r="T129" s="35">
        <f t="shared" ref="T129" si="2270">IF(T$2&gt;=$O129,IF(T128-HLOOKUP($O129,$R$2:$BS$33,30,FALSE)/HLOOKUP($O129,$R$2:$BS$33,31,FALSE)&lt;=0,T128,HLOOKUP($O129,$R$2:$BS$33,30,FALSE)/HLOOKUP($O129,$R$2:$BS$33,31,FALSE)),0)</f>
        <v>0</v>
      </c>
      <c r="U129" s="35">
        <f t="shared" ref="U129" si="2271">IF(U$2&gt;=$O129,IF(U128-HLOOKUP($O129,$R$2:$BS$33,30,FALSE)/HLOOKUP($O129,$R$2:$BS$33,31,FALSE)&lt;=0,U128,HLOOKUP($O129,$R$2:$BS$33,30,FALSE)/HLOOKUP($O129,$R$2:$BS$33,31,FALSE)),0)</f>
        <v>0</v>
      </c>
      <c r="V129" s="35">
        <f t="shared" ref="V129" si="2272">IF(V$2&gt;=$O129,IF(V128-HLOOKUP($O129,$R$2:$BS$33,30,FALSE)/HLOOKUP($O129,$R$2:$BS$33,31,FALSE)&lt;=0,V128,HLOOKUP($O129,$R$2:$BS$33,30,FALSE)/HLOOKUP($O129,$R$2:$BS$33,31,FALSE)),0)</f>
        <v>0</v>
      </c>
      <c r="W129" s="35">
        <f t="shared" ref="W129" si="2273">IF(W$2&gt;=$O129,IF(W128-HLOOKUP($O129,$R$2:$BS$33,30,FALSE)/HLOOKUP($O129,$R$2:$BS$33,31,FALSE)&lt;=0,W128,HLOOKUP($O129,$R$2:$BS$33,30,FALSE)/HLOOKUP($O129,$R$2:$BS$33,31,FALSE)),0)</f>
        <v>0</v>
      </c>
      <c r="X129" s="35">
        <f t="shared" ref="X129" si="2274">IF(X$2&gt;=$O129,IF(X128-HLOOKUP($O129,$R$2:$BS$33,30,FALSE)/HLOOKUP($O129,$R$2:$BS$33,31,FALSE)&lt;=0,X128,HLOOKUP($O129,$R$2:$BS$33,30,FALSE)/HLOOKUP($O129,$R$2:$BS$33,31,FALSE)),0)</f>
        <v>0</v>
      </c>
      <c r="Y129" s="35">
        <f t="shared" ref="Y129" si="2275">IF(Y$2&gt;=$O129,IF(Y128-HLOOKUP($O129,$R$2:$BS$33,30,FALSE)/HLOOKUP($O129,$R$2:$BS$33,31,FALSE)&lt;=0,Y128,HLOOKUP($O129,$R$2:$BS$33,30,FALSE)/HLOOKUP($O129,$R$2:$BS$33,31,FALSE)),0)</f>
        <v>0</v>
      </c>
      <c r="Z129" s="35">
        <f t="shared" ref="Z129" si="2276">IF(Z$2&gt;=$O129,IF(Z128-HLOOKUP($O129,$R$2:$BS$33,30,FALSE)/HLOOKUP($O129,$R$2:$BS$33,31,FALSE)&lt;=0,Z128,HLOOKUP($O129,$R$2:$BS$33,30,FALSE)/HLOOKUP($O129,$R$2:$BS$33,31,FALSE)),0)</f>
        <v>0</v>
      </c>
      <c r="AA129" s="35">
        <f t="shared" ref="AA129" si="2277">IF(AA$2&gt;=$O129,IF(AA128-HLOOKUP($O129,$R$2:$BS$33,30,FALSE)/HLOOKUP($O129,$R$2:$BS$33,31,FALSE)&lt;=0,AA128,HLOOKUP($O129,$R$2:$BS$33,30,FALSE)/HLOOKUP($O129,$R$2:$BS$33,31,FALSE)),0)</f>
        <v>0</v>
      </c>
      <c r="AB129" s="35">
        <f t="shared" ref="AB129" si="2278">IF(AB$2&gt;=$O129,IF(AB128-HLOOKUP($O129,$R$2:$BS$33,30,FALSE)/HLOOKUP($O129,$R$2:$BS$33,31,FALSE)&lt;=0,AB128,HLOOKUP($O129,$R$2:$BS$33,30,FALSE)/HLOOKUP($O129,$R$2:$BS$33,31,FALSE)),0)</f>
        <v>0</v>
      </c>
      <c r="AC129" s="35">
        <f t="shared" ref="AC129" si="2279">IF(AC$2&gt;=$O129,IF(AC128-HLOOKUP($O129,$R$2:$BS$33,30,FALSE)/HLOOKUP($O129,$R$2:$BS$33,31,FALSE)&lt;=0,AC128,HLOOKUP($O129,$R$2:$BS$33,30,FALSE)/HLOOKUP($O129,$R$2:$BS$33,31,FALSE)),0)</f>
        <v>0</v>
      </c>
      <c r="AD129" s="35">
        <f t="shared" ref="AD129" si="2280">IF(AD$2&gt;=$O129,IF(AD128-HLOOKUP($O129,$R$2:$BS$33,30,FALSE)/HLOOKUP($O129,$R$2:$BS$33,31,FALSE)&lt;=0,AD128,HLOOKUP($O129,$R$2:$BS$33,30,FALSE)/HLOOKUP($O129,$R$2:$BS$33,31,FALSE)),0)</f>
        <v>0</v>
      </c>
      <c r="AE129" s="35">
        <f t="shared" ref="AE129" si="2281">IF(AE$2&gt;=$O129,IF(AE128-HLOOKUP($O129,$R$2:$BS$33,30,FALSE)/HLOOKUP($O129,$R$2:$BS$33,31,FALSE)&lt;=0,AE128,HLOOKUP($O129,$R$2:$BS$33,30,FALSE)/HLOOKUP($O129,$R$2:$BS$33,31,FALSE)),0)</f>
        <v>0</v>
      </c>
      <c r="AF129" s="35">
        <f t="shared" ref="AF129" si="2282">IF(AF$2&gt;=$O129,IF(AF128-HLOOKUP($O129,$R$2:$BS$33,30,FALSE)/HLOOKUP($O129,$R$2:$BS$33,31,FALSE)&lt;=0,AF128,HLOOKUP($O129,$R$2:$BS$33,30,FALSE)/HLOOKUP($O129,$R$2:$BS$33,31,FALSE)),0)</f>
        <v>0</v>
      </c>
      <c r="AG129" s="35">
        <f t="shared" ref="AG129" si="2283">IF(AG$2&gt;=$O129,IF(AG128-HLOOKUP($O129,$R$2:$BS$33,30,FALSE)/HLOOKUP($O129,$R$2:$BS$33,31,FALSE)&lt;=0,AG128,HLOOKUP($O129,$R$2:$BS$33,30,FALSE)/HLOOKUP($O129,$R$2:$BS$33,31,FALSE)),0)</f>
        <v>0</v>
      </c>
      <c r="AH129" s="35">
        <f t="shared" ref="AH129" si="2284">IF(AH$2&gt;=$O129,IF(AH128-HLOOKUP($O129,$R$2:$BS$33,30,FALSE)/HLOOKUP($O129,$R$2:$BS$33,31,FALSE)&lt;=0,AH128,HLOOKUP($O129,$R$2:$BS$33,30,FALSE)/HLOOKUP($O129,$R$2:$BS$33,31,FALSE)),0)</f>
        <v>0</v>
      </c>
      <c r="AI129" s="35">
        <f t="shared" ref="AI129" si="2285">IF(AI$2&gt;=$O129,IF(AI128-HLOOKUP($O129,$R$2:$BS$33,30,FALSE)/HLOOKUP($O129,$R$2:$BS$33,31,FALSE)&lt;=0,AI128,HLOOKUP($O129,$R$2:$BS$33,30,FALSE)/HLOOKUP($O129,$R$2:$BS$33,31,FALSE)),0)</f>
        <v>0</v>
      </c>
      <c r="AJ129" s="35">
        <f t="shared" ref="AJ129" si="2286">IF(AJ$2&gt;=$O129,IF(AJ128-HLOOKUP($O129,$R$2:$BS$33,30,FALSE)/HLOOKUP($O129,$R$2:$BS$33,31,FALSE)&lt;=0,AJ128,HLOOKUP($O129,$R$2:$BS$33,30,FALSE)/HLOOKUP($O129,$R$2:$BS$33,31,FALSE)),0)</f>
        <v>0</v>
      </c>
      <c r="AK129" s="35">
        <f t="shared" ref="AK129" si="2287">IF(AK$2&gt;=$O129,IF(AK128-HLOOKUP($O129,$R$2:$BS$33,30,FALSE)/HLOOKUP($O129,$R$2:$BS$33,31,FALSE)&lt;=0,AK128,HLOOKUP($O129,$R$2:$BS$33,30,FALSE)/HLOOKUP($O129,$R$2:$BS$33,31,FALSE)),0)</f>
        <v>0</v>
      </c>
      <c r="AL129" s="35">
        <f t="shared" ref="AL129" si="2288">IF(AL$2&gt;=$O129,IF(AL128-HLOOKUP($O129,$R$2:$BS$33,30,FALSE)/HLOOKUP($O129,$R$2:$BS$33,31,FALSE)&lt;=0,AL128,HLOOKUP($O129,$R$2:$BS$33,30,FALSE)/HLOOKUP($O129,$R$2:$BS$33,31,FALSE)),0)</f>
        <v>0</v>
      </c>
      <c r="AM129" s="35">
        <f t="shared" ref="AM129" si="2289">IF(AM$2&gt;=$O129,IF(AM128-HLOOKUP($O129,$R$2:$BS$33,30,FALSE)/HLOOKUP($O129,$R$2:$BS$33,31,FALSE)&lt;=0,AM128,HLOOKUP($O129,$R$2:$BS$33,30,FALSE)/HLOOKUP($O129,$R$2:$BS$33,31,FALSE)),0)</f>
        <v>0</v>
      </c>
      <c r="AN129" s="35">
        <f t="shared" ref="AN129" si="2290">IF(AN$2&gt;=$O129,IF(AN128-HLOOKUP($O129,$R$2:$BS$33,30,FALSE)/HLOOKUP($O129,$R$2:$BS$33,31,FALSE)&lt;=0,AN128,HLOOKUP($O129,$R$2:$BS$33,30,FALSE)/HLOOKUP($O129,$R$2:$BS$33,31,FALSE)),0)</f>
        <v>0</v>
      </c>
      <c r="AO129" s="35">
        <f t="shared" ref="AO129" si="2291">IF(AO$2&gt;=$O129,IF(AO128-HLOOKUP($O129,$R$2:$BS$33,30,FALSE)/HLOOKUP($O129,$R$2:$BS$33,31,FALSE)&lt;=0,AO128,HLOOKUP($O129,$R$2:$BS$33,30,FALSE)/HLOOKUP($O129,$R$2:$BS$33,31,FALSE)),0)</f>
        <v>0</v>
      </c>
      <c r="AP129" s="35">
        <f t="shared" ref="AP129" si="2292">IF(AP$2&gt;=$O129,IF(AP128-HLOOKUP($O129,$R$2:$BS$33,30,FALSE)/HLOOKUP($O129,$R$2:$BS$33,31,FALSE)&lt;=0,AP128,HLOOKUP($O129,$R$2:$BS$33,30,FALSE)/HLOOKUP($O129,$R$2:$BS$33,31,FALSE)),0)</f>
        <v>0</v>
      </c>
      <c r="AQ129" s="35">
        <f t="shared" ref="AQ129" si="2293">IF(AQ$2&gt;=$O129,IF(AQ128-HLOOKUP($O129,$R$2:$BS$33,30,FALSE)/HLOOKUP($O129,$R$2:$BS$33,31,FALSE)&lt;=0,AQ128,HLOOKUP($O129,$R$2:$BS$33,30,FALSE)/HLOOKUP($O129,$R$2:$BS$33,31,FALSE)),0)</f>
        <v>0</v>
      </c>
      <c r="AR129" s="35">
        <f t="shared" ref="AR129" si="2294">IF(AR$2&gt;=$O129,IF(AR128-HLOOKUP($O129,$R$2:$BS$33,30,FALSE)/HLOOKUP($O129,$R$2:$BS$33,31,FALSE)&lt;=0,AR128,HLOOKUP($O129,$R$2:$BS$33,30,FALSE)/HLOOKUP($O129,$R$2:$BS$33,31,FALSE)),0)</f>
        <v>0</v>
      </c>
      <c r="AS129" s="35">
        <f t="shared" ref="AS129" si="2295">IF(AS$2&gt;=$O129,IF(AS128-HLOOKUP($O129,$R$2:$BS$33,30,FALSE)/HLOOKUP($O129,$R$2:$BS$33,31,FALSE)&lt;=0,AS128,HLOOKUP($O129,$R$2:$BS$33,30,FALSE)/HLOOKUP($O129,$R$2:$BS$33,31,FALSE)),0)</f>
        <v>0</v>
      </c>
      <c r="AT129" s="35">
        <f t="shared" ref="AT129" si="2296">IF(AT$2&gt;=$O129,IF(AT128-HLOOKUP($O129,$R$2:$BS$33,30,FALSE)/HLOOKUP($O129,$R$2:$BS$33,31,FALSE)&lt;=0,AT128,HLOOKUP($O129,$R$2:$BS$33,30,FALSE)/HLOOKUP($O129,$R$2:$BS$33,31,FALSE)),0)</f>
        <v>0</v>
      </c>
      <c r="AU129" s="35">
        <f t="shared" ref="AU129" si="2297">IF(AU$2&gt;=$O129,IF(AU128-HLOOKUP($O129,$R$2:$BS$33,30,FALSE)/HLOOKUP($O129,$R$2:$BS$33,31,FALSE)&lt;=0,AU128,HLOOKUP($O129,$R$2:$BS$33,30,FALSE)/HLOOKUP($O129,$R$2:$BS$33,31,FALSE)),0)</f>
        <v>0</v>
      </c>
      <c r="AV129" s="35">
        <f t="shared" ref="AV129" si="2298">IF(AV$2&gt;=$O129,IF(AV128-HLOOKUP($O129,$R$2:$BS$33,30,FALSE)/HLOOKUP($O129,$R$2:$BS$33,31,FALSE)&lt;=0,AV128,HLOOKUP($O129,$R$2:$BS$33,30,FALSE)/HLOOKUP($O129,$R$2:$BS$33,31,FALSE)),0)</f>
        <v>0</v>
      </c>
      <c r="AW129" s="35">
        <f t="shared" ref="AW129" si="2299">IF(AW$2&gt;=$O129,IF(AW128-HLOOKUP($O129,$R$2:$BS$33,30,FALSE)/HLOOKUP($O129,$R$2:$BS$33,31,FALSE)&lt;=0,AW128,HLOOKUP($O129,$R$2:$BS$33,30,FALSE)/HLOOKUP($O129,$R$2:$BS$33,31,FALSE)),0)</f>
        <v>0</v>
      </c>
      <c r="AX129" s="35">
        <f t="shared" ref="AX129" si="2300">IF(AX$2&gt;=$O129,IF(AX128-HLOOKUP($O129,$R$2:$BS$33,30,FALSE)/HLOOKUP($O129,$R$2:$BS$33,31,FALSE)&lt;=0,AX128,HLOOKUP($O129,$R$2:$BS$33,30,FALSE)/HLOOKUP($O129,$R$2:$BS$33,31,FALSE)),0)</f>
        <v>0</v>
      </c>
      <c r="AY129" s="35">
        <f t="shared" ref="AY129" si="2301">IF(AY$2&gt;=$O129,IF(AY128-HLOOKUP($O129,$R$2:$BS$33,30,FALSE)/HLOOKUP($O129,$R$2:$BS$33,31,FALSE)&lt;=0,AY128,HLOOKUP($O129,$R$2:$BS$33,30,FALSE)/HLOOKUP($O129,$R$2:$BS$33,31,FALSE)),0)</f>
        <v>0</v>
      </c>
      <c r="AZ129" s="35">
        <f t="shared" ref="AZ129" si="2302">IF(AZ$2&gt;=$O129,IF(AZ128-HLOOKUP($O129,$R$2:$BS$33,30,FALSE)/HLOOKUP($O129,$R$2:$BS$33,31,FALSE)&lt;=0,AZ128,HLOOKUP($O129,$R$2:$BS$33,30,FALSE)/HLOOKUP($O129,$R$2:$BS$33,31,FALSE)),0)</f>
        <v>0</v>
      </c>
      <c r="BA129" s="35">
        <f t="shared" ref="BA129" si="2303">IF(BA$2&gt;=$O129,IF(BA128-HLOOKUP($O129,$R$2:$BS$33,30,FALSE)/HLOOKUP($O129,$R$2:$BS$33,31,FALSE)&lt;=0,BA128,HLOOKUP($O129,$R$2:$BS$33,30,FALSE)/HLOOKUP($O129,$R$2:$BS$33,31,FALSE)),0)</f>
        <v>0</v>
      </c>
      <c r="BB129" s="35">
        <f t="shared" ref="BB129" si="2304">IF(BB$2&gt;=$O129,IF(BB128-HLOOKUP($O129,$R$2:$BS$33,30,FALSE)/HLOOKUP($O129,$R$2:$BS$33,31,FALSE)&lt;=0,BB128,HLOOKUP($O129,$R$2:$BS$33,30,FALSE)/HLOOKUP($O129,$R$2:$BS$33,31,FALSE)),0)</f>
        <v>0</v>
      </c>
      <c r="BC129" s="35">
        <f t="shared" ref="BC129" si="2305">IF(BC$2&gt;=$O129,IF(BC128-HLOOKUP($O129,$R$2:$BS$33,30,FALSE)/HLOOKUP($O129,$R$2:$BS$33,31,FALSE)&lt;=0,BC128,HLOOKUP($O129,$R$2:$BS$33,30,FALSE)/HLOOKUP($O129,$R$2:$BS$33,31,FALSE)),0)</f>
        <v>0</v>
      </c>
      <c r="BD129" s="35">
        <f t="shared" ref="BD129" si="2306">IF(BD$2&gt;=$O129,IF(BD128-HLOOKUP($O129,$R$2:$BS$33,30,FALSE)/HLOOKUP($O129,$R$2:$BS$33,31,FALSE)&lt;=0,BD128,HLOOKUP($O129,$R$2:$BS$33,30,FALSE)/HLOOKUP($O129,$R$2:$BS$33,31,FALSE)),0)</f>
        <v>0</v>
      </c>
      <c r="BE129" s="35">
        <f t="shared" ref="BE129" si="2307">IF(BE$2&gt;=$O129,IF(BE128-HLOOKUP($O129,$R$2:$BS$33,30,FALSE)/HLOOKUP($O129,$R$2:$BS$33,31,FALSE)&lt;=0,BE128,HLOOKUP($O129,$R$2:$BS$33,30,FALSE)/HLOOKUP($O129,$R$2:$BS$33,31,FALSE)),0)</f>
        <v>0</v>
      </c>
      <c r="BF129" s="35">
        <f t="shared" ref="BF129" si="2308">IF(BF$2&gt;=$O129,IF(BF128-HLOOKUP($O129,$R$2:$BS$33,30,FALSE)/HLOOKUP($O129,$R$2:$BS$33,31,FALSE)&lt;=0,BF128,HLOOKUP($O129,$R$2:$BS$33,30,FALSE)/HLOOKUP($O129,$R$2:$BS$33,31,FALSE)),0)</f>
        <v>0</v>
      </c>
      <c r="BG129" s="35">
        <f t="shared" ref="BG129" si="2309">IF(BG$2&gt;=$O129,IF(BG128-HLOOKUP($O129,$R$2:$BS$33,30,FALSE)/HLOOKUP($O129,$R$2:$BS$33,31,FALSE)&lt;=0,BG128,HLOOKUP($O129,$R$2:$BS$33,30,FALSE)/HLOOKUP($O129,$R$2:$BS$33,31,FALSE)),0)</f>
        <v>0</v>
      </c>
      <c r="BH129" s="35">
        <f t="shared" ref="BH129" si="2310">IF(BH$2&gt;=$O129,IF(BH128-HLOOKUP($O129,$R$2:$BS$33,30,FALSE)/HLOOKUP($O129,$R$2:$BS$33,31,FALSE)&lt;=0,BH128,HLOOKUP($O129,$R$2:$BS$33,30,FALSE)/HLOOKUP($O129,$R$2:$BS$33,31,FALSE)),0)</f>
        <v>0</v>
      </c>
      <c r="BI129" s="35">
        <f t="shared" ref="BI129" si="2311">IF(BI$2&gt;=$O129,IF(BI128-HLOOKUP($O129,$R$2:$BS$33,30,FALSE)/HLOOKUP($O129,$R$2:$BS$33,31,FALSE)&lt;=0,BI128,HLOOKUP($O129,$R$2:$BS$33,30,FALSE)/HLOOKUP($O129,$R$2:$BS$33,31,FALSE)),0)</f>
        <v>0</v>
      </c>
      <c r="BJ129" s="35">
        <f t="shared" ref="BJ129" si="2312">IF(BJ$2&gt;=$O129,IF(BJ128-HLOOKUP($O129,$R$2:$BS$33,30,FALSE)/HLOOKUP($O129,$R$2:$BS$33,31,FALSE)&lt;=0,BJ128,HLOOKUP($O129,$R$2:$BS$33,30,FALSE)/HLOOKUP($O129,$R$2:$BS$33,31,FALSE)),0)</f>
        <v>0</v>
      </c>
      <c r="BK129" s="35">
        <f t="shared" ref="BK129" si="2313">IF(BK$2&gt;=$O129,IF(BK128-HLOOKUP($O129,$R$2:$BS$33,30,FALSE)/HLOOKUP($O129,$R$2:$BS$33,31,FALSE)&lt;=0,BK128,HLOOKUP($O129,$R$2:$BS$33,30,FALSE)/HLOOKUP($O129,$R$2:$BS$33,31,FALSE)),0)</f>
        <v>0</v>
      </c>
      <c r="BL129" s="35">
        <f t="shared" ref="BL129" si="2314">IF(BL$2&gt;=$O129,IF(BL128-HLOOKUP($O129,$R$2:$BS$33,30,FALSE)/HLOOKUP($O129,$R$2:$BS$33,31,FALSE)&lt;=0,BL128,HLOOKUP($O129,$R$2:$BS$33,30,FALSE)/HLOOKUP($O129,$R$2:$BS$33,31,FALSE)),0)</f>
        <v>0</v>
      </c>
      <c r="BM129" s="35">
        <f t="shared" ref="BM129" si="2315">IF(BM$2&gt;=$O129,IF(BM128-HLOOKUP($O129,$R$2:$BS$33,30,FALSE)/HLOOKUP($O129,$R$2:$BS$33,31,FALSE)&lt;=0,BM128,HLOOKUP($O129,$R$2:$BS$33,30,FALSE)/HLOOKUP($O129,$R$2:$BS$33,31,FALSE)),0)</f>
        <v>0</v>
      </c>
      <c r="BN129" s="35">
        <f t="shared" ref="BN129" si="2316">IF(BN$2&gt;=$O129,IF(BN128-HLOOKUP($O129,$R$2:$BS$33,30,FALSE)/HLOOKUP($O129,$R$2:$BS$33,31,FALSE)&lt;=0,BN128,HLOOKUP($O129,$R$2:$BS$33,30,FALSE)/HLOOKUP($O129,$R$2:$BS$33,31,FALSE)),0)</f>
        <v>0</v>
      </c>
      <c r="BO129" s="35">
        <f t="shared" ref="BO129" si="2317">IF(BO$2&gt;=$O129,IF(BO128-HLOOKUP($O129,$R$2:$BS$33,30,FALSE)/HLOOKUP($O129,$R$2:$BS$33,31,FALSE)&lt;=0,BO128,HLOOKUP($O129,$R$2:$BS$33,30,FALSE)/HLOOKUP($O129,$R$2:$BS$33,31,FALSE)),0)</f>
        <v>0</v>
      </c>
      <c r="BP129" s="35">
        <f t="shared" ref="BP129" si="2318">IF(BP$2&gt;=$O129,IF(BP128-HLOOKUP($O129,$R$2:$BS$33,30,FALSE)/HLOOKUP($O129,$R$2:$BS$33,31,FALSE)&lt;=0,BP128,HLOOKUP($O129,$R$2:$BS$33,30,FALSE)/HLOOKUP($O129,$R$2:$BS$33,31,FALSE)),0)</f>
        <v>0</v>
      </c>
      <c r="BQ129" s="35">
        <f t="shared" ref="BQ129" si="2319">IF(BQ$2&gt;=$O129,IF(BQ128-HLOOKUP($O129,$R$2:$BS$33,30,FALSE)/HLOOKUP($O129,$R$2:$BS$33,31,FALSE)&lt;=0,BQ128,HLOOKUP($O129,$R$2:$BS$33,30,FALSE)/HLOOKUP($O129,$R$2:$BS$33,31,FALSE)),0)</f>
        <v>0</v>
      </c>
      <c r="BR129" s="35">
        <f t="shared" ref="BR129" si="2320">IF(BR$2&gt;=$O129,IF(BR128-HLOOKUP($O129,$R$2:$BS$33,30,FALSE)/HLOOKUP($O129,$R$2:$BS$33,31,FALSE)&lt;=0,BR128,HLOOKUP($O129,$R$2:$BS$33,30,FALSE)/HLOOKUP($O129,$R$2:$BS$33,31,FALSE)),0)</f>
        <v>0</v>
      </c>
      <c r="BS129" s="35">
        <f t="shared" ref="BS129" si="2321">IF(BS$2&gt;=$O129,IF(BS128-HLOOKUP($O129,$R$2:$BS$33,30,FALSE)/HLOOKUP($O129,$R$2:$BS$33,31,FALSE)&lt;=0,BS128,HLOOKUP($O129,$R$2:$BS$33,30,FALSE)/HLOOKUP($O129,$R$2:$BS$33,31,FALSE)),0)</f>
        <v>0</v>
      </c>
    </row>
    <row r="130" spans="6:71" hidden="1" outlineLevel="1">
      <c r="F130" t="s">
        <v>168</v>
      </c>
      <c r="L130" s="22" t="s">
        <v>54</v>
      </c>
      <c r="O130" s="22">
        <v>45</v>
      </c>
      <c r="P130" s="39"/>
      <c r="Q130" s="45"/>
      <c r="R130" s="35">
        <f t="shared" ref="R130:BS130" si="2322">IF($O130=R$2,R$40,IF(R$2&gt;$O130,Q130-Q131,0))</f>
        <v>0</v>
      </c>
      <c r="S130" s="35">
        <f t="shared" si="2322"/>
        <v>0</v>
      </c>
      <c r="T130" s="35">
        <f t="shared" si="2322"/>
        <v>0</v>
      </c>
      <c r="U130" s="35">
        <f t="shared" si="2322"/>
        <v>0</v>
      </c>
      <c r="V130" s="35">
        <f t="shared" si="2322"/>
        <v>0</v>
      </c>
      <c r="W130" s="35">
        <f t="shared" si="2322"/>
        <v>0</v>
      </c>
      <c r="X130" s="35">
        <f t="shared" si="2322"/>
        <v>0</v>
      </c>
      <c r="Y130" s="35">
        <f t="shared" si="2322"/>
        <v>0</v>
      </c>
      <c r="Z130" s="35">
        <f t="shared" si="2322"/>
        <v>0</v>
      </c>
      <c r="AA130" s="35">
        <f t="shared" si="2322"/>
        <v>0</v>
      </c>
      <c r="AB130" s="35">
        <f t="shared" si="2322"/>
        <v>0</v>
      </c>
      <c r="AC130" s="35">
        <f t="shared" si="2322"/>
        <v>0</v>
      </c>
      <c r="AD130" s="35">
        <f t="shared" si="2322"/>
        <v>0</v>
      </c>
      <c r="AE130" s="35">
        <f t="shared" si="2322"/>
        <v>0</v>
      </c>
      <c r="AF130" s="35">
        <f t="shared" si="2322"/>
        <v>0</v>
      </c>
      <c r="AG130" s="35">
        <f t="shared" si="2322"/>
        <v>0</v>
      </c>
      <c r="AH130" s="35">
        <f t="shared" si="2322"/>
        <v>0</v>
      </c>
      <c r="AI130" s="35">
        <f t="shared" si="2322"/>
        <v>0</v>
      </c>
      <c r="AJ130" s="35">
        <f t="shared" si="2322"/>
        <v>0</v>
      </c>
      <c r="AK130" s="35">
        <f t="shared" si="2322"/>
        <v>0</v>
      </c>
      <c r="AL130" s="35">
        <f t="shared" si="2322"/>
        <v>0</v>
      </c>
      <c r="AM130" s="35">
        <f t="shared" si="2322"/>
        <v>0</v>
      </c>
      <c r="AN130" s="35">
        <f t="shared" si="2322"/>
        <v>0</v>
      </c>
      <c r="AO130" s="35">
        <f t="shared" si="2322"/>
        <v>0</v>
      </c>
      <c r="AP130" s="35">
        <f t="shared" si="2322"/>
        <v>0</v>
      </c>
      <c r="AQ130" s="35">
        <f t="shared" si="2322"/>
        <v>0</v>
      </c>
      <c r="AR130" s="35">
        <f t="shared" si="2322"/>
        <v>0</v>
      </c>
      <c r="AS130" s="35">
        <f t="shared" si="2322"/>
        <v>0</v>
      </c>
      <c r="AT130" s="35">
        <f t="shared" si="2322"/>
        <v>0</v>
      </c>
      <c r="AU130" s="35">
        <f t="shared" si="2322"/>
        <v>0</v>
      </c>
      <c r="AV130" s="35">
        <f t="shared" si="2322"/>
        <v>0</v>
      </c>
      <c r="AW130" s="35">
        <f t="shared" si="2322"/>
        <v>0</v>
      </c>
      <c r="AX130" s="35">
        <f t="shared" si="2322"/>
        <v>0</v>
      </c>
      <c r="AY130" s="35">
        <f t="shared" si="2322"/>
        <v>0</v>
      </c>
      <c r="AZ130" s="35">
        <f t="shared" si="2322"/>
        <v>0</v>
      </c>
      <c r="BA130" s="35">
        <f t="shared" si="2322"/>
        <v>0</v>
      </c>
      <c r="BB130" s="35">
        <f t="shared" si="2322"/>
        <v>0</v>
      </c>
      <c r="BC130" s="35">
        <f t="shared" si="2322"/>
        <v>0</v>
      </c>
      <c r="BD130" s="35">
        <f t="shared" si="2322"/>
        <v>0</v>
      </c>
      <c r="BE130" s="35">
        <f t="shared" si="2322"/>
        <v>0</v>
      </c>
      <c r="BF130" s="35">
        <f t="shared" si="2322"/>
        <v>0</v>
      </c>
      <c r="BG130" s="35">
        <f t="shared" si="2322"/>
        <v>0</v>
      </c>
      <c r="BH130" s="35">
        <f t="shared" si="2322"/>
        <v>0</v>
      </c>
      <c r="BI130" s="35">
        <f t="shared" si="2322"/>
        <v>0</v>
      </c>
      <c r="BJ130" s="35">
        <f t="shared" si="2322"/>
        <v>0</v>
      </c>
      <c r="BK130" s="35">
        <f t="shared" si="2322"/>
        <v>0</v>
      </c>
      <c r="BL130" s="35">
        <f t="shared" si="2322"/>
        <v>0</v>
      </c>
      <c r="BM130" s="35">
        <f t="shared" si="2322"/>
        <v>0</v>
      </c>
      <c r="BN130" s="35">
        <f t="shared" si="2322"/>
        <v>0</v>
      </c>
      <c r="BO130" s="35">
        <f t="shared" si="2322"/>
        <v>0</v>
      </c>
      <c r="BP130" s="35">
        <f t="shared" si="2322"/>
        <v>0</v>
      </c>
      <c r="BQ130" s="35">
        <f t="shared" si="2322"/>
        <v>0</v>
      </c>
      <c r="BR130" s="35">
        <f t="shared" si="2322"/>
        <v>0</v>
      </c>
      <c r="BS130" s="35">
        <f t="shared" si="2322"/>
        <v>0</v>
      </c>
    </row>
    <row r="131" spans="6:71" hidden="1" outlineLevel="1">
      <c r="F131" t="s">
        <v>169</v>
      </c>
      <c r="L131" s="22" t="s">
        <v>170</v>
      </c>
      <c r="O131" s="22">
        <v>45</v>
      </c>
      <c r="P131" s="39"/>
      <c r="Q131" s="45"/>
      <c r="R131" s="35">
        <f t="shared" ref="R131" si="2323">IF(R$2&gt;=$O131,IF(R130-HLOOKUP($O131,$R$2:$BS$33,30,FALSE)/HLOOKUP($O131,$R$2:$BS$33,31,FALSE)&lt;=0,R130,HLOOKUP($O131,$R$2:$BS$33,30,FALSE)/HLOOKUP($O131,$R$2:$BS$33,31,FALSE)),0)</f>
        <v>0</v>
      </c>
      <c r="S131" s="35">
        <f t="shared" ref="S131" si="2324">IF(S$2&gt;=$O131,IF(S130-HLOOKUP($O131,$R$2:$BS$33,30,FALSE)/HLOOKUP($O131,$R$2:$BS$33,31,FALSE)&lt;=0,S130,HLOOKUP($O131,$R$2:$BS$33,30,FALSE)/HLOOKUP($O131,$R$2:$BS$33,31,FALSE)),0)</f>
        <v>0</v>
      </c>
      <c r="T131" s="35">
        <f t="shared" ref="T131" si="2325">IF(T$2&gt;=$O131,IF(T130-HLOOKUP($O131,$R$2:$BS$33,30,FALSE)/HLOOKUP($O131,$R$2:$BS$33,31,FALSE)&lt;=0,T130,HLOOKUP($O131,$R$2:$BS$33,30,FALSE)/HLOOKUP($O131,$R$2:$BS$33,31,FALSE)),0)</f>
        <v>0</v>
      </c>
      <c r="U131" s="35">
        <f t="shared" ref="U131" si="2326">IF(U$2&gt;=$O131,IF(U130-HLOOKUP($O131,$R$2:$BS$33,30,FALSE)/HLOOKUP($O131,$R$2:$BS$33,31,FALSE)&lt;=0,U130,HLOOKUP($O131,$R$2:$BS$33,30,FALSE)/HLOOKUP($O131,$R$2:$BS$33,31,FALSE)),0)</f>
        <v>0</v>
      </c>
      <c r="V131" s="35">
        <f t="shared" ref="V131" si="2327">IF(V$2&gt;=$O131,IF(V130-HLOOKUP($O131,$R$2:$BS$33,30,FALSE)/HLOOKUP($O131,$R$2:$BS$33,31,FALSE)&lt;=0,V130,HLOOKUP($O131,$R$2:$BS$33,30,FALSE)/HLOOKUP($O131,$R$2:$BS$33,31,FALSE)),0)</f>
        <v>0</v>
      </c>
      <c r="W131" s="35">
        <f t="shared" ref="W131" si="2328">IF(W$2&gt;=$O131,IF(W130-HLOOKUP($O131,$R$2:$BS$33,30,FALSE)/HLOOKUP($O131,$R$2:$BS$33,31,FALSE)&lt;=0,W130,HLOOKUP($O131,$R$2:$BS$33,30,FALSE)/HLOOKUP($O131,$R$2:$BS$33,31,FALSE)),0)</f>
        <v>0</v>
      </c>
      <c r="X131" s="35">
        <f t="shared" ref="X131" si="2329">IF(X$2&gt;=$O131,IF(X130-HLOOKUP($O131,$R$2:$BS$33,30,FALSE)/HLOOKUP($O131,$R$2:$BS$33,31,FALSE)&lt;=0,X130,HLOOKUP($O131,$R$2:$BS$33,30,FALSE)/HLOOKUP($O131,$R$2:$BS$33,31,FALSE)),0)</f>
        <v>0</v>
      </c>
      <c r="Y131" s="35">
        <f t="shared" ref="Y131" si="2330">IF(Y$2&gt;=$O131,IF(Y130-HLOOKUP($O131,$R$2:$BS$33,30,FALSE)/HLOOKUP($O131,$R$2:$BS$33,31,FALSE)&lt;=0,Y130,HLOOKUP($O131,$R$2:$BS$33,30,FALSE)/HLOOKUP($O131,$R$2:$BS$33,31,FALSE)),0)</f>
        <v>0</v>
      </c>
      <c r="Z131" s="35">
        <f t="shared" ref="Z131" si="2331">IF(Z$2&gt;=$O131,IF(Z130-HLOOKUP($O131,$R$2:$BS$33,30,FALSE)/HLOOKUP($O131,$R$2:$BS$33,31,FALSE)&lt;=0,Z130,HLOOKUP($O131,$R$2:$BS$33,30,FALSE)/HLOOKUP($O131,$R$2:$BS$33,31,FALSE)),0)</f>
        <v>0</v>
      </c>
      <c r="AA131" s="35">
        <f t="shared" ref="AA131" si="2332">IF(AA$2&gt;=$O131,IF(AA130-HLOOKUP($O131,$R$2:$BS$33,30,FALSE)/HLOOKUP($O131,$R$2:$BS$33,31,FALSE)&lt;=0,AA130,HLOOKUP($O131,$R$2:$BS$33,30,FALSE)/HLOOKUP($O131,$R$2:$BS$33,31,FALSE)),0)</f>
        <v>0</v>
      </c>
      <c r="AB131" s="35">
        <f t="shared" ref="AB131" si="2333">IF(AB$2&gt;=$O131,IF(AB130-HLOOKUP($O131,$R$2:$BS$33,30,FALSE)/HLOOKUP($O131,$R$2:$BS$33,31,FALSE)&lt;=0,AB130,HLOOKUP($O131,$R$2:$BS$33,30,FALSE)/HLOOKUP($O131,$R$2:$BS$33,31,FALSE)),0)</f>
        <v>0</v>
      </c>
      <c r="AC131" s="35">
        <f t="shared" ref="AC131" si="2334">IF(AC$2&gt;=$O131,IF(AC130-HLOOKUP($O131,$R$2:$BS$33,30,FALSE)/HLOOKUP($O131,$R$2:$BS$33,31,FALSE)&lt;=0,AC130,HLOOKUP($O131,$R$2:$BS$33,30,FALSE)/HLOOKUP($O131,$R$2:$BS$33,31,FALSE)),0)</f>
        <v>0</v>
      </c>
      <c r="AD131" s="35">
        <f t="shared" ref="AD131" si="2335">IF(AD$2&gt;=$O131,IF(AD130-HLOOKUP($O131,$R$2:$BS$33,30,FALSE)/HLOOKUP($O131,$R$2:$BS$33,31,FALSE)&lt;=0,AD130,HLOOKUP($O131,$R$2:$BS$33,30,FALSE)/HLOOKUP($O131,$R$2:$BS$33,31,FALSE)),0)</f>
        <v>0</v>
      </c>
      <c r="AE131" s="35">
        <f t="shared" ref="AE131" si="2336">IF(AE$2&gt;=$O131,IF(AE130-HLOOKUP($O131,$R$2:$BS$33,30,FALSE)/HLOOKUP($O131,$R$2:$BS$33,31,FALSE)&lt;=0,AE130,HLOOKUP($O131,$R$2:$BS$33,30,FALSE)/HLOOKUP($O131,$R$2:$BS$33,31,FALSE)),0)</f>
        <v>0</v>
      </c>
      <c r="AF131" s="35">
        <f t="shared" ref="AF131" si="2337">IF(AF$2&gt;=$O131,IF(AF130-HLOOKUP($O131,$R$2:$BS$33,30,FALSE)/HLOOKUP($O131,$R$2:$BS$33,31,FALSE)&lt;=0,AF130,HLOOKUP($O131,$R$2:$BS$33,30,FALSE)/HLOOKUP($O131,$R$2:$BS$33,31,FALSE)),0)</f>
        <v>0</v>
      </c>
      <c r="AG131" s="35">
        <f t="shared" ref="AG131" si="2338">IF(AG$2&gt;=$O131,IF(AG130-HLOOKUP($O131,$R$2:$BS$33,30,FALSE)/HLOOKUP($O131,$R$2:$BS$33,31,FALSE)&lt;=0,AG130,HLOOKUP($O131,$R$2:$BS$33,30,FALSE)/HLOOKUP($O131,$R$2:$BS$33,31,FALSE)),0)</f>
        <v>0</v>
      </c>
      <c r="AH131" s="35">
        <f t="shared" ref="AH131" si="2339">IF(AH$2&gt;=$O131,IF(AH130-HLOOKUP($O131,$R$2:$BS$33,30,FALSE)/HLOOKUP($O131,$R$2:$BS$33,31,FALSE)&lt;=0,AH130,HLOOKUP($O131,$R$2:$BS$33,30,FALSE)/HLOOKUP($O131,$R$2:$BS$33,31,FALSE)),0)</f>
        <v>0</v>
      </c>
      <c r="AI131" s="35">
        <f t="shared" ref="AI131" si="2340">IF(AI$2&gt;=$O131,IF(AI130-HLOOKUP($O131,$R$2:$BS$33,30,FALSE)/HLOOKUP($O131,$R$2:$BS$33,31,FALSE)&lt;=0,AI130,HLOOKUP($O131,$R$2:$BS$33,30,FALSE)/HLOOKUP($O131,$R$2:$BS$33,31,FALSE)),0)</f>
        <v>0</v>
      </c>
      <c r="AJ131" s="35">
        <f t="shared" ref="AJ131" si="2341">IF(AJ$2&gt;=$O131,IF(AJ130-HLOOKUP($O131,$R$2:$BS$33,30,FALSE)/HLOOKUP($O131,$R$2:$BS$33,31,FALSE)&lt;=0,AJ130,HLOOKUP($O131,$R$2:$BS$33,30,FALSE)/HLOOKUP($O131,$R$2:$BS$33,31,FALSE)),0)</f>
        <v>0</v>
      </c>
      <c r="AK131" s="35">
        <f t="shared" ref="AK131" si="2342">IF(AK$2&gt;=$O131,IF(AK130-HLOOKUP($O131,$R$2:$BS$33,30,FALSE)/HLOOKUP($O131,$R$2:$BS$33,31,FALSE)&lt;=0,AK130,HLOOKUP($O131,$R$2:$BS$33,30,FALSE)/HLOOKUP($O131,$R$2:$BS$33,31,FALSE)),0)</f>
        <v>0</v>
      </c>
      <c r="AL131" s="35">
        <f t="shared" ref="AL131" si="2343">IF(AL$2&gt;=$O131,IF(AL130-HLOOKUP($O131,$R$2:$BS$33,30,FALSE)/HLOOKUP($O131,$R$2:$BS$33,31,FALSE)&lt;=0,AL130,HLOOKUP($O131,$R$2:$BS$33,30,FALSE)/HLOOKUP($O131,$R$2:$BS$33,31,FALSE)),0)</f>
        <v>0</v>
      </c>
      <c r="AM131" s="35">
        <f t="shared" ref="AM131" si="2344">IF(AM$2&gt;=$O131,IF(AM130-HLOOKUP($O131,$R$2:$BS$33,30,FALSE)/HLOOKUP($O131,$R$2:$BS$33,31,FALSE)&lt;=0,AM130,HLOOKUP($O131,$R$2:$BS$33,30,FALSE)/HLOOKUP($O131,$R$2:$BS$33,31,FALSE)),0)</f>
        <v>0</v>
      </c>
      <c r="AN131" s="35">
        <f t="shared" ref="AN131" si="2345">IF(AN$2&gt;=$O131,IF(AN130-HLOOKUP($O131,$R$2:$BS$33,30,FALSE)/HLOOKUP($O131,$R$2:$BS$33,31,FALSE)&lt;=0,AN130,HLOOKUP($O131,$R$2:$BS$33,30,FALSE)/HLOOKUP($O131,$R$2:$BS$33,31,FALSE)),0)</f>
        <v>0</v>
      </c>
      <c r="AO131" s="35">
        <f t="shared" ref="AO131" si="2346">IF(AO$2&gt;=$O131,IF(AO130-HLOOKUP($O131,$R$2:$BS$33,30,FALSE)/HLOOKUP($O131,$R$2:$BS$33,31,FALSE)&lt;=0,AO130,HLOOKUP($O131,$R$2:$BS$33,30,FALSE)/HLOOKUP($O131,$R$2:$BS$33,31,FALSE)),0)</f>
        <v>0</v>
      </c>
      <c r="AP131" s="35">
        <f t="shared" ref="AP131" si="2347">IF(AP$2&gt;=$O131,IF(AP130-HLOOKUP($O131,$R$2:$BS$33,30,FALSE)/HLOOKUP($O131,$R$2:$BS$33,31,FALSE)&lt;=0,AP130,HLOOKUP($O131,$R$2:$BS$33,30,FALSE)/HLOOKUP($O131,$R$2:$BS$33,31,FALSE)),0)</f>
        <v>0</v>
      </c>
      <c r="AQ131" s="35">
        <f t="shared" ref="AQ131" si="2348">IF(AQ$2&gt;=$O131,IF(AQ130-HLOOKUP($O131,$R$2:$BS$33,30,FALSE)/HLOOKUP($O131,$R$2:$BS$33,31,FALSE)&lt;=0,AQ130,HLOOKUP($O131,$R$2:$BS$33,30,FALSE)/HLOOKUP($O131,$R$2:$BS$33,31,FALSE)),0)</f>
        <v>0</v>
      </c>
      <c r="AR131" s="35">
        <f t="shared" ref="AR131" si="2349">IF(AR$2&gt;=$O131,IF(AR130-HLOOKUP($O131,$R$2:$BS$33,30,FALSE)/HLOOKUP($O131,$R$2:$BS$33,31,FALSE)&lt;=0,AR130,HLOOKUP($O131,$R$2:$BS$33,30,FALSE)/HLOOKUP($O131,$R$2:$BS$33,31,FALSE)),0)</f>
        <v>0</v>
      </c>
      <c r="AS131" s="35">
        <f t="shared" ref="AS131" si="2350">IF(AS$2&gt;=$O131,IF(AS130-HLOOKUP($O131,$R$2:$BS$33,30,FALSE)/HLOOKUP($O131,$R$2:$BS$33,31,FALSE)&lt;=0,AS130,HLOOKUP($O131,$R$2:$BS$33,30,FALSE)/HLOOKUP($O131,$R$2:$BS$33,31,FALSE)),0)</f>
        <v>0</v>
      </c>
      <c r="AT131" s="35">
        <f t="shared" ref="AT131" si="2351">IF(AT$2&gt;=$O131,IF(AT130-HLOOKUP($O131,$R$2:$BS$33,30,FALSE)/HLOOKUP($O131,$R$2:$BS$33,31,FALSE)&lt;=0,AT130,HLOOKUP($O131,$R$2:$BS$33,30,FALSE)/HLOOKUP($O131,$R$2:$BS$33,31,FALSE)),0)</f>
        <v>0</v>
      </c>
      <c r="AU131" s="35">
        <f t="shared" ref="AU131" si="2352">IF(AU$2&gt;=$O131,IF(AU130-HLOOKUP($O131,$R$2:$BS$33,30,FALSE)/HLOOKUP($O131,$R$2:$BS$33,31,FALSE)&lt;=0,AU130,HLOOKUP($O131,$R$2:$BS$33,30,FALSE)/HLOOKUP($O131,$R$2:$BS$33,31,FALSE)),0)</f>
        <v>0</v>
      </c>
      <c r="AV131" s="35">
        <f t="shared" ref="AV131" si="2353">IF(AV$2&gt;=$O131,IF(AV130-HLOOKUP($O131,$R$2:$BS$33,30,FALSE)/HLOOKUP($O131,$R$2:$BS$33,31,FALSE)&lt;=0,AV130,HLOOKUP($O131,$R$2:$BS$33,30,FALSE)/HLOOKUP($O131,$R$2:$BS$33,31,FALSE)),0)</f>
        <v>0</v>
      </c>
      <c r="AW131" s="35">
        <f t="shared" ref="AW131" si="2354">IF(AW$2&gt;=$O131,IF(AW130-HLOOKUP($O131,$R$2:$BS$33,30,FALSE)/HLOOKUP($O131,$R$2:$BS$33,31,FALSE)&lt;=0,AW130,HLOOKUP($O131,$R$2:$BS$33,30,FALSE)/HLOOKUP($O131,$R$2:$BS$33,31,FALSE)),0)</f>
        <v>0</v>
      </c>
      <c r="AX131" s="35">
        <f t="shared" ref="AX131" si="2355">IF(AX$2&gt;=$O131,IF(AX130-HLOOKUP($O131,$R$2:$BS$33,30,FALSE)/HLOOKUP($O131,$R$2:$BS$33,31,FALSE)&lt;=0,AX130,HLOOKUP($O131,$R$2:$BS$33,30,FALSE)/HLOOKUP($O131,$R$2:$BS$33,31,FALSE)),0)</f>
        <v>0</v>
      </c>
      <c r="AY131" s="35">
        <f t="shared" ref="AY131" si="2356">IF(AY$2&gt;=$O131,IF(AY130-HLOOKUP($O131,$R$2:$BS$33,30,FALSE)/HLOOKUP($O131,$R$2:$BS$33,31,FALSE)&lt;=0,AY130,HLOOKUP($O131,$R$2:$BS$33,30,FALSE)/HLOOKUP($O131,$R$2:$BS$33,31,FALSE)),0)</f>
        <v>0</v>
      </c>
      <c r="AZ131" s="35">
        <f t="shared" ref="AZ131" si="2357">IF(AZ$2&gt;=$O131,IF(AZ130-HLOOKUP($O131,$R$2:$BS$33,30,FALSE)/HLOOKUP($O131,$R$2:$BS$33,31,FALSE)&lt;=0,AZ130,HLOOKUP($O131,$R$2:$BS$33,30,FALSE)/HLOOKUP($O131,$R$2:$BS$33,31,FALSE)),0)</f>
        <v>0</v>
      </c>
      <c r="BA131" s="35">
        <f t="shared" ref="BA131" si="2358">IF(BA$2&gt;=$O131,IF(BA130-HLOOKUP($O131,$R$2:$BS$33,30,FALSE)/HLOOKUP($O131,$R$2:$BS$33,31,FALSE)&lt;=0,BA130,HLOOKUP($O131,$R$2:$BS$33,30,FALSE)/HLOOKUP($O131,$R$2:$BS$33,31,FALSE)),0)</f>
        <v>0</v>
      </c>
      <c r="BB131" s="35">
        <f t="shared" ref="BB131" si="2359">IF(BB$2&gt;=$O131,IF(BB130-HLOOKUP($O131,$R$2:$BS$33,30,FALSE)/HLOOKUP($O131,$R$2:$BS$33,31,FALSE)&lt;=0,BB130,HLOOKUP($O131,$R$2:$BS$33,30,FALSE)/HLOOKUP($O131,$R$2:$BS$33,31,FALSE)),0)</f>
        <v>0</v>
      </c>
      <c r="BC131" s="35">
        <f t="shared" ref="BC131" si="2360">IF(BC$2&gt;=$O131,IF(BC130-HLOOKUP($O131,$R$2:$BS$33,30,FALSE)/HLOOKUP($O131,$R$2:$BS$33,31,FALSE)&lt;=0,BC130,HLOOKUP($O131,$R$2:$BS$33,30,FALSE)/HLOOKUP($O131,$R$2:$BS$33,31,FALSE)),0)</f>
        <v>0</v>
      </c>
      <c r="BD131" s="35">
        <f t="shared" ref="BD131" si="2361">IF(BD$2&gt;=$O131,IF(BD130-HLOOKUP($O131,$R$2:$BS$33,30,FALSE)/HLOOKUP($O131,$R$2:$BS$33,31,FALSE)&lt;=0,BD130,HLOOKUP($O131,$R$2:$BS$33,30,FALSE)/HLOOKUP($O131,$R$2:$BS$33,31,FALSE)),0)</f>
        <v>0</v>
      </c>
      <c r="BE131" s="35">
        <f t="shared" ref="BE131" si="2362">IF(BE$2&gt;=$O131,IF(BE130-HLOOKUP($O131,$R$2:$BS$33,30,FALSE)/HLOOKUP($O131,$R$2:$BS$33,31,FALSE)&lt;=0,BE130,HLOOKUP($O131,$R$2:$BS$33,30,FALSE)/HLOOKUP($O131,$R$2:$BS$33,31,FALSE)),0)</f>
        <v>0</v>
      </c>
      <c r="BF131" s="35">
        <f t="shared" ref="BF131" si="2363">IF(BF$2&gt;=$O131,IF(BF130-HLOOKUP($O131,$R$2:$BS$33,30,FALSE)/HLOOKUP($O131,$R$2:$BS$33,31,FALSE)&lt;=0,BF130,HLOOKUP($O131,$R$2:$BS$33,30,FALSE)/HLOOKUP($O131,$R$2:$BS$33,31,FALSE)),0)</f>
        <v>0</v>
      </c>
      <c r="BG131" s="35">
        <f t="shared" ref="BG131" si="2364">IF(BG$2&gt;=$O131,IF(BG130-HLOOKUP($O131,$R$2:$BS$33,30,FALSE)/HLOOKUP($O131,$R$2:$BS$33,31,FALSE)&lt;=0,BG130,HLOOKUP($O131,$R$2:$BS$33,30,FALSE)/HLOOKUP($O131,$R$2:$BS$33,31,FALSE)),0)</f>
        <v>0</v>
      </c>
      <c r="BH131" s="35">
        <f t="shared" ref="BH131" si="2365">IF(BH$2&gt;=$O131,IF(BH130-HLOOKUP($O131,$R$2:$BS$33,30,FALSE)/HLOOKUP($O131,$R$2:$BS$33,31,FALSE)&lt;=0,BH130,HLOOKUP($O131,$R$2:$BS$33,30,FALSE)/HLOOKUP($O131,$R$2:$BS$33,31,FALSE)),0)</f>
        <v>0</v>
      </c>
      <c r="BI131" s="35">
        <f t="shared" ref="BI131" si="2366">IF(BI$2&gt;=$O131,IF(BI130-HLOOKUP($O131,$R$2:$BS$33,30,FALSE)/HLOOKUP($O131,$R$2:$BS$33,31,FALSE)&lt;=0,BI130,HLOOKUP($O131,$R$2:$BS$33,30,FALSE)/HLOOKUP($O131,$R$2:$BS$33,31,FALSE)),0)</f>
        <v>0</v>
      </c>
      <c r="BJ131" s="35">
        <f t="shared" ref="BJ131" si="2367">IF(BJ$2&gt;=$O131,IF(BJ130-HLOOKUP($O131,$R$2:$BS$33,30,FALSE)/HLOOKUP($O131,$R$2:$BS$33,31,FALSE)&lt;=0,BJ130,HLOOKUP($O131,$R$2:$BS$33,30,FALSE)/HLOOKUP($O131,$R$2:$BS$33,31,FALSE)),0)</f>
        <v>0</v>
      </c>
      <c r="BK131" s="35">
        <f t="shared" ref="BK131" si="2368">IF(BK$2&gt;=$O131,IF(BK130-HLOOKUP($O131,$R$2:$BS$33,30,FALSE)/HLOOKUP($O131,$R$2:$BS$33,31,FALSE)&lt;=0,BK130,HLOOKUP($O131,$R$2:$BS$33,30,FALSE)/HLOOKUP($O131,$R$2:$BS$33,31,FALSE)),0)</f>
        <v>0</v>
      </c>
      <c r="BL131" s="35">
        <f t="shared" ref="BL131" si="2369">IF(BL$2&gt;=$O131,IF(BL130-HLOOKUP($O131,$R$2:$BS$33,30,FALSE)/HLOOKUP($O131,$R$2:$BS$33,31,FALSE)&lt;=0,BL130,HLOOKUP($O131,$R$2:$BS$33,30,FALSE)/HLOOKUP($O131,$R$2:$BS$33,31,FALSE)),0)</f>
        <v>0</v>
      </c>
      <c r="BM131" s="35">
        <f t="shared" ref="BM131" si="2370">IF(BM$2&gt;=$O131,IF(BM130-HLOOKUP($O131,$R$2:$BS$33,30,FALSE)/HLOOKUP($O131,$R$2:$BS$33,31,FALSE)&lt;=0,BM130,HLOOKUP($O131,$R$2:$BS$33,30,FALSE)/HLOOKUP($O131,$R$2:$BS$33,31,FALSE)),0)</f>
        <v>0</v>
      </c>
      <c r="BN131" s="35">
        <f t="shared" ref="BN131" si="2371">IF(BN$2&gt;=$O131,IF(BN130-HLOOKUP($O131,$R$2:$BS$33,30,FALSE)/HLOOKUP($O131,$R$2:$BS$33,31,FALSE)&lt;=0,BN130,HLOOKUP($O131,$R$2:$BS$33,30,FALSE)/HLOOKUP($O131,$R$2:$BS$33,31,FALSE)),0)</f>
        <v>0</v>
      </c>
      <c r="BO131" s="35">
        <f t="shared" ref="BO131" si="2372">IF(BO$2&gt;=$O131,IF(BO130-HLOOKUP($O131,$R$2:$BS$33,30,FALSE)/HLOOKUP($O131,$R$2:$BS$33,31,FALSE)&lt;=0,BO130,HLOOKUP($O131,$R$2:$BS$33,30,FALSE)/HLOOKUP($O131,$R$2:$BS$33,31,FALSE)),0)</f>
        <v>0</v>
      </c>
      <c r="BP131" s="35">
        <f t="shared" ref="BP131" si="2373">IF(BP$2&gt;=$O131,IF(BP130-HLOOKUP($O131,$R$2:$BS$33,30,FALSE)/HLOOKUP($O131,$R$2:$BS$33,31,FALSE)&lt;=0,BP130,HLOOKUP($O131,$R$2:$BS$33,30,FALSE)/HLOOKUP($O131,$R$2:$BS$33,31,FALSE)),0)</f>
        <v>0</v>
      </c>
      <c r="BQ131" s="35">
        <f t="shared" ref="BQ131" si="2374">IF(BQ$2&gt;=$O131,IF(BQ130-HLOOKUP($O131,$R$2:$BS$33,30,FALSE)/HLOOKUP($O131,$R$2:$BS$33,31,FALSE)&lt;=0,BQ130,HLOOKUP($O131,$R$2:$BS$33,30,FALSE)/HLOOKUP($O131,$R$2:$BS$33,31,FALSE)),0)</f>
        <v>0</v>
      </c>
      <c r="BR131" s="35">
        <f t="shared" ref="BR131" si="2375">IF(BR$2&gt;=$O131,IF(BR130-HLOOKUP($O131,$R$2:$BS$33,30,FALSE)/HLOOKUP($O131,$R$2:$BS$33,31,FALSE)&lt;=0,BR130,HLOOKUP($O131,$R$2:$BS$33,30,FALSE)/HLOOKUP($O131,$R$2:$BS$33,31,FALSE)),0)</f>
        <v>0</v>
      </c>
      <c r="BS131" s="35">
        <f t="shared" ref="BS131" si="2376">IF(BS$2&gt;=$O131,IF(BS130-HLOOKUP($O131,$R$2:$BS$33,30,FALSE)/HLOOKUP($O131,$R$2:$BS$33,31,FALSE)&lt;=0,BS130,HLOOKUP($O131,$R$2:$BS$33,30,FALSE)/HLOOKUP($O131,$R$2:$BS$33,31,FALSE)),0)</f>
        <v>0</v>
      </c>
    </row>
    <row r="132" spans="6:71" hidden="1" outlineLevel="1">
      <c r="F132" t="s">
        <v>168</v>
      </c>
      <c r="L132" s="22" t="s">
        <v>54</v>
      </c>
      <c r="O132" s="22">
        <v>46</v>
      </c>
      <c r="P132" s="39"/>
      <c r="Q132" s="45"/>
      <c r="R132" s="35">
        <f t="shared" ref="R132:BS132" si="2377">IF($O132=R$2,R$40,IF(R$2&gt;$O132,Q132-Q133,0))</f>
        <v>0</v>
      </c>
      <c r="S132" s="35">
        <f t="shared" si="2377"/>
        <v>0</v>
      </c>
      <c r="T132" s="35">
        <f t="shared" si="2377"/>
        <v>0</v>
      </c>
      <c r="U132" s="35">
        <f t="shared" si="2377"/>
        <v>0</v>
      </c>
      <c r="V132" s="35">
        <f t="shared" si="2377"/>
        <v>0</v>
      </c>
      <c r="W132" s="35">
        <f t="shared" si="2377"/>
        <v>0</v>
      </c>
      <c r="X132" s="35">
        <f t="shared" si="2377"/>
        <v>0</v>
      </c>
      <c r="Y132" s="35">
        <f t="shared" si="2377"/>
        <v>0</v>
      </c>
      <c r="Z132" s="35">
        <f t="shared" si="2377"/>
        <v>0</v>
      </c>
      <c r="AA132" s="35">
        <f t="shared" si="2377"/>
        <v>0</v>
      </c>
      <c r="AB132" s="35">
        <f t="shared" si="2377"/>
        <v>0</v>
      </c>
      <c r="AC132" s="35">
        <f t="shared" si="2377"/>
        <v>0</v>
      </c>
      <c r="AD132" s="35">
        <f t="shared" si="2377"/>
        <v>0</v>
      </c>
      <c r="AE132" s="35">
        <f t="shared" si="2377"/>
        <v>0</v>
      </c>
      <c r="AF132" s="35">
        <f t="shared" si="2377"/>
        <v>0</v>
      </c>
      <c r="AG132" s="35">
        <f t="shared" si="2377"/>
        <v>0</v>
      </c>
      <c r="AH132" s="35">
        <f t="shared" si="2377"/>
        <v>0</v>
      </c>
      <c r="AI132" s="35">
        <f t="shared" si="2377"/>
        <v>0</v>
      </c>
      <c r="AJ132" s="35">
        <f t="shared" si="2377"/>
        <v>0</v>
      </c>
      <c r="AK132" s="35">
        <f t="shared" si="2377"/>
        <v>0</v>
      </c>
      <c r="AL132" s="35">
        <f t="shared" si="2377"/>
        <v>0</v>
      </c>
      <c r="AM132" s="35">
        <f t="shared" si="2377"/>
        <v>0</v>
      </c>
      <c r="AN132" s="35">
        <f t="shared" si="2377"/>
        <v>0</v>
      </c>
      <c r="AO132" s="35">
        <f t="shared" si="2377"/>
        <v>0</v>
      </c>
      <c r="AP132" s="35">
        <f t="shared" si="2377"/>
        <v>0</v>
      </c>
      <c r="AQ132" s="35">
        <f t="shared" si="2377"/>
        <v>0</v>
      </c>
      <c r="AR132" s="35">
        <f t="shared" si="2377"/>
        <v>0</v>
      </c>
      <c r="AS132" s="35">
        <f t="shared" si="2377"/>
        <v>0</v>
      </c>
      <c r="AT132" s="35">
        <f t="shared" si="2377"/>
        <v>0</v>
      </c>
      <c r="AU132" s="35">
        <f t="shared" si="2377"/>
        <v>0</v>
      </c>
      <c r="AV132" s="35">
        <f t="shared" si="2377"/>
        <v>0</v>
      </c>
      <c r="AW132" s="35">
        <f t="shared" si="2377"/>
        <v>0</v>
      </c>
      <c r="AX132" s="35">
        <f t="shared" si="2377"/>
        <v>0</v>
      </c>
      <c r="AY132" s="35">
        <f t="shared" si="2377"/>
        <v>0</v>
      </c>
      <c r="AZ132" s="35">
        <f t="shared" si="2377"/>
        <v>0</v>
      </c>
      <c r="BA132" s="35">
        <f t="shared" si="2377"/>
        <v>0</v>
      </c>
      <c r="BB132" s="35">
        <f t="shared" si="2377"/>
        <v>0</v>
      </c>
      <c r="BC132" s="35">
        <f t="shared" si="2377"/>
        <v>0</v>
      </c>
      <c r="BD132" s="35">
        <f t="shared" si="2377"/>
        <v>0</v>
      </c>
      <c r="BE132" s="35">
        <f t="shared" si="2377"/>
        <v>0</v>
      </c>
      <c r="BF132" s="35">
        <f t="shared" si="2377"/>
        <v>0</v>
      </c>
      <c r="BG132" s="35">
        <f t="shared" si="2377"/>
        <v>0</v>
      </c>
      <c r="BH132" s="35">
        <f t="shared" si="2377"/>
        <v>0</v>
      </c>
      <c r="BI132" s="35">
        <f t="shared" si="2377"/>
        <v>0</v>
      </c>
      <c r="BJ132" s="35">
        <f t="shared" si="2377"/>
        <v>0</v>
      </c>
      <c r="BK132" s="35">
        <f t="shared" si="2377"/>
        <v>0</v>
      </c>
      <c r="BL132" s="35">
        <f t="shared" si="2377"/>
        <v>0</v>
      </c>
      <c r="BM132" s="35">
        <f t="shared" si="2377"/>
        <v>0</v>
      </c>
      <c r="BN132" s="35">
        <f t="shared" si="2377"/>
        <v>0</v>
      </c>
      <c r="BO132" s="35">
        <f t="shared" si="2377"/>
        <v>0</v>
      </c>
      <c r="BP132" s="35">
        <f t="shared" si="2377"/>
        <v>0</v>
      </c>
      <c r="BQ132" s="35">
        <f t="shared" si="2377"/>
        <v>0</v>
      </c>
      <c r="BR132" s="35">
        <f t="shared" si="2377"/>
        <v>0</v>
      </c>
      <c r="BS132" s="35">
        <f t="shared" si="2377"/>
        <v>0</v>
      </c>
    </row>
    <row r="133" spans="6:71" hidden="1" outlineLevel="1">
      <c r="F133" t="s">
        <v>169</v>
      </c>
      <c r="L133" s="22" t="s">
        <v>170</v>
      </c>
      <c r="O133" s="22">
        <v>46</v>
      </c>
      <c r="P133" s="39"/>
      <c r="Q133" s="45"/>
      <c r="R133" s="35">
        <f t="shared" ref="R133" si="2378">IF(R$2&gt;=$O133,IF(R132-HLOOKUP($O133,$R$2:$BS$33,30,FALSE)/HLOOKUP($O133,$R$2:$BS$33,31,FALSE)&lt;=0,R132,HLOOKUP($O133,$R$2:$BS$33,30,FALSE)/HLOOKUP($O133,$R$2:$BS$33,31,FALSE)),0)</f>
        <v>0</v>
      </c>
      <c r="S133" s="35">
        <f t="shared" ref="S133" si="2379">IF(S$2&gt;=$O133,IF(S132-HLOOKUP($O133,$R$2:$BS$33,30,FALSE)/HLOOKUP($O133,$R$2:$BS$33,31,FALSE)&lt;=0,S132,HLOOKUP($O133,$R$2:$BS$33,30,FALSE)/HLOOKUP($O133,$R$2:$BS$33,31,FALSE)),0)</f>
        <v>0</v>
      </c>
      <c r="T133" s="35">
        <f t="shared" ref="T133" si="2380">IF(T$2&gt;=$O133,IF(T132-HLOOKUP($O133,$R$2:$BS$33,30,FALSE)/HLOOKUP($O133,$R$2:$BS$33,31,FALSE)&lt;=0,T132,HLOOKUP($O133,$R$2:$BS$33,30,FALSE)/HLOOKUP($O133,$R$2:$BS$33,31,FALSE)),0)</f>
        <v>0</v>
      </c>
      <c r="U133" s="35">
        <f t="shared" ref="U133" si="2381">IF(U$2&gt;=$O133,IF(U132-HLOOKUP($O133,$R$2:$BS$33,30,FALSE)/HLOOKUP($O133,$R$2:$BS$33,31,FALSE)&lt;=0,U132,HLOOKUP($O133,$R$2:$BS$33,30,FALSE)/HLOOKUP($O133,$R$2:$BS$33,31,FALSE)),0)</f>
        <v>0</v>
      </c>
      <c r="V133" s="35">
        <f t="shared" ref="V133" si="2382">IF(V$2&gt;=$O133,IF(V132-HLOOKUP($O133,$R$2:$BS$33,30,FALSE)/HLOOKUP($O133,$R$2:$BS$33,31,FALSE)&lt;=0,V132,HLOOKUP($O133,$R$2:$BS$33,30,FALSE)/HLOOKUP($O133,$R$2:$BS$33,31,FALSE)),0)</f>
        <v>0</v>
      </c>
      <c r="W133" s="35">
        <f t="shared" ref="W133" si="2383">IF(W$2&gt;=$O133,IF(W132-HLOOKUP($O133,$R$2:$BS$33,30,FALSE)/HLOOKUP($O133,$R$2:$BS$33,31,FALSE)&lt;=0,W132,HLOOKUP($O133,$R$2:$BS$33,30,FALSE)/HLOOKUP($O133,$R$2:$BS$33,31,FALSE)),0)</f>
        <v>0</v>
      </c>
      <c r="X133" s="35">
        <f t="shared" ref="X133" si="2384">IF(X$2&gt;=$O133,IF(X132-HLOOKUP($O133,$R$2:$BS$33,30,FALSE)/HLOOKUP($O133,$R$2:$BS$33,31,FALSE)&lt;=0,X132,HLOOKUP($O133,$R$2:$BS$33,30,FALSE)/HLOOKUP($O133,$R$2:$BS$33,31,FALSE)),0)</f>
        <v>0</v>
      </c>
      <c r="Y133" s="35">
        <f t="shared" ref="Y133" si="2385">IF(Y$2&gt;=$O133,IF(Y132-HLOOKUP($O133,$R$2:$BS$33,30,FALSE)/HLOOKUP($O133,$R$2:$BS$33,31,FALSE)&lt;=0,Y132,HLOOKUP($O133,$R$2:$BS$33,30,FALSE)/HLOOKUP($O133,$R$2:$BS$33,31,FALSE)),0)</f>
        <v>0</v>
      </c>
      <c r="Z133" s="35">
        <f t="shared" ref="Z133" si="2386">IF(Z$2&gt;=$O133,IF(Z132-HLOOKUP($O133,$R$2:$BS$33,30,FALSE)/HLOOKUP($O133,$R$2:$BS$33,31,FALSE)&lt;=0,Z132,HLOOKUP($O133,$R$2:$BS$33,30,FALSE)/HLOOKUP($O133,$R$2:$BS$33,31,FALSE)),0)</f>
        <v>0</v>
      </c>
      <c r="AA133" s="35">
        <f t="shared" ref="AA133" si="2387">IF(AA$2&gt;=$O133,IF(AA132-HLOOKUP($O133,$R$2:$BS$33,30,FALSE)/HLOOKUP($O133,$R$2:$BS$33,31,FALSE)&lt;=0,AA132,HLOOKUP($O133,$R$2:$BS$33,30,FALSE)/HLOOKUP($O133,$R$2:$BS$33,31,FALSE)),0)</f>
        <v>0</v>
      </c>
      <c r="AB133" s="35">
        <f t="shared" ref="AB133" si="2388">IF(AB$2&gt;=$O133,IF(AB132-HLOOKUP($O133,$R$2:$BS$33,30,FALSE)/HLOOKUP($O133,$R$2:$BS$33,31,FALSE)&lt;=0,AB132,HLOOKUP($O133,$R$2:$BS$33,30,FALSE)/HLOOKUP($O133,$R$2:$BS$33,31,FALSE)),0)</f>
        <v>0</v>
      </c>
      <c r="AC133" s="35">
        <f t="shared" ref="AC133" si="2389">IF(AC$2&gt;=$O133,IF(AC132-HLOOKUP($O133,$R$2:$BS$33,30,FALSE)/HLOOKUP($O133,$R$2:$BS$33,31,FALSE)&lt;=0,AC132,HLOOKUP($O133,$R$2:$BS$33,30,FALSE)/HLOOKUP($O133,$R$2:$BS$33,31,FALSE)),0)</f>
        <v>0</v>
      </c>
      <c r="AD133" s="35">
        <f t="shared" ref="AD133" si="2390">IF(AD$2&gt;=$O133,IF(AD132-HLOOKUP($O133,$R$2:$BS$33,30,FALSE)/HLOOKUP($O133,$R$2:$BS$33,31,FALSE)&lt;=0,AD132,HLOOKUP($O133,$R$2:$BS$33,30,FALSE)/HLOOKUP($O133,$R$2:$BS$33,31,FALSE)),0)</f>
        <v>0</v>
      </c>
      <c r="AE133" s="35">
        <f t="shared" ref="AE133" si="2391">IF(AE$2&gt;=$O133,IF(AE132-HLOOKUP($O133,$R$2:$BS$33,30,FALSE)/HLOOKUP($O133,$R$2:$BS$33,31,FALSE)&lt;=0,AE132,HLOOKUP($O133,$R$2:$BS$33,30,FALSE)/HLOOKUP($O133,$R$2:$BS$33,31,FALSE)),0)</f>
        <v>0</v>
      </c>
      <c r="AF133" s="35">
        <f t="shared" ref="AF133" si="2392">IF(AF$2&gt;=$O133,IF(AF132-HLOOKUP($O133,$R$2:$BS$33,30,FALSE)/HLOOKUP($O133,$R$2:$BS$33,31,FALSE)&lt;=0,AF132,HLOOKUP($O133,$R$2:$BS$33,30,FALSE)/HLOOKUP($O133,$R$2:$BS$33,31,FALSE)),0)</f>
        <v>0</v>
      </c>
      <c r="AG133" s="35">
        <f t="shared" ref="AG133" si="2393">IF(AG$2&gt;=$O133,IF(AG132-HLOOKUP($O133,$R$2:$BS$33,30,FALSE)/HLOOKUP($O133,$R$2:$BS$33,31,FALSE)&lt;=0,AG132,HLOOKUP($O133,$R$2:$BS$33,30,FALSE)/HLOOKUP($O133,$R$2:$BS$33,31,FALSE)),0)</f>
        <v>0</v>
      </c>
      <c r="AH133" s="35">
        <f t="shared" ref="AH133" si="2394">IF(AH$2&gt;=$O133,IF(AH132-HLOOKUP($O133,$R$2:$BS$33,30,FALSE)/HLOOKUP($O133,$R$2:$BS$33,31,FALSE)&lt;=0,AH132,HLOOKUP($O133,$R$2:$BS$33,30,FALSE)/HLOOKUP($O133,$R$2:$BS$33,31,FALSE)),0)</f>
        <v>0</v>
      </c>
      <c r="AI133" s="35">
        <f t="shared" ref="AI133" si="2395">IF(AI$2&gt;=$O133,IF(AI132-HLOOKUP($O133,$R$2:$BS$33,30,FALSE)/HLOOKUP($O133,$R$2:$BS$33,31,FALSE)&lt;=0,AI132,HLOOKUP($O133,$R$2:$BS$33,30,FALSE)/HLOOKUP($O133,$R$2:$BS$33,31,FALSE)),0)</f>
        <v>0</v>
      </c>
      <c r="AJ133" s="35">
        <f t="shared" ref="AJ133" si="2396">IF(AJ$2&gt;=$O133,IF(AJ132-HLOOKUP($O133,$R$2:$BS$33,30,FALSE)/HLOOKUP($O133,$R$2:$BS$33,31,FALSE)&lt;=0,AJ132,HLOOKUP($O133,$R$2:$BS$33,30,FALSE)/HLOOKUP($O133,$R$2:$BS$33,31,FALSE)),0)</f>
        <v>0</v>
      </c>
      <c r="AK133" s="35">
        <f t="shared" ref="AK133" si="2397">IF(AK$2&gt;=$O133,IF(AK132-HLOOKUP($O133,$R$2:$BS$33,30,FALSE)/HLOOKUP($O133,$R$2:$BS$33,31,FALSE)&lt;=0,AK132,HLOOKUP($O133,$R$2:$BS$33,30,FALSE)/HLOOKUP($O133,$R$2:$BS$33,31,FALSE)),0)</f>
        <v>0</v>
      </c>
      <c r="AL133" s="35">
        <f t="shared" ref="AL133" si="2398">IF(AL$2&gt;=$O133,IF(AL132-HLOOKUP($O133,$R$2:$BS$33,30,FALSE)/HLOOKUP($O133,$R$2:$BS$33,31,FALSE)&lt;=0,AL132,HLOOKUP($O133,$R$2:$BS$33,30,FALSE)/HLOOKUP($O133,$R$2:$BS$33,31,FALSE)),0)</f>
        <v>0</v>
      </c>
      <c r="AM133" s="35">
        <f t="shared" ref="AM133" si="2399">IF(AM$2&gt;=$O133,IF(AM132-HLOOKUP($O133,$R$2:$BS$33,30,FALSE)/HLOOKUP($O133,$R$2:$BS$33,31,FALSE)&lt;=0,AM132,HLOOKUP($O133,$R$2:$BS$33,30,FALSE)/HLOOKUP($O133,$R$2:$BS$33,31,FALSE)),0)</f>
        <v>0</v>
      </c>
      <c r="AN133" s="35">
        <f t="shared" ref="AN133" si="2400">IF(AN$2&gt;=$O133,IF(AN132-HLOOKUP($O133,$R$2:$BS$33,30,FALSE)/HLOOKUP($O133,$R$2:$BS$33,31,FALSE)&lt;=0,AN132,HLOOKUP($O133,$R$2:$BS$33,30,FALSE)/HLOOKUP($O133,$R$2:$BS$33,31,FALSE)),0)</f>
        <v>0</v>
      </c>
      <c r="AO133" s="35">
        <f t="shared" ref="AO133" si="2401">IF(AO$2&gt;=$O133,IF(AO132-HLOOKUP($O133,$R$2:$BS$33,30,FALSE)/HLOOKUP($O133,$R$2:$BS$33,31,FALSE)&lt;=0,AO132,HLOOKUP($O133,$R$2:$BS$33,30,FALSE)/HLOOKUP($O133,$R$2:$BS$33,31,FALSE)),0)</f>
        <v>0</v>
      </c>
      <c r="AP133" s="35">
        <f t="shared" ref="AP133" si="2402">IF(AP$2&gt;=$O133,IF(AP132-HLOOKUP($O133,$R$2:$BS$33,30,FALSE)/HLOOKUP($O133,$R$2:$BS$33,31,FALSE)&lt;=0,AP132,HLOOKUP($O133,$R$2:$BS$33,30,FALSE)/HLOOKUP($O133,$R$2:$BS$33,31,FALSE)),0)</f>
        <v>0</v>
      </c>
      <c r="AQ133" s="35">
        <f t="shared" ref="AQ133" si="2403">IF(AQ$2&gt;=$O133,IF(AQ132-HLOOKUP($O133,$R$2:$BS$33,30,FALSE)/HLOOKUP($O133,$R$2:$BS$33,31,FALSE)&lt;=0,AQ132,HLOOKUP($O133,$R$2:$BS$33,30,FALSE)/HLOOKUP($O133,$R$2:$BS$33,31,FALSE)),0)</f>
        <v>0</v>
      </c>
      <c r="AR133" s="35">
        <f t="shared" ref="AR133" si="2404">IF(AR$2&gt;=$O133,IF(AR132-HLOOKUP($O133,$R$2:$BS$33,30,FALSE)/HLOOKUP($O133,$R$2:$BS$33,31,FALSE)&lt;=0,AR132,HLOOKUP($O133,$R$2:$BS$33,30,FALSE)/HLOOKUP($O133,$R$2:$BS$33,31,FALSE)),0)</f>
        <v>0</v>
      </c>
      <c r="AS133" s="35">
        <f t="shared" ref="AS133" si="2405">IF(AS$2&gt;=$O133,IF(AS132-HLOOKUP($O133,$R$2:$BS$33,30,FALSE)/HLOOKUP($O133,$R$2:$BS$33,31,FALSE)&lt;=0,AS132,HLOOKUP($O133,$R$2:$BS$33,30,FALSE)/HLOOKUP($O133,$R$2:$BS$33,31,FALSE)),0)</f>
        <v>0</v>
      </c>
      <c r="AT133" s="35">
        <f t="shared" ref="AT133" si="2406">IF(AT$2&gt;=$O133,IF(AT132-HLOOKUP($O133,$R$2:$BS$33,30,FALSE)/HLOOKUP($O133,$R$2:$BS$33,31,FALSE)&lt;=0,AT132,HLOOKUP($O133,$R$2:$BS$33,30,FALSE)/HLOOKUP($O133,$R$2:$BS$33,31,FALSE)),0)</f>
        <v>0</v>
      </c>
      <c r="AU133" s="35">
        <f t="shared" ref="AU133" si="2407">IF(AU$2&gt;=$O133,IF(AU132-HLOOKUP($O133,$R$2:$BS$33,30,FALSE)/HLOOKUP($O133,$R$2:$BS$33,31,FALSE)&lt;=0,AU132,HLOOKUP($O133,$R$2:$BS$33,30,FALSE)/HLOOKUP($O133,$R$2:$BS$33,31,FALSE)),0)</f>
        <v>0</v>
      </c>
      <c r="AV133" s="35">
        <f t="shared" ref="AV133" si="2408">IF(AV$2&gt;=$O133,IF(AV132-HLOOKUP($O133,$R$2:$BS$33,30,FALSE)/HLOOKUP($O133,$R$2:$BS$33,31,FALSE)&lt;=0,AV132,HLOOKUP($O133,$R$2:$BS$33,30,FALSE)/HLOOKUP($O133,$R$2:$BS$33,31,FALSE)),0)</f>
        <v>0</v>
      </c>
      <c r="AW133" s="35">
        <f t="shared" ref="AW133" si="2409">IF(AW$2&gt;=$O133,IF(AW132-HLOOKUP($O133,$R$2:$BS$33,30,FALSE)/HLOOKUP($O133,$R$2:$BS$33,31,FALSE)&lt;=0,AW132,HLOOKUP($O133,$R$2:$BS$33,30,FALSE)/HLOOKUP($O133,$R$2:$BS$33,31,FALSE)),0)</f>
        <v>0</v>
      </c>
      <c r="AX133" s="35">
        <f t="shared" ref="AX133" si="2410">IF(AX$2&gt;=$O133,IF(AX132-HLOOKUP($O133,$R$2:$BS$33,30,FALSE)/HLOOKUP($O133,$R$2:$BS$33,31,FALSE)&lt;=0,AX132,HLOOKUP($O133,$R$2:$BS$33,30,FALSE)/HLOOKUP($O133,$R$2:$BS$33,31,FALSE)),0)</f>
        <v>0</v>
      </c>
      <c r="AY133" s="35">
        <f t="shared" ref="AY133" si="2411">IF(AY$2&gt;=$O133,IF(AY132-HLOOKUP($O133,$R$2:$BS$33,30,FALSE)/HLOOKUP($O133,$R$2:$BS$33,31,FALSE)&lt;=0,AY132,HLOOKUP($O133,$R$2:$BS$33,30,FALSE)/HLOOKUP($O133,$R$2:$BS$33,31,FALSE)),0)</f>
        <v>0</v>
      </c>
      <c r="AZ133" s="35">
        <f t="shared" ref="AZ133" si="2412">IF(AZ$2&gt;=$O133,IF(AZ132-HLOOKUP($O133,$R$2:$BS$33,30,FALSE)/HLOOKUP($O133,$R$2:$BS$33,31,FALSE)&lt;=0,AZ132,HLOOKUP($O133,$R$2:$BS$33,30,FALSE)/HLOOKUP($O133,$R$2:$BS$33,31,FALSE)),0)</f>
        <v>0</v>
      </c>
      <c r="BA133" s="35">
        <f t="shared" ref="BA133" si="2413">IF(BA$2&gt;=$O133,IF(BA132-HLOOKUP($O133,$R$2:$BS$33,30,FALSE)/HLOOKUP($O133,$R$2:$BS$33,31,FALSE)&lt;=0,BA132,HLOOKUP($O133,$R$2:$BS$33,30,FALSE)/HLOOKUP($O133,$R$2:$BS$33,31,FALSE)),0)</f>
        <v>0</v>
      </c>
      <c r="BB133" s="35">
        <f t="shared" ref="BB133" si="2414">IF(BB$2&gt;=$O133,IF(BB132-HLOOKUP($O133,$R$2:$BS$33,30,FALSE)/HLOOKUP($O133,$R$2:$BS$33,31,FALSE)&lt;=0,BB132,HLOOKUP($O133,$R$2:$BS$33,30,FALSE)/HLOOKUP($O133,$R$2:$BS$33,31,FALSE)),0)</f>
        <v>0</v>
      </c>
      <c r="BC133" s="35">
        <f t="shared" ref="BC133" si="2415">IF(BC$2&gt;=$O133,IF(BC132-HLOOKUP($O133,$R$2:$BS$33,30,FALSE)/HLOOKUP($O133,$R$2:$BS$33,31,FALSE)&lt;=0,BC132,HLOOKUP($O133,$R$2:$BS$33,30,FALSE)/HLOOKUP($O133,$R$2:$BS$33,31,FALSE)),0)</f>
        <v>0</v>
      </c>
      <c r="BD133" s="35">
        <f t="shared" ref="BD133" si="2416">IF(BD$2&gt;=$O133,IF(BD132-HLOOKUP($O133,$R$2:$BS$33,30,FALSE)/HLOOKUP($O133,$R$2:$BS$33,31,FALSE)&lt;=0,BD132,HLOOKUP($O133,$R$2:$BS$33,30,FALSE)/HLOOKUP($O133,$R$2:$BS$33,31,FALSE)),0)</f>
        <v>0</v>
      </c>
      <c r="BE133" s="35">
        <f t="shared" ref="BE133" si="2417">IF(BE$2&gt;=$O133,IF(BE132-HLOOKUP($O133,$R$2:$BS$33,30,FALSE)/HLOOKUP($O133,$R$2:$BS$33,31,FALSE)&lt;=0,BE132,HLOOKUP($O133,$R$2:$BS$33,30,FALSE)/HLOOKUP($O133,$R$2:$BS$33,31,FALSE)),0)</f>
        <v>0</v>
      </c>
      <c r="BF133" s="35">
        <f t="shared" ref="BF133" si="2418">IF(BF$2&gt;=$O133,IF(BF132-HLOOKUP($O133,$R$2:$BS$33,30,FALSE)/HLOOKUP($O133,$R$2:$BS$33,31,FALSE)&lt;=0,BF132,HLOOKUP($O133,$R$2:$BS$33,30,FALSE)/HLOOKUP($O133,$R$2:$BS$33,31,FALSE)),0)</f>
        <v>0</v>
      </c>
      <c r="BG133" s="35">
        <f t="shared" ref="BG133" si="2419">IF(BG$2&gt;=$O133,IF(BG132-HLOOKUP($O133,$R$2:$BS$33,30,FALSE)/HLOOKUP($O133,$R$2:$BS$33,31,FALSE)&lt;=0,BG132,HLOOKUP($O133,$R$2:$BS$33,30,FALSE)/HLOOKUP($O133,$R$2:$BS$33,31,FALSE)),0)</f>
        <v>0</v>
      </c>
      <c r="BH133" s="35">
        <f t="shared" ref="BH133" si="2420">IF(BH$2&gt;=$O133,IF(BH132-HLOOKUP($O133,$R$2:$BS$33,30,FALSE)/HLOOKUP($O133,$R$2:$BS$33,31,FALSE)&lt;=0,BH132,HLOOKUP($O133,$R$2:$BS$33,30,FALSE)/HLOOKUP($O133,$R$2:$BS$33,31,FALSE)),0)</f>
        <v>0</v>
      </c>
      <c r="BI133" s="35">
        <f t="shared" ref="BI133" si="2421">IF(BI$2&gt;=$O133,IF(BI132-HLOOKUP($O133,$R$2:$BS$33,30,FALSE)/HLOOKUP($O133,$R$2:$BS$33,31,FALSE)&lt;=0,BI132,HLOOKUP($O133,$R$2:$BS$33,30,FALSE)/HLOOKUP($O133,$R$2:$BS$33,31,FALSE)),0)</f>
        <v>0</v>
      </c>
      <c r="BJ133" s="35">
        <f t="shared" ref="BJ133" si="2422">IF(BJ$2&gt;=$O133,IF(BJ132-HLOOKUP($O133,$R$2:$BS$33,30,FALSE)/HLOOKUP($O133,$R$2:$BS$33,31,FALSE)&lt;=0,BJ132,HLOOKUP($O133,$R$2:$BS$33,30,FALSE)/HLOOKUP($O133,$R$2:$BS$33,31,FALSE)),0)</f>
        <v>0</v>
      </c>
      <c r="BK133" s="35">
        <f t="shared" ref="BK133" si="2423">IF(BK$2&gt;=$O133,IF(BK132-HLOOKUP($O133,$R$2:$BS$33,30,FALSE)/HLOOKUP($O133,$R$2:$BS$33,31,FALSE)&lt;=0,BK132,HLOOKUP($O133,$R$2:$BS$33,30,FALSE)/HLOOKUP($O133,$R$2:$BS$33,31,FALSE)),0)</f>
        <v>0</v>
      </c>
      <c r="BL133" s="35">
        <f t="shared" ref="BL133" si="2424">IF(BL$2&gt;=$O133,IF(BL132-HLOOKUP($O133,$R$2:$BS$33,30,FALSE)/HLOOKUP($O133,$R$2:$BS$33,31,FALSE)&lt;=0,BL132,HLOOKUP($O133,$R$2:$BS$33,30,FALSE)/HLOOKUP($O133,$R$2:$BS$33,31,FALSE)),0)</f>
        <v>0</v>
      </c>
      <c r="BM133" s="35">
        <f t="shared" ref="BM133" si="2425">IF(BM$2&gt;=$O133,IF(BM132-HLOOKUP($O133,$R$2:$BS$33,30,FALSE)/HLOOKUP($O133,$R$2:$BS$33,31,FALSE)&lt;=0,BM132,HLOOKUP($O133,$R$2:$BS$33,30,FALSE)/HLOOKUP($O133,$R$2:$BS$33,31,FALSE)),0)</f>
        <v>0</v>
      </c>
      <c r="BN133" s="35">
        <f t="shared" ref="BN133" si="2426">IF(BN$2&gt;=$O133,IF(BN132-HLOOKUP($O133,$R$2:$BS$33,30,FALSE)/HLOOKUP($O133,$R$2:$BS$33,31,FALSE)&lt;=0,BN132,HLOOKUP($O133,$R$2:$BS$33,30,FALSE)/HLOOKUP($O133,$R$2:$BS$33,31,FALSE)),0)</f>
        <v>0</v>
      </c>
      <c r="BO133" s="35">
        <f t="shared" ref="BO133" si="2427">IF(BO$2&gt;=$O133,IF(BO132-HLOOKUP($O133,$R$2:$BS$33,30,FALSE)/HLOOKUP($O133,$R$2:$BS$33,31,FALSE)&lt;=0,BO132,HLOOKUP($O133,$R$2:$BS$33,30,FALSE)/HLOOKUP($O133,$R$2:$BS$33,31,FALSE)),0)</f>
        <v>0</v>
      </c>
      <c r="BP133" s="35">
        <f t="shared" ref="BP133" si="2428">IF(BP$2&gt;=$O133,IF(BP132-HLOOKUP($O133,$R$2:$BS$33,30,FALSE)/HLOOKUP($O133,$R$2:$BS$33,31,FALSE)&lt;=0,BP132,HLOOKUP($O133,$R$2:$BS$33,30,FALSE)/HLOOKUP($O133,$R$2:$BS$33,31,FALSE)),0)</f>
        <v>0</v>
      </c>
      <c r="BQ133" s="35">
        <f t="shared" ref="BQ133" si="2429">IF(BQ$2&gt;=$O133,IF(BQ132-HLOOKUP($O133,$R$2:$BS$33,30,FALSE)/HLOOKUP($O133,$R$2:$BS$33,31,FALSE)&lt;=0,BQ132,HLOOKUP($O133,$R$2:$BS$33,30,FALSE)/HLOOKUP($O133,$R$2:$BS$33,31,FALSE)),0)</f>
        <v>0</v>
      </c>
      <c r="BR133" s="35">
        <f t="shared" ref="BR133" si="2430">IF(BR$2&gt;=$O133,IF(BR132-HLOOKUP($O133,$R$2:$BS$33,30,FALSE)/HLOOKUP($O133,$R$2:$BS$33,31,FALSE)&lt;=0,BR132,HLOOKUP($O133,$R$2:$BS$33,30,FALSE)/HLOOKUP($O133,$R$2:$BS$33,31,FALSE)),0)</f>
        <v>0</v>
      </c>
      <c r="BS133" s="35">
        <f t="shared" ref="BS133" si="2431">IF(BS$2&gt;=$O133,IF(BS132-HLOOKUP($O133,$R$2:$BS$33,30,FALSE)/HLOOKUP($O133,$R$2:$BS$33,31,FALSE)&lt;=0,BS132,HLOOKUP($O133,$R$2:$BS$33,30,FALSE)/HLOOKUP($O133,$R$2:$BS$33,31,FALSE)),0)</f>
        <v>0</v>
      </c>
    </row>
    <row r="134" spans="6:71" hidden="1" outlineLevel="1">
      <c r="F134" t="s">
        <v>168</v>
      </c>
      <c r="L134" s="22" t="s">
        <v>54</v>
      </c>
      <c r="O134" s="22">
        <v>47</v>
      </c>
      <c r="P134" s="39"/>
      <c r="Q134" s="45"/>
      <c r="R134" s="35">
        <f t="shared" ref="R134:BS134" si="2432">IF($O134=R$2,R$40,IF(R$2&gt;$O134,Q134-Q135,0))</f>
        <v>0</v>
      </c>
      <c r="S134" s="35">
        <f t="shared" si="2432"/>
        <v>0</v>
      </c>
      <c r="T134" s="35">
        <f t="shared" si="2432"/>
        <v>0</v>
      </c>
      <c r="U134" s="35">
        <f t="shared" si="2432"/>
        <v>0</v>
      </c>
      <c r="V134" s="35">
        <f t="shared" si="2432"/>
        <v>0</v>
      </c>
      <c r="W134" s="35">
        <f t="shared" si="2432"/>
        <v>0</v>
      </c>
      <c r="X134" s="35">
        <f t="shared" si="2432"/>
        <v>0</v>
      </c>
      <c r="Y134" s="35">
        <f t="shared" si="2432"/>
        <v>0</v>
      </c>
      <c r="Z134" s="35">
        <f t="shared" si="2432"/>
        <v>0</v>
      </c>
      <c r="AA134" s="35">
        <f t="shared" si="2432"/>
        <v>0</v>
      </c>
      <c r="AB134" s="35">
        <f t="shared" si="2432"/>
        <v>0</v>
      </c>
      <c r="AC134" s="35">
        <f t="shared" si="2432"/>
        <v>0</v>
      </c>
      <c r="AD134" s="35">
        <f t="shared" si="2432"/>
        <v>0</v>
      </c>
      <c r="AE134" s="35">
        <f t="shared" si="2432"/>
        <v>0</v>
      </c>
      <c r="AF134" s="35">
        <f t="shared" si="2432"/>
        <v>0</v>
      </c>
      <c r="AG134" s="35">
        <f t="shared" si="2432"/>
        <v>0</v>
      </c>
      <c r="AH134" s="35">
        <f t="shared" si="2432"/>
        <v>0</v>
      </c>
      <c r="AI134" s="35">
        <f t="shared" si="2432"/>
        <v>0</v>
      </c>
      <c r="AJ134" s="35">
        <f t="shared" si="2432"/>
        <v>0</v>
      </c>
      <c r="AK134" s="35">
        <f t="shared" si="2432"/>
        <v>0</v>
      </c>
      <c r="AL134" s="35">
        <f t="shared" si="2432"/>
        <v>0</v>
      </c>
      <c r="AM134" s="35">
        <f t="shared" si="2432"/>
        <v>0</v>
      </c>
      <c r="AN134" s="35">
        <f t="shared" si="2432"/>
        <v>0</v>
      </c>
      <c r="AO134" s="35">
        <f t="shared" si="2432"/>
        <v>0</v>
      </c>
      <c r="AP134" s="35">
        <f t="shared" si="2432"/>
        <v>0</v>
      </c>
      <c r="AQ134" s="35">
        <f t="shared" si="2432"/>
        <v>0</v>
      </c>
      <c r="AR134" s="35">
        <f t="shared" si="2432"/>
        <v>0</v>
      </c>
      <c r="AS134" s="35">
        <f t="shared" si="2432"/>
        <v>0</v>
      </c>
      <c r="AT134" s="35">
        <f t="shared" si="2432"/>
        <v>0</v>
      </c>
      <c r="AU134" s="35">
        <f t="shared" si="2432"/>
        <v>0</v>
      </c>
      <c r="AV134" s="35">
        <f t="shared" si="2432"/>
        <v>0</v>
      </c>
      <c r="AW134" s="35">
        <f t="shared" si="2432"/>
        <v>0</v>
      </c>
      <c r="AX134" s="35">
        <f t="shared" si="2432"/>
        <v>0</v>
      </c>
      <c r="AY134" s="35">
        <f t="shared" si="2432"/>
        <v>0</v>
      </c>
      <c r="AZ134" s="35">
        <f t="shared" si="2432"/>
        <v>0</v>
      </c>
      <c r="BA134" s="35">
        <f t="shared" si="2432"/>
        <v>0</v>
      </c>
      <c r="BB134" s="35">
        <f t="shared" si="2432"/>
        <v>0</v>
      </c>
      <c r="BC134" s="35">
        <f t="shared" si="2432"/>
        <v>0</v>
      </c>
      <c r="BD134" s="35">
        <f t="shared" si="2432"/>
        <v>0</v>
      </c>
      <c r="BE134" s="35">
        <f t="shared" si="2432"/>
        <v>0</v>
      </c>
      <c r="BF134" s="35">
        <f t="shared" si="2432"/>
        <v>0</v>
      </c>
      <c r="BG134" s="35">
        <f t="shared" si="2432"/>
        <v>0</v>
      </c>
      <c r="BH134" s="35">
        <f t="shared" si="2432"/>
        <v>0</v>
      </c>
      <c r="BI134" s="35">
        <f t="shared" si="2432"/>
        <v>0</v>
      </c>
      <c r="BJ134" s="35">
        <f t="shared" si="2432"/>
        <v>0</v>
      </c>
      <c r="BK134" s="35">
        <f t="shared" si="2432"/>
        <v>0</v>
      </c>
      <c r="BL134" s="35">
        <f t="shared" si="2432"/>
        <v>0</v>
      </c>
      <c r="BM134" s="35">
        <f t="shared" si="2432"/>
        <v>0</v>
      </c>
      <c r="BN134" s="35">
        <f t="shared" si="2432"/>
        <v>0</v>
      </c>
      <c r="BO134" s="35">
        <f t="shared" si="2432"/>
        <v>0</v>
      </c>
      <c r="BP134" s="35">
        <f t="shared" si="2432"/>
        <v>0</v>
      </c>
      <c r="BQ134" s="35">
        <f t="shared" si="2432"/>
        <v>0</v>
      </c>
      <c r="BR134" s="35">
        <f t="shared" si="2432"/>
        <v>0</v>
      </c>
      <c r="BS134" s="35">
        <f t="shared" si="2432"/>
        <v>0</v>
      </c>
    </row>
    <row r="135" spans="6:71" hidden="1" outlineLevel="1">
      <c r="F135" t="s">
        <v>169</v>
      </c>
      <c r="L135" s="22" t="s">
        <v>170</v>
      </c>
      <c r="O135" s="22">
        <v>47</v>
      </c>
      <c r="P135" s="39"/>
      <c r="Q135" s="45"/>
      <c r="R135" s="35">
        <f t="shared" ref="R135" si="2433">IF(R$2&gt;=$O135,IF(R134-HLOOKUP($O135,$R$2:$BS$33,30,FALSE)/HLOOKUP($O135,$R$2:$BS$33,31,FALSE)&lt;=0,R134,HLOOKUP($O135,$R$2:$BS$33,30,FALSE)/HLOOKUP($O135,$R$2:$BS$33,31,FALSE)),0)</f>
        <v>0</v>
      </c>
      <c r="S135" s="35">
        <f t="shared" ref="S135" si="2434">IF(S$2&gt;=$O135,IF(S134-HLOOKUP($O135,$R$2:$BS$33,30,FALSE)/HLOOKUP($O135,$R$2:$BS$33,31,FALSE)&lt;=0,S134,HLOOKUP($O135,$R$2:$BS$33,30,FALSE)/HLOOKUP($O135,$R$2:$BS$33,31,FALSE)),0)</f>
        <v>0</v>
      </c>
      <c r="T135" s="35">
        <f t="shared" ref="T135" si="2435">IF(T$2&gt;=$O135,IF(T134-HLOOKUP($O135,$R$2:$BS$33,30,FALSE)/HLOOKUP($O135,$R$2:$BS$33,31,FALSE)&lt;=0,T134,HLOOKUP($O135,$R$2:$BS$33,30,FALSE)/HLOOKUP($O135,$R$2:$BS$33,31,FALSE)),0)</f>
        <v>0</v>
      </c>
      <c r="U135" s="35">
        <f t="shared" ref="U135" si="2436">IF(U$2&gt;=$O135,IF(U134-HLOOKUP($O135,$R$2:$BS$33,30,FALSE)/HLOOKUP($O135,$R$2:$BS$33,31,FALSE)&lt;=0,U134,HLOOKUP($O135,$R$2:$BS$33,30,FALSE)/HLOOKUP($O135,$R$2:$BS$33,31,FALSE)),0)</f>
        <v>0</v>
      </c>
      <c r="V135" s="35">
        <f t="shared" ref="V135" si="2437">IF(V$2&gt;=$O135,IF(V134-HLOOKUP($O135,$R$2:$BS$33,30,FALSE)/HLOOKUP($O135,$R$2:$BS$33,31,FALSE)&lt;=0,V134,HLOOKUP($O135,$R$2:$BS$33,30,FALSE)/HLOOKUP($O135,$R$2:$BS$33,31,FALSE)),0)</f>
        <v>0</v>
      </c>
      <c r="W135" s="35">
        <f t="shared" ref="W135" si="2438">IF(W$2&gt;=$O135,IF(W134-HLOOKUP($O135,$R$2:$BS$33,30,FALSE)/HLOOKUP($O135,$R$2:$BS$33,31,FALSE)&lt;=0,W134,HLOOKUP($O135,$R$2:$BS$33,30,FALSE)/HLOOKUP($O135,$R$2:$BS$33,31,FALSE)),0)</f>
        <v>0</v>
      </c>
      <c r="X135" s="35">
        <f t="shared" ref="X135" si="2439">IF(X$2&gt;=$O135,IF(X134-HLOOKUP($O135,$R$2:$BS$33,30,FALSE)/HLOOKUP($O135,$R$2:$BS$33,31,FALSE)&lt;=0,X134,HLOOKUP($O135,$R$2:$BS$33,30,FALSE)/HLOOKUP($O135,$R$2:$BS$33,31,FALSE)),0)</f>
        <v>0</v>
      </c>
      <c r="Y135" s="35">
        <f t="shared" ref="Y135" si="2440">IF(Y$2&gt;=$O135,IF(Y134-HLOOKUP($O135,$R$2:$BS$33,30,FALSE)/HLOOKUP($O135,$R$2:$BS$33,31,FALSE)&lt;=0,Y134,HLOOKUP($O135,$R$2:$BS$33,30,FALSE)/HLOOKUP($O135,$R$2:$BS$33,31,FALSE)),0)</f>
        <v>0</v>
      </c>
      <c r="Z135" s="35">
        <f t="shared" ref="Z135" si="2441">IF(Z$2&gt;=$O135,IF(Z134-HLOOKUP($O135,$R$2:$BS$33,30,FALSE)/HLOOKUP($O135,$R$2:$BS$33,31,FALSE)&lt;=0,Z134,HLOOKUP($O135,$R$2:$BS$33,30,FALSE)/HLOOKUP($O135,$R$2:$BS$33,31,FALSE)),0)</f>
        <v>0</v>
      </c>
      <c r="AA135" s="35">
        <f t="shared" ref="AA135" si="2442">IF(AA$2&gt;=$O135,IF(AA134-HLOOKUP($O135,$R$2:$BS$33,30,FALSE)/HLOOKUP($O135,$R$2:$BS$33,31,FALSE)&lt;=0,AA134,HLOOKUP($O135,$R$2:$BS$33,30,FALSE)/HLOOKUP($O135,$R$2:$BS$33,31,FALSE)),0)</f>
        <v>0</v>
      </c>
      <c r="AB135" s="35">
        <f t="shared" ref="AB135" si="2443">IF(AB$2&gt;=$O135,IF(AB134-HLOOKUP($O135,$R$2:$BS$33,30,FALSE)/HLOOKUP($O135,$R$2:$BS$33,31,FALSE)&lt;=0,AB134,HLOOKUP($O135,$R$2:$BS$33,30,FALSE)/HLOOKUP($O135,$R$2:$BS$33,31,FALSE)),0)</f>
        <v>0</v>
      </c>
      <c r="AC135" s="35">
        <f t="shared" ref="AC135" si="2444">IF(AC$2&gt;=$O135,IF(AC134-HLOOKUP($O135,$R$2:$BS$33,30,FALSE)/HLOOKUP($O135,$R$2:$BS$33,31,FALSE)&lt;=0,AC134,HLOOKUP($O135,$R$2:$BS$33,30,FALSE)/HLOOKUP($O135,$R$2:$BS$33,31,FALSE)),0)</f>
        <v>0</v>
      </c>
      <c r="AD135" s="35">
        <f t="shared" ref="AD135" si="2445">IF(AD$2&gt;=$O135,IF(AD134-HLOOKUP($O135,$R$2:$BS$33,30,FALSE)/HLOOKUP($O135,$R$2:$BS$33,31,FALSE)&lt;=0,AD134,HLOOKUP($O135,$R$2:$BS$33,30,FALSE)/HLOOKUP($O135,$R$2:$BS$33,31,FALSE)),0)</f>
        <v>0</v>
      </c>
      <c r="AE135" s="35">
        <f t="shared" ref="AE135" si="2446">IF(AE$2&gt;=$O135,IF(AE134-HLOOKUP($O135,$R$2:$BS$33,30,FALSE)/HLOOKUP($O135,$R$2:$BS$33,31,FALSE)&lt;=0,AE134,HLOOKUP($O135,$R$2:$BS$33,30,FALSE)/HLOOKUP($O135,$R$2:$BS$33,31,FALSE)),0)</f>
        <v>0</v>
      </c>
      <c r="AF135" s="35">
        <f t="shared" ref="AF135" si="2447">IF(AF$2&gt;=$O135,IF(AF134-HLOOKUP($O135,$R$2:$BS$33,30,FALSE)/HLOOKUP($O135,$R$2:$BS$33,31,FALSE)&lt;=0,AF134,HLOOKUP($O135,$R$2:$BS$33,30,FALSE)/HLOOKUP($O135,$R$2:$BS$33,31,FALSE)),0)</f>
        <v>0</v>
      </c>
      <c r="AG135" s="35">
        <f t="shared" ref="AG135" si="2448">IF(AG$2&gt;=$O135,IF(AG134-HLOOKUP($O135,$R$2:$BS$33,30,FALSE)/HLOOKUP($O135,$R$2:$BS$33,31,FALSE)&lt;=0,AG134,HLOOKUP($O135,$R$2:$BS$33,30,FALSE)/HLOOKUP($O135,$R$2:$BS$33,31,FALSE)),0)</f>
        <v>0</v>
      </c>
      <c r="AH135" s="35">
        <f t="shared" ref="AH135" si="2449">IF(AH$2&gt;=$O135,IF(AH134-HLOOKUP($O135,$R$2:$BS$33,30,FALSE)/HLOOKUP($O135,$R$2:$BS$33,31,FALSE)&lt;=0,AH134,HLOOKUP($O135,$R$2:$BS$33,30,FALSE)/HLOOKUP($O135,$R$2:$BS$33,31,FALSE)),0)</f>
        <v>0</v>
      </c>
      <c r="AI135" s="35">
        <f t="shared" ref="AI135" si="2450">IF(AI$2&gt;=$O135,IF(AI134-HLOOKUP($O135,$R$2:$BS$33,30,FALSE)/HLOOKUP($O135,$R$2:$BS$33,31,FALSE)&lt;=0,AI134,HLOOKUP($O135,$R$2:$BS$33,30,FALSE)/HLOOKUP($O135,$R$2:$BS$33,31,FALSE)),0)</f>
        <v>0</v>
      </c>
      <c r="AJ135" s="35">
        <f t="shared" ref="AJ135" si="2451">IF(AJ$2&gt;=$O135,IF(AJ134-HLOOKUP($O135,$R$2:$BS$33,30,FALSE)/HLOOKUP($O135,$R$2:$BS$33,31,FALSE)&lt;=0,AJ134,HLOOKUP($O135,$R$2:$BS$33,30,FALSE)/HLOOKUP($O135,$R$2:$BS$33,31,FALSE)),0)</f>
        <v>0</v>
      </c>
      <c r="AK135" s="35">
        <f t="shared" ref="AK135" si="2452">IF(AK$2&gt;=$O135,IF(AK134-HLOOKUP($O135,$R$2:$BS$33,30,FALSE)/HLOOKUP($O135,$R$2:$BS$33,31,FALSE)&lt;=0,AK134,HLOOKUP($O135,$R$2:$BS$33,30,FALSE)/HLOOKUP($O135,$R$2:$BS$33,31,FALSE)),0)</f>
        <v>0</v>
      </c>
      <c r="AL135" s="35">
        <f t="shared" ref="AL135" si="2453">IF(AL$2&gt;=$O135,IF(AL134-HLOOKUP($O135,$R$2:$BS$33,30,FALSE)/HLOOKUP($O135,$R$2:$BS$33,31,FALSE)&lt;=0,AL134,HLOOKUP($O135,$R$2:$BS$33,30,FALSE)/HLOOKUP($O135,$R$2:$BS$33,31,FALSE)),0)</f>
        <v>0</v>
      </c>
      <c r="AM135" s="35">
        <f t="shared" ref="AM135" si="2454">IF(AM$2&gt;=$O135,IF(AM134-HLOOKUP($O135,$R$2:$BS$33,30,FALSE)/HLOOKUP($O135,$R$2:$BS$33,31,FALSE)&lt;=0,AM134,HLOOKUP($O135,$R$2:$BS$33,30,FALSE)/HLOOKUP($O135,$R$2:$BS$33,31,FALSE)),0)</f>
        <v>0</v>
      </c>
      <c r="AN135" s="35">
        <f t="shared" ref="AN135" si="2455">IF(AN$2&gt;=$O135,IF(AN134-HLOOKUP($O135,$R$2:$BS$33,30,FALSE)/HLOOKUP($O135,$R$2:$BS$33,31,FALSE)&lt;=0,AN134,HLOOKUP($O135,$R$2:$BS$33,30,FALSE)/HLOOKUP($O135,$R$2:$BS$33,31,FALSE)),0)</f>
        <v>0</v>
      </c>
      <c r="AO135" s="35">
        <f t="shared" ref="AO135" si="2456">IF(AO$2&gt;=$O135,IF(AO134-HLOOKUP($O135,$R$2:$BS$33,30,FALSE)/HLOOKUP($O135,$R$2:$BS$33,31,FALSE)&lt;=0,AO134,HLOOKUP($O135,$R$2:$BS$33,30,FALSE)/HLOOKUP($O135,$R$2:$BS$33,31,FALSE)),0)</f>
        <v>0</v>
      </c>
      <c r="AP135" s="35">
        <f t="shared" ref="AP135" si="2457">IF(AP$2&gt;=$O135,IF(AP134-HLOOKUP($O135,$R$2:$BS$33,30,FALSE)/HLOOKUP($O135,$R$2:$BS$33,31,FALSE)&lt;=0,AP134,HLOOKUP($O135,$R$2:$BS$33,30,FALSE)/HLOOKUP($O135,$R$2:$BS$33,31,FALSE)),0)</f>
        <v>0</v>
      </c>
      <c r="AQ135" s="35">
        <f t="shared" ref="AQ135" si="2458">IF(AQ$2&gt;=$O135,IF(AQ134-HLOOKUP($O135,$R$2:$BS$33,30,FALSE)/HLOOKUP($O135,$R$2:$BS$33,31,FALSE)&lt;=0,AQ134,HLOOKUP($O135,$R$2:$BS$33,30,FALSE)/HLOOKUP($O135,$R$2:$BS$33,31,FALSE)),0)</f>
        <v>0</v>
      </c>
      <c r="AR135" s="35">
        <f t="shared" ref="AR135" si="2459">IF(AR$2&gt;=$O135,IF(AR134-HLOOKUP($O135,$R$2:$BS$33,30,FALSE)/HLOOKUP($O135,$R$2:$BS$33,31,FALSE)&lt;=0,AR134,HLOOKUP($O135,$R$2:$BS$33,30,FALSE)/HLOOKUP($O135,$R$2:$BS$33,31,FALSE)),0)</f>
        <v>0</v>
      </c>
      <c r="AS135" s="35">
        <f t="shared" ref="AS135" si="2460">IF(AS$2&gt;=$O135,IF(AS134-HLOOKUP($O135,$R$2:$BS$33,30,FALSE)/HLOOKUP($O135,$R$2:$BS$33,31,FALSE)&lt;=0,AS134,HLOOKUP($O135,$R$2:$BS$33,30,FALSE)/HLOOKUP($O135,$R$2:$BS$33,31,FALSE)),0)</f>
        <v>0</v>
      </c>
      <c r="AT135" s="35">
        <f t="shared" ref="AT135" si="2461">IF(AT$2&gt;=$O135,IF(AT134-HLOOKUP($O135,$R$2:$BS$33,30,FALSE)/HLOOKUP($O135,$R$2:$BS$33,31,FALSE)&lt;=0,AT134,HLOOKUP($O135,$R$2:$BS$33,30,FALSE)/HLOOKUP($O135,$R$2:$BS$33,31,FALSE)),0)</f>
        <v>0</v>
      </c>
      <c r="AU135" s="35">
        <f t="shared" ref="AU135" si="2462">IF(AU$2&gt;=$O135,IF(AU134-HLOOKUP($O135,$R$2:$BS$33,30,FALSE)/HLOOKUP($O135,$R$2:$BS$33,31,FALSE)&lt;=0,AU134,HLOOKUP($O135,$R$2:$BS$33,30,FALSE)/HLOOKUP($O135,$R$2:$BS$33,31,FALSE)),0)</f>
        <v>0</v>
      </c>
      <c r="AV135" s="35">
        <f t="shared" ref="AV135" si="2463">IF(AV$2&gt;=$O135,IF(AV134-HLOOKUP($O135,$R$2:$BS$33,30,FALSE)/HLOOKUP($O135,$R$2:$BS$33,31,FALSE)&lt;=0,AV134,HLOOKUP($O135,$R$2:$BS$33,30,FALSE)/HLOOKUP($O135,$R$2:$BS$33,31,FALSE)),0)</f>
        <v>0</v>
      </c>
      <c r="AW135" s="35">
        <f t="shared" ref="AW135" si="2464">IF(AW$2&gt;=$O135,IF(AW134-HLOOKUP($O135,$R$2:$BS$33,30,FALSE)/HLOOKUP($O135,$R$2:$BS$33,31,FALSE)&lt;=0,AW134,HLOOKUP($O135,$R$2:$BS$33,30,FALSE)/HLOOKUP($O135,$R$2:$BS$33,31,FALSE)),0)</f>
        <v>0</v>
      </c>
      <c r="AX135" s="35">
        <f t="shared" ref="AX135" si="2465">IF(AX$2&gt;=$O135,IF(AX134-HLOOKUP($O135,$R$2:$BS$33,30,FALSE)/HLOOKUP($O135,$R$2:$BS$33,31,FALSE)&lt;=0,AX134,HLOOKUP($O135,$R$2:$BS$33,30,FALSE)/HLOOKUP($O135,$R$2:$BS$33,31,FALSE)),0)</f>
        <v>0</v>
      </c>
      <c r="AY135" s="35">
        <f t="shared" ref="AY135" si="2466">IF(AY$2&gt;=$O135,IF(AY134-HLOOKUP($O135,$R$2:$BS$33,30,FALSE)/HLOOKUP($O135,$R$2:$BS$33,31,FALSE)&lt;=0,AY134,HLOOKUP($O135,$R$2:$BS$33,30,FALSE)/HLOOKUP($O135,$R$2:$BS$33,31,FALSE)),0)</f>
        <v>0</v>
      </c>
      <c r="AZ135" s="35">
        <f t="shared" ref="AZ135" si="2467">IF(AZ$2&gt;=$O135,IF(AZ134-HLOOKUP($O135,$R$2:$BS$33,30,FALSE)/HLOOKUP($O135,$R$2:$BS$33,31,FALSE)&lt;=0,AZ134,HLOOKUP($O135,$R$2:$BS$33,30,FALSE)/HLOOKUP($O135,$R$2:$BS$33,31,FALSE)),0)</f>
        <v>0</v>
      </c>
      <c r="BA135" s="35">
        <f t="shared" ref="BA135" si="2468">IF(BA$2&gt;=$O135,IF(BA134-HLOOKUP($O135,$R$2:$BS$33,30,FALSE)/HLOOKUP($O135,$R$2:$BS$33,31,FALSE)&lt;=0,BA134,HLOOKUP($O135,$R$2:$BS$33,30,FALSE)/HLOOKUP($O135,$R$2:$BS$33,31,FALSE)),0)</f>
        <v>0</v>
      </c>
      <c r="BB135" s="35">
        <f t="shared" ref="BB135" si="2469">IF(BB$2&gt;=$O135,IF(BB134-HLOOKUP($O135,$R$2:$BS$33,30,FALSE)/HLOOKUP($O135,$R$2:$BS$33,31,FALSE)&lt;=0,BB134,HLOOKUP($O135,$R$2:$BS$33,30,FALSE)/HLOOKUP($O135,$R$2:$BS$33,31,FALSE)),0)</f>
        <v>0</v>
      </c>
      <c r="BC135" s="35">
        <f t="shared" ref="BC135" si="2470">IF(BC$2&gt;=$O135,IF(BC134-HLOOKUP($O135,$R$2:$BS$33,30,FALSE)/HLOOKUP($O135,$R$2:$BS$33,31,FALSE)&lt;=0,BC134,HLOOKUP($O135,$R$2:$BS$33,30,FALSE)/HLOOKUP($O135,$R$2:$BS$33,31,FALSE)),0)</f>
        <v>0</v>
      </c>
      <c r="BD135" s="35">
        <f t="shared" ref="BD135" si="2471">IF(BD$2&gt;=$O135,IF(BD134-HLOOKUP($O135,$R$2:$BS$33,30,FALSE)/HLOOKUP($O135,$R$2:$BS$33,31,FALSE)&lt;=0,BD134,HLOOKUP($O135,$R$2:$BS$33,30,FALSE)/HLOOKUP($O135,$R$2:$BS$33,31,FALSE)),0)</f>
        <v>0</v>
      </c>
      <c r="BE135" s="35">
        <f t="shared" ref="BE135" si="2472">IF(BE$2&gt;=$O135,IF(BE134-HLOOKUP($O135,$R$2:$BS$33,30,FALSE)/HLOOKUP($O135,$R$2:$BS$33,31,FALSE)&lt;=0,BE134,HLOOKUP($O135,$R$2:$BS$33,30,FALSE)/HLOOKUP($O135,$R$2:$BS$33,31,FALSE)),0)</f>
        <v>0</v>
      </c>
      <c r="BF135" s="35">
        <f t="shared" ref="BF135" si="2473">IF(BF$2&gt;=$O135,IF(BF134-HLOOKUP($O135,$R$2:$BS$33,30,FALSE)/HLOOKUP($O135,$R$2:$BS$33,31,FALSE)&lt;=0,BF134,HLOOKUP($O135,$R$2:$BS$33,30,FALSE)/HLOOKUP($O135,$R$2:$BS$33,31,FALSE)),0)</f>
        <v>0</v>
      </c>
      <c r="BG135" s="35">
        <f t="shared" ref="BG135" si="2474">IF(BG$2&gt;=$O135,IF(BG134-HLOOKUP($O135,$R$2:$BS$33,30,FALSE)/HLOOKUP($O135,$R$2:$BS$33,31,FALSE)&lt;=0,BG134,HLOOKUP($O135,$R$2:$BS$33,30,FALSE)/HLOOKUP($O135,$R$2:$BS$33,31,FALSE)),0)</f>
        <v>0</v>
      </c>
      <c r="BH135" s="35">
        <f t="shared" ref="BH135" si="2475">IF(BH$2&gt;=$O135,IF(BH134-HLOOKUP($O135,$R$2:$BS$33,30,FALSE)/HLOOKUP($O135,$R$2:$BS$33,31,FALSE)&lt;=0,BH134,HLOOKUP($O135,$R$2:$BS$33,30,FALSE)/HLOOKUP($O135,$R$2:$BS$33,31,FALSE)),0)</f>
        <v>0</v>
      </c>
      <c r="BI135" s="35">
        <f t="shared" ref="BI135" si="2476">IF(BI$2&gt;=$O135,IF(BI134-HLOOKUP($O135,$R$2:$BS$33,30,FALSE)/HLOOKUP($O135,$R$2:$BS$33,31,FALSE)&lt;=0,BI134,HLOOKUP($O135,$R$2:$BS$33,30,FALSE)/HLOOKUP($O135,$R$2:$BS$33,31,FALSE)),0)</f>
        <v>0</v>
      </c>
      <c r="BJ135" s="35">
        <f t="shared" ref="BJ135" si="2477">IF(BJ$2&gt;=$O135,IF(BJ134-HLOOKUP($O135,$R$2:$BS$33,30,FALSE)/HLOOKUP($O135,$R$2:$BS$33,31,FALSE)&lt;=0,BJ134,HLOOKUP($O135,$R$2:$BS$33,30,FALSE)/HLOOKUP($O135,$R$2:$BS$33,31,FALSE)),0)</f>
        <v>0</v>
      </c>
      <c r="BK135" s="35">
        <f t="shared" ref="BK135" si="2478">IF(BK$2&gt;=$O135,IF(BK134-HLOOKUP($O135,$R$2:$BS$33,30,FALSE)/HLOOKUP($O135,$R$2:$BS$33,31,FALSE)&lt;=0,BK134,HLOOKUP($O135,$R$2:$BS$33,30,FALSE)/HLOOKUP($O135,$R$2:$BS$33,31,FALSE)),0)</f>
        <v>0</v>
      </c>
      <c r="BL135" s="35">
        <f t="shared" ref="BL135" si="2479">IF(BL$2&gt;=$O135,IF(BL134-HLOOKUP($O135,$R$2:$BS$33,30,FALSE)/HLOOKUP($O135,$R$2:$BS$33,31,FALSE)&lt;=0,BL134,HLOOKUP($O135,$R$2:$BS$33,30,FALSE)/HLOOKUP($O135,$R$2:$BS$33,31,FALSE)),0)</f>
        <v>0</v>
      </c>
      <c r="BM135" s="35">
        <f t="shared" ref="BM135" si="2480">IF(BM$2&gt;=$O135,IF(BM134-HLOOKUP($O135,$R$2:$BS$33,30,FALSE)/HLOOKUP($O135,$R$2:$BS$33,31,FALSE)&lt;=0,BM134,HLOOKUP($O135,$R$2:$BS$33,30,FALSE)/HLOOKUP($O135,$R$2:$BS$33,31,FALSE)),0)</f>
        <v>0</v>
      </c>
      <c r="BN135" s="35">
        <f t="shared" ref="BN135" si="2481">IF(BN$2&gt;=$O135,IF(BN134-HLOOKUP($O135,$R$2:$BS$33,30,FALSE)/HLOOKUP($O135,$R$2:$BS$33,31,FALSE)&lt;=0,BN134,HLOOKUP($O135,$R$2:$BS$33,30,FALSE)/HLOOKUP($O135,$R$2:$BS$33,31,FALSE)),0)</f>
        <v>0</v>
      </c>
      <c r="BO135" s="35">
        <f t="shared" ref="BO135" si="2482">IF(BO$2&gt;=$O135,IF(BO134-HLOOKUP($O135,$R$2:$BS$33,30,FALSE)/HLOOKUP($O135,$R$2:$BS$33,31,FALSE)&lt;=0,BO134,HLOOKUP($O135,$R$2:$BS$33,30,FALSE)/HLOOKUP($O135,$R$2:$BS$33,31,FALSE)),0)</f>
        <v>0</v>
      </c>
      <c r="BP135" s="35">
        <f t="shared" ref="BP135" si="2483">IF(BP$2&gt;=$O135,IF(BP134-HLOOKUP($O135,$R$2:$BS$33,30,FALSE)/HLOOKUP($O135,$R$2:$BS$33,31,FALSE)&lt;=0,BP134,HLOOKUP($O135,$R$2:$BS$33,30,FALSE)/HLOOKUP($O135,$R$2:$BS$33,31,FALSE)),0)</f>
        <v>0</v>
      </c>
      <c r="BQ135" s="35">
        <f t="shared" ref="BQ135" si="2484">IF(BQ$2&gt;=$O135,IF(BQ134-HLOOKUP($O135,$R$2:$BS$33,30,FALSE)/HLOOKUP($O135,$R$2:$BS$33,31,FALSE)&lt;=0,BQ134,HLOOKUP($O135,$R$2:$BS$33,30,FALSE)/HLOOKUP($O135,$R$2:$BS$33,31,FALSE)),0)</f>
        <v>0</v>
      </c>
      <c r="BR135" s="35">
        <f t="shared" ref="BR135" si="2485">IF(BR$2&gt;=$O135,IF(BR134-HLOOKUP($O135,$R$2:$BS$33,30,FALSE)/HLOOKUP($O135,$R$2:$BS$33,31,FALSE)&lt;=0,BR134,HLOOKUP($O135,$R$2:$BS$33,30,FALSE)/HLOOKUP($O135,$R$2:$BS$33,31,FALSE)),0)</f>
        <v>0</v>
      </c>
      <c r="BS135" s="35">
        <f t="shared" ref="BS135" si="2486">IF(BS$2&gt;=$O135,IF(BS134-HLOOKUP($O135,$R$2:$BS$33,30,FALSE)/HLOOKUP($O135,$R$2:$BS$33,31,FALSE)&lt;=0,BS134,HLOOKUP($O135,$R$2:$BS$33,30,FALSE)/HLOOKUP($O135,$R$2:$BS$33,31,FALSE)),0)</f>
        <v>0</v>
      </c>
    </row>
    <row r="136" spans="6:71" hidden="1" outlineLevel="1">
      <c r="F136" t="s">
        <v>168</v>
      </c>
      <c r="L136" s="22" t="s">
        <v>54</v>
      </c>
      <c r="O136" s="22">
        <v>48</v>
      </c>
      <c r="P136" s="39"/>
      <c r="Q136" s="45"/>
      <c r="R136" s="35">
        <f t="shared" ref="R136:BS136" si="2487">IF($O136=R$2,R$40,IF(R$2&gt;$O136,Q136-Q137,0))</f>
        <v>0</v>
      </c>
      <c r="S136" s="35">
        <f t="shared" si="2487"/>
        <v>0</v>
      </c>
      <c r="T136" s="35">
        <f t="shared" si="2487"/>
        <v>0</v>
      </c>
      <c r="U136" s="35">
        <f t="shared" si="2487"/>
        <v>0</v>
      </c>
      <c r="V136" s="35">
        <f t="shared" si="2487"/>
        <v>0</v>
      </c>
      <c r="W136" s="35">
        <f t="shared" si="2487"/>
        <v>0</v>
      </c>
      <c r="X136" s="35">
        <f t="shared" si="2487"/>
        <v>0</v>
      </c>
      <c r="Y136" s="35">
        <f t="shared" si="2487"/>
        <v>0</v>
      </c>
      <c r="Z136" s="35">
        <f t="shared" si="2487"/>
        <v>0</v>
      </c>
      <c r="AA136" s="35">
        <f t="shared" si="2487"/>
        <v>0</v>
      </c>
      <c r="AB136" s="35">
        <f t="shared" si="2487"/>
        <v>0</v>
      </c>
      <c r="AC136" s="35">
        <f t="shared" si="2487"/>
        <v>0</v>
      </c>
      <c r="AD136" s="35">
        <f t="shared" si="2487"/>
        <v>0</v>
      </c>
      <c r="AE136" s="35">
        <f t="shared" si="2487"/>
        <v>0</v>
      </c>
      <c r="AF136" s="35">
        <f t="shared" si="2487"/>
        <v>0</v>
      </c>
      <c r="AG136" s="35">
        <f t="shared" si="2487"/>
        <v>0</v>
      </c>
      <c r="AH136" s="35">
        <f t="shared" si="2487"/>
        <v>0</v>
      </c>
      <c r="AI136" s="35">
        <f t="shared" si="2487"/>
        <v>0</v>
      </c>
      <c r="AJ136" s="35">
        <f t="shared" si="2487"/>
        <v>0</v>
      </c>
      <c r="AK136" s="35">
        <f t="shared" si="2487"/>
        <v>0</v>
      </c>
      <c r="AL136" s="35">
        <f t="shared" si="2487"/>
        <v>0</v>
      </c>
      <c r="AM136" s="35">
        <f t="shared" si="2487"/>
        <v>0</v>
      </c>
      <c r="AN136" s="35">
        <f t="shared" si="2487"/>
        <v>0</v>
      </c>
      <c r="AO136" s="35">
        <f t="shared" si="2487"/>
        <v>0</v>
      </c>
      <c r="AP136" s="35">
        <f t="shared" si="2487"/>
        <v>0</v>
      </c>
      <c r="AQ136" s="35">
        <f t="shared" si="2487"/>
        <v>0</v>
      </c>
      <c r="AR136" s="35">
        <f t="shared" si="2487"/>
        <v>0</v>
      </c>
      <c r="AS136" s="35">
        <f t="shared" si="2487"/>
        <v>0</v>
      </c>
      <c r="AT136" s="35">
        <f t="shared" si="2487"/>
        <v>0</v>
      </c>
      <c r="AU136" s="35">
        <f t="shared" si="2487"/>
        <v>0</v>
      </c>
      <c r="AV136" s="35">
        <f t="shared" si="2487"/>
        <v>0</v>
      </c>
      <c r="AW136" s="35">
        <f t="shared" si="2487"/>
        <v>0</v>
      </c>
      <c r="AX136" s="35">
        <f t="shared" si="2487"/>
        <v>0</v>
      </c>
      <c r="AY136" s="35">
        <f t="shared" si="2487"/>
        <v>0</v>
      </c>
      <c r="AZ136" s="35">
        <f t="shared" si="2487"/>
        <v>0</v>
      </c>
      <c r="BA136" s="35">
        <f t="shared" si="2487"/>
        <v>0</v>
      </c>
      <c r="BB136" s="35">
        <f t="shared" si="2487"/>
        <v>0</v>
      </c>
      <c r="BC136" s="35">
        <f t="shared" si="2487"/>
        <v>0</v>
      </c>
      <c r="BD136" s="35">
        <f t="shared" si="2487"/>
        <v>0</v>
      </c>
      <c r="BE136" s="35">
        <f t="shared" si="2487"/>
        <v>0</v>
      </c>
      <c r="BF136" s="35">
        <f t="shared" si="2487"/>
        <v>0</v>
      </c>
      <c r="BG136" s="35">
        <f t="shared" si="2487"/>
        <v>0</v>
      </c>
      <c r="BH136" s="35">
        <f t="shared" si="2487"/>
        <v>0</v>
      </c>
      <c r="BI136" s="35">
        <f t="shared" si="2487"/>
        <v>0</v>
      </c>
      <c r="BJ136" s="35">
        <f t="shared" si="2487"/>
        <v>0</v>
      </c>
      <c r="BK136" s="35">
        <f t="shared" si="2487"/>
        <v>0</v>
      </c>
      <c r="BL136" s="35">
        <f t="shared" si="2487"/>
        <v>0</v>
      </c>
      <c r="BM136" s="35">
        <f t="shared" si="2487"/>
        <v>0</v>
      </c>
      <c r="BN136" s="35">
        <f t="shared" si="2487"/>
        <v>0</v>
      </c>
      <c r="BO136" s="35">
        <f t="shared" si="2487"/>
        <v>0</v>
      </c>
      <c r="BP136" s="35">
        <f t="shared" si="2487"/>
        <v>0</v>
      </c>
      <c r="BQ136" s="35">
        <f t="shared" si="2487"/>
        <v>0</v>
      </c>
      <c r="BR136" s="35">
        <f t="shared" si="2487"/>
        <v>0</v>
      </c>
      <c r="BS136" s="35">
        <f t="shared" si="2487"/>
        <v>0</v>
      </c>
    </row>
    <row r="137" spans="6:71" hidden="1" outlineLevel="1">
      <c r="F137" t="s">
        <v>169</v>
      </c>
      <c r="L137" s="22" t="s">
        <v>170</v>
      </c>
      <c r="O137" s="22">
        <v>48</v>
      </c>
      <c r="P137" s="39"/>
      <c r="Q137" s="45"/>
      <c r="R137" s="35">
        <f t="shared" ref="R137" si="2488">IF(R$2&gt;=$O137,IF(R136-HLOOKUP($O137,$R$2:$BS$33,30,FALSE)/HLOOKUP($O137,$R$2:$BS$33,31,FALSE)&lt;=0,R136,HLOOKUP($O137,$R$2:$BS$33,30,FALSE)/HLOOKUP($O137,$R$2:$BS$33,31,FALSE)),0)</f>
        <v>0</v>
      </c>
      <c r="S137" s="35">
        <f t="shared" ref="S137" si="2489">IF(S$2&gt;=$O137,IF(S136-HLOOKUP($O137,$R$2:$BS$33,30,FALSE)/HLOOKUP($O137,$R$2:$BS$33,31,FALSE)&lt;=0,S136,HLOOKUP($O137,$R$2:$BS$33,30,FALSE)/HLOOKUP($O137,$R$2:$BS$33,31,FALSE)),0)</f>
        <v>0</v>
      </c>
      <c r="T137" s="35">
        <f t="shared" ref="T137" si="2490">IF(T$2&gt;=$O137,IF(T136-HLOOKUP($O137,$R$2:$BS$33,30,FALSE)/HLOOKUP($O137,$R$2:$BS$33,31,FALSE)&lt;=0,T136,HLOOKUP($O137,$R$2:$BS$33,30,FALSE)/HLOOKUP($O137,$R$2:$BS$33,31,FALSE)),0)</f>
        <v>0</v>
      </c>
      <c r="U137" s="35">
        <f t="shared" ref="U137" si="2491">IF(U$2&gt;=$O137,IF(U136-HLOOKUP($O137,$R$2:$BS$33,30,FALSE)/HLOOKUP($O137,$R$2:$BS$33,31,FALSE)&lt;=0,U136,HLOOKUP($O137,$R$2:$BS$33,30,FALSE)/HLOOKUP($O137,$R$2:$BS$33,31,FALSE)),0)</f>
        <v>0</v>
      </c>
      <c r="V137" s="35">
        <f t="shared" ref="V137" si="2492">IF(V$2&gt;=$O137,IF(V136-HLOOKUP($O137,$R$2:$BS$33,30,FALSE)/HLOOKUP($O137,$R$2:$BS$33,31,FALSE)&lt;=0,V136,HLOOKUP($O137,$R$2:$BS$33,30,FALSE)/HLOOKUP($O137,$R$2:$BS$33,31,FALSE)),0)</f>
        <v>0</v>
      </c>
      <c r="W137" s="35">
        <f t="shared" ref="W137" si="2493">IF(W$2&gt;=$O137,IF(W136-HLOOKUP($O137,$R$2:$BS$33,30,FALSE)/HLOOKUP($O137,$R$2:$BS$33,31,FALSE)&lt;=0,W136,HLOOKUP($O137,$R$2:$BS$33,30,FALSE)/HLOOKUP($O137,$R$2:$BS$33,31,FALSE)),0)</f>
        <v>0</v>
      </c>
      <c r="X137" s="35">
        <f t="shared" ref="X137" si="2494">IF(X$2&gt;=$O137,IF(X136-HLOOKUP($O137,$R$2:$BS$33,30,FALSE)/HLOOKUP($O137,$R$2:$BS$33,31,FALSE)&lt;=0,X136,HLOOKUP($O137,$R$2:$BS$33,30,FALSE)/HLOOKUP($O137,$R$2:$BS$33,31,FALSE)),0)</f>
        <v>0</v>
      </c>
      <c r="Y137" s="35">
        <f t="shared" ref="Y137" si="2495">IF(Y$2&gt;=$O137,IF(Y136-HLOOKUP($O137,$R$2:$BS$33,30,FALSE)/HLOOKUP($O137,$R$2:$BS$33,31,FALSE)&lt;=0,Y136,HLOOKUP($O137,$R$2:$BS$33,30,FALSE)/HLOOKUP($O137,$R$2:$BS$33,31,FALSE)),0)</f>
        <v>0</v>
      </c>
      <c r="Z137" s="35">
        <f t="shared" ref="Z137" si="2496">IF(Z$2&gt;=$O137,IF(Z136-HLOOKUP($O137,$R$2:$BS$33,30,FALSE)/HLOOKUP($O137,$R$2:$BS$33,31,FALSE)&lt;=0,Z136,HLOOKUP($O137,$R$2:$BS$33,30,FALSE)/HLOOKUP($O137,$R$2:$BS$33,31,FALSE)),0)</f>
        <v>0</v>
      </c>
      <c r="AA137" s="35">
        <f t="shared" ref="AA137" si="2497">IF(AA$2&gt;=$O137,IF(AA136-HLOOKUP($O137,$R$2:$BS$33,30,FALSE)/HLOOKUP($O137,$R$2:$BS$33,31,FALSE)&lt;=0,AA136,HLOOKUP($O137,$R$2:$BS$33,30,FALSE)/HLOOKUP($O137,$R$2:$BS$33,31,FALSE)),0)</f>
        <v>0</v>
      </c>
      <c r="AB137" s="35">
        <f t="shared" ref="AB137" si="2498">IF(AB$2&gt;=$O137,IF(AB136-HLOOKUP($O137,$R$2:$BS$33,30,FALSE)/HLOOKUP($O137,$R$2:$BS$33,31,FALSE)&lt;=0,AB136,HLOOKUP($O137,$R$2:$BS$33,30,FALSE)/HLOOKUP($O137,$R$2:$BS$33,31,FALSE)),0)</f>
        <v>0</v>
      </c>
      <c r="AC137" s="35">
        <f t="shared" ref="AC137" si="2499">IF(AC$2&gt;=$O137,IF(AC136-HLOOKUP($O137,$R$2:$BS$33,30,FALSE)/HLOOKUP($O137,$R$2:$BS$33,31,FALSE)&lt;=0,AC136,HLOOKUP($O137,$R$2:$BS$33,30,FALSE)/HLOOKUP($O137,$R$2:$BS$33,31,FALSE)),0)</f>
        <v>0</v>
      </c>
      <c r="AD137" s="35">
        <f t="shared" ref="AD137" si="2500">IF(AD$2&gt;=$O137,IF(AD136-HLOOKUP($O137,$R$2:$BS$33,30,FALSE)/HLOOKUP($O137,$R$2:$BS$33,31,FALSE)&lt;=0,AD136,HLOOKUP($O137,$R$2:$BS$33,30,FALSE)/HLOOKUP($O137,$R$2:$BS$33,31,FALSE)),0)</f>
        <v>0</v>
      </c>
      <c r="AE137" s="35">
        <f t="shared" ref="AE137" si="2501">IF(AE$2&gt;=$O137,IF(AE136-HLOOKUP($O137,$R$2:$BS$33,30,FALSE)/HLOOKUP($O137,$R$2:$BS$33,31,FALSE)&lt;=0,AE136,HLOOKUP($O137,$R$2:$BS$33,30,FALSE)/HLOOKUP($O137,$R$2:$BS$33,31,FALSE)),0)</f>
        <v>0</v>
      </c>
      <c r="AF137" s="35">
        <f t="shared" ref="AF137" si="2502">IF(AF$2&gt;=$O137,IF(AF136-HLOOKUP($O137,$R$2:$BS$33,30,FALSE)/HLOOKUP($O137,$R$2:$BS$33,31,FALSE)&lt;=0,AF136,HLOOKUP($O137,$R$2:$BS$33,30,FALSE)/HLOOKUP($O137,$R$2:$BS$33,31,FALSE)),0)</f>
        <v>0</v>
      </c>
      <c r="AG137" s="35">
        <f t="shared" ref="AG137" si="2503">IF(AG$2&gt;=$O137,IF(AG136-HLOOKUP($O137,$R$2:$BS$33,30,FALSE)/HLOOKUP($O137,$R$2:$BS$33,31,FALSE)&lt;=0,AG136,HLOOKUP($O137,$R$2:$BS$33,30,FALSE)/HLOOKUP($O137,$R$2:$BS$33,31,FALSE)),0)</f>
        <v>0</v>
      </c>
      <c r="AH137" s="35">
        <f t="shared" ref="AH137" si="2504">IF(AH$2&gt;=$O137,IF(AH136-HLOOKUP($O137,$R$2:$BS$33,30,FALSE)/HLOOKUP($O137,$R$2:$BS$33,31,FALSE)&lt;=0,AH136,HLOOKUP($O137,$R$2:$BS$33,30,FALSE)/HLOOKUP($O137,$R$2:$BS$33,31,FALSE)),0)</f>
        <v>0</v>
      </c>
      <c r="AI137" s="35">
        <f t="shared" ref="AI137" si="2505">IF(AI$2&gt;=$O137,IF(AI136-HLOOKUP($O137,$R$2:$BS$33,30,FALSE)/HLOOKUP($O137,$R$2:$BS$33,31,FALSE)&lt;=0,AI136,HLOOKUP($O137,$R$2:$BS$33,30,FALSE)/HLOOKUP($O137,$R$2:$BS$33,31,FALSE)),0)</f>
        <v>0</v>
      </c>
      <c r="AJ137" s="35">
        <f t="shared" ref="AJ137" si="2506">IF(AJ$2&gt;=$O137,IF(AJ136-HLOOKUP($O137,$R$2:$BS$33,30,FALSE)/HLOOKUP($O137,$R$2:$BS$33,31,FALSE)&lt;=0,AJ136,HLOOKUP($O137,$R$2:$BS$33,30,FALSE)/HLOOKUP($O137,$R$2:$BS$33,31,FALSE)),0)</f>
        <v>0</v>
      </c>
      <c r="AK137" s="35">
        <f t="shared" ref="AK137" si="2507">IF(AK$2&gt;=$O137,IF(AK136-HLOOKUP($O137,$R$2:$BS$33,30,FALSE)/HLOOKUP($O137,$R$2:$BS$33,31,FALSE)&lt;=0,AK136,HLOOKUP($O137,$R$2:$BS$33,30,FALSE)/HLOOKUP($O137,$R$2:$BS$33,31,FALSE)),0)</f>
        <v>0</v>
      </c>
      <c r="AL137" s="35">
        <f t="shared" ref="AL137" si="2508">IF(AL$2&gt;=$O137,IF(AL136-HLOOKUP($O137,$R$2:$BS$33,30,FALSE)/HLOOKUP($O137,$R$2:$BS$33,31,FALSE)&lt;=0,AL136,HLOOKUP($O137,$R$2:$BS$33,30,FALSE)/HLOOKUP($O137,$R$2:$BS$33,31,FALSE)),0)</f>
        <v>0</v>
      </c>
      <c r="AM137" s="35">
        <f t="shared" ref="AM137" si="2509">IF(AM$2&gt;=$O137,IF(AM136-HLOOKUP($O137,$R$2:$BS$33,30,FALSE)/HLOOKUP($O137,$R$2:$BS$33,31,FALSE)&lt;=0,AM136,HLOOKUP($O137,$R$2:$BS$33,30,FALSE)/HLOOKUP($O137,$R$2:$BS$33,31,FALSE)),0)</f>
        <v>0</v>
      </c>
      <c r="AN137" s="35">
        <f t="shared" ref="AN137" si="2510">IF(AN$2&gt;=$O137,IF(AN136-HLOOKUP($O137,$R$2:$BS$33,30,FALSE)/HLOOKUP($O137,$R$2:$BS$33,31,FALSE)&lt;=0,AN136,HLOOKUP($O137,$R$2:$BS$33,30,FALSE)/HLOOKUP($O137,$R$2:$BS$33,31,FALSE)),0)</f>
        <v>0</v>
      </c>
      <c r="AO137" s="35">
        <f t="shared" ref="AO137" si="2511">IF(AO$2&gt;=$O137,IF(AO136-HLOOKUP($O137,$R$2:$BS$33,30,FALSE)/HLOOKUP($O137,$R$2:$BS$33,31,FALSE)&lt;=0,AO136,HLOOKUP($O137,$R$2:$BS$33,30,FALSE)/HLOOKUP($O137,$R$2:$BS$33,31,FALSE)),0)</f>
        <v>0</v>
      </c>
      <c r="AP137" s="35">
        <f t="shared" ref="AP137" si="2512">IF(AP$2&gt;=$O137,IF(AP136-HLOOKUP($O137,$R$2:$BS$33,30,FALSE)/HLOOKUP($O137,$R$2:$BS$33,31,FALSE)&lt;=0,AP136,HLOOKUP($O137,$R$2:$BS$33,30,FALSE)/HLOOKUP($O137,$R$2:$BS$33,31,FALSE)),0)</f>
        <v>0</v>
      </c>
      <c r="AQ137" s="35">
        <f t="shared" ref="AQ137" si="2513">IF(AQ$2&gt;=$O137,IF(AQ136-HLOOKUP($O137,$R$2:$BS$33,30,FALSE)/HLOOKUP($O137,$R$2:$BS$33,31,FALSE)&lt;=0,AQ136,HLOOKUP($O137,$R$2:$BS$33,30,FALSE)/HLOOKUP($O137,$R$2:$BS$33,31,FALSE)),0)</f>
        <v>0</v>
      </c>
      <c r="AR137" s="35">
        <f t="shared" ref="AR137" si="2514">IF(AR$2&gt;=$O137,IF(AR136-HLOOKUP($O137,$R$2:$BS$33,30,FALSE)/HLOOKUP($O137,$R$2:$BS$33,31,FALSE)&lt;=0,AR136,HLOOKUP($O137,$R$2:$BS$33,30,FALSE)/HLOOKUP($O137,$R$2:$BS$33,31,FALSE)),0)</f>
        <v>0</v>
      </c>
      <c r="AS137" s="35">
        <f t="shared" ref="AS137" si="2515">IF(AS$2&gt;=$O137,IF(AS136-HLOOKUP($O137,$R$2:$BS$33,30,FALSE)/HLOOKUP($O137,$R$2:$BS$33,31,FALSE)&lt;=0,AS136,HLOOKUP($O137,$R$2:$BS$33,30,FALSE)/HLOOKUP($O137,$R$2:$BS$33,31,FALSE)),0)</f>
        <v>0</v>
      </c>
      <c r="AT137" s="35">
        <f t="shared" ref="AT137" si="2516">IF(AT$2&gt;=$O137,IF(AT136-HLOOKUP($O137,$R$2:$BS$33,30,FALSE)/HLOOKUP($O137,$R$2:$BS$33,31,FALSE)&lt;=0,AT136,HLOOKUP($O137,$R$2:$BS$33,30,FALSE)/HLOOKUP($O137,$R$2:$BS$33,31,FALSE)),0)</f>
        <v>0</v>
      </c>
      <c r="AU137" s="35">
        <f t="shared" ref="AU137" si="2517">IF(AU$2&gt;=$O137,IF(AU136-HLOOKUP($O137,$R$2:$BS$33,30,FALSE)/HLOOKUP($O137,$R$2:$BS$33,31,FALSE)&lt;=0,AU136,HLOOKUP($O137,$R$2:$BS$33,30,FALSE)/HLOOKUP($O137,$R$2:$BS$33,31,FALSE)),0)</f>
        <v>0</v>
      </c>
      <c r="AV137" s="35">
        <f t="shared" ref="AV137" si="2518">IF(AV$2&gt;=$O137,IF(AV136-HLOOKUP($O137,$R$2:$BS$33,30,FALSE)/HLOOKUP($O137,$R$2:$BS$33,31,FALSE)&lt;=0,AV136,HLOOKUP($O137,$R$2:$BS$33,30,FALSE)/HLOOKUP($O137,$R$2:$BS$33,31,FALSE)),0)</f>
        <v>0</v>
      </c>
      <c r="AW137" s="35">
        <f t="shared" ref="AW137" si="2519">IF(AW$2&gt;=$O137,IF(AW136-HLOOKUP($O137,$R$2:$BS$33,30,FALSE)/HLOOKUP($O137,$R$2:$BS$33,31,FALSE)&lt;=0,AW136,HLOOKUP($O137,$R$2:$BS$33,30,FALSE)/HLOOKUP($O137,$R$2:$BS$33,31,FALSE)),0)</f>
        <v>0</v>
      </c>
      <c r="AX137" s="35">
        <f t="shared" ref="AX137" si="2520">IF(AX$2&gt;=$O137,IF(AX136-HLOOKUP($O137,$R$2:$BS$33,30,FALSE)/HLOOKUP($O137,$R$2:$BS$33,31,FALSE)&lt;=0,AX136,HLOOKUP($O137,$R$2:$BS$33,30,FALSE)/HLOOKUP($O137,$R$2:$BS$33,31,FALSE)),0)</f>
        <v>0</v>
      </c>
      <c r="AY137" s="35">
        <f t="shared" ref="AY137" si="2521">IF(AY$2&gt;=$O137,IF(AY136-HLOOKUP($O137,$R$2:$BS$33,30,FALSE)/HLOOKUP($O137,$R$2:$BS$33,31,FALSE)&lt;=0,AY136,HLOOKUP($O137,$R$2:$BS$33,30,FALSE)/HLOOKUP($O137,$R$2:$BS$33,31,FALSE)),0)</f>
        <v>0</v>
      </c>
      <c r="AZ137" s="35">
        <f t="shared" ref="AZ137" si="2522">IF(AZ$2&gt;=$O137,IF(AZ136-HLOOKUP($O137,$R$2:$BS$33,30,FALSE)/HLOOKUP($O137,$R$2:$BS$33,31,FALSE)&lt;=0,AZ136,HLOOKUP($O137,$R$2:$BS$33,30,FALSE)/HLOOKUP($O137,$R$2:$BS$33,31,FALSE)),0)</f>
        <v>0</v>
      </c>
      <c r="BA137" s="35">
        <f t="shared" ref="BA137" si="2523">IF(BA$2&gt;=$O137,IF(BA136-HLOOKUP($O137,$R$2:$BS$33,30,FALSE)/HLOOKUP($O137,$R$2:$BS$33,31,FALSE)&lt;=0,BA136,HLOOKUP($O137,$R$2:$BS$33,30,FALSE)/HLOOKUP($O137,$R$2:$BS$33,31,FALSE)),0)</f>
        <v>0</v>
      </c>
      <c r="BB137" s="35">
        <f t="shared" ref="BB137" si="2524">IF(BB$2&gt;=$O137,IF(BB136-HLOOKUP($O137,$R$2:$BS$33,30,FALSE)/HLOOKUP($O137,$R$2:$BS$33,31,FALSE)&lt;=0,BB136,HLOOKUP($O137,$R$2:$BS$33,30,FALSE)/HLOOKUP($O137,$R$2:$BS$33,31,FALSE)),0)</f>
        <v>0</v>
      </c>
      <c r="BC137" s="35">
        <f t="shared" ref="BC137" si="2525">IF(BC$2&gt;=$O137,IF(BC136-HLOOKUP($O137,$R$2:$BS$33,30,FALSE)/HLOOKUP($O137,$R$2:$BS$33,31,FALSE)&lt;=0,BC136,HLOOKUP($O137,$R$2:$BS$33,30,FALSE)/HLOOKUP($O137,$R$2:$BS$33,31,FALSE)),0)</f>
        <v>0</v>
      </c>
      <c r="BD137" s="35">
        <f t="shared" ref="BD137" si="2526">IF(BD$2&gt;=$O137,IF(BD136-HLOOKUP($O137,$R$2:$BS$33,30,FALSE)/HLOOKUP($O137,$R$2:$BS$33,31,FALSE)&lt;=0,BD136,HLOOKUP($O137,$R$2:$BS$33,30,FALSE)/HLOOKUP($O137,$R$2:$BS$33,31,FALSE)),0)</f>
        <v>0</v>
      </c>
      <c r="BE137" s="35">
        <f t="shared" ref="BE137" si="2527">IF(BE$2&gt;=$O137,IF(BE136-HLOOKUP($O137,$R$2:$BS$33,30,FALSE)/HLOOKUP($O137,$R$2:$BS$33,31,FALSE)&lt;=0,BE136,HLOOKUP($O137,$R$2:$BS$33,30,FALSE)/HLOOKUP($O137,$R$2:$BS$33,31,FALSE)),0)</f>
        <v>0</v>
      </c>
      <c r="BF137" s="35">
        <f t="shared" ref="BF137" si="2528">IF(BF$2&gt;=$O137,IF(BF136-HLOOKUP($O137,$R$2:$BS$33,30,FALSE)/HLOOKUP($O137,$R$2:$BS$33,31,FALSE)&lt;=0,BF136,HLOOKUP($O137,$R$2:$BS$33,30,FALSE)/HLOOKUP($O137,$R$2:$BS$33,31,FALSE)),0)</f>
        <v>0</v>
      </c>
      <c r="BG137" s="35">
        <f t="shared" ref="BG137" si="2529">IF(BG$2&gt;=$O137,IF(BG136-HLOOKUP($O137,$R$2:$BS$33,30,FALSE)/HLOOKUP($O137,$R$2:$BS$33,31,FALSE)&lt;=0,BG136,HLOOKUP($O137,$R$2:$BS$33,30,FALSE)/HLOOKUP($O137,$R$2:$BS$33,31,FALSE)),0)</f>
        <v>0</v>
      </c>
      <c r="BH137" s="35">
        <f t="shared" ref="BH137" si="2530">IF(BH$2&gt;=$O137,IF(BH136-HLOOKUP($O137,$R$2:$BS$33,30,FALSE)/HLOOKUP($O137,$R$2:$BS$33,31,FALSE)&lt;=0,BH136,HLOOKUP($O137,$R$2:$BS$33,30,FALSE)/HLOOKUP($O137,$R$2:$BS$33,31,FALSE)),0)</f>
        <v>0</v>
      </c>
      <c r="BI137" s="35">
        <f t="shared" ref="BI137" si="2531">IF(BI$2&gt;=$O137,IF(BI136-HLOOKUP($O137,$R$2:$BS$33,30,FALSE)/HLOOKUP($O137,$R$2:$BS$33,31,FALSE)&lt;=0,BI136,HLOOKUP($O137,$R$2:$BS$33,30,FALSE)/HLOOKUP($O137,$R$2:$BS$33,31,FALSE)),0)</f>
        <v>0</v>
      </c>
      <c r="BJ137" s="35">
        <f t="shared" ref="BJ137" si="2532">IF(BJ$2&gt;=$O137,IF(BJ136-HLOOKUP($O137,$R$2:$BS$33,30,FALSE)/HLOOKUP($O137,$R$2:$BS$33,31,FALSE)&lt;=0,BJ136,HLOOKUP($O137,$R$2:$BS$33,30,FALSE)/HLOOKUP($O137,$R$2:$BS$33,31,FALSE)),0)</f>
        <v>0</v>
      </c>
      <c r="BK137" s="35">
        <f t="shared" ref="BK137" si="2533">IF(BK$2&gt;=$O137,IF(BK136-HLOOKUP($O137,$R$2:$BS$33,30,FALSE)/HLOOKUP($O137,$R$2:$BS$33,31,FALSE)&lt;=0,BK136,HLOOKUP($O137,$R$2:$BS$33,30,FALSE)/HLOOKUP($O137,$R$2:$BS$33,31,FALSE)),0)</f>
        <v>0</v>
      </c>
      <c r="BL137" s="35">
        <f t="shared" ref="BL137" si="2534">IF(BL$2&gt;=$O137,IF(BL136-HLOOKUP($O137,$R$2:$BS$33,30,FALSE)/HLOOKUP($O137,$R$2:$BS$33,31,FALSE)&lt;=0,BL136,HLOOKUP($O137,$R$2:$BS$33,30,FALSE)/HLOOKUP($O137,$R$2:$BS$33,31,FALSE)),0)</f>
        <v>0</v>
      </c>
      <c r="BM137" s="35">
        <f t="shared" ref="BM137" si="2535">IF(BM$2&gt;=$O137,IF(BM136-HLOOKUP($O137,$R$2:$BS$33,30,FALSE)/HLOOKUP($O137,$R$2:$BS$33,31,FALSE)&lt;=0,BM136,HLOOKUP($O137,$R$2:$BS$33,30,FALSE)/HLOOKUP($O137,$R$2:$BS$33,31,FALSE)),0)</f>
        <v>0</v>
      </c>
      <c r="BN137" s="35">
        <f t="shared" ref="BN137" si="2536">IF(BN$2&gt;=$O137,IF(BN136-HLOOKUP($O137,$R$2:$BS$33,30,FALSE)/HLOOKUP($O137,$R$2:$BS$33,31,FALSE)&lt;=0,BN136,HLOOKUP($O137,$R$2:$BS$33,30,FALSE)/HLOOKUP($O137,$R$2:$BS$33,31,FALSE)),0)</f>
        <v>0</v>
      </c>
      <c r="BO137" s="35">
        <f t="shared" ref="BO137" si="2537">IF(BO$2&gt;=$O137,IF(BO136-HLOOKUP($O137,$R$2:$BS$33,30,FALSE)/HLOOKUP($O137,$R$2:$BS$33,31,FALSE)&lt;=0,BO136,HLOOKUP($O137,$R$2:$BS$33,30,FALSE)/HLOOKUP($O137,$R$2:$BS$33,31,FALSE)),0)</f>
        <v>0</v>
      </c>
      <c r="BP137" s="35">
        <f t="shared" ref="BP137" si="2538">IF(BP$2&gt;=$O137,IF(BP136-HLOOKUP($O137,$R$2:$BS$33,30,FALSE)/HLOOKUP($O137,$R$2:$BS$33,31,FALSE)&lt;=0,BP136,HLOOKUP($O137,$R$2:$BS$33,30,FALSE)/HLOOKUP($O137,$R$2:$BS$33,31,FALSE)),0)</f>
        <v>0</v>
      </c>
      <c r="BQ137" s="35">
        <f t="shared" ref="BQ137" si="2539">IF(BQ$2&gt;=$O137,IF(BQ136-HLOOKUP($O137,$R$2:$BS$33,30,FALSE)/HLOOKUP($O137,$R$2:$BS$33,31,FALSE)&lt;=0,BQ136,HLOOKUP($O137,$R$2:$BS$33,30,FALSE)/HLOOKUP($O137,$R$2:$BS$33,31,FALSE)),0)</f>
        <v>0</v>
      </c>
      <c r="BR137" s="35">
        <f t="shared" ref="BR137" si="2540">IF(BR$2&gt;=$O137,IF(BR136-HLOOKUP($O137,$R$2:$BS$33,30,FALSE)/HLOOKUP($O137,$R$2:$BS$33,31,FALSE)&lt;=0,BR136,HLOOKUP($O137,$R$2:$BS$33,30,FALSE)/HLOOKUP($O137,$R$2:$BS$33,31,FALSE)),0)</f>
        <v>0</v>
      </c>
      <c r="BS137" s="35">
        <f t="shared" ref="BS137" si="2541">IF(BS$2&gt;=$O137,IF(BS136-HLOOKUP($O137,$R$2:$BS$33,30,FALSE)/HLOOKUP($O137,$R$2:$BS$33,31,FALSE)&lt;=0,BS136,HLOOKUP($O137,$R$2:$BS$33,30,FALSE)/HLOOKUP($O137,$R$2:$BS$33,31,FALSE)),0)</f>
        <v>0</v>
      </c>
    </row>
    <row r="138" spans="6:71" hidden="1" outlineLevel="1">
      <c r="F138" t="s">
        <v>168</v>
      </c>
      <c r="L138" s="22" t="s">
        <v>54</v>
      </c>
      <c r="O138" s="22">
        <v>49</v>
      </c>
      <c r="P138" s="39"/>
      <c r="Q138" s="45"/>
      <c r="R138" s="35">
        <f t="shared" ref="R138:BS138" si="2542">IF($O138=R$2,R$40,IF(R$2&gt;$O138,Q138-Q139,0))</f>
        <v>0</v>
      </c>
      <c r="S138" s="35">
        <f t="shared" si="2542"/>
        <v>0</v>
      </c>
      <c r="T138" s="35">
        <f t="shared" si="2542"/>
        <v>0</v>
      </c>
      <c r="U138" s="35">
        <f t="shared" si="2542"/>
        <v>0</v>
      </c>
      <c r="V138" s="35">
        <f t="shared" si="2542"/>
        <v>0</v>
      </c>
      <c r="W138" s="35">
        <f t="shared" si="2542"/>
        <v>0</v>
      </c>
      <c r="X138" s="35">
        <f t="shared" si="2542"/>
        <v>0</v>
      </c>
      <c r="Y138" s="35">
        <f t="shared" si="2542"/>
        <v>0</v>
      </c>
      <c r="Z138" s="35">
        <f t="shared" si="2542"/>
        <v>0</v>
      </c>
      <c r="AA138" s="35">
        <f t="shared" si="2542"/>
        <v>0</v>
      </c>
      <c r="AB138" s="35">
        <f t="shared" si="2542"/>
        <v>0</v>
      </c>
      <c r="AC138" s="35">
        <f t="shared" si="2542"/>
        <v>0</v>
      </c>
      <c r="AD138" s="35">
        <f t="shared" si="2542"/>
        <v>0</v>
      </c>
      <c r="AE138" s="35">
        <f t="shared" si="2542"/>
        <v>0</v>
      </c>
      <c r="AF138" s="35">
        <f t="shared" si="2542"/>
        <v>0</v>
      </c>
      <c r="AG138" s="35">
        <f t="shared" si="2542"/>
        <v>0</v>
      </c>
      <c r="AH138" s="35">
        <f t="shared" si="2542"/>
        <v>0</v>
      </c>
      <c r="AI138" s="35">
        <f t="shared" si="2542"/>
        <v>0</v>
      </c>
      <c r="AJ138" s="35">
        <f t="shared" si="2542"/>
        <v>0</v>
      </c>
      <c r="AK138" s="35">
        <f t="shared" si="2542"/>
        <v>0</v>
      </c>
      <c r="AL138" s="35">
        <f t="shared" si="2542"/>
        <v>0</v>
      </c>
      <c r="AM138" s="35">
        <f t="shared" si="2542"/>
        <v>0</v>
      </c>
      <c r="AN138" s="35">
        <f t="shared" si="2542"/>
        <v>0</v>
      </c>
      <c r="AO138" s="35">
        <f t="shared" si="2542"/>
        <v>0</v>
      </c>
      <c r="AP138" s="35">
        <f t="shared" si="2542"/>
        <v>0</v>
      </c>
      <c r="AQ138" s="35">
        <f t="shared" si="2542"/>
        <v>0</v>
      </c>
      <c r="AR138" s="35">
        <f t="shared" si="2542"/>
        <v>0</v>
      </c>
      <c r="AS138" s="35">
        <f t="shared" si="2542"/>
        <v>0</v>
      </c>
      <c r="AT138" s="35">
        <f t="shared" si="2542"/>
        <v>0</v>
      </c>
      <c r="AU138" s="35">
        <f t="shared" si="2542"/>
        <v>0</v>
      </c>
      <c r="AV138" s="35">
        <f t="shared" si="2542"/>
        <v>0</v>
      </c>
      <c r="AW138" s="35">
        <f t="shared" si="2542"/>
        <v>0</v>
      </c>
      <c r="AX138" s="35">
        <f t="shared" si="2542"/>
        <v>0</v>
      </c>
      <c r="AY138" s="35">
        <f t="shared" si="2542"/>
        <v>0</v>
      </c>
      <c r="AZ138" s="35">
        <f t="shared" si="2542"/>
        <v>0</v>
      </c>
      <c r="BA138" s="35">
        <f t="shared" si="2542"/>
        <v>0</v>
      </c>
      <c r="BB138" s="35">
        <f t="shared" si="2542"/>
        <v>0</v>
      </c>
      <c r="BC138" s="35">
        <f t="shared" si="2542"/>
        <v>0</v>
      </c>
      <c r="BD138" s="35">
        <f t="shared" si="2542"/>
        <v>0</v>
      </c>
      <c r="BE138" s="35">
        <f t="shared" si="2542"/>
        <v>0</v>
      </c>
      <c r="BF138" s="35">
        <f t="shared" si="2542"/>
        <v>0</v>
      </c>
      <c r="BG138" s="35">
        <f t="shared" si="2542"/>
        <v>0</v>
      </c>
      <c r="BH138" s="35">
        <f t="shared" si="2542"/>
        <v>0</v>
      </c>
      <c r="BI138" s="35">
        <f t="shared" si="2542"/>
        <v>0</v>
      </c>
      <c r="BJ138" s="35">
        <f t="shared" si="2542"/>
        <v>0</v>
      </c>
      <c r="BK138" s="35">
        <f t="shared" si="2542"/>
        <v>0</v>
      </c>
      <c r="BL138" s="35">
        <f t="shared" si="2542"/>
        <v>0</v>
      </c>
      <c r="BM138" s="35">
        <f t="shared" si="2542"/>
        <v>0</v>
      </c>
      <c r="BN138" s="35">
        <f t="shared" si="2542"/>
        <v>0</v>
      </c>
      <c r="BO138" s="35">
        <f t="shared" si="2542"/>
        <v>0</v>
      </c>
      <c r="BP138" s="35">
        <f t="shared" si="2542"/>
        <v>0</v>
      </c>
      <c r="BQ138" s="35">
        <f t="shared" si="2542"/>
        <v>0</v>
      </c>
      <c r="BR138" s="35">
        <f t="shared" si="2542"/>
        <v>0</v>
      </c>
      <c r="BS138" s="35">
        <f t="shared" si="2542"/>
        <v>0</v>
      </c>
    </row>
    <row r="139" spans="6:71" hidden="1" outlineLevel="1">
      <c r="F139" t="s">
        <v>169</v>
      </c>
      <c r="L139" s="22" t="s">
        <v>170</v>
      </c>
      <c r="O139" s="22">
        <v>49</v>
      </c>
      <c r="P139" s="39"/>
      <c r="Q139" s="45"/>
      <c r="R139" s="35">
        <f t="shared" ref="R139" si="2543">IF(R$2&gt;=$O139,IF(R138-HLOOKUP($O139,$R$2:$BS$33,30,FALSE)/HLOOKUP($O139,$R$2:$BS$33,31,FALSE)&lt;=0,R138,HLOOKUP($O139,$R$2:$BS$33,30,FALSE)/HLOOKUP($O139,$R$2:$BS$33,31,FALSE)),0)</f>
        <v>0</v>
      </c>
      <c r="S139" s="35">
        <f t="shared" ref="S139" si="2544">IF(S$2&gt;=$O139,IF(S138-HLOOKUP($O139,$R$2:$BS$33,30,FALSE)/HLOOKUP($O139,$R$2:$BS$33,31,FALSE)&lt;=0,S138,HLOOKUP($O139,$R$2:$BS$33,30,FALSE)/HLOOKUP($O139,$R$2:$BS$33,31,FALSE)),0)</f>
        <v>0</v>
      </c>
      <c r="T139" s="35">
        <f t="shared" ref="T139" si="2545">IF(T$2&gt;=$O139,IF(T138-HLOOKUP($O139,$R$2:$BS$33,30,FALSE)/HLOOKUP($O139,$R$2:$BS$33,31,FALSE)&lt;=0,T138,HLOOKUP($O139,$R$2:$BS$33,30,FALSE)/HLOOKUP($O139,$R$2:$BS$33,31,FALSE)),0)</f>
        <v>0</v>
      </c>
      <c r="U139" s="35">
        <f t="shared" ref="U139" si="2546">IF(U$2&gt;=$O139,IF(U138-HLOOKUP($O139,$R$2:$BS$33,30,FALSE)/HLOOKUP($O139,$R$2:$BS$33,31,FALSE)&lt;=0,U138,HLOOKUP($O139,$R$2:$BS$33,30,FALSE)/HLOOKUP($O139,$R$2:$BS$33,31,FALSE)),0)</f>
        <v>0</v>
      </c>
      <c r="V139" s="35">
        <f t="shared" ref="V139" si="2547">IF(V$2&gt;=$O139,IF(V138-HLOOKUP($O139,$R$2:$BS$33,30,FALSE)/HLOOKUP($O139,$R$2:$BS$33,31,FALSE)&lt;=0,V138,HLOOKUP($O139,$R$2:$BS$33,30,FALSE)/HLOOKUP($O139,$R$2:$BS$33,31,FALSE)),0)</f>
        <v>0</v>
      </c>
      <c r="W139" s="35">
        <f t="shared" ref="W139" si="2548">IF(W$2&gt;=$O139,IF(W138-HLOOKUP($O139,$R$2:$BS$33,30,FALSE)/HLOOKUP($O139,$R$2:$BS$33,31,FALSE)&lt;=0,W138,HLOOKUP($O139,$R$2:$BS$33,30,FALSE)/HLOOKUP($O139,$R$2:$BS$33,31,FALSE)),0)</f>
        <v>0</v>
      </c>
      <c r="X139" s="35">
        <f t="shared" ref="X139" si="2549">IF(X$2&gt;=$O139,IF(X138-HLOOKUP($O139,$R$2:$BS$33,30,FALSE)/HLOOKUP($O139,$R$2:$BS$33,31,FALSE)&lt;=0,X138,HLOOKUP($O139,$R$2:$BS$33,30,FALSE)/HLOOKUP($O139,$R$2:$BS$33,31,FALSE)),0)</f>
        <v>0</v>
      </c>
      <c r="Y139" s="35">
        <f t="shared" ref="Y139" si="2550">IF(Y$2&gt;=$O139,IF(Y138-HLOOKUP($O139,$R$2:$BS$33,30,FALSE)/HLOOKUP($O139,$R$2:$BS$33,31,FALSE)&lt;=0,Y138,HLOOKUP($O139,$R$2:$BS$33,30,FALSE)/HLOOKUP($O139,$R$2:$BS$33,31,FALSE)),0)</f>
        <v>0</v>
      </c>
      <c r="Z139" s="35">
        <f t="shared" ref="Z139" si="2551">IF(Z$2&gt;=$O139,IF(Z138-HLOOKUP($O139,$R$2:$BS$33,30,FALSE)/HLOOKUP($O139,$R$2:$BS$33,31,FALSE)&lt;=0,Z138,HLOOKUP($O139,$R$2:$BS$33,30,FALSE)/HLOOKUP($O139,$R$2:$BS$33,31,FALSE)),0)</f>
        <v>0</v>
      </c>
      <c r="AA139" s="35">
        <f t="shared" ref="AA139" si="2552">IF(AA$2&gt;=$O139,IF(AA138-HLOOKUP($O139,$R$2:$BS$33,30,FALSE)/HLOOKUP($O139,$R$2:$BS$33,31,FALSE)&lt;=0,AA138,HLOOKUP($O139,$R$2:$BS$33,30,FALSE)/HLOOKUP($O139,$R$2:$BS$33,31,FALSE)),0)</f>
        <v>0</v>
      </c>
      <c r="AB139" s="35">
        <f t="shared" ref="AB139" si="2553">IF(AB$2&gt;=$O139,IF(AB138-HLOOKUP($O139,$R$2:$BS$33,30,FALSE)/HLOOKUP($O139,$R$2:$BS$33,31,FALSE)&lt;=0,AB138,HLOOKUP($O139,$R$2:$BS$33,30,FALSE)/HLOOKUP($O139,$R$2:$BS$33,31,FALSE)),0)</f>
        <v>0</v>
      </c>
      <c r="AC139" s="35">
        <f t="shared" ref="AC139" si="2554">IF(AC$2&gt;=$O139,IF(AC138-HLOOKUP($O139,$R$2:$BS$33,30,FALSE)/HLOOKUP($O139,$R$2:$BS$33,31,FALSE)&lt;=0,AC138,HLOOKUP($O139,$R$2:$BS$33,30,FALSE)/HLOOKUP($O139,$R$2:$BS$33,31,FALSE)),0)</f>
        <v>0</v>
      </c>
      <c r="AD139" s="35">
        <f t="shared" ref="AD139" si="2555">IF(AD$2&gt;=$O139,IF(AD138-HLOOKUP($O139,$R$2:$BS$33,30,FALSE)/HLOOKUP($O139,$R$2:$BS$33,31,FALSE)&lt;=0,AD138,HLOOKUP($O139,$R$2:$BS$33,30,FALSE)/HLOOKUP($O139,$R$2:$BS$33,31,FALSE)),0)</f>
        <v>0</v>
      </c>
      <c r="AE139" s="35">
        <f t="shared" ref="AE139" si="2556">IF(AE$2&gt;=$O139,IF(AE138-HLOOKUP($O139,$R$2:$BS$33,30,FALSE)/HLOOKUP($O139,$R$2:$BS$33,31,FALSE)&lt;=0,AE138,HLOOKUP($O139,$R$2:$BS$33,30,FALSE)/HLOOKUP($O139,$R$2:$BS$33,31,FALSE)),0)</f>
        <v>0</v>
      </c>
      <c r="AF139" s="35">
        <f t="shared" ref="AF139" si="2557">IF(AF$2&gt;=$O139,IF(AF138-HLOOKUP($O139,$R$2:$BS$33,30,FALSE)/HLOOKUP($O139,$R$2:$BS$33,31,FALSE)&lt;=0,AF138,HLOOKUP($O139,$R$2:$BS$33,30,FALSE)/HLOOKUP($O139,$R$2:$BS$33,31,FALSE)),0)</f>
        <v>0</v>
      </c>
      <c r="AG139" s="35">
        <f t="shared" ref="AG139" si="2558">IF(AG$2&gt;=$O139,IF(AG138-HLOOKUP($O139,$R$2:$BS$33,30,FALSE)/HLOOKUP($O139,$R$2:$BS$33,31,FALSE)&lt;=0,AG138,HLOOKUP($O139,$R$2:$BS$33,30,FALSE)/HLOOKUP($O139,$R$2:$BS$33,31,FALSE)),0)</f>
        <v>0</v>
      </c>
      <c r="AH139" s="35">
        <f t="shared" ref="AH139" si="2559">IF(AH$2&gt;=$O139,IF(AH138-HLOOKUP($O139,$R$2:$BS$33,30,FALSE)/HLOOKUP($O139,$R$2:$BS$33,31,FALSE)&lt;=0,AH138,HLOOKUP($O139,$R$2:$BS$33,30,FALSE)/HLOOKUP($O139,$R$2:$BS$33,31,FALSE)),0)</f>
        <v>0</v>
      </c>
      <c r="AI139" s="35">
        <f t="shared" ref="AI139" si="2560">IF(AI$2&gt;=$O139,IF(AI138-HLOOKUP($O139,$R$2:$BS$33,30,FALSE)/HLOOKUP($O139,$R$2:$BS$33,31,FALSE)&lt;=0,AI138,HLOOKUP($O139,$R$2:$BS$33,30,FALSE)/HLOOKUP($O139,$R$2:$BS$33,31,FALSE)),0)</f>
        <v>0</v>
      </c>
      <c r="AJ139" s="35">
        <f t="shared" ref="AJ139" si="2561">IF(AJ$2&gt;=$O139,IF(AJ138-HLOOKUP($O139,$R$2:$BS$33,30,FALSE)/HLOOKUP($O139,$R$2:$BS$33,31,FALSE)&lt;=0,AJ138,HLOOKUP($O139,$R$2:$BS$33,30,FALSE)/HLOOKUP($O139,$R$2:$BS$33,31,FALSE)),0)</f>
        <v>0</v>
      </c>
      <c r="AK139" s="35">
        <f t="shared" ref="AK139" si="2562">IF(AK$2&gt;=$O139,IF(AK138-HLOOKUP($O139,$R$2:$BS$33,30,FALSE)/HLOOKUP($O139,$R$2:$BS$33,31,FALSE)&lt;=0,AK138,HLOOKUP($O139,$R$2:$BS$33,30,FALSE)/HLOOKUP($O139,$R$2:$BS$33,31,FALSE)),0)</f>
        <v>0</v>
      </c>
      <c r="AL139" s="35">
        <f t="shared" ref="AL139" si="2563">IF(AL$2&gt;=$O139,IF(AL138-HLOOKUP($O139,$R$2:$BS$33,30,FALSE)/HLOOKUP($O139,$R$2:$BS$33,31,FALSE)&lt;=0,AL138,HLOOKUP($O139,$R$2:$BS$33,30,FALSE)/HLOOKUP($O139,$R$2:$BS$33,31,FALSE)),0)</f>
        <v>0</v>
      </c>
      <c r="AM139" s="35">
        <f t="shared" ref="AM139" si="2564">IF(AM$2&gt;=$O139,IF(AM138-HLOOKUP($O139,$R$2:$BS$33,30,FALSE)/HLOOKUP($O139,$R$2:$BS$33,31,FALSE)&lt;=0,AM138,HLOOKUP($O139,$R$2:$BS$33,30,FALSE)/HLOOKUP($O139,$R$2:$BS$33,31,FALSE)),0)</f>
        <v>0</v>
      </c>
      <c r="AN139" s="35">
        <f t="shared" ref="AN139" si="2565">IF(AN$2&gt;=$O139,IF(AN138-HLOOKUP($O139,$R$2:$BS$33,30,FALSE)/HLOOKUP($O139,$R$2:$BS$33,31,FALSE)&lt;=0,AN138,HLOOKUP($O139,$R$2:$BS$33,30,FALSE)/HLOOKUP($O139,$R$2:$BS$33,31,FALSE)),0)</f>
        <v>0</v>
      </c>
      <c r="AO139" s="35">
        <f t="shared" ref="AO139" si="2566">IF(AO$2&gt;=$O139,IF(AO138-HLOOKUP($O139,$R$2:$BS$33,30,FALSE)/HLOOKUP($O139,$R$2:$BS$33,31,FALSE)&lt;=0,AO138,HLOOKUP($O139,$R$2:$BS$33,30,FALSE)/HLOOKUP($O139,$R$2:$BS$33,31,FALSE)),0)</f>
        <v>0</v>
      </c>
      <c r="AP139" s="35">
        <f t="shared" ref="AP139" si="2567">IF(AP$2&gt;=$O139,IF(AP138-HLOOKUP($O139,$R$2:$BS$33,30,FALSE)/HLOOKUP($O139,$R$2:$BS$33,31,FALSE)&lt;=0,AP138,HLOOKUP($O139,$R$2:$BS$33,30,FALSE)/HLOOKUP($O139,$R$2:$BS$33,31,FALSE)),0)</f>
        <v>0</v>
      </c>
      <c r="AQ139" s="35">
        <f t="shared" ref="AQ139" si="2568">IF(AQ$2&gt;=$O139,IF(AQ138-HLOOKUP($O139,$R$2:$BS$33,30,FALSE)/HLOOKUP($O139,$R$2:$BS$33,31,FALSE)&lt;=0,AQ138,HLOOKUP($O139,$R$2:$BS$33,30,FALSE)/HLOOKUP($O139,$R$2:$BS$33,31,FALSE)),0)</f>
        <v>0</v>
      </c>
      <c r="AR139" s="35">
        <f t="shared" ref="AR139" si="2569">IF(AR$2&gt;=$O139,IF(AR138-HLOOKUP($O139,$R$2:$BS$33,30,FALSE)/HLOOKUP($O139,$R$2:$BS$33,31,FALSE)&lt;=0,AR138,HLOOKUP($O139,$R$2:$BS$33,30,FALSE)/HLOOKUP($O139,$R$2:$BS$33,31,FALSE)),0)</f>
        <v>0</v>
      </c>
      <c r="AS139" s="35">
        <f t="shared" ref="AS139" si="2570">IF(AS$2&gt;=$O139,IF(AS138-HLOOKUP($O139,$R$2:$BS$33,30,FALSE)/HLOOKUP($O139,$R$2:$BS$33,31,FALSE)&lt;=0,AS138,HLOOKUP($O139,$R$2:$BS$33,30,FALSE)/HLOOKUP($O139,$R$2:$BS$33,31,FALSE)),0)</f>
        <v>0</v>
      </c>
      <c r="AT139" s="35">
        <f t="shared" ref="AT139" si="2571">IF(AT$2&gt;=$O139,IF(AT138-HLOOKUP($O139,$R$2:$BS$33,30,FALSE)/HLOOKUP($O139,$R$2:$BS$33,31,FALSE)&lt;=0,AT138,HLOOKUP($O139,$R$2:$BS$33,30,FALSE)/HLOOKUP($O139,$R$2:$BS$33,31,FALSE)),0)</f>
        <v>0</v>
      </c>
      <c r="AU139" s="35">
        <f t="shared" ref="AU139" si="2572">IF(AU$2&gt;=$O139,IF(AU138-HLOOKUP($O139,$R$2:$BS$33,30,FALSE)/HLOOKUP($O139,$R$2:$BS$33,31,FALSE)&lt;=0,AU138,HLOOKUP($O139,$R$2:$BS$33,30,FALSE)/HLOOKUP($O139,$R$2:$BS$33,31,FALSE)),0)</f>
        <v>0</v>
      </c>
      <c r="AV139" s="35">
        <f t="shared" ref="AV139" si="2573">IF(AV$2&gt;=$O139,IF(AV138-HLOOKUP($O139,$R$2:$BS$33,30,FALSE)/HLOOKUP($O139,$R$2:$BS$33,31,FALSE)&lt;=0,AV138,HLOOKUP($O139,$R$2:$BS$33,30,FALSE)/HLOOKUP($O139,$R$2:$BS$33,31,FALSE)),0)</f>
        <v>0</v>
      </c>
      <c r="AW139" s="35">
        <f t="shared" ref="AW139" si="2574">IF(AW$2&gt;=$O139,IF(AW138-HLOOKUP($O139,$R$2:$BS$33,30,FALSE)/HLOOKUP($O139,$R$2:$BS$33,31,FALSE)&lt;=0,AW138,HLOOKUP($O139,$R$2:$BS$33,30,FALSE)/HLOOKUP($O139,$R$2:$BS$33,31,FALSE)),0)</f>
        <v>0</v>
      </c>
      <c r="AX139" s="35">
        <f t="shared" ref="AX139" si="2575">IF(AX$2&gt;=$O139,IF(AX138-HLOOKUP($O139,$R$2:$BS$33,30,FALSE)/HLOOKUP($O139,$R$2:$BS$33,31,FALSE)&lt;=0,AX138,HLOOKUP($O139,$R$2:$BS$33,30,FALSE)/HLOOKUP($O139,$R$2:$BS$33,31,FALSE)),0)</f>
        <v>0</v>
      </c>
      <c r="AY139" s="35">
        <f t="shared" ref="AY139" si="2576">IF(AY$2&gt;=$O139,IF(AY138-HLOOKUP($O139,$R$2:$BS$33,30,FALSE)/HLOOKUP($O139,$R$2:$BS$33,31,FALSE)&lt;=0,AY138,HLOOKUP($O139,$R$2:$BS$33,30,FALSE)/HLOOKUP($O139,$R$2:$BS$33,31,FALSE)),0)</f>
        <v>0</v>
      </c>
      <c r="AZ139" s="35">
        <f t="shared" ref="AZ139" si="2577">IF(AZ$2&gt;=$O139,IF(AZ138-HLOOKUP($O139,$R$2:$BS$33,30,FALSE)/HLOOKUP($O139,$R$2:$BS$33,31,FALSE)&lt;=0,AZ138,HLOOKUP($O139,$R$2:$BS$33,30,FALSE)/HLOOKUP($O139,$R$2:$BS$33,31,FALSE)),0)</f>
        <v>0</v>
      </c>
      <c r="BA139" s="35">
        <f t="shared" ref="BA139" si="2578">IF(BA$2&gt;=$O139,IF(BA138-HLOOKUP($O139,$R$2:$BS$33,30,FALSE)/HLOOKUP($O139,$R$2:$BS$33,31,FALSE)&lt;=0,BA138,HLOOKUP($O139,$R$2:$BS$33,30,FALSE)/HLOOKUP($O139,$R$2:$BS$33,31,FALSE)),0)</f>
        <v>0</v>
      </c>
      <c r="BB139" s="35">
        <f t="shared" ref="BB139" si="2579">IF(BB$2&gt;=$O139,IF(BB138-HLOOKUP($O139,$R$2:$BS$33,30,FALSE)/HLOOKUP($O139,$R$2:$BS$33,31,FALSE)&lt;=0,BB138,HLOOKUP($O139,$R$2:$BS$33,30,FALSE)/HLOOKUP($O139,$R$2:$BS$33,31,FALSE)),0)</f>
        <v>0</v>
      </c>
      <c r="BC139" s="35">
        <f t="shared" ref="BC139" si="2580">IF(BC$2&gt;=$O139,IF(BC138-HLOOKUP($O139,$R$2:$BS$33,30,FALSE)/HLOOKUP($O139,$R$2:$BS$33,31,FALSE)&lt;=0,BC138,HLOOKUP($O139,$R$2:$BS$33,30,FALSE)/HLOOKUP($O139,$R$2:$BS$33,31,FALSE)),0)</f>
        <v>0</v>
      </c>
      <c r="BD139" s="35">
        <f t="shared" ref="BD139" si="2581">IF(BD$2&gt;=$O139,IF(BD138-HLOOKUP($O139,$R$2:$BS$33,30,FALSE)/HLOOKUP($O139,$R$2:$BS$33,31,FALSE)&lt;=0,BD138,HLOOKUP($O139,$R$2:$BS$33,30,FALSE)/HLOOKUP($O139,$R$2:$BS$33,31,FALSE)),0)</f>
        <v>0</v>
      </c>
      <c r="BE139" s="35">
        <f t="shared" ref="BE139" si="2582">IF(BE$2&gt;=$O139,IF(BE138-HLOOKUP($O139,$R$2:$BS$33,30,FALSE)/HLOOKUP($O139,$R$2:$BS$33,31,FALSE)&lt;=0,BE138,HLOOKUP($O139,$R$2:$BS$33,30,FALSE)/HLOOKUP($O139,$R$2:$BS$33,31,FALSE)),0)</f>
        <v>0</v>
      </c>
      <c r="BF139" s="35">
        <f t="shared" ref="BF139" si="2583">IF(BF$2&gt;=$O139,IF(BF138-HLOOKUP($O139,$R$2:$BS$33,30,FALSE)/HLOOKUP($O139,$R$2:$BS$33,31,FALSE)&lt;=0,BF138,HLOOKUP($O139,$R$2:$BS$33,30,FALSE)/HLOOKUP($O139,$R$2:$BS$33,31,FALSE)),0)</f>
        <v>0</v>
      </c>
      <c r="BG139" s="35">
        <f t="shared" ref="BG139" si="2584">IF(BG$2&gt;=$O139,IF(BG138-HLOOKUP($O139,$R$2:$BS$33,30,FALSE)/HLOOKUP($O139,$R$2:$BS$33,31,FALSE)&lt;=0,BG138,HLOOKUP($O139,$R$2:$BS$33,30,FALSE)/HLOOKUP($O139,$R$2:$BS$33,31,FALSE)),0)</f>
        <v>0</v>
      </c>
      <c r="BH139" s="35">
        <f t="shared" ref="BH139" si="2585">IF(BH$2&gt;=$O139,IF(BH138-HLOOKUP($O139,$R$2:$BS$33,30,FALSE)/HLOOKUP($O139,$R$2:$BS$33,31,FALSE)&lt;=0,BH138,HLOOKUP($O139,$R$2:$BS$33,30,FALSE)/HLOOKUP($O139,$R$2:$BS$33,31,FALSE)),0)</f>
        <v>0</v>
      </c>
      <c r="BI139" s="35">
        <f t="shared" ref="BI139" si="2586">IF(BI$2&gt;=$O139,IF(BI138-HLOOKUP($O139,$R$2:$BS$33,30,FALSE)/HLOOKUP($O139,$R$2:$BS$33,31,FALSE)&lt;=0,BI138,HLOOKUP($O139,$R$2:$BS$33,30,FALSE)/HLOOKUP($O139,$R$2:$BS$33,31,FALSE)),0)</f>
        <v>0</v>
      </c>
      <c r="BJ139" s="35">
        <f t="shared" ref="BJ139" si="2587">IF(BJ$2&gt;=$O139,IF(BJ138-HLOOKUP($O139,$R$2:$BS$33,30,FALSE)/HLOOKUP($O139,$R$2:$BS$33,31,FALSE)&lt;=0,BJ138,HLOOKUP($O139,$R$2:$BS$33,30,FALSE)/HLOOKUP($O139,$R$2:$BS$33,31,FALSE)),0)</f>
        <v>0</v>
      </c>
      <c r="BK139" s="35">
        <f t="shared" ref="BK139" si="2588">IF(BK$2&gt;=$O139,IF(BK138-HLOOKUP($O139,$R$2:$BS$33,30,FALSE)/HLOOKUP($O139,$R$2:$BS$33,31,FALSE)&lt;=0,BK138,HLOOKUP($O139,$R$2:$BS$33,30,FALSE)/HLOOKUP($O139,$R$2:$BS$33,31,FALSE)),0)</f>
        <v>0</v>
      </c>
      <c r="BL139" s="35">
        <f t="shared" ref="BL139" si="2589">IF(BL$2&gt;=$O139,IF(BL138-HLOOKUP($O139,$R$2:$BS$33,30,FALSE)/HLOOKUP($O139,$R$2:$BS$33,31,FALSE)&lt;=0,BL138,HLOOKUP($O139,$R$2:$BS$33,30,FALSE)/HLOOKUP($O139,$R$2:$BS$33,31,FALSE)),0)</f>
        <v>0</v>
      </c>
      <c r="BM139" s="35">
        <f t="shared" ref="BM139" si="2590">IF(BM$2&gt;=$O139,IF(BM138-HLOOKUP($O139,$R$2:$BS$33,30,FALSE)/HLOOKUP($O139,$R$2:$BS$33,31,FALSE)&lt;=0,BM138,HLOOKUP($O139,$R$2:$BS$33,30,FALSE)/HLOOKUP($O139,$R$2:$BS$33,31,FALSE)),0)</f>
        <v>0</v>
      </c>
      <c r="BN139" s="35">
        <f t="shared" ref="BN139" si="2591">IF(BN$2&gt;=$O139,IF(BN138-HLOOKUP($O139,$R$2:$BS$33,30,FALSE)/HLOOKUP($O139,$R$2:$BS$33,31,FALSE)&lt;=0,BN138,HLOOKUP($O139,$R$2:$BS$33,30,FALSE)/HLOOKUP($O139,$R$2:$BS$33,31,FALSE)),0)</f>
        <v>0</v>
      </c>
      <c r="BO139" s="35">
        <f t="shared" ref="BO139" si="2592">IF(BO$2&gt;=$O139,IF(BO138-HLOOKUP($O139,$R$2:$BS$33,30,FALSE)/HLOOKUP($O139,$R$2:$BS$33,31,FALSE)&lt;=0,BO138,HLOOKUP($O139,$R$2:$BS$33,30,FALSE)/HLOOKUP($O139,$R$2:$BS$33,31,FALSE)),0)</f>
        <v>0</v>
      </c>
      <c r="BP139" s="35">
        <f t="shared" ref="BP139" si="2593">IF(BP$2&gt;=$O139,IF(BP138-HLOOKUP($O139,$R$2:$BS$33,30,FALSE)/HLOOKUP($O139,$R$2:$BS$33,31,FALSE)&lt;=0,BP138,HLOOKUP($O139,$R$2:$BS$33,30,FALSE)/HLOOKUP($O139,$R$2:$BS$33,31,FALSE)),0)</f>
        <v>0</v>
      </c>
      <c r="BQ139" s="35">
        <f t="shared" ref="BQ139" si="2594">IF(BQ$2&gt;=$O139,IF(BQ138-HLOOKUP($O139,$R$2:$BS$33,30,FALSE)/HLOOKUP($O139,$R$2:$BS$33,31,FALSE)&lt;=0,BQ138,HLOOKUP($O139,$R$2:$BS$33,30,FALSE)/HLOOKUP($O139,$R$2:$BS$33,31,FALSE)),0)</f>
        <v>0</v>
      </c>
      <c r="BR139" s="35">
        <f t="shared" ref="BR139" si="2595">IF(BR$2&gt;=$O139,IF(BR138-HLOOKUP($O139,$R$2:$BS$33,30,FALSE)/HLOOKUP($O139,$R$2:$BS$33,31,FALSE)&lt;=0,BR138,HLOOKUP($O139,$R$2:$BS$33,30,FALSE)/HLOOKUP($O139,$R$2:$BS$33,31,FALSE)),0)</f>
        <v>0</v>
      </c>
      <c r="BS139" s="35">
        <f t="shared" ref="BS139" si="2596">IF(BS$2&gt;=$O139,IF(BS138-HLOOKUP($O139,$R$2:$BS$33,30,FALSE)/HLOOKUP($O139,$R$2:$BS$33,31,FALSE)&lt;=0,BS138,HLOOKUP($O139,$R$2:$BS$33,30,FALSE)/HLOOKUP($O139,$R$2:$BS$33,31,FALSE)),0)</f>
        <v>0</v>
      </c>
    </row>
    <row r="140" spans="6:71" hidden="1" outlineLevel="1">
      <c r="F140" t="s">
        <v>168</v>
      </c>
      <c r="L140" s="22" t="s">
        <v>54</v>
      </c>
      <c r="O140" s="22">
        <v>50</v>
      </c>
      <c r="P140" s="39"/>
      <c r="Q140" s="45"/>
      <c r="R140" s="35">
        <f t="shared" ref="R140:BS140" si="2597">IF($O140=R$2,R$40,IF(R$2&gt;$O140,Q140-Q141,0))</f>
        <v>0</v>
      </c>
      <c r="S140" s="35">
        <f t="shared" si="2597"/>
        <v>0</v>
      </c>
      <c r="T140" s="35">
        <f t="shared" si="2597"/>
        <v>0</v>
      </c>
      <c r="U140" s="35">
        <f t="shared" si="2597"/>
        <v>0</v>
      </c>
      <c r="V140" s="35">
        <f t="shared" si="2597"/>
        <v>0</v>
      </c>
      <c r="W140" s="35">
        <f t="shared" si="2597"/>
        <v>0</v>
      </c>
      <c r="X140" s="35">
        <f t="shared" si="2597"/>
        <v>0</v>
      </c>
      <c r="Y140" s="35">
        <f t="shared" si="2597"/>
        <v>0</v>
      </c>
      <c r="Z140" s="35">
        <f t="shared" si="2597"/>
        <v>0</v>
      </c>
      <c r="AA140" s="35">
        <f t="shared" si="2597"/>
        <v>0</v>
      </c>
      <c r="AB140" s="35">
        <f t="shared" si="2597"/>
        <v>0</v>
      </c>
      <c r="AC140" s="35">
        <f t="shared" si="2597"/>
        <v>0</v>
      </c>
      <c r="AD140" s="35">
        <f t="shared" si="2597"/>
        <v>0</v>
      </c>
      <c r="AE140" s="35">
        <f t="shared" si="2597"/>
        <v>0</v>
      </c>
      <c r="AF140" s="35">
        <f t="shared" si="2597"/>
        <v>0</v>
      </c>
      <c r="AG140" s="35">
        <f t="shared" si="2597"/>
        <v>0</v>
      </c>
      <c r="AH140" s="35">
        <f t="shared" si="2597"/>
        <v>0</v>
      </c>
      <c r="AI140" s="35">
        <f t="shared" si="2597"/>
        <v>0</v>
      </c>
      <c r="AJ140" s="35">
        <f t="shared" si="2597"/>
        <v>0</v>
      </c>
      <c r="AK140" s="35">
        <f t="shared" si="2597"/>
        <v>0</v>
      </c>
      <c r="AL140" s="35">
        <f t="shared" si="2597"/>
        <v>0</v>
      </c>
      <c r="AM140" s="35">
        <f t="shared" si="2597"/>
        <v>0</v>
      </c>
      <c r="AN140" s="35">
        <f t="shared" si="2597"/>
        <v>0</v>
      </c>
      <c r="AO140" s="35">
        <f t="shared" si="2597"/>
        <v>0</v>
      </c>
      <c r="AP140" s="35">
        <f t="shared" si="2597"/>
        <v>0</v>
      </c>
      <c r="AQ140" s="35">
        <f t="shared" si="2597"/>
        <v>0</v>
      </c>
      <c r="AR140" s="35">
        <f t="shared" si="2597"/>
        <v>0</v>
      </c>
      <c r="AS140" s="35">
        <f t="shared" si="2597"/>
        <v>0</v>
      </c>
      <c r="AT140" s="35">
        <f t="shared" si="2597"/>
        <v>0</v>
      </c>
      <c r="AU140" s="35">
        <f t="shared" si="2597"/>
        <v>0</v>
      </c>
      <c r="AV140" s="35">
        <f t="shared" si="2597"/>
        <v>0</v>
      </c>
      <c r="AW140" s="35">
        <f t="shared" si="2597"/>
        <v>0</v>
      </c>
      <c r="AX140" s="35">
        <f t="shared" si="2597"/>
        <v>0</v>
      </c>
      <c r="AY140" s="35">
        <f t="shared" si="2597"/>
        <v>0</v>
      </c>
      <c r="AZ140" s="35">
        <f t="shared" si="2597"/>
        <v>0</v>
      </c>
      <c r="BA140" s="35">
        <f t="shared" si="2597"/>
        <v>0</v>
      </c>
      <c r="BB140" s="35">
        <f t="shared" si="2597"/>
        <v>0</v>
      </c>
      <c r="BC140" s="35">
        <f t="shared" si="2597"/>
        <v>0</v>
      </c>
      <c r="BD140" s="35">
        <f t="shared" si="2597"/>
        <v>0</v>
      </c>
      <c r="BE140" s="35">
        <f t="shared" si="2597"/>
        <v>0</v>
      </c>
      <c r="BF140" s="35">
        <f t="shared" si="2597"/>
        <v>0</v>
      </c>
      <c r="BG140" s="35">
        <f t="shared" si="2597"/>
        <v>0</v>
      </c>
      <c r="BH140" s="35">
        <f t="shared" si="2597"/>
        <v>0</v>
      </c>
      <c r="BI140" s="35">
        <f t="shared" si="2597"/>
        <v>0</v>
      </c>
      <c r="BJ140" s="35">
        <f t="shared" si="2597"/>
        <v>0</v>
      </c>
      <c r="BK140" s="35">
        <f t="shared" si="2597"/>
        <v>0</v>
      </c>
      <c r="BL140" s="35">
        <f t="shared" si="2597"/>
        <v>0</v>
      </c>
      <c r="BM140" s="35">
        <f t="shared" si="2597"/>
        <v>0</v>
      </c>
      <c r="BN140" s="35">
        <f t="shared" si="2597"/>
        <v>0</v>
      </c>
      <c r="BO140" s="35">
        <f t="shared" si="2597"/>
        <v>0</v>
      </c>
      <c r="BP140" s="35">
        <f t="shared" si="2597"/>
        <v>0</v>
      </c>
      <c r="BQ140" s="35">
        <f t="shared" si="2597"/>
        <v>0</v>
      </c>
      <c r="BR140" s="35">
        <f t="shared" si="2597"/>
        <v>0</v>
      </c>
      <c r="BS140" s="35">
        <f t="shared" si="2597"/>
        <v>0</v>
      </c>
    </row>
    <row r="141" spans="6:71" hidden="1" outlineLevel="1">
      <c r="F141" t="s">
        <v>169</v>
      </c>
      <c r="L141" s="22" t="s">
        <v>170</v>
      </c>
      <c r="O141" s="22">
        <v>50</v>
      </c>
      <c r="P141" s="39"/>
      <c r="Q141" s="45"/>
      <c r="R141" s="35">
        <f t="shared" ref="R141" si="2598">IF(R$2&gt;=$O141,IF(R140-HLOOKUP($O141,$R$2:$BS$33,30,FALSE)/HLOOKUP($O141,$R$2:$BS$33,31,FALSE)&lt;=0,R140,HLOOKUP($O141,$R$2:$BS$33,30,FALSE)/HLOOKUP($O141,$R$2:$BS$33,31,FALSE)),0)</f>
        <v>0</v>
      </c>
      <c r="S141" s="35">
        <f t="shared" ref="S141" si="2599">IF(S$2&gt;=$O141,IF(S140-HLOOKUP($O141,$R$2:$BS$33,30,FALSE)/HLOOKUP($O141,$R$2:$BS$33,31,FALSE)&lt;=0,S140,HLOOKUP($O141,$R$2:$BS$33,30,FALSE)/HLOOKUP($O141,$R$2:$BS$33,31,FALSE)),0)</f>
        <v>0</v>
      </c>
      <c r="T141" s="35">
        <f t="shared" ref="T141" si="2600">IF(T$2&gt;=$O141,IF(T140-HLOOKUP($O141,$R$2:$BS$33,30,FALSE)/HLOOKUP($O141,$R$2:$BS$33,31,FALSE)&lt;=0,T140,HLOOKUP($O141,$R$2:$BS$33,30,FALSE)/HLOOKUP($O141,$R$2:$BS$33,31,FALSE)),0)</f>
        <v>0</v>
      </c>
      <c r="U141" s="35">
        <f t="shared" ref="U141" si="2601">IF(U$2&gt;=$O141,IF(U140-HLOOKUP($O141,$R$2:$BS$33,30,FALSE)/HLOOKUP($O141,$R$2:$BS$33,31,FALSE)&lt;=0,U140,HLOOKUP($O141,$R$2:$BS$33,30,FALSE)/HLOOKUP($O141,$R$2:$BS$33,31,FALSE)),0)</f>
        <v>0</v>
      </c>
      <c r="V141" s="35">
        <f t="shared" ref="V141" si="2602">IF(V$2&gt;=$O141,IF(V140-HLOOKUP($O141,$R$2:$BS$33,30,FALSE)/HLOOKUP($O141,$R$2:$BS$33,31,FALSE)&lt;=0,V140,HLOOKUP($O141,$R$2:$BS$33,30,FALSE)/HLOOKUP($O141,$R$2:$BS$33,31,FALSE)),0)</f>
        <v>0</v>
      </c>
      <c r="W141" s="35">
        <f t="shared" ref="W141" si="2603">IF(W$2&gt;=$O141,IF(W140-HLOOKUP($O141,$R$2:$BS$33,30,FALSE)/HLOOKUP($O141,$R$2:$BS$33,31,FALSE)&lt;=0,W140,HLOOKUP($O141,$R$2:$BS$33,30,FALSE)/HLOOKUP($O141,$R$2:$BS$33,31,FALSE)),0)</f>
        <v>0</v>
      </c>
      <c r="X141" s="35">
        <f t="shared" ref="X141" si="2604">IF(X$2&gt;=$O141,IF(X140-HLOOKUP($O141,$R$2:$BS$33,30,FALSE)/HLOOKUP($O141,$R$2:$BS$33,31,FALSE)&lt;=0,X140,HLOOKUP($O141,$R$2:$BS$33,30,FALSE)/HLOOKUP($O141,$R$2:$BS$33,31,FALSE)),0)</f>
        <v>0</v>
      </c>
      <c r="Y141" s="35">
        <f t="shared" ref="Y141" si="2605">IF(Y$2&gt;=$O141,IF(Y140-HLOOKUP($O141,$R$2:$BS$33,30,FALSE)/HLOOKUP($O141,$R$2:$BS$33,31,FALSE)&lt;=0,Y140,HLOOKUP($O141,$R$2:$BS$33,30,FALSE)/HLOOKUP($O141,$R$2:$BS$33,31,FALSE)),0)</f>
        <v>0</v>
      </c>
      <c r="Z141" s="35">
        <f t="shared" ref="Z141" si="2606">IF(Z$2&gt;=$O141,IF(Z140-HLOOKUP($O141,$R$2:$BS$33,30,FALSE)/HLOOKUP($O141,$R$2:$BS$33,31,FALSE)&lt;=0,Z140,HLOOKUP($O141,$R$2:$BS$33,30,FALSE)/HLOOKUP($O141,$R$2:$BS$33,31,FALSE)),0)</f>
        <v>0</v>
      </c>
      <c r="AA141" s="35">
        <f t="shared" ref="AA141" si="2607">IF(AA$2&gt;=$O141,IF(AA140-HLOOKUP($O141,$R$2:$BS$33,30,FALSE)/HLOOKUP($O141,$R$2:$BS$33,31,FALSE)&lt;=0,AA140,HLOOKUP($O141,$R$2:$BS$33,30,FALSE)/HLOOKUP($O141,$R$2:$BS$33,31,FALSE)),0)</f>
        <v>0</v>
      </c>
      <c r="AB141" s="35">
        <f t="shared" ref="AB141" si="2608">IF(AB$2&gt;=$O141,IF(AB140-HLOOKUP($O141,$R$2:$BS$33,30,FALSE)/HLOOKUP($O141,$R$2:$BS$33,31,FALSE)&lt;=0,AB140,HLOOKUP($O141,$R$2:$BS$33,30,FALSE)/HLOOKUP($O141,$R$2:$BS$33,31,FALSE)),0)</f>
        <v>0</v>
      </c>
      <c r="AC141" s="35">
        <f t="shared" ref="AC141" si="2609">IF(AC$2&gt;=$O141,IF(AC140-HLOOKUP($O141,$R$2:$BS$33,30,FALSE)/HLOOKUP($O141,$R$2:$BS$33,31,FALSE)&lt;=0,AC140,HLOOKUP($O141,$R$2:$BS$33,30,FALSE)/HLOOKUP($O141,$R$2:$BS$33,31,FALSE)),0)</f>
        <v>0</v>
      </c>
      <c r="AD141" s="35">
        <f t="shared" ref="AD141" si="2610">IF(AD$2&gt;=$O141,IF(AD140-HLOOKUP($O141,$R$2:$BS$33,30,FALSE)/HLOOKUP($O141,$R$2:$BS$33,31,FALSE)&lt;=0,AD140,HLOOKUP($O141,$R$2:$BS$33,30,FALSE)/HLOOKUP($O141,$R$2:$BS$33,31,FALSE)),0)</f>
        <v>0</v>
      </c>
      <c r="AE141" s="35">
        <f t="shared" ref="AE141" si="2611">IF(AE$2&gt;=$O141,IF(AE140-HLOOKUP($O141,$R$2:$BS$33,30,FALSE)/HLOOKUP($O141,$R$2:$BS$33,31,FALSE)&lt;=0,AE140,HLOOKUP($O141,$R$2:$BS$33,30,FALSE)/HLOOKUP($O141,$R$2:$BS$33,31,FALSE)),0)</f>
        <v>0</v>
      </c>
      <c r="AF141" s="35">
        <f t="shared" ref="AF141" si="2612">IF(AF$2&gt;=$O141,IF(AF140-HLOOKUP($O141,$R$2:$BS$33,30,FALSE)/HLOOKUP($O141,$R$2:$BS$33,31,FALSE)&lt;=0,AF140,HLOOKUP($O141,$R$2:$BS$33,30,FALSE)/HLOOKUP($O141,$R$2:$BS$33,31,FALSE)),0)</f>
        <v>0</v>
      </c>
      <c r="AG141" s="35">
        <f t="shared" ref="AG141" si="2613">IF(AG$2&gt;=$O141,IF(AG140-HLOOKUP($O141,$R$2:$BS$33,30,FALSE)/HLOOKUP($O141,$R$2:$BS$33,31,FALSE)&lt;=0,AG140,HLOOKUP($O141,$R$2:$BS$33,30,FALSE)/HLOOKUP($O141,$R$2:$BS$33,31,FALSE)),0)</f>
        <v>0</v>
      </c>
      <c r="AH141" s="35">
        <f t="shared" ref="AH141" si="2614">IF(AH$2&gt;=$O141,IF(AH140-HLOOKUP($O141,$R$2:$BS$33,30,FALSE)/HLOOKUP($O141,$R$2:$BS$33,31,FALSE)&lt;=0,AH140,HLOOKUP($O141,$R$2:$BS$33,30,FALSE)/HLOOKUP($O141,$R$2:$BS$33,31,FALSE)),0)</f>
        <v>0</v>
      </c>
      <c r="AI141" s="35">
        <f t="shared" ref="AI141" si="2615">IF(AI$2&gt;=$O141,IF(AI140-HLOOKUP($O141,$R$2:$BS$33,30,FALSE)/HLOOKUP($O141,$R$2:$BS$33,31,FALSE)&lt;=0,AI140,HLOOKUP($O141,$R$2:$BS$33,30,FALSE)/HLOOKUP($O141,$R$2:$BS$33,31,FALSE)),0)</f>
        <v>0</v>
      </c>
      <c r="AJ141" s="35">
        <f t="shared" ref="AJ141" si="2616">IF(AJ$2&gt;=$O141,IF(AJ140-HLOOKUP($O141,$R$2:$BS$33,30,FALSE)/HLOOKUP($O141,$R$2:$BS$33,31,FALSE)&lt;=0,AJ140,HLOOKUP($O141,$R$2:$BS$33,30,FALSE)/HLOOKUP($O141,$R$2:$BS$33,31,FALSE)),0)</f>
        <v>0</v>
      </c>
      <c r="AK141" s="35">
        <f t="shared" ref="AK141" si="2617">IF(AK$2&gt;=$O141,IF(AK140-HLOOKUP($O141,$R$2:$BS$33,30,FALSE)/HLOOKUP($O141,$R$2:$BS$33,31,FALSE)&lt;=0,AK140,HLOOKUP($O141,$R$2:$BS$33,30,FALSE)/HLOOKUP($O141,$R$2:$BS$33,31,FALSE)),0)</f>
        <v>0</v>
      </c>
      <c r="AL141" s="35">
        <f t="shared" ref="AL141" si="2618">IF(AL$2&gt;=$O141,IF(AL140-HLOOKUP($O141,$R$2:$BS$33,30,FALSE)/HLOOKUP($O141,$R$2:$BS$33,31,FALSE)&lt;=0,AL140,HLOOKUP($O141,$R$2:$BS$33,30,FALSE)/HLOOKUP($O141,$R$2:$BS$33,31,FALSE)),0)</f>
        <v>0</v>
      </c>
      <c r="AM141" s="35">
        <f t="shared" ref="AM141" si="2619">IF(AM$2&gt;=$O141,IF(AM140-HLOOKUP($O141,$R$2:$BS$33,30,FALSE)/HLOOKUP($O141,$R$2:$BS$33,31,FALSE)&lt;=0,AM140,HLOOKUP($O141,$R$2:$BS$33,30,FALSE)/HLOOKUP($O141,$R$2:$BS$33,31,FALSE)),0)</f>
        <v>0</v>
      </c>
      <c r="AN141" s="35">
        <f t="shared" ref="AN141" si="2620">IF(AN$2&gt;=$O141,IF(AN140-HLOOKUP($O141,$R$2:$BS$33,30,FALSE)/HLOOKUP($O141,$R$2:$BS$33,31,FALSE)&lt;=0,AN140,HLOOKUP($O141,$R$2:$BS$33,30,FALSE)/HLOOKUP($O141,$R$2:$BS$33,31,FALSE)),0)</f>
        <v>0</v>
      </c>
      <c r="AO141" s="35">
        <f t="shared" ref="AO141" si="2621">IF(AO$2&gt;=$O141,IF(AO140-HLOOKUP($O141,$R$2:$BS$33,30,FALSE)/HLOOKUP($O141,$R$2:$BS$33,31,FALSE)&lt;=0,AO140,HLOOKUP($O141,$R$2:$BS$33,30,FALSE)/HLOOKUP($O141,$R$2:$BS$33,31,FALSE)),0)</f>
        <v>0</v>
      </c>
      <c r="AP141" s="35">
        <f t="shared" ref="AP141" si="2622">IF(AP$2&gt;=$O141,IF(AP140-HLOOKUP($O141,$R$2:$BS$33,30,FALSE)/HLOOKUP($O141,$R$2:$BS$33,31,FALSE)&lt;=0,AP140,HLOOKUP($O141,$R$2:$BS$33,30,FALSE)/HLOOKUP($O141,$R$2:$BS$33,31,FALSE)),0)</f>
        <v>0</v>
      </c>
      <c r="AQ141" s="35">
        <f t="shared" ref="AQ141" si="2623">IF(AQ$2&gt;=$O141,IF(AQ140-HLOOKUP($O141,$R$2:$BS$33,30,FALSE)/HLOOKUP($O141,$R$2:$BS$33,31,FALSE)&lt;=0,AQ140,HLOOKUP($O141,$R$2:$BS$33,30,FALSE)/HLOOKUP($O141,$R$2:$BS$33,31,FALSE)),0)</f>
        <v>0</v>
      </c>
      <c r="AR141" s="35">
        <f t="shared" ref="AR141" si="2624">IF(AR$2&gt;=$O141,IF(AR140-HLOOKUP($O141,$R$2:$BS$33,30,FALSE)/HLOOKUP($O141,$R$2:$BS$33,31,FALSE)&lt;=0,AR140,HLOOKUP($O141,$R$2:$BS$33,30,FALSE)/HLOOKUP($O141,$R$2:$BS$33,31,FALSE)),0)</f>
        <v>0</v>
      </c>
      <c r="AS141" s="35">
        <f t="shared" ref="AS141" si="2625">IF(AS$2&gt;=$O141,IF(AS140-HLOOKUP($O141,$R$2:$BS$33,30,FALSE)/HLOOKUP($O141,$R$2:$BS$33,31,FALSE)&lt;=0,AS140,HLOOKUP($O141,$R$2:$BS$33,30,FALSE)/HLOOKUP($O141,$R$2:$BS$33,31,FALSE)),0)</f>
        <v>0</v>
      </c>
      <c r="AT141" s="35">
        <f t="shared" ref="AT141" si="2626">IF(AT$2&gt;=$O141,IF(AT140-HLOOKUP($O141,$R$2:$BS$33,30,FALSE)/HLOOKUP($O141,$R$2:$BS$33,31,FALSE)&lt;=0,AT140,HLOOKUP($O141,$R$2:$BS$33,30,FALSE)/HLOOKUP($O141,$R$2:$BS$33,31,FALSE)),0)</f>
        <v>0</v>
      </c>
      <c r="AU141" s="35">
        <f t="shared" ref="AU141" si="2627">IF(AU$2&gt;=$O141,IF(AU140-HLOOKUP($O141,$R$2:$BS$33,30,FALSE)/HLOOKUP($O141,$R$2:$BS$33,31,FALSE)&lt;=0,AU140,HLOOKUP($O141,$R$2:$BS$33,30,FALSE)/HLOOKUP($O141,$R$2:$BS$33,31,FALSE)),0)</f>
        <v>0</v>
      </c>
      <c r="AV141" s="35">
        <f t="shared" ref="AV141" si="2628">IF(AV$2&gt;=$O141,IF(AV140-HLOOKUP($O141,$R$2:$BS$33,30,FALSE)/HLOOKUP($O141,$R$2:$BS$33,31,FALSE)&lt;=0,AV140,HLOOKUP($O141,$R$2:$BS$33,30,FALSE)/HLOOKUP($O141,$R$2:$BS$33,31,FALSE)),0)</f>
        <v>0</v>
      </c>
      <c r="AW141" s="35">
        <f t="shared" ref="AW141" si="2629">IF(AW$2&gt;=$O141,IF(AW140-HLOOKUP($O141,$R$2:$BS$33,30,FALSE)/HLOOKUP($O141,$R$2:$BS$33,31,FALSE)&lt;=0,AW140,HLOOKUP($O141,$R$2:$BS$33,30,FALSE)/HLOOKUP($O141,$R$2:$BS$33,31,FALSE)),0)</f>
        <v>0</v>
      </c>
      <c r="AX141" s="35">
        <f t="shared" ref="AX141" si="2630">IF(AX$2&gt;=$O141,IF(AX140-HLOOKUP($O141,$R$2:$BS$33,30,FALSE)/HLOOKUP($O141,$R$2:$BS$33,31,FALSE)&lt;=0,AX140,HLOOKUP($O141,$R$2:$BS$33,30,FALSE)/HLOOKUP($O141,$R$2:$BS$33,31,FALSE)),0)</f>
        <v>0</v>
      </c>
      <c r="AY141" s="35">
        <f t="shared" ref="AY141" si="2631">IF(AY$2&gt;=$O141,IF(AY140-HLOOKUP($O141,$R$2:$BS$33,30,FALSE)/HLOOKUP($O141,$R$2:$BS$33,31,FALSE)&lt;=0,AY140,HLOOKUP($O141,$R$2:$BS$33,30,FALSE)/HLOOKUP($O141,$R$2:$BS$33,31,FALSE)),0)</f>
        <v>0</v>
      </c>
      <c r="AZ141" s="35">
        <f t="shared" ref="AZ141" si="2632">IF(AZ$2&gt;=$O141,IF(AZ140-HLOOKUP($O141,$R$2:$BS$33,30,FALSE)/HLOOKUP($O141,$R$2:$BS$33,31,FALSE)&lt;=0,AZ140,HLOOKUP($O141,$R$2:$BS$33,30,FALSE)/HLOOKUP($O141,$R$2:$BS$33,31,FALSE)),0)</f>
        <v>0</v>
      </c>
      <c r="BA141" s="35">
        <f t="shared" ref="BA141" si="2633">IF(BA$2&gt;=$O141,IF(BA140-HLOOKUP($O141,$R$2:$BS$33,30,FALSE)/HLOOKUP($O141,$R$2:$BS$33,31,FALSE)&lt;=0,BA140,HLOOKUP($O141,$R$2:$BS$33,30,FALSE)/HLOOKUP($O141,$R$2:$BS$33,31,FALSE)),0)</f>
        <v>0</v>
      </c>
      <c r="BB141" s="35">
        <f t="shared" ref="BB141" si="2634">IF(BB$2&gt;=$O141,IF(BB140-HLOOKUP($O141,$R$2:$BS$33,30,FALSE)/HLOOKUP($O141,$R$2:$BS$33,31,FALSE)&lt;=0,BB140,HLOOKUP($O141,$R$2:$BS$33,30,FALSE)/HLOOKUP($O141,$R$2:$BS$33,31,FALSE)),0)</f>
        <v>0</v>
      </c>
      <c r="BC141" s="35">
        <f t="shared" ref="BC141" si="2635">IF(BC$2&gt;=$O141,IF(BC140-HLOOKUP($O141,$R$2:$BS$33,30,FALSE)/HLOOKUP($O141,$R$2:$BS$33,31,FALSE)&lt;=0,BC140,HLOOKUP($O141,$R$2:$BS$33,30,FALSE)/HLOOKUP($O141,$R$2:$BS$33,31,FALSE)),0)</f>
        <v>0</v>
      </c>
      <c r="BD141" s="35">
        <f t="shared" ref="BD141" si="2636">IF(BD$2&gt;=$O141,IF(BD140-HLOOKUP($O141,$R$2:$BS$33,30,FALSE)/HLOOKUP($O141,$R$2:$BS$33,31,FALSE)&lt;=0,BD140,HLOOKUP($O141,$R$2:$BS$33,30,FALSE)/HLOOKUP($O141,$R$2:$BS$33,31,FALSE)),0)</f>
        <v>0</v>
      </c>
      <c r="BE141" s="35">
        <f t="shared" ref="BE141" si="2637">IF(BE$2&gt;=$O141,IF(BE140-HLOOKUP($O141,$R$2:$BS$33,30,FALSE)/HLOOKUP($O141,$R$2:$BS$33,31,FALSE)&lt;=0,BE140,HLOOKUP($O141,$R$2:$BS$33,30,FALSE)/HLOOKUP($O141,$R$2:$BS$33,31,FALSE)),0)</f>
        <v>0</v>
      </c>
      <c r="BF141" s="35">
        <f t="shared" ref="BF141" si="2638">IF(BF$2&gt;=$O141,IF(BF140-HLOOKUP($O141,$R$2:$BS$33,30,FALSE)/HLOOKUP($O141,$R$2:$BS$33,31,FALSE)&lt;=0,BF140,HLOOKUP($O141,$R$2:$BS$33,30,FALSE)/HLOOKUP($O141,$R$2:$BS$33,31,FALSE)),0)</f>
        <v>0</v>
      </c>
      <c r="BG141" s="35">
        <f t="shared" ref="BG141" si="2639">IF(BG$2&gt;=$O141,IF(BG140-HLOOKUP($O141,$R$2:$BS$33,30,FALSE)/HLOOKUP($O141,$R$2:$BS$33,31,FALSE)&lt;=0,BG140,HLOOKUP($O141,$R$2:$BS$33,30,FALSE)/HLOOKUP($O141,$R$2:$BS$33,31,FALSE)),0)</f>
        <v>0</v>
      </c>
      <c r="BH141" s="35">
        <f t="shared" ref="BH141" si="2640">IF(BH$2&gt;=$O141,IF(BH140-HLOOKUP($O141,$R$2:$BS$33,30,FALSE)/HLOOKUP($O141,$R$2:$BS$33,31,FALSE)&lt;=0,BH140,HLOOKUP($O141,$R$2:$BS$33,30,FALSE)/HLOOKUP($O141,$R$2:$BS$33,31,FALSE)),0)</f>
        <v>0</v>
      </c>
      <c r="BI141" s="35">
        <f t="shared" ref="BI141" si="2641">IF(BI$2&gt;=$O141,IF(BI140-HLOOKUP($O141,$R$2:$BS$33,30,FALSE)/HLOOKUP($O141,$R$2:$BS$33,31,FALSE)&lt;=0,BI140,HLOOKUP($O141,$R$2:$BS$33,30,FALSE)/HLOOKUP($O141,$R$2:$BS$33,31,FALSE)),0)</f>
        <v>0</v>
      </c>
      <c r="BJ141" s="35">
        <f t="shared" ref="BJ141" si="2642">IF(BJ$2&gt;=$O141,IF(BJ140-HLOOKUP($O141,$R$2:$BS$33,30,FALSE)/HLOOKUP($O141,$R$2:$BS$33,31,FALSE)&lt;=0,BJ140,HLOOKUP($O141,$R$2:$BS$33,30,FALSE)/HLOOKUP($O141,$R$2:$BS$33,31,FALSE)),0)</f>
        <v>0</v>
      </c>
      <c r="BK141" s="35">
        <f t="shared" ref="BK141" si="2643">IF(BK$2&gt;=$O141,IF(BK140-HLOOKUP($O141,$R$2:$BS$33,30,FALSE)/HLOOKUP($O141,$R$2:$BS$33,31,FALSE)&lt;=0,BK140,HLOOKUP($O141,$R$2:$BS$33,30,FALSE)/HLOOKUP($O141,$R$2:$BS$33,31,FALSE)),0)</f>
        <v>0</v>
      </c>
      <c r="BL141" s="35">
        <f t="shared" ref="BL141" si="2644">IF(BL$2&gt;=$O141,IF(BL140-HLOOKUP($O141,$R$2:$BS$33,30,FALSE)/HLOOKUP($O141,$R$2:$BS$33,31,FALSE)&lt;=0,BL140,HLOOKUP($O141,$R$2:$BS$33,30,FALSE)/HLOOKUP($O141,$R$2:$BS$33,31,FALSE)),0)</f>
        <v>0</v>
      </c>
      <c r="BM141" s="35">
        <f t="shared" ref="BM141" si="2645">IF(BM$2&gt;=$O141,IF(BM140-HLOOKUP($O141,$R$2:$BS$33,30,FALSE)/HLOOKUP($O141,$R$2:$BS$33,31,FALSE)&lt;=0,BM140,HLOOKUP($O141,$R$2:$BS$33,30,FALSE)/HLOOKUP($O141,$R$2:$BS$33,31,FALSE)),0)</f>
        <v>0</v>
      </c>
      <c r="BN141" s="35">
        <f t="shared" ref="BN141" si="2646">IF(BN$2&gt;=$O141,IF(BN140-HLOOKUP($O141,$R$2:$BS$33,30,FALSE)/HLOOKUP($O141,$R$2:$BS$33,31,FALSE)&lt;=0,BN140,HLOOKUP($O141,$R$2:$BS$33,30,FALSE)/HLOOKUP($O141,$R$2:$BS$33,31,FALSE)),0)</f>
        <v>0</v>
      </c>
      <c r="BO141" s="35">
        <f t="shared" ref="BO141" si="2647">IF(BO$2&gt;=$O141,IF(BO140-HLOOKUP($O141,$R$2:$BS$33,30,FALSE)/HLOOKUP($O141,$R$2:$BS$33,31,FALSE)&lt;=0,BO140,HLOOKUP($O141,$R$2:$BS$33,30,FALSE)/HLOOKUP($O141,$R$2:$BS$33,31,FALSE)),0)</f>
        <v>0</v>
      </c>
      <c r="BP141" s="35">
        <f t="shared" ref="BP141" si="2648">IF(BP$2&gt;=$O141,IF(BP140-HLOOKUP($O141,$R$2:$BS$33,30,FALSE)/HLOOKUP($O141,$R$2:$BS$33,31,FALSE)&lt;=0,BP140,HLOOKUP($O141,$R$2:$BS$33,30,FALSE)/HLOOKUP($O141,$R$2:$BS$33,31,FALSE)),0)</f>
        <v>0</v>
      </c>
      <c r="BQ141" s="35">
        <f t="shared" ref="BQ141" si="2649">IF(BQ$2&gt;=$O141,IF(BQ140-HLOOKUP($O141,$R$2:$BS$33,30,FALSE)/HLOOKUP($O141,$R$2:$BS$33,31,FALSE)&lt;=0,BQ140,HLOOKUP($O141,$R$2:$BS$33,30,FALSE)/HLOOKUP($O141,$R$2:$BS$33,31,FALSE)),0)</f>
        <v>0</v>
      </c>
      <c r="BR141" s="35">
        <f t="shared" ref="BR141" si="2650">IF(BR$2&gt;=$O141,IF(BR140-HLOOKUP($O141,$R$2:$BS$33,30,FALSE)/HLOOKUP($O141,$R$2:$BS$33,31,FALSE)&lt;=0,BR140,HLOOKUP($O141,$R$2:$BS$33,30,FALSE)/HLOOKUP($O141,$R$2:$BS$33,31,FALSE)),0)</f>
        <v>0</v>
      </c>
      <c r="BS141" s="35">
        <f t="shared" ref="BS141" si="2651">IF(BS$2&gt;=$O141,IF(BS140-HLOOKUP($O141,$R$2:$BS$33,30,FALSE)/HLOOKUP($O141,$R$2:$BS$33,31,FALSE)&lt;=0,BS140,HLOOKUP($O141,$R$2:$BS$33,30,FALSE)/HLOOKUP($O141,$R$2:$BS$33,31,FALSE)),0)</f>
        <v>0</v>
      </c>
    </row>
    <row r="142" spans="6:71" hidden="1" outlineLevel="1">
      <c r="F142" t="s">
        <v>168</v>
      </c>
      <c r="L142" s="22" t="s">
        <v>54</v>
      </c>
      <c r="O142" s="22">
        <v>51</v>
      </c>
      <c r="P142" s="39"/>
      <c r="Q142" s="45"/>
      <c r="R142" s="35">
        <f t="shared" ref="R142:BS142" si="2652">IF($O142=R$2,R$40,IF(R$2&gt;$O142,Q142-Q143,0))</f>
        <v>0</v>
      </c>
      <c r="S142" s="35">
        <f t="shared" si="2652"/>
        <v>0</v>
      </c>
      <c r="T142" s="35">
        <f t="shared" si="2652"/>
        <v>0</v>
      </c>
      <c r="U142" s="35">
        <f t="shared" si="2652"/>
        <v>0</v>
      </c>
      <c r="V142" s="35">
        <f t="shared" si="2652"/>
        <v>0</v>
      </c>
      <c r="W142" s="35">
        <f t="shared" si="2652"/>
        <v>0</v>
      </c>
      <c r="X142" s="35">
        <f t="shared" si="2652"/>
        <v>0</v>
      </c>
      <c r="Y142" s="35">
        <f t="shared" si="2652"/>
        <v>0</v>
      </c>
      <c r="Z142" s="35">
        <f t="shared" si="2652"/>
        <v>0</v>
      </c>
      <c r="AA142" s="35">
        <f t="shared" si="2652"/>
        <v>0</v>
      </c>
      <c r="AB142" s="35">
        <f t="shared" si="2652"/>
        <v>0</v>
      </c>
      <c r="AC142" s="35">
        <f t="shared" si="2652"/>
        <v>0</v>
      </c>
      <c r="AD142" s="35">
        <f t="shared" si="2652"/>
        <v>0</v>
      </c>
      <c r="AE142" s="35">
        <f t="shared" si="2652"/>
        <v>0</v>
      </c>
      <c r="AF142" s="35">
        <f t="shared" si="2652"/>
        <v>0</v>
      </c>
      <c r="AG142" s="35">
        <f t="shared" si="2652"/>
        <v>0</v>
      </c>
      <c r="AH142" s="35">
        <f t="shared" si="2652"/>
        <v>0</v>
      </c>
      <c r="AI142" s="35">
        <f t="shared" si="2652"/>
        <v>0</v>
      </c>
      <c r="AJ142" s="35">
        <f t="shared" si="2652"/>
        <v>0</v>
      </c>
      <c r="AK142" s="35">
        <f t="shared" si="2652"/>
        <v>0</v>
      </c>
      <c r="AL142" s="35">
        <f t="shared" si="2652"/>
        <v>0</v>
      </c>
      <c r="AM142" s="35">
        <f t="shared" si="2652"/>
        <v>0</v>
      </c>
      <c r="AN142" s="35">
        <f t="shared" si="2652"/>
        <v>0</v>
      </c>
      <c r="AO142" s="35">
        <f t="shared" si="2652"/>
        <v>0</v>
      </c>
      <c r="AP142" s="35">
        <f t="shared" si="2652"/>
        <v>0</v>
      </c>
      <c r="AQ142" s="35">
        <f t="shared" si="2652"/>
        <v>0</v>
      </c>
      <c r="AR142" s="35">
        <f t="shared" si="2652"/>
        <v>0</v>
      </c>
      <c r="AS142" s="35">
        <f t="shared" si="2652"/>
        <v>0</v>
      </c>
      <c r="AT142" s="35">
        <f t="shared" si="2652"/>
        <v>0</v>
      </c>
      <c r="AU142" s="35">
        <f t="shared" si="2652"/>
        <v>0</v>
      </c>
      <c r="AV142" s="35">
        <f t="shared" si="2652"/>
        <v>0</v>
      </c>
      <c r="AW142" s="35">
        <f t="shared" si="2652"/>
        <v>0</v>
      </c>
      <c r="AX142" s="35">
        <f t="shared" si="2652"/>
        <v>0</v>
      </c>
      <c r="AY142" s="35">
        <f t="shared" si="2652"/>
        <v>0</v>
      </c>
      <c r="AZ142" s="35">
        <f t="shared" si="2652"/>
        <v>0</v>
      </c>
      <c r="BA142" s="35">
        <f t="shared" si="2652"/>
        <v>0</v>
      </c>
      <c r="BB142" s="35">
        <f t="shared" si="2652"/>
        <v>0</v>
      </c>
      <c r="BC142" s="35">
        <f t="shared" si="2652"/>
        <v>0</v>
      </c>
      <c r="BD142" s="35">
        <f t="shared" si="2652"/>
        <v>0</v>
      </c>
      <c r="BE142" s="35">
        <f t="shared" si="2652"/>
        <v>0</v>
      </c>
      <c r="BF142" s="35">
        <f t="shared" si="2652"/>
        <v>0</v>
      </c>
      <c r="BG142" s="35">
        <f t="shared" si="2652"/>
        <v>0</v>
      </c>
      <c r="BH142" s="35">
        <f t="shared" si="2652"/>
        <v>0</v>
      </c>
      <c r="BI142" s="35">
        <f t="shared" si="2652"/>
        <v>0</v>
      </c>
      <c r="BJ142" s="35">
        <f t="shared" si="2652"/>
        <v>0</v>
      </c>
      <c r="BK142" s="35">
        <f t="shared" si="2652"/>
        <v>0</v>
      </c>
      <c r="BL142" s="35">
        <f t="shared" si="2652"/>
        <v>0</v>
      </c>
      <c r="BM142" s="35">
        <f t="shared" si="2652"/>
        <v>0</v>
      </c>
      <c r="BN142" s="35">
        <f t="shared" si="2652"/>
        <v>0</v>
      </c>
      <c r="BO142" s="35">
        <f t="shared" si="2652"/>
        <v>0</v>
      </c>
      <c r="BP142" s="35">
        <f t="shared" si="2652"/>
        <v>0</v>
      </c>
      <c r="BQ142" s="35">
        <f t="shared" si="2652"/>
        <v>0</v>
      </c>
      <c r="BR142" s="35">
        <f t="shared" si="2652"/>
        <v>0</v>
      </c>
      <c r="BS142" s="35">
        <f t="shared" si="2652"/>
        <v>0</v>
      </c>
    </row>
    <row r="143" spans="6:71" hidden="1" outlineLevel="1">
      <c r="F143" t="s">
        <v>169</v>
      </c>
      <c r="L143" s="22" t="s">
        <v>170</v>
      </c>
      <c r="O143" s="22">
        <v>51</v>
      </c>
      <c r="P143" s="39"/>
      <c r="Q143" s="45"/>
      <c r="R143" s="35">
        <f t="shared" ref="R143" si="2653">IF(R$2&gt;=$O143,IF(R142-HLOOKUP($O143,$R$2:$BS$33,30,FALSE)/HLOOKUP($O143,$R$2:$BS$33,31,FALSE)&lt;=0,R142,HLOOKUP($O143,$R$2:$BS$33,30,FALSE)/HLOOKUP($O143,$R$2:$BS$33,31,FALSE)),0)</f>
        <v>0</v>
      </c>
      <c r="S143" s="35">
        <f t="shared" ref="S143" si="2654">IF(S$2&gt;=$O143,IF(S142-HLOOKUP($O143,$R$2:$BS$33,30,FALSE)/HLOOKUP($O143,$R$2:$BS$33,31,FALSE)&lt;=0,S142,HLOOKUP($O143,$R$2:$BS$33,30,FALSE)/HLOOKUP($O143,$R$2:$BS$33,31,FALSE)),0)</f>
        <v>0</v>
      </c>
      <c r="T143" s="35">
        <f t="shared" ref="T143" si="2655">IF(T$2&gt;=$O143,IF(T142-HLOOKUP($O143,$R$2:$BS$33,30,FALSE)/HLOOKUP($O143,$R$2:$BS$33,31,FALSE)&lt;=0,T142,HLOOKUP($O143,$R$2:$BS$33,30,FALSE)/HLOOKUP($O143,$R$2:$BS$33,31,FALSE)),0)</f>
        <v>0</v>
      </c>
      <c r="U143" s="35">
        <f t="shared" ref="U143" si="2656">IF(U$2&gt;=$O143,IF(U142-HLOOKUP($O143,$R$2:$BS$33,30,FALSE)/HLOOKUP($O143,$R$2:$BS$33,31,FALSE)&lt;=0,U142,HLOOKUP($O143,$R$2:$BS$33,30,FALSE)/HLOOKUP($O143,$R$2:$BS$33,31,FALSE)),0)</f>
        <v>0</v>
      </c>
      <c r="V143" s="35">
        <f t="shared" ref="V143" si="2657">IF(V$2&gt;=$O143,IF(V142-HLOOKUP($O143,$R$2:$BS$33,30,FALSE)/HLOOKUP($O143,$R$2:$BS$33,31,FALSE)&lt;=0,V142,HLOOKUP($O143,$R$2:$BS$33,30,FALSE)/HLOOKUP($O143,$R$2:$BS$33,31,FALSE)),0)</f>
        <v>0</v>
      </c>
      <c r="W143" s="35">
        <f t="shared" ref="W143" si="2658">IF(W$2&gt;=$O143,IF(W142-HLOOKUP($O143,$R$2:$BS$33,30,FALSE)/HLOOKUP($O143,$R$2:$BS$33,31,FALSE)&lt;=0,W142,HLOOKUP($O143,$R$2:$BS$33,30,FALSE)/HLOOKUP($O143,$R$2:$BS$33,31,FALSE)),0)</f>
        <v>0</v>
      </c>
      <c r="X143" s="35">
        <f t="shared" ref="X143" si="2659">IF(X$2&gt;=$O143,IF(X142-HLOOKUP($O143,$R$2:$BS$33,30,FALSE)/HLOOKUP($O143,$R$2:$BS$33,31,FALSE)&lt;=0,X142,HLOOKUP($O143,$R$2:$BS$33,30,FALSE)/HLOOKUP($O143,$R$2:$BS$33,31,FALSE)),0)</f>
        <v>0</v>
      </c>
      <c r="Y143" s="35">
        <f t="shared" ref="Y143" si="2660">IF(Y$2&gt;=$O143,IF(Y142-HLOOKUP($O143,$R$2:$BS$33,30,FALSE)/HLOOKUP($O143,$R$2:$BS$33,31,FALSE)&lt;=0,Y142,HLOOKUP($O143,$R$2:$BS$33,30,FALSE)/HLOOKUP($O143,$R$2:$BS$33,31,FALSE)),0)</f>
        <v>0</v>
      </c>
      <c r="Z143" s="35">
        <f t="shared" ref="Z143" si="2661">IF(Z$2&gt;=$O143,IF(Z142-HLOOKUP($O143,$R$2:$BS$33,30,FALSE)/HLOOKUP($O143,$R$2:$BS$33,31,FALSE)&lt;=0,Z142,HLOOKUP($O143,$R$2:$BS$33,30,FALSE)/HLOOKUP($O143,$R$2:$BS$33,31,FALSE)),0)</f>
        <v>0</v>
      </c>
      <c r="AA143" s="35">
        <f t="shared" ref="AA143" si="2662">IF(AA$2&gt;=$O143,IF(AA142-HLOOKUP($O143,$R$2:$BS$33,30,FALSE)/HLOOKUP($O143,$R$2:$BS$33,31,FALSE)&lt;=0,AA142,HLOOKUP($O143,$R$2:$BS$33,30,FALSE)/HLOOKUP($O143,$R$2:$BS$33,31,FALSE)),0)</f>
        <v>0</v>
      </c>
      <c r="AB143" s="35">
        <f t="shared" ref="AB143" si="2663">IF(AB$2&gt;=$O143,IF(AB142-HLOOKUP($O143,$R$2:$BS$33,30,FALSE)/HLOOKUP($O143,$R$2:$BS$33,31,FALSE)&lt;=0,AB142,HLOOKUP($O143,$R$2:$BS$33,30,FALSE)/HLOOKUP($O143,$R$2:$BS$33,31,FALSE)),0)</f>
        <v>0</v>
      </c>
      <c r="AC143" s="35">
        <f t="shared" ref="AC143" si="2664">IF(AC$2&gt;=$O143,IF(AC142-HLOOKUP($O143,$R$2:$BS$33,30,FALSE)/HLOOKUP($O143,$R$2:$BS$33,31,FALSE)&lt;=0,AC142,HLOOKUP($O143,$R$2:$BS$33,30,FALSE)/HLOOKUP($O143,$R$2:$BS$33,31,FALSE)),0)</f>
        <v>0</v>
      </c>
      <c r="AD143" s="35">
        <f t="shared" ref="AD143" si="2665">IF(AD$2&gt;=$O143,IF(AD142-HLOOKUP($O143,$R$2:$BS$33,30,FALSE)/HLOOKUP($O143,$R$2:$BS$33,31,FALSE)&lt;=0,AD142,HLOOKUP($O143,$R$2:$BS$33,30,FALSE)/HLOOKUP($O143,$R$2:$BS$33,31,FALSE)),0)</f>
        <v>0</v>
      </c>
      <c r="AE143" s="35">
        <f t="shared" ref="AE143" si="2666">IF(AE$2&gt;=$O143,IF(AE142-HLOOKUP($O143,$R$2:$BS$33,30,FALSE)/HLOOKUP($O143,$R$2:$BS$33,31,FALSE)&lt;=0,AE142,HLOOKUP($O143,$R$2:$BS$33,30,FALSE)/HLOOKUP($O143,$R$2:$BS$33,31,FALSE)),0)</f>
        <v>0</v>
      </c>
      <c r="AF143" s="35">
        <f t="shared" ref="AF143" si="2667">IF(AF$2&gt;=$O143,IF(AF142-HLOOKUP($O143,$R$2:$BS$33,30,FALSE)/HLOOKUP($O143,$R$2:$BS$33,31,FALSE)&lt;=0,AF142,HLOOKUP($O143,$R$2:$BS$33,30,FALSE)/HLOOKUP($O143,$R$2:$BS$33,31,FALSE)),0)</f>
        <v>0</v>
      </c>
      <c r="AG143" s="35">
        <f t="shared" ref="AG143" si="2668">IF(AG$2&gt;=$O143,IF(AG142-HLOOKUP($O143,$R$2:$BS$33,30,FALSE)/HLOOKUP($O143,$R$2:$BS$33,31,FALSE)&lt;=0,AG142,HLOOKUP($O143,$R$2:$BS$33,30,FALSE)/HLOOKUP($O143,$R$2:$BS$33,31,FALSE)),0)</f>
        <v>0</v>
      </c>
      <c r="AH143" s="35">
        <f t="shared" ref="AH143" si="2669">IF(AH$2&gt;=$O143,IF(AH142-HLOOKUP($O143,$R$2:$BS$33,30,FALSE)/HLOOKUP($O143,$R$2:$BS$33,31,FALSE)&lt;=0,AH142,HLOOKUP($O143,$R$2:$BS$33,30,FALSE)/HLOOKUP($O143,$R$2:$BS$33,31,FALSE)),0)</f>
        <v>0</v>
      </c>
      <c r="AI143" s="35">
        <f t="shared" ref="AI143" si="2670">IF(AI$2&gt;=$O143,IF(AI142-HLOOKUP($O143,$R$2:$BS$33,30,FALSE)/HLOOKUP($O143,$R$2:$BS$33,31,FALSE)&lt;=0,AI142,HLOOKUP($O143,$R$2:$BS$33,30,FALSE)/HLOOKUP($O143,$R$2:$BS$33,31,FALSE)),0)</f>
        <v>0</v>
      </c>
      <c r="AJ143" s="35">
        <f t="shared" ref="AJ143" si="2671">IF(AJ$2&gt;=$O143,IF(AJ142-HLOOKUP($O143,$R$2:$BS$33,30,FALSE)/HLOOKUP($O143,$R$2:$BS$33,31,FALSE)&lt;=0,AJ142,HLOOKUP($O143,$R$2:$BS$33,30,FALSE)/HLOOKUP($O143,$R$2:$BS$33,31,FALSE)),0)</f>
        <v>0</v>
      </c>
      <c r="AK143" s="35">
        <f t="shared" ref="AK143" si="2672">IF(AK$2&gt;=$O143,IF(AK142-HLOOKUP($O143,$R$2:$BS$33,30,FALSE)/HLOOKUP($O143,$R$2:$BS$33,31,FALSE)&lt;=0,AK142,HLOOKUP($O143,$R$2:$BS$33,30,FALSE)/HLOOKUP($O143,$R$2:$BS$33,31,FALSE)),0)</f>
        <v>0</v>
      </c>
      <c r="AL143" s="35">
        <f t="shared" ref="AL143" si="2673">IF(AL$2&gt;=$O143,IF(AL142-HLOOKUP($O143,$R$2:$BS$33,30,FALSE)/HLOOKUP($O143,$R$2:$BS$33,31,FALSE)&lt;=0,AL142,HLOOKUP($O143,$R$2:$BS$33,30,FALSE)/HLOOKUP($O143,$R$2:$BS$33,31,FALSE)),0)</f>
        <v>0</v>
      </c>
      <c r="AM143" s="35">
        <f t="shared" ref="AM143" si="2674">IF(AM$2&gt;=$O143,IF(AM142-HLOOKUP($O143,$R$2:$BS$33,30,FALSE)/HLOOKUP($O143,$R$2:$BS$33,31,FALSE)&lt;=0,AM142,HLOOKUP($O143,$R$2:$BS$33,30,FALSE)/HLOOKUP($O143,$R$2:$BS$33,31,FALSE)),0)</f>
        <v>0</v>
      </c>
      <c r="AN143" s="35">
        <f t="shared" ref="AN143" si="2675">IF(AN$2&gt;=$O143,IF(AN142-HLOOKUP($O143,$R$2:$BS$33,30,FALSE)/HLOOKUP($O143,$R$2:$BS$33,31,FALSE)&lt;=0,AN142,HLOOKUP($O143,$R$2:$BS$33,30,FALSE)/HLOOKUP($O143,$R$2:$BS$33,31,FALSE)),0)</f>
        <v>0</v>
      </c>
      <c r="AO143" s="35">
        <f t="shared" ref="AO143" si="2676">IF(AO$2&gt;=$O143,IF(AO142-HLOOKUP($O143,$R$2:$BS$33,30,FALSE)/HLOOKUP($O143,$R$2:$BS$33,31,FALSE)&lt;=0,AO142,HLOOKUP($O143,$R$2:$BS$33,30,FALSE)/HLOOKUP($O143,$R$2:$BS$33,31,FALSE)),0)</f>
        <v>0</v>
      </c>
      <c r="AP143" s="35">
        <f t="shared" ref="AP143" si="2677">IF(AP$2&gt;=$O143,IF(AP142-HLOOKUP($O143,$R$2:$BS$33,30,FALSE)/HLOOKUP($O143,$R$2:$BS$33,31,FALSE)&lt;=0,AP142,HLOOKUP($O143,$R$2:$BS$33,30,FALSE)/HLOOKUP($O143,$R$2:$BS$33,31,FALSE)),0)</f>
        <v>0</v>
      </c>
      <c r="AQ143" s="35">
        <f t="shared" ref="AQ143" si="2678">IF(AQ$2&gt;=$O143,IF(AQ142-HLOOKUP($O143,$R$2:$BS$33,30,FALSE)/HLOOKUP($O143,$R$2:$BS$33,31,FALSE)&lt;=0,AQ142,HLOOKUP($O143,$R$2:$BS$33,30,FALSE)/HLOOKUP($O143,$R$2:$BS$33,31,FALSE)),0)</f>
        <v>0</v>
      </c>
      <c r="AR143" s="35">
        <f t="shared" ref="AR143" si="2679">IF(AR$2&gt;=$O143,IF(AR142-HLOOKUP($O143,$R$2:$BS$33,30,FALSE)/HLOOKUP($O143,$R$2:$BS$33,31,FALSE)&lt;=0,AR142,HLOOKUP($O143,$R$2:$BS$33,30,FALSE)/HLOOKUP($O143,$R$2:$BS$33,31,FALSE)),0)</f>
        <v>0</v>
      </c>
      <c r="AS143" s="35">
        <f t="shared" ref="AS143" si="2680">IF(AS$2&gt;=$O143,IF(AS142-HLOOKUP($O143,$R$2:$BS$33,30,FALSE)/HLOOKUP($O143,$R$2:$BS$33,31,FALSE)&lt;=0,AS142,HLOOKUP($O143,$R$2:$BS$33,30,FALSE)/HLOOKUP($O143,$R$2:$BS$33,31,FALSE)),0)</f>
        <v>0</v>
      </c>
      <c r="AT143" s="35">
        <f t="shared" ref="AT143" si="2681">IF(AT$2&gt;=$O143,IF(AT142-HLOOKUP($O143,$R$2:$BS$33,30,FALSE)/HLOOKUP($O143,$R$2:$BS$33,31,FALSE)&lt;=0,AT142,HLOOKUP($O143,$R$2:$BS$33,30,FALSE)/HLOOKUP($O143,$R$2:$BS$33,31,FALSE)),0)</f>
        <v>0</v>
      </c>
      <c r="AU143" s="35">
        <f t="shared" ref="AU143" si="2682">IF(AU$2&gt;=$O143,IF(AU142-HLOOKUP($O143,$R$2:$BS$33,30,FALSE)/HLOOKUP($O143,$R$2:$BS$33,31,FALSE)&lt;=0,AU142,HLOOKUP($O143,$R$2:$BS$33,30,FALSE)/HLOOKUP($O143,$R$2:$BS$33,31,FALSE)),0)</f>
        <v>0</v>
      </c>
      <c r="AV143" s="35">
        <f t="shared" ref="AV143" si="2683">IF(AV$2&gt;=$O143,IF(AV142-HLOOKUP($O143,$R$2:$BS$33,30,FALSE)/HLOOKUP($O143,$R$2:$BS$33,31,FALSE)&lt;=0,AV142,HLOOKUP($O143,$R$2:$BS$33,30,FALSE)/HLOOKUP($O143,$R$2:$BS$33,31,FALSE)),0)</f>
        <v>0</v>
      </c>
      <c r="AW143" s="35">
        <f t="shared" ref="AW143" si="2684">IF(AW$2&gt;=$O143,IF(AW142-HLOOKUP($O143,$R$2:$BS$33,30,FALSE)/HLOOKUP($O143,$R$2:$BS$33,31,FALSE)&lt;=0,AW142,HLOOKUP($O143,$R$2:$BS$33,30,FALSE)/HLOOKUP($O143,$R$2:$BS$33,31,FALSE)),0)</f>
        <v>0</v>
      </c>
      <c r="AX143" s="35">
        <f t="shared" ref="AX143" si="2685">IF(AX$2&gt;=$O143,IF(AX142-HLOOKUP($O143,$R$2:$BS$33,30,FALSE)/HLOOKUP($O143,$R$2:$BS$33,31,FALSE)&lt;=0,AX142,HLOOKUP($O143,$R$2:$BS$33,30,FALSE)/HLOOKUP($O143,$R$2:$BS$33,31,FALSE)),0)</f>
        <v>0</v>
      </c>
      <c r="AY143" s="35">
        <f t="shared" ref="AY143" si="2686">IF(AY$2&gt;=$O143,IF(AY142-HLOOKUP($O143,$R$2:$BS$33,30,FALSE)/HLOOKUP($O143,$R$2:$BS$33,31,FALSE)&lt;=0,AY142,HLOOKUP($O143,$R$2:$BS$33,30,FALSE)/HLOOKUP($O143,$R$2:$BS$33,31,FALSE)),0)</f>
        <v>0</v>
      </c>
      <c r="AZ143" s="35">
        <f t="shared" ref="AZ143" si="2687">IF(AZ$2&gt;=$O143,IF(AZ142-HLOOKUP($O143,$R$2:$BS$33,30,FALSE)/HLOOKUP($O143,$R$2:$BS$33,31,FALSE)&lt;=0,AZ142,HLOOKUP($O143,$R$2:$BS$33,30,FALSE)/HLOOKUP($O143,$R$2:$BS$33,31,FALSE)),0)</f>
        <v>0</v>
      </c>
      <c r="BA143" s="35">
        <f t="shared" ref="BA143" si="2688">IF(BA$2&gt;=$O143,IF(BA142-HLOOKUP($O143,$R$2:$BS$33,30,FALSE)/HLOOKUP($O143,$R$2:$BS$33,31,FALSE)&lt;=0,BA142,HLOOKUP($O143,$R$2:$BS$33,30,FALSE)/HLOOKUP($O143,$R$2:$BS$33,31,FALSE)),0)</f>
        <v>0</v>
      </c>
      <c r="BB143" s="35">
        <f t="shared" ref="BB143" si="2689">IF(BB$2&gt;=$O143,IF(BB142-HLOOKUP($O143,$R$2:$BS$33,30,FALSE)/HLOOKUP($O143,$R$2:$BS$33,31,FALSE)&lt;=0,BB142,HLOOKUP($O143,$R$2:$BS$33,30,FALSE)/HLOOKUP($O143,$R$2:$BS$33,31,FALSE)),0)</f>
        <v>0</v>
      </c>
      <c r="BC143" s="35">
        <f t="shared" ref="BC143" si="2690">IF(BC$2&gt;=$O143,IF(BC142-HLOOKUP($O143,$R$2:$BS$33,30,FALSE)/HLOOKUP($O143,$R$2:$BS$33,31,FALSE)&lt;=0,BC142,HLOOKUP($O143,$R$2:$BS$33,30,FALSE)/HLOOKUP($O143,$R$2:$BS$33,31,FALSE)),0)</f>
        <v>0</v>
      </c>
      <c r="BD143" s="35">
        <f t="shared" ref="BD143" si="2691">IF(BD$2&gt;=$O143,IF(BD142-HLOOKUP($O143,$R$2:$BS$33,30,FALSE)/HLOOKUP($O143,$R$2:$BS$33,31,FALSE)&lt;=0,BD142,HLOOKUP($O143,$R$2:$BS$33,30,FALSE)/HLOOKUP($O143,$R$2:$BS$33,31,FALSE)),0)</f>
        <v>0</v>
      </c>
      <c r="BE143" s="35">
        <f t="shared" ref="BE143" si="2692">IF(BE$2&gt;=$O143,IF(BE142-HLOOKUP($O143,$R$2:$BS$33,30,FALSE)/HLOOKUP($O143,$R$2:$BS$33,31,FALSE)&lt;=0,BE142,HLOOKUP($O143,$R$2:$BS$33,30,FALSE)/HLOOKUP($O143,$R$2:$BS$33,31,FALSE)),0)</f>
        <v>0</v>
      </c>
      <c r="BF143" s="35">
        <f t="shared" ref="BF143" si="2693">IF(BF$2&gt;=$O143,IF(BF142-HLOOKUP($O143,$R$2:$BS$33,30,FALSE)/HLOOKUP($O143,$R$2:$BS$33,31,FALSE)&lt;=0,BF142,HLOOKUP($O143,$R$2:$BS$33,30,FALSE)/HLOOKUP($O143,$R$2:$BS$33,31,FALSE)),0)</f>
        <v>0</v>
      </c>
      <c r="BG143" s="35">
        <f t="shared" ref="BG143" si="2694">IF(BG$2&gt;=$O143,IF(BG142-HLOOKUP($O143,$R$2:$BS$33,30,FALSE)/HLOOKUP($O143,$R$2:$BS$33,31,FALSE)&lt;=0,BG142,HLOOKUP($O143,$R$2:$BS$33,30,FALSE)/HLOOKUP($O143,$R$2:$BS$33,31,FALSE)),0)</f>
        <v>0</v>
      </c>
      <c r="BH143" s="35">
        <f t="shared" ref="BH143" si="2695">IF(BH$2&gt;=$O143,IF(BH142-HLOOKUP($O143,$R$2:$BS$33,30,FALSE)/HLOOKUP($O143,$R$2:$BS$33,31,FALSE)&lt;=0,BH142,HLOOKUP($O143,$R$2:$BS$33,30,FALSE)/HLOOKUP($O143,$R$2:$BS$33,31,FALSE)),0)</f>
        <v>0</v>
      </c>
      <c r="BI143" s="35">
        <f t="shared" ref="BI143" si="2696">IF(BI$2&gt;=$O143,IF(BI142-HLOOKUP($O143,$R$2:$BS$33,30,FALSE)/HLOOKUP($O143,$R$2:$BS$33,31,FALSE)&lt;=0,BI142,HLOOKUP($O143,$R$2:$BS$33,30,FALSE)/HLOOKUP($O143,$R$2:$BS$33,31,FALSE)),0)</f>
        <v>0</v>
      </c>
      <c r="BJ143" s="35">
        <f t="shared" ref="BJ143" si="2697">IF(BJ$2&gt;=$O143,IF(BJ142-HLOOKUP($O143,$R$2:$BS$33,30,FALSE)/HLOOKUP($O143,$R$2:$BS$33,31,FALSE)&lt;=0,BJ142,HLOOKUP($O143,$R$2:$BS$33,30,FALSE)/HLOOKUP($O143,$R$2:$BS$33,31,FALSE)),0)</f>
        <v>0</v>
      </c>
      <c r="BK143" s="35">
        <f t="shared" ref="BK143" si="2698">IF(BK$2&gt;=$O143,IF(BK142-HLOOKUP($O143,$R$2:$BS$33,30,FALSE)/HLOOKUP($O143,$R$2:$BS$33,31,FALSE)&lt;=0,BK142,HLOOKUP($O143,$R$2:$BS$33,30,FALSE)/HLOOKUP($O143,$R$2:$BS$33,31,FALSE)),0)</f>
        <v>0</v>
      </c>
      <c r="BL143" s="35">
        <f t="shared" ref="BL143" si="2699">IF(BL$2&gt;=$O143,IF(BL142-HLOOKUP($O143,$R$2:$BS$33,30,FALSE)/HLOOKUP($O143,$R$2:$BS$33,31,FALSE)&lt;=0,BL142,HLOOKUP($O143,$R$2:$BS$33,30,FALSE)/HLOOKUP($O143,$R$2:$BS$33,31,FALSE)),0)</f>
        <v>0</v>
      </c>
      <c r="BM143" s="35">
        <f t="shared" ref="BM143" si="2700">IF(BM$2&gt;=$O143,IF(BM142-HLOOKUP($O143,$R$2:$BS$33,30,FALSE)/HLOOKUP($O143,$R$2:$BS$33,31,FALSE)&lt;=0,BM142,HLOOKUP($O143,$R$2:$BS$33,30,FALSE)/HLOOKUP($O143,$R$2:$BS$33,31,FALSE)),0)</f>
        <v>0</v>
      </c>
      <c r="BN143" s="35">
        <f t="shared" ref="BN143" si="2701">IF(BN$2&gt;=$O143,IF(BN142-HLOOKUP($O143,$R$2:$BS$33,30,FALSE)/HLOOKUP($O143,$R$2:$BS$33,31,FALSE)&lt;=0,BN142,HLOOKUP($O143,$R$2:$BS$33,30,FALSE)/HLOOKUP($O143,$R$2:$BS$33,31,FALSE)),0)</f>
        <v>0</v>
      </c>
      <c r="BO143" s="35">
        <f t="shared" ref="BO143" si="2702">IF(BO$2&gt;=$O143,IF(BO142-HLOOKUP($O143,$R$2:$BS$33,30,FALSE)/HLOOKUP($O143,$R$2:$BS$33,31,FALSE)&lt;=0,BO142,HLOOKUP($O143,$R$2:$BS$33,30,FALSE)/HLOOKUP($O143,$R$2:$BS$33,31,FALSE)),0)</f>
        <v>0</v>
      </c>
      <c r="BP143" s="35">
        <f t="shared" ref="BP143" si="2703">IF(BP$2&gt;=$O143,IF(BP142-HLOOKUP($O143,$R$2:$BS$33,30,FALSE)/HLOOKUP($O143,$R$2:$BS$33,31,FALSE)&lt;=0,BP142,HLOOKUP($O143,$R$2:$BS$33,30,FALSE)/HLOOKUP($O143,$R$2:$BS$33,31,FALSE)),0)</f>
        <v>0</v>
      </c>
      <c r="BQ143" s="35">
        <f t="shared" ref="BQ143" si="2704">IF(BQ$2&gt;=$O143,IF(BQ142-HLOOKUP($O143,$R$2:$BS$33,30,FALSE)/HLOOKUP($O143,$R$2:$BS$33,31,FALSE)&lt;=0,BQ142,HLOOKUP($O143,$R$2:$BS$33,30,FALSE)/HLOOKUP($O143,$R$2:$BS$33,31,FALSE)),0)</f>
        <v>0</v>
      </c>
      <c r="BR143" s="35">
        <f t="shared" ref="BR143" si="2705">IF(BR$2&gt;=$O143,IF(BR142-HLOOKUP($O143,$R$2:$BS$33,30,FALSE)/HLOOKUP($O143,$R$2:$BS$33,31,FALSE)&lt;=0,BR142,HLOOKUP($O143,$R$2:$BS$33,30,FALSE)/HLOOKUP($O143,$R$2:$BS$33,31,FALSE)),0)</f>
        <v>0</v>
      </c>
      <c r="BS143" s="35">
        <f t="shared" ref="BS143" si="2706">IF(BS$2&gt;=$O143,IF(BS142-HLOOKUP($O143,$R$2:$BS$33,30,FALSE)/HLOOKUP($O143,$R$2:$BS$33,31,FALSE)&lt;=0,BS142,HLOOKUP($O143,$R$2:$BS$33,30,FALSE)/HLOOKUP($O143,$R$2:$BS$33,31,FALSE)),0)</f>
        <v>0</v>
      </c>
    </row>
    <row r="144" spans="6:71" hidden="1" outlineLevel="1">
      <c r="F144" t="s">
        <v>168</v>
      </c>
      <c r="L144" s="22" t="s">
        <v>54</v>
      </c>
      <c r="O144" s="22">
        <v>52</v>
      </c>
      <c r="P144" s="39"/>
      <c r="Q144" s="45"/>
      <c r="R144" s="35">
        <f t="shared" ref="R144:BS144" si="2707">IF($O144=R$2,R$40,IF(R$2&gt;$O144,Q144-Q145,0))</f>
        <v>0</v>
      </c>
      <c r="S144" s="35">
        <f t="shared" si="2707"/>
        <v>0</v>
      </c>
      <c r="T144" s="35">
        <f t="shared" si="2707"/>
        <v>0</v>
      </c>
      <c r="U144" s="35">
        <f t="shared" si="2707"/>
        <v>0</v>
      </c>
      <c r="V144" s="35">
        <f t="shared" si="2707"/>
        <v>0</v>
      </c>
      <c r="W144" s="35">
        <f t="shared" si="2707"/>
        <v>0</v>
      </c>
      <c r="X144" s="35">
        <f t="shared" si="2707"/>
        <v>0</v>
      </c>
      <c r="Y144" s="35">
        <f t="shared" si="2707"/>
        <v>0</v>
      </c>
      <c r="Z144" s="35">
        <f t="shared" si="2707"/>
        <v>0</v>
      </c>
      <c r="AA144" s="35">
        <f t="shared" si="2707"/>
        <v>0</v>
      </c>
      <c r="AB144" s="35">
        <f t="shared" si="2707"/>
        <v>0</v>
      </c>
      <c r="AC144" s="35">
        <f t="shared" si="2707"/>
        <v>0</v>
      </c>
      <c r="AD144" s="35">
        <f t="shared" si="2707"/>
        <v>0</v>
      </c>
      <c r="AE144" s="35">
        <f t="shared" si="2707"/>
        <v>0</v>
      </c>
      <c r="AF144" s="35">
        <f t="shared" si="2707"/>
        <v>0</v>
      </c>
      <c r="AG144" s="35">
        <f t="shared" si="2707"/>
        <v>0</v>
      </c>
      <c r="AH144" s="35">
        <f t="shared" si="2707"/>
        <v>0</v>
      </c>
      <c r="AI144" s="35">
        <f t="shared" si="2707"/>
        <v>0</v>
      </c>
      <c r="AJ144" s="35">
        <f t="shared" si="2707"/>
        <v>0</v>
      </c>
      <c r="AK144" s="35">
        <f t="shared" si="2707"/>
        <v>0</v>
      </c>
      <c r="AL144" s="35">
        <f t="shared" si="2707"/>
        <v>0</v>
      </c>
      <c r="AM144" s="35">
        <f t="shared" si="2707"/>
        <v>0</v>
      </c>
      <c r="AN144" s="35">
        <f t="shared" si="2707"/>
        <v>0</v>
      </c>
      <c r="AO144" s="35">
        <f t="shared" si="2707"/>
        <v>0</v>
      </c>
      <c r="AP144" s="35">
        <f t="shared" si="2707"/>
        <v>0</v>
      </c>
      <c r="AQ144" s="35">
        <f t="shared" si="2707"/>
        <v>0</v>
      </c>
      <c r="AR144" s="35">
        <f t="shared" si="2707"/>
        <v>0</v>
      </c>
      <c r="AS144" s="35">
        <f t="shared" si="2707"/>
        <v>0</v>
      </c>
      <c r="AT144" s="35">
        <f t="shared" si="2707"/>
        <v>0</v>
      </c>
      <c r="AU144" s="35">
        <f t="shared" si="2707"/>
        <v>0</v>
      </c>
      <c r="AV144" s="35">
        <f t="shared" si="2707"/>
        <v>0</v>
      </c>
      <c r="AW144" s="35">
        <f t="shared" si="2707"/>
        <v>0</v>
      </c>
      <c r="AX144" s="35">
        <f t="shared" si="2707"/>
        <v>0</v>
      </c>
      <c r="AY144" s="35">
        <f t="shared" si="2707"/>
        <v>0</v>
      </c>
      <c r="AZ144" s="35">
        <f t="shared" si="2707"/>
        <v>0</v>
      </c>
      <c r="BA144" s="35">
        <f t="shared" si="2707"/>
        <v>0</v>
      </c>
      <c r="BB144" s="35">
        <f t="shared" si="2707"/>
        <v>0</v>
      </c>
      <c r="BC144" s="35">
        <f t="shared" si="2707"/>
        <v>0</v>
      </c>
      <c r="BD144" s="35">
        <f t="shared" si="2707"/>
        <v>0</v>
      </c>
      <c r="BE144" s="35">
        <f t="shared" si="2707"/>
        <v>0</v>
      </c>
      <c r="BF144" s="35">
        <f t="shared" si="2707"/>
        <v>0</v>
      </c>
      <c r="BG144" s="35">
        <f t="shared" si="2707"/>
        <v>0</v>
      </c>
      <c r="BH144" s="35">
        <f t="shared" si="2707"/>
        <v>0</v>
      </c>
      <c r="BI144" s="35">
        <f t="shared" si="2707"/>
        <v>0</v>
      </c>
      <c r="BJ144" s="35">
        <f t="shared" si="2707"/>
        <v>0</v>
      </c>
      <c r="BK144" s="35">
        <f t="shared" si="2707"/>
        <v>0</v>
      </c>
      <c r="BL144" s="35">
        <f t="shared" si="2707"/>
        <v>0</v>
      </c>
      <c r="BM144" s="35">
        <f t="shared" si="2707"/>
        <v>0</v>
      </c>
      <c r="BN144" s="35">
        <f t="shared" si="2707"/>
        <v>0</v>
      </c>
      <c r="BO144" s="35">
        <f t="shared" si="2707"/>
        <v>0</v>
      </c>
      <c r="BP144" s="35">
        <f t="shared" si="2707"/>
        <v>0</v>
      </c>
      <c r="BQ144" s="35">
        <f t="shared" si="2707"/>
        <v>0</v>
      </c>
      <c r="BR144" s="35">
        <f t="shared" si="2707"/>
        <v>0</v>
      </c>
      <c r="BS144" s="35">
        <f t="shared" si="2707"/>
        <v>0</v>
      </c>
    </row>
    <row r="145" spans="1:71" hidden="1" outlineLevel="1">
      <c r="F145" t="s">
        <v>169</v>
      </c>
      <c r="L145" s="22" t="s">
        <v>170</v>
      </c>
      <c r="O145" s="22">
        <v>52</v>
      </c>
      <c r="P145" s="39"/>
      <c r="Q145" s="45"/>
      <c r="R145" s="35">
        <f t="shared" ref="R145" si="2708">IF(R$2&gt;=$O145,IF(R144-HLOOKUP($O145,$R$2:$BS$33,30,FALSE)/HLOOKUP($O145,$R$2:$BS$33,31,FALSE)&lt;=0,R144,HLOOKUP($O145,$R$2:$BS$33,30,FALSE)/HLOOKUP($O145,$R$2:$BS$33,31,FALSE)),0)</f>
        <v>0</v>
      </c>
      <c r="S145" s="35">
        <f t="shared" ref="S145" si="2709">IF(S$2&gt;=$O145,IF(S144-HLOOKUP($O145,$R$2:$BS$33,30,FALSE)/HLOOKUP($O145,$R$2:$BS$33,31,FALSE)&lt;=0,S144,HLOOKUP($O145,$R$2:$BS$33,30,FALSE)/HLOOKUP($O145,$R$2:$BS$33,31,FALSE)),0)</f>
        <v>0</v>
      </c>
      <c r="T145" s="35">
        <f t="shared" ref="T145" si="2710">IF(T$2&gt;=$O145,IF(T144-HLOOKUP($O145,$R$2:$BS$33,30,FALSE)/HLOOKUP($O145,$R$2:$BS$33,31,FALSE)&lt;=0,T144,HLOOKUP($O145,$R$2:$BS$33,30,FALSE)/HLOOKUP($O145,$R$2:$BS$33,31,FALSE)),0)</f>
        <v>0</v>
      </c>
      <c r="U145" s="35">
        <f t="shared" ref="U145" si="2711">IF(U$2&gt;=$O145,IF(U144-HLOOKUP($O145,$R$2:$BS$33,30,FALSE)/HLOOKUP($O145,$R$2:$BS$33,31,FALSE)&lt;=0,U144,HLOOKUP($O145,$R$2:$BS$33,30,FALSE)/HLOOKUP($O145,$R$2:$BS$33,31,FALSE)),0)</f>
        <v>0</v>
      </c>
      <c r="V145" s="35">
        <f t="shared" ref="V145" si="2712">IF(V$2&gt;=$O145,IF(V144-HLOOKUP($O145,$R$2:$BS$33,30,FALSE)/HLOOKUP($O145,$R$2:$BS$33,31,FALSE)&lt;=0,V144,HLOOKUP($O145,$R$2:$BS$33,30,FALSE)/HLOOKUP($O145,$R$2:$BS$33,31,FALSE)),0)</f>
        <v>0</v>
      </c>
      <c r="W145" s="35">
        <f t="shared" ref="W145" si="2713">IF(W$2&gt;=$O145,IF(W144-HLOOKUP($O145,$R$2:$BS$33,30,FALSE)/HLOOKUP($O145,$R$2:$BS$33,31,FALSE)&lt;=0,W144,HLOOKUP($O145,$R$2:$BS$33,30,FALSE)/HLOOKUP($O145,$R$2:$BS$33,31,FALSE)),0)</f>
        <v>0</v>
      </c>
      <c r="X145" s="35">
        <f t="shared" ref="X145" si="2714">IF(X$2&gt;=$O145,IF(X144-HLOOKUP($O145,$R$2:$BS$33,30,FALSE)/HLOOKUP($O145,$R$2:$BS$33,31,FALSE)&lt;=0,X144,HLOOKUP($O145,$R$2:$BS$33,30,FALSE)/HLOOKUP($O145,$R$2:$BS$33,31,FALSE)),0)</f>
        <v>0</v>
      </c>
      <c r="Y145" s="35">
        <f t="shared" ref="Y145" si="2715">IF(Y$2&gt;=$O145,IF(Y144-HLOOKUP($O145,$R$2:$BS$33,30,FALSE)/HLOOKUP($O145,$R$2:$BS$33,31,FALSE)&lt;=0,Y144,HLOOKUP($O145,$R$2:$BS$33,30,FALSE)/HLOOKUP($O145,$R$2:$BS$33,31,FALSE)),0)</f>
        <v>0</v>
      </c>
      <c r="Z145" s="35">
        <f t="shared" ref="Z145" si="2716">IF(Z$2&gt;=$O145,IF(Z144-HLOOKUP($O145,$R$2:$BS$33,30,FALSE)/HLOOKUP($O145,$R$2:$BS$33,31,FALSE)&lt;=0,Z144,HLOOKUP($O145,$R$2:$BS$33,30,FALSE)/HLOOKUP($O145,$R$2:$BS$33,31,FALSE)),0)</f>
        <v>0</v>
      </c>
      <c r="AA145" s="35">
        <f t="shared" ref="AA145" si="2717">IF(AA$2&gt;=$O145,IF(AA144-HLOOKUP($O145,$R$2:$BS$33,30,FALSE)/HLOOKUP($O145,$R$2:$BS$33,31,FALSE)&lt;=0,AA144,HLOOKUP($O145,$R$2:$BS$33,30,FALSE)/HLOOKUP($O145,$R$2:$BS$33,31,FALSE)),0)</f>
        <v>0</v>
      </c>
      <c r="AB145" s="35">
        <f t="shared" ref="AB145" si="2718">IF(AB$2&gt;=$O145,IF(AB144-HLOOKUP($O145,$R$2:$BS$33,30,FALSE)/HLOOKUP($O145,$R$2:$BS$33,31,FALSE)&lt;=0,AB144,HLOOKUP($O145,$R$2:$BS$33,30,FALSE)/HLOOKUP($O145,$R$2:$BS$33,31,FALSE)),0)</f>
        <v>0</v>
      </c>
      <c r="AC145" s="35">
        <f t="shared" ref="AC145" si="2719">IF(AC$2&gt;=$O145,IF(AC144-HLOOKUP($O145,$R$2:$BS$33,30,FALSE)/HLOOKUP($O145,$R$2:$BS$33,31,FALSE)&lt;=0,AC144,HLOOKUP($O145,$R$2:$BS$33,30,FALSE)/HLOOKUP($O145,$R$2:$BS$33,31,FALSE)),0)</f>
        <v>0</v>
      </c>
      <c r="AD145" s="35">
        <f t="shared" ref="AD145" si="2720">IF(AD$2&gt;=$O145,IF(AD144-HLOOKUP($O145,$R$2:$BS$33,30,FALSE)/HLOOKUP($O145,$R$2:$BS$33,31,FALSE)&lt;=0,AD144,HLOOKUP($O145,$R$2:$BS$33,30,FALSE)/HLOOKUP($O145,$R$2:$BS$33,31,FALSE)),0)</f>
        <v>0</v>
      </c>
      <c r="AE145" s="35">
        <f t="shared" ref="AE145" si="2721">IF(AE$2&gt;=$O145,IF(AE144-HLOOKUP($O145,$R$2:$BS$33,30,FALSE)/HLOOKUP($O145,$R$2:$BS$33,31,FALSE)&lt;=0,AE144,HLOOKUP($O145,$R$2:$BS$33,30,FALSE)/HLOOKUP($O145,$R$2:$BS$33,31,FALSE)),0)</f>
        <v>0</v>
      </c>
      <c r="AF145" s="35">
        <f t="shared" ref="AF145" si="2722">IF(AF$2&gt;=$O145,IF(AF144-HLOOKUP($O145,$R$2:$BS$33,30,FALSE)/HLOOKUP($O145,$R$2:$BS$33,31,FALSE)&lt;=0,AF144,HLOOKUP($O145,$R$2:$BS$33,30,FALSE)/HLOOKUP($O145,$R$2:$BS$33,31,FALSE)),0)</f>
        <v>0</v>
      </c>
      <c r="AG145" s="35">
        <f t="shared" ref="AG145" si="2723">IF(AG$2&gt;=$O145,IF(AG144-HLOOKUP($O145,$R$2:$BS$33,30,FALSE)/HLOOKUP($O145,$R$2:$BS$33,31,FALSE)&lt;=0,AG144,HLOOKUP($O145,$R$2:$BS$33,30,FALSE)/HLOOKUP($O145,$R$2:$BS$33,31,FALSE)),0)</f>
        <v>0</v>
      </c>
      <c r="AH145" s="35">
        <f t="shared" ref="AH145" si="2724">IF(AH$2&gt;=$O145,IF(AH144-HLOOKUP($O145,$R$2:$BS$33,30,FALSE)/HLOOKUP($O145,$R$2:$BS$33,31,FALSE)&lt;=0,AH144,HLOOKUP($O145,$R$2:$BS$33,30,FALSE)/HLOOKUP($O145,$R$2:$BS$33,31,FALSE)),0)</f>
        <v>0</v>
      </c>
      <c r="AI145" s="35">
        <f t="shared" ref="AI145" si="2725">IF(AI$2&gt;=$O145,IF(AI144-HLOOKUP($O145,$R$2:$BS$33,30,FALSE)/HLOOKUP($O145,$R$2:$BS$33,31,FALSE)&lt;=0,AI144,HLOOKUP($O145,$R$2:$BS$33,30,FALSE)/HLOOKUP($O145,$R$2:$BS$33,31,FALSE)),0)</f>
        <v>0</v>
      </c>
      <c r="AJ145" s="35">
        <f t="shared" ref="AJ145" si="2726">IF(AJ$2&gt;=$O145,IF(AJ144-HLOOKUP($O145,$R$2:$BS$33,30,FALSE)/HLOOKUP($O145,$R$2:$BS$33,31,FALSE)&lt;=0,AJ144,HLOOKUP($O145,$R$2:$BS$33,30,FALSE)/HLOOKUP($O145,$R$2:$BS$33,31,FALSE)),0)</f>
        <v>0</v>
      </c>
      <c r="AK145" s="35">
        <f t="shared" ref="AK145" si="2727">IF(AK$2&gt;=$O145,IF(AK144-HLOOKUP($O145,$R$2:$BS$33,30,FALSE)/HLOOKUP($O145,$R$2:$BS$33,31,FALSE)&lt;=0,AK144,HLOOKUP($O145,$R$2:$BS$33,30,FALSE)/HLOOKUP($O145,$R$2:$BS$33,31,FALSE)),0)</f>
        <v>0</v>
      </c>
      <c r="AL145" s="35">
        <f t="shared" ref="AL145" si="2728">IF(AL$2&gt;=$O145,IF(AL144-HLOOKUP($O145,$R$2:$BS$33,30,FALSE)/HLOOKUP($O145,$R$2:$BS$33,31,FALSE)&lt;=0,AL144,HLOOKUP($O145,$R$2:$BS$33,30,FALSE)/HLOOKUP($O145,$R$2:$BS$33,31,FALSE)),0)</f>
        <v>0</v>
      </c>
      <c r="AM145" s="35">
        <f t="shared" ref="AM145" si="2729">IF(AM$2&gt;=$O145,IF(AM144-HLOOKUP($O145,$R$2:$BS$33,30,FALSE)/HLOOKUP($O145,$R$2:$BS$33,31,FALSE)&lt;=0,AM144,HLOOKUP($O145,$R$2:$BS$33,30,FALSE)/HLOOKUP($O145,$R$2:$BS$33,31,FALSE)),0)</f>
        <v>0</v>
      </c>
      <c r="AN145" s="35">
        <f t="shared" ref="AN145" si="2730">IF(AN$2&gt;=$O145,IF(AN144-HLOOKUP($O145,$R$2:$BS$33,30,FALSE)/HLOOKUP($O145,$R$2:$BS$33,31,FALSE)&lt;=0,AN144,HLOOKUP($O145,$R$2:$BS$33,30,FALSE)/HLOOKUP($O145,$R$2:$BS$33,31,FALSE)),0)</f>
        <v>0</v>
      </c>
      <c r="AO145" s="35">
        <f t="shared" ref="AO145" si="2731">IF(AO$2&gt;=$O145,IF(AO144-HLOOKUP($O145,$R$2:$BS$33,30,FALSE)/HLOOKUP($O145,$R$2:$BS$33,31,FALSE)&lt;=0,AO144,HLOOKUP($O145,$R$2:$BS$33,30,FALSE)/HLOOKUP($O145,$R$2:$BS$33,31,FALSE)),0)</f>
        <v>0</v>
      </c>
      <c r="AP145" s="35">
        <f t="shared" ref="AP145" si="2732">IF(AP$2&gt;=$O145,IF(AP144-HLOOKUP($O145,$R$2:$BS$33,30,FALSE)/HLOOKUP($O145,$R$2:$BS$33,31,FALSE)&lt;=0,AP144,HLOOKUP($O145,$R$2:$BS$33,30,FALSE)/HLOOKUP($O145,$R$2:$BS$33,31,FALSE)),0)</f>
        <v>0</v>
      </c>
      <c r="AQ145" s="35">
        <f t="shared" ref="AQ145" si="2733">IF(AQ$2&gt;=$O145,IF(AQ144-HLOOKUP($O145,$R$2:$BS$33,30,FALSE)/HLOOKUP($O145,$R$2:$BS$33,31,FALSE)&lt;=0,AQ144,HLOOKUP($O145,$R$2:$BS$33,30,FALSE)/HLOOKUP($O145,$R$2:$BS$33,31,FALSE)),0)</f>
        <v>0</v>
      </c>
      <c r="AR145" s="35">
        <f t="shared" ref="AR145" si="2734">IF(AR$2&gt;=$O145,IF(AR144-HLOOKUP($O145,$R$2:$BS$33,30,FALSE)/HLOOKUP($O145,$R$2:$BS$33,31,FALSE)&lt;=0,AR144,HLOOKUP($O145,$R$2:$BS$33,30,FALSE)/HLOOKUP($O145,$R$2:$BS$33,31,FALSE)),0)</f>
        <v>0</v>
      </c>
      <c r="AS145" s="35">
        <f t="shared" ref="AS145" si="2735">IF(AS$2&gt;=$O145,IF(AS144-HLOOKUP($O145,$R$2:$BS$33,30,FALSE)/HLOOKUP($O145,$R$2:$BS$33,31,FALSE)&lt;=0,AS144,HLOOKUP($O145,$R$2:$BS$33,30,FALSE)/HLOOKUP($O145,$R$2:$BS$33,31,FALSE)),0)</f>
        <v>0</v>
      </c>
      <c r="AT145" s="35">
        <f t="shared" ref="AT145" si="2736">IF(AT$2&gt;=$O145,IF(AT144-HLOOKUP($O145,$R$2:$BS$33,30,FALSE)/HLOOKUP($O145,$R$2:$BS$33,31,FALSE)&lt;=0,AT144,HLOOKUP($O145,$R$2:$BS$33,30,FALSE)/HLOOKUP($O145,$R$2:$BS$33,31,FALSE)),0)</f>
        <v>0</v>
      </c>
      <c r="AU145" s="35">
        <f t="shared" ref="AU145" si="2737">IF(AU$2&gt;=$O145,IF(AU144-HLOOKUP($O145,$R$2:$BS$33,30,FALSE)/HLOOKUP($O145,$R$2:$BS$33,31,FALSE)&lt;=0,AU144,HLOOKUP($O145,$R$2:$BS$33,30,FALSE)/HLOOKUP($O145,$R$2:$BS$33,31,FALSE)),0)</f>
        <v>0</v>
      </c>
      <c r="AV145" s="35">
        <f t="shared" ref="AV145" si="2738">IF(AV$2&gt;=$O145,IF(AV144-HLOOKUP($O145,$R$2:$BS$33,30,FALSE)/HLOOKUP($O145,$R$2:$BS$33,31,FALSE)&lt;=0,AV144,HLOOKUP($O145,$R$2:$BS$33,30,FALSE)/HLOOKUP($O145,$R$2:$BS$33,31,FALSE)),0)</f>
        <v>0</v>
      </c>
      <c r="AW145" s="35">
        <f t="shared" ref="AW145" si="2739">IF(AW$2&gt;=$O145,IF(AW144-HLOOKUP($O145,$R$2:$BS$33,30,FALSE)/HLOOKUP($O145,$R$2:$BS$33,31,FALSE)&lt;=0,AW144,HLOOKUP($O145,$R$2:$BS$33,30,FALSE)/HLOOKUP($O145,$R$2:$BS$33,31,FALSE)),0)</f>
        <v>0</v>
      </c>
      <c r="AX145" s="35">
        <f t="shared" ref="AX145" si="2740">IF(AX$2&gt;=$O145,IF(AX144-HLOOKUP($O145,$R$2:$BS$33,30,FALSE)/HLOOKUP($O145,$R$2:$BS$33,31,FALSE)&lt;=0,AX144,HLOOKUP($O145,$R$2:$BS$33,30,FALSE)/HLOOKUP($O145,$R$2:$BS$33,31,FALSE)),0)</f>
        <v>0</v>
      </c>
      <c r="AY145" s="35">
        <f t="shared" ref="AY145" si="2741">IF(AY$2&gt;=$O145,IF(AY144-HLOOKUP($O145,$R$2:$BS$33,30,FALSE)/HLOOKUP($O145,$R$2:$BS$33,31,FALSE)&lt;=0,AY144,HLOOKUP($O145,$R$2:$BS$33,30,FALSE)/HLOOKUP($O145,$R$2:$BS$33,31,FALSE)),0)</f>
        <v>0</v>
      </c>
      <c r="AZ145" s="35">
        <f t="shared" ref="AZ145" si="2742">IF(AZ$2&gt;=$O145,IF(AZ144-HLOOKUP($O145,$R$2:$BS$33,30,FALSE)/HLOOKUP($O145,$R$2:$BS$33,31,FALSE)&lt;=0,AZ144,HLOOKUP($O145,$R$2:$BS$33,30,FALSE)/HLOOKUP($O145,$R$2:$BS$33,31,FALSE)),0)</f>
        <v>0</v>
      </c>
      <c r="BA145" s="35">
        <f t="shared" ref="BA145" si="2743">IF(BA$2&gt;=$O145,IF(BA144-HLOOKUP($O145,$R$2:$BS$33,30,FALSE)/HLOOKUP($O145,$R$2:$BS$33,31,FALSE)&lt;=0,BA144,HLOOKUP($O145,$R$2:$BS$33,30,FALSE)/HLOOKUP($O145,$R$2:$BS$33,31,FALSE)),0)</f>
        <v>0</v>
      </c>
      <c r="BB145" s="35">
        <f t="shared" ref="BB145" si="2744">IF(BB$2&gt;=$O145,IF(BB144-HLOOKUP($O145,$R$2:$BS$33,30,FALSE)/HLOOKUP($O145,$R$2:$BS$33,31,FALSE)&lt;=0,BB144,HLOOKUP($O145,$R$2:$BS$33,30,FALSE)/HLOOKUP($O145,$R$2:$BS$33,31,FALSE)),0)</f>
        <v>0</v>
      </c>
      <c r="BC145" s="35">
        <f t="shared" ref="BC145" si="2745">IF(BC$2&gt;=$O145,IF(BC144-HLOOKUP($O145,$R$2:$BS$33,30,FALSE)/HLOOKUP($O145,$R$2:$BS$33,31,FALSE)&lt;=0,BC144,HLOOKUP($O145,$R$2:$BS$33,30,FALSE)/HLOOKUP($O145,$R$2:$BS$33,31,FALSE)),0)</f>
        <v>0</v>
      </c>
      <c r="BD145" s="35">
        <f t="shared" ref="BD145" si="2746">IF(BD$2&gt;=$O145,IF(BD144-HLOOKUP($O145,$R$2:$BS$33,30,FALSE)/HLOOKUP($O145,$R$2:$BS$33,31,FALSE)&lt;=0,BD144,HLOOKUP($O145,$R$2:$BS$33,30,FALSE)/HLOOKUP($O145,$R$2:$BS$33,31,FALSE)),0)</f>
        <v>0</v>
      </c>
      <c r="BE145" s="35">
        <f t="shared" ref="BE145" si="2747">IF(BE$2&gt;=$O145,IF(BE144-HLOOKUP($O145,$R$2:$BS$33,30,FALSE)/HLOOKUP($O145,$R$2:$BS$33,31,FALSE)&lt;=0,BE144,HLOOKUP($O145,$R$2:$BS$33,30,FALSE)/HLOOKUP($O145,$R$2:$BS$33,31,FALSE)),0)</f>
        <v>0</v>
      </c>
      <c r="BF145" s="35">
        <f t="shared" ref="BF145" si="2748">IF(BF$2&gt;=$O145,IF(BF144-HLOOKUP($O145,$R$2:$BS$33,30,FALSE)/HLOOKUP($O145,$R$2:$BS$33,31,FALSE)&lt;=0,BF144,HLOOKUP($O145,$R$2:$BS$33,30,FALSE)/HLOOKUP($O145,$R$2:$BS$33,31,FALSE)),0)</f>
        <v>0</v>
      </c>
      <c r="BG145" s="35">
        <f t="shared" ref="BG145" si="2749">IF(BG$2&gt;=$O145,IF(BG144-HLOOKUP($O145,$R$2:$BS$33,30,FALSE)/HLOOKUP($O145,$R$2:$BS$33,31,FALSE)&lt;=0,BG144,HLOOKUP($O145,$R$2:$BS$33,30,FALSE)/HLOOKUP($O145,$R$2:$BS$33,31,FALSE)),0)</f>
        <v>0</v>
      </c>
      <c r="BH145" s="35">
        <f t="shared" ref="BH145" si="2750">IF(BH$2&gt;=$O145,IF(BH144-HLOOKUP($O145,$R$2:$BS$33,30,FALSE)/HLOOKUP($O145,$R$2:$BS$33,31,FALSE)&lt;=0,BH144,HLOOKUP($O145,$R$2:$BS$33,30,FALSE)/HLOOKUP($O145,$R$2:$BS$33,31,FALSE)),0)</f>
        <v>0</v>
      </c>
      <c r="BI145" s="35">
        <f t="shared" ref="BI145" si="2751">IF(BI$2&gt;=$O145,IF(BI144-HLOOKUP($O145,$R$2:$BS$33,30,FALSE)/HLOOKUP($O145,$R$2:$BS$33,31,FALSE)&lt;=0,BI144,HLOOKUP($O145,$R$2:$BS$33,30,FALSE)/HLOOKUP($O145,$R$2:$BS$33,31,FALSE)),0)</f>
        <v>0</v>
      </c>
      <c r="BJ145" s="35">
        <f t="shared" ref="BJ145" si="2752">IF(BJ$2&gt;=$O145,IF(BJ144-HLOOKUP($O145,$R$2:$BS$33,30,FALSE)/HLOOKUP($O145,$R$2:$BS$33,31,FALSE)&lt;=0,BJ144,HLOOKUP($O145,$R$2:$BS$33,30,FALSE)/HLOOKUP($O145,$R$2:$BS$33,31,FALSE)),0)</f>
        <v>0</v>
      </c>
      <c r="BK145" s="35">
        <f t="shared" ref="BK145" si="2753">IF(BK$2&gt;=$O145,IF(BK144-HLOOKUP($O145,$R$2:$BS$33,30,FALSE)/HLOOKUP($O145,$R$2:$BS$33,31,FALSE)&lt;=0,BK144,HLOOKUP($O145,$R$2:$BS$33,30,FALSE)/HLOOKUP($O145,$R$2:$BS$33,31,FALSE)),0)</f>
        <v>0</v>
      </c>
      <c r="BL145" s="35">
        <f t="shared" ref="BL145" si="2754">IF(BL$2&gt;=$O145,IF(BL144-HLOOKUP($O145,$R$2:$BS$33,30,FALSE)/HLOOKUP($O145,$R$2:$BS$33,31,FALSE)&lt;=0,BL144,HLOOKUP($O145,$R$2:$BS$33,30,FALSE)/HLOOKUP($O145,$R$2:$BS$33,31,FALSE)),0)</f>
        <v>0</v>
      </c>
      <c r="BM145" s="35">
        <f t="shared" ref="BM145" si="2755">IF(BM$2&gt;=$O145,IF(BM144-HLOOKUP($O145,$R$2:$BS$33,30,FALSE)/HLOOKUP($O145,$R$2:$BS$33,31,FALSE)&lt;=0,BM144,HLOOKUP($O145,$R$2:$BS$33,30,FALSE)/HLOOKUP($O145,$R$2:$BS$33,31,FALSE)),0)</f>
        <v>0</v>
      </c>
      <c r="BN145" s="35">
        <f t="shared" ref="BN145" si="2756">IF(BN$2&gt;=$O145,IF(BN144-HLOOKUP($O145,$R$2:$BS$33,30,FALSE)/HLOOKUP($O145,$R$2:$BS$33,31,FALSE)&lt;=0,BN144,HLOOKUP($O145,$R$2:$BS$33,30,FALSE)/HLOOKUP($O145,$R$2:$BS$33,31,FALSE)),0)</f>
        <v>0</v>
      </c>
      <c r="BO145" s="35">
        <f t="shared" ref="BO145" si="2757">IF(BO$2&gt;=$O145,IF(BO144-HLOOKUP($O145,$R$2:$BS$33,30,FALSE)/HLOOKUP($O145,$R$2:$BS$33,31,FALSE)&lt;=0,BO144,HLOOKUP($O145,$R$2:$BS$33,30,FALSE)/HLOOKUP($O145,$R$2:$BS$33,31,FALSE)),0)</f>
        <v>0</v>
      </c>
      <c r="BP145" s="35">
        <f t="shared" ref="BP145" si="2758">IF(BP$2&gt;=$O145,IF(BP144-HLOOKUP($O145,$R$2:$BS$33,30,FALSE)/HLOOKUP($O145,$R$2:$BS$33,31,FALSE)&lt;=0,BP144,HLOOKUP($O145,$R$2:$BS$33,30,FALSE)/HLOOKUP($O145,$R$2:$BS$33,31,FALSE)),0)</f>
        <v>0</v>
      </c>
      <c r="BQ145" s="35">
        <f t="shared" ref="BQ145" si="2759">IF(BQ$2&gt;=$O145,IF(BQ144-HLOOKUP($O145,$R$2:$BS$33,30,FALSE)/HLOOKUP($O145,$R$2:$BS$33,31,FALSE)&lt;=0,BQ144,HLOOKUP($O145,$R$2:$BS$33,30,FALSE)/HLOOKUP($O145,$R$2:$BS$33,31,FALSE)),0)</f>
        <v>0</v>
      </c>
      <c r="BR145" s="35">
        <f t="shared" ref="BR145" si="2760">IF(BR$2&gt;=$O145,IF(BR144-HLOOKUP($O145,$R$2:$BS$33,30,FALSE)/HLOOKUP($O145,$R$2:$BS$33,31,FALSE)&lt;=0,BR144,HLOOKUP($O145,$R$2:$BS$33,30,FALSE)/HLOOKUP($O145,$R$2:$BS$33,31,FALSE)),0)</f>
        <v>0</v>
      </c>
      <c r="BS145" s="35">
        <f t="shared" ref="BS145" si="2761">IF(BS$2&gt;=$O145,IF(BS144-HLOOKUP($O145,$R$2:$BS$33,30,FALSE)/HLOOKUP($O145,$R$2:$BS$33,31,FALSE)&lt;=0,BS144,HLOOKUP($O145,$R$2:$BS$33,30,FALSE)/HLOOKUP($O145,$R$2:$BS$33,31,FALSE)),0)</f>
        <v>0</v>
      </c>
    </row>
    <row r="146" spans="1:71" hidden="1" outlineLevel="1">
      <c r="F146" t="s">
        <v>168</v>
      </c>
      <c r="L146" s="22" t="s">
        <v>54</v>
      </c>
      <c r="O146" s="22">
        <v>53</v>
      </c>
      <c r="P146" s="39"/>
      <c r="Q146" s="45"/>
      <c r="R146" s="35">
        <f t="shared" ref="R146:BS146" si="2762">IF($O146=R$2,R$40,IF(R$2&gt;$O146,Q146-Q147,0))</f>
        <v>0</v>
      </c>
      <c r="S146" s="35">
        <f t="shared" si="2762"/>
        <v>0</v>
      </c>
      <c r="T146" s="35">
        <f t="shared" si="2762"/>
        <v>0</v>
      </c>
      <c r="U146" s="35">
        <f t="shared" si="2762"/>
        <v>0</v>
      </c>
      <c r="V146" s="35">
        <f t="shared" si="2762"/>
        <v>0</v>
      </c>
      <c r="W146" s="35">
        <f t="shared" si="2762"/>
        <v>0</v>
      </c>
      <c r="X146" s="35">
        <f t="shared" si="2762"/>
        <v>0</v>
      </c>
      <c r="Y146" s="35">
        <f t="shared" si="2762"/>
        <v>0</v>
      </c>
      <c r="Z146" s="35">
        <f t="shared" si="2762"/>
        <v>0</v>
      </c>
      <c r="AA146" s="35">
        <f t="shared" si="2762"/>
        <v>0</v>
      </c>
      <c r="AB146" s="35">
        <f t="shared" si="2762"/>
        <v>0</v>
      </c>
      <c r="AC146" s="35">
        <f t="shared" si="2762"/>
        <v>0</v>
      </c>
      <c r="AD146" s="35">
        <f t="shared" si="2762"/>
        <v>0</v>
      </c>
      <c r="AE146" s="35">
        <f t="shared" si="2762"/>
        <v>0</v>
      </c>
      <c r="AF146" s="35">
        <f t="shared" si="2762"/>
        <v>0</v>
      </c>
      <c r="AG146" s="35">
        <f t="shared" si="2762"/>
        <v>0</v>
      </c>
      <c r="AH146" s="35">
        <f t="shared" si="2762"/>
        <v>0</v>
      </c>
      <c r="AI146" s="35">
        <f t="shared" si="2762"/>
        <v>0</v>
      </c>
      <c r="AJ146" s="35">
        <f t="shared" si="2762"/>
        <v>0</v>
      </c>
      <c r="AK146" s="35">
        <f t="shared" si="2762"/>
        <v>0</v>
      </c>
      <c r="AL146" s="35">
        <f t="shared" si="2762"/>
        <v>0</v>
      </c>
      <c r="AM146" s="35">
        <f t="shared" si="2762"/>
        <v>0</v>
      </c>
      <c r="AN146" s="35">
        <f t="shared" si="2762"/>
        <v>0</v>
      </c>
      <c r="AO146" s="35">
        <f t="shared" si="2762"/>
        <v>0</v>
      </c>
      <c r="AP146" s="35">
        <f t="shared" si="2762"/>
        <v>0</v>
      </c>
      <c r="AQ146" s="35">
        <f t="shared" si="2762"/>
        <v>0</v>
      </c>
      <c r="AR146" s="35">
        <f t="shared" si="2762"/>
        <v>0</v>
      </c>
      <c r="AS146" s="35">
        <f t="shared" si="2762"/>
        <v>0</v>
      </c>
      <c r="AT146" s="35">
        <f t="shared" si="2762"/>
        <v>0</v>
      </c>
      <c r="AU146" s="35">
        <f t="shared" si="2762"/>
        <v>0</v>
      </c>
      <c r="AV146" s="35">
        <f t="shared" si="2762"/>
        <v>0</v>
      </c>
      <c r="AW146" s="35">
        <f t="shared" si="2762"/>
        <v>0</v>
      </c>
      <c r="AX146" s="35">
        <f t="shared" si="2762"/>
        <v>0</v>
      </c>
      <c r="AY146" s="35">
        <f t="shared" si="2762"/>
        <v>0</v>
      </c>
      <c r="AZ146" s="35">
        <f t="shared" si="2762"/>
        <v>0</v>
      </c>
      <c r="BA146" s="35">
        <f t="shared" si="2762"/>
        <v>0</v>
      </c>
      <c r="BB146" s="35">
        <f t="shared" si="2762"/>
        <v>0</v>
      </c>
      <c r="BC146" s="35">
        <f t="shared" si="2762"/>
        <v>0</v>
      </c>
      <c r="BD146" s="35">
        <f t="shared" si="2762"/>
        <v>0</v>
      </c>
      <c r="BE146" s="35">
        <f t="shared" si="2762"/>
        <v>0</v>
      </c>
      <c r="BF146" s="35">
        <f t="shared" si="2762"/>
        <v>0</v>
      </c>
      <c r="BG146" s="35">
        <f t="shared" si="2762"/>
        <v>0</v>
      </c>
      <c r="BH146" s="35">
        <f t="shared" si="2762"/>
        <v>0</v>
      </c>
      <c r="BI146" s="35">
        <f t="shared" si="2762"/>
        <v>0</v>
      </c>
      <c r="BJ146" s="35">
        <f t="shared" si="2762"/>
        <v>0</v>
      </c>
      <c r="BK146" s="35">
        <f t="shared" si="2762"/>
        <v>0</v>
      </c>
      <c r="BL146" s="35">
        <f t="shared" si="2762"/>
        <v>0</v>
      </c>
      <c r="BM146" s="35">
        <f t="shared" si="2762"/>
        <v>0</v>
      </c>
      <c r="BN146" s="35">
        <f t="shared" si="2762"/>
        <v>0</v>
      </c>
      <c r="BO146" s="35">
        <f t="shared" si="2762"/>
        <v>0</v>
      </c>
      <c r="BP146" s="35">
        <f t="shared" si="2762"/>
        <v>0</v>
      </c>
      <c r="BQ146" s="35">
        <f t="shared" si="2762"/>
        <v>0</v>
      </c>
      <c r="BR146" s="35">
        <f t="shared" si="2762"/>
        <v>0</v>
      </c>
      <c r="BS146" s="35">
        <f t="shared" si="2762"/>
        <v>0</v>
      </c>
    </row>
    <row r="147" spans="1:71" hidden="1" outlineLevel="1">
      <c r="F147" t="s">
        <v>169</v>
      </c>
      <c r="L147" s="22" t="s">
        <v>170</v>
      </c>
      <c r="O147" s="22">
        <v>53</v>
      </c>
      <c r="P147" s="39"/>
      <c r="Q147" s="45"/>
      <c r="R147" s="35">
        <f t="shared" ref="R147" si="2763">IF(R$2&gt;=$O147,IF(R146-HLOOKUP($O147,$R$2:$BS$33,30,FALSE)/HLOOKUP($O147,$R$2:$BS$33,31,FALSE)&lt;=0,R146,HLOOKUP($O147,$R$2:$BS$33,30,FALSE)/HLOOKUP($O147,$R$2:$BS$33,31,FALSE)),0)</f>
        <v>0</v>
      </c>
      <c r="S147" s="35">
        <f t="shared" ref="S147" si="2764">IF(S$2&gt;=$O147,IF(S146-HLOOKUP($O147,$R$2:$BS$33,30,FALSE)/HLOOKUP($O147,$R$2:$BS$33,31,FALSE)&lt;=0,S146,HLOOKUP($O147,$R$2:$BS$33,30,FALSE)/HLOOKUP($O147,$R$2:$BS$33,31,FALSE)),0)</f>
        <v>0</v>
      </c>
      <c r="T147" s="35">
        <f t="shared" ref="T147" si="2765">IF(T$2&gt;=$O147,IF(T146-HLOOKUP($O147,$R$2:$BS$33,30,FALSE)/HLOOKUP($O147,$R$2:$BS$33,31,FALSE)&lt;=0,T146,HLOOKUP($O147,$R$2:$BS$33,30,FALSE)/HLOOKUP($O147,$R$2:$BS$33,31,FALSE)),0)</f>
        <v>0</v>
      </c>
      <c r="U147" s="35">
        <f t="shared" ref="U147" si="2766">IF(U$2&gt;=$O147,IF(U146-HLOOKUP($O147,$R$2:$BS$33,30,FALSE)/HLOOKUP($O147,$R$2:$BS$33,31,FALSE)&lt;=0,U146,HLOOKUP($O147,$R$2:$BS$33,30,FALSE)/HLOOKUP($O147,$R$2:$BS$33,31,FALSE)),0)</f>
        <v>0</v>
      </c>
      <c r="V147" s="35">
        <f t="shared" ref="V147" si="2767">IF(V$2&gt;=$O147,IF(V146-HLOOKUP($O147,$R$2:$BS$33,30,FALSE)/HLOOKUP($O147,$R$2:$BS$33,31,FALSE)&lt;=0,V146,HLOOKUP($O147,$R$2:$BS$33,30,FALSE)/HLOOKUP($O147,$R$2:$BS$33,31,FALSE)),0)</f>
        <v>0</v>
      </c>
      <c r="W147" s="35">
        <f t="shared" ref="W147" si="2768">IF(W$2&gt;=$O147,IF(W146-HLOOKUP($O147,$R$2:$BS$33,30,FALSE)/HLOOKUP($O147,$R$2:$BS$33,31,FALSE)&lt;=0,W146,HLOOKUP($O147,$R$2:$BS$33,30,FALSE)/HLOOKUP($O147,$R$2:$BS$33,31,FALSE)),0)</f>
        <v>0</v>
      </c>
      <c r="X147" s="35">
        <f t="shared" ref="X147" si="2769">IF(X$2&gt;=$O147,IF(X146-HLOOKUP($O147,$R$2:$BS$33,30,FALSE)/HLOOKUP($O147,$R$2:$BS$33,31,FALSE)&lt;=0,X146,HLOOKUP($O147,$R$2:$BS$33,30,FALSE)/HLOOKUP($O147,$R$2:$BS$33,31,FALSE)),0)</f>
        <v>0</v>
      </c>
      <c r="Y147" s="35">
        <f t="shared" ref="Y147" si="2770">IF(Y$2&gt;=$O147,IF(Y146-HLOOKUP($O147,$R$2:$BS$33,30,FALSE)/HLOOKUP($O147,$R$2:$BS$33,31,FALSE)&lt;=0,Y146,HLOOKUP($O147,$R$2:$BS$33,30,FALSE)/HLOOKUP($O147,$R$2:$BS$33,31,FALSE)),0)</f>
        <v>0</v>
      </c>
      <c r="Z147" s="35">
        <f t="shared" ref="Z147" si="2771">IF(Z$2&gt;=$O147,IF(Z146-HLOOKUP($O147,$R$2:$BS$33,30,FALSE)/HLOOKUP($O147,$R$2:$BS$33,31,FALSE)&lt;=0,Z146,HLOOKUP($O147,$R$2:$BS$33,30,FALSE)/HLOOKUP($O147,$R$2:$BS$33,31,FALSE)),0)</f>
        <v>0</v>
      </c>
      <c r="AA147" s="35">
        <f t="shared" ref="AA147" si="2772">IF(AA$2&gt;=$O147,IF(AA146-HLOOKUP($O147,$R$2:$BS$33,30,FALSE)/HLOOKUP($O147,$R$2:$BS$33,31,FALSE)&lt;=0,AA146,HLOOKUP($O147,$R$2:$BS$33,30,FALSE)/HLOOKUP($O147,$R$2:$BS$33,31,FALSE)),0)</f>
        <v>0</v>
      </c>
      <c r="AB147" s="35">
        <f t="shared" ref="AB147" si="2773">IF(AB$2&gt;=$O147,IF(AB146-HLOOKUP($O147,$R$2:$BS$33,30,FALSE)/HLOOKUP($O147,$R$2:$BS$33,31,FALSE)&lt;=0,AB146,HLOOKUP($O147,$R$2:$BS$33,30,FALSE)/HLOOKUP($O147,$R$2:$BS$33,31,FALSE)),0)</f>
        <v>0</v>
      </c>
      <c r="AC147" s="35">
        <f t="shared" ref="AC147" si="2774">IF(AC$2&gt;=$O147,IF(AC146-HLOOKUP($O147,$R$2:$BS$33,30,FALSE)/HLOOKUP($O147,$R$2:$BS$33,31,FALSE)&lt;=0,AC146,HLOOKUP($O147,$R$2:$BS$33,30,FALSE)/HLOOKUP($O147,$R$2:$BS$33,31,FALSE)),0)</f>
        <v>0</v>
      </c>
      <c r="AD147" s="35">
        <f t="shared" ref="AD147" si="2775">IF(AD$2&gt;=$O147,IF(AD146-HLOOKUP($O147,$R$2:$BS$33,30,FALSE)/HLOOKUP($O147,$R$2:$BS$33,31,FALSE)&lt;=0,AD146,HLOOKUP($O147,$R$2:$BS$33,30,FALSE)/HLOOKUP($O147,$R$2:$BS$33,31,FALSE)),0)</f>
        <v>0</v>
      </c>
      <c r="AE147" s="35">
        <f t="shared" ref="AE147" si="2776">IF(AE$2&gt;=$O147,IF(AE146-HLOOKUP($O147,$R$2:$BS$33,30,FALSE)/HLOOKUP($O147,$R$2:$BS$33,31,FALSE)&lt;=0,AE146,HLOOKUP($O147,$R$2:$BS$33,30,FALSE)/HLOOKUP($O147,$R$2:$BS$33,31,FALSE)),0)</f>
        <v>0</v>
      </c>
      <c r="AF147" s="35">
        <f t="shared" ref="AF147" si="2777">IF(AF$2&gt;=$O147,IF(AF146-HLOOKUP($O147,$R$2:$BS$33,30,FALSE)/HLOOKUP($O147,$R$2:$BS$33,31,FALSE)&lt;=0,AF146,HLOOKUP($O147,$R$2:$BS$33,30,FALSE)/HLOOKUP($O147,$R$2:$BS$33,31,FALSE)),0)</f>
        <v>0</v>
      </c>
      <c r="AG147" s="35">
        <f t="shared" ref="AG147" si="2778">IF(AG$2&gt;=$O147,IF(AG146-HLOOKUP($O147,$R$2:$BS$33,30,FALSE)/HLOOKUP($O147,$R$2:$BS$33,31,FALSE)&lt;=0,AG146,HLOOKUP($O147,$R$2:$BS$33,30,FALSE)/HLOOKUP($O147,$R$2:$BS$33,31,FALSE)),0)</f>
        <v>0</v>
      </c>
      <c r="AH147" s="35">
        <f t="shared" ref="AH147" si="2779">IF(AH$2&gt;=$O147,IF(AH146-HLOOKUP($O147,$R$2:$BS$33,30,FALSE)/HLOOKUP($O147,$R$2:$BS$33,31,FALSE)&lt;=0,AH146,HLOOKUP($O147,$R$2:$BS$33,30,FALSE)/HLOOKUP($O147,$R$2:$BS$33,31,FALSE)),0)</f>
        <v>0</v>
      </c>
      <c r="AI147" s="35">
        <f t="shared" ref="AI147" si="2780">IF(AI$2&gt;=$O147,IF(AI146-HLOOKUP($O147,$R$2:$BS$33,30,FALSE)/HLOOKUP($O147,$R$2:$BS$33,31,FALSE)&lt;=0,AI146,HLOOKUP($O147,$R$2:$BS$33,30,FALSE)/HLOOKUP($O147,$R$2:$BS$33,31,FALSE)),0)</f>
        <v>0</v>
      </c>
      <c r="AJ147" s="35">
        <f t="shared" ref="AJ147" si="2781">IF(AJ$2&gt;=$O147,IF(AJ146-HLOOKUP($O147,$R$2:$BS$33,30,FALSE)/HLOOKUP($O147,$R$2:$BS$33,31,FALSE)&lt;=0,AJ146,HLOOKUP($O147,$R$2:$BS$33,30,FALSE)/HLOOKUP($O147,$R$2:$BS$33,31,FALSE)),0)</f>
        <v>0</v>
      </c>
      <c r="AK147" s="35">
        <f t="shared" ref="AK147" si="2782">IF(AK$2&gt;=$O147,IF(AK146-HLOOKUP($O147,$R$2:$BS$33,30,FALSE)/HLOOKUP($O147,$R$2:$BS$33,31,FALSE)&lt;=0,AK146,HLOOKUP($O147,$R$2:$BS$33,30,FALSE)/HLOOKUP($O147,$R$2:$BS$33,31,FALSE)),0)</f>
        <v>0</v>
      </c>
      <c r="AL147" s="35">
        <f t="shared" ref="AL147" si="2783">IF(AL$2&gt;=$O147,IF(AL146-HLOOKUP($O147,$R$2:$BS$33,30,FALSE)/HLOOKUP($O147,$R$2:$BS$33,31,FALSE)&lt;=0,AL146,HLOOKUP($O147,$R$2:$BS$33,30,FALSE)/HLOOKUP($O147,$R$2:$BS$33,31,FALSE)),0)</f>
        <v>0</v>
      </c>
      <c r="AM147" s="35">
        <f t="shared" ref="AM147" si="2784">IF(AM$2&gt;=$O147,IF(AM146-HLOOKUP($O147,$R$2:$BS$33,30,FALSE)/HLOOKUP($O147,$R$2:$BS$33,31,FALSE)&lt;=0,AM146,HLOOKUP($O147,$R$2:$BS$33,30,FALSE)/HLOOKUP($O147,$R$2:$BS$33,31,FALSE)),0)</f>
        <v>0</v>
      </c>
      <c r="AN147" s="35">
        <f t="shared" ref="AN147" si="2785">IF(AN$2&gt;=$O147,IF(AN146-HLOOKUP($O147,$R$2:$BS$33,30,FALSE)/HLOOKUP($O147,$R$2:$BS$33,31,FALSE)&lt;=0,AN146,HLOOKUP($O147,$R$2:$BS$33,30,FALSE)/HLOOKUP($O147,$R$2:$BS$33,31,FALSE)),0)</f>
        <v>0</v>
      </c>
      <c r="AO147" s="35">
        <f t="shared" ref="AO147" si="2786">IF(AO$2&gt;=$O147,IF(AO146-HLOOKUP($O147,$R$2:$BS$33,30,FALSE)/HLOOKUP($O147,$R$2:$BS$33,31,FALSE)&lt;=0,AO146,HLOOKUP($O147,$R$2:$BS$33,30,FALSE)/HLOOKUP($O147,$R$2:$BS$33,31,FALSE)),0)</f>
        <v>0</v>
      </c>
      <c r="AP147" s="35">
        <f t="shared" ref="AP147" si="2787">IF(AP$2&gt;=$O147,IF(AP146-HLOOKUP($O147,$R$2:$BS$33,30,FALSE)/HLOOKUP($O147,$R$2:$BS$33,31,FALSE)&lt;=0,AP146,HLOOKUP($O147,$R$2:$BS$33,30,FALSE)/HLOOKUP($O147,$R$2:$BS$33,31,FALSE)),0)</f>
        <v>0</v>
      </c>
      <c r="AQ147" s="35">
        <f t="shared" ref="AQ147" si="2788">IF(AQ$2&gt;=$O147,IF(AQ146-HLOOKUP($O147,$R$2:$BS$33,30,FALSE)/HLOOKUP($O147,$R$2:$BS$33,31,FALSE)&lt;=0,AQ146,HLOOKUP($O147,$R$2:$BS$33,30,FALSE)/HLOOKUP($O147,$R$2:$BS$33,31,FALSE)),0)</f>
        <v>0</v>
      </c>
      <c r="AR147" s="35">
        <f t="shared" ref="AR147" si="2789">IF(AR$2&gt;=$O147,IF(AR146-HLOOKUP($O147,$R$2:$BS$33,30,FALSE)/HLOOKUP($O147,$R$2:$BS$33,31,FALSE)&lt;=0,AR146,HLOOKUP($O147,$R$2:$BS$33,30,FALSE)/HLOOKUP($O147,$R$2:$BS$33,31,FALSE)),0)</f>
        <v>0</v>
      </c>
      <c r="AS147" s="35">
        <f t="shared" ref="AS147" si="2790">IF(AS$2&gt;=$O147,IF(AS146-HLOOKUP($O147,$R$2:$BS$33,30,FALSE)/HLOOKUP($O147,$R$2:$BS$33,31,FALSE)&lt;=0,AS146,HLOOKUP($O147,$R$2:$BS$33,30,FALSE)/HLOOKUP($O147,$R$2:$BS$33,31,FALSE)),0)</f>
        <v>0</v>
      </c>
      <c r="AT147" s="35">
        <f t="shared" ref="AT147" si="2791">IF(AT$2&gt;=$O147,IF(AT146-HLOOKUP($O147,$R$2:$BS$33,30,FALSE)/HLOOKUP($O147,$R$2:$BS$33,31,FALSE)&lt;=0,AT146,HLOOKUP($O147,$R$2:$BS$33,30,FALSE)/HLOOKUP($O147,$R$2:$BS$33,31,FALSE)),0)</f>
        <v>0</v>
      </c>
      <c r="AU147" s="35">
        <f t="shared" ref="AU147" si="2792">IF(AU$2&gt;=$O147,IF(AU146-HLOOKUP($O147,$R$2:$BS$33,30,FALSE)/HLOOKUP($O147,$R$2:$BS$33,31,FALSE)&lt;=0,AU146,HLOOKUP($O147,$R$2:$BS$33,30,FALSE)/HLOOKUP($O147,$R$2:$BS$33,31,FALSE)),0)</f>
        <v>0</v>
      </c>
      <c r="AV147" s="35">
        <f t="shared" ref="AV147" si="2793">IF(AV$2&gt;=$O147,IF(AV146-HLOOKUP($O147,$R$2:$BS$33,30,FALSE)/HLOOKUP($O147,$R$2:$BS$33,31,FALSE)&lt;=0,AV146,HLOOKUP($O147,$R$2:$BS$33,30,FALSE)/HLOOKUP($O147,$R$2:$BS$33,31,FALSE)),0)</f>
        <v>0</v>
      </c>
      <c r="AW147" s="35">
        <f t="shared" ref="AW147" si="2794">IF(AW$2&gt;=$O147,IF(AW146-HLOOKUP($O147,$R$2:$BS$33,30,FALSE)/HLOOKUP($O147,$R$2:$BS$33,31,FALSE)&lt;=0,AW146,HLOOKUP($O147,$R$2:$BS$33,30,FALSE)/HLOOKUP($O147,$R$2:$BS$33,31,FALSE)),0)</f>
        <v>0</v>
      </c>
      <c r="AX147" s="35">
        <f t="shared" ref="AX147" si="2795">IF(AX$2&gt;=$O147,IF(AX146-HLOOKUP($O147,$R$2:$BS$33,30,FALSE)/HLOOKUP($O147,$R$2:$BS$33,31,FALSE)&lt;=0,AX146,HLOOKUP($O147,$R$2:$BS$33,30,FALSE)/HLOOKUP($O147,$R$2:$BS$33,31,FALSE)),0)</f>
        <v>0</v>
      </c>
      <c r="AY147" s="35">
        <f t="shared" ref="AY147" si="2796">IF(AY$2&gt;=$O147,IF(AY146-HLOOKUP($O147,$R$2:$BS$33,30,FALSE)/HLOOKUP($O147,$R$2:$BS$33,31,FALSE)&lt;=0,AY146,HLOOKUP($O147,$R$2:$BS$33,30,FALSE)/HLOOKUP($O147,$R$2:$BS$33,31,FALSE)),0)</f>
        <v>0</v>
      </c>
      <c r="AZ147" s="35">
        <f t="shared" ref="AZ147" si="2797">IF(AZ$2&gt;=$O147,IF(AZ146-HLOOKUP($O147,$R$2:$BS$33,30,FALSE)/HLOOKUP($O147,$R$2:$BS$33,31,FALSE)&lt;=0,AZ146,HLOOKUP($O147,$R$2:$BS$33,30,FALSE)/HLOOKUP($O147,$R$2:$BS$33,31,FALSE)),0)</f>
        <v>0</v>
      </c>
      <c r="BA147" s="35">
        <f t="shared" ref="BA147" si="2798">IF(BA$2&gt;=$O147,IF(BA146-HLOOKUP($O147,$R$2:$BS$33,30,FALSE)/HLOOKUP($O147,$R$2:$BS$33,31,FALSE)&lt;=0,BA146,HLOOKUP($O147,$R$2:$BS$33,30,FALSE)/HLOOKUP($O147,$R$2:$BS$33,31,FALSE)),0)</f>
        <v>0</v>
      </c>
      <c r="BB147" s="35">
        <f t="shared" ref="BB147" si="2799">IF(BB$2&gt;=$O147,IF(BB146-HLOOKUP($O147,$R$2:$BS$33,30,FALSE)/HLOOKUP($O147,$R$2:$BS$33,31,FALSE)&lt;=0,BB146,HLOOKUP($O147,$R$2:$BS$33,30,FALSE)/HLOOKUP($O147,$R$2:$BS$33,31,FALSE)),0)</f>
        <v>0</v>
      </c>
      <c r="BC147" s="35">
        <f t="shared" ref="BC147" si="2800">IF(BC$2&gt;=$O147,IF(BC146-HLOOKUP($O147,$R$2:$BS$33,30,FALSE)/HLOOKUP($O147,$R$2:$BS$33,31,FALSE)&lt;=0,BC146,HLOOKUP($O147,$R$2:$BS$33,30,FALSE)/HLOOKUP($O147,$R$2:$BS$33,31,FALSE)),0)</f>
        <v>0</v>
      </c>
      <c r="BD147" s="35">
        <f t="shared" ref="BD147" si="2801">IF(BD$2&gt;=$O147,IF(BD146-HLOOKUP($O147,$R$2:$BS$33,30,FALSE)/HLOOKUP($O147,$R$2:$BS$33,31,FALSE)&lt;=0,BD146,HLOOKUP($O147,$R$2:$BS$33,30,FALSE)/HLOOKUP($O147,$R$2:$BS$33,31,FALSE)),0)</f>
        <v>0</v>
      </c>
      <c r="BE147" s="35">
        <f t="shared" ref="BE147" si="2802">IF(BE$2&gt;=$O147,IF(BE146-HLOOKUP($O147,$R$2:$BS$33,30,FALSE)/HLOOKUP($O147,$R$2:$BS$33,31,FALSE)&lt;=0,BE146,HLOOKUP($O147,$R$2:$BS$33,30,FALSE)/HLOOKUP($O147,$R$2:$BS$33,31,FALSE)),0)</f>
        <v>0</v>
      </c>
      <c r="BF147" s="35">
        <f t="shared" ref="BF147" si="2803">IF(BF$2&gt;=$O147,IF(BF146-HLOOKUP($O147,$R$2:$BS$33,30,FALSE)/HLOOKUP($O147,$R$2:$BS$33,31,FALSE)&lt;=0,BF146,HLOOKUP($O147,$R$2:$BS$33,30,FALSE)/HLOOKUP($O147,$R$2:$BS$33,31,FALSE)),0)</f>
        <v>0</v>
      </c>
      <c r="BG147" s="35">
        <f t="shared" ref="BG147" si="2804">IF(BG$2&gt;=$O147,IF(BG146-HLOOKUP($O147,$R$2:$BS$33,30,FALSE)/HLOOKUP($O147,$R$2:$BS$33,31,FALSE)&lt;=0,BG146,HLOOKUP($O147,$R$2:$BS$33,30,FALSE)/HLOOKUP($O147,$R$2:$BS$33,31,FALSE)),0)</f>
        <v>0</v>
      </c>
      <c r="BH147" s="35">
        <f t="shared" ref="BH147" si="2805">IF(BH$2&gt;=$O147,IF(BH146-HLOOKUP($O147,$R$2:$BS$33,30,FALSE)/HLOOKUP($O147,$R$2:$BS$33,31,FALSE)&lt;=0,BH146,HLOOKUP($O147,$R$2:$BS$33,30,FALSE)/HLOOKUP($O147,$R$2:$BS$33,31,FALSE)),0)</f>
        <v>0</v>
      </c>
      <c r="BI147" s="35">
        <f t="shared" ref="BI147" si="2806">IF(BI$2&gt;=$O147,IF(BI146-HLOOKUP($O147,$R$2:$BS$33,30,FALSE)/HLOOKUP($O147,$R$2:$BS$33,31,FALSE)&lt;=0,BI146,HLOOKUP($O147,$R$2:$BS$33,30,FALSE)/HLOOKUP($O147,$R$2:$BS$33,31,FALSE)),0)</f>
        <v>0</v>
      </c>
      <c r="BJ147" s="35">
        <f t="shared" ref="BJ147" si="2807">IF(BJ$2&gt;=$O147,IF(BJ146-HLOOKUP($O147,$R$2:$BS$33,30,FALSE)/HLOOKUP($O147,$R$2:$BS$33,31,FALSE)&lt;=0,BJ146,HLOOKUP($O147,$R$2:$BS$33,30,FALSE)/HLOOKUP($O147,$R$2:$BS$33,31,FALSE)),0)</f>
        <v>0</v>
      </c>
      <c r="BK147" s="35">
        <f t="shared" ref="BK147" si="2808">IF(BK$2&gt;=$O147,IF(BK146-HLOOKUP($O147,$R$2:$BS$33,30,FALSE)/HLOOKUP($O147,$R$2:$BS$33,31,FALSE)&lt;=0,BK146,HLOOKUP($O147,$R$2:$BS$33,30,FALSE)/HLOOKUP($O147,$R$2:$BS$33,31,FALSE)),0)</f>
        <v>0</v>
      </c>
      <c r="BL147" s="35">
        <f t="shared" ref="BL147" si="2809">IF(BL$2&gt;=$O147,IF(BL146-HLOOKUP($O147,$R$2:$BS$33,30,FALSE)/HLOOKUP($O147,$R$2:$BS$33,31,FALSE)&lt;=0,BL146,HLOOKUP($O147,$R$2:$BS$33,30,FALSE)/HLOOKUP($O147,$R$2:$BS$33,31,FALSE)),0)</f>
        <v>0</v>
      </c>
      <c r="BM147" s="35">
        <f t="shared" ref="BM147" si="2810">IF(BM$2&gt;=$O147,IF(BM146-HLOOKUP($O147,$R$2:$BS$33,30,FALSE)/HLOOKUP($O147,$R$2:$BS$33,31,FALSE)&lt;=0,BM146,HLOOKUP($O147,$R$2:$BS$33,30,FALSE)/HLOOKUP($O147,$R$2:$BS$33,31,FALSE)),0)</f>
        <v>0</v>
      </c>
      <c r="BN147" s="35">
        <f t="shared" ref="BN147" si="2811">IF(BN$2&gt;=$O147,IF(BN146-HLOOKUP($O147,$R$2:$BS$33,30,FALSE)/HLOOKUP($O147,$R$2:$BS$33,31,FALSE)&lt;=0,BN146,HLOOKUP($O147,$R$2:$BS$33,30,FALSE)/HLOOKUP($O147,$R$2:$BS$33,31,FALSE)),0)</f>
        <v>0</v>
      </c>
      <c r="BO147" s="35">
        <f t="shared" ref="BO147" si="2812">IF(BO$2&gt;=$O147,IF(BO146-HLOOKUP($O147,$R$2:$BS$33,30,FALSE)/HLOOKUP($O147,$R$2:$BS$33,31,FALSE)&lt;=0,BO146,HLOOKUP($O147,$R$2:$BS$33,30,FALSE)/HLOOKUP($O147,$R$2:$BS$33,31,FALSE)),0)</f>
        <v>0</v>
      </c>
      <c r="BP147" s="35">
        <f t="shared" ref="BP147" si="2813">IF(BP$2&gt;=$O147,IF(BP146-HLOOKUP($O147,$R$2:$BS$33,30,FALSE)/HLOOKUP($O147,$R$2:$BS$33,31,FALSE)&lt;=0,BP146,HLOOKUP($O147,$R$2:$BS$33,30,FALSE)/HLOOKUP($O147,$R$2:$BS$33,31,FALSE)),0)</f>
        <v>0</v>
      </c>
      <c r="BQ147" s="35">
        <f t="shared" ref="BQ147" si="2814">IF(BQ$2&gt;=$O147,IF(BQ146-HLOOKUP($O147,$R$2:$BS$33,30,FALSE)/HLOOKUP($O147,$R$2:$BS$33,31,FALSE)&lt;=0,BQ146,HLOOKUP($O147,$R$2:$BS$33,30,FALSE)/HLOOKUP($O147,$R$2:$BS$33,31,FALSE)),0)</f>
        <v>0</v>
      </c>
      <c r="BR147" s="35">
        <f t="shared" ref="BR147" si="2815">IF(BR$2&gt;=$O147,IF(BR146-HLOOKUP($O147,$R$2:$BS$33,30,FALSE)/HLOOKUP($O147,$R$2:$BS$33,31,FALSE)&lt;=0,BR146,HLOOKUP($O147,$R$2:$BS$33,30,FALSE)/HLOOKUP($O147,$R$2:$BS$33,31,FALSE)),0)</f>
        <v>0</v>
      </c>
      <c r="BS147" s="35">
        <f t="shared" ref="BS147" si="2816">IF(BS$2&gt;=$O147,IF(BS146-HLOOKUP($O147,$R$2:$BS$33,30,FALSE)/HLOOKUP($O147,$R$2:$BS$33,31,FALSE)&lt;=0,BS146,HLOOKUP($O147,$R$2:$BS$33,30,FALSE)/HLOOKUP($O147,$R$2:$BS$33,31,FALSE)),0)</f>
        <v>0</v>
      </c>
    </row>
    <row r="148" spans="1:71" hidden="1" outlineLevel="1">
      <c r="F148" t="s">
        <v>168</v>
      </c>
      <c r="L148" s="22" t="s">
        <v>54</v>
      </c>
      <c r="O148" s="22">
        <v>54</v>
      </c>
      <c r="P148" s="39"/>
      <c r="Q148" s="45"/>
      <c r="R148" s="35">
        <f t="shared" ref="R148:BS148" si="2817">IF($O148=R$2,R$40,IF(R$2&gt;$O148,Q148-Q149,0))</f>
        <v>0</v>
      </c>
      <c r="S148" s="35">
        <f t="shared" si="2817"/>
        <v>0</v>
      </c>
      <c r="T148" s="35">
        <f t="shared" si="2817"/>
        <v>0</v>
      </c>
      <c r="U148" s="35">
        <f t="shared" si="2817"/>
        <v>0</v>
      </c>
      <c r="V148" s="35">
        <f t="shared" si="2817"/>
        <v>0</v>
      </c>
      <c r="W148" s="35">
        <f t="shared" si="2817"/>
        <v>0</v>
      </c>
      <c r="X148" s="35">
        <f t="shared" si="2817"/>
        <v>0</v>
      </c>
      <c r="Y148" s="35">
        <f t="shared" si="2817"/>
        <v>0</v>
      </c>
      <c r="Z148" s="35">
        <f t="shared" si="2817"/>
        <v>0</v>
      </c>
      <c r="AA148" s="35">
        <f t="shared" si="2817"/>
        <v>0</v>
      </c>
      <c r="AB148" s="35">
        <f t="shared" si="2817"/>
        <v>0</v>
      </c>
      <c r="AC148" s="35">
        <f t="shared" si="2817"/>
        <v>0</v>
      </c>
      <c r="AD148" s="35">
        <f t="shared" si="2817"/>
        <v>0</v>
      </c>
      <c r="AE148" s="35">
        <f t="shared" si="2817"/>
        <v>0</v>
      </c>
      <c r="AF148" s="35">
        <f t="shared" si="2817"/>
        <v>0</v>
      </c>
      <c r="AG148" s="35">
        <f t="shared" si="2817"/>
        <v>0</v>
      </c>
      <c r="AH148" s="35">
        <f t="shared" si="2817"/>
        <v>0</v>
      </c>
      <c r="AI148" s="35">
        <f t="shared" si="2817"/>
        <v>0</v>
      </c>
      <c r="AJ148" s="35">
        <f t="shared" si="2817"/>
        <v>0</v>
      </c>
      <c r="AK148" s="35">
        <f t="shared" si="2817"/>
        <v>0</v>
      </c>
      <c r="AL148" s="35">
        <f t="shared" si="2817"/>
        <v>0</v>
      </c>
      <c r="AM148" s="35">
        <f t="shared" si="2817"/>
        <v>0</v>
      </c>
      <c r="AN148" s="35">
        <f t="shared" si="2817"/>
        <v>0</v>
      </c>
      <c r="AO148" s="35">
        <f t="shared" si="2817"/>
        <v>0</v>
      </c>
      <c r="AP148" s="35">
        <f t="shared" si="2817"/>
        <v>0</v>
      </c>
      <c r="AQ148" s="35">
        <f t="shared" si="2817"/>
        <v>0</v>
      </c>
      <c r="AR148" s="35">
        <f t="shared" si="2817"/>
        <v>0</v>
      </c>
      <c r="AS148" s="35">
        <f t="shared" si="2817"/>
        <v>0</v>
      </c>
      <c r="AT148" s="35">
        <f t="shared" si="2817"/>
        <v>0</v>
      </c>
      <c r="AU148" s="35">
        <f t="shared" si="2817"/>
        <v>0</v>
      </c>
      <c r="AV148" s="35">
        <f t="shared" si="2817"/>
        <v>0</v>
      </c>
      <c r="AW148" s="35">
        <f t="shared" si="2817"/>
        <v>0</v>
      </c>
      <c r="AX148" s="35">
        <f t="shared" si="2817"/>
        <v>0</v>
      </c>
      <c r="AY148" s="35">
        <f t="shared" si="2817"/>
        <v>0</v>
      </c>
      <c r="AZ148" s="35">
        <f t="shared" si="2817"/>
        <v>0</v>
      </c>
      <c r="BA148" s="35">
        <f t="shared" si="2817"/>
        <v>0</v>
      </c>
      <c r="BB148" s="35">
        <f t="shared" si="2817"/>
        <v>0</v>
      </c>
      <c r="BC148" s="35">
        <f t="shared" si="2817"/>
        <v>0</v>
      </c>
      <c r="BD148" s="35">
        <f t="shared" si="2817"/>
        <v>0</v>
      </c>
      <c r="BE148" s="35">
        <f t="shared" si="2817"/>
        <v>0</v>
      </c>
      <c r="BF148" s="35">
        <f t="shared" si="2817"/>
        <v>0</v>
      </c>
      <c r="BG148" s="35">
        <f t="shared" si="2817"/>
        <v>0</v>
      </c>
      <c r="BH148" s="35">
        <f t="shared" si="2817"/>
        <v>0</v>
      </c>
      <c r="BI148" s="35">
        <f t="shared" si="2817"/>
        <v>0</v>
      </c>
      <c r="BJ148" s="35">
        <f t="shared" si="2817"/>
        <v>0</v>
      </c>
      <c r="BK148" s="35">
        <f t="shared" si="2817"/>
        <v>0</v>
      </c>
      <c r="BL148" s="35">
        <f t="shared" si="2817"/>
        <v>0</v>
      </c>
      <c r="BM148" s="35">
        <f t="shared" si="2817"/>
        <v>0</v>
      </c>
      <c r="BN148" s="35">
        <f t="shared" si="2817"/>
        <v>0</v>
      </c>
      <c r="BO148" s="35">
        <f t="shared" si="2817"/>
        <v>0</v>
      </c>
      <c r="BP148" s="35">
        <f t="shared" si="2817"/>
        <v>0</v>
      </c>
      <c r="BQ148" s="35">
        <f t="shared" si="2817"/>
        <v>0</v>
      </c>
      <c r="BR148" s="35">
        <f t="shared" si="2817"/>
        <v>0</v>
      </c>
      <c r="BS148" s="35">
        <f t="shared" si="2817"/>
        <v>0</v>
      </c>
    </row>
    <row r="149" spans="1:71" hidden="1" outlineLevel="1">
      <c r="F149" t="s">
        <v>169</v>
      </c>
      <c r="L149" s="22" t="s">
        <v>170</v>
      </c>
      <c r="O149" s="22">
        <v>54</v>
      </c>
      <c r="P149" s="39"/>
      <c r="Q149" s="45"/>
      <c r="R149" s="35">
        <f t="shared" ref="R149" si="2818">IF(R$2&gt;=$O149,IF(R148-HLOOKUP($O149,$R$2:$BS$33,30,FALSE)/HLOOKUP($O149,$R$2:$BS$33,31,FALSE)&lt;=0,R148,HLOOKUP($O149,$R$2:$BS$33,30,FALSE)/HLOOKUP($O149,$R$2:$BS$33,31,FALSE)),0)</f>
        <v>0</v>
      </c>
      <c r="S149" s="35">
        <f t="shared" ref="S149" si="2819">IF(S$2&gt;=$O149,IF(S148-HLOOKUP($O149,$R$2:$BS$33,30,FALSE)/HLOOKUP($O149,$R$2:$BS$33,31,FALSE)&lt;=0,S148,HLOOKUP($O149,$R$2:$BS$33,30,FALSE)/HLOOKUP($O149,$R$2:$BS$33,31,FALSE)),0)</f>
        <v>0</v>
      </c>
      <c r="T149" s="35">
        <f t="shared" ref="T149" si="2820">IF(T$2&gt;=$O149,IF(T148-HLOOKUP($O149,$R$2:$BS$33,30,FALSE)/HLOOKUP($O149,$R$2:$BS$33,31,FALSE)&lt;=0,T148,HLOOKUP($O149,$R$2:$BS$33,30,FALSE)/HLOOKUP($O149,$R$2:$BS$33,31,FALSE)),0)</f>
        <v>0</v>
      </c>
      <c r="U149" s="35">
        <f t="shared" ref="U149" si="2821">IF(U$2&gt;=$O149,IF(U148-HLOOKUP($O149,$R$2:$BS$33,30,FALSE)/HLOOKUP($O149,$R$2:$BS$33,31,FALSE)&lt;=0,U148,HLOOKUP($O149,$R$2:$BS$33,30,FALSE)/HLOOKUP($O149,$R$2:$BS$33,31,FALSE)),0)</f>
        <v>0</v>
      </c>
      <c r="V149" s="35">
        <f t="shared" ref="V149" si="2822">IF(V$2&gt;=$O149,IF(V148-HLOOKUP($O149,$R$2:$BS$33,30,FALSE)/HLOOKUP($O149,$R$2:$BS$33,31,FALSE)&lt;=0,V148,HLOOKUP($O149,$R$2:$BS$33,30,FALSE)/HLOOKUP($O149,$R$2:$BS$33,31,FALSE)),0)</f>
        <v>0</v>
      </c>
      <c r="W149" s="35">
        <f t="shared" ref="W149" si="2823">IF(W$2&gt;=$O149,IF(W148-HLOOKUP($O149,$R$2:$BS$33,30,FALSE)/HLOOKUP($O149,$R$2:$BS$33,31,FALSE)&lt;=0,W148,HLOOKUP($O149,$R$2:$BS$33,30,FALSE)/HLOOKUP($O149,$R$2:$BS$33,31,FALSE)),0)</f>
        <v>0</v>
      </c>
      <c r="X149" s="35">
        <f t="shared" ref="X149" si="2824">IF(X$2&gt;=$O149,IF(X148-HLOOKUP($O149,$R$2:$BS$33,30,FALSE)/HLOOKUP($O149,$R$2:$BS$33,31,FALSE)&lt;=0,X148,HLOOKUP($O149,$R$2:$BS$33,30,FALSE)/HLOOKUP($O149,$R$2:$BS$33,31,FALSE)),0)</f>
        <v>0</v>
      </c>
      <c r="Y149" s="35">
        <f t="shared" ref="Y149" si="2825">IF(Y$2&gt;=$O149,IF(Y148-HLOOKUP($O149,$R$2:$BS$33,30,FALSE)/HLOOKUP($O149,$R$2:$BS$33,31,FALSE)&lt;=0,Y148,HLOOKUP($O149,$R$2:$BS$33,30,FALSE)/HLOOKUP($O149,$R$2:$BS$33,31,FALSE)),0)</f>
        <v>0</v>
      </c>
      <c r="Z149" s="35">
        <f t="shared" ref="Z149" si="2826">IF(Z$2&gt;=$O149,IF(Z148-HLOOKUP($O149,$R$2:$BS$33,30,FALSE)/HLOOKUP($O149,$R$2:$BS$33,31,FALSE)&lt;=0,Z148,HLOOKUP($O149,$R$2:$BS$33,30,FALSE)/HLOOKUP($O149,$R$2:$BS$33,31,FALSE)),0)</f>
        <v>0</v>
      </c>
      <c r="AA149" s="35">
        <f t="shared" ref="AA149" si="2827">IF(AA$2&gt;=$O149,IF(AA148-HLOOKUP($O149,$R$2:$BS$33,30,FALSE)/HLOOKUP($O149,$R$2:$BS$33,31,FALSE)&lt;=0,AA148,HLOOKUP($O149,$R$2:$BS$33,30,FALSE)/HLOOKUP($O149,$R$2:$BS$33,31,FALSE)),0)</f>
        <v>0</v>
      </c>
      <c r="AB149" s="35">
        <f t="shared" ref="AB149" si="2828">IF(AB$2&gt;=$O149,IF(AB148-HLOOKUP($O149,$R$2:$BS$33,30,FALSE)/HLOOKUP($O149,$R$2:$BS$33,31,FALSE)&lt;=0,AB148,HLOOKUP($O149,$R$2:$BS$33,30,FALSE)/HLOOKUP($O149,$R$2:$BS$33,31,FALSE)),0)</f>
        <v>0</v>
      </c>
      <c r="AC149" s="35">
        <f t="shared" ref="AC149" si="2829">IF(AC$2&gt;=$O149,IF(AC148-HLOOKUP($O149,$R$2:$BS$33,30,FALSE)/HLOOKUP($O149,$R$2:$BS$33,31,FALSE)&lt;=0,AC148,HLOOKUP($O149,$R$2:$BS$33,30,FALSE)/HLOOKUP($O149,$R$2:$BS$33,31,FALSE)),0)</f>
        <v>0</v>
      </c>
      <c r="AD149" s="35">
        <f t="shared" ref="AD149" si="2830">IF(AD$2&gt;=$O149,IF(AD148-HLOOKUP($O149,$R$2:$BS$33,30,FALSE)/HLOOKUP($O149,$R$2:$BS$33,31,FALSE)&lt;=0,AD148,HLOOKUP($O149,$R$2:$BS$33,30,FALSE)/HLOOKUP($O149,$R$2:$BS$33,31,FALSE)),0)</f>
        <v>0</v>
      </c>
      <c r="AE149" s="35">
        <f t="shared" ref="AE149" si="2831">IF(AE$2&gt;=$O149,IF(AE148-HLOOKUP($O149,$R$2:$BS$33,30,FALSE)/HLOOKUP($O149,$R$2:$BS$33,31,FALSE)&lt;=0,AE148,HLOOKUP($O149,$R$2:$BS$33,30,FALSE)/HLOOKUP($O149,$R$2:$BS$33,31,FALSE)),0)</f>
        <v>0</v>
      </c>
      <c r="AF149" s="35">
        <f t="shared" ref="AF149" si="2832">IF(AF$2&gt;=$O149,IF(AF148-HLOOKUP($O149,$R$2:$BS$33,30,FALSE)/HLOOKUP($O149,$R$2:$BS$33,31,FALSE)&lt;=0,AF148,HLOOKUP($O149,$R$2:$BS$33,30,FALSE)/HLOOKUP($O149,$R$2:$BS$33,31,FALSE)),0)</f>
        <v>0</v>
      </c>
      <c r="AG149" s="35">
        <f t="shared" ref="AG149" si="2833">IF(AG$2&gt;=$O149,IF(AG148-HLOOKUP($O149,$R$2:$BS$33,30,FALSE)/HLOOKUP($O149,$R$2:$BS$33,31,FALSE)&lt;=0,AG148,HLOOKUP($O149,$R$2:$BS$33,30,FALSE)/HLOOKUP($O149,$R$2:$BS$33,31,FALSE)),0)</f>
        <v>0</v>
      </c>
      <c r="AH149" s="35">
        <f t="shared" ref="AH149" si="2834">IF(AH$2&gt;=$O149,IF(AH148-HLOOKUP($O149,$R$2:$BS$33,30,FALSE)/HLOOKUP($O149,$R$2:$BS$33,31,FALSE)&lt;=0,AH148,HLOOKUP($O149,$R$2:$BS$33,30,FALSE)/HLOOKUP($O149,$R$2:$BS$33,31,FALSE)),0)</f>
        <v>0</v>
      </c>
      <c r="AI149" s="35">
        <f t="shared" ref="AI149" si="2835">IF(AI$2&gt;=$O149,IF(AI148-HLOOKUP($O149,$R$2:$BS$33,30,FALSE)/HLOOKUP($O149,$R$2:$BS$33,31,FALSE)&lt;=0,AI148,HLOOKUP($O149,$R$2:$BS$33,30,FALSE)/HLOOKUP($O149,$R$2:$BS$33,31,FALSE)),0)</f>
        <v>0</v>
      </c>
      <c r="AJ149" s="35">
        <f t="shared" ref="AJ149" si="2836">IF(AJ$2&gt;=$O149,IF(AJ148-HLOOKUP($O149,$R$2:$BS$33,30,FALSE)/HLOOKUP($O149,$R$2:$BS$33,31,FALSE)&lt;=0,AJ148,HLOOKUP($O149,$R$2:$BS$33,30,FALSE)/HLOOKUP($O149,$R$2:$BS$33,31,FALSE)),0)</f>
        <v>0</v>
      </c>
      <c r="AK149" s="35">
        <f t="shared" ref="AK149" si="2837">IF(AK$2&gt;=$O149,IF(AK148-HLOOKUP($O149,$R$2:$BS$33,30,FALSE)/HLOOKUP($O149,$R$2:$BS$33,31,FALSE)&lt;=0,AK148,HLOOKUP($O149,$R$2:$BS$33,30,FALSE)/HLOOKUP($O149,$R$2:$BS$33,31,FALSE)),0)</f>
        <v>0</v>
      </c>
      <c r="AL149" s="35">
        <f t="shared" ref="AL149" si="2838">IF(AL$2&gt;=$O149,IF(AL148-HLOOKUP($O149,$R$2:$BS$33,30,FALSE)/HLOOKUP($O149,$R$2:$BS$33,31,FALSE)&lt;=0,AL148,HLOOKUP($O149,$R$2:$BS$33,30,FALSE)/HLOOKUP($O149,$R$2:$BS$33,31,FALSE)),0)</f>
        <v>0</v>
      </c>
      <c r="AM149" s="35">
        <f t="shared" ref="AM149" si="2839">IF(AM$2&gt;=$O149,IF(AM148-HLOOKUP($O149,$R$2:$BS$33,30,FALSE)/HLOOKUP($O149,$R$2:$BS$33,31,FALSE)&lt;=0,AM148,HLOOKUP($O149,$R$2:$BS$33,30,FALSE)/HLOOKUP($O149,$R$2:$BS$33,31,FALSE)),0)</f>
        <v>0</v>
      </c>
      <c r="AN149" s="35">
        <f t="shared" ref="AN149" si="2840">IF(AN$2&gt;=$O149,IF(AN148-HLOOKUP($O149,$R$2:$BS$33,30,FALSE)/HLOOKUP($O149,$R$2:$BS$33,31,FALSE)&lt;=0,AN148,HLOOKUP($O149,$R$2:$BS$33,30,FALSE)/HLOOKUP($O149,$R$2:$BS$33,31,FALSE)),0)</f>
        <v>0</v>
      </c>
      <c r="AO149" s="35">
        <f t="shared" ref="AO149" si="2841">IF(AO$2&gt;=$O149,IF(AO148-HLOOKUP($O149,$R$2:$BS$33,30,FALSE)/HLOOKUP($O149,$R$2:$BS$33,31,FALSE)&lt;=0,AO148,HLOOKUP($O149,$R$2:$BS$33,30,FALSE)/HLOOKUP($O149,$R$2:$BS$33,31,FALSE)),0)</f>
        <v>0</v>
      </c>
      <c r="AP149" s="35">
        <f t="shared" ref="AP149" si="2842">IF(AP$2&gt;=$O149,IF(AP148-HLOOKUP($O149,$R$2:$BS$33,30,FALSE)/HLOOKUP($O149,$R$2:$BS$33,31,FALSE)&lt;=0,AP148,HLOOKUP($O149,$R$2:$BS$33,30,FALSE)/HLOOKUP($O149,$R$2:$BS$33,31,FALSE)),0)</f>
        <v>0</v>
      </c>
      <c r="AQ149" s="35">
        <f t="shared" ref="AQ149" si="2843">IF(AQ$2&gt;=$O149,IF(AQ148-HLOOKUP($O149,$R$2:$BS$33,30,FALSE)/HLOOKUP($O149,$R$2:$BS$33,31,FALSE)&lt;=0,AQ148,HLOOKUP($O149,$R$2:$BS$33,30,FALSE)/HLOOKUP($O149,$R$2:$BS$33,31,FALSE)),0)</f>
        <v>0</v>
      </c>
      <c r="AR149" s="35">
        <f t="shared" ref="AR149" si="2844">IF(AR$2&gt;=$O149,IF(AR148-HLOOKUP($O149,$R$2:$BS$33,30,FALSE)/HLOOKUP($O149,$R$2:$BS$33,31,FALSE)&lt;=0,AR148,HLOOKUP($O149,$R$2:$BS$33,30,FALSE)/HLOOKUP($O149,$R$2:$BS$33,31,FALSE)),0)</f>
        <v>0</v>
      </c>
      <c r="AS149" s="35">
        <f t="shared" ref="AS149" si="2845">IF(AS$2&gt;=$O149,IF(AS148-HLOOKUP($O149,$R$2:$BS$33,30,FALSE)/HLOOKUP($O149,$R$2:$BS$33,31,FALSE)&lt;=0,AS148,HLOOKUP($O149,$R$2:$BS$33,30,FALSE)/HLOOKUP($O149,$R$2:$BS$33,31,FALSE)),0)</f>
        <v>0</v>
      </c>
      <c r="AT149" s="35">
        <f t="shared" ref="AT149" si="2846">IF(AT$2&gt;=$O149,IF(AT148-HLOOKUP($O149,$R$2:$BS$33,30,FALSE)/HLOOKUP($O149,$R$2:$BS$33,31,FALSE)&lt;=0,AT148,HLOOKUP($O149,$R$2:$BS$33,30,FALSE)/HLOOKUP($O149,$R$2:$BS$33,31,FALSE)),0)</f>
        <v>0</v>
      </c>
      <c r="AU149" s="35">
        <f t="shared" ref="AU149" si="2847">IF(AU$2&gt;=$O149,IF(AU148-HLOOKUP($O149,$R$2:$BS$33,30,FALSE)/HLOOKUP($O149,$R$2:$BS$33,31,FALSE)&lt;=0,AU148,HLOOKUP($O149,$R$2:$BS$33,30,FALSE)/HLOOKUP($O149,$R$2:$BS$33,31,FALSE)),0)</f>
        <v>0</v>
      </c>
      <c r="AV149" s="35">
        <f t="shared" ref="AV149" si="2848">IF(AV$2&gt;=$O149,IF(AV148-HLOOKUP($O149,$R$2:$BS$33,30,FALSE)/HLOOKUP($O149,$R$2:$BS$33,31,FALSE)&lt;=0,AV148,HLOOKUP($O149,$R$2:$BS$33,30,FALSE)/HLOOKUP($O149,$R$2:$BS$33,31,FALSE)),0)</f>
        <v>0</v>
      </c>
      <c r="AW149" s="35">
        <f t="shared" ref="AW149" si="2849">IF(AW$2&gt;=$O149,IF(AW148-HLOOKUP($O149,$R$2:$BS$33,30,FALSE)/HLOOKUP($O149,$R$2:$BS$33,31,FALSE)&lt;=0,AW148,HLOOKUP($O149,$R$2:$BS$33,30,FALSE)/HLOOKUP($O149,$R$2:$BS$33,31,FALSE)),0)</f>
        <v>0</v>
      </c>
      <c r="AX149" s="35">
        <f t="shared" ref="AX149" si="2850">IF(AX$2&gt;=$O149,IF(AX148-HLOOKUP($O149,$R$2:$BS$33,30,FALSE)/HLOOKUP($O149,$R$2:$BS$33,31,FALSE)&lt;=0,AX148,HLOOKUP($O149,$R$2:$BS$33,30,FALSE)/HLOOKUP($O149,$R$2:$BS$33,31,FALSE)),0)</f>
        <v>0</v>
      </c>
      <c r="AY149" s="35">
        <f t="shared" ref="AY149" si="2851">IF(AY$2&gt;=$O149,IF(AY148-HLOOKUP($O149,$R$2:$BS$33,30,FALSE)/HLOOKUP($O149,$R$2:$BS$33,31,FALSE)&lt;=0,AY148,HLOOKUP($O149,$R$2:$BS$33,30,FALSE)/HLOOKUP($O149,$R$2:$BS$33,31,FALSE)),0)</f>
        <v>0</v>
      </c>
      <c r="AZ149" s="35">
        <f t="shared" ref="AZ149" si="2852">IF(AZ$2&gt;=$O149,IF(AZ148-HLOOKUP($O149,$R$2:$BS$33,30,FALSE)/HLOOKUP($O149,$R$2:$BS$33,31,FALSE)&lt;=0,AZ148,HLOOKUP($O149,$R$2:$BS$33,30,FALSE)/HLOOKUP($O149,$R$2:$BS$33,31,FALSE)),0)</f>
        <v>0</v>
      </c>
      <c r="BA149" s="35">
        <f t="shared" ref="BA149" si="2853">IF(BA$2&gt;=$O149,IF(BA148-HLOOKUP($O149,$R$2:$BS$33,30,FALSE)/HLOOKUP($O149,$R$2:$BS$33,31,FALSE)&lt;=0,BA148,HLOOKUP($O149,$R$2:$BS$33,30,FALSE)/HLOOKUP($O149,$R$2:$BS$33,31,FALSE)),0)</f>
        <v>0</v>
      </c>
      <c r="BB149" s="35">
        <f t="shared" ref="BB149" si="2854">IF(BB$2&gt;=$O149,IF(BB148-HLOOKUP($O149,$R$2:$BS$33,30,FALSE)/HLOOKUP($O149,$R$2:$BS$33,31,FALSE)&lt;=0,BB148,HLOOKUP($O149,$R$2:$BS$33,30,FALSE)/HLOOKUP($O149,$R$2:$BS$33,31,FALSE)),0)</f>
        <v>0</v>
      </c>
      <c r="BC149" s="35">
        <f t="shared" ref="BC149" si="2855">IF(BC$2&gt;=$O149,IF(BC148-HLOOKUP($O149,$R$2:$BS$33,30,FALSE)/HLOOKUP($O149,$R$2:$BS$33,31,FALSE)&lt;=0,BC148,HLOOKUP($O149,$R$2:$BS$33,30,FALSE)/HLOOKUP($O149,$R$2:$BS$33,31,FALSE)),0)</f>
        <v>0</v>
      </c>
      <c r="BD149" s="35">
        <f t="shared" ref="BD149" si="2856">IF(BD$2&gt;=$O149,IF(BD148-HLOOKUP($O149,$R$2:$BS$33,30,FALSE)/HLOOKUP($O149,$R$2:$BS$33,31,FALSE)&lt;=0,BD148,HLOOKUP($O149,$R$2:$BS$33,30,FALSE)/HLOOKUP($O149,$R$2:$BS$33,31,FALSE)),0)</f>
        <v>0</v>
      </c>
      <c r="BE149" s="35">
        <f t="shared" ref="BE149" si="2857">IF(BE$2&gt;=$O149,IF(BE148-HLOOKUP($O149,$R$2:$BS$33,30,FALSE)/HLOOKUP($O149,$R$2:$BS$33,31,FALSE)&lt;=0,BE148,HLOOKUP($O149,$R$2:$BS$33,30,FALSE)/HLOOKUP($O149,$R$2:$BS$33,31,FALSE)),0)</f>
        <v>0</v>
      </c>
      <c r="BF149" s="35">
        <f t="shared" ref="BF149" si="2858">IF(BF$2&gt;=$O149,IF(BF148-HLOOKUP($O149,$R$2:$BS$33,30,FALSE)/HLOOKUP($O149,$R$2:$BS$33,31,FALSE)&lt;=0,BF148,HLOOKUP($O149,$R$2:$BS$33,30,FALSE)/HLOOKUP($O149,$R$2:$BS$33,31,FALSE)),0)</f>
        <v>0</v>
      </c>
      <c r="BG149" s="35">
        <f t="shared" ref="BG149" si="2859">IF(BG$2&gt;=$O149,IF(BG148-HLOOKUP($O149,$R$2:$BS$33,30,FALSE)/HLOOKUP($O149,$R$2:$BS$33,31,FALSE)&lt;=0,BG148,HLOOKUP($O149,$R$2:$BS$33,30,FALSE)/HLOOKUP($O149,$R$2:$BS$33,31,FALSE)),0)</f>
        <v>0</v>
      </c>
      <c r="BH149" s="35">
        <f t="shared" ref="BH149" si="2860">IF(BH$2&gt;=$O149,IF(BH148-HLOOKUP($O149,$R$2:$BS$33,30,FALSE)/HLOOKUP($O149,$R$2:$BS$33,31,FALSE)&lt;=0,BH148,HLOOKUP($O149,$R$2:$BS$33,30,FALSE)/HLOOKUP($O149,$R$2:$BS$33,31,FALSE)),0)</f>
        <v>0</v>
      </c>
      <c r="BI149" s="35">
        <f t="shared" ref="BI149" si="2861">IF(BI$2&gt;=$O149,IF(BI148-HLOOKUP($O149,$R$2:$BS$33,30,FALSE)/HLOOKUP($O149,$R$2:$BS$33,31,FALSE)&lt;=0,BI148,HLOOKUP($O149,$R$2:$BS$33,30,FALSE)/HLOOKUP($O149,$R$2:$BS$33,31,FALSE)),0)</f>
        <v>0</v>
      </c>
      <c r="BJ149" s="35">
        <f t="shared" ref="BJ149" si="2862">IF(BJ$2&gt;=$O149,IF(BJ148-HLOOKUP($O149,$R$2:$BS$33,30,FALSE)/HLOOKUP($O149,$R$2:$BS$33,31,FALSE)&lt;=0,BJ148,HLOOKUP($O149,$R$2:$BS$33,30,FALSE)/HLOOKUP($O149,$R$2:$BS$33,31,FALSE)),0)</f>
        <v>0</v>
      </c>
      <c r="BK149" s="35">
        <f t="shared" ref="BK149" si="2863">IF(BK$2&gt;=$O149,IF(BK148-HLOOKUP($O149,$R$2:$BS$33,30,FALSE)/HLOOKUP($O149,$R$2:$BS$33,31,FALSE)&lt;=0,BK148,HLOOKUP($O149,$R$2:$BS$33,30,FALSE)/HLOOKUP($O149,$R$2:$BS$33,31,FALSE)),0)</f>
        <v>0</v>
      </c>
      <c r="BL149" s="35">
        <f t="shared" ref="BL149" si="2864">IF(BL$2&gt;=$O149,IF(BL148-HLOOKUP($O149,$R$2:$BS$33,30,FALSE)/HLOOKUP($O149,$R$2:$BS$33,31,FALSE)&lt;=0,BL148,HLOOKUP($O149,$R$2:$BS$33,30,FALSE)/HLOOKUP($O149,$R$2:$BS$33,31,FALSE)),0)</f>
        <v>0</v>
      </c>
      <c r="BM149" s="35">
        <f t="shared" ref="BM149" si="2865">IF(BM$2&gt;=$O149,IF(BM148-HLOOKUP($O149,$R$2:$BS$33,30,FALSE)/HLOOKUP($O149,$R$2:$BS$33,31,FALSE)&lt;=0,BM148,HLOOKUP($O149,$R$2:$BS$33,30,FALSE)/HLOOKUP($O149,$R$2:$BS$33,31,FALSE)),0)</f>
        <v>0</v>
      </c>
      <c r="BN149" s="35">
        <f t="shared" ref="BN149" si="2866">IF(BN$2&gt;=$O149,IF(BN148-HLOOKUP($O149,$R$2:$BS$33,30,FALSE)/HLOOKUP($O149,$R$2:$BS$33,31,FALSE)&lt;=0,BN148,HLOOKUP($O149,$R$2:$BS$33,30,FALSE)/HLOOKUP($O149,$R$2:$BS$33,31,FALSE)),0)</f>
        <v>0</v>
      </c>
      <c r="BO149" s="35">
        <f t="shared" ref="BO149" si="2867">IF(BO$2&gt;=$O149,IF(BO148-HLOOKUP($O149,$R$2:$BS$33,30,FALSE)/HLOOKUP($O149,$R$2:$BS$33,31,FALSE)&lt;=0,BO148,HLOOKUP($O149,$R$2:$BS$33,30,FALSE)/HLOOKUP($O149,$R$2:$BS$33,31,FALSE)),0)</f>
        <v>0</v>
      </c>
      <c r="BP149" s="35">
        <f t="shared" ref="BP149" si="2868">IF(BP$2&gt;=$O149,IF(BP148-HLOOKUP($O149,$R$2:$BS$33,30,FALSE)/HLOOKUP($O149,$R$2:$BS$33,31,FALSE)&lt;=0,BP148,HLOOKUP($O149,$R$2:$BS$33,30,FALSE)/HLOOKUP($O149,$R$2:$BS$33,31,FALSE)),0)</f>
        <v>0</v>
      </c>
      <c r="BQ149" s="35">
        <f t="shared" ref="BQ149" si="2869">IF(BQ$2&gt;=$O149,IF(BQ148-HLOOKUP($O149,$R$2:$BS$33,30,FALSE)/HLOOKUP($O149,$R$2:$BS$33,31,FALSE)&lt;=0,BQ148,HLOOKUP($O149,$R$2:$BS$33,30,FALSE)/HLOOKUP($O149,$R$2:$BS$33,31,FALSE)),0)</f>
        <v>0</v>
      </c>
      <c r="BR149" s="35">
        <f t="shared" ref="BR149" si="2870">IF(BR$2&gt;=$O149,IF(BR148-HLOOKUP($O149,$R$2:$BS$33,30,FALSE)/HLOOKUP($O149,$R$2:$BS$33,31,FALSE)&lt;=0,BR148,HLOOKUP($O149,$R$2:$BS$33,30,FALSE)/HLOOKUP($O149,$R$2:$BS$33,31,FALSE)),0)</f>
        <v>0</v>
      </c>
      <c r="BS149" s="35">
        <f t="shared" ref="BS149" si="2871">IF(BS$2&gt;=$O149,IF(BS148-HLOOKUP($O149,$R$2:$BS$33,30,FALSE)/HLOOKUP($O149,$R$2:$BS$33,31,FALSE)&lt;=0,BS148,HLOOKUP($O149,$R$2:$BS$33,30,FALSE)/HLOOKUP($O149,$R$2:$BS$33,31,FALSE)),0)</f>
        <v>0</v>
      </c>
    </row>
    <row r="150" spans="1:71" hidden="1" outlineLevel="1">
      <c r="F150" t="s">
        <v>168</v>
      </c>
      <c r="L150" s="22" t="s">
        <v>54</v>
      </c>
      <c r="O150" s="22">
        <v>55</v>
      </c>
      <c r="P150" s="39"/>
      <c r="Q150" s="45"/>
      <c r="R150" s="35">
        <f>IF($O150=R$2,R$40,IF(R$2&gt;$O150,Q150-Q151,0))</f>
        <v>0</v>
      </c>
      <c r="S150" s="35">
        <f t="shared" ref="S150:BS150" si="2872">IF($O150=S$2,S$40,IF(S$2&gt;$O150,R150-R151,0))</f>
        <v>0</v>
      </c>
      <c r="T150" s="35">
        <f t="shared" si="2872"/>
        <v>0</v>
      </c>
      <c r="U150" s="35">
        <f t="shared" si="2872"/>
        <v>0</v>
      </c>
      <c r="V150" s="35">
        <f t="shared" si="2872"/>
        <v>0</v>
      </c>
      <c r="W150" s="35">
        <f t="shared" si="2872"/>
        <v>0</v>
      </c>
      <c r="X150" s="35">
        <f t="shared" si="2872"/>
        <v>0</v>
      </c>
      <c r="Y150" s="35">
        <f t="shared" si="2872"/>
        <v>0</v>
      </c>
      <c r="Z150" s="35">
        <f t="shared" si="2872"/>
        <v>0</v>
      </c>
      <c r="AA150" s="35">
        <f t="shared" si="2872"/>
        <v>0</v>
      </c>
      <c r="AB150" s="35">
        <f t="shared" si="2872"/>
        <v>0</v>
      </c>
      <c r="AC150" s="35">
        <f t="shared" si="2872"/>
        <v>0</v>
      </c>
      <c r="AD150" s="35">
        <f t="shared" si="2872"/>
        <v>0</v>
      </c>
      <c r="AE150" s="35">
        <f t="shared" si="2872"/>
        <v>0</v>
      </c>
      <c r="AF150" s="35">
        <f t="shared" si="2872"/>
        <v>0</v>
      </c>
      <c r="AG150" s="35">
        <f t="shared" si="2872"/>
        <v>0</v>
      </c>
      <c r="AH150" s="35">
        <f t="shared" si="2872"/>
        <v>0</v>
      </c>
      <c r="AI150" s="35">
        <f t="shared" si="2872"/>
        <v>0</v>
      </c>
      <c r="AJ150" s="35">
        <f t="shared" si="2872"/>
        <v>0</v>
      </c>
      <c r="AK150" s="35">
        <f t="shared" si="2872"/>
        <v>0</v>
      </c>
      <c r="AL150" s="35">
        <f t="shared" si="2872"/>
        <v>0</v>
      </c>
      <c r="AM150" s="35">
        <f t="shared" si="2872"/>
        <v>0</v>
      </c>
      <c r="AN150" s="35">
        <f t="shared" si="2872"/>
        <v>0</v>
      </c>
      <c r="AO150" s="35">
        <f t="shared" si="2872"/>
        <v>0</v>
      </c>
      <c r="AP150" s="35">
        <f t="shared" si="2872"/>
        <v>0</v>
      </c>
      <c r="AQ150" s="35">
        <f t="shared" si="2872"/>
        <v>0</v>
      </c>
      <c r="AR150" s="35">
        <f t="shared" si="2872"/>
        <v>0</v>
      </c>
      <c r="AS150" s="35">
        <f t="shared" si="2872"/>
        <v>0</v>
      </c>
      <c r="AT150" s="35">
        <f t="shared" si="2872"/>
        <v>0</v>
      </c>
      <c r="AU150" s="35">
        <f t="shared" si="2872"/>
        <v>0</v>
      </c>
      <c r="AV150" s="35">
        <f t="shared" si="2872"/>
        <v>0</v>
      </c>
      <c r="AW150" s="35">
        <f t="shared" si="2872"/>
        <v>0</v>
      </c>
      <c r="AX150" s="35">
        <f t="shared" si="2872"/>
        <v>0</v>
      </c>
      <c r="AY150" s="35">
        <f t="shared" si="2872"/>
        <v>0</v>
      </c>
      <c r="AZ150" s="35">
        <f t="shared" si="2872"/>
        <v>0</v>
      </c>
      <c r="BA150" s="35">
        <f t="shared" si="2872"/>
        <v>0</v>
      </c>
      <c r="BB150" s="35">
        <f t="shared" si="2872"/>
        <v>0</v>
      </c>
      <c r="BC150" s="35">
        <f t="shared" si="2872"/>
        <v>0</v>
      </c>
      <c r="BD150" s="35">
        <f t="shared" si="2872"/>
        <v>0</v>
      </c>
      <c r="BE150" s="35">
        <f t="shared" si="2872"/>
        <v>0</v>
      </c>
      <c r="BF150" s="35">
        <f t="shared" si="2872"/>
        <v>0</v>
      </c>
      <c r="BG150" s="35">
        <f t="shared" si="2872"/>
        <v>0</v>
      </c>
      <c r="BH150" s="35">
        <f t="shared" si="2872"/>
        <v>0</v>
      </c>
      <c r="BI150" s="35">
        <f t="shared" si="2872"/>
        <v>0</v>
      </c>
      <c r="BJ150" s="35">
        <f t="shared" si="2872"/>
        <v>0</v>
      </c>
      <c r="BK150" s="35">
        <f t="shared" si="2872"/>
        <v>0</v>
      </c>
      <c r="BL150" s="35">
        <f t="shared" si="2872"/>
        <v>0</v>
      </c>
      <c r="BM150" s="35">
        <f t="shared" si="2872"/>
        <v>0</v>
      </c>
      <c r="BN150" s="35">
        <f t="shared" si="2872"/>
        <v>0</v>
      </c>
      <c r="BO150" s="35">
        <f t="shared" si="2872"/>
        <v>0</v>
      </c>
      <c r="BP150" s="35">
        <f t="shared" si="2872"/>
        <v>0</v>
      </c>
      <c r="BQ150" s="35">
        <f t="shared" si="2872"/>
        <v>0</v>
      </c>
      <c r="BR150" s="35">
        <f t="shared" si="2872"/>
        <v>0</v>
      </c>
      <c r="BS150" s="35">
        <f t="shared" si="2872"/>
        <v>0</v>
      </c>
    </row>
    <row r="151" spans="1:71" hidden="1" outlineLevel="1">
      <c r="F151" t="s">
        <v>169</v>
      </c>
      <c r="L151" s="22" t="s">
        <v>170</v>
      </c>
      <c r="O151" s="22">
        <v>55</v>
      </c>
      <c r="P151" s="39"/>
      <c r="Q151" s="45"/>
      <c r="R151" s="35">
        <f>IF(R$2&gt;=$O151,IF(R150-HLOOKUP($O151,$R$2:$BS$33,30,FALSE)/HLOOKUP($O151,$R$2:$BS$33,31,FALSE)&lt;=0,R150,HLOOKUP($O151,$R$2:$BS$33,30,FALSE)/HLOOKUP($O151,$R$2:$BS$33,31,FALSE)),0)</f>
        <v>0</v>
      </c>
      <c r="S151" s="35">
        <f t="shared" ref="S151" si="2873">IF(S$2&gt;=$O151,IF(S150-HLOOKUP($O151,$R$2:$BS$33,30,FALSE)/HLOOKUP($O151,$R$2:$BS$33,31,FALSE)&lt;=0,S150,HLOOKUP($O151,$R$2:$BS$33,30,FALSE)/HLOOKUP($O151,$R$2:$BS$33,31,FALSE)),0)</f>
        <v>0</v>
      </c>
      <c r="T151" s="35">
        <f t="shared" ref="T151" si="2874">IF(T$2&gt;=$O151,IF(T150-HLOOKUP($O151,$R$2:$BS$33,30,FALSE)/HLOOKUP($O151,$R$2:$BS$33,31,FALSE)&lt;=0,T150,HLOOKUP($O151,$R$2:$BS$33,30,FALSE)/HLOOKUP($O151,$R$2:$BS$33,31,FALSE)),0)</f>
        <v>0</v>
      </c>
      <c r="U151" s="35">
        <f t="shared" ref="U151" si="2875">IF(U$2&gt;=$O151,IF(U150-HLOOKUP($O151,$R$2:$BS$33,30,FALSE)/HLOOKUP($O151,$R$2:$BS$33,31,FALSE)&lt;=0,U150,HLOOKUP($O151,$R$2:$BS$33,30,FALSE)/HLOOKUP($O151,$R$2:$BS$33,31,FALSE)),0)</f>
        <v>0</v>
      </c>
      <c r="V151" s="35">
        <f t="shared" ref="V151" si="2876">IF(V$2&gt;=$O151,IF(V150-HLOOKUP($O151,$R$2:$BS$33,30,FALSE)/HLOOKUP($O151,$R$2:$BS$33,31,FALSE)&lt;=0,V150,HLOOKUP($O151,$R$2:$BS$33,30,FALSE)/HLOOKUP($O151,$R$2:$BS$33,31,FALSE)),0)</f>
        <v>0</v>
      </c>
      <c r="W151" s="35">
        <f t="shared" ref="W151" si="2877">IF(W$2&gt;=$O151,IF(W150-HLOOKUP($O151,$R$2:$BS$33,30,FALSE)/HLOOKUP($O151,$R$2:$BS$33,31,FALSE)&lt;=0,W150,HLOOKUP($O151,$R$2:$BS$33,30,FALSE)/HLOOKUP($O151,$R$2:$BS$33,31,FALSE)),0)</f>
        <v>0</v>
      </c>
      <c r="X151" s="35">
        <f t="shared" ref="X151" si="2878">IF(X$2&gt;=$O151,IF(X150-HLOOKUP($O151,$R$2:$BS$33,30,FALSE)/HLOOKUP($O151,$R$2:$BS$33,31,FALSE)&lt;=0,X150,HLOOKUP($O151,$R$2:$BS$33,30,FALSE)/HLOOKUP($O151,$R$2:$BS$33,31,FALSE)),0)</f>
        <v>0</v>
      </c>
      <c r="Y151" s="35">
        <f t="shared" ref="Y151" si="2879">IF(Y$2&gt;=$O151,IF(Y150-HLOOKUP($O151,$R$2:$BS$33,30,FALSE)/HLOOKUP($O151,$R$2:$BS$33,31,FALSE)&lt;=0,Y150,HLOOKUP($O151,$R$2:$BS$33,30,FALSE)/HLOOKUP($O151,$R$2:$BS$33,31,FALSE)),0)</f>
        <v>0</v>
      </c>
      <c r="Z151" s="35">
        <f t="shared" ref="Z151" si="2880">IF(Z$2&gt;=$O151,IF(Z150-HLOOKUP($O151,$R$2:$BS$33,30,FALSE)/HLOOKUP($O151,$R$2:$BS$33,31,FALSE)&lt;=0,Z150,HLOOKUP($O151,$R$2:$BS$33,30,FALSE)/HLOOKUP($O151,$R$2:$BS$33,31,FALSE)),0)</f>
        <v>0</v>
      </c>
      <c r="AA151" s="35">
        <f t="shared" ref="AA151" si="2881">IF(AA$2&gt;=$O151,IF(AA150-HLOOKUP($O151,$R$2:$BS$33,30,FALSE)/HLOOKUP($O151,$R$2:$BS$33,31,FALSE)&lt;=0,AA150,HLOOKUP($O151,$R$2:$BS$33,30,FALSE)/HLOOKUP($O151,$R$2:$BS$33,31,FALSE)),0)</f>
        <v>0</v>
      </c>
      <c r="AB151" s="35">
        <f t="shared" ref="AB151" si="2882">IF(AB$2&gt;=$O151,IF(AB150-HLOOKUP($O151,$R$2:$BS$33,30,FALSE)/HLOOKUP($O151,$R$2:$BS$33,31,FALSE)&lt;=0,AB150,HLOOKUP($O151,$R$2:$BS$33,30,FALSE)/HLOOKUP($O151,$R$2:$BS$33,31,FALSE)),0)</f>
        <v>0</v>
      </c>
      <c r="AC151" s="35">
        <f t="shared" ref="AC151" si="2883">IF(AC$2&gt;=$O151,IF(AC150-HLOOKUP($O151,$R$2:$BS$33,30,FALSE)/HLOOKUP($O151,$R$2:$BS$33,31,FALSE)&lt;=0,AC150,HLOOKUP($O151,$R$2:$BS$33,30,FALSE)/HLOOKUP($O151,$R$2:$BS$33,31,FALSE)),0)</f>
        <v>0</v>
      </c>
      <c r="AD151" s="35">
        <f t="shared" ref="AD151" si="2884">IF(AD$2&gt;=$O151,IF(AD150-HLOOKUP($O151,$R$2:$BS$33,30,FALSE)/HLOOKUP($O151,$R$2:$BS$33,31,FALSE)&lt;=0,AD150,HLOOKUP($O151,$R$2:$BS$33,30,FALSE)/HLOOKUP($O151,$R$2:$BS$33,31,FALSE)),0)</f>
        <v>0</v>
      </c>
      <c r="AE151" s="35">
        <f t="shared" ref="AE151" si="2885">IF(AE$2&gt;=$O151,IF(AE150-HLOOKUP($O151,$R$2:$BS$33,30,FALSE)/HLOOKUP($O151,$R$2:$BS$33,31,FALSE)&lt;=0,AE150,HLOOKUP($O151,$R$2:$BS$33,30,FALSE)/HLOOKUP($O151,$R$2:$BS$33,31,FALSE)),0)</f>
        <v>0</v>
      </c>
      <c r="AF151" s="35">
        <f t="shared" ref="AF151" si="2886">IF(AF$2&gt;=$O151,IF(AF150-HLOOKUP($O151,$R$2:$BS$33,30,FALSE)/HLOOKUP($O151,$R$2:$BS$33,31,FALSE)&lt;=0,AF150,HLOOKUP($O151,$R$2:$BS$33,30,FALSE)/HLOOKUP($O151,$R$2:$BS$33,31,FALSE)),0)</f>
        <v>0</v>
      </c>
      <c r="AG151" s="35">
        <f t="shared" ref="AG151" si="2887">IF(AG$2&gt;=$O151,IF(AG150-HLOOKUP($O151,$R$2:$BS$33,30,FALSE)/HLOOKUP($O151,$R$2:$BS$33,31,FALSE)&lt;=0,AG150,HLOOKUP($O151,$R$2:$BS$33,30,FALSE)/HLOOKUP($O151,$R$2:$BS$33,31,FALSE)),0)</f>
        <v>0</v>
      </c>
      <c r="AH151" s="35">
        <f t="shared" ref="AH151" si="2888">IF(AH$2&gt;=$O151,IF(AH150-HLOOKUP($O151,$R$2:$BS$33,30,FALSE)/HLOOKUP($O151,$R$2:$BS$33,31,FALSE)&lt;=0,AH150,HLOOKUP($O151,$R$2:$BS$33,30,FALSE)/HLOOKUP($O151,$R$2:$BS$33,31,FALSE)),0)</f>
        <v>0</v>
      </c>
      <c r="AI151" s="35">
        <f t="shared" ref="AI151" si="2889">IF(AI$2&gt;=$O151,IF(AI150-HLOOKUP($O151,$R$2:$BS$33,30,FALSE)/HLOOKUP($O151,$R$2:$BS$33,31,FALSE)&lt;=0,AI150,HLOOKUP($O151,$R$2:$BS$33,30,FALSE)/HLOOKUP($O151,$R$2:$BS$33,31,FALSE)),0)</f>
        <v>0</v>
      </c>
      <c r="AJ151" s="35">
        <f t="shared" ref="AJ151" si="2890">IF(AJ$2&gt;=$O151,IF(AJ150-HLOOKUP($O151,$R$2:$BS$33,30,FALSE)/HLOOKUP($O151,$R$2:$BS$33,31,FALSE)&lt;=0,AJ150,HLOOKUP($O151,$R$2:$BS$33,30,FALSE)/HLOOKUP($O151,$R$2:$BS$33,31,FALSE)),0)</f>
        <v>0</v>
      </c>
      <c r="AK151" s="35">
        <f t="shared" ref="AK151" si="2891">IF(AK$2&gt;=$O151,IF(AK150-HLOOKUP($O151,$R$2:$BS$33,30,FALSE)/HLOOKUP($O151,$R$2:$BS$33,31,FALSE)&lt;=0,AK150,HLOOKUP($O151,$R$2:$BS$33,30,FALSE)/HLOOKUP($O151,$R$2:$BS$33,31,FALSE)),0)</f>
        <v>0</v>
      </c>
      <c r="AL151" s="35">
        <f t="shared" ref="AL151" si="2892">IF(AL$2&gt;=$O151,IF(AL150-HLOOKUP($O151,$R$2:$BS$33,30,FALSE)/HLOOKUP($O151,$R$2:$BS$33,31,FALSE)&lt;=0,AL150,HLOOKUP($O151,$R$2:$BS$33,30,FALSE)/HLOOKUP($O151,$R$2:$BS$33,31,FALSE)),0)</f>
        <v>0</v>
      </c>
      <c r="AM151" s="35">
        <f t="shared" ref="AM151" si="2893">IF(AM$2&gt;=$O151,IF(AM150-HLOOKUP($O151,$R$2:$BS$33,30,FALSE)/HLOOKUP($O151,$R$2:$BS$33,31,FALSE)&lt;=0,AM150,HLOOKUP($O151,$R$2:$BS$33,30,FALSE)/HLOOKUP($O151,$R$2:$BS$33,31,FALSE)),0)</f>
        <v>0</v>
      </c>
      <c r="AN151" s="35">
        <f t="shared" ref="AN151" si="2894">IF(AN$2&gt;=$O151,IF(AN150-HLOOKUP($O151,$R$2:$BS$33,30,FALSE)/HLOOKUP($O151,$R$2:$BS$33,31,FALSE)&lt;=0,AN150,HLOOKUP($O151,$R$2:$BS$33,30,FALSE)/HLOOKUP($O151,$R$2:$BS$33,31,FALSE)),0)</f>
        <v>0</v>
      </c>
      <c r="AO151" s="35">
        <f t="shared" ref="AO151" si="2895">IF(AO$2&gt;=$O151,IF(AO150-HLOOKUP($O151,$R$2:$BS$33,30,FALSE)/HLOOKUP($O151,$R$2:$BS$33,31,FALSE)&lt;=0,AO150,HLOOKUP($O151,$R$2:$BS$33,30,FALSE)/HLOOKUP($O151,$R$2:$BS$33,31,FALSE)),0)</f>
        <v>0</v>
      </c>
      <c r="AP151" s="35">
        <f t="shared" ref="AP151" si="2896">IF(AP$2&gt;=$O151,IF(AP150-HLOOKUP($O151,$R$2:$BS$33,30,FALSE)/HLOOKUP($O151,$R$2:$BS$33,31,FALSE)&lt;=0,AP150,HLOOKUP($O151,$R$2:$BS$33,30,FALSE)/HLOOKUP($O151,$R$2:$BS$33,31,FALSE)),0)</f>
        <v>0</v>
      </c>
      <c r="AQ151" s="35">
        <f t="shared" ref="AQ151" si="2897">IF(AQ$2&gt;=$O151,IF(AQ150-HLOOKUP($O151,$R$2:$BS$33,30,FALSE)/HLOOKUP($O151,$R$2:$BS$33,31,FALSE)&lt;=0,AQ150,HLOOKUP($O151,$R$2:$BS$33,30,FALSE)/HLOOKUP($O151,$R$2:$BS$33,31,FALSE)),0)</f>
        <v>0</v>
      </c>
      <c r="AR151" s="35">
        <f t="shared" ref="AR151" si="2898">IF(AR$2&gt;=$O151,IF(AR150-HLOOKUP($O151,$R$2:$BS$33,30,FALSE)/HLOOKUP($O151,$R$2:$BS$33,31,FALSE)&lt;=0,AR150,HLOOKUP($O151,$R$2:$BS$33,30,FALSE)/HLOOKUP($O151,$R$2:$BS$33,31,FALSE)),0)</f>
        <v>0</v>
      </c>
      <c r="AS151" s="35">
        <f t="shared" ref="AS151" si="2899">IF(AS$2&gt;=$O151,IF(AS150-HLOOKUP($O151,$R$2:$BS$33,30,FALSE)/HLOOKUP($O151,$R$2:$BS$33,31,FALSE)&lt;=0,AS150,HLOOKUP($O151,$R$2:$BS$33,30,FALSE)/HLOOKUP($O151,$R$2:$BS$33,31,FALSE)),0)</f>
        <v>0</v>
      </c>
      <c r="AT151" s="35">
        <f t="shared" ref="AT151" si="2900">IF(AT$2&gt;=$O151,IF(AT150-HLOOKUP($O151,$R$2:$BS$33,30,FALSE)/HLOOKUP($O151,$R$2:$BS$33,31,FALSE)&lt;=0,AT150,HLOOKUP($O151,$R$2:$BS$33,30,FALSE)/HLOOKUP($O151,$R$2:$BS$33,31,FALSE)),0)</f>
        <v>0</v>
      </c>
      <c r="AU151" s="35">
        <f t="shared" ref="AU151" si="2901">IF(AU$2&gt;=$O151,IF(AU150-HLOOKUP($O151,$R$2:$BS$33,30,FALSE)/HLOOKUP($O151,$R$2:$BS$33,31,FALSE)&lt;=0,AU150,HLOOKUP($O151,$R$2:$BS$33,30,FALSE)/HLOOKUP($O151,$R$2:$BS$33,31,FALSE)),0)</f>
        <v>0</v>
      </c>
      <c r="AV151" s="35">
        <f t="shared" ref="AV151" si="2902">IF(AV$2&gt;=$O151,IF(AV150-HLOOKUP($O151,$R$2:$BS$33,30,FALSE)/HLOOKUP($O151,$R$2:$BS$33,31,FALSE)&lt;=0,AV150,HLOOKUP($O151,$R$2:$BS$33,30,FALSE)/HLOOKUP($O151,$R$2:$BS$33,31,FALSE)),0)</f>
        <v>0</v>
      </c>
      <c r="AW151" s="35">
        <f t="shared" ref="AW151" si="2903">IF(AW$2&gt;=$O151,IF(AW150-HLOOKUP($O151,$R$2:$BS$33,30,FALSE)/HLOOKUP($O151,$R$2:$BS$33,31,FALSE)&lt;=0,AW150,HLOOKUP($O151,$R$2:$BS$33,30,FALSE)/HLOOKUP($O151,$R$2:$BS$33,31,FALSE)),0)</f>
        <v>0</v>
      </c>
      <c r="AX151" s="35">
        <f t="shared" ref="AX151" si="2904">IF(AX$2&gt;=$O151,IF(AX150-HLOOKUP($O151,$R$2:$BS$33,30,FALSE)/HLOOKUP($O151,$R$2:$BS$33,31,FALSE)&lt;=0,AX150,HLOOKUP($O151,$R$2:$BS$33,30,FALSE)/HLOOKUP($O151,$R$2:$BS$33,31,FALSE)),0)</f>
        <v>0</v>
      </c>
      <c r="AY151" s="35">
        <f t="shared" ref="AY151" si="2905">IF(AY$2&gt;=$O151,IF(AY150-HLOOKUP($O151,$R$2:$BS$33,30,FALSE)/HLOOKUP($O151,$R$2:$BS$33,31,FALSE)&lt;=0,AY150,HLOOKUP($O151,$R$2:$BS$33,30,FALSE)/HLOOKUP($O151,$R$2:$BS$33,31,FALSE)),0)</f>
        <v>0</v>
      </c>
      <c r="AZ151" s="35">
        <f t="shared" ref="AZ151" si="2906">IF(AZ$2&gt;=$O151,IF(AZ150-HLOOKUP($O151,$R$2:$BS$33,30,FALSE)/HLOOKUP($O151,$R$2:$BS$33,31,FALSE)&lt;=0,AZ150,HLOOKUP($O151,$R$2:$BS$33,30,FALSE)/HLOOKUP($O151,$R$2:$BS$33,31,FALSE)),0)</f>
        <v>0</v>
      </c>
      <c r="BA151" s="35">
        <f t="shared" ref="BA151" si="2907">IF(BA$2&gt;=$O151,IF(BA150-HLOOKUP($O151,$R$2:$BS$33,30,FALSE)/HLOOKUP($O151,$R$2:$BS$33,31,FALSE)&lt;=0,BA150,HLOOKUP($O151,$R$2:$BS$33,30,FALSE)/HLOOKUP($O151,$R$2:$BS$33,31,FALSE)),0)</f>
        <v>0</v>
      </c>
      <c r="BB151" s="35">
        <f t="shared" ref="BB151" si="2908">IF(BB$2&gt;=$O151,IF(BB150-HLOOKUP($O151,$R$2:$BS$33,30,FALSE)/HLOOKUP($O151,$R$2:$BS$33,31,FALSE)&lt;=0,BB150,HLOOKUP($O151,$R$2:$BS$33,30,FALSE)/HLOOKUP($O151,$R$2:$BS$33,31,FALSE)),0)</f>
        <v>0</v>
      </c>
      <c r="BC151" s="35">
        <f t="shared" ref="BC151" si="2909">IF(BC$2&gt;=$O151,IF(BC150-HLOOKUP($O151,$R$2:$BS$33,30,FALSE)/HLOOKUP($O151,$R$2:$BS$33,31,FALSE)&lt;=0,BC150,HLOOKUP($O151,$R$2:$BS$33,30,FALSE)/HLOOKUP($O151,$R$2:$BS$33,31,FALSE)),0)</f>
        <v>0</v>
      </c>
      <c r="BD151" s="35">
        <f t="shared" ref="BD151" si="2910">IF(BD$2&gt;=$O151,IF(BD150-HLOOKUP($O151,$R$2:$BS$33,30,FALSE)/HLOOKUP($O151,$R$2:$BS$33,31,FALSE)&lt;=0,BD150,HLOOKUP($O151,$R$2:$BS$33,30,FALSE)/HLOOKUP($O151,$R$2:$BS$33,31,FALSE)),0)</f>
        <v>0</v>
      </c>
      <c r="BE151" s="35">
        <f t="shared" ref="BE151" si="2911">IF(BE$2&gt;=$O151,IF(BE150-HLOOKUP($O151,$R$2:$BS$33,30,FALSE)/HLOOKUP($O151,$R$2:$BS$33,31,FALSE)&lt;=0,BE150,HLOOKUP($O151,$R$2:$BS$33,30,FALSE)/HLOOKUP($O151,$R$2:$BS$33,31,FALSE)),0)</f>
        <v>0</v>
      </c>
      <c r="BF151" s="35">
        <f t="shared" ref="BF151" si="2912">IF(BF$2&gt;=$O151,IF(BF150-HLOOKUP($O151,$R$2:$BS$33,30,FALSE)/HLOOKUP($O151,$R$2:$BS$33,31,FALSE)&lt;=0,BF150,HLOOKUP($O151,$R$2:$BS$33,30,FALSE)/HLOOKUP($O151,$R$2:$BS$33,31,FALSE)),0)</f>
        <v>0</v>
      </c>
      <c r="BG151" s="35">
        <f t="shared" ref="BG151" si="2913">IF(BG$2&gt;=$O151,IF(BG150-HLOOKUP($O151,$R$2:$BS$33,30,FALSE)/HLOOKUP($O151,$R$2:$BS$33,31,FALSE)&lt;=0,BG150,HLOOKUP($O151,$R$2:$BS$33,30,FALSE)/HLOOKUP($O151,$R$2:$BS$33,31,FALSE)),0)</f>
        <v>0</v>
      </c>
      <c r="BH151" s="35">
        <f t="shared" ref="BH151" si="2914">IF(BH$2&gt;=$O151,IF(BH150-HLOOKUP($O151,$R$2:$BS$33,30,FALSE)/HLOOKUP($O151,$R$2:$BS$33,31,FALSE)&lt;=0,BH150,HLOOKUP($O151,$R$2:$BS$33,30,FALSE)/HLOOKUP($O151,$R$2:$BS$33,31,FALSE)),0)</f>
        <v>0</v>
      </c>
      <c r="BI151" s="35">
        <f t="shared" ref="BI151" si="2915">IF(BI$2&gt;=$O151,IF(BI150-HLOOKUP($O151,$R$2:$BS$33,30,FALSE)/HLOOKUP($O151,$R$2:$BS$33,31,FALSE)&lt;=0,BI150,HLOOKUP($O151,$R$2:$BS$33,30,FALSE)/HLOOKUP($O151,$R$2:$BS$33,31,FALSE)),0)</f>
        <v>0</v>
      </c>
      <c r="BJ151" s="35">
        <f t="shared" ref="BJ151" si="2916">IF(BJ$2&gt;=$O151,IF(BJ150-HLOOKUP($O151,$R$2:$BS$33,30,FALSE)/HLOOKUP($O151,$R$2:$BS$33,31,FALSE)&lt;=0,BJ150,HLOOKUP($O151,$R$2:$BS$33,30,FALSE)/HLOOKUP($O151,$R$2:$BS$33,31,FALSE)),0)</f>
        <v>0</v>
      </c>
      <c r="BK151" s="35">
        <f t="shared" ref="BK151" si="2917">IF(BK$2&gt;=$O151,IF(BK150-HLOOKUP($O151,$R$2:$BS$33,30,FALSE)/HLOOKUP($O151,$R$2:$BS$33,31,FALSE)&lt;=0,BK150,HLOOKUP($O151,$R$2:$BS$33,30,FALSE)/HLOOKUP($O151,$R$2:$BS$33,31,FALSE)),0)</f>
        <v>0</v>
      </c>
      <c r="BL151" s="35">
        <f t="shared" ref="BL151" si="2918">IF(BL$2&gt;=$O151,IF(BL150-HLOOKUP($O151,$R$2:$BS$33,30,FALSE)/HLOOKUP($O151,$R$2:$BS$33,31,FALSE)&lt;=0,BL150,HLOOKUP($O151,$R$2:$BS$33,30,FALSE)/HLOOKUP($O151,$R$2:$BS$33,31,FALSE)),0)</f>
        <v>0</v>
      </c>
      <c r="BM151" s="35">
        <f t="shared" ref="BM151" si="2919">IF(BM$2&gt;=$O151,IF(BM150-HLOOKUP($O151,$R$2:$BS$33,30,FALSE)/HLOOKUP($O151,$R$2:$BS$33,31,FALSE)&lt;=0,BM150,HLOOKUP($O151,$R$2:$BS$33,30,FALSE)/HLOOKUP($O151,$R$2:$BS$33,31,FALSE)),0)</f>
        <v>0</v>
      </c>
      <c r="BN151" s="35">
        <f t="shared" ref="BN151" si="2920">IF(BN$2&gt;=$O151,IF(BN150-HLOOKUP($O151,$R$2:$BS$33,30,FALSE)/HLOOKUP($O151,$R$2:$BS$33,31,FALSE)&lt;=0,BN150,HLOOKUP($O151,$R$2:$BS$33,30,FALSE)/HLOOKUP($O151,$R$2:$BS$33,31,FALSE)),0)</f>
        <v>0</v>
      </c>
      <c r="BO151" s="35">
        <f t="shared" ref="BO151" si="2921">IF(BO$2&gt;=$O151,IF(BO150-HLOOKUP($O151,$R$2:$BS$33,30,FALSE)/HLOOKUP($O151,$R$2:$BS$33,31,FALSE)&lt;=0,BO150,HLOOKUP($O151,$R$2:$BS$33,30,FALSE)/HLOOKUP($O151,$R$2:$BS$33,31,FALSE)),0)</f>
        <v>0</v>
      </c>
      <c r="BP151" s="35">
        <f t="shared" ref="BP151" si="2922">IF(BP$2&gt;=$O151,IF(BP150-HLOOKUP($O151,$R$2:$BS$33,30,FALSE)/HLOOKUP($O151,$R$2:$BS$33,31,FALSE)&lt;=0,BP150,HLOOKUP($O151,$R$2:$BS$33,30,FALSE)/HLOOKUP($O151,$R$2:$BS$33,31,FALSE)),0)</f>
        <v>0</v>
      </c>
      <c r="BQ151" s="35">
        <f t="shared" ref="BQ151" si="2923">IF(BQ$2&gt;=$O151,IF(BQ150-HLOOKUP($O151,$R$2:$BS$33,30,FALSE)/HLOOKUP($O151,$R$2:$BS$33,31,FALSE)&lt;=0,BQ150,HLOOKUP($O151,$R$2:$BS$33,30,FALSE)/HLOOKUP($O151,$R$2:$BS$33,31,FALSE)),0)</f>
        <v>0</v>
      </c>
      <c r="BR151" s="35">
        <f t="shared" ref="BR151" si="2924">IF(BR$2&gt;=$O151,IF(BR150-HLOOKUP($O151,$R$2:$BS$33,30,FALSE)/HLOOKUP($O151,$R$2:$BS$33,31,FALSE)&lt;=0,BR150,HLOOKUP($O151,$R$2:$BS$33,30,FALSE)/HLOOKUP($O151,$R$2:$BS$33,31,FALSE)),0)</f>
        <v>0</v>
      </c>
      <c r="BS151" s="35">
        <f t="shared" ref="BS151" si="2925">IF(BS$2&gt;=$O151,IF(BS150-HLOOKUP($O151,$R$2:$BS$33,30,FALSE)/HLOOKUP($O151,$R$2:$BS$33,31,FALSE)&lt;=0,BS150,HLOOKUP($O151,$R$2:$BS$33,30,FALSE)/HLOOKUP($O151,$R$2:$BS$33,31,FALSE)),0)</f>
        <v>0</v>
      </c>
    </row>
    <row r="152" spans="1:71" s="45" customFormat="1" collapsed="1">
      <c r="A152"/>
      <c r="B152"/>
      <c r="C152"/>
      <c r="D152"/>
      <c r="E152"/>
      <c r="F152"/>
      <c r="G152"/>
      <c r="H152"/>
      <c r="I152"/>
      <c r="J152"/>
      <c r="K152"/>
      <c r="L152" s="22"/>
      <c r="M152"/>
      <c r="N152"/>
      <c r="O152" s="22"/>
      <c r="P152" s="39"/>
    </row>
    <row r="153" spans="1:71">
      <c r="F153" t="s">
        <v>171</v>
      </c>
      <c r="L153" s="22" t="s">
        <v>170</v>
      </c>
      <c r="O153" s="22"/>
      <c r="P153" s="39"/>
      <c r="Q153" s="45"/>
      <c r="R153" s="35">
        <f>SUMIF($L$43:$L$151,$L$153,R43:R151)</f>
        <v>0</v>
      </c>
      <c r="S153" s="35">
        <f>SUMIF($L$43:$L$151,$L$153,S43:S151)</f>
        <v>0</v>
      </c>
      <c r="T153" s="35">
        <f t="shared" ref="T153:BS153" si="2926">SUMIF($L$43:$L$151,$L$153,T43:T151)</f>
        <v>0</v>
      </c>
      <c r="U153" s="35">
        <f t="shared" si="2926"/>
        <v>0</v>
      </c>
      <c r="V153" s="35">
        <f t="shared" si="2926"/>
        <v>0</v>
      </c>
      <c r="W153" s="35">
        <f t="shared" si="2926"/>
        <v>0</v>
      </c>
      <c r="X153" s="35">
        <f t="shared" si="2926"/>
        <v>0</v>
      </c>
      <c r="Y153" s="35">
        <f t="shared" si="2926"/>
        <v>0</v>
      </c>
      <c r="Z153" s="35">
        <f t="shared" si="2926"/>
        <v>0</v>
      </c>
      <c r="AA153" s="35">
        <f t="shared" si="2926"/>
        <v>0</v>
      </c>
      <c r="AB153" s="35">
        <f t="shared" si="2926"/>
        <v>0</v>
      </c>
      <c r="AC153" s="35">
        <f t="shared" si="2926"/>
        <v>0</v>
      </c>
      <c r="AD153" s="35">
        <f t="shared" si="2926"/>
        <v>0</v>
      </c>
      <c r="AE153" s="35">
        <f t="shared" si="2926"/>
        <v>0</v>
      </c>
      <c r="AF153" s="35">
        <f t="shared" si="2926"/>
        <v>0</v>
      </c>
      <c r="AG153" s="35">
        <f t="shared" si="2926"/>
        <v>0</v>
      </c>
      <c r="AH153" s="35">
        <f t="shared" si="2926"/>
        <v>0</v>
      </c>
      <c r="AI153" s="35">
        <f t="shared" si="2926"/>
        <v>0</v>
      </c>
      <c r="AJ153" s="35">
        <f t="shared" si="2926"/>
        <v>0</v>
      </c>
      <c r="AK153" s="35">
        <f t="shared" si="2926"/>
        <v>0</v>
      </c>
      <c r="AL153" s="35">
        <f t="shared" si="2926"/>
        <v>0</v>
      </c>
      <c r="AM153" s="35">
        <f t="shared" si="2926"/>
        <v>0</v>
      </c>
      <c r="AN153" s="35">
        <f t="shared" si="2926"/>
        <v>0</v>
      </c>
      <c r="AO153" s="35">
        <f t="shared" si="2926"/>
        <v>0</v>
      </c>
      <c r="AP153" s="35">
        <f t="shared" si="2926"/>
        <v>0</v>
      </c>
      <c r="AQ153" s="35">
        <f t="shared" si="2926"/>
        <v>0</v>
      </c>
      <c r="AR153" s="35">
        <f t="shared" si="2926"/>
        <v>0</v>
      </c>
      <c r="AS153" s="35">
        <f t="shared" si="2926"/>
        <v>0</v>
      </c>
      <c r="AT153" s="35">
        <f t="shared" si="2926"/>
        <v>0</v>
      </c>
      <c r="AU153" s="35">
        <f t="shared" si="2926"/>
        <v>0</v>
      </c>
      <c r="AV153" s="35">
        <f t="shared" si="2926"/>
        <v>0</v>
      </c>
      <c r="AW153" s="35">
        <f t="shared" si="2926"/>
        <v>0</v>
      </c>
      <c r="AX153" s="35">
        <f t="shared" si="2926"/>
        <v>0</v>
      </c>
      <c r="AY153" s="35">
        <f t="shared" si="2926"/>
        <v>0</v>
      </c>
      <c r="AZ153" s="35">
        <f t="shared" si="2926"/>
        <v>0</v>
      </c>
      <c r="BA153" s="35">
        <f t="shared" si="2926"/>
        <v>0</v>
      </c>
      <c r="BB153" s="35">
        <f t="shared" si="2926"/>
        <v>0</v>
      </c>
      <c r="BC153" s="35">
        <f t="shared" si="2926"/>
        <v>0</v>
      </c>
      <c r="BD153" s="35">
        <f t="shared" si="2926"/>
        <v>0</v>
      </c>
      <c r="BE153" s="35">
        <f t="shared" si="2926"/>
        <v>0</v>
      </c>
      <c r="BF153" s="35">
        <f t="shared" si="2926"/>
        <v>0</v>
      </c>
      <c r="BG153" s="35">
        <f t="shared" si="2926"/>
        <v>0</v>
      </c>
      <c r="BH153" s="35">
        <f t="shared" si="2926"/>
        <v>0</v>
      </c>
      <c r="BI153" s="35">
        <f t="shared" si="2926"/>
        <v>0</v>
      </c>
      <c r="BJ153" s="35">
        <f t="shared" si="2926"/>
        <v>0</v>
      </c>
      <c r="BK153" s="35">
        <f t="shared" si="2926"/>
        <v>0</v>
      </c>
      <c r="BL153" s="35">
        <f t="shared" si="2926"/>
        <v>0</v>
      </c>
      <c r="BM153" s="35">
        <f t="shared" si="2926"/>
        <v>0</v>
      </c>
      <c r="BN153" s="35">
        <f t="shared" si="2926"/>
        <v>0</v>
      </c>
      <c r="BO153" s="35">
        <f t="shared" si="2926"/>
        <v>0</v>
      </c>
      <c r="BP153" s="35">
        <f t="shared" si="2926"/>
        <v>0</v>
      </c>
      <c r="BQ153" s="35">
        <f t="shared" si="2926"/>
        <v>0</v>
      </c>
      <c r="BR153" s="35">
        <f t="shared" si="2926"/>
        <v>0</v>
      </c>
      <c r="BS153" s="35">
        <f t="shared" si="2926"/>
        <v>0</v>
      </c>
    </row>
    <row r="154" spans="1:71">
      <c r="F154" t="s">
        <v>172</v>
      </c>
      <c r="L154" s="22" t="s">
        <v>54</v>
      </c>
      <c r="O154" s="22"/>
      <c r="P154" s="39"/>
      <c r="Q154" s="45"/>
      <c r="R154" s="35">
        <f>SUMIF($L$43:$L$151,$L$154,R43:R151)</f>
        <v>0</v>
      </c>
      <c r="S154" s="35">
        <f>SUMIF($L$43:$L$151,$L$154,S43:S151)</f>
        <v>0</v>
      </c>
      <c r="T154" s="35">
        <f t="shared" ref="T154:BS154" si="2927">SUMIF($L$43:$L$151,$L$154,T43:T151)</f>
        <v>0</v>
      </c>
      <c r="U154" s="35">
        <f t="shared" si="2927"/>
        <v>0</v>
      </c>
      <c r="V154" s="35">
        <f t="shared" si="2927"/>
        <v>0</v>
      </c>
      <c r="W154" s="35">
        <f t="shared" si="2927"/>
        <v>0</v>
      </c>
      <c r="X154" s="35">
        <f t="shared" si="2927"/>
        <v>0</v>
      </c>
      <c r="Y154" s="35">
        <f t="shared" si="2927"/>
        <v>0</v>
      </c>
      <c r="Z154" s="35">
        <f t="shared" si="2927"/>
        <v>0</v>
      </c>
      <c r="AA154" s="35">
        <f t="shared" si="2927"/>
        <v>0</v>
      </c>
      <c r="AB154" s="35">
        <f t="shared" si="2927"/>
        <v>0</v>
      </c>
      <c r="AC154" s="35">
        <f t="shared" si="2927"/>
        <v>0</v>
      </c>
      <c r="AD154" s="35">
        <f t="shared" si="2927"/>
        <v>0</v>
      </c>
      <c r="AE154" s="35">
        <f t="shared" si="2927"/>
        <v>0</v>
      </c>
      <c r="AF154" s="35">
        <f t="shared" si="2927"/>
        <v>0</v>
      </c>
      <c r="AG154" s="35">
        <f t="shared" si="2927"/>
        <v>0</v>
      </c>
      <c r="AH154" s="35">
        <f t="shared" si="2927"/>
        <v>0</v>
      </c>
      <c r="AI154" s="35">
        <f t="shared" si="2927"/>
        <v>0</v>
      </c>
      <c r="AJ154" s="35">
        <f t="shared" si="2927"/>
        <v>0</v>
      </c>
      <c r="AK154" s="35">
        <f t="shared" si="2927"/>
        <v>0</v>
      </c>
      <c r="AL154" s="35">
        <f t="shared" si="2927"/>
        <v>0</v>
      </c>
      <c r="AM154" s="35">
        <f t="shared" si="2927"/>
        <v>0</v>
      </c>
      <c r="AN154" s="35">
        <f t="shared" si="2927"/>
        <v>0</v>
      </c>
      <c r="AO154" s="35">
        <f t="shared" si="2927"/>
        <v>0</v>
      </c>
      <c r="AP154" s="35">
        <f t="shared" si="2927"/>
        <v>0</v>
      </c>
      <c r="AQ154" s="35">
        <f t="shared" si="2927"/>
        <v>0</v>
      </c>
      <c r="AR154" s="35">
        <f t="shared" si="2927"/>
        <v>0</v>
      </c>
      <c r="AS154" s="35">
        <f t="shared" si="2927"/>
        <v>0</v>
      </c>
      <c r="AT154" s="35">
        <f t="shared" si="2927"/>
        <v>0</v>
      </c>
      <c r="AU154" s="35">
        <f t="shared" si="2927"/>
        <v>0</v>
      </c>
      <c r="AV154" s="35">
        <f t="shared" si="2927"/>
        <v>0</v>
      </c>
      <c r="AW154" s="35">
        <f t="shared" si="2927"/>
        <v>0</v>
      </c>
      <c r="AX154" s="35">
        <f t="shared" si="2927"/>
        <v>0</v>
      </c>
      <c r="AY154" s="35">
        <f t="shared" si="2927"/>
        <v>0</v>
      </c>
      <c r="AZ154" s="35">
        <f t="shared" si="2927"/>
        <v>0</v>
      </c>
      <c r="BA154" s="35">
        <f t="shared" si="2927"/>
        <v>0</v>
      </c>
      <c r="BB154" s="35">
        <f t="shared" si="2927"/>
        <v>0</v>
      </c>
      <c r="BC154" s="35">
        <f t="shared" si="2927"/>
        <v>0</v>
      </c>
      <c r="BD154" s="35">
        <f t="shared" si="2927"/>
        <v>0</v>
      </c>
      <c r="BE154" s="35">
        <f t="shared" si="2927"/>
        <v>0</v>
      </c>
      <c r="BF154" s="35">
        <f t="shared" si="2927"/>
        <v>0</v>
      </c>
      <c r="BG154" s="35">
        <f t="shared" si="2927"/>
        <v>0</v>
      </c>
      <c r="BH154" s="35">
        <f t="shared" si="2927"/>
        <v>0</v>
      </c>
      <c r="BI154" s="35">
        <f t="shared" si="2927"/>
        <v>0</v>
      </c>
      <c r="BJ154" s="35">
        <f t="shared" si="2927"/>
        <v>0</v>
      </c>
      <c r="BK154" s="35">
        <f t="shared" si="2927"/>
        <v>0</v>
      </c>
      <c r="BL154" s="35">
        <f t="shared" si="2927"/>
        <v>0</v>
      </c>
      <c r="BM154" s="35">
        <f t="shared" si="2927"/>
        <v>0</v>
      </c>
      <c r="BN154" s="35">
        <f t="shared" si="2927"/>
        <v>0</v>
      </c>
      <c r="BO154" s="35">
        <f t="shared" si="2927"/>
        <v>0</v>
      </c>
      <c r="BP154" s="35">
        <f t="shared" si="2927"/>
        <v>0</v>
      </c>
      <c r="BQ154" s="35">
        <f t="shared" si="2927"/>
        <v>0</v>
      </c>
      <c r="BR154" s="35">
        <f t="shared" si="2927"/>
        <v>0</v>
      </c>
      <c r="BS154" s="35">
        <f t="shared" si="2927"/>
        <v>0</v>
      </c>
    </row>
    <row r="155" spans="1:71">
      <c r="F155" t="s">
        <v>47</v>
      </c>
      <c r="K155" s="47" t="s">
        <v>173</v>
      </c>
      <c r="L155" s="47" t="s">
        <v>174</v>
      </c>
      <c r="M155" s="44"/>
      <c r="N155" s="39"/>
      <c r="Q155" s="36">
        <v>1760.9563924902095</v>
      </c>
      <c r="R155" s="35">
        <f>R39+R40-R41-R153</f>
        <v>1771.8094369397761</v>
      </c>
      <c r="S155" s="35">
        <f>S39+S40-S41-S153</f>
        <v>1692.6634419450793</v>
      </c>
      <c r="T155" s="35">
        <f>T39+T40-T41-T153</f>
        <v>1622.5728057763802</v>
      </c>
      <c r="U155" s="35">
        <f t="shared" ref="U155:BS155" si="2928">U39+U40-U41-U153</f>
        <v>1557.2093117808486</v>
      </c>
      <c r="V155" s="35">
        <f>V39+V40-V41-V153</f>
        <v>1494.5076370933232</v>
      </c>
      <c r="W155" s="35">
        <f>W39+W40-W41-W153</f>
        <v>1433.9416703429524</v>
      </c>
      <c r="X155" s="35">
        <f t="shared" si="2928"/>
        <v>1374.9013914710049</v>
      </c>
      <c r="Y155" s="35">
        <f t="shared" si="2928"/>
        <v>1315.9060902759445</v>
      </c>
      <c r="Z155" s="35">
        <f t="shared" si="2928"/>
        <v>1256.9299267778097</v>
      </c>
      <c r="AA155" s="35">
        <f t="shared" si="2928"/>
        <v>1197.9847926607792</v>
      </c>
      <c r="AB155" s="35">
        <f t="shared" si="2928"/>
        <v>1139.0675203655508</v>
      </c>
      <c r="AC155" s="35">
        <f t="shared" si="2928"/>
        <v>1080.1793120514255</v>
      </c>
      <c r="AD155" s="35">
        <f t="shared" si="2928"/>
        <v>1022.9355714840269</v>
      </c>
      <c r="AE155" s="35">
        <f t="shared" si="2928"/>
        <v>967.31037133426378</v>
      </c>
      <c r="AF155" s="35">
        <f>AF39+AF40-AF41-AF153</f>
        <v>913.16096910118983</v>
      </c>
      <c r="AG155" s="35">
        <f t="shared" si="2928"/>
        <v>862.04272397167642</v>
      </c>
      <c r="AH155" s="35">
        <f t="shared" si="2928"/>
        <v>814.06383255859441</v>
      </c>
      <c r="AI155" s="35">
        <f t="shared" si="2928"/>
        <v>766.38752726976236</v>
      </c>
      <c r="AJ155" s="35">
        <f t="shared" si="2928"/>
        <v>719.18208331967162</v>
      </c>
      <c r="AK155" s="35">
        <f t="shared" si="2928"/>
        <v>671.97663936958088</v>
      </c>
      <c r="AL155" s="35">
        <f>AL39+AL40-AL41-AL153</f>
        <v>624.77119541949014</v>
      </c>
      <c r="AM155" s="35">
        <f t="shared" si="2928"/>
        <v>577.5657514693994</v>
      </c>
      <c r="AN155" s="35">
        <f t="shared" si="2928"/>
        <v>530.36030751930866</v>
      </c>
      <c r="AO155" s="35">
        <f t="shared" si="2928"/>
        <v>494.2711155304923</v>
      </c>
      <c r="AP155" s="35">
        <f t="shared" si="2928"/>
        <v>468.35079244985548</v>
      </c>
      <c r="AQ155" s="35">
        <f t="shared" si="2928"/>
        <v>442.84679508494429</v>
      </c>
      <c r="AR155" s="35">
        <f t="shared" si="2928"/>
        <v>420.51813612193064</v>
      </c>
      <c r="AS155" s="35">
        <f t="shared" si="2928"/>
        <v>408.92822724032334</v>
      </c>
      <c r="AT155" s="35">
        <f t="shared" si="2928"/>
        <v>397.33831835871604</v>
      </c>
      <c r="AU155" s="35">
        <f t="shared" si="2928"/>
        <v>385.74840947710874</v>
      </c>
      <c r="AV155" s="35">
        <f t="shared" si="2928"/>
        <v>374.15850059550144</v>
      </c>
      <c r="AW155" s="35">
        <f t="shared" si="2928"/>
        <v>362.56859171389414</v>
      </c>
      <c r="AX155" s="35">
        <f t="shared" si="2928"/>
        <v>350.97868283228684</v>
      </c>
      <c r="AY155" s="35">
        <f t="shared" si="2928"/>
        <v>339.38877395067954</v>
      </c>
      <c r="AZ155" s="35">
        <f t="shared" si="2928"/>
        <v>327.79886506907224</v>
      </c>
      <c r="BA155" s="35">
        <f t="shared" si="2928"/>
        <v>316.20895618746493</v>
      </c>
      <c r="BB155" s="35">
        <f t="shared" si="2928"/>
        <v>304.61904730585763</v>
      </c>
      <c r="BC155" s="35">
        <f t="shared" si="2928"/>
        <v>293.02913842425033</v>
      </c>
      <c r="BD155" s="35">
        <f t="shared" si="2928"/>
        <v>281.43922954264303</v>
      </c>
      <c r="BE155" s="35">
        <f t="shared" si="2928"/>
        <v>269.84932066103573</v>
      </c>
      <c r="BF155" s="35">
        <f t="shared" si="2928"/>
        <v>258.25941177942843</v>
      </c>
      <c r="BG155" s="35">
        <f t="shared" si="2928"/>
        <v>246.6695028978211</v>
      </c>
      <c r="BH155" s="35">
        <f t="shared" si="2928"/>
        <v>235.15120861361757</v>
      </c>
      <c r="BI155" s="35">
        <f t="shared" si="2928"/>
        <v>223.75282173867603</v>
      </c>
      <c r="BJ155" s="35">
        <f t="shared" si="2928"/>
        <v>212.44049879001224</v>
      </c>
      <c r="BK155" s="35">
        <f t="shared" si="2928"/>
        <v>201.17384811934056</v>
      </c>
      <c r="BL155" s="35">
        <f t="shared" si="2928"/>
        <v>190.00953478527327</v>
      </c>
      <c r="BM155" s="35">
        <f t="shared" si="2928"/>
        <v>179.00787975724649</v>
      </c>
      <c r="BN155" s="35">
        <f t="shared" si="2928"/>
        <v>168.15171237952333</v>
      </c>
      <c r="BO155" s="35">
        <f t="shared" si="2928"/>
        <v>157.39071001783665</v>
      </c>
      <c r="BP155" s="35">
        <f t="shared" si="2928"/>
        <v>146.72207257636816</v>
      </c>
      <c r="BQ155" s="35">
        <f t="shared" si="2928"/>
        <v>136.15343513489967</v>
      </c>
      <c r="BR155" s="35">
        <f t="shared" si="2928"/>
        <v>125.68479769343118</v>
      </c>
      <c r="BS155" s="35">
        <f t="shared" si="2928"/>
        <v>115.31616025196269</v>
      </c>
    </row>
    <row r="156" spans="1:71">
      <c r="N156" s="39"/>
      <c r="O156" s="44"/>
    </row>
    <row r="157" spans="1:71" ht="15.75" thickBot="1">
      <c r="C157" s="28" t="s">
        <v>175</v>
      </c>
      <c r="D157" s="28"/>
      <c r="E157" s="28"/>
      <c r="F157" s="29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</row>
    <row r="159" spans="1:71">
      <c r="F159" t="s">
        <v>165</v>
      </c>
      <c r="P159" s="31"/>
      <c r="R159" s="35">
        <f>R39*R8</f>
        <v>1796.1755203400137</v>
      </c>
      <c r="S159" s="35">
        <f t="shared" ref="S159:BS159" si="2929">S39*S8</f>
        <v>1843.3905381921431</v>
      </c>
      <c r="T159" s="35">
        <f t="shared" si="2929"/>
        <v>1796.2679858996535</v>
      </c>
      <c r="U159" s="35">
        <f t="shared" si="2929"/>
        <v>1756.3249869137876</v>
      </c>
      <c r="V159" s="35">
        <f t="shared" si="2929"/>
        <v>1719.2849077015185</v>
      </c>
      <c r="W159" s="35">
        <f t="shared" si="2929"/>
        <v>1683.0583361975412</v>
      </c>
      <c r="X159" s="35">
        <f t="shared" si="2929"/>
        <v>1647.1482449680182</v>
      </c>
      <c r="Y159" s="35">
        <f t="shared" si="2929"/>
        <v>1610.9161132700715</v>
      </c>
      <c r="Z159" s="35">
        <f t="shared" si="2929"/>
        <v>1572.6295894936213</v>
      </c>
      <c r="AA159" s="35">
        <f t="shared" si="2929"/>
        <v>1532.190567066569</v>
      </c>
      <c r="AB159" s="35">
        <f t="shared" si="2929"/>
        <v>1489.5435130419075</v>
      </c>
      <c r="AC159" s="35">
        <f t="shared" si="2929"/>
        <v>1444.6130361563148</v>
      </c>
      <c r="AD159" s="35">
        <f t="shared" si="2929"/>
        <v>1397.3271201487444</v>
      </c>
      <c r="AE159" s="35">
        <f t="shared" si="2929"/>
        <v>1349.7417625547564</v>
      </c>
      <c r="AF159" s="35">
        <f t="shared" si="2929"/>
        <v>1301.8724021113426</v>
      </c>
      <c r="AG159" s="35">
        <f t="shared" si="2929"/>
        <v>1253.5743248288038</v>
      </c>
      <c r="AH159" s="35">
        <f t="shared" si="2929"/>
        <v>1207.0679272186039</v>
      </c>
      <c r="AI159" s="35">
        <f t="shared" si="2929"/>
        <v>1162.6836141393721</v>
      </c>
      <c r="AJ159" s="35">
        <f t="shared" si="2929"/>
        <v>1116.481912212543</v>
      </c>
      <c r="AK159" s="35">
        <f t="shared" si="2929"/>
        <v>1068.6667439431544</v>
      </c>
      <c r="AL159" s="35">
        <f t="shared" si="2929"/>
        <v>1018.4923761781051</v>
      </c>
      <c r="AM159" s="35">
        <f t="shared" si="2929"/>
        <v>965.88356700487668</v>
      </c>
      <c r="AN159" s="35">
        <f t="shared" si="2929"/>
        <v>910.76300851424787</v>
      </c>
      <c r="AO159" s="35">
        <f t="shared" si="2929"/>
        <v>853.05127425719195</v>
      </c>
      <c r="AP159" s="35">
        <f t="shared" si="2929"/>
        <v>810.90415503009513</v>
      </c>
      <c r="AQ159" s="35">
        <f t="shared" si="2929"/>
        <v>783.74669995765055</v>
      </c>
      <c r="AR159" s="35">
        <f t="shared" si="2929"/>
        <v>755.88920575434634</v>
      </c>
      <c r="AS159" s="35">
        <f t="shared" si="2929"/>
        <v>732.1322541234241</v>
      </c>
      <c r="AT159" s="35">
        <f t="shared" si="2929"/>
        <v>726.19302105745953</v>
      </c>
      <c r="AU159" s="35">
        <f t="shared" si="2929"/>
        <v>719.72336576720693</v>
      </c>
      <c r="AV159" s="35">
        <f t="shared" si="2929"/>
        <v>712.70444705692137</v>
      </c>
      <c r="AW159" s="35">
        <f t="shared" si="2929"/>
        <v>705.11688225191745</v>
      </c>
      <c r="AX159" s="35">
        <f t="shared" si="2929"/>
        <v>696.94073307589065</v>
      </c>
      <c r="AY159" s="35">
        <f t="shared" si="2929"/>
        <v>688.15549117992191</v>
      </c>
      <c r="AZ159" s="35">
        <f t="shared" si="2929"/>
        <v>678.74006331488408</v>
      </c>
      <c r="BA159" s="35">
        <f t="shared" si="2929"/>
        <v>668.67275613877268</v>
      </c>
      <c r="BB159" s="35">
        <f t="shared" si="2929"/>
        <v>657.93126065029105</v>
      </c>
      <c r="BC159" s="35">
        <f t="shared" si="2929"/>
        <v>646.49263623981471</v>
      </c>
      <c r="BD159" s="35">
        <f t="shared" si="2929"/>
        <v>634.33329434865902</v>
      </c>
      <c r="BE159" s="35">
        <f t="shared" si="2929"/>
        <v>621.42898172736125</v>
      </c>
      <c r="BF159" s="35">
        <f t="shared" si="2929"/>
        <v>607.75476328347202</v>
      </c>
      <c r="BG159" s="35">
        <f t="shared" si="2929"/>
        <v>593.28500450913623</v>
      </c>
      <c r="BH159" s="35">
        <f t="shared" si="2929"/>
        <v>577.99335347851377</v>
      </c>
      <c r="BI159" s="35">
        <f t="shared" si="2929"/>
        <v>562.02388509843297</v>
      </c>
      <c r="BJ159" s="35">
        <f t="shared" si="2929"/>
        <v>545.4767574236738</v>
      </c>
      <c r="BK159" s="35">
        <f t="shared" si="2929"/>
        <v>528.25694261857768</v>
      </c>
      <c r="BL159" s="35">
        <f t="shared" si="2929"/>
        <v>510.24598510441791</v>
      </c>
      <c r="BM159" s="35">
        <f t="shared" si="2929"/>
        <v>491.56804040550435</v>
      </c>
      <c r="BN159" s="35">
        <f t="shared" si="2929"/>
        <v>472.36810418083564</v>
      </c>
      <c r="BO159" s="35">
        <f t="shared" si="2929"/>
        <v>452.59513610895334</v>
      </c>
      <c r="BP159" s="35">
        <f t="shared" si="2929"/>
        <v>432.10356999083274</v>
      </c>
      <c r="BQ159" s="35">
        <f t="shared" si="2929"/>
        <v>410.86995526297738</v>
      </c>
      <c r="BR159" s="35">
        <f t="shared" si="2929"/>
        <v>388.8997879929272</v>
      </c>
      <c r="BS159" s="35">
        <f t="shared" si="2929"/>
        <v>366.17781219438388</v>
      </c>
    </row>
    <row r="160" spans="1:71">
      <c r="F160" t="s">
        <v>176</v>
      </c>
      <c r="O160" s="31"/>
      <c r="R160" s="35">
        <f>R40*R8</f>
        <v>89.452874524505688</v>
      </c>
      <c r="S160" s="35">
        <f t="shared" ref="S160:BS160" si="2930">S40*S8</f>
        <v>0</v>
      </c>
      <c r="T160" s="35">
        <f t="shared" si="2930"/>
        <v>0</v>
      </c>
      <c r="U160" s="35">
        <f t="shared" si="2930"/>
        <v>0</v>
      </c>
      <c r="V160" s="35">
        <f t="shared" si="2930"/>
        <v>0</v>
      </c>
      <c r="W160" s="35">
        <f t="shared" si="2930"/>
        <v>0</v>
      </c>
      <c r="X160" s="35">
        <f t="shared" si="2930"/>
        <v>0</v>
      </c>
      <c r="Y160" s="35">
        <f t="shared" si="2930"/>
        <v>0</v>
      </c>
      <c r="Z160" s="35">
        <f t="shared" si="2930"/>
        <v>0</v>
      </c>
      <c r="AA160" s="35">
        <f t="shared" si="2930"/>
        <v>0</v>
      </c>
      <c r="AB160" s="35">
        <f t="shared" si="2930"/>
        <v>0</v>
      </c>
      <c r="AC160" s="35">
        <f t="shared" si="2930"/>
        <v>0</v>
      </c>
      <c r="AD160" s="35">
        <f t="shared" si="2930"/>
        <v>0</v>
      </c>
      <c r="AE160" s="35">
        <f t="shared" si="2930"/>
        <v>0</v>
      </c>
      <c r="AF160" s="35">
        <f t="shared" si="2930"/>
        <v>0</v>
      </c>
      <c r="AG160" s="35">
        <f t="shared" si="2930"/>
        <v>0</v>
      </c>
      <c r="AH160" s="35">
        <f t="shared" si="2930"/>
        <v>0</v>
      </c>
      <c r="AI160" s="35">
        <f t="shared" si="2930"/>
        <v>0</v>
      </c>
      <c r="AJ160" s="35">
        <f t="shared" si="2930"/>
        <v>0</v>
      </c>
      <c r="AK160" s="35">
        <f t="shared" si="2930"/>
        <v>0</v>
      </c>
      <c r="AL160" s="35">
        <f t="shared" si="2930"/>
        <v>0</v>
      </c>
      <c r="AM160" s="35">
        <f t="shared" si="2930"/>
        <v>0</v>
      </c>
      <c r="AN160" s="35">
        <f t="shared" si="2930"/>
        <v>0</v>
      </c>
      <c r="AO160" s="35">
        <f t="shared" si="2930"/>
        <v>0</v>
      </c>
      <c r="AP160" s="35">
        <f t="shared" si="2930"/>
        <v>0</v>
      </c>
      <c r="AQ160" s="35">
        <f t="shared" si="2930"/>
        <v>0</v>
      </c>
      <c r="AR160" s="35">
        <f t="shared" si="2930"/>
        <v>0</v>
      </c>
      <c r="AS160" s="35">
        <f t="shared" si="2930"/>
        <v>0</v>
      </c>
      <c r="AT160" s="35">
        <f t="shared" si="2930"/>
        <v>0</v>
      </c>
      <c r="AU160" s="35">
        <f t="shared" si="2930"/>
        <v>0</v>
      </c>
      <c r="AV160" s="35">
        <f t="shared" si="2930"/>
        <v>0</v>
      </c>
      <c r="AW160" s="35">
        <f t="shared" si="2930"/>
        <v>0</v>
      </c>
      <c r="AX160" s="35">
        <f t="shared" si="2930"/>
        <v>0</v>
      </c>
      <c r="AY160" s="35">
        <f t="shared" si="2930"/>
        <v>0</v>
      </c>
      <c r="AZ160" s="35">
        <f t="shared" si="2930"/>
        <v>0</v>
      </c>
      <c r="BA160" s="35">
        <f t="shared" si="2930"/>
        <v>0</v>
      </c>
      <c r="BB160" s="35">
        <f t="shared" si="2930"/>
        <v>0</v>
      </c>
      <c r="BC160" s="35">
        <f t="shared" si="2930"/>
        <v>0</v>
      </c>
      <c r="BD160" s="35">
        <f t="shared" si="2930"/>
        <v>0</v>
      </c>
      <c r="BE160" s="35">
        <f t="shared" si="2930"/>
        <v>0</v>
      </c>
      <c r="BF160" s="35">
        <f t="shared" si="2930"/>
        <v>0</v>
      </c>
      <c r="BG160" s="35">
        <f t="shared" si="2930"/>
        <v>0</v>
      </c>
      <c r="BH160" s="35">
        <f t="shared" si="2930"/>
        <v>0</v>
      </c>
      <c r="BI160" s="35">
        <f t="shared" si="2930"/>
        <v>0</v>
      </c>
      <c r="BJ160" s="35">
        <f t="shared" si="2930"/>
        <v>0</v>
      </c>
      <c r="BK160" s="35">
        <f t="shared" si="2930"/>
        <v>0</v>
      </c>
      <c r="BL160" s="35">
        <f t="shared" si="2930"/>
        <v>0</v>
      </c>
      <c r="BM160" s="35">
        <f t="shared" si="2930"/>
        <v>0</v>
      </c>
      <c r="BN160" s="35">
        <f t="shared" si="2930"/>
        <v>0</v>
      </c>
      <c r="BO160" s="35">
        <f t="shared" si="2930"/>
        <v>0</v>
      </c>
      <c r="BP160" s="35">
        <f t="shared" si="2930"/>
        <v>0</v>
      </c>
      <c r="BQ160" s="35">
        <f t="shared" si="2930"/>
        <v>0</v>
      </c>
      <c r="BR160" s="35">
        <f t="shared" si="2930"/>
        <v>0</v>
      </c>
      <c r="BS160" s="35">
        <f t="shared" si="2930"/>
        <v>0</v>
      </c>
    </row>
    <row r="161" spans="3:71">
      <c r="F161" t="s">
        <v>177</v>
      </c>
      <c r="O161" s="31"/>
      <c r="P161" s="31"/>
      <c r="R161" s="35">
        <f>Q164*$O$8</f>
        <v>35.219127849804188</v>
      </c>
      <c r="S161" s="35">
        <f>R164*$O$8</f>
        <v>36.144912513571434</v>
      </c>
      <c r="T161" s="35">
        <f>S164*$O$8</f>
        <v>35.220940899993209</v>
      </c>
      <c r="U161" s="35">
        <f t="shared" ref="U161:BS161" si="2931">T164*$O$8</f>
        <v>34.437744841446815</v>
      </c>
      <c r="V161" s="35">
        <f t="shared" si="2931"/>
        <v>33.711468778461146</v>
      </c>
      <c r="W161" s="35">
        <f t="shared" si="2931"/>
        <v>33.00114384701061</v>
      </c>
      <c r="X161" s="35">
        <f t="shared" si="2931"/>
        <v>32.297024411137613</v>
      </c>
      <c r="Y161" s="35">
        <f t="shared" si="2931"/>
        <v>31.586590456275907</v>
      </c>
      <c r="Z161" s="35">
        <f t="shared" si="2931"/>
        <v>30.835874303796494</v>
      </c>
      <c r="AA161" s="35">
        <f t="shared" si="2931"/>
        <v>30.042952295422921</v>
      </c>
      <c r="AB161" s="35">
        <f t="shared" si="2931"/>
        <v>29.206735549841323</v>
      </c>
      <c r="AC161" s="35">
        <f t="shared" si="2931"/>
        <v>28.325745806986571</v>
      </c>
      <c r="AD161" s="35">
        <f t="shared" si="2931"/>
        <v>27.398570983308716</v>
      </c>
      <c r="AE161" s="35">
        <f t="shared" si="2931"/>
        <v>26.465524755975611</v>
      </c>
      <c r="AF161" s="35">
        <f t="shared" si="2931"/>
        <v>25.526909845320443</v>
      </c>
      <c r="AG161" s="35">
        <f t="shared" si="2931"/>
        <v>24.579888722133411</v>
      </c>
      <c r="AH161" s="35">
        <f t="shared" si="2931"/>
        <v>23.667998572913802</v>
      </c>
      <c r="AI161" s="35">
        <f t="shared" si="2931"/>
        <v>22.797717924301416</v>
      </c>
      <c r="AJ161" s="35">
        <f t="shared" si="2931"/>
        <v>21.891802200245937</v>
      </c>
      <c r="AK161" s="35">
        <f>AJ164*$O$8</f>
        <v>20.954249881238322</v>
      </c>
      <c r="AL161" s="35">
        <f t="shared" si="2931"/>
        <v>19.970438748590297</v>
      </c>
      <c r="AM161" s="35">
        <f t="shared" si="2931"/>
        <v>18.938893470683858</v>
      </c>
      <c r="AN161" s="35">
        <f t="shared" si="2931"/>
        <v>17.858098206161724</v>
      </c>
      <c r="AO161" s="35">
        <f t="shared" si="2931"/>
        <v>16.72649557367043</v>
      </c>
      <c r="AP161" s="35">
        <f t="shared" si="2931"/>
        <v>15.900081471178336</v>
      </c>
      <c r="AQ161" s="35">
        <f t="shared" si="2931"/>
        <v>15.367582352110796</v>
      </c>
      <c r="AR161" s="35">
        <f t="shared" si="2931"/>
        <v>14.821356975575418</v>
      </c>
      <c r="AS161" s="35">
        <f t="shared" si="2931"/>
        <v>14.355534394576942</v>
      </c>
      <c r="AT161" s="35">
        <f t="shared" si="2931"/>
        <v>14.239078844263911</v>
      </c>
      <c r="AU161" s="35">
        <f t="shared" si="2931"/>
        <v>14.112222858180528</v>
      </c>
      <c r="AV161" s="35">
        <f t="shared" si="2931"/>
        <v>13.974597001116106</v>
      </c>
      <c r="AW161" s="35">
        <f t="shared" si="2931"/>
        <v>13.82582122062583</v>
      </c>
      <c r="AX161" s="35">
        <f t="shared" si="2931"/>
        <v>13.665504570115502</v>
      </c>
      <c r="AY161" s="35">
        <f t="shared" si="2931"/>
        <v>13.493244925096509</v>
      </c>
      <c r="AZ161" s="35">
        <f t="shared" si="2931"/>
        <v>13.308628692448709</v>
      </c>
      <c r="BA161" s="35">
        <f t="shared" si="2931"/>
        <v>13.111230512524955</v>
      </c>
      <c r="BB161" s="35">
        <f t="shared" si="2931"/>
        <v>12.900612953927276</v>
      </c>
      <c r="BC161" s="35">
        <f t="shared" si="2931"/>
        <v>12.676326200780679</v>
      </c>
      <c r="BD161" s="35">
        <f t="shared" si="2931"/>
        <v>12.437907732326646</v>
      </c>
      <c r="BE161" s="35">
        <f t="shared" si="2931"/>
        <v>12.184881994654141</v>
      </c>
      <c r="BF161" s="35">
        <f t="shared" si="2931"/>
        <v>11.916760064381803</v>
      </c>
      <c r="BG161" s="35">
        <f t="shared" si="2931"/>
        <v>11.633039304100713</v>
      </c>
      <c r="BH161" s="35">
        <f t="shared" si="2931"/>
        <v>11.333203009382622</v>
      </c>
      <c r="BI161" s="35">
        <f t="shared" si="2931"/>
        <v>11.020076178400648</v>
      </c>
      <c r="BJ161" s="35">
        <f t="shared" si="2931"/>
        <v>10.695622694581839</v>
      </c>
      <c r="BK161" s="35">
        <f t="shared" si="2931"/>
        <v>10.357979267030938</v>
      </c>
      <c r="BL161" s="35">
        <f t="shared" si="2931"/>
        <v>10.004823237341528</v>
      </c>
      <c r="BM161" s="35">
        <f t="shared" si="2931"/>
        <v>9.6385890275589095</v>
      </c>
      <c r="BN161" s="35">
        <f t="shared" si="2931"/>
        <v>9.2621196898203078</v>
      </c>
      <c r="BO161" s="35">
        <f t="shared" si="2931"/>
        <v>8.874414433508889</v>
      </c>
      <c r="BP161" s="35">
        <f t="shared" si="2931"/>
        <v>8.4726190194280928</v>
      </c>
      <c r="BQ161" s="35">
        <f t="shared" si="2931"/>
        <v>8.0562736326074003</v>
      </c>
      <c r="BR161" s="35">
        <f t="shared" si="2931"/>
        <v>7.6254860390770043</v>
      </c>
      <c r="BS161" s="35">
        <f t="shared" si="2931"/>
        <v>7.1799571018506638</v>
      </c>
    </row>
    <row r="162" spans="3:71">
      <c r="F162" t="s">
        <v>178</v>
      </c>
      <c r="R162" s="35">
        <f>(R41*R8)+(R153*R8)</f>
        <v>78.38276918594768</v>
      </c>
      <c r="S162" s="35">
        <f t="shared" ref="S162:BS162" si="2932">(S41*S8)+(S153*S8)</f>
        <v>82.343493192482555</v>
      </c>
      <c r="T162" s="35">
        <f t="shared" si="2932"/>
        <v>74.38074382731287</v>
      </c>
      <c r="U162" s="35">
        <f t="shared" si="2932"/>
        <v>70.75154799073033</v>
      </c>
      <c r="V162" s="35">
        <f t="shared" si="2932"/>
        <v>69.227715350988049</v>
      </c>
      <c r="W162" s="35">
        <f t="shared" si="2932"/>
        <v>68.207115640660518</v>
      </c>
      <c r="X162" s="35">
        <f t="shared" si="2932"/>
        <v>67.818722154222584</v>
      </c>
      <c r="Y162" s="35">
        <f t="shared" si="2932"/>
        <v>69.122398080246626</v>
      </c>
      <c r="Z162" s="35">
        <f t="shared" si="2932"/>
        <v>70.4819747224754</v>
      </c>
      <c r="AA162" s="35">
        <f t="shared" si="2932"/>
        <v>71.853789574502599</v>
      </c>
      <c r="AB162" s="35">
        <f t="shared" si="2932"/>
        <v>73.256222692579016</v>
      </c>
      <c r="AC162" s="35">
        <f t="shared" si="2932"/>
        <v>74.684486990879222</v>
      </c>
      <c r="AD162" s="35">
        <f t="shared" si="2932"/>
        <v>74.050882349963771</v>
      </c>
      <c r="AE162" s="35">
        <f t="shared" si="2932"/>
        <v>73.396270288734144</v>
      </c>
      <c r="AF162" s="35">
        <f t="shared" si="2932"/>
        <v>72.877966004672089</v>
      </c>
      <c r="AG162" s="35">
        <f t="shared" si="2932"/>
        <v>70.174396183113771</v>
      </c>
      <c r="AH162" s="35">
        <f t="shared" si="2932"/>
        <v>67.18203100353314</v>
      </c>
      <c r="AI162" s="35">
        <f t="shared" si="2932"/>
        <v>68.09350412707515</v>
      </c>
      <c r="AJ162" s="35">
        <f t="shared" si="2932"/>
        <v>68.769418150626962</v>
      </c>
      <c r="AK162" s="35">
        <f t="shared" si="2932"/>
        <v>70.144806513639509</v>
      </c>
      <c r="AL162" s="35">
        <f t="shared" si="2932"/>
        <v>71.547702643912302</v>
      </c>
      <c r="AM162" s="35">
        <f t="shared" si="2932"/>
        <v>72.978656696790551</v>
      </c>
      <c r="AN162" s="35">
        <f t="shared" si="2932"/>
        <v>74.438229830726357</v>
      </c>
      <c r="AO162" s="35">
        <f t="shared" si="2932"/>
        <v>58.047200698275162</v>
      </c>
      <c r="AP162" s="35">
        <f t="shared" si="2932"/>
        <v>42.525037424555315</v>
      </c>
      <c r="AQ162" s="35">
        <f t="shared" si="2932"/>
        <v>42.678851178879732</v>
      </c>
      <c r="AR162" s="35">
        <f t="shared" si="2932"/>
        <v>38.112486025499187</v>
      </c>
      <c r="AS162" s="35">
        <f t="shared" si="2932"/>
        <v>20.178311910228544</v>
      </c>
      <c r="AT162" s="35">
        <f t="shared" si="2932"/>
        <v>20.581878148433113</v>
      </c>
      <c r="AU162" s="35">
        <f t="shared" si="2932"/>
        <v>20.993515711401777</v>
      </c>
      <c r="AV162" s="35">
        <f t="shared" si="2932"/>
        <v>21.413386025629812</v>
      </c>
      <c r="AW162" s="35">
        <f t="shared" si="2932"/>
        <v>21.841653746142409</v>
      </c>
      <c r="AX162" s="35">
        <f t="shared" si="2932"/>
        <v>22.278486821065258</v>
      </c>
      <c r="AY162" s="35">
        <f t="shared" si="2932"/>
        <v>22.724056557486563</v>
      </c>
      <c r="AZ162" s="35">
        <f t="shared" si="2932"/>
        <v>23.178537688636293</v>
      </c>
      <c r="BA162" s="35">
        <f t="shared" si="2932"/>
        <v>23.642108442409018</v>
      </c>
      <c r="BB162" s="35">
        <f t="shared" si="2932"/>
        <v>24.114950611257203</v>
      </c>
      <c r="BC162" s="35">
        <f t="shared" si="2932"/>
        <v>24.597249623482348</v>
      </c>
      <c r="BD162" s="35">
        <f t="shared" si="2932"/>
        <v>25.089194615951996</v>
      </c>
      <c r="BE162" s="35">
        <f t="shared" si="2932"/>
        <v>25.590978508271036</v>
      </c>
      <c r="BF162" s="35">
        <f t="shared" si="2932"/>
        <v>26.102798078436454</v>
      </c>
      <c r="BG162" s="35">
        <f t="shared" si="2932"/>
        <v>26.624854040005182</v>
      </c>
      <c r="BH162" s="35">
        <f t="shared" si="2932"/>
        <v>26.989544558481406</v>
      </c>
      <c r="BI162" s="35">
        <f t="shared" si="2932"/>
        <v>27.242750369341056</v>
      </c>
      <c r="BJ162" s="35">
        <f t="shared" si="2932"/>
        <v>27.577794072126963</v>
      </c>
      <c r="BK162" s="35">
        <f t="shared" si="2932"/>
        <v>28.015780751501339</v>
      </c>
      <c r="BL162" s="35">
        <f t="shared" si="2932"/>
        <v>28.316533726472471</v>
      </c>
      <c r="BM162" s="35">
        <f t="shared" si="2932"/>
        <v>28.462055914489003</v>
      </c>
      <c r="BN162" s="35">
        <f t="shared" si="2932"/>
        <v>28.647382505391246</v>
      </c>
      <c r="BO162" s="35">
        <f t="shared" si="2932"/>
        <v>28.964185137548704</v>
      </c>
      <c r="BP162" s="35">
        <f t="shared" si="2932"/>
        <v>29.289888360462736</v>
      </c>
      <c r="BQ162" s="35">
        <f t="shared" si="2932"/>
        <v>29.595653309127172</v>
      </c>
      <c r="BR162" s="35">
        <f t="shared" si="2932"/>
        <v>29.901932900394002</v>
      </c>
      <c r="BS162" s="35">
        <f t="shared" si="2932"/>
        <v>30.208625413987853</v>
      </c>
    </row>
    <row r="163" spans="3:71">
      <c r="F163" t="s">
        <v>179</v>
      </c>
      <c r="R163" s="35">
        <f>R162-R161</f>
        <v>43.163641336143492</v>
      </c>
      <c r="S163" s="35">
        <f t="shared" ref="S163:BS163" si="2933">S162-S161</f>
        <v>46.198580678911121</v>
      </c>
      <c r="T163" s="35">
        <f t="shared" si="2933"/>
        <v>39.15980292731966</v>
      </c>
      <c r="U163" s="35">
        <f t="shared" si="2933"/>
        <v>36.313803149283515</v>
      </c>
      <c r="V163" s="35">
        <f t="shared" si="2933"/>
        <v>35.516246572526903</v>
      </c>
      <c r="W163" s="35">
        <f t="shared" si="2933"/>
        <v>35.205971793649908</v>
      </c>
      <c r="X163" s="35">
        <f t="shared" si="2933"/>
        <v>35.521697743084971</v>
      </c>
      <c r="Y163" s="35">
        <f t="shared" si="2933"/>
        <v>37.535807623970719</v>
      </c>
      <c r="Z163" s="35">
        <f t="shared" si="2933"/>
        <v>39.646100418678905</v>
      </c>
      <c r="AA163" s="35">
        <f t="shared" si="2933"/>
        <v>41.810837279079678</v>
      </c>
      <c r="AB163" s="35">
        <f t="shared" si="2933"/>
        <v>44.049487142737689</v>
      </c>
      <c r="AC163" s="35">
        <f t="shared" si="2933"/>
        <v>46.358741183892647</v>
      </c>
      <c r="AD163" s="35">
        <f t="shared" si="2933"/>
        <v>46.652311366655056</v>
      </c>
      <c r="AE163" s="35">
        <f t="shared" si="2933"/>
        <v>46.930745532758536</v>
      </c>
      <c r="AF163" s="35">
        <f t="shared" si="2933"/>
        <v>47.351056159351643</v>
      </c>
      <c r="AG163" s="35">
        <f t="shared" si="2933"/>
        <v>45.59450746098036</v>
      </c>
      <c r="AH163" s="35">
        <f t="shared" si="2933"/>
        <v>43.514032430619338</v>
      </c>
      <c r="AI163" s="35">
        <f t="shared" si="2933"/>
        <v>45.295786202773733</v>
      </c>
      <c r="AJ163" s="35">
        <f t="shared" si="2933"/>
        <v>46.877615950381028</v>
      </c>
      <c r="AK163" s="35">
        <f t="shared" si="2933"/>
        <v>49.190556632401183</v>
      </c>
      <c r="AL163" s="35">
        <f t="shared" si="2933"/>
        <v>51.577263895322005</v>
      </c>
      <c r="AM163" s="35">
        <f t="shared" si="2933"/>
        <v>54.039763226106693</v>
      </c>
      <c r="AN163" s="35">
        <f t="shared" si="2933"/>
        <v>56.580131624564629</v>
      </c>
      <c r="AO163" s="35">
        <f t="shared" si="2933"/>
        <v>41.320705124604729</v>
      </c>
      <c r="AP163" s="35">
        <f t="shared" si="2933"/>
        <v>26.624955953376979</v>
      </c>
      <c r="AQ163" s="35">
        <f t="shared" si="2933"/>
        <v>27.311268826768938</v>
      </c>
      <c r="AR163" s="35">
        <f t="shared" si="2933"/>
        <v>23.291129049923768</v>
      </c>
      <c r="AS163" s="35">
        <f t="shared" si="2933"/>
        <v>5.8227775156516017</v>
      </c>
      <c r="AT163" s="35">
        <f t="shared" si="2933"/>
        <v>6.3427993041692012</v>
      </c>
      <c r="AU163" s="35">
        <f t="shared" si="2933"/>
        <v>6.8812928532212485</v>
      </c>
      <c r="AV163" s="35">
        <f t="shared" si="2933"/>
        <v>7.4387890245137065</v>
      </c>
      <c r="AW163" s="35">
        <f t="shared" si="2933"/>
        <v>8.0158325255165792</v>
      </c>
      <c r="AX163" s="35">
        <f t="shared" si="2933"/>
        <v>8.6129822509497558</v>
      </c>
      <c r="AY163" s="35">
        <f t="shared" si="2933"/>
        <v>9.2308116323900542</v>
      </c>
      <c r="AZ163" s="35">
        <f t="shared" si="2933"/>
        <v>9.8699089961875845</v>
      </c>
      <c r="BA163" s="35">
        <f t="shared" si="2933"/>
        <v>10.530877929884063</v>
      </c>
      <c r="BB163" s="35">
        <f t="shared" si="2933"/>
        <v>11.214337657329928</v>
      </c>
      <c r="BC163" s="35">
        <f t="shared" si="2933"/>
        <v>11.920923422701669</v>
      </c>
      <c r="BD163" s="35">
        <f t="shared" si="2933"/>
        <v>12.65128688362535</v>
      </c>
      <c r="BE163" s="35">
        <f t="shared" si="2933"/>
        <v>13.406096513616895</v>
      </c>
      <c r="BF163" s="35">
        <f t="shared" si="2933"/>
        <v>14.186038014054651</v>
      </c>
      <c r="BG163" s="35">
        <f t="shared" si="2933"/>
        <v>14.99181473590447</v>
      </c>
      <c r="BH163" s="35">
        <f t="shared" si="2933"/>
        <v>15.656341549098784</v>
      </c>
      <c r="BI163" s="35">
        <f t="shared" si="2933"/>
        <v>16.22267419094041</v>
      </c>
      <c r="BJ163" s="35">
        <f t="shared" si="2933"/>
        <v>16.882171377545124</v>
      </c>
      <c r="BK163" s="35">
        <f t="shared" si="2933"/>
        <v>17.657801484470401</v>
      </c>
      <c r="BL163" s="35">
        <f t="shared" si="2933"/>
        <v>18.311710489130945</v>
      </c>
      <c r="BM163" s="35">
        <f t="shared" si="2933"/>
        <v>18.823466886930092</v>
      </c>
      <c r="BN163" s="35">
        <f t="shared" si="2933"/>
        <v>19.38526281557094</v>
      </c>
      <c r="BO163" s="35">
        <f t="shared" si="2933"/>
        <v>20.089770704039815</v>
      </c>
      <c r="BP163" s="35">
        <f t="shared" si="2933"/>
        <v>20.817269341034645</v>
      </c>
      <c r="BQ163" s="35">
        <f t="shared" si="2933"/>
        <v>21.539379676519772</v>
      </c>
      <c r="BR163" s="35">
        <f t="shared" si="2933"/>
        <v>22.276446861316998</v>
      </c>
      <c r="BS163" s="35">
        <f t="shared" si="2933"/>
        <v>23.028668312137189</v>
      </c>
    </row>
    <row r="164" spans="3:71">
      <c r="F164" t="s">
        <v>47</v>
      </c>
      <c r="Q164" s="35">
        <f t="shared" ref="Q164:BS164" si="2934">Q155*Q8</f>
        <v>1760.9563924902095</v>
      </c>
      <c r="R164" s="35">
        <f>R155*R8</f>
        <v>1807.2456256785717</v>
      </c>
      <c r="S164" s="35">
        <f t="shared" si="2934"/>
        <v>1761.0470449996606</v>
      </c>
      <c r="T164" s="35">
        <f t="shared" si="2934"/>
        <v>1721.8872420723408</v>
      </c>
      <c r="U164" s="35">
        <f t="shared" si="2934"/>
        <v>1685.5734389230572</v>
      </c>
      <c r="V164" s="35">
        <f t="shared" si="2934"/>
        <v>1650.0571923505304</v>
      </c>
      <c r="W164" s="35">
        <f t="shared" si="2934"/>
        <v>1614.8512205568807</v>
      </c>
      <c r="X164" s="35">
        <f t="shared" si="2934"/>
        <v>1579.3295228137954</v>
      </c>
      <c r="Y164" s="35">
        <f t="shared" si="2934"/>
        <v>1541.7937151898248</v>
      </c>
      <c r="Z164" s="35">
        <f t="shared" si="2934"/>
        <v>1502.147614771146</v>
      </c>
      <c r="AA164" s="35">
        <f t="shared" si="2934"/>
        <v>1460.3367774920662</v>
      </c>
      <c r="AB164" s="35">
        <f t="shared" si="2934"/>
        <v>1416.2872903493285</v>
      </c>
      <c r="AC164" s="35">
        <f t="shared" si="2934"/>
        <v>1369.9285491654357</v>
      </c>
      <c r="AD164" s="35">
        <f t="shared" si="2934"/>
        <v>1323.2762377987806</v>
      </c>
      <c r="AE164" s="35">
        <f t="shared" si="2934"/>
        <v>1276.3454922660221</v>
      </c>
      <c r="AF164" s="35">
        <f t="shared" si="2934"/>
        <v>1228.9944361066705</v>
      </c>
      <c r="AG164" s="35">
        <f t="shared" si="2934"/>
        <v>1183.3999286456901</v>
      </c>
      <c r="AH164" s="35">
        <f t="shared" si="2934"/>
        <v>1139.8858962150707</v>
      </c>
      <c r="AI164" s="35">
        <f t="shared" si="2934"/>
        <v>1094.5901100122969</v>
      </c>
      <c r="AJ164" s="35">
        <f t="shared" si="2934"/>
        <v>1047.712494061916</v>
      </c>
      <c r="AK164" s="35">
        <f t="shared" si="2934"/>
        <v>998.52193742951476</v>
      </c>
      <c r="AL164" s="35">
        <f t="shared" si="2934"/>
        <v>946.94467353419282</v>
      </c>
      <c r="AM164" s="35">
        <f t="shared" si="2934"/>
        <v>892.90491030808619</v>
      </c>
      <c r="AN164" s="35">
        <f t="shared" si="2934"/>
        <v>836.32477868352146</v>
      </c>
      <c r="AO164" s="35">
        <f t="shared" si="2934"/>
        <v>795.00407355891673</v>
      </c>
      <c r="AP164" s="35">
        <f t="shared" si="2934"/>
        <v>768.37911760553982</v>
      </c>
      <c r="AQ164" s="35">
        <f t="shared" si="2934"/>
        <v>741.06784877877089</v>
      </c>
      <c r="AR164" s="35">
        <f t="shared" si="2934"/>
        <v>717.77671972884707</v>
      </c>
      <c r="AS164" s="35">
        <f t="shared" si="2934"/>
        <v>711.95394221319555</v>
      </c>
      <c r="AT164" s="35">
        <f t="shared" si="2934"/>
        <v>705.6111429090264</v>
      </c>
      <c r="AU164" s="35">
        <f t="shared" si="2934"/>
        <v>698.72985005580529</v>
      </c>
      <c r="AV164" s="35">
        <f t="shared" si="2934"/>
        <v>691.29106103129152</v>
      </c>
      <c r="AW164" s="35">
        <f t="shared" si="2934"/>
        <v>683.27522850577509</v>
      </c>
      <c r="AX164" s="35">
        <f t="shared" si="2934"/>
        <v>674.66224625482539</v>
      </c>
      <c r="AY164" s="35">
        <f t="shared" si="2934"/>
        <v>665.4314346224354</v>
      </c>
      <c r="AZ164" s="35">
        <f t="shared" si="2934"/>
        <v>655.56152562624777</v>
      </c>
      <c r="BA164" s="35">
        <f t="shared" si="2934"/>
        <v>645.03064769636376</v>
      </c>
      <c r="BB164" s="35">
        <f t="shared" si="2934"/>
        <v>633.81631003903397</v>
      </c>
      <c r="BC164" s="35">
        <f t="shared" si="2934"/>
        <v>621.8953866163323</v>
      </c>
      <c r="BD164" s="35">
        <f t="shared" si="2934"/>
        <v>609.24409973270701</v>
      </c>
      <c r="BE164" s="35">
        <f t="shared" si="2934"/>
        <v>595.83800321909018</v>
      </c>
      <c r="BF164" s="35">
        <f t="shared" si="2934"/>
        <v>581.65196520503559</v>
      </c>
      <c r="BG164" s="35">
        <f t="shared" si="2934"/>
        <v>566.66015046913105</v>
      </c>
      <c r="BH164" s="35">
        <f t="shared" si="2934"/>
        <v>551.00380892003238</v>
      </c>
      <c r="BI164" s="35">
        <f t="shared" si="2934"/>
        <v>534.78113472909195</v>
      </c>
      <c r="BJ164" s="35">
        <f t="shared" si="2934"/>
        <v>517.89896335154685</v>
      </c>
      <c r="BK164" s="35">
        <f t="shared" si="2934"/>
        <v>500.24116186707636</v>
      </c>
      <c r="BL164" s="35">
        <f t="shared" si="2934"/>
        <v>481.92945137794544</v>
      </c>
      <c r="BM164" s="35">
        <f t="shared" si="2934"/>
        <v>463.10598449101536</v>
      </c>
      <c r="BN164" s="35">
        <f t="shared" si="2934"/>
        <v>443.72072167544445</v>
      </c>
      <c r="BO164" s="35">
        <f t="shared" si="2934"/>
        <v>423.63095097140462</v>
      </c>
      <c r="BP164" s="35">
        <f t="shared" si="2934"/>
        <v>402.81368163037001</v>
      </c>
      <c r="BQ164" s="35">
        <f t="shared" si="2934"/>
        <v>381.27430195385023</v>
      </c>
      <c r="BR164" s="35">
        <f t="shared" si="2934"/>
        <v>358.9978550925332</v>
      </c>
      <c r="BS164" s="35">
        <f t="shared" si="2934"/>
        <v>335.969186780396</v>
      </c>
    </row>
    <row r="166" spans="3:71" ht="15.75" thickBot="1">
      <c r="C166" s="28" t="s">
        <v>180</v>
      </c>
      <c r="D166" s="28"/>
      <c r="E166" s="28"/>
      <c r="F166" s="29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</row>
    <row r="168" spans="3:71">
      <c r="F168" t="s">
        <v>181</v>
      </c>
      <c r="Q168" s="39"/>
      <c r="R168" s="35">
        <f>Q164*$O$13</f>
        <v>1056.5738354941257</v>
      </c>
      <c r="S168" s="35">
        <f t="shared" ref="S168:BS168" si="2935">R164*$O$13</f>
        <v>1084.3473754071431</v>
      </c>
      <c r="T168" s="35">
        <f t="shared" si="2935"/>
        <v>1056.6282269997962</v>
      </c>
      <c r="U168" s="35">
        <f t="shared" si="2935"/>
        <v>1033.1323452434044</v>
      </c>
      <c r="V168" s="35">
        <f t="shared" si="2935"/>
        <v>1011.3440633538343</v>
      </c>
      <c r="W168" s="35">
        <f t="shared" si="2935"/>
        <v>990.03431541031819</v>
      </c>
      <c r="X168" s="35">
        <f t="shared" si="2935"/>
        <v>968.9107323341284</v>
      </c>
      <c r="Y168" s="35">
        <f t="shared" si="2935"/>
        <v>947.59771368827717</v>
      </c>
      <c r="Z168" s="35">
        <f t="shared" si="2935"/>
        <v>925.07622911389478</v>
      </c>
      <c r="AA168" s="35">
        <f t="shared" si="2935"/>
        <v>901.28856886268761</v>
      </c>
      <c r="AB168" s="35">
        <f t="shared" si="2935"/>
        <v>876.20206649523971</v>
      </c>
      <c r="AC168" s="35">
        <f t="shared" si="2935"/>
        <v>849.77237420959705</v>
      </c>
      <c r="AD168" s="35">
        <f t="shared" si="2935"/>
        <v>821.95712949926144</v>
      </c>
      <c r="AE168" s="35">
        <f t="shared" si="2935"/>
        <v>793.96574267926837</v>
      </c>
      <c r="AF168" s="35">
        <f t="shared" si="2935"/>
        <v>765.80729535961325</v>
      </c>
      <c r="AG168" s="35">
        <f t="shared" si="2935"/>
        <v>737.39666166400229</v>
      </c>
      <c r="AH168" s="35">
        <f t="shared" si="2935"/>
        <v>710.03995718741407</v>
      </c>
      <c r="AI168" s="35">
        <f t="shared" si="2935"/>
        <v>683.93153772904236</v>
      </c>
      <c r="AJ168" s="35">
        <f t="shared" si="2935"/>
        <v>656.75406600737813</v>
      </c>
      <c r="AK168" s="35">
        <f t="shared" si="2935"/>
        <v>628.6274964371496</v>
      </c>
      <c r="AL168" s="35">
        <f t="shared" si="2935"/>
        <v>599.11316245770888</v>
      </c>
      <c r="AM168" s="35">
        <f t="shared" si="2935"/>
        <v>568.16680412051562</v>
      </c>
      <c r="AN168" s="35">
        <f t="shared" si="2935"/>
        <v>535.74294618485169</v>
      </c>
      <c r="AO168" s="35">
        <f t="shared" si="2935"/>
        <v>501.79486721011284</v>
      </c>
      <c r="AP168" s="35">
        <f t="shared" si="2935"/>
        <v>477.00244413535</v>
      </c>
      <c r="AQ168" s="35">
        <f t="shared" si="2935"/>
        <v>461.02747056332385</v>
      </c>
      <c r="AR168" s="35">
        <f t="shared" si="2935"/>
        <v>444.64070926726254</v>
      </c>
      <c r="AS168" s="35">
        <f t="shared" si="2935"/>
        <v>430.66603183730825</v>
      </c>
      <c r="AT168" s="35">
        <f t="shared" si="2935"/>
        <v>427.1723653279173</v>
      </c>
      <c r="AU168" s="35">
        <f t="shared" si="2935"/>
        <v>423.36668574541585</v>
      </c>
      <c r="AV168" s="35">
        <f t="shared" si="2935"/>
        <v>419.23791003348316</v>
      </c>
      <c r="AW168" s="35">
        <f t="shared" si="2935"/>
        <v>414.77463661877488</v>
      </c>
      <c r="AX168" s="35">
        <f t="shared" si="2935"/>
        <v>409.96513710346505</v>
      </c>
      <c r="AY168" s="35">
        <f t="shared" si="2935"/>
        <v>404.79734775289523</v>
      </c>
      <c r="AZ168" s="35">
        <f t="shared" si="2935"/>
        <v>399.25886077346121</v>
      </c>
      <c r="BA168" s="35">
        <f t="shared" si="2935"/>
        <v>393.33691537574867</v>
      </c>
      <c r="BB168" s="35">
        <f t="shared" si="2935"/>
        <v>387.01838861781823</v>
      </c>
      <c r="BC168" s="35">
        <f t="shared" si="2935"/>
        <v>380.28978602342039</v>
      </c>
      <c r="BD168" s="35">
        <f t="shared" si="2935"/>
        <v>373.13723196979936</v>
      </c>
      <c r="BE168" s="35">
        <f t="shared" si="2935"/>
        <v>365.54645983962422</v>
      </c>
      <c r="BF168" s="35">
        <f t="shared" si="2935"/>
        <v>357.50280193145409</v>
      </c>
      <c r="BG168" s="35">
        <f t="shared" si="2935"/>
        <v>348.99117912302137</v>
      </c>
      <c r="BH168" s="35">
        <f t="shared" si="2935"/>
        <v>339.99609028147864</v>
      </c>
      <c r="BI168" s="35">
        <f t="shared" si="2935"/>
        <v>330.60228535201941</v>
      </c>
      <c r="BJ168" s="35">
        <f t="shared" si="2935"/>
        <v>320.86868083745514</v>
      </c>
      <c r="BK168" s="35">
        <f t="shared" si="2935"/>
        <v>310.73937801092808</v>
      </c>
      <c r="BL168" s="35">
        <f t="shared" si="2935"/>
        <v>300.14469712024578</v>
      </c>
      <c r="BM168" s="35">
        <f t="shared" si="2935"/>
        <v>289.15767082676723</v>
      </c>
      <c r="BN168" s="35">
        <f t="shared" si="2935"/>
        <v>277.86359069460923</v>
      </c>
      <c r="BO168" s="35">
        <f t="shared" si="2935"/>
        <v>266.23243300526667</v>
      </c>
      <c r="BP168" s="35">
        <f t="shared" si="2935"/>
        <v>254.17857058284275</v>
      </c>
      <c r="BQ168" s="35">
        <f t="shared" si="2935"/>
        <v>241.68820897822201</v>
      </c>
      <c r="BR168" s="35">
        <f t="shared" si="2935"/>
        <v>228.76458117231013</v>
      </c>
      <c r="BS168" s="35">
        <f t="shared" si="2935"/>
        <v>215.39871305551992</v>
      </c>
    </row>
    <row r="169" spans="3:71">
      <c r="F169" t="s">
        <v>182</v>
      </c>
      <c r="Q169" s="39"/>
      <c r="R169" s="35">
        <f>Q164*$O$14</f>
        <v>704.38255699608385</v>
      </c>
      <c r="S169" s="35">
        <f t="shared" ref="S169:BS169" si="2936">R164*$O$14</f>
        <v>722.89825027142876</v>
      </c>
      <c r="T169" s="35">
        <f t="shared" si="2936"/>
        <v>704.41881799986425</v>
      </c>
      <c r="U169" s="35">
        <f t="shared" si="2936"/>
        <v>688.75489682893635</v>
      </c>
      <c r="V169" s="35">
        <f t="shared" si="2936"/>
        <v>674.22937556922295</v>
      </c>
      <c r="W169" s="35">
        <f t="shared" si="2936"/>
        <v>660.0228769402122</v>
      </c>
      <c r="X169" s="35">
        <f t="shared" si="2936"/>
        <v>645.94048822275226</v>
      </c>
      <c r="Y169" s="35">
        <f t="shared" si="2936"/>
        <v>631.73180912551823</v>
      </c>
      <c r="Z169" s="35">
        <f t="shared" si="2936"/>
        <v>616.71748607592997</v>
      </c>
      <c r="AA169" s="35">
        <f t="shared" si="2936"/>
        <v>600.85904590845837</v>
      </c>
      <c r="AB169" s="35">
        <f t="shared" si="2936"/>
        <v>584.13471099682647</v>
      </c>
      <c r="AC169" s="35">
        <f t="shared" si="2936"/>
        <v>566.51491613973144</v>
      </c>
      <c r="AD169" s="35">
        <f t="shared" si="2936"/>
        <v>547.97141966617426</v>
      </c>
      <c r="AE169" s="35">
        <f t="shared" si="2936"/>
        <v>529.31049511951221</v>
      </c>
      <c r="AF169" s="35">
        <f t="shared" si="2936"/>
        <v>510.53819690640887</v>
      </c>
      <c r="AG169" s="35">
        <f t="shared" si="2936"/>
        <v>491.5977744426682</v>
      </c>
      <c r="AH169" s="35">
        <f t="shared" si="2936"/>
        <v>473.35997145827605</v>
      </c>
      <c r="AI169" s="35">
        <f t="shared" si="2936"/>
        <v>455.9543584860283</v>
      </c>
      <c r="AJ169" s="35">
        <f t="shared" si="2936"/>
        <v>437.83604400491879</v>
      </c>
      <c r="AK169" s="35">
        <f t="shared" si="2936"/>
        <v>419.0849976247664</v>
      </c>
      <c r="AL169" s="35">
        <f t="shared" si="2936"/>
        <v>399.40877497180594</v>
      </c>
      <c r="AM169" s="35">
        <f t="shared" si="2936"/>
        <v>378.77786941367714</v>
      </c>
      <c r="AN169" s="35">
        <f t="shared" si="2936"/>
        <v>357.1619641232345</v>
      </c>
      <c r="AO169" s="35">
        <f t="shared" si="2936"/>
        <v>334.52991147340862</v>
      </c>
      <c r="AP169" s="35">
        <f t="shared" si="2936"/>
        <v>318.00162942356673</v>
      </c>
      <c r="AQ169" s="35">
        <f t="shared" si="2936"/>
        <v>307.35164704221597</v>
      </c>
      <c r="AR169" s="35">
        <f t="shared" si="2936"/>
        <v>296.42713951150836</v>
      </c>
      <c r="AS169" s="35">
        <f t="shared" si="2936"/>
        <v>287.11068789153882</v>
      </c>
      <c r="AT169" s="35">
        <f t="shared" si="2936"/>
        <v>284.78157688527824</v>
      </c>
      <c r="AU169" s="35">
        <f t="shared" si="2936"/>
        <v>282.24445716361055</v>
      </c>
      <c r="AV169" s="35">
        <f t="shared" si="2936"/>
        <v>279.49194002232213</v>
      </c>
      <c r="AW169" s="35">
        <f t="shared" si="2936"/>
        <v>276.51642441251664</v>
      </c>
      <c r="AX169" s="35">
        <f t="shared" si="2936"/>
        <v>273.31009140231004</v>
      </c>
      <c r="AY169" s="35">
        <f t="shared" si="2936"/>
        <v>269.86489850193016</v>
      </c>
      <c r="AZ169" s="35">
        <f t="shared" si="2936"/>
        <v>266.1725738489742</v>
      </c>
      <c r="BA169" s="35">
        <f t="shared" si="2936"/>
        <v>262.2246102504991</v>
      </c>
      <c r="BB169" s="35">
        <f t="shared" si="2936"/>
        <v>258.01225907854553</v>
      </c>
      <c r="BC169" s="35">
        <f t="shared" si="2936"/>
        <v>253.5265240156136</v>
      </c>
      <c r="BD169" s="35">
        <f t="shared" si="2936"/>
        <v>248.75815464653294</v>
      </c>
      <c r="BE169" s="35">
        <f t="shared" si="2936"/>
        <v>243.69763989308282</v>
      </c>
      <c r="BF169" s="35">
        <f t="shared" si="2936"/>
        <v>238.3352012876361</v>
      </c>
      <c r="BG169" s="35">
        <f t="shared" si="2936"/>
        <v>232.66078608201425</v>
      </c>
      <c r="BH169" s="35">
        <f t="shared" si="2936"/>
        <v>226.66406018765244</v>
      </c>
      <c r="BI169" s="35">
        <f t="shared" si="2936"/>
        <v>220.40152356801298</v>
      </c>
      <c r="BJ169" s="35">
        <f t="shared" si="2936"/>
        <v>213.9124538916368</v>
      </c>
      <c r="BK169" s="35">
        <f t="shared" si="2936"/>
        <v>207.15958534061875</v>
      </c>
      <c r="BL169" s="35">
        <f t="shared" si="2936"/>
        <v>200.09646474683055</v>
      </c>
      <c r="BM169" s="35">
        <f t="shared" si="2936"/>
        <v>192.77178055117818</v>
      </c>
      <c r="BN169" s="35">
        <f t="shared" si="2936"/>
        <v>185.24239379640616</v>
      </c>
      <c r="BO169" s="35">
        <f t="shared" si="2936"/>
        <v>177.48828867017778</v>
      </c>
      <c r="BP169" s="35">
        <f t="shared" si="2936"/>
        <v>169.45238038856186</v>
      </c>
      <c r="BQ169" s="35">
        <f t="shared" si="2936"/>
        <v>161.12547265214801</v>
      </c>
      <c r="BR169" s="35">
        <f t="shared" si="2936"/>
        <v>152.5097207815401</v>
      </c>
      <c r="BS169" s="35">
        <f t="shared" si="2936"/>
        <v>143.59914203701328</v>
      </c>
    </row>
    <row r="170" spans="3:71"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3:71">
      <c r="F171" t="s">
        <v>142</v>
      </c>
      <c r="Q171" s="39"/>
      <c r="R171" s="35">
        <f t="shared" ref="R171:AW171" si="2937">R168*R10</f>
        <v>53.251321308903933</v>
      </c>
      <c r="S171" s="35">
        <f t="shared" si="2937"/>
        <v>54.65110772052001</v>
      </c>
      <c r="T171" s="35">
        <f t="shared" si="2937"/>
        <v>53.254062640789726</v>
      </c>
      <c r="U171" s="35">
        <f t="shared" si="2937"/>
        <v>52.06987020026758</v>
      </c>
      <c r="V171" s="35">
        <f t="shared" si="2937"/>
        <v>50.971740793033248</v>
      </c>
      <c r="W171" s="35">
        <f t="shared" si="2937"/>
        <v>49.897729496680036</v>
      </c>
      <c r="X171" s="35">
        <f t="shared" si="2937"/>
        <v>48.833100909640073</v>
      </c>
      <c r="Y171" s="35">
        <f t="shared" si="2937"/>
        <v>47.75892476988917</v>
      </c>
      <c r="Z171" s="35">
        <f t="shared" si="2937"/>
        <v>46.623841947340296</v>
      </c>
      <c r="AA171" s="35">
        <f t="shared" si="2937"/>
        <v>45.424943870679456</v>
      </c>
      <c r="AB171" s="35">
        <f t="shared" si="2937"/>
        <v>44.160584151360084</v>
      </c>
      <c r="AC171" s="35">
        <f t="shared" si="2937"/>
        <v>42.828527660163694</v>
      </c>
      <c r="AD171" s="35">
        <f t="shared" si="2937"/>
        <v>41.426639326762775</v>
      </c>
      <c r="AE171" s="35">
        <f t="shared" si="2937"/>
        <v>40.015873431035125</v>
      </c>
      <c r="AF171" s="35">
        <f t="shared" si="2937"/>
        <v>38.596687686124511</v>
      </c>
      <c r="AG171" s="35">
        <f t="shared" si="2937"/>
        <v>37.164791747865713</v>
      </c>
      <c r="AH171" s="35">
        <f t="shared" si="2937"/>
        <v>35.786013842245673</v>
      </c>
      <c r="AI171" s="35">
        <f t="shared" si="2937"/>
        <v>34.470149501543737</v>
      </c>
      <c r="AJ171" s="35">
        <f t="shared" si="2937"/>
        <v>33.100404926771859</v>
      </c>
      <c r="AK171" s="35">
        <f t="shared" si="2937"/>
        <v>31.682825820432342</v>
      </c>
      <c r="AL171" s="35">
        <f t="shared" si="2937"/>
        <v>30.195303387868528</v>
      </c>
      <c r="AM171" s="35">
        <f t="shared" si="2937"/>
        <v>28.635606927673987</v>
      </c>
      <c r="AN171" s="35">
        <f t="shared" si="2937"/>
        <v>27.001444487716526</v>
      </c>
      <c r="AO171" s="35">
        <f t="shared" si="2937"/>
        <v>25.290461307389688</v>
      </c>
      <c r="AP171" s="35">
        <f t="shared" si="2937"/>
        <v>24.04092318442164</v>
      </c>
      <c r="AQ171" s="35">
        <f t="shared" si="2937"/>
        <v>23.235784516391522</v>
      </c>
      <c r="AR171" s="35">
        <f t="shared" si="2937"/>
        <v>22.409891747070031</v>
      </c>
      <c r="AS171" s="35">
        <f t="shared" si="2937"/>
        <v>21.705568004600337</v>
      </c>
      <c r="AT171" s="35">
        <f t="shared" si="2937"/>
        <v>21.529487212527034</v>
      </c>
      <c r="AU171" s="35">
        <f t="shared" si="2937"/>
        <v>21.33768096156896</v>
      </c>
      <c r="AV171" s="35">
        <f t="shared" si="2937"/>
        <v>21.129590665687552</v>
      </c>
      <c r="AW171" s="35">
        <f t="shared" si="2937"/>
        <v>20.904641685586252</v>
      </c>
      <c r="AX171" s="35">
        <f t="shared" ref="AX171:BS171" si="2938">AX168*AX10</f>
        <v>20.662242910014641</v>
      </c>
      <c r="AY171" s="35">
        <f t="shared" si="2938"/>
        <v>20.401786326745921</v>
      </c>
      <c r="AZ171" s="35">
        <f t="shared" si="2938"/>
        <v>20.122646582982444</v>
      </c>
      <c r="BA171" s="35">
        <f t="shared" si="2938"/>
        <v>19.824180534937732</v>
      </c>
      <c r="BB171" s="35">
        <f t="shared" si="2938"/>
        <v>19.505726786338037</v>
      </c>
      <c r="BC171" s="35">
        <f t="shared" si="2938"/>
        <v>19.166605215580386</v>
      </c>
      <c r="BD171" s="35">
        <f t="shared" si="2938"/>
        <v>18.806116491277887</v>
      </c>
      <c r="BE171" s="35">
        <f t="shared" si="2938"/>
        <v>18.42354157591706</v>
      </c>
      <c r="BF171" s="35">
        <f t="shared" si="2938"/>
        <v>18.018141217345285</v>
      </c>
      <c r="BG171" s="35">
        <f t="shared" si="2938"/>
        <v>17.589155427800279</v>
      </c>
      <c r="BH171" s="35">
        <f t="shared" si="2938"/>
        <v>17.135802950186523</v>
      </c>
      <c r="BI171" s="35">
        <f t="shared" si="2938"/>
        <v>16.662355181741777</v>
      </c>
      <c r="BJ171" s="35">
        <f t="shared" si="2938"/>
        <v>16.171781514207741</v>
      </c>
      <c r="BK171" s="35">
        <f t="shared" si="2938"/>
        <v>15.661264651750775</v>
      </c>
      <c r="BL171" s="35">
        <f t="shared" si="2938"/>
        <v>15.127292734860388</v>
      </c>
      <c r="BM171" s="35">
        <f t="shared" si="2938"/>
        <v>14.573546609669069</v>
      </c>
      <c r="BN171" s="35">
        <f t="shared" si="2938"/>
        <v>14.004324971008305</v>
      </c>
      <c r="BO171" s="35">
        <f t="shared" si="2938"/>
        <v>13.41811462346544</v>
      </c>
      <c r="BP171" s="35">
        <f t="shared" si="2938"/>
        <v>12.810599957375274</v>
      </c>
      <c r="BQ171" s="35">
        <f t="shared" si="2938"/>
        <v>12.181085732502389</v>
      </c>
      <c r="BR171" s="35">
        <f t="shared" si="2938"/>
        <v>11.529734891084431</v>
      </c>
      <c r="BS171" s="35">
        <f t="shared" si="2938"/>
        <v>10.856095137998205</v>
      </c>
    </row>
    <row r="172" spans="3:71">
      <c r="F172" t="s">
        <v>143</v>
      </c>
      <c r="Q172" s="39"/>
      <c r="R172" s="35">
        <f t="shared" ref="R172:AW172" si="2939">R169*R11</f>
        <v>41.855796975440875</v>
      </c>
      <c r="S172" s="35">
        <f t="shared" si="2939"/>
        <v>42.956035888081473</v>
      </c>
      <c r="T172" s="35">
        <f t="shared" si="2939"/>
        <v>41.857951675606692</v>
      </c>
      <c r="U172" s="35">
        <f t="shared" si="2939"/>
        <v>40.927170670515288</v>
      </c>
      <c r="V172" s="35">
        <f t="shared" si="2939"/>
        <v>40.064035627248742</v>
      </c>
      <c r="W172" s="35">
        <f t="shared" si="2939"/>
        <v>39.219857536179035</v>
      </c>
      <c r="X172" s="35">
        <f t="shared" si="2939"/>
        <v>38.383054300163472</v>
      </c>
      <c r="Y172" s="35">
        <f t="shared" si="2939"/>
        <v>37.538746641383206</v>
      </c>
      <c r="Z172" s="35">
        <f t="shared" si="2939"/>
        <v>36.646566034345909</v>
      </c>
      <c r="AA172" s="35">
        <f t="shared" si="2939"/>
        <v>35.704226327883596</v>
      </c>
      <c r="AB172" s="35">
        <f t="shared" si="2939"/>
        <v>34.710433452608811</v>
      </c>
      <c r="AC172" s="35">
        <f t="shared" si="2939"/>
        <v>33.663430586108824</v>
      </c>
      <c r="AD172" s="35">
        <f t="shared" si="2939"/>
        <v>32.561539552744797</v>
      </c>
      <c r="AE172" s="35">
        <f t="shared" si="2939"/>
        <v>31.452670712309484</v>
      </c>
      <c r="AF172" s="35">
        <f t="shared" si="2939"/>
        <v>30.337183829555155</v>
      </c>
      <c r="AG172" s="35">
        <f t="shared" si="2939"/>
        <v>29.211706673147066</v>
      </c>
      <c r="AH172" s="35">
        <f t="shared" si="2939"/>
        <v>28.127980548172836</v>
      </c>
      <c r="AI172" s="35">
        <f t="shared" si="2939"/>
        <v>27.093704790541388</v>
      </c>
      <c r="AJ172" s="35">
        <f t="shared" si="2939"/>
        <v>26.017078907452227</v>
      </c>
      <c r="AK172" s="35">
        <f t="shared" si="2939"/>
        <v>24.902854850411732</v>
      </c>
      <c r="AL172" s="35">
        <f t="shared" si="2939"/>
        <v>23.733654999526635</v>
      </c>
      <c r="AM172" s="35">
        <f t="shared" si="2939"/>
        <v>22.50772601266597</v>
      </c>
      <c r="AN172" s="35">
        <f t="shared" si="2939"/>
        <v>21.223266404331071</v>
      </c>
      <c r="AO172" s="35">
        <f t="shared" si="2939"/>
        <v>19.878425321257705</v>
      </c>
      <c r="AP172" s="35">
        <f t="shared" si="2939"/>
        <v>18.896282292643704</v>
      </c>
      <c r="AQ172" s="35">
        <f t="shared" si="2939"/>
        <v>18.263439392264619</v>
      </c>
      <c r="AR172" s="35">
        <f t="shared" si="2939"/>
        <v>17.614283667551639</v>
      </c>
      <c r="AS172" s="35">
        <f t="shared" si="2939"/>
        <v>17.060681787914053</v>
      </c>
      <c r="AT172" s="35">
        <f t="shared" si="2939"/>
        <v>16.922281430831035</v>
      </c>
      <c r="AU172" s="35">
        <f t="shared" si="2939"/>
        <v>16.771520786749527</v>
      </c>
      <c r="AV172" s="35">
        <f t="shared" si="2939"/>
        <v>16.607960804332428</v>
      </c>
      <c r="AW172" s="35">
        <f t="shared" si="2939"/>
        <v>16.431149814303943</v>
      </c>
      <c r="AX172" s="35">
        <f t="shared" ref="AX172:BS172" si="2940">AX169*AX11</f>
        <v>16.240623200352587</v>
      </c>
      <c r="AY172" s="35">
        <f t="shared" si="2940"/>
        <v>16.035903061917455</v>
      </c>
      <c r="AZ172" s="35">
        <f t="shared" si="2940"/>
        <v>15.816497868664779</v>
      </c>
      <c r="BA172" s="35">
        <f t="shared" si="2940"/>
        <v>15.581902106457221</v>
      </c>
      <c r="BB172" s="35">
        <f t="shared" si="2940"/>
        <v>15.331595914613903</v>
      </c>
      <c r="BC172" s="35">
        <f t="shared" si="2940"/>
        <v>15.065044714254268</v>
      </c>
      <c r="BD172" s="35">
        <f t="shared" si="2940"/>
        <v>14.781698827514399</v>
      </c>
      <c r="BE172" s="35">
        <f t="shared" si="2940"/>
        <v>14.480993087419236</v>
      </c>
      <c r="BF172" s="35">
        <f t="shared" si="2940"/>
        <v>14.16234643818926</v>
      </c>
      <c r="BG172" s="35">
        <f t="shared" si="2940"/>
        <v>13.825161525755117</v>
      </c>
      <c r="BH172" s="35">
        <f t="shared" si="2940"/>
        <v>13.468824278248329</v>
      </c>
      <c r="BI172" s="35">
        <f t="shared" si="2940"/>
        <v>13.096692034626699</v>
      </c>
      <c r="BJ172" s="35">
        <f t="shared" si="2940"/>
        <v>12.711098751209544</v>
      </c>
      <c r="BK172" s="35">
        <f t="shared" si="2940"/>
        <v>12.309830019799403</v>
      </c>
      <c r="BL172" s="35">
        <f t="shared" si="2940"/>
        <v>11.890125501778099</v>
      </c>
      <c r="BM172" s="35">
        <f t="shared" si="2940"/>
        <v>11.454878360068781</v>
      </c>
      <c r="BN172" s="35">
        <f t="shared" si="2940"/>
        <v>11.007467389670399</v>
      </c>
      <c r="BO172" s="35">
        <f t="shared" si="2940"/>
        <v>10.546703211645127</v>
      </c>
      <c r="BP172" s="35">
        <f t="shared" si="2940"/>
        <v>10.069193735852629</v>
      </c>
      <c r="BQ172" s="35">
        <f t="shared" si="2940"/>
        <v>9.5743925000938841</v>
      </c>
      <c r="BR172" s="35">
        <f t="shared" si="2940"/>
        <v>9.0624275777584433</v>
      </c>
      <c r="BS172" s="35">
        <f t="shared" si="2940"/>
        <v>8.5329434626844982</v>
      </c>
    </row>
    <row r="173" spans="3:71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3:71">
      <c r="F174" t="s">
        <v>183</v>
      </c>
      <c r="Q174" s="39"/>
      <c r="R174" s="30">
        <v>63.302590514580082</v>
      </c>
      <c r="S174" s="35">
        <f>R174*(1+$O$8-Controls!$H$20)</f>
        <v>64.252129372298796</v>
      </c>
      <c r="T174" s="35">
        <f>S174*(1+$O$8-Controls!$H$20)</f>
        <v>65.215911312883293</v>
      </c>
      <c r="U174" s="35">
        <f>T174*(1+$O$8-Controls!$H$20)</f>
        <v>66.194149982576548</v>
      </c>
      <c r="V174" s="35">
        <f>U174*(1+$O$8-Controls!$H$20)</f>
        <v>67.187062232315199</v>
      </c>
      <c r="W174" s="35">
        <f>V174*(1+$O$8-Controls!$H$20)</f>
        <v>68.194868165799932</v>
      </c>
      <c r="X174" s="35">
        <f>W174*(1+$O$8-Controls!$H$20)</f>
        <v>69.217791188286938</v>
      </c>
      <c r="Y174" s="35">
        <f>X174*(1+$O$8-Controls!$H$20)</f>
        <v>70.256058056111257</v>
      </c>
      <c r="Z174" s="35">
        <f>Y174*(1+$O$8-Controls!$H$20)</f>
        <v>71.30989892695294</v>
      </c>
      <c r="AA174" s="35">
        <f>Z174*(1+$O$8-Controls!$H$20)</f>
        <v>72.379547410857242</v>
      </c>
      <c r="AB174" s="35">
        <f>AA174*(1+$O$8-Controls!$H$20)</f>
        <v>73.465240622020104</v>
      </c>
      <c r="AC174" s="35">
        <f>AB174*(1+$O$8-Controls!$H$20)</f>
        <v>74.567219231350421</v>
      </c>
      <c r="AD174" s="35">
        <f>AC174*(1+$O$8-Controls!$H$20)</f>
        <v>75.685727519820688</v>
      </c>
      <c r="AE174" s="35">
        <f>AD174*(1+$O$8-Controls!$H$20)</f>
        <v>76.821013432618003</v>
      </c>
      <c r="AF174" s="35">
        <f>AE174*(1+$O$8-Controls!$H$20)</f>
        <v>77.973328634107276</v>
      </c>
      <c r="AG174" s="35">
        <f>AF174*(1+$O$8-Controls!$H$20)</f>
        <v>79.142928563618895</v>
      </c>
      <c r="AH174" s="35">
        <f>AG174*(1+$O$8-Controls!$H$20)</f>
        <v>80.330072492073185</v>
      </c>
      <c r="AI174" s="35">
        <f>AH174*(1+$O$8-Controls!$H$20)</f>
        <v>81.53502357945429</v>
      </c>
      <c r="AJ174" s="35">
        <f>AI174*(1+$O$8-Controls!$H$20)</f>
        <v>82.758048933146114</v>
      </c>
      <c r="AK174" s="35">
        <f>AJ174*(1+$O$8-Controls!$H$20)</f>
        <v>83.999419667143314</v>
      </c>
      <c r="AL174" s="35">
        <f>AK174*(1+$O$8-Controls!$H$20)</f>
        <v>85.259410962150469</v>
      </c>
      <c r="AM174" s="35">
        <f>AL174*(1+$O$8-Controls!$H$20)</f>
        <v>86.538302126582735</v>
      </c>
      <c r="AN174" s="35">
        <f>AM174*(1+$O$8-Controls!$H$20)</f>
        <v>87.836376658481484</v>
      </c>
      <c r="AO174" s="35">
        <f>AN174*(1+$O$8-Controls!$H$20)</f>
        <v>89.153922308358716</v>
      </c>
      <c r="AP174" s="35">
        <f>AO174*(1+$O$8-Controls!$H$20)</f>
        <v>90.491231142984105</v>
      </c>
      <c r="AQ174" s="35">
        <f>AP174*(1+$O$8-Controls!$H$20)</f>
        <v>91.848599610128872</v>
      </c>
      <c r="AR174" s="35">
        <f>AQ174*(1+$O$8-Controls!$H$20)</f>
        <v>93.226328604280823</v>
      </c>
      <c r="AS174" s="35">
        <f>AR174*(1+$O$8-Controls!$H$20)</f>
        <v>94.624723533345048</v>
      </c>
      <c r="AT174" s="35">
        <f>AS174*(1+$O$8-Controls!$H$20)</f>
        <v>96.044094386345236</v>
      </c>
      <c r="AU174" s="35">
        <f>AT174*(1+$O$8-Controls!$H$20)</f>
        <v>97.484755802140427</v>
      </c>
      <c r="AV174" s="35">
        <f>AU174*(1+$O$8-Controls!$H$20)</f>
        <v>98.947027139172548</v>
      </c>
      <c r="AW174" s="35">
        <f>AV174*(1+$O$8-Controls!$H$20)</f>
        <v>100.43123254626015</v>
      </c>
      <c r="AX174" s="35">
        <f>AW174*(1+$O$8-Controls!$H$20)</f>
        <v>101.93770103445407</v>
      </c>
      <c r="AY174" s="35">
        <f>AX174*(1+$O$8-Controls!$H$20)</f>
        <v>103.46676654997088</v>
      </c>
      <c r="AZ174" s="35">
        <f>AY174*(1+$O$8-Controls!$H$20)</f>
        <v>105.01876804822047</v>
      </c>
      <c r="BA174" s="35">
        <f>AZ174*(1+$O$8-Controls!$H$20)</f>
        <v>106.59404956894379</v>
      </c>
      <c r="BB174" s="35">
        <f>BA174*(1+$O$8-Controls!$H$20)</f>
        <v>108.19296031247796</v>
      </c>
      <c r="BC174" s="35">
        <f>BB174*(1+$O$8-Controls!$H$20)</f>
        <v>109.81585471716515</v>
      </c>
      <c r="BD174" s="35">
        <f>BC174*(1+$O$8-Controls!$H$20)</f>
        <v>111.46309253792265</v>
      </c>
      <c r="BE174" s="35">
        <f>BD174*(1+$O$8-Controls!$H$20)</f>
        <v>113.13503892599149</v>
      </c>
      <c r="BF174" s="35">
        <f>BE174*(1+$O$8-Controls!$H$20)</f>
        <v>114.83206450988138</v>
      </c>
      <c r="BG174" s="35">
        <f>BF174*(1+$O$8-Controls!$H$20)</f>
        <v>116.55454547752962</v>
      </c>
      <c r="BH174" s="35">
        <f>BG174*(1+$O$8-Controls!$H$20)</f>
        <v>118.30286365969258</v>
      </c>
      <c r="BI174" s="35">
        <f>BH174*(1+$O$8-Controls!$H$20)</f>
        <v>120.07740661458799</v>
      </c>
      <c r="BJ174" s="35">
        <f>BI174*(1+$O$8-Controls!$H$20)</f>
        <v>121.87856771380682</v>
      </c>
      <c r="BK174" s="35">
        <f>BJ174*(1+$O$8-Controls!$H$20)</f>
        <v>123.70674622951394</v>
      </c>
      <c r="BL174" s="35">
        <f>BK174*(1+$O$8-Controls!$H$20)</f>
        <v>125.56234742295666</v>
      </c>
      <c r="BM174" s="35">
        <f>BL174*(1+$O$8-Controls!$H$20)</f>
        <v>127.44578263430103</v>
      </c>
      <c r="BN174" s="35">
        <f>BM174*(1+$O$8-Controls!$H$20)</f>
        <v>129.35746937381555</v>
      </c>
      <c r="BO174" s="35">
        <f>BN174*(1+$O$8-Controls!$H$20)</f>
        <v>131.2978314144228</v>
      </c>
      <c r="BP174" s="35">
        <f>BO174*(1+$O$8-Controls!$H$20)</f>
        <v>133.26729888563915</v>
      </c>
      <c r="BQ174" s="35">
        <f>BP174*(1+$O$8-Controls!$H$20)</f>
        <v>135.26630836892375</v>
      </c>
      <c r="BR174" s="35">
        <f>BQ174*(1+$O$8-Controls!$H$20)</f>
        <v>137.29530299445761</v>
      </c>
      <c r="BS174" s="35">
        <f>BR174*(1+$O$8-Controls!$H$20)</f>
        <v>139.35473253937451</v>
      </c>
    </row>
    <row r="175" spans="3:71">
      <c r="F175" t="s">
        <v>179</v>
      </c>
      <c r="Q175" s="39"/>
      <c r="R175" s="35">
        <f>R163</f>
        <v>43.163641336143492</v>
      </c>
      <c r="S175" s="35">
        <f>S163</f>
        <v>46.198580678911121</v>
      </c>
      <c r="T175" s="35">
        <f t="shared" ref="T175:BS175" si="2941">T163</f>
        <v>39.15980292731966</v>
      </c>
      <c r="U175" s="35">
        <f t="shared" si="2941"/>
        <v>36.313803149283515</v>
      </c>
      <c r="V175" s="35">
        <f t="shared" si="2941"/>
        <v>35.516246572526903</v>
      </c>
      <c r="W175" s="35">
        <f t="shared" si="2941"/>
        <v>35.205971793649908</v>
      </c>
      <c r="X175" s="35">
        <f t="shared" si="2941"/>
        <v>35.521697743084971</v>
      </c>
      <c r="Y175" s="35">
        <f t="shared" si="2941"/>
        <v>37.535807623970719</v>
      </c>
      <c r="Z175" s="35">
        <f t="shared" si="2941"/>
        <v>39.646100418678905</v>
      </c>
      <c r="AA175" s="35">
        <f t="shared" si="2941"/>
        <v>41.810837279079678</v>
      </c>
      <c r="AB175" s="35">
        <f t="shared" si="2941"/>
        <v>44.049487142737689</v>
      </c>
      <c r="AC175" s="35">
        <f t="shared" si="2941"/>
        <v>46.358741183892647</v>
      </c>
      <c r="AD175" s="35">
        <f t="shared" si="2941"/>
        <v>46.652311366655056</v>
      </c>
      <c r="AE175" s="35">
        <f t="shared" si="2941"/>
        <v>46.930745532758536</v>
      </c>
      <c r="AF175" s="35">
        <f t="shared" si="2941"/>
        <v>47.351056159351643</v>
      </c>
      <c r="AG175" s="35">
        <f t="shared" si="2941"/>
        <v>45.59450746098036</v>
      </c>
      <c r="AH175" s="35">
        <f t="shared" si="2941"/>
        <v>43.514032430619338</v>
      </c>
      <c r="AI175" s="35">
        <f t="shared" si="2941"/>
        <v>45.295786202773733</v>
      </c>
      <c r="AJ175" s="35">
        <f t="shared" si="2941"/>
        <v>46.877615950381028</v>
      </c>
      <c r="AK175" s="35">
        <f t="shared" si="2941"/>
        <v>49.190556632401183</v>
      </c>
      <c r="AL175" s="35">
        <f t="shared" si="2941"/>
        <v>51.577263895322005</v>
      </c>
      <c r="AM175" s="35">
        <f t="shared" si="2941"/>
        <v>54.039763226106693</v>
      </c>
      <c r="AN175" s="35">
        <f t="shared" si="2941"/>
        <v>56.580131624564629</v>
      </c>
      <c r="AO175" s="35">
        <f t="shared" si="2941"/>
        <v>41.320705124604729</v>
      </c>
      <c r="AP175" s="35">
        <f t="shared" si="2941"/>
        <v>26.624955953376979</v>
      </c>
      <c r="AQ175" s="35">
        <f t="shared" si="2941"/>
        <v>27.311268826768938</v>
      </c>
      <c r="AR175" s="35">
        <f t="shared" si="2941"/>
        <v>23.291129049923768</v>
      </c>
      <c r="AS175" s="35">
        <f t="shared" si="2941"/>
        <v>5.8227775156516017</v>
      </c>
      <c r="AT175" s="35">
        <f t="shared" si="2941"/>
        <v>6.3427993041692012</v>
      </c>
      <c r="AU175" s="35">
        <f t="shared" si="2941"/>
        <v>6.8812928532212485</v>
      </c>
      <c r="AV175" s="35">
        <f t="shared" si="2941"/>
        <v>7.4387890245137065</v>
      </c>
      <c r="AW175" s="35">
        <f t="shared" si="2941"/>
        <v>8.0158325255165792</v>
      </c>
      <c r="AX175" s="35">
        <f t="shared" si="2941"/>
        <v>8.6129822509497558</v>
      </c>
      <c r="AY175" s="35">
        <f t="shared" si="2941"/>
        <v>9.2308116323900542</v>
      </c>
      <c r="AZ175" s="35">
        <f t="shared" si="2941"/>
        <v>9.8699089961875845</v>
      </c>
      <c r="BA175" s="35">
        <f t="shared" si="2941"/>
        <v>10.530877929884063</v>
      </c>
      <c r="BB175" s="35">
        <f t="shared" si="2941"/>
        <v>11.214337657329928</v>
      </c>
      <c r="BC175" s="35">
        <f t="shared" si="2941"/>
        <v>11.920923422701669</v>
      </c>
      <c r="BD175" s="35">
        <f t="shared" si="2941"/>
        <v>12.65128688362535</v>
      </c>
      <c r="BE175" s="35">
        <f t="shared" si="2941"/>
        <v>13.406096513616895</v>
      </c>
      <c r="BF175" s="35">
        <f t="shared" si="2941"/>
        <v>14.186038014054651</v>
      </c>
      <c r="BG175" s="35">
        <f t="shared" si="2941"/>
        <v>14.99181473590447</v>
      </c>
      <c r="BH175" s="35">
        <f t="shared" si="2941"/>
        <v>15.656341549098784</v>
      </c>
      <c r="BI175" s="35">
        <f t="shared" si="2941"/>
        <v>16.22267419094041</v>
      </c>
      <c r="BJ175" s="35">
        <f t="shared" si="2941"/>
        <v>16.882171377545124</v>
      </c>
      <c r="BK175" s="35">
        <f t="shared" si="2941"/>
        <v>17.657801484470401</v>
      </c>
      <c r="BL175" s="35">
        <f t="shared" si="2941"/>
        <v>18.311710489130945</v>
      </c>
      <c r="BM175" s="35">
        <f t="shared" si="2941"/>
        <v>18.823466886930092</v>
      </c>
      <c r="BN175" s="35">
        <f t="shared" si="2941"/>
        <v>19.38526281557094</v>
      </c>
      <c r="BO175" s="35">
        <f t="shared" si="2941"/>
        <v>20.089770704039815</v>
      </c>
      <c r="BP175" s="35">
        <f t="shared" si="2941"/>
        <v>20.817269341034645</v>
      </c>
      <c r="BQ175" s="35">
        <f t="shared" si="2941"/>
        <v>21.539379676519772</v>
      </c>
      <c r="BR175" s="35">
        <f t="shared" si="2941"/>
        <v>22.276446861316998</v>
      </c>
      <c r="BS175" s="35">
        <f t="shared" si="2941"/>
        <v>23.028668312137189</v>
      </c>
    </row>
    <row r="176" spans="3:71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3:71">
      <c r="F177" t="s">
        <v>184</v>
      </c>
      <c r="Q177" s="39"/>
      <c r="R177" s="35">
        <f>R321</f>
        <v>12.109307902760211</v>
      </c>
      <c r="S177" s="35">
        <f t="shared" ref="S177:AI177" si="2942">S321</f>
        <v>13.085308364974541</v>
      </c>
      <c r="T177" s="35">
        <f t="shared" si="2942"/>
        <v>11.768145302135759</v>
      </c>
      <c r="U177" s="35">
        <f t="shared" si="2942"/>
        <v>11.722703149253178</v>
      </c>
      <c r="V177" s="35">
        <f t="shared" si="2942"/>
        <v>12.144675124440781</v>
      </c>
      <c r="W177" s="35">
        <f t="shared" si="2942"/>
        <v>13.035194037074984</v>
      </c>
      <c r="X177" s="35">
        <f t="shared" si="2942"/>
        <v>13.061663856293729</v>
      </c>
      <c r="Y177" s="35">
        <f t="shared" si="2942"/>
        <v>13.477701655817825</v>
      </c>
      <c r="Z177" s="35">
        <f t="shared" si="2942"/>
        <v>13.909121764018414</v>
      </c>
      <c r="AA177" s="35">
        <f t="shared" si="2942"/>
        <v>14.341083365387256</v>
      </c>
      <c r="AB177" s="35">
        <f t="shared" si="2942"/>
        <v>14.821516253568303</v>
      </c>
      <c r="AC177" s="35">
        <f t="shared" si="2942"/>
        <v>15.31369398871921</v>
      </c>
      <c r="AD177" s="35">
        <f t="shared" si="2942"/>
        <v>15.404032662223063</v>
      </c>
      <c r="AE177" s="35">
        <f t="shared" si="2942"/>
        <v>15.920089222142597</v>
      </c>
      <c r="AF177" s="35">
        <f t="shared" si="2942"/>
        <v>16.125132773948568</v>
      </c>
      <c r="AG177" s="35">
        <f t="shared" si="2942"/>
        <v>15.528398284784776</v>
      </c>
      <c r="AH177" s="35">
        <f t="shared" si="2942"/>
        <v>14.856577990717874</v>
      </c>
      <c r="AI177" s="35">
        <f t="shared" si="2942"/>
        <v>15.180366674274863</v>
      </c>
      <c r="AJ177" s="35">
        <f>AJ321</f>
        <v>15.403715117561166</v>
      </c>
      <c r="AK177" s="35">
        <f t="shared" ref="AK177:BR177" si="2943">AK321</f>
        <v>15.814468958216674</v>
      </c>
      <c r="AL177" s="35">
        <f t="shared" si="2943"/>
        <v>16.231661675076431</v>
      </c>
      <c r="AM177" s="35">
        <f t="shared" si="2943"/>
        <v>16.655386521652343</v>
      </c>
      <c r="AN177" s="35">
        <f t="shared" si="2943"/>
        <v>17.085737906046283</v>
      </c>
      <c r="AO177" s="35">
        <f t="shared" si="2943"/>
        <v>12.545115503610273</v>
      </c>
      <c r="AP177" s="35">
        <f t="shared" si="2943"/>
        <v>9.9672730099687552</v>
      </c>
      <c r="AQ177" s="35">
        <f t="shared" si="2943"/>
        <v>10.12486692355332</v>
      </c>
      <c r="AR177" s="35">
        <f t="shared" si="2943"/>
        <v>8.5248798870399476</v>
      </c>
      <c r="AS177" s="35">
        <f t="shared" si="2943"/>
        <v>2.3494532460657296</v>
      </c>
      <c r="AT177" s="35">
        <f t="shared" si="2943"/>
        <v>4.2498935323353342</v>
      </c>
      <c r="AU177" s="35">
        <f t="shared" si="2943"/>
        <v>5.4450639463602135</v>
      </c>
      <c r="AV177" s="35">
        <f t="shared" si="2943"/>
        <v>5.5800506472883766</v>
      </c>
      <c r="AW177" s="35">
        <f t="shared" si="2943"/>
        <v>5.7171948543612645</v>
      </c>
      <c r="AX177" s="35">
        <f t="shared" si="2943"/>
        <v>5.8565288731443088</v>
      </c>
      <c r="AY177" s="35">
        <f t="shared" si="2943"/>
        <v>5.9980854384230486</v>
      </c>
      <c r="AZ177" s="35">
        <f t="shared" si="2943"/>
        <v>6.1418977184498438</v>
      </c>
      <c r="BA177" s="35">
        <f t="shared" si="2943"/>
        <v>6.2879993191884846</v>
      </c>
      <c r="BB177" s="35">
        <f t="shared" si="2943"/>
        <v>6.4364242885554326</v>
      </c>
      <c r="BC177" s="35">
        <f t="shared" si="2943"/>
        <v>6.6573986183366252</v>
      </c>
      <c r="BD177" s="35">
        <f t="shared" si="2943"/>
        <v>6.8748942745323527</v>
      </c>
      <c r="BE177" s="35">
        <f t="shared" si="2943"/>
        <v>7.0736012792886331</v>
      </c>
      <c r="BF177" s="35">
        <f t="shared" si="2943"/>
        <v>7.274529033897374</v>
      </c>
      <c r="BG177" s="35">
        <f t="shared" si="2943"/>
        <v>7.4748330609410232</v>
      </c>
      <c r="BH177" s="35">
        <f t="shared" si="2943"/>
        <v>7.5804377093776445</v>
      </c>
      <c r="BI177" s="35">
        <f t="shared" si="2943"/>
        <v>7.6469826773570873</v>
      </c>
      <c r="BJ177" s="35">
        <f t="shared" si="2943"/>
        <v>7.7408389548628129</v>
      </c>
      <c r="BK177" s="35">
        <f t="shared" si="2943"/>
        <v>7.8691181240855945</v>
      </c>
      <c r="BL177" s="35">
        <f t="shared" si="2943"/>
        <v>7.9493709464634046</v>
      </c>
      <c r="BM177" s="35">
        <f t="shared" si="2943"/>
        <v>8.4602286508800244</v>
      </c>
      <c r="BN177" s="35">
        <f t="shared" si="2943"/>
        <v>8.9671417350684166</v>
      </c>
      <c r="BO177" s="35">
        <f t="shared" si="2943"/>
        <v>9.5473832124880502</v>
      </c>
      <c r="BP177" s="35">
        <f t="shared" si="2943"/>
        <v>10.109190741089032</v>
      </c>
      <c r="BQ177" s="35">
        <f t="shared" si="2943"/>
        <v>10.42428376740461</v>
      </c>
      <c r="BR177" s="35">
        <f t="shared" si="2943"/>
        <v>10.620019102697839</v>
      </c>
      <c r="BS177" s="35">
        <f>BS321</f>
        <v>10.755643322434233</v>
      </c>
    </row>
    <row r="178" spans="3:71">
      <c r="F178" t="s">
        <v>147</v>
      </c>
      <c r="Q178" s="39"/>
      <c r="R178" s="35">
        <f>R177*$O$17</f>
        <v>7.0839451231147228</v>
      </c>
      <c r="S178" s="35">
        <f t="shared" ref="S178:BS178" si="2944">S177*$O$17</f>
        <v>7.6549053935101057</v>
      </c>
      <c r="T178" s="35">
        <f t="shared" si="2944"/>
        <v>6.8843650017494182</v>
      </c>
      <c r="U178" s="35">
        <f t="shared" si="2944"/>
        <v>6.8577813423131087</v>
      </c>
      <c r="V178" s="35">
        <f t="shared" si="2944"/>
        <v>7.1046349477978561</v>
      </c>
      <c r="W178" s="35">
        <f t="shared" si="2944"/>
        <v>7.6255885116888651</v>
      </c>
      <c r="X178" s="35">
        <f t="shared" si="2944"/>
        <v>7.6410733559318311</v>
      </c>
      <c r="Y178" s="35">
        <f t="shared" si="2944"/>
        <v>7.8844554686534272</v>
      </c>
      <c r="Z178" s="35">
        <f t="shared" si="2944"/>
        <v>8.1368362319507721</v>
      </c>
      <c r="AA178" s="35">
        <f t="shared" si="2944"/>
        <v>8.3895337687515443</v>
      </c>
      <c r="AB178" s="35">
        <f t="shared" si="2944"/>
        <v>8.6705870083374563</v>
      </c>
      <c r="AC178" s="35">
        <f t="shared" si="2944"/>
        <v>8.9585109834007373</v>
      </c>
      <c r="AD178" s="35">
        <f t="shared" si="2944"/>
        <v>9.0113591074004908</v>
      </c>
      <c r="AE178" s="35">
        <f t="shared" si="2944"/>
        <v>9.313252194953419</v>
      </c>
      <c r="AF178" s="35">
        <f t="shared" si="2944"/>
        <v>9.4332026727599114</v>
      </c>
      <c r="AG178" s="35">
        <f t="shared" si="2944"/>
        <v>9.0841129965990941</v>
      </c>
      <c r="AH178" s="35">
        <f t="shared" si="2944"/>
        <v>8.6910981245699563</v>
      </c>
      <c r="AI178" s="35">
        <f t="shared" si="2944"/>
        <v>8.8805145044507938</v>
      </c>
      <c r="AJ178" s="35">
        <f t="shared" si="2944"/>
        <v>9.0111733437732813</v>
      </c>
      <c r="AK178" s="35">
        <f t="shared" si="2944"/>
        <v>9.2514643405567529</v>
      </c>
      <c r="AL178" s="35">
        <f t="shared" si="2944"/>
        <v>9.4955220799197111</v>
      </c>
      <c r="AM178" s="35">
        <f t="shared" si="2944"/>
        <v>9.7434011151666198</v>
      </c>
      <c r="AN178" s="35">
        <f t="shared" si="2944"/>
        <v>9.9951566750370748</v>
      </c>
      <c r="AO178" s="35">
        <f t="shared" si="2944"/>
        <v>7.3388925696120086</v>
      </c>
      <c r="AP178" s="35">
        <f t="shared" si="2944"/>
        <v>5.830854710831721</v>
      </c>
      <c r="AQ178" s="35">
        <f t="shared" si="2944"/>
        <v>5.9230471502786921</v>
      </c>
      <c r="AR178" s="35">
        <f t="shared" si="2944"/>
        <v>4.9870547339183693</v>
      </c>
      <c r="AS178" s="35">
        <f t="shared" si="2944"/>
        <v>1.3744301489484516</v>
      </c>
      <c r="AT178" s="35">
        <f t="shared" si="2944"/>
        <v>2.4861877164161705</v>
      </c>
      <c r="AU178" s="35">
        <f t="shared" si="2944"/>
        <v>3.1853624086207248</v>
      </c>
      <c r="AV178" s="35">
        <f t="shared" si="2944"/>
        <v>3.2643296286637002</v>
      </c>
      <c r="AW178" s="35">
        <f t="shared" si="2944"/>
        <v>3.3445589898013397</v>
      </c>
      <c r="AX178" s="35">
        <f t="shared" si="2944"/>
        <v>3.4260693907894204</v>
      </c>
      <c r="AY178" s="35">
        <f t="shared" si="2944"/>
        <v>3.5088799814774831</v>
      </c>
      <c r="AZ178" s="35">
        <f t="shared" si="2944"/>
        <v>3.5930101652931583</v>
      </c>
      <c r="BA178" s="35">
        <f t="shared" si="2944"/>
        <v>3.6784796017252632</v>
      </c>
      <c r="BB178" s="35">
        <f t="shared" si="2944"/>
        <v>3.7653082088049277</v>
      </c>
      <c r="BC178" s="35">
        <f t="shared" si="2944"/>
        <v>3.8945781917269255</v>
      </c>
      <c r="BD178" s="35">
        <f t="shared" si="2944"/>
        <v>4.0218131506014263</v>
      </c>
      <c r="BE178" s="35">
        <f t="shared" si="2944"/>
        <v>4.1380567483838497</v>
      </c>
      <c r="BF178" s="35">
        <f t="shared" si="2944"/>
        <v>4.2555994848299639</v>
      </c>
      <c r="BG178" s="35">
        <f t="shared" si="2944"/>
        <v>4.3727773406504982</v>
      </c>
      <c r="BH178" s="35">
        <f t="shared" si="2944"/>
        <v>4.4345560599859217</v>
      </c>
      <c r="BI178" s="35">
        <f t="shared" si="2944"/>
        <v>4.4734848662538962</v>
      </c>
      <c r="BJ178" s="35">
        <f t="shared" si="2944"/>
        <v>4.528390788594745</v>
      </c>
      <c r="BK178" s="35">
        <f t="shared" si="2944"/>
        <v>4.6034341025900725</v>
      </c>
      <c r="BL178" s="35">
        <f t="shared" si="2944"/>
        <v>4.6503820036810914</v>
      </c>
      <c r="BM178" s="35">
        <f t="shared" si="2944"/>
        <v>4.9492337607648142</v>
      </c>
      <c r="BN178" s="35">
        <f t="shared" si="2944"/>
        <v>5.2457779150150232</v>
      </c>
      <c r="BO178" s="35">
        <f t="shared" si="2944"/>
        <v>5.5852191793055086</v>
      </c>
      <c r="BP178" s="35">
        <f t="shared" si="2944"/>
        <v>5.9138765835370837</v>
      </c>
      <c r="BQ178" s="35">
        <f t="shared" si="2944"/>
        <v>6.0982060039316961</v>
      </c>
      <c r="BR178" s="35">
        <f t="shared" si="2944"/>
        <v>6.2127111750782351</v>
      </c>
      <c r="BS178" s="35">
        <f t="shared" si="2944"/>
        <v>6.292051343624026</v>
      </c>
    </row>
    <row r="179" spans="3:71"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3:71">
      <c r="F180" t="s">
        <v>185</v>
      </c>
      <c r="Q180" s="39"/>
      <c r="R180" s="35">
        <f>R171+R172+R174+R175+R177-R178+R332</f>
        <v>207.24549213488339</v>
      </c>
      <c r="S180" s="35">
        <f t="shared" ref="S180:BS180" si="2945">S171+S172+S174+S175+S177-S178+S332</f>
        <v>213.48825663127587</v>
      </c>
      <c r="T180" s="35">
        <f t="shared" si="2945"/>
        <v>204.37150885698574</v>
      </c>
      <c r="U180" s="35">
        <f t="shared" si="2945"/>
        <v>200.36991580958301</v>
      </c>
      <c r="V180" s="35">
        <f t="shared" si="2945"/>
        <v>198.77912540176706</v>
      </c>
      <c r="W180" s="35">
        <f t="shared" si="2945"/>
        <v>197.92803251769499</v>
      </c>
      <c r="X180" s="35">
        <f t="shared" si="2945"/>
        <v>197.37623464153737</v>
      </c>
      <c r="Y180" s="35">
        <f t="shared" si="2945"/>
        <v>198.68278327851874</v>
      </c>
      <c r="Z180" s="35">
        <f t="shared" si="2945"/>
        <v>199.9986928593857</v>
      </c>
      <c r="AA180" s="35">
        <f t="shared" si="2945"/>
        <v>201.27110448513568</v>
      </c>
      <c r="AB180" s="35">
        <f t="shared" si="2945"/>
        <v>202.53667461395753</v>
      </c>
      <c r="AC180" s="35">
        <f t="shared" si="2945"/>
        <v>203.77310166683407</v>
      </c>
      <c r="AD180" s="35">
        <f t="shared" si="2945"/>
        <v>202.71889132080588</v>
      </c>
      <c r="AE180" s="35">
        <f t="shared" si="2945"/>
        <v>201.82714013591035</v>
      </c>
      <c r="AF180" s="35">
        <f t="shared" si="2945"/>
        <v>200.95018641032723</v>
      </c>
      <c r="AG180" s="35">
        <f t="shared" si="2945"/>
        <v>197.55821973379773</v>
      </c>
      <c r="AH180" s="35">
        <f t="shared" si="2945"/>
        <v>193.92357917925895</v>
      </c>
      <c r="AI180" s="35">
        <f t="shared" si="2945"/>
        <v>194.69451624413722</v>
      </c>
      <c r="AJ180" s="35">
        <f t="shared" si="2945"/>
        <v>195.14569049153911</v>
      </c>
      <c r="AK180" s="35">
        <f t="shared" si="2945"/>
        <v>196.3386615880485</v>
      </c>
      <c r="AL180" s="35">
        <f t="shared" si="2945"/>
        <v>197.50177284002436</v>
      </c>
      <c r="AM180" s="35">
        <f t="shared" si="2945"/>
        <v>198.63338369951509</v>
      </c>
      <c r="AN180" s="35">
        <f t="shared" si="2945"/>
        <v>199.73180040610291</v>
      </c>
      <c r="AO180" s="35">
        <f t="shared" si="2945"/>
        <v>180.84973699560911</v>
      </c>
      <c r="AP180" s="35">
        <f t="shared" si="2945"/>
        <v>164.18981087256347</v>
      </c>
      <c r="AQ180" s="35">
        <f t="shared" si="2945"/>
        <v>164.86091211882859</v>
      </c>
      <c r="AR180" s="35">
        <f t="shared" si="2945"/>
        <v>160.07945822194785</v>
      </c>
      <c r="AS180" s="35">
        <f t="shared" si="2945"/>
        <v>140.18877393862832</v>
      </c>
      <c r="AT180" s="35">
        <f t="shared" si="2945"/>
        <v>142.60236814979166</v>
      </c>
      <c r="AU180" s="35">
        <f t="shared" si="2945"/>
        <v>144.73495194141967</v>
      </c>
      <c r="AV180" s="35">
        <f t="shared" si="2945"/>
        <v>146.43908865233092</v>
      </c>
      <c r="AW180" s="35">
        <f t="shared" si="2945"/>
        <v>148.15549243622684</v>
      </c>
      <c r="AX180" s="35">
        <f t="shared" si="2945"/>
        <v>149.88400887812594</v>
      </c>
      <c r="AY180" s="35">
        <f t="shared" si="2945"/>
        <v>151.62447302796988</v>
      </c>
      <c r="AZ180" s="35">
        <f t="shared" si="2945"/>
        <v>153.37670904921197</v>
      </c>
      <c r="BA180" s="35">
        <f t="shared" si="2945"/>
        <v>155.14052985768603</v>
      </c>
      <c r="BB180" s="35">
        <f t="shared" si="2945"/>
        <v>156.91573675051035</v>
      </c>
      <c r="BC180" s="35">
        <f t="shared" si="2945"/>
        <v>158.73124849631117</v>
      </c>
      <c r="BD180" s="35">
        <f t="shared" si="2945"/>
        <v>160.55527586427121</v>
      </c>
      <c r="BE180" s="35">
        <f t="shared" si="2945"/>
        <v>162.38121463384945</v>
      </c>
      <c r="BF180" s="35">
        <f t="shared" si="2945"/>
        <v>164.21751972853798</v>
      </c>
      <c r="BG180" s="35">
        <f t="shared" si="2945"/>
        <v>166.06273288727999</v>
      </c>
      <c r="BH180" s="35">
        <f t="shared" si="2945"/>
        <v>167.70971408661794</v>
      </c>
      <c r="BI180" s="35">
        <f t="shared" si="2945"/>
        <v>169.23262583300004</v>
      </c>
      <c r="BJ180" s="35">
        <f t="shared" si="2945"/>
        <v>170.8560675230373</v>
      </c>
      <c r="BK180" s="35">
        <f t="shared" si="2945"/>
        <v>172.60132640703003</v>
      </c>
      <c r="BL180" s="35">
        <f t="shared" si="2945"/>
        <v>174.1904650915084</v>
      </c>
      <c r="BM180" s="35">
        <f t="shared" si="2945"/>
        <v>175.80866938108417</v>
      </c>
      <c r="BN180" s="35">
        <f t="shared" si="2945"/>
        <v>177.47588837011858</v>
      </c>
      <c r="BO180" s="35">
        <f t="shared" si="2945"/>
        <v>179.31458398675571</v>
      </c>
      <c r="BP180" s="35">
        <f t="shared" si="2945"/>
        <v>181.15967607745367</v>
      </c>
      <c r="BQ180" s="35">
        <f t="shared" si="2945"/>
        <v>182.88724404151273</v>
      </c>
      <c r="BR180" s="35">
        <f t="shared" si="2945"/>
        <v>184.57122025223711</v>
      </c>
      <c r="BS180" s="35">
        <f t="shared" si="2945"/>
        <v>186.23603143100462</v>
      </c>
    </row>
    <row r="181" spans="3:71"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</row>
    <row r="182" spans="3:71" ht="15.75" thickBot="1">
      <c r="C182" s="28" t="s">
        <v>186</v>
      </c>
      <c r="D182" s="28"/>
      <c r="E182" s="28"/>
      <c r="F182" s="29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</row>
    <row r="183" spans="3:71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 ht="15">
      <c r="F184" s="38" t="s">
        <v>187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3:71">
      <c r="F186" t="s">
        <v>188</v>
      </c>
      <c r="L186" s="22"/>
      <c r="Q186" s="39"/>
      <c r="R186" s="35">
        <f>Q191</f>
        <v>996.5</v>
      </c>
      <c r="S186" s="35">
        <f t="shared" ref="S186:BS186" si="2946">R191</f>
        <v>1048.9434733825847</v>
      </c>
      <c r="T186" s="35">
        <f t="shared" si="2946"/>
        <v>997.97614839404275</v>
      </c>
      <c r="U186" s="35">
        <f t="shared" si="2946"/>
        <v>951.30176449784926</v>
      </c>
      <c r="V186" s="35">
        <f t="shared" si="2946"/>
        <v>908.27154603528766</v>
      </c>
      <c r="W186" s="35">
        <f t="shared" si="2946"/>
        <v>868.13347407367166</v>
      </c>
      <c r="X186" s="35">
        <f t="shared" si="2946"/>
        <v>831.7486860087065</v>
      </c>
      <c r="Y186" s="35">
        <f t="shared" si="2946"/>
        <v>795.96222298607518</v>
      </c>
      <c r="Z186" s="35">
        <f t="shared" si="2946"/>
        <v>760.22009471961633</v>
      </c>
      <c r="AA186" s="35">
        <f t="shared" si="2946"/>
        <v>724.51888194791854</v>
      </c>
      <c r="AB186" s="35">
        <f t="shared" si="2946"/>
        <v>688.85587996227707</v>
      </c>
      <c r="AC186" s="35">
        <f t="shared" si="2946"/>
        <v>653.35008430026073</v>
      </c>
      <c r="AD186" s="35">
        <f t="shared" si="2946"/>
        <v>618.01837615400484</v>
      </c>
      <c r="AE186" s="35">
        <f t="shared" si="2946"/>
        <v>583.75862722052591</v>
      </c>
      <c r="AF186" s="35">
        <f t="shared" si="2946"/>
        <v>551.83533802207739</v>
      </c>
      <c r="AG186" s="35">
        <f t="shared" si="2946"/>
        <v>521.20561051181051</v>
      </c>
      <c r="AH186" s="35">
        <f t="shared" si="2946"/>
        <v>491.71643870544665</v>
      </c>
      <c r="AI186" s="35">
        <f t="shared" si="2946"/>
        <v>463.43087249623284</v>
      </c>
      <c r="AJ186" s="35">
        <f t="shared" si="2946"/>
        <v>435.34275158067652</v>
      </c>
      <c r="AK186" s="35">
        <f t="shared" si="2946"/>
        <v>407.40123200759263</v>
      </c>
      <c r="AL186" s="35">
        <f t="shared" si="2946"/>
        <v>379.45971243450867</v>
      </c>
      <c r="AM186" s="35">
        <f t="shared" si="2946"/>
        <v>351.51819286142472</v>
      </c>
      <c r="AN186" s="35">
        <f t="shared" si="2946"/>
        <v>323.57667328834077</v>
      </c>
      <c r="AO186" s="35">
        <f t="shared" si="2946"/>
        <v>295.63515371525682</v>
      </c>
      <c r="AP186" s="35">
        <f t="shared" si="2946"/>
        <v>271.04685201409706</v>
      </c>
      <c r="AQ186" s="35">
        <f t="shared" si="2946"/>
        <v>254.61343883550185</v>
      </c>
      <c r="AR186" s="35">
        <f t="shared" si="2946"/>
        <v>238.58646725503803</v>
      </c>
      <c r="AS186" s="35">
        <f t="shared" si="2946"/>
        <v>222.55949567457421</v>
      </c>
      <c r="AT186" s="35">
        <f t="shared" si="2946"/>
        <v>206.53252409411039</v>
      </c>
      <c r="AU186" s="35">
        <f t="shared" si="2946"/>
        <v>195.67004931764211</v>
      </c>
      <c r="AV186" s="35">
        <f t="shared" si="2946"/>
        <v>187.90774729446588</v>
      </c>
      <c r="AW186" s="35">
        <f t="shared" si="2946"/>
        <v>180.14544527128965</v>
      </c>
      <c r="AX186" s="35">
        <f t="shared" si="2946"/>
        <v>172.38314324811341</v>
      </c>
      <c r="AY186" s="35">
        <f t="shared" si="2946"/>
        <v>164.62084122493718</v>
      </c>
      <c r="AZ186" s="35">
        <f t="shared" si="2946"/>
        <v>156.85853920176095</v>
      </c>
      <c r="BA186" s="35">
        <f t="shared" si="2946"/>
        <v>149.09623717858472</v>
      </c>
      <c r="BB186" s="35">
        <f t="shared" si="2946"/>
        <v>141.33393515540848</v>
      </c>
      <c r="BC186" s="35">
        <f t="shared" si="2946"/>
        <v>133.57163313223225</v>
      </c>
      <c r="BD186" s="35">
        <f t="shared" si="2946"/>
        <v>126.01417329645535</v>
      </c>
      <c r="BE186" s="35">
        <f t="shared" si="2946"/>
        <v>118.64442070982587</v>
      </c>
      <c r="BF186" s="35">
        <f t="shared" si="2946"/>
        <v>111.40045750884705</v>
      </c>
      <c r="BG186" s="35">
        <f t="shared" si="2946"/>
        <v>104.28157362052701</v>
      </c>
      <c r="BH186" s="35">
        <f t="shared" si="2946"/>
        <v>97.278651841713668</v>
      </c>
      <c r="BI186" s="35">
        <f t="shared" si="2946"/>
        <v>90.275730062900323</v>
      </c>
      <c r="BJ186" s="35">
        <f t="shared" si="2946"/>
        <v>83.272808284086977</v>
      </c>
      <c r="BK186" s="35">
        <f t="shared" si="2946"/>
        <v>76.269886505273632</v>
      </c>
      <c r="BL186" s="35">
        <f t="shared" si="2946"/>
        <v>69.266964726460287</v>
      </c>
      <c r="BM186" s="35">
        <f t="shared" si="2946"/>
        <v>62.264042947646949</v>
      </c>
      <c r="BN186" s="35">
        <f t="shared" si="2946"/>
        <v>56.675464980132944</v>
      </c>
      <c r="BO186" s="35">
        <f t="shared" si="2946"/>
        <v>52.451843405066271</v>
      </c>
      <c r="BP186" s="35">
        <f t="shared" si="2946"/>
        <v>49.677816164492327</v>
      </c>
      <c r="BQ186" s="35">
        <f t="shared" si="2946"/>
        <v>48.293341400349888</v>
      </c>
      <c r="BR186" s="35">
        <f t="shared" si="2946"/>
        <v>47.601104018278669</v>
      </c>
      <c r="BS186" s="35">
        <f t="shared" si="2946"/>
        <v>47.254985327243055</v>
      </c>
    </row>
    <row r="187" spans="3:71">
      <c r="F187" t="s">
        <v>189</v>
      </c>
      <c r="K187" s="47" t="s">
        <v>262</v>
      </c>
      <c r="L187" s="22" t="s">
        <v>190</v>
      </c>
      <c r="N187" s="40"/>
      <c r="Q187" s="39"/>
      <c r="R187" s="30">
        <v>49.68044141536248</v>
      </c>
      <c r="S187" s="30">
        <v>50.967324988541925</v>
      </c>
      <c r="T187" s="30">
        <v>46.674383896193532</v>
      </c>
      <c r="U187" s="30">
        <v>43.030218462561649</v>
      </c>
      <c r="V187" s="30">
        <v>40.138071961616006</v>
      </c>
      <c r="W187" s="30">
        <v>36.384788064965115</v>
      </c>
      <c r="X187" s="30">
        <v>35.786463022631274</v>
      </c>
      <c r="Y187" s="30">
        <v>35.742128266458899</v>
      </c>
      <c r="Z187" s="30">
        <v>35.701212771697755</v>
      </c>
      <c r="AA187" s="30">
        <v>35.663001985641465</v>
      </c>
      <c r="AB187" s="30">
        <v>35.50579566201634</v>
      </c>
      <c r="AC187" s="30">
        <v>35.331708146255906</v>
      </c>
      <c r="AD187" s="30">
        <v>34.259748933478882</v>
      </c>
      <c r="AE187" s="30">
        <v>31.923289198448568</v>
      </c>
      <c r="AF187" s="30">
        <v>30.629727510266878</v>
      </c>
      <c r="AG187" s="30">
        <v>29.489171806363871</v>
      </c>
      <c r="AH187" s="30">
        <v>28.285566209213826</v>
      </c>
      <c r="AI187" s="30">
        <v>28.088120915556317</v>
      </c>
      <c r="AJ187" s="30">
        <v>27.941519573083923</v>
      </c>
      <c r="AK187" s="30">
        <v>27.941519573083923</v>
      </c>
      <c r="AL187" s="30">
        <v>27.941519573083923</v>
      </c>
      <c r="AM187" s="30">
        <v>27.941519573083923</v>
      </c>
      <c r="AN187" s="30">
        <v>27.941519573083923</v>
      </c>
      <c r="AO187" s="30">
        <v>24.588301701159782</v>
      </c>
      <c r="AP187" s="30">
        <v>16.433413178595206</v>
      </c>
      <c r="AQ187" s="30">
        <v>16.026971580463819</v>
      </c>
      <c r="AR187" s="30">
        <v>16.026971580463819</v>
      </c>
      <c r="AS187" s="30">
        <v>16.026971580463819</v>
      </c>
      <c r="AT187" s="30">
        <v>10.862474776468275</v>
      </c>
      <c r="AU187" s="30">
        <v>7.7623020231762325</v>
      </c>
      <c r="AV187" s="30">
        <v>7.7623020231762325</v>
      </c>
      <c r="AW187" s="30">
        <v>7.7623020231762325</v>
      </c>
      <c r="AX187" s="30">
        <v>7.7623020231762325</v>
      </c>
      <c r="AY187" s="30">
        <v>7.7623020231762325</v>
      </c>
      <c r="AZ187" s="30">
        <v>7.7623020231762325</v>
      </c>
      <c r="BA187" s="30">
        <v>7.7623020231762325</v>
      </c>
      <c r="BB187" s="30">
        <v>7.7623020231762325</v>
      </c>
      <c r="BC187" s="30">
        <v>7.5574598357768901</v>
      </c>
      <c r="BD187" s="30">
        <v>7.3697525866294891</v>
      </c>
      <c r="BE187" s="30">
        <v>7.2439632009788157</v>
      </c>
      <c r="BF187" s="30">
        <v>7.1188838883200454</v>
      </c>
      <c r="BG187" s="30">
        <v>7.0029217788133389</v>
      </c>
      <c r="BH187" s="30">
        <v>7.0029217788133407</v>
      </c>
      <c r="BI187" s="30">
        <v>7.0029217788133407</v>
      </c>
      <c r="BJ187" s="30">
        <v>7.0029217788133407</v>
      </c>
      <c r="BK187" s="30">
        <v>7.0029217788133407</v>
      </c>
      <c r="BL187" s="30">
        <v>7.0029217788133407</v>
      </c>
      <c r="BM187" s="30">
        <v>5.5885779675140066</v>
      </c>
      <c r="BN187" s="30">
        <v>4.2236215750666704</v>
      </c>
      <c r="BO187" s="30">
        <v>2.7740272405739441</v>
      </c>
      <c r="BP187" s="30">
        <v>1.3844747641424404</v>
      </c>
      <c r="BQ187" s="54">
        <f>BP187/2</f>
        <v>0.69223738207122021</v>
      </c>
      <c r="BR187" s="54">
        <f t="shared" ref="BR187:BS187" si="2947">BQ187/2</f>
        <v>0.3461186910356101</v>
      </c>
      <c r="BS187" s="54">
        <f t="shared" si="2947"/>
        <v>0.17305934551780505</v>
      </c>
    </row>
    <row r="188" spans="3:71"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</row>
    <row r="189" spans="3:71">
      <c r="F189" t="s">
        <v>191</v>
      </c>
      <c r="K189" s="47" t="s">
        <v>262</v>
      </c>
      <c r="Q189" s="39"/>
      <c r="R189" s="30">
        <v>102.12391479794722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</row>
    <row r="191" spans="3:71">
      <c r="F191" t="s">
        <v>192</v>
      </c>
      <c r="K191" s="47" t="s">
        <v>288</v>
      </c>
      <c r="N191" s="40"/>
      <c r="Q191" s="36">
        <v>996.5</v>
      </c>
      <c r="R191" s="35">
        <f>R186-R187+R189</f>
        <v>1048.9434733825847</v>
      </c>
      <c r="S191" s="35">
        <f t="shared" ref="S191:BS191" si="2948">S186-S187+S189</f>
        <v>997.97614839404275</v>
      </c>
      <c r="T191" s="35">
        <f t="shared" si="2948"/>
        <v>951.30176449784926</v>
      </c>
      <c r="U191" s="35">
        <f t="shared" si="2948"/>
        <v>908.27154603528766</v>
      </c>
      <c r="V191" s="35">
        <f t="shared" si="2948"/>
        <v>868.13347407367166</v>
      </c>
      <c r="W191" s="35">
        <f t="shared" si="2948"/>
        <v>831.7486860087065</v>
      </c>
      <c r="X191" s="35">
        <f t="shared" si="2948"/>
        <v>795.96222298607518</v>
      </c>
      <c r="Y191" s="35">
        <f t="shared" si="2948"/>
        <v>760.22009471961633</v>
      </c>
      <c r="Z191" s="35">
        <f t="shared" si="2948"/>
        <v>724.51888194791854</v>
      </c>
      <c r="AA191" s="35">
        <f t="shared" si="2948"/>
        <v>688.85587996227707</v>
      </c>
      <c r="AB191" s="35">
        <f t="shared" si="2948"/>
        <v>653.35008430026073</v>
      </c>
      <c r="AC191" s="35">
        <f t="shared" si="2948"/>
        <v>618.01837615400484</v>
      </c>
      <c r="AD191" s="35">
        <f t="shared" si="2948"/>
        <v>583.75862722052591</v>
      </c>
      <c r="AE191" s="35">
        <f t="shared" si="2948"/>
        <v>551.83533802207739</v>
      </c>
      <c r="AF191" s="35">
        <f t="shared" si="2948"/>
        <v>521.20561051181051</v>
      </c>
      <c r="AG191" s="35">
        <f t="shared" si="2948"/>
        <v>491.71643870544665</v>
      </c>
      <c r="AH191" s="35">
        <f t="shared" si="2948"/>
        <v>463.43087249623284</v>
      </c>
      <c r="AI191" s="35">
        <f t="shared" si="2948"/>
        <v>435.34275158067652</v>
      </c>
      <c r="AJ191" s="35">
        <f t="shared" si="2948"/>
        <v>407.40123200759263</v>
      </c>
      <c r="AK191" s="35">
        <f t="shared" si="2948"/>
        <v>379.45971243450867</v>
      </c>
      <c r="AL191" s="35">
        <f t="shared" si="2948"/>
        <v>351.51819286142472</v>
      </c>
      <c r="AM191" s="35">
        <f t="shared" si="2948"/>
        <v>323.57667328834077</v>
      </c>
      <c r="AN191" s="35">
        <f t="shared" si="2948"/>
        <v>295.63515371525682</v>
      </c>
      <c r="AO191" s="35">
        <f t="shared" si="2948"/>
        <v>271.04685201409706</v>
      </c>
      <c r="AP191" s="35">
        <f t="shared" si="2948"/>
        <v>254.61343883550185</v>
      </c>
      <c r="AQ191" s="35">
        <f t="shared" si="2948"/>
        <v>238.58646725503803</v>
      </c>
      <c r="AR191" s="35">
        <f t="shared" si="2948"/>
        <v>222.55949567457421</v>
      </c>
      <c r="AS191" s="35">
        <f t="shared" si="2948"/>
        <v>206.53252409411039</v>
      </c>
      <c r="AT191" s="35">
        <f t="shared" si="2948"/>
        <v>195.67004931764211</v>
      </c>
      <c r="AU191" s="35">
        <f t="shared" si="2948"/>
        <v>187.90774729446588</v>
      </c>
      <c r="AV191" s="35">
        <f t="shared" si="2948"/>
        <v>180.14544527128965</v>
      </c>
      <c r="AW191" s="35">
        <f t="shared" si="2948"/>
        <v>172.38314324811341</v>
      </c>
      <c r="AX191" s="35">
        <f t="shared" si="2948"/>
        <v>164.62084122493718</v>
      </c>
      <c r="AY191" s="35">
        <f t="shared" si="2948"/>
        <v>156.85853920176095</v>
      </c>
      <c r="AZ191" s="35">
        <f t="shared" si="2948"/>
        <v>149.09623717858472</v>
      </c>
      <c r="BA191" s="35">
        <f t="shared" si="2948"/>
        <v>141.33393515540848</v>
      </c>
      <c r="BB191" s="35">
        <f t="shared" si="2948"/>
        <v>133.57163313223225</v>
      </c>
      <c r="BC191" s="35">
        <f t="shared" si="2948"/>
        <v>126.01417329645535</v>
      </c>
      <c r="BD191" s="35">
        <f t="shared" si="2948"/>
        <v>118.64442070982587</v>
      </c>
      <c r="BE191" s="35">
        <f t="shared" si="2948"/>
        <v>111.40045750884705</v>
      </c>
      <c r="BF191" s="35">
        <f t="shared" si="2948"/>
        <v>104.28157362052701</v>
      </c>
      <c r="BG191" s="35">
        <f t="shared" si="2948"/>
        <v>97.278651841713668</v>
      </c>
      <c r="BH191" s="35">
        <f t="shared" si="2948"/>
        <v>90.275730062900323</v>
      </c>
      <c r="BI191" s="35">
        <f t="shared" si="2948"/>
        <v>83.272808284086977</v>
      </c>
      <c r="BJ191" s="35">
        <f t="shared" si="2948"/>
        <v>76.269886505273632</v>
      </c>
      <c r="BK191" s="35">
        <f t="shared" si="2948"/>
        <v>69.266964726460287</v>
      </c>
      <c r="BL191" s="35">
        <f t="shared" si="2948"/>
        <v>62.264042947646949</v>
      </c>
      <c r="BM191" s="35">
        <f t="shared" si="2948"/>
        <v>56.675464980132944</v>
      </c>
      <c r="BN191" s="35">
        <f t="shared" si="2948"/>
        <v>52.451843405066271</v>
      </c>
      <c r="BO191" s="35">
        <f t="shared" si="2948"/>
        <v>49.677816164492327</v>
      </c>
      <c r="BP191" s="35">
        <f t="shared" si="2948"/>
        <v>48.293341400349888</v>
      </c>
      <c r="BQ191" s="35">
        <f t="shared" si="2948"/>
        <v>47.601104018278669</v>
      </c>
      <c r="BR191" s="35">
        <f t="shared" si="2948"/>
        <v>47.254985327243055</v>
      </c>
      <c r="BS191" s="35">
        <f t="shared" si="2948"/>
        <v>47.081925981725249</v>
      </c>
    </row>
    <row r="192" spans="3:71"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</row>
    <row r="193" spans="6:71">
      <c r="F193" t="s">
        <v>193</v>
      </c>
      <c r="R193" s="39"/>
      <c r="S193" s="35">
        <f>S40*S8</f>
        <v>0</v>
      </c>
      <c r="T193" s="35">
        <f t="shared" ref="T193:BS193" si="2949">T40*T8</f>
        <v>0</v>
      </c>
      <c r="U193" s="35">
        <f t="shared" si="2949"/>
        <v>0</v>
      </c>
      <c r="V193" s="35">
        <f t="shared" si="2949"/>
        <v>0</v>
      </c>
      <c r="W193" s="35">
        <f t="shared" si="2949"/>
        <v>0</v>
      </c>
      <c r="X193" s="35">
        <f t="shared" si="2949"/>
        <v>0</v>
      </c>
      <c r="Y193" s="35">
        <f t="shared" si="2949"/>
        <v>0</v>
      </c>
      <c r="Z193" s="35">
        <f t="shared" si="2949"/>
        <v>0</v>
      </c>
      <c r="AA193" s="35">
        <f t="shared" si="2949"/>
        <v>0</v>
      </c>
      <c r="AB193" s="35">
        <f t="shared" si="2949"/>
        <v>0</v>
      </c>
      <c r="AC193" s="35">
        <f t="shared" si="2949"/>
        <v>0</v>
      </c>
      <c r="AD193" s="35">
        <f t="shared" si="2949"/>
        <v>0</v>
      </c>
      <c r="AE193" s="35">
        <f t="shared" si="2949"/>
        <v>0</v>
      </c>
      <c r="AF193" s="35">
        <f t="shared" si="2949"/>
        <v>0</v>
      </c>
      <c r="AG193" s="35">
        <f t="shared" si="2949"/>
        <v>0</v>
      </c>
      <c r="AH193" s="35">
        <f t="shared" si="2949"/>
        <v>0</v>
      </c>
      <c r="AI193" s="35">
        <f t="shared" si="2949"/>
        <v>0</v>
      </c>
      <c r="AJ193" s="35">
        <f t="shared" si="2949"/>
        <v>0</v>
      </c>
      <c r="AK193" s="35">
        <f t="shared" si="2949"/>
        <v>0</v>
      </c>
      <c r="AL193" s="35">
        <f t="shared" si="2949"/>
        <v>0</v>
      </c>
      <c r="AM193" s="35">
        <f t="shared" si="2949"/>
        <v>0</v>
      </c>
      <c r="AN193" s="35">
        <f t="shared" si="2949"/>
        <v>0</v>
      </c>
      <c r="AO193" s="35">
        <f t="shared" si="2949"/>
        <v>0</v>
      </c>
      <c r="AP193" s="35">
        <f t="shared" si="2949"/>
        <v>0</v>
      </c>
      <c r="AQ193" s="35">
        <f t="shared" si="2949"/>
        <v>0</v>
      </c>
      <c r="AR193" s="35">
        <f t="shared" si="2949"/>
        <v>0</v>
      </c>
      <c r="AS193" s="35">
        <f t="shared" si="2949"/>
        <v>0</v>
      </c>
      <c r="AT193" s="35">
        <f t="shared" si="2949"/>
        <v>0</v>
      </c>
      <c r="AU193" s="35">
        <f t="shared" si="2949"/>
        <v>0</v>
      </c>
      <c r="AV193" s="35">
        <f t="shared" si="2949"/>
        <v>0</v>
      </c>
      <c r="AW193" s="35">
        <f t="shared" si="2949"/>
        <v>0</v>
      </c>
      <c r="AX193" s="35">
        <f t="shared" si="2949"/>
        <v>0</v>
      </c>
      <c r="AY193" s="35">
        <f t="shared" si="2949"/>
        <v>0</v>
      </c>
      <c r="AZ193" s="35">
        <f t="shared" si="2949"/>
        <v>0</v>
      </c>
      <c r="BA193" s="35">
        <f t="shared" si="2949"/>
        <v>0</v>
      </c>
      <c r="BB193" s="35">
        <f t="shared" si="2949"/>
        <v>0</v>
      </c>
      <c r="BC193" s="35">
        <f t="shared" si="2949"/>
        <v>0</v>
      </c>
      <c r="BD193" s="35">
        <f t="shared" si="2949"/>
        <v>0</v>
      </c>
      <c r="BE193" s="35">
        <f t="shared" si="2949"/>
        <v>0</v>
      </c>
      <c r="BF193" s="35">
        <f t="shared" si="2949"/>
        <v>0</v>
      </c>
      <c r="BG193" s="35">
        <f t="shared" si="2949"/>
        <v>0</v>
      </c>
      <c r="BH193" s="35">
        <f t="shared" si="2949"/>
        <v>0</v>
      </c>
      <c r="BI193" s="35">
        <f t="shared" si="2949"/>
        <v>0</v>
      </c>
      <c r="BJ193" s="35">
        <f t="shared" si="2949"/>
        <v>0</v>
      </c>
      <c r="BK193" s="35">
        <f t="shared" si="2949"/>
        <v>0</v>
      </c>
      <c r="BL193" s="35">
        <f t="shared" si="2949"/>
        <v>0</v>
      </c>
      <c r="BM193" s="35">
        <f t="shared" si="2949"/>
        <v>0</v>
      </c>
      <c r="BN193" s="35">
        <f t="shared" si="2949"/>
        <v>0</v>
      </c>
      <c r="BO193" s="35">
        <f t="shared" si="2949"/>
        <v>0</v>
      </c>
      <c r="BP193" s="35">
        <f t="shared" si="2949"/>
        <v>0</v>
      </c>
      <c r="BQ193" s="35">
        <f t="shared" si="2949"/>
        <v>0</v>
      </c>
      <c r="BR193" s="35">
        <f t="shared" si="2949"/>
        <v>0</v>
      </c>
      <c r="BS193" s="35">
        <f t="shared" si="2949"/>
        <v>0</v>
      </c>
    </row>
    <row r="194" spans="6:71"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</row>
    <row r="195" spans="6:71" ht="15">
      <c r="F195" s="38" t="s">
        <v>194</v>
      </c>
      <c r="N195" s="40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</row>
    <row r="196" spans="6:71" hidden="1" outlineLevel="1">
      <c r="F196" t="s">
        <v>195</v>
      </c>
      <c r="L196" s="22" t="s">
        <v>196</v>
      </c>
      <c r="N196" s="40"/>
      <c r="O196" s="22">
        <v>2</v>
      </c>
      <c r="R196" s="35">
        <f>IF($O196=R$2,R$193,IF(R$2&gt;$O196,Q196-Q197,0))</f>
        <v>0</v>
      </c>
      <c r="S196" s="35">
        <f t="shared" ref="S196:BS196" si="2950">IF($O196=S$2,S$193,IF(S$2&gt;$O196,R196-R197,0))</f>
        <v>0</v>
      </c>
      <c r="T196" s="35">
        <f t="shared" si="2950"/>
        <v>0</v>
      </c>
      <c r="U196" s="35">
        <f t="shared" si="2950"/>
        <v>0</v>
      </c>
      <c r="V196" s="35">
        <f t="shared" si="2950"/>
        <v>0</v>
      </c>
      <c r="W196" s="35">
        <f t="shared" si="2950"/>
        <v>0</v>
      </c>
      <c r="X196" s="35">
        <f t="shared" si="2950"/>
        <v>0</v>
      </c>
      <c r="Y196" s="35">
        <f t="shared" si="2950"/>
        <v>0</v>
      </c>
      <c r="Z196" s="35">
        <f t="shared" si="2950"/>
        <v>0</v>
      </c>
      <c r="AA196" s="35">
        <f t="shared" si="2950"/>
        <v>0</v>
      </c>
      <c r="AB196" s="35">
        <f t="shared" si="2950"/>
        <v>0</v>
      </c>
      <c r="AC196" s="35">
        <f t="shared" si="2950"/>
        <v>0</v>
      </c>
      <c r="AD196" s="35">
        <f t="shared" si="2950"/>
        <v>0</v>
      </c>
      <c r="AE196" s="35">
        <f t="shared" si="2950"/>
        <v>0</v>
      </c>
      <c r="AF196" s="35">
        <f t="shared" si="2950"/>
        <v>0</v>
      </c>
      <c r="AG196" s="35">
        <f t="shared" si="2950"/>
        <v>0</v>
      </c>
      <c r="AH196" s="35">
        <f t="shared" si="2950"/>
        <v>0</v>
      </c>
      <c r="AI196" s="35">
        <f t="shared" si="2950"/>
        <v>0</v>
      </c>
      <c r="AJ196" s="35">
        <f t="shared" si="2950"/>
        <v>0</v>
      </c>
      <c r="AK196" s="35">
        <f t="shared" si="2950"/>
        <v>0</v>
      </c>
      <c r="AL196" s="35">
        <f t="shared" si="2950"/>
        <v>0</v>
      </c>
      <c r="AM196" s="35">
        <f t="shared" si="2950"/>
        <v>0</v>
      </c>
      <c r="AN196" s="35">
        <f t="shared" si="2950"/>
        <v>0</v>
      </c>
      <c r="AO196" s="35">
        <f t="shared" si="2950"/>
        <v>0</v>
      </c>
      <c r="AP196" s="35">
        <f t="shared" si="2950"/>
        <v>0</v>
      </c>
      <c r="AQ196" s="35">
        <f t="shared" si="2950"/>
        <v>0</v>
      </c>
      <c r="AR196" s="35">
        <f t="shared" si="2950"/>
        <v>0</v>
      </c>
      <c r="AS196" s="35">
        <f t="shared" si="2950"/>
        <v>0</v>
      </c>
      <c r="AT196" s="35">
        <f t="shared" si="2950"/>
        <v>0</v>
      </c>
      <c r="AU196" s="35">
        <f t="shared" si="2950"/>
        <v>0</v>
      </c>
      <c r="AV196" s="35">
        <f t="shared" si="2950"/>
        <v>0</v>
      </c>
      <c r="AW196" s="35">
        <f t="shared" si="2950"/>
        <v>0</v>
      </c>
      <c r="AX196" s="35">
        <f t="shared" si="2950"/>
        <v>0</v>
      </c>
      <c r="AY196" s="35">
        <f t="shared" si="2950"/>
        <v>0</v>
      </c>
      <c r="AZ196" s="35">
        <f t="shared" si="2950"/>
        <v>0</v>
      </c>
      <c r="BA196" s="35">
        <f t="shared" si="2950"/>
        <v>0</v>
      </c>
      <c r="BB196" s="35">
        <f t="shared" si="2950"/>
        <v>0</v>
      </c>
      <c r="BC196" s="35">
        <f t="shared" si="2950"/>
        <v>0</v>
      </c>
      <c r="BD196" s="35">
        <f t="shared" si="2950"/>
        <v>0</v>
      </c>
      <c r="BE196" s="35">
        <f t="shared" si="2950"/>
        <v>0</v>
      </c>
      <c r="BF196" s="35">
        <f t="shared" si="2950"/>
        <v>0</v>
      </c>
      <c r="BG196" s="35">
        <f t="shared" si="2950"/>
        <v>0</v>
      </c>
      <c r="BH196" s="35">
        <f t="shared" si="2950"/>
        <v>0</v>
      </c>
      <c r="BI196" s="35">
        <f t="shared" si="2950"/>
        <v>0</v>
      </c>
      <c r="BJ196" s="35">
        <f t="shared" si="2950"/>
        <v>0</v>
      </c>
      <c r="BK196" s="35">
        <f t="shared" si="2950"/>
        <v>0</v>
      </c>
      <c r="BL196" s="35">
        <f t="shared" si="2950"/>
        <v>0</v>
      </c>
      <c r="BM196" s="35">
        <f t="shared" si="2950"/>
        <v>0</v>
      </c>
      <c r="BN196" s="35">
        <f t="shared" si="2950"/>
        <v>0</v>
      </c>
      <c r="BO196" s="35">
        <f t="shared" si="2950"/>
        <v>0</v>
      </c>
      <c r="BP196" s="35">
        <f t="shared" si="2950"/>
        <v>0</v>
      </c>
      <c r="BQ196" s="35">
        <f t="shared" si="2950"/>
        <v>0</v>
      </c>
      <c r="BR196" s="35">
        <f t="shared" si="2950"/>
        <v>0</v>
      </c>
      <c r="BS196" s="35">
        <f t="shared" si="2950"/>
        <v>0</v>
      </c>
    </row>
    <row r="197" spans="6:71" hidden="1" outlineLevel="1">
      <c r="F197" t="s">
        <v>197</v>
      </c>
      <c r="L197" s="22" t="s">
        <v>190</v>
      </c>
      <c r="N197" s="40"/>
      <c r="O197" s="22">
        <v>2</v>
      </c>
      <c r="R197" s="35">
        <f>IF(R$2&gt;=$O197,IF(R196-(R196*HLOOKUP($O197,$R$2:$BS$34,32,FALSE))&lt;=0,R196,R196*HLOOKUP($O197,$R$2:$BS$34,32,FALSE)),0)</f>
        <v>0</v>
      </c>
      <c r="S197" s="35">
        <f t="shared" ref="S197" si="2951">IF(S$2&gt;=$O197,IF(S196-(S196*HLOOKUP($O197,$R$2:$BS$34,32,FALSE))&lt;=0,S196,S196*HLOOKUP($O197,$R$2:$BS$34,32,FALSE)),0)</f>
        <v>0</v>
      </c>
      <c r="T197" s="35">
        <f>IF(T$2&gt;=$O197,IF(T196-(T196*HLOOKUP($O197,$R$2:$BS$34,32,FALSE))&lt;=0,T196,T196*HLOOKUP($O197,$R$2:$BS$34,32,FALSE)),0)</f>
        <v>0</v>
      </c>
      <c r="U197" s="35">
        <f t="shared" ref="U197" si="2952">IF(U$2&gt;=$O197,IF(U196-(U196*HLOOKUP($O197,$R$2:$BS$34,32,FALSE))&lt;=0,U196,U196*HLOOKUP($O197,$R$2:$BS$34,32,FALSE)),0)</f>
        <v>0</v>
      </c>
      <c r="V197" s="35">
        <f t="shared" ref="V197" si="2953">IF(V$2&gt;=$O197,IF(V196-(V196*HLOOKUP($O197,$R$2:$BS$34,32,FALSE))&lt;=0,V196,V196*HLOOKUP($O197,$R$2:$BS$34,32,FALSE)),0)</f>
        <v>0</v>
      </c>
      <c r="W197" s="35">
        <f t="shared" ref="W197" si="2954">IF(W$2&gt;=$O197,IF(W196-(W196*HLOOKUP($O197,$R$2:$BS$34,32,FALSE))&lt;=0,W196,W196*HLOOKUP($O197,$R$2:$BS$34,32,FALSE)),0)</f>
        <v>0</v>
      </c>
      <c r="X197" s="35">
        <f t="shared" ref="X197" si="2955">IF(X$2&gt;=$O197,IF(X196-(X196*HLOOKUP($O197,$R$2:$BS$34,32,FALSE))&lt;=0,X196,X196*HLOOKUP($O197,$R$2:$BS$34,32,FALSE)),0)</f>
        <v>0</v>
      </c>
      <c r="Y197" s="35">
        <f t="shared" ref="Y197" si="2956">IF(Y$2&gt;=$O197,IF(Y196-(Y196*HLOOKUP($O197,$R$2:$BS$34,32,FALSE))&lt;=0,Y196,Y196*HLOOKUP($O197,$R$2:$BS$34,32,FALSE)),0)</f>
        <v>0</v>
      </c>
      <c r="Z197" s="35">
        <f t="shared" ref="Z197" si="2957">IF(Z$2&gt;=$O197,IF(Z196-(Z196*HLOOKUP($O197,$R$2:$BS$34,32,FALSE))&lt;=0,Z196,Z196*HLOOKUP($O197,$R$2:$BS$34,32,FALSE)),0)</f>
        <v>0</v>
      </c>
      <c r="AA197" s="35">
        <f t="shared" ref="AA197" si="2958">IF(AA$2&gt;=$O197,IF(AA196-(AA196*HLOOKUP($O197,$R$2:$BS$34,32,FALSE))&lt;=0,AA196,AA196*HLOOKUP($O197,$R$2:$BS$34,32,FALSE)),0)</f>
        <v>0</v>
      </c>
      <c r="AB197" s="35">
        <f t="shared" ref="AB197" si="2959">IF(AB$2&gt;=$O197,IF(AB196-(AB196*HLOOKUP($O197,$R$2:$BS$34,32,FALSE))&lt;=0,AB196,AB196*HLOOKUP($O197,$R$2:$BS$34,32,FALSE)),0)</f>
        <v>0</v>
      </c>
      <c r="AC197" s="35">
        <f t="shared" ref="AC197" si="2960">IF(AC$2&gt;=$O197,IF(AC196-(AC196*HLOOKUP($O197,$R$2:$BS$34,32,FALSE))&lt;=0,AC196,AC196*HLOOKUP($O197,$R$2:$BS$34,32,FALSE)),0)</f>
        <v>0</v>
      </c>
      <c r="AD197" s="35">
        <f t="shared" ref="AD197" si="2961">IF(AD$2&gt;=$O197,IF(AD196-(AD196*HLOOKUP($O197,$R$2:$BS$34,32,FALSE))&lt;=0,AD196,AD196*HLOOKUP($O197,$R$2:$BS$34,32,FALSE)),0)</f>
        <v>0</v>
      </c>
      <c r="AE197" s="35">
        <f t="shared" ref="AE197" si="2962">IF(AE$2&gt;=$O197,IF(AE196-(AE196*HLOOKUP($O197,$R$2:$BS$34,32,FALSE))&lt;=0,AE196,AE196*HLOOKUP($O197,$R$2:$BS$34,32,FALSE)),0)</f>
        <v>0</v>
      </c>
      <c r="AF197" s="35">
        <f t="shared" ref="AF197" si="2963">IF(AF$2&gt;=$O197,IF(AF196-(AF196*HLOOKUP($O197,$R$2:$BS$34,32,FALSE))&lt;=0,AF196,AF196*HLOOKUP($O197,$R$2:$BS$34,32,FALSE)),0)</f>
        <v>0</v>
      </c>
      <c r="AG197" s="35">
        <f t="shared" ref="AG197" si="2964">IF(AG$2&gt;=$O197,IF(AG196-(AG196*HLOOKUP($O197,$R$2:$BS$34,32,FALSE))&lt;=0,AG196,AG196*HLOOKUP($O197,$R$2:$BS$34,32,FALSE)),0)</f>
        <v>0</v>
      </c>
      <c r="AH197" s="35">
        <f t="shared" ref="AH197" si="2965">IF(AH$2&gt;=$O197,IF(AH196-(AH196*HLOOKUP($O197,$R$2:$BS$34,32,FALSE))&lt;=0,AH196,AH196*HLOOKUP($O197,$R$2:$BS$34,32,FALSE)),0)</f>
        <v>0</v>
      </c>
      <c r="AI197" s="35">
        <f t="shared" ref="AI197" si="2966">IF(AI$2&gt;=$O197,IF(AI196-(AI196*HLOOKUP($O197,$R$2:$BS$34,32,FALSE))&lt;=0,AI196,AI196*HLOOKUP($O197,$R$2:$BS$34,32,FALSE)),0)</f>
        <v>0</v>
      </c>
      <c r="AJ197" s="35">
        <f t="shared" ref="AJ197" si="2967">IF(AJ$2&gt;=$O197,IF(AJ196-(AJ196*HLOOKUP($O197,$R$2:$BS$34,32,FALSE))&lt;=0,AJ196,AJ196*HLOOKUP($O197,$R$2:$BS$34,32,FALSE)),0)</f>
        <v>0</v>
      </c>
      <c r="AK197" s="35">
        <f t="shared" ref="AK197" si="2968">IF(AK$2&gt;=$O197,IF(AK196-(AK196*HLOOKUP($O197,$R$2:$BS$34,32,FALSE))&lt;=0,AK196,AK196*HLOOKUP($O197,$R$2:$BS$34,32,FALSE)),0)</f>
        <v>0</v>
      </c>
      <c r="AL197" s="35">
        <f t="shared" ref="AL197" si="2969">IF(AL$2&gt;=$O197,IF(AL196-(AL196*HLOOKUP($O197,$R$2:$BS$34,32,FALSE))&lt;=0,AL196,AL196*HLOOKUP($O197,$R$2:$BS$34,32,FALSE)),0)</f>
        <v>0</v>
      </c>
      <c r="AM197" s="35">
        <f t="shared" ref="AM197" si="2970">IF(AM$2&gt;=$O197,IF(AM196-(AM196*HLOOKUP($O197,$R$2:$BS$34,32,FALSE))&lt;=0,AM196,AM196*HLOOKUP($O197,$R$2:$BS$34,32,FALSE)),0)</f>
        <v>0</v>
      </c>
      <c r="AN197" s="35">
        <f t="shared" ref="AN197" si="2971">IF(AN$2&gt;=$O197,IF(AN196-(AN196*HLOOKUP($O197,$R$2:$BS$34,32,FALSE))&lt;=0,AN196,AN196*HLOOKUP($O197,$R$2:$BS$34,32,FALSE)),0)</f>
        <v>0</v>
      </c>
      <c r="AO197" s="35">
        <f t="shared" ref="AO197" si="2972">IF(AO$2&gt;=$O197,IF(AO196-(AO196*HLOOKUP($O197,$R$2:$BS$34,32,FALSE))&lt;=0,AO196,AO196*HLOOKUP($O197,$R$2:$BS$34,32,FALSE)),0)</f>
        <v>0</v>
      </c>
      <c r="AP197" s="35">
        <f t="shared" ref="AP197" si="2973">IF(AP$2&gt;=$O197,IF(AP196-(AP196*HLOOKUP($O197,$R$2:$BS$34,32,FALSE))&lt;=0,AP196,AP196*HLOOKUP($O197,$R$2:$BS$34,32,FALSE)),0)</f>
        <v>0</v>
      </c>
      <c r="AQ197" s="35">
        <f t="shared" ref="AQ197" si="2974">IF(AQ$2&gt;=$O197,IF(AQ196-(AQ196*HLOOKUP($O197,$R$2:$BS$34,32,FALSE))&lt;=0,AQ196,AQ196*HLOOKUP($O197,$R$2:$BS$34,32,FALSE)),0)</f>
        <v>0</v>
      </c>
      <c r="AR197" s="35">
        <f t="shared" ref="AR197" si="2975">IF(AR$2&gt;=$O197,IF(AR196-(AR196*HLOOKUP($O197,$R$2:$BS$34,32,FALSE))&lt;=0,AR196,AR196*HLOOKUP($O197,$R$2:$BS$34,32,FALSE)),0)</f>
        <v>0</v>
      </c>
      <c r="AS197" s="35">
        <f t="shared" ref="AS197" si="2976">IF(AS$2&gt;=$O197,IF(AS196-(AS196*HLOOKUP($O197,$R$2:$BS$34,32,FALSE))&lt;=0,AS196,AS196*HLOOKUP($O197,$R$2:$BS$34,32,FALSE)),0)</f>
        <v>0</v>
      </c>
      <c r="AT197" s="35">
        <f t="shared" ref="AT197" si="2977">IF(AT$2&gt;=$O197,IF(AT196-(AT196*HLOOKUP($O197,$R$2:$BS$34,32,FALSE))&lt;=0,AT196,AT196*HLOOKUP($O197,$R$2:$BS$34,32,FALSE)),0)</f>
        <v>0</v>
      </c>
      <c r="AU197" s="35">
        <f t="shared" ref="AU197" si="2978">IF(AU$2&gt;=$O197,IF(AU196-(AU196*HLOOKUP($O197,$R$2:$BS$34,32,FALSE))&lt;=0,AU196,AU196*HLOOKUP($O197,$R$2:$BS$34,32,FALSE)),0)</f>
        <v>0</v>
      </c>
      <c r="AV197" s="35">
        <f t="shared" ref="AV197" si="2979">IF(AV$2&gt;=$O197,IF(AV196-(AV196*HLOOKUP($O197,$R$2:$BS$34,32,FALSE))&lt;=0,AV196,AV196*HLOOKUP($O197,$R$2:$BS$34,32,FALSE)),0)</f>
        <v>0</v>
      </c>
      <c r="AW197" s="35">
        <f t="shared" ref="AW197" si="2980">IF(AW$2&gt;=$O197,IF(AW196-(AW196*HLOOKUP($O197,$R$2:$BS$34,32,FALSE))&lt;=0,AW196,AW196*HLOOKUP($O197,$R$2:$BS$34,32,FALSE)),0)</f>
        <v>0</v>
      </c>
      <c r="AX197" s="35">
        <f t="shared" ref="AX197" si="2981">IF(AX$2&gt;=$O197,IF(AX196-(AX196*HLOOKUP($O197,$R$2:$BS$34,32,FALSE))&lt;=0,AX196,AX196*HLOOKUP($O197,$R$2:$BS$34,32,FALSE)),0)</f>
        <v>0</v>
      </c>
      <c r="AY197" s="35">
        <f t="shared" ref="AY197" si="2982">IF(AY$2&gt;=$O197,IF(AY196-(AY196*HLOOKUP($O197,$R$2:$BS$34,32,FALSE))&lt;=0,AY196,AY196*HLOOKUP($O197,$R$2:$BS$34,32,FALSE)),0)</f>
        <v>0</v>
      </c>
      <c r="AZ197" s="35">
        <f t="shared" ref="AZ197" si="2983">IF(AZ$2&gt;=$O197,IF(AZ196-(AZ196*HLOOKUP($O197,$R$2:$BS$34,32,FALSE))&lt;=0,AZ196,AZ196*HLOOKUP($O197,$R$2:$BS$34,32,FALSE)),0)</f>
        <v>0</v>
      </c>
      <c r="BA197" s="35">
        <f t="shared" ref="BA197" si="2984">IF(BA$2&gt;=$O197,IF(BA196-(BA196*HLOOKUP($O197,$R$2:$BS$34,32,FALSE))&lt;=0,BA196,BA196*HLOOKUP($O197,$R$2:$BS$34,32,FALSE)),0)</f>
        <v>0</v>
      </c>
      <c r="BB197" s="35">
        <f t="shared" ref="BB197" si="2985">IF(BB$2&gt;=$O197,IF(BB196-(BB196*HLOOKUP($O197,$R$2:$BS$34,32,FALSE))&lt;=0,BB196,BB196*HLOOKUP($O197,$R$2:$BS$34,32,FALSE)),0)</f>
        <v>0</v>
      </c>
      <c r="BC197" s="35">
        <f t="shared" ref="BC197" si="2986">IF(BC$2&gt;=$O197,IF(BC196-(BC196*HLOOKUP($O197,$R$2:$BS$34,32,FALSE))&lt;=0,BC196,BC196*HLOOKUP($O197,$R$2:$BS$34,32,FALSE)),0)</f>
        <v>0</v>
      </c>
      <c r="BD197" s="35">
        <f t="shared" ref="BD197" si="2987">IF(BD$2&gt;=$O197,IF(BD196-(BD196*HLOOKUP($O197,$R$2:$BS$34,32,FALSE))&lt;=0,BD196,BD196*HLOOKUP($O197,$R$2:$BS$34,32,FALSE)),0)</f>
        <v>0</v>
      </c>
      <c r="BE197" s="35">
        <f t="shared" ref="BE197" si="2988">IF(BE$2&gt;=$O197,IF(BE196-(BE196*HLOOKUP($O197,$R$2:$BS$34,32,FALSE))&lt;=0,BE196,BE196*HLOOKUP($O197,$R$2:$BS$34,32,FALSE)),0)</f>
        <v>0</v>
      </c>
      <c r="BF197" s="35">
        <f t="shared" ref="BF197" si="2989">IF(BF$2&gt;=$O197,IF(BF196-(BF196*HLOOKUP($O197,$R$2:$BS$34,32,FALSE))&lt;=0,BF196,BF196*HLOOKUP($O197,$R$2:$BS$34,32,FALSE)),0)</f>
        <v>0</v>
      </c>
      <c r="BG197" s="35">
        <f t="shared" ref="BG197" si="2990">IF(BG$2&gt;=$O197,IF(BG196-(BG196*HLOOKUP($O197,$R$2:$BS$34,32,FALSE))&lt;=0,BG196,BG196*HLOOKUP($O197,$R$2:$BS$34,32,FALSE)),0)</f>
        <v>0</v>
      </c>
      <c r="BH197" s="35">
        <f t="shared" ref="BH197" si="2991">IF(BH$2&gt;=$O197,IF(BH196-(BH196*HLOOKUP($O197,$R$2:$BS$34,32,FALSE))&lt;=0,BH196,BH196*HLOOKUP($O197,$R$2:$BS$34,32,FALSE)),0)</f>
        <v>0</v>
      </c>
      <c r="BI197" s="35">
        <f t="shared" ref="BI197" si="2992">IF(BI$2&gt;=$O197,IF(BI196-(BI196*HLOOKUP($O197,$R$2:$BS$34,32,FALSE))&lt;=0,BI196,BI196*HLOOKUP($O197,$R$2:$BS$34,32,FALSE)),0)</f>
        <v>0</v>
      </c>
      <c r="BJ197" s="35">
        <f t="shared" ref="BJ197" si="2993">IF(BJ$2&gt;=$O197,IF(BJ196-(BJ196*HLOOKUP($O197,$R$2:$BS$34,32,FALSE))&lt;=0,BJ196,BJ196*HLOOKUP($O197,$R$2:$BS$34,32,FALSE)),0)</f>
        <v>0</v>
      </c>
      <c r="BK197" s="35">
        <f t="shared" ref="BK197" si="2994">IF(BK$2&gt;=$O197,IF(BK196-(BK196*HLOOKUP($O197,$R$2:$BS$34,32,FALSE))&lt;=0,BK196,BK196*HLOOKUP($O197,$R$2:$BS$34,32,FALSE)),0)</f>
        <v>0</v>
      </c>
      <c r="BL197" s="35">
        <f t="shared" ref="BL197" si="2995">IF(BL$2&gt;=$O197,IF(BL196-(BL196*HLOOKUP($O197,$R$2:$BS$34,32,FALSE))&lt;=0,BL196,BL196*HLOOKUP($O197,$R$2:$BS$34,32,FALSE)),0)</f>
        <v>0</v>
      </c>
      <c r="BM197" s="35">
        <f t="shared" ref="BM197" si="2996">IF(BM$2&gt;=$O197,IF(BM196-(BM196*HLOOKUP($O197,$R$2:$BS$34,32,FALSE))&lt;=0,BM196,BM196*HLOOKUP($O197,$R$2:$BS$34,32,FALSE)),0)</f>
        <v>0</v>
      </c>
      <c r="BN197" s="35">
        <f t="shared" ref="BN197" si="2997">IF(BN$2&gt;=$O197,IF(BN196-(BN196*HLOOKUP($O197,$R$2:$BS$34,32,FALSE))&lt;=0,BN196,BN196*HLOOKUP($O197,$R$2:$BS$34,32,FALSE)),0)</f>
        <v>0</v>
      </c>
      <c r="BO197" s="35">
        <f t="shared" ref="BO197" si="2998">IF(BO$2&gt;=$O197,IF(BO196-(BO196*HLOOKUP($O197,$R$2:$BS$34,32,FALSE))&lt;=0,BO196,BO196*HLOOKUP($O197,$R$2:$BS$34,32,FALSE)),0)</f>
        <v>0</v>
      </c>
      <c r="BP197" s="35">
        <f t="shared" ref="BP197" si="2999">IF(BP$2&gt;=$O197,IF(BP196-(BP196*HLOOKUP($O197,$R$2:$BS$34,32,FALSE))&lt;=0,BP196,BP196*HLOOKUP($O197,$R$2:$BS$34,32,FALSE)),0)</f>
        <v>0</v>
      </c>
      <c r="BQ197" s="35">
        <f t="shared" ref="BQ197" si="3000">IF(BQ$2&gt;=$O197,IF(BQ196-(BQ196*HLOOKUP($O197,$R$2:$BS$34,32,FALSE))&lt;=0,BQ196,BQ196*HLOOKUP($O197,$R$2:$BS$34,32,FALSE)),0)</f>
        <v>0</v>
      </c>
      <c r="BR197" s="35">
        <f t="shared" ref="BR197" si="3001">IF(BR$2&gt;=$O197,IF(BR196-(BR196*HLOOKUP($O197,$R$2:$BS$34,32,FALSE))&lt;=0,BR196,BR196*HLOOKUP($O197,$R$2:$BS$34,32,FALSE)),0)</f>
        <v>0</v>
      </c>
      <c r="BS197" s="35">
        <f t="shared" ref="BS197" si="3002">IF(BS$2&gt;=$O197,IF(BS196-(BS196*HLOOKUP($O197,$R$2:$BS$34,32,FALSE))&lt;=0,BS196,BS196*HLOOKUP($O197,$R$2:$BS$34,32,FALSE)),0)</f>
        <v>0</v>
      </c>
    </row>
    <row r="198" spans="6:71" hidden="1" outlineLevel="1">
      <c r="F198" t="s">
        <v>195</v>
      </c>
      <c r="L198" s="22" t="s">
        <v>196</v>
      </c>
      <c r="N198" s="40"/>
      <c r="O198" s="22">
        <v>3</v>
      </c>
      <c r="R198" s="35">
        <f>IF($O198=R$2,R$193,IF(R$2&gt;$O198,Q198-Q199,0))</f>
        <v>0</v>
      </c>
      <c r="S198" s="35">
        <f t="shared" ref="S198:BS198" si="3003">IF($O198=S$2,S$193,IF(S$2&gt;$O198,R198-R199,0))</f>
        <v>0</v>
      </c>
      <c r="T198" s="35">
        <f t="shared" si="3003"/>
        <v>0</v>
      </c>
      <c r="U198" s="35">
        <f t="shared" si="3003"/>
        <v>0</v>
      </c>
      <c r="V198" s="35">
        <f t="shared" si="3003"/>
        <v>0</v>
      </c>
      <c r="W198" s="35">
        <f t="shared" si="3003"/>
        <v>0</v>
      </c>
      <c r="X198" s="35">
        <f t="shared" si="3003"/>
        <v>0</v>
      </c>
      <c r="Y198" s="35">
        <f t="shared" si="3003"/>
        <v>0</v>
      </c>
      <c r="Z198" s="35">
        <f t="shared" si="3003"/>
        <v>0</v>
      </c>
      <c r="AA198" s="35">
        <f t="shared" si="3003"/>
        <v>0</v>
      </c>
      <c r="AB198" s="35">
        <f t="shared" si="3003"/>
        <v>0</v>
      </c>
      <c r="AC198" s="35">
        <f t="shared" si="3003"/>
        <v>0</v>
      </c>
      <c r="AD198" s="35">
        <f t="shared" si="3003"/>
        <v>0</v>
      </c>
      <c r="AE198" s="35">
        <f t="shared" si="3003"/>
        <v>0</v>
      </c>
      <c r="AF198" s="35">
        <f t="shared" si="3003"/>
        <v>0</v>
      </c>
      <c r="AG198" s="35">
        <f t="shared" si="3003"/>
        <v>0</v>
      </c>
      <c r="AH198" s="35">
        <f t="shared" si="3003"/>
        <v>0</v>
      </c>
      <c r="AI198" s="35">
        <f t="shared" si="3003"/>
        <v>0</v>
      </c>
      <c r="AJ198" s="35">
        <f t="shared" si="3003"/>
        <v>0</v>
      </c>
      <c r="AK198" s="35">
        <f t="shared" si="3003"/>
        <v>0</v>
      </c>
      <c r="AL198" s="35">
        <f t="shared" si="3003"/>
        <v>0</v>
      </c>
      <c r="AM198" s="35">
        <f t="shared" si="3003"/>
        <v>0</v>
      </c>
      <c r="AN198" s="35">
        <f t="shared" si="3003"/>
        <v>0</v>
      </c>
      <c r="AO198" s="35">
        <f t="shared" si="3003"/>
        <v>0</v>
      </c>
      <c r="AP198" s="35">
        <f t="shared" si="3003"/>
        <v>0</v>
      </c>
      <c r="AQ198" s="35">
        <f t="shared" si="3003"/>
        <v>0</v>
      </c>
      <c r="AR198" s="35">
        <f t="shared" si="3003"/>
        <v>0</v>
      </c>
      <c r="AS198" s="35">
        <f t="shared" si="3003"/>
        <v>0</v>
      </c>
      <c r="AT198" s="35">
        <f t="shared" si="3003"/>
        <v>0</v>
      </c>
      <c r="AU198" s="35">
        <f t="shared" si="3003"/>
        <v>0</v>
      </c>
      <c r="AV198" s="35">
        <f t="shared" si="3003"/>
        <v>0</v>
      </c>
      <c r="AW198" s="35">
        <f t="shared" si="3003"/>
        <v>0</v>
      </c>
      <c r="AX198" s="35">
        <f t="shared" si="3003"/>
        <v>0</v>
      </c>
      <c r="AY198" s="35">
        <f t="shared" si="3003"/>
        <v>0</v>
      </c>
      <c r="AZ198" s="35">
        <f t="shared" si="3003"/>
        <v>0</v>
      </c>
      <c r="BA198" s="35">
        <f t="shared" si="3003"/>
        <v>0</v>
      </c>
      <c r="BB198" s="35">
        <f t="shared" si="3003"/>
        <v>0</v>
      </c>
      <c r="BC198" s="35">
        <f t="shared" si="3003"/>
        <v>0</v>
      </c>
      <c r="BD198" s="35">
        <f t="shared" si="3003"/>
        <v>0</v>
      </c>
      <c r="BE198" s="35">
        <f t="shared" si="3003"/>
        <v>0</v>
      </c>
      <c r="BF198" s="35">
        <f t="shared" si="3003"/>
        <v>0</v>
      </c>
      <c r="BG198" s="35">
        <f t="shared" si="3003"/>
        <v>0</v>
      </c>
      <c r="BH198" s="35">
        <f t="shared" si="3003"/>
        <v>0</v>
      </c>
      <c r="BI198" s="35">
        <f t="shared" si="3003"/>
        <v>0</v>
      </c>
      <c r="BJ198" s="35">
        <f t="shared" si="3003"/>
        <v>0</v>
      </c>
      <c r="BK198" s="35">
        <f t="shared" si="3003"/>
        <v>0</v>
      </c>
      <c r="BL198" s="35">
        <f t="shared" si="3003"/>
        <v>0</v>
      </c>
      <c r="BM198" s="35">
        <f t="shared" si="3003"/>
        <v>0</v>
      </c>
      <c r="BN198" s="35">
        <f t="shared" si="3003"/>
        <v>0</v>
      </c>
      <c r="BO198" s="35">
        <f t="shared" si="3003"/>
        <v>0</v>
      </c>
      <c r="BP198" s="35">
        <f t="shared" si="3003"/>
        <v>0</v>
      </c>
      <c r="BQ198" s="35">
        <f t="shared" si="3003"/>
        <v>0</v>
      </c>
      <c r="BR198" s="35">
        <f t="shared" si="3003"/>
        <v>0</v>
      </c>
      <c r="BS198" s="35">
        <f t="shared" si="3003"/>
        <v>0</v>
      </c>
    </row>
    <row r="199" spans="6:71" hidden="1" outlineLevel="1">
      <c r="F199" t="s">
        <v>197</v>
      </c>
      <c r="L199" s="22" t="s">
        <v>190</v>
      </c>
      <c r="N199" s="40"/>
      <c r="O199" s="22">
        <v>3</v>
      </c>
      <c r="R199" s="35">
        <f>IF(R$2&gt;=$O199,IF(R198-(R198*HLOOKUP($O199,$R$2:$BS$34,32,FALSE))&lt;=0,R198,R198*HLOOKUP($O199,$R$2:$BS$34,32,FALSE)),0)</f>
        <v>0</v>
      </c>
      <c r="S199" s="35">
        <f t="shared" ref="S199:BS199" si="3004">IF(S$2&gt;=$O199,IF(S198-(S198*HLOOKUP($O199,$R$2:$BS$34,32,FALSE))&lt;=0,S198,S198*HLOOKUP($O199,$R$2:$BS$34,32,FALSE)),0)</f>
        <v>0</v>
      </c>
      <c r="T199" s="35">
        <f>IF(T$2&gt;=$O199,IF(T198-(T198*HLOOKUP($O199,$R$2:$BS$34,32,FALSE))&lt;=0,T198,T198*HLOOKUP($O199,$R$2:$BS$34,32,FALSE)),0)</f>
        <v>0</v>
      </c>
      <c r="U199" s="35">
        <f t="shared" si="3004"/>
        <v>0</v>
      </c>
      <c r="V199" s="35">
        <f t="shared" si="3004"/>
        <v>0</v>
      </c>
      <c r="W199" s="35">
        <f t="shared" si="3004"/>
        <v>0</v>
      </c>
      <c r="X199" s="35">
        <f t="shared" si="3004"/>
        <v>0</v>
      </c>
      <c r="Y199" s="35">
        <f t="shared" si="3004"/>
        <v>0</v>
      </c>
      <c r="Z199" s="35">
        <f t="shared" si="3004"/>
        <v>0</v>
      </c>
      <c r="AA199" s="35">
        <f t="shared" si="3004"/>
        <v>0</v>
      </c>
      <c r="AB199" s="35">
        <f t="shared" si="3004"/>
        <v>0</v>
      </c>
      <c r="AC199" s="35">
        <f t="shared" si="3004"/>
        <v>0</v>
      </c>
      <c r="AD199" s="35">
        <f t="shared" si="3004"/>
        <v>0</v>
      </c>
      <c r="AE199" s="35">
        <f t="shared" si="3004"/>
        <v>0</v>
      </c>
      <c r="AF199" s="35">
        <f t="shared" si="3004"/>
        <v>0</v>
      </c>
      <c r="AG199" s="35">
        <f t="shared" si="3004"/>
        <v>0</v>
      </c>
      <c r="AH199" s="35">
        <f t="shared" si="3004"/>
        <v>0</v>
      </c>
      <c r="AI199" s="35">
        <f t="shared" si="3004"/>
        <v>0</v>
      </c>
      <c r="AJ199" s="35">
        <f t="shared" si="3004"/>
        <v>0</v>
      </c>
      <c r="AK199" s="35">
        <f t="shared" si="3004"/>
        <v>0</v>
      </c>
      <c r="AL199" s="35">
        <f t="shared" si="3004"/>
        <v>0</v>
      </c>
      <c r="AM199" s="35">
        <f t="shared" si="3004"/>
        <v>0</v>
      </c>
      <c r="AN199" s="35">
        <f t="shared" si="3004"/>
        <v>0</v>
      </c>
      <c r="AO199" s="35">
        <f t="shared" si="3004"/>
        <v>0</v>
      </c>
      <c r="AP199" s="35">
        <f t="shared" si="3004"/>
        <v>0</v>
      </c>
      <c r="AQ199" s="35">
        <f t="shared" si="3004"/>
        <v>0</v>
      </c>
      <c r="AR199" s="35">
        <f t="shared" si="3004"/>
        <v>0</v>
      </c>
      <c r="AS199" s="35">
        <f t="shared" si="3004"/>
        <v>0</v>
      </c>
      <c r="AT199" s="35">
        <f t="shared" si="3004"/>
        <v>0</v>
      </c>
      <c r="AU199" s="35">
        <f t="shared" si="3004"/>
        <v>0</v>
      </c>
      <c r="AV199" s="35">
        <f t="shared" si="3004"/>
        <v>0</v>
      </c>
      <c r="AW199" s="35">
        <f t="shared" si="3004"/>
        <v>0</v>
      </c>
      <c r="AX199" s="35">
        <f t="shared" si="3004"/>
        <v>0</v>
      </c>
      <c r="AY199" s="35">
        <f t="shared" si="3004"/>
        <v>0</v>
      </c>
      <c r="AZ199" s="35">
        <f t="shared" si="3004"/>
        <v>0</v>
      </c>
      <c r="BA199" s="35">
        <f t="shared" si="3004"/>
        <v>0</v>
      </c>
      <c r="BB199" s="35">
        <f t="shared" si="3004"/>
        <v>0</v>
      </c>
      <c r="BC199" s="35">
        <f t="shared" si="3004"/>
        <v>0</v>
      </c>
      <c r="BD199" s="35">
        <f t="shared" si="3004"/>
        <v>0</v>
      </c>
      <c r="BE199" s="35">
        <f t="shared" si="3004"/>
        <v>0</v>
      </c>
      <c r="BF199" s="35">
        <f t="shared" si="3004"/>
        <v>0</v>
      </c>
      <c r="BG199" s="35">
        <f t="shared" si="3004"/>
        <v>0</v>
      </c>
      <c r="BH199" s="35">
        <f t="shared" si="3004"/>
        <v>0</v>
      </c>
      <c r="BI199" s="35">
        <f t="shared" si="3004"/>
        <v>0</v>
      </c>
      <c r="BJ199" s="35">
        <f t="shared" si="3004"/>
        <v>0</v>
      </c>
      <c r="BK199" s="35">
        <f t="shared" si="3004"/>
        <v>0</v>
      </c>
      <c r="BL199" s="35">
        <f t="shared" si="3004"/>
        <v>0</v>
      </c>
      <c r="BM199" s="35">
        <f t="shared" si="3004"/>
        <v>0</v>
      </c>
      <c r="BN199" s="35">
        <f t="shared" si="3004"/>
        <v>0</v>
      </c>
      <c r="BO199" s="35">
        <f t="shared" si="3004"/>
        <v>0</v>
      </c>
      <c r="BP199" s="35">
        <f t="shared" si="3004"/>
        <v>0</v>
      </c>
      <c r="BQ199" s="35">
        <f t="shared" si="3004"/>
        <v>0</v>
      </c>
      <c r="BR199" s="35">
        <f t="shared" si="3004"/>
        <v>0</v>
      </c>
      <c r="BS199" s="35">
        <f t="shared" si="3004"/>
        <v>0</v>
      </c>
    </row>
    <row r="200" spans="6:71" hidden="1" outlineLevel="1">
      <c r="F200" t="s">
        <v>195</v>
      </c>
      <c r="L200" s="22" t="s">
        <v>196</v>
      </c>
      <c r="N200" s="40"/>
      <c r="O200" s="22">
        <v>4</v>
      </c>
      <c r="R200" s="35">
        <f t="shared" ref="R200:BS200" si="3005">IF($O200=R$2,R$193,IF(R$2&gt;$O200,Q200-Q201,0))</f>
        <v>0</v>
      </c>
      <c r="S200" s="35">
        <f t="shared" si="3005"/>
        <v>0</v>
      </c>
      <c r="T200" s="35">
        <f t="shared" si="3005"/>
        <v>0</v>
      </c>
      <c r="U200" s="35">
        <f t="shared" si="3005"/>
        <v>0</v>
      </c>
      <c r="V200" s="35">
        <f t="shared" si="3005"/>
        <v>0</v>
      </c>
      <c r="W200" s="35">
        <f t="shared" si="3005"/>
        <v>0</v>
      </c>
      <c r="X200" s="35">
        <f t="shared" si="3005"/>
        <v>0</v>
      </c>
      <c r="Y200" s="35">
        <f t="shared" si="3005"/>
        <v>0</v>
      </c>
      <c r="Z200" s="35">
        <f t="shared" si="3005"/>
        <v>0</v>
      </c>
      <c r="AA200" s="35">
        <f t="shared" si="3005"/>
        <v>0</v>
      </c>
      <c r="AB200" s="35">
        <f t="shared" si="3005"/>
        <v>0</v>
      </c>
      <c r="AC200" s="35">
        <f t="shared" si="3005"/>
        <v>0</v>
      </c>
      <c r="AD200" s="35">
        <f t="shared" si="3005"/>
        <v>0</v>
      </c>
      <c r="AE200" s="35">
        <f t="shared" si="3005"/>
        <v>0</v>
      </c>
      <c r="AF200" s="35">
        <f t="shared" si="3005"/>
        <v>0</v>
      </c>
      <c r="AG200" s="35">
        <f t="shared" si="3005"/>
        <v>0</v>
      </c>
      <c r="AH200" s="35">
        <f t="shared" si="3005"/>
        <v>0</v>
      </c>
      <c r="AI200" s="35">
        <f t="shared" si="3005"/>
        <v>0</v>
      </c>
      <c r="AJ200" s="35">
        <f t="shared" si="3005"/>
        <v>0</v>
      </c>
      <c r="AK200" s="35">
        <f t="shared" si="3005"/>
        <v>0</v>
      </c>
      <c r="AL200" s="35">
        <f t="shared" si="3005"/>
        <v>0</v>
      </c>
      <c r="AM200" s="35">
        <f t="shared" si="3005"/>
        <v>0</v>
      </c>
      <c r="AN200" s="35">
        <f t="shared" si="3005"/>
        <v>0</v>
      </c>
      <c r="AO200" s="35">
        <f t="shared" si="3005"/>
        <v>0</v>
      </c>
      <c r="AP200" s="35">
        <f t="shared" si="3005"/>
        <v>0</v>
      </c>
      <c r="AQ200" s="35">
        <f t="shared" si="3005"/>
        <v>0</v>
      </c>
      <c r="AR200" s="35">
        <f t="shared" si="3005"/>
        <v>0</v>
      </c>
      <c r="AS200" s="35">
        <f t="shared" si="3005"/>
        <v>0</v>
      </c>
      <c r="AT200" s="35">
        <f t="shared" si="3005"/>
        <v>0</v>
      </c>
      <c r="AU200" s="35">
        <f t="shared" si="3005"/>
        <v>0</v>
      </c>
      <c r="AV200" s="35">
        <f t="shared" si="3005"/>
        <v>0</v>
      </c>
      <c r="AW200" s="35">
        <f t="shared" si="3005"/>
        <v>0</v>
      </c>
      <c r="AX200" s="35">
        <f t="shared" si="3005"/>
        <v>0</v>
      </c>
      <c r="AY200" s="35">
        <f t="shared" si="3005"/>
        <v>0</v>
      </c>
      <c r="AZ200" s="35">
        <f t="shared" si="3005"/>
        <v>0</v>
      </c>
      <c r="BA200" s="35">
        <f t="shared" si="3005"/>
        <v>0</v>
      </c>
      <c r="BB200" s="35">
        <f t="shared" si="3005"/>
        <v>0</v>
      </c>
      <c r="BC200" s="35">
        <f t="shared" si="3005"/>
        <v>0</v>
      </c>
      <c r="BD200" s="35">
        <f t="shared" si="3005"/>
        <v>0</v>
      </c>
      <c r="BE200" s="35">
        <f t="shared" si="3005"/>
        <v>0</v>
      </c>
      <c r="BF200" s="35">
        <f t="shared" si="3005"/>
        <v>0</v>
      </c>
      <c r="BG200" s="35">
        <f t="shared" si="3005"/>
        <v>0</v>
      </c>
      <c r="BH200" s="35">
        <f t="shared" si="3005"/>
        <v>0</v>
      </c>
      <c r="BI200" s="35">
        <f t="shared" si="3005"/>
        <v>0</v>
      </c>
      <c r="BJ200" s="35">
        <f t="shared" si="3005"/>
        <v>0</v>
      </c>
      <c r="BK200" s="35">
        <f t="shared" si="3005"/>
        <v>0</v>
      </c>
      <c r="BL200" s="35">
        <f t="shared" si="3005"/>
        <v>0</v>
      </c>
      <c r="BM200" s="35">
        <f t="shared" si="3005"/>
        <v>0</v>
      </c>
      <c r="BN200" s="35">
        <f t="shared" si="3005"/>
        <v>0</v>
      </c>
      <c r="BO200" s="35">
        <f t="shared" si="3005"/>
        <v>0</v>
      </c>
      <c r="BP200" s="35">
        <f t="shared" si="3005"/>
        <v>0</v>
      </c>
      <c r="BQ200" s="35">
        <f t="shared" si="3005"/>
        <v>0</v>
      </c>
      <c r="BR200" s="35">
        <f t="shared" si="3005"/>
        <v>0</v>
      </c>
      <c r="BS200" s="35">
        <f t="shared" si="3005"/>
        <v>0</v>
      </c>
    </row>
    <row r="201" spans="6:71" hidden="1" outlineLevel="1">
      <c r="F201" t="s">
        <v>197</v>
      </c>
      <c r="L201" s="22" t="s">
        <v>190</v>
      </c>
      <c r="N201" s="40"/>
      <c r="O201" s="22">
        <v>4</v>
      </c>
      <c r="R201" s="35">
        <f t="shared" ref="R201" si="3006">IF(R$2&gt;=$O201,IF(R200-(R200*HLOOKUP($O201,$R$2:$BS$34,32,FALSE))&lt;=0,R200,R200*HLOOKUP($O201,$R$2:$BS$34,32,FALSE)),0)</f>
        <v>0</v>
      </c>
      <c r="S201" s="35">
        <f t="shared" ref="S201" si="3007">IF(S$2&gt;=$O201,IF(S200-(S200*HLOOKUP($O201,$R$2:$BS$34,32,FALSE))&lt;=0,S200,S200*HLOOKUP($O201,$R$2:$BS$34,32,FALSE)),0)</f>
        <v>0</v>
      </c>
      <c r="T201" s="35">
        <f t="shared" ref="T201" si="3008">IF(T$2&gt;=$O201,IF(T200-(T200*HLOOKUP($O201,$R$2:$BS$34,32,FALSE))&lt;=0,T200,T200*HLOOKUP($O201,$R$2:$BS$34,32,FALSE)),0)</f>
        <v>0</v>
      </c>
      <c r="U201" s="35">
        <f t="shared" ref="U201" si="3009">IF(U$2&gt;=$O201,IF(U200-(U200*HLOOKUP($O201,$R$2:$BS$34,32,FALSE))&lt;=0,U200,U200*HLOOKUP($O201,$R$2:$BS$34,32,FALSE)),0)</f>
        <v>0</v>
      </c>
      <c r="V201" s="35">
        <f t="shared" ref="V201" si="3010">IF(V$2&gt;=$O201,IF(V200-(V200*HLOOKUP($O201,$R$2:$BS$34,32,FALSE))&lt;=0,V200,V200*HLOOKUP($O201,$R$2:$BS$34,32,FALSE)),0)</f>
        <v>0</v>
      </c>
      <c r="W201" s="35">
        <f t="shared" ref="W201" si="3011">IF(W$2&gt;=$O201,IF(W200-(W200*HLOOKUP($O201,$R$2:$BS$34,32,FALSE))&lt;=0,W200,W200*HLOOKUP($O201,$R$2:$BS$34,32,FALSE)),0)</f>
        <v>0</v>
      </c>
      <c r="X201" s="35">
        <f t="shared" ref="X201" si="3012">IF(X$2&gt;=$O201,IF(X200-(X200*HLOOKUP($O201,$R$2:$BS$34,32,FALSE))&lt;=0,X200,X200*HLOOKUP($O201,$R$2:$BS$34,32,FALSE)),0)</f>
        <v>0</v>
      </c>
      <c r="Y201" s="35">
        <f t="shared" ref="Y201" si="3013">IF(Y$2&gt;=$O201,IF(Y200-(Y200*HLOOKUP($O201,$R$2:$BS$34,32,FALSE))&lt;=0,Y200,Y200*HLOOKUP($O201,$R$2:$BS$34,32,FALSE)),0)</f>
        <v>0</v>
      </c>
      <c r="Z201" s="35">
        <f t="shared" ref="Z201" si="3014">IF(Z$2&gt;=$O201,IF(Z200-(Z200*HLOOKUP($O201,$R$2:$BS$34,32,FALSE))&lt;=0,Z200,Z200*HLOOKUP($O201,$R$2:$BS$34,32,FALSE)),0)</f>
        <v>0</v>
      </c>
      <c r="AA201" s="35">
        <f t="shared" ref="AA201" si="3015">IF(AA$2&gt;=$O201,IF(AA200-(AA200*HLOOKUP($O201,$R$2:$BS$34,32,FALSE))&lt;=0,AA200,AA200*HLOOKUP($O201,$R$2:$BS$34,32,FALSE)),0)</f>
        <v>0</v>
      </c>
      <c r="AB201" s="35">
        <f t="shared" ref="AB201" si="3016">IF(AB$2&gt;=$O201,IF(AB200-(AB200*HLOOKUP($O201,$R$2:$BS$34,32,FALSE))&lt;=0,AB200,AB200*HLOOKUP($O201,$R$2:$BS$34,32,FALSE)),0)</f>
        <v>0</v>
      </c>
      <c r="AC201" s="35">
        <f t="shared" ref="AC201" si="3017">IF(AC$2&gt;=$O201,IF(AC200-(AC200*HLOOKUP($O201,$R$2:$BS$34,32,FALSE))&lt;=0,AC200,AC200*HLOOKUP($O201,$R$2:$BS$34,32,FALSE)),0)</f>
        <v>0</v>
      </c>
      <c r="AD201" s="35">
        <f t="shared" ref="AD201" si="3018">IF(AD$2&gt;=$O201,IF(AD200-(AD200*HLOOKUP($O201,$R$2:$BS$34,32,FALSE))&lt;=0,AD200,AD200*HLOOKUP($O201,$R$2:$BS$34,32,FALSE)),0)</f>
        <v>0</v>
      </c>
      <c r="AE201" s="35">
        <f t="shared" ref="AE201" si="3019">IF(AE$2&gt;=$O201,IF(AE200-(AE200*HLOOKUP($O201,$R$2:$BS$34,32,FALSE))&lt;=0,AE200,AE200*HLOOKUP($O201,$R$2:$BS$34,32,FALSE)),0)</f>
        <v>0</v>
      </c>
      <c r="AF201" s="35">
        <f t="shared" ref="AF201" si="3020">IF(AF$2&gt;=$O201,IF(AF200-(AF200*HLOOKUP($O201,$R$2:$BS$34,32,FALSE))&lt;=0,AF200,AF200*HLOOKUP($O201,$R$2:$BS$34,32,FALSE)),0)</f>
        <v>0</v>
      </c>
      <c r="AG201" s="35">
        <f t="shared" ref="AG201" si="3021">IF(AG$2&gt;=$O201,IF(AG200-(AG200*HLOOKUP($O201,$R$2:$BS$34,32,FALSE))&lt;=0,AG200,AG200*HLOOKUP($O201,$R$2:$BS$34,32,FALSE)),0)</f>
        <v>0</v>
      </c>
      <c r="AH201" s="35">
        <f t="shared" ref="AH201" si="3022">IF(AH$2&gt;=$O201,IF(AH200-(AH200*HLOOKUP($O201,$R$2:$BS$34,32,FALSE))&lt;=0,AH200,AH200*HLOOKUP($O201,$R$2:$BS$34,32,FALSE)),0)</f>
        <v>0</v>
      </c>
      <c r="AI201" s="35">
        <f t="shared" ref="AI201" si="3023">IF(AI$2&gt;=$O201,IF(AI200-(AI200*HLOOKUP($O201,$R$2:$BS$34,32,FALSE))&lt;=0,AI200,AI200*HLOOKUP($O201,$R$2:$BS$34,32,FALSE)),0)</f>
        <v>0</v>
      </c>
      <c r="AJ201" s="35">
        <f t="shared" ref="AJ201" si="3024">IF(AJ$2&gt;=$O201,IF(AJ200-(AJ200*HLOOKUP($O201,$R$2:$BS$34,32,FALSE))&lt;=0,AJ200,AJ200*HLOOKUP($O201,$R$2:$BS$34,32,FALSE)),0)</f>
        <v>0</v>
      </c>
      <c r="AK201" s="35">
        <f t="shared" ref="AK201" si="3025">IF(AK$2&gt;=$O201,IF(AK200-(AK200*HLOOKUP($O201,$R$2:$BS$34,32,FALSE))&lt;=0,AK200,AK200*HLOOKUP($O201,$R$2:$BS$34,32,FALSE)),0)</f>
        <v>0</v>
      </c>
      <c r="AL201" s="35">
        <f t="shared" ref="AL201" si="3026">IF(AL$2&gt;=$O201,IF(AL200-(AL200*HLOOKUP($O201,$R$2:$BS$34,32,FALSE))&lt;=0,AL200,AL200*HLOOKUP($O201,$R$2:$BS$34,32,FALSE)),0)</f>
        <v>0</v>
      </c>
      <c r="AM201" s="35">
        <f t="shared" ref="AM201" si="3027">IF(AM$2&gt;=$O201,IF(AM200-(AM200*HLOOKUP($O201,$R$2:$BS$34,32,FALSE))&lt;=0,AM200,AM200*HLOOKUP($O201,$R$2:$BS$34,32,FALSE)),0)</f>
        <v>0</v>
      </c>
      <c r="AN201" s="35">
        <f t="shared" ref="AN201" si="3028">IF(AN$2&gt;=$O201,IF(AN200-(AN200*HLOOKUP($O201,$R$2:$BS$34,32,FALSE))&lt;=0,AN200,AN200*HLOOKUP($O201,$R$2:$BS$34,32,FALSE)),0)</f>
        <v>0</v>
      </c>
      <c r="AO201" s="35">
        <f t="shared" ref="AO201" si="3029">IF(AO$2&gt;=$O201,IF(AO200-(AO200*HLOOKUP($O201,$R$2:$BS$34,32,FALSE))&lt;=0,AO200,AO200*HLOOKUP($O201,$R$2:$BS$34,32,FALSE)),0)</f>
        <v>0</v>
      </c>
      <c r="AP201" s="35">
        <f t="shared" ref="AP201" si="3030">IF(AP$2&gt;=$O201,IF(AP200-(AP200*HLOOKUP($O201,$R$2:$BS$34,32,FALSE))&lt;=0,AP200,AP200*HLOOKUP($O201,$R$2:$BS$34,32,FALSE)),0)</f>
        <v>0</v>
      </c>
      <c r="AQ201" s="35">
        <f t="shared" ref="AQ201" si="3031">IF(AQ$2&gt;=$O201,IF(AQ200-(AQ200*HLOOKUP($O201,$R$2:$BS$34,32,FALSE))&lt;=0,AQ200,AQ200*HLOOKUP($O201,$R$2:$BS$34,32,FALSE)),0)</f>
        <v>0</v>
      </c>
      <c r="AR201" s="35">
        <f t="shared" ref="AR201" si="3032">IF(AR$2&gt;=$O201,IF(AR200-(AR200*HLOOKUP($O201,$R$2:$BS$34,32,FALSE))&lt;=0,AR200,AR200*HLOOKUP($O201,$R$2:$BS$34,32,FALSE)),0)</f>
        <v>0</v>
      </c>
      <c r="AS201" s="35">
        <f t="shared" ref="AS201" si="3033">IF(AS$2&gt;=$O201,IF(AS200-(AS200*HLOOKUP($O201,$R$2:$BS$34,32,FALSE))&lt;=0,AS200,AS200*HLOOKUP($O201,$R$2:$BS$34,32,FALSE)),0)</f>
        <v>0</v>
      </c>
      <c r="AT201" s="35">
        <f t="shared" ref="AT201" si="3034">IF(AT$2&gt;=$O201,IF(AT200-(AT200*HLOOKUP($O201,$R$2:$BS$34,32,FALSE))&lt;=0,AT200,AT200*HLOOKUP($O201,$R$2:$BS$34,32,FALSE)),0)</f>
        <v>0</v>
      </c>
      <c r="AU201" s="35">
        <f t="shared" ref="AU201" si="3035">IF(AU$2&gt;=$O201,IF(AU200-(AU200*HLOOKUP($O201,$R$2:$BS$34,32,FALSE))&lt;=0,AU200,AU200*HLOOKUP($O201,$R$2:$BS$34,32,FALSE)),0)</f>
        <v>0</v>
      </c>
      <c r="AV201" s="35">
        <f t="shared" ref="AV201" si="3036">IF(AV$2&gt;=$O201,IF(AV200-(AV200*HLOOKUP($O201,$R$2:$BS$34,32,FALSE))&lt;=0,AV200,AV200*HLOOKUP($O201,$R$2:$BS$34,32,FALSE)),0)</f>
        <v>0</v>
      </c>
      <c r="AW201" s="35">
        <f t="shared" ref="AW201" si="3037">IF(AW$2&gt;=$O201,IF(AW200-(AW200*HLOOKUP($O201,$R$2:$BS$34,32,FALSE))&lt;=0,AW200,AW200*HLOOKUP($O201,$R$2:$BS$34,32,FALSE)),0)</f>
        <v>0</v>
      </c>
      <c r="AX201" s="35">
        <f t="shared" ref="AX201" si="3038">IF(AX$2&gt;=$O201,IF(AX200-(AX200*HLOOKUP($O201,$R$2:$BS$34,32,FALSE))&lt;=0,AX200,AX200*HLOOKUP($O201,$R$2:$BS$34,32,FALSE)),0)</f>
        <v>0</v>
      </c>
      <c r="AY201" s="35">
        <f t="shared" ref="AY201" si="3039">IF(AY$2&gt;=$O201,IF(AY200-(AY200*HLOOKUP($O201,$R$2:$BS$34,32,FALSE))&lt;=0,AY200,AY200*HLOOKUP($O201,$R$2:$BS$34,32,FALSE)),0)</f>
        <v>0</v>
      </c>
      <c r="AZ201" s="35">
        <f t="shared" ref="AZ201" si="3040">IF(AZ$2&gt;=$O201,IF(AZ200-(AZ200*HLOOKUP($O201,$R$2:$BS$34,32,FALSE))&lt;=0,AZ200,AZ200*HLOOKUP($O201,$R$2:$BS$34,32,FALSE)),0)</f>
        <v>0</v>
      </c>
      <c r="BA201" s="35">
        <f t="shared" ref="BA201" si="3041">IF(BA$2&gt;=$O201,IF(BA200-(BA200*HLOOKUP($O201,$R$2:$BS$34,32,FALSE))&lt;=0,BA200,BA200*HLOOKUP($O201,$R$2:$BS$34,32,FALSE)),0)</f>
        <v>0</v>
      </c>
      <c r="BB201" s="35">
        <f t="shared" ref="BB201" si="3042">IF(BB$2&gt;=$O201,IF(BB200-(BB200*HLOOKUP($O201,$R$2:$BS$34,32,FALSE))&lt;=0,BB200,BB200*HLOOKUP($O201,$R$2:$BS$34,32,FALSE)),0)</f>
        <v>0</v>
      </c>
      <c r="BC201" s="35">
        <f t="shared" ref="BC201" si="3043">IF(BC$2&gt;=$O201,IF(BC200-(BC200*HLOOKUP($O201,$R$2:$BS$34,32,FALSE))&lt;=0,BC200,BC200*HLOOKUP($O201,$R$2:$BS$34,32,FALSE)),0)</f>
        <v>0</v>
      </c>
      <c r="BD201" s="35">
        <f t="shared" ref="BD201" si="3044">IF(BD$2&gt;=$O201,IF(BD200-(BD200*HLOOKUP($O201,$R$2:$BS$34,32,FALSE))&lt;=0,BD200,BD200*HLOOKUP($O201,$R$2:$BS$34,32,FALSE)),0)</f>
        <v>0</v>
      </c>
      <c r="BE201" s="35">
        <f t="shared" ref="BE201" si="3045">IF(BE$2&gt;=$O201,IF(BE200-(BE200*HLOOKUP($O201,$R$2:$BS$34,32,FALSE))&lt;=0,BE200,BE200*HLOOKUP($O201,$R$2:$BS$34,32,FALSE)),0)</f>
        <v>0</v>
      </c>
      <c r="BF201" s="35">
        <f t="shared" ref="BF201" si="3046">IF(BF$2&gt;=$O201,IF(BF200-(BF200*HLOOKUP($O201,$R$2:$BS$34,32,FALSE))&lt;=0,BF200,BF200*HLOOKUP($O201,$R$2:$BS$34,32,FALSE)),0)</f>
        <v>0</v>
      </c>
      <c r="BG201" s="35">
        <f t="shared" ref="BG201" si="3047">IF(BG$2&gt;=$O201,IF(BG200-(BG200*HLOOKUP($O201,$R$2:$BS$34,32,FALSE))&lt;=0,BG200,BG200*HLOOKUP($O201,$R$2:$BS$34,32,FALSE)),0)</f>
        <v>0</v>
      </c>
      <c r="BH201" s="35">
        <f t="shared" ref="BH201" si="3048">IF(BH$2&gt;=$O201,IF(BH200-(BH200*HLOOKUP($O201,$R$2:$BS$34,32,FALSE))&lt;=0,BH200,BH200*HLOOKUP($O201,$R$2:$BS$34,32,FALSE)),0)</f>
        <v>0</v>
      </c>
      <c r="BI201" s="35">
        <f t="shared" ref="BI201" si="3049">IF(BI$2&gt;=$O201,IF(BI200-(BI200*HLOOKUP($O201,$R$2:$BS$34,32,FALSE))&lt;=0,BI200,BI200*HLOOKUP($O201,$R$2:$BS$34,32,FALSE)),0)</f>
        <v>0</v>
      </c>
      <c r="BJ201" s="35">
        <f t="shared" ref="BJ201" si="3050">IF(BJ$2&gt;=$O201,IF(BJ200-(BJ200*HLOOKUP($O201,$R$2:$BS$34,32,FALSE))&lt;=0,BJ200,BJ200*HLOOKUP($O201,$R$2:$BS$34,32,FALSE)),0)</f>
        <v>0</v>
      </c>
      <c r="BK201" s="35">
        <f t="shared" ref="BK201" si="3051">IF(BK$2&gt;=$O201,IF(BK200-(BK200*HLOOKUP($O201,$R$2:$BS$34,32,FALSE))&lt;=0,BK200,BK200*HLOOKUP($O201,$R$2:$BS$34,32,FALSE)),0)</f>
        <v>0</v>
      </c>
      <c r="BL201" s="35">
        <f t="shared" ref="BL201" si="3052">IF(BL$2&gt;=$O201,IF(BL200-(BL200*HLOOKUP($O201,$R$2:$BS$34,32,FALSE))&lt;=0,BL200,BL200*HLOOKUP($O201,$R$2:$BS$34,32,FALSE)),0)</f>
        <v>0</v>
      </c>
      <c r="BM201" s="35">
        <f t="shared" ref="BM201" si="3053">IF(BM$2&gt;=$O201,IF(BM200-(BM200*HLOOKUP($O201,$R$2:$BS$34,32,FALSE))&lt;=0,BM200,BM200*HLOOKUP($O201,$R$2:$BS$34,32,FALSE)),0)</f>
        <v>0</v>
      </c>
      <c r="BN201" s="35">
        <f t="shared" ref="BN201" si="3054">IF(BN$2&gt;=$O201,IF(BN200-(BN200*HLOOKUP($O201,$R$2:$BS$34,32,FALSE))&lt;=0,BN200,BN200*HLOOKUP($O201,$R$2:$BS$34,32,FALSE)),0)</f>
        <v>0</v>
      </c>
      <c r="BO201" s="35">
        <f t="shared" ref="BO201" si="3055">IF(BO$2&gt;=$O201,IF(BO200-(BO200*HLOOKUP($O201,$R$2:$BS$34,32,FALSE))&lt;=0,BO200,BO200*HLOOKUP($O201,$R$2:$BS$34,32,FALSE)),0)</f>
        <v>0</v>
      </c>
      <c r="BP201" s="35">
        <f t="shared" ref="BP201" si="3056">IF(BP$2&gt;=$O201,IF(BP200-(BP200*HLOOKUP($O201,$R$2:$BS$34,32,FALSE))&lt;=0,BP200,BP200*HLOOKUP($O201,$R$2:$BS$34,32,FALSE)),0)</f>
        <v>0</v>
      </c>
      <c r="BQ201" s="35">
        <f t="shared" ref="BQ201" si="3057">IF(BQ$2&gt;=$O201,IF(BQ200-(BQ200*HLOOKUP($O201,$R$2:$BS$34,32,FALSE))&lt;=0,BQ200,BQ200*HLOOKUP($O201,$R$2:$BS$34,32,FALSE)),0)</f>
        <v>0</v>
      </c>
      <c r="BR201" s="35">
        <f t="shared" ref="BR201" si="3058">IF(BR$2&gt;=$O201,IF(BR200-(BR200*HLOOKUP($O201,$R$2:$BS$34,32,FALSE))&lt;=0,BR200,BR200*HLOOKUP($O201,$R$2:$BS$34,32,FALSE)),0)</f>
        <v>0</v>
      </c>
      <c r="BS201" s="35">
        <f t="shared" ref="BS201" si="3059">IF(BS$2&gt;=$O201,IF(BS200-(BS200*HLOOKUP($O201,$R$2:$BS$34,32,FALSE))&lt;=0,BS200,BS200*HLOOKUP($O201,$R$2:$BS$34,32,FALSE)),0)</f>
        <v>0</v>
      </c>
    </row>
    <row r="202" spans="6:71" hidden="1" outlineLevel="1">
      <c r="F202" t="s">
        <v>195</v>
      </c>
      <c r="L202" s="22" t="s">
        <v>196</v>
      </c>
      <c r="N202" s="40"/>
      <c r="O202" s="22">
        <v>5</v>
      </c>
      <c r="R202" s="35">
        <f t="shared" ref="R202:BS202" si="3060">IF($O202=R$2,R$193,IF(R$2&gt;$O202,Q202-Q203,0))</f>
        <v>0</v>
      </c>
      <c r="S202" s="35">
        <f t="shared" si="3060"/>
        <v>0</v>
      </c>
      <c r="T202" s="35">
        <f t="shared" si="3060"/>
        <v>0</v>
      </c>
      <c r="U202" s="35">
        <f t="shared" si="3060"/>
        <v>0</v>
      </c>
      <c r="V202" s="35">
        <f t="shared" si="3060"/>
        <v>0</v>
      </c>
      <c r="W202" s="35">
        <f t="shared" si="3060"/>
        <v>0</v>
      </c>
      <c r="X202" s="35">
        <f t="shared" si="3060"/>
        <v>0</v>
      </c>
      <c r="Y202" s="35">
        <f t="shared" si="3060"/>
        <v>0</v>
      </c>
      <c r="Z202" s="35">
        <f t="shared" si="3060"/>
        <v>0</v>
      </c>
      <c r="AA202" s="35">
        <f t="shared" si="3060"/>
        <v>0</v>
      </c>
      <c r="AB202" s="35">
        <f t="shared" si="3060"/>
        <v>0</v>
      </c>
      <c r="AC202" s="35">
        <f t="shared" si="3060"/>
        <v>0</v>
      </c>
      <c r="AD202" s="35">
        <f t="shared" si="3060"/>
        <v>0</v>
      </c>
      <c r="AE202" s="35">
        <f t="shared" si="3060"/>
        <v>0</v>
      </c>
      <c r="AF202" s="35">
        <f t="shared" si="3060"/>
        <v>0</v>
      </c>
      <c r="AG202" s="35">
        <f t="shared" si="3060"/>
        <v>0</v>
      </c>
      <c r="AH202" s="35">
        <f t="shared" si="3060"/>
        <v>0</v>
      </c>
      <c r="AI202" s="35">
        <f t="shared" si="3060"/>
        <v>0</v>
      </c>
      <c r="AJ202" s="35">
        <f t="shared" si="3060"/>
        <v>0</v>
      </c>
      <c r="AK202" s="35">
        <f t="shared" si="3060"/>
        <v>0</v>
      </c>
      <c r="AL202" s="35">
        <f t="shared" si="3060"/>
        <v>0</v>
      </c>
      <c r="AM202" s="35">
        <f t="shared" si="3060"/>
        <v>0</v>
      </c>
      <c r="AN202" s="35">
        <f t="shared" si="3060"/>
        <v>0</v>
      </c>
      <c r="AO202" s="35">
        <f t="shared" si="3060"/>
        <v>0</v>
      </c>
      <c r="AP202" s="35">
        <f t="shared" si="3060"/>
        <v>0</v>
      </c>
      <c r="AQ202" s="35">
        <f t="shared" si="3060"/>
        <v>0</v>
      </c>
      <c r="AR202" s="35">
        <f t="shared" si="3060"/>
        <v>0</v>
      </c>
      <c r="AS202" s="35">
        <f t="shared" si="3060"/>
        <v>0</v>
      </c>
      <c r="AT202" s="35">
        <f t="shared" si="3060"/>
        <v>0</v>
      </c>
      <c r="AU202" s="35">
        <f t="shared" si="3060"/>
        <v>0</v>
      </c>
      <c r="AV202" s="35">
        <f t="shared" si="3060"/>
        <v>0</v>
      </c>
      <c r="AW202" s="35">
        <f t="shared" si="3060"/>
        <v>0</v>
      </c>
      <c r="AX202" s="35">
        <f t="shared" si="3060"/>
        <v>0</v>
      </c>
      <c r="AY202" s="35">
        <f t="shared" si="3060"/>
        <v>0</v>
      </c>
      <c r="AZ202" s="35">
        <f t="shared" si="3060"/>
        <v>0</v>
      </c>
      <c r="BA202" s="35">
        <f t="shared" si="3060"/>
        <v>0</v>
      </c>
      <c r="BB202" s="35">
        <f t="shared" si="3060"/>
        <v>0</v>
      </c>
      <c r="BC202" s="35">
        <f t="shared" si="3060"/>
        <v>0</v>
      </c>
      <c r="BD202" s="35">
        <f t="shared" si="3060"/>
        <v>0</v>
      </c>
      <c r="BE202" s="35">
        <f t="shared" si="3060"/>
        <v>0</v>
      </c>
      <c r="BF202" s="35">
        <f t="shared" si="3060"/>
        <v>0</v>
      </c>
      <c r="BG202" s="35">
        <f t="shared" si="3060"/>
        <v>0</v>
      </c>
      <c r="BH202" s="35">
        <f t="shared" si="3060"/>
        <v>0</v>
      </c>
      <c r="BI202" s="35">
        <f t="shared" si="3060"/>
        <v>0</v>
      </c>
      <c r="BJ202" s="35">
        <f t="shared" si="3060"/>
        <v>0</v>
      </c>
      <c r="BK202" s="35">
        <f t="shared" si="3060"/>
        <v>0</v>
      </c>
      <c r="BL202" s="35">
        <f t="shared" si="3060"/>
        <v>0</v>
      </c>
      <c r="BM202" s="35">
        <f t="shared" si="3060"/>
        <v>0</v>
      </c>
      <c r="BN202" s="35">
        <f t="shared" si="3060"/>
        <v>0</v>
      </c>
      <c r="BO202" s="35">
        <f t="shared" si="3060"/>
        <v>0</v>
      </c>
      <c r="BP202" s="35">
        <f t="shared" si="3060"/>
        <v>0</v>
      </c>
      <c r="BQ202" s="35">
        <f t="shared" si="3060"/>
        <v>0</v>
      </c>
      <c r="BR202" s="35">
        <f t="shared" si="3060"/>
        <v>0</v>
      </c>
      <c r="BS202" s="35">
        <f t="shared" si="3060"/>
        <v>0</v>
      </c>
    </row>
    <row r="203" spans="6:71" hidden="1" outlineLevel="1">
      <c r="F203" t="s">
        <v>197</v>
      </c>
      <c r="L203" s="22" t="s">
        <v>190</v>
      </c>
      <c r="N203" s="40"/>
      <c r="O203" s="22">
        <v>5</v>
      </c>
      <c r="R203" s="35">
        <f t="shared" ref="R203" si="3061">IF(R$2&gt;=$O203,IF(R202-(R202*HLOOKUP($O203,$R$2:$BS$34,32,FALSE))&lt;=0,R202,R202*HLOOKUP($O203,$R$2:$BS$34,32,FALSE)),0)</f>
        <v>0</v>
      </c>
      <c r="S203" s="35">
        <f t="shared" ref="S203" si="3062">IF(S$2&gt;=$O203,IF(S202-(S202*HLOOKUP($O203,$R$2:$BS$34,32,FALSE))&lt;=0,S202,S202*HLOOKUP($O203,$R$2:$BS$34,32,FALSE)),0)</f>
        <v>0</v>
      </c>
      <c r="T203" s="35">
        <f t="shared" ref="T203" si="3063">IF(T$2&gt;=$O203,IF(T202-(T202*HLOOKUP($O203,$R$2:$BS$34,32,FALSE))&lt;=0,T202,T202*HLOOKUP($O203,$R$2:$BS$34,32,FALSE)),0)</f>
        <v>0</v>
      </c>
      <c r="U203" s="35">
        <f t="shared" ref="U203" si="3064">IF(U$2&gt;=$O203,IF(U202-(U202*HLOOKUP($O203,$R$2:$BS$34,32,FALSE))&lt;=0,U202,U202*HLOOKUP($O203,$R$2:$BS$34,32,FALSE)),0)</f>
        <v>0</v>
      </c>
      <c r="V203" s="35">
        <f t="shared" ref="V203" si="3065">IF(V$2&gt;=$O203,IF(V202-(V202*HLOOKUP($O203,$R$2:$BS$34,32,FALSE))&lt;=0,V202,V202*HLOOKUP($O203,$R$2:$BS$34,32,FALSE)),0)</f>
        <v>0</v>
      </c>
      <c r="W203" s="35">
        <f t="shared" ref="W203" si="3066">IF(W$2&gt;=$O203,IF(W202-(W202*HLOOKUP($O203,$R$2:$BS$34,32,FALSE))&lt;=0,W202,W202*HLOOKUP($O203,$R$2:$BS$34,32,FALSE)),0)</f>
        <v>0</v>
      </c>
      <c r="X203" s="35">
        <f t="shared" ref="X203" si="3067">IF(X$2&gt;=$O203,IF(X202-(X202*HLOOKUP($O203,$R$2:$BS$34,32,FALSE))&lt;=0,X202,X202*HLOOKUP($O203,$R$2:$BS$34,32,FALSE)),0)</f>
        <v>0</v>
      </c>
      <c r="Y203" s="35">
        <f t="shared" ref="Y203" si="3068">IF(Y$2&gt;=$O203,IF(Y202-(Y202*HLOOKUP($O203,$R$2:$BS$34,32,FALSE))&lt;=0,Y202,Y202*HLOOKUP($O203,$R$2:$BS$34,32,FALSE)),0)</f>
        <v>0</v>
      </c>
      <c r="Z203" s="35">
        <f t="shared" ref="Z203" si="3069">IF(Z$2&gt;=$O203,IF(Z202-(Z202*HLOOKUP($O203,$R$2:$BS$34,32,FALSE))&lt;=0,Z202,Z202*HLOOKUP($O203,$R$2:$BS$34,32,FALSE)),0)</f>
        <v>0</v>
      </c>
      <c r="AA203" s="35">
        <f t="shared" ref="AA203" si="3070">IF(AA$2&gt;=$O203,IF(AA202-(AA202*HLOOKUP($O203,$R$2:$BS$34,32,FALSE))&lt;=0,AA202,AA202*HLOOKUP($O203,$R$2:$BS$34,32,FALSE)),0)</f>
        <v>0</v>
      </c>
      <c r="AB203" s="35">
        <f t="shared" ref="AB203" si="3071">IF(AB$2&gt;=$O203,IF(AB202-(AB202*HLOOKUP($O203,$R$2:$BS$34,32,FALSE))&lt;=0,AB202,AB202*HLOOKUP($O203,$R$2:$BS$34,32,FALSE)),0)</f>
        <v>0</v>
      </c>
      <c r="AC203" s="35">
        <f t="shared" ref="AC203" si="3072">IF(AC$2&gt;=$O203,IF(AC202-(AC202*HLOOKUP($O203,$R$2:$BS$34,32,FALSE))&lt;=0,AC202,AC202*HLOOKUP($O203,$R$2:$BS$34,32,FALSE)),0)</f>
        <v>0</v>
      </c>
      <c r="AD203" s="35">
        <f t="shared" ref="AD203" si="3073">IF(AD$2&gt;=$O203,IF(AD202-(AD202*HLOOKUP($O203,$R$2:$BS$34,32,FALSE))&lt;=0,AD202,AD202*HLOOKUP($O203,$R$2:$BS$34,32,FALSE)),0)</f>
        <v>0</v>
      </c>
      <c r="AE203" s="35">
        <f t="shared" ref="AE203" si="3074">IF(AE$2&gt;=$O203,IF(AE202-(AE202*HLOOKUP($O203,$R$2:$BS$34,32,FALSE))&lt;=0,AE202,AE202*HLOOKUP($O203,$R$2:$BS$34,32,FALSE)),0)</f>
        <v>0</v>
      </c>
      <c r="AF203" s="35">
        <f t="shared" ref="AF203" si="3075">IF(AF$2&gt;=$O203,IF(AF202-(AF202*HLOOKUP($O203,$R$2:$BS$34,32,FALSE))&lt;=0,AF202,AF202*HLOOKUP($O203,$R$2:$BS$34,32,FALSE)),0)</f>
        <v>0</v>
      </c>
      <c r="AG203" s="35">
        <f t="shared" ref="AG203" si="3076">IF(AG$2&gt;=$O203,IF(AG202-(AG202*HLOOKUP($O203,$R$2:$BS$34,32,FALSE))&lt;=0,AG202,AG202*HLOOKUP($O203,$R$2:$BS$34,32,FALSE)),0)</f>
        <v>0</v>
      </c>
      <c r="AH203" s="35">
        <f t="shared" ref="AH203" si="3077">IF(AH$2&gt;=$O203,IF(AH202-(AH202*HLOOKUP($O203,$R$2:$BS$34,32,FALSE))&lt;=0,AH202,AH202*HLOOKUP($O203,$R$2:$BS$34,32,FALSE)),0)</f>
        <v>0</v>
      </c>
      <c r="AI203" s="35">
        <f t="shared" ref="AI203" si="3078">IF(AI$2&gt;=$O203,IF(AI202-(AI202*HLOOKUP($O203,$R$2:$BS$34,32,FALSE))&lt;=0,AI202,AI202*HLOOKUP($O203,$R$2:$BS$34,32,FALSE)),0)</f>
        <v>0</v>
      </c>
      <c r="AJ203" s="35">
        <f t="shared" ref="AJ203" si="3079">IF(AJ$2&gt;=$O203,IF(AJ202-(AJ202*HLOOKUP($O203,$R$2:$BS$34,32,FALSE))&lt;=0,AJ202,AJ202*HLOOKUP($O203,$R$2:$BS$34,32,FALSE)),0)</f>
        <v>0</v>
      </c>
      <c r="AK203" s="35">
        <f t="shared" ref="AK203" si="3080">IF(AK$2&gt;=$O203,IF(AK202-(AK202*HLOOKUP($O203,$R$2:$BS$34,32,FALSE))&lt;=0,AK202,AK202*HLOOKUP($O203,$R$2:$BS$34,32,FALSE)),0)</f>
        <v>0</v>
      </c>
      <c r="AL203" s="35">
        <f t="shared" ref="AL203" si="3081">IF(AL$2&gt;=$O203,IF(AL202-(AL202*HLOOKUP($O203,$R$2:$BS$34,32,FALSE))&lt;=0,AL202,AL202*HLOOKUP($O203,$R$2:$BS$34,32,FALSE)),0)</f>
        <v>0</v>
      </c>
      <c r="AM203" s="35">
        <f t="shared" ref="AM203" si="3082">IF(AM$2&gt;=$O203,IF(AM202-(AM202*HLOOKUP($O203,$R$2:$BS$34,32,FALSE))&lt;=0,AM202,AM202*HLOOKUP($O203,$R$2:$BS$34,32,FALSE)),0)</f>
        <v>0</v>
      </c>
      <c r="AN203" s="35">
        <f t="shared" ref="AN203" si="3083">IF(AN$2&gt;=$O203,IF(AN202-(AN202*HLOOKUP($O203,$R$2:$BS$34,32,FALSE))&lt;=0,AN202,AN202*HLOOKUP($O203,$R$2:$BS$34,32,FALSE)),0)</f>
        <v>0</v>
      </c>
      <c r="AO203" s="35">
        <f t="shared" ref="AO203" si="3084">IF(AO$2&gt;=$O203,IF(AO202-(AO202*HLOOKUP($O203,$R$2:$BS$34,32,FALSE))&lt;=0,AO202,AO202*HLOOKUP($O203,$R$2:$BS$34,32,FALSE)),0)</f>
        <v>0</v>
      </c>
      <c r="AP203" s="35">
        <f t="shared" ref="AP203" si="3085">IF(AP$2&gt;=$O203,IF(AP202-(AP202*HLOOKUP($O203,$R$2:$BS$34,32,FALSE))&lt;=0,AP202,AP202*HLOOKUP($O203,$R$2:$BS$34,32,FALSE)),0)</f>
        <v>0</v>
      </c>
      <c r="AQ203" s="35">
        <f t="shared" ref="AQ203" si="3086">IF(AQ$2&gt;=$O203,IF(AQ202-(AQ202*HLOOKUP($O203,$R$2:$BS$34,32,FALSE))&lt;=0,AQ202,AQ202*HLOOKUP($O203,$R$2:$BS$34,32,FALSE)),0)</f>
        <v>0</v>
      </c>
      <c r="AR203" s="35">
        <f t="shared" ref="AR203" si="3087">IF(AR$2&gt;=$O203,IF(AR202-(AR202*HLOOKUP($O203,$R$2:$BS$34,32,FALSE))&lt;=0,AR202,AR202*HLOOKUP($O203,$R$2:$BS$34,32,FALSE)),0)</f>
        <v>0</v>
      </c>
      <c r="AS203" s="35">
        <f t="shared" ref="AS203" si="3088">IF(AS$2&gt;=$O203,IF(AS202-(AS202*HLOOKUP($O203,$R$2:$BS$34,32,FALSE))&lt;=0,AS202,AS202*HLOOKUP($O203,$R$2:$BS$34,32,FALSE)),0)</f>
        <v>0</v>
      </c>
      <c r="AT203" s="35">
        <f t="shared" ref="AT203" si="3089">IF(AT$2&gt;=$O203,IF(AT202-(AT202*HLOOKUP($O203,$R$2:$BS$34,32,FALSE))&lt;=0,AT202,AT202*HLOOKUP($O203,$R$2:$BS$34,32,FALSE)),0)</f>
        <v>0</v>
      </c>
      <c r="AU203" s="35">
        <f t="shared" ref="AU203" si="3090">IF(AU$2&gt;=$O203,IF(AU202-(AU202*HLOOKUP($O203,$R$2:$BS$34,32,FALSE))&lt;=0,AU202,AU202*HLOOKUP($O203,$R$2:$BS$34,32,FALSE)),0)</f>
        <v>0</v>
      </c>
      <c r="AV203" s="35">
        <f t="shared" ref="AV203" si="3091">IF(AV$2&gt;=$O203,IF(AV202-(AV202*HLOOKUP($O203,$R$2:$BS$34,32,FALSE))&lt;=0,AV202,AV202*HLOOKUP($O203,$R$2:$BS$34,32,FALSE)),0)</f>
        <v>0</v>
      </c>
      <c r="AW203" s="35">
        <f t="shared" ref="AW203" si="3092">IF(AW$2&gt;=$O203,IF(AW202-(AW202*HLOOKUP($O203,$R$2:$BS$34,32,FALSE))&lt;=0,AW202,AW202*HLOOKUP($O203,$R$2:$BS$34,32,FALSE)),0)</f>
        <v>0</v>
      </c>
      <c r="AX203" s="35">
        <f t="shared" ref="AX203" si="3093">IF(AX$2&gt;=$O203,IF(AX202-(AX202*HLOOKUP($O203,$R$2:$BS$34,32,FALSE))&lt;=0,AX202,AX202*HLOOKUP($O203,$R$2:$BS$34,32,FALSE)),0)</f>
        <v>0</v>
      </c>
      <c r="AY203" s="35">
        <f t="shared" ref="AY203" si="3094">IF(AY$2&gt;=$O203,IF(AY202-(AY202*HLOOKUP($O203,$R$2:$BS$34,32,FALSE))&lt;=0,AY202,AY202*HLOOKUP($O203,$R$2:$BS$34,32,FALSE)),0)</f>
        <v>0</v>
      </c>
      <c r="AZ203" s="35">
        <f t="shared" ref="AZ203" si="3095">IF(AZ$2&gt;=$O203,IF(AZ202-(AZ202*HLOOKUP($O203,$R$2:$BS$34,32,FALSE))&lt;=0,AZ202,AZ202*HLOOKUP($O203,$R$2:$BS$34,32,FALSE)),0)</f>
        <v>0</v>
      </c>
      <c r="BA203" s="35">
        <f t="shared" ref="BA203" si="3096">IF(BA$2&gt;=$O203,IF(BA202-(BA202*HLOOKUP($O203,$R$2:$BS$34,32,FALSE))&lt;=0,BA202,BA202*HLOOKUP($O203,$R$2:$BS$34,32,FALSE)),0)</f>
        <v>0</v>
      </c>
      <c r="BB203" s="35">
        <f t="shared" ref="BB203" si="3097">IF(BB$2&gt;=$O203,IF(BB202-(BB202*HLOOKUP($O203,$R$2:$BS$34,32,FALSE))&lt;=0,BB202,BB202*HLOOKUP($O203,$R$2:$BS$34,32,FALSE)),0)</f>
        <v>0</v>
      </c>
      <c r="BC203" s="35">
        <f t="shared" ref="BC203" si="3098">IF(BC$2&gt;=$O203,IF(BC202-(BC202*HLOOKUP($O203,$R$2:$BS$34,32,FALSE))&lt;=0,BC202,BC202*HLOOKUP($O203,$R$2:$BS$34,32,FALSE)),0)</f>
        <v>0</v>
      </c>
      <c r="BD203" s="35">
        <f t="shared" ref="BD203" si="3099">IF(BD$2&gt;=$O203,IF(BD202-(BD202*HLOOKUP($O203,$R$2:$BS$34,32,FALSE))&lt;=0,BD202,BD202*HLOOKUP($O203,$R$2:$BS$34,32,FALSE)),0)</f>
        <v>0</v>
      </c>
      <c r="BE203" s="35">
        <f t="shared" ref="BE203" si="3100">IF(BE$2&gt;=$O203,IF(BE202-(BE202*HLOOKUP($O203,$R$2:$BS$34,32,FALSE))&lt;=0,BE202,BE202*HLOOKUP($O203,$R$2:$BS$34,32,FALSE)),0)</f>
        <v>0</v>
      </c>
      <c r="BF203" s="35">
        <f t="shared" ref="BF203" si="3101">IF(BF$2&gt;=$O203,IF(BF202-(BF202*HLOOKUP($O203,$R$2:$BS$34,32,FALSE))&lt;=0,BF202,BF202*HLOOKUP($O203,$R$2:$BS$34,32,FALSE)),0)</f>
        <v>0</v>
      </c>
      <c r="BG203" s="35">
        <f t="shared" ref="BG203" si="3102">IF(BG$2&gt;=$O203,IF(BG202-(BG202*HLOOKUP($O203,$R$2:$BS$34,32,FALSE))&lt;=0,BG202,BG202*HLOOKUP($O203,$R$2:$BS$34,32,FALSE)),0)</f>
        <v>0</v>
      </c>
      <c r="BH203" s="35">
        <f t="shared" ref="BH203" si="3103">IF(BH$2&gt;=$O203,IF(BH202-(BH202*HLOOKUP($O203,$R$2:$BS$34,32,FALSE))&lt;=0,BH202,BH202*HLOOKUP($O203,$R$2:$BS$34,32,FALSE)),0)</f>
        <v>0</v>
      </c>
      <c r="BI203" s="35">
        <f t="shared" ref="BI203" si="3104">IF(BI$2&gt;=$O203,IF(BI202-(BI202*HLOOKUP($O203,$R$2:$BS$34,32,FALSE))&lt;=0,BI202,BI202*HLOOKUP($O203,$R$2:$BS$34,32,FALSE)),0)</f>
        <v>0</v>
      </c>
      <c r="BJ203" s="35">
        <f t="shared" ref="BJ203" si="3105">IF(BJ$2&gt;=$O203,IF(BJ202-(BJ202*HLOOKUP($O203,$R$2:$BS$34,32,FALSE))&lt;=0,BJ202,BJ202*HLOOKUP($O203,$R$2:$BS$34,32,FALSE)),0)</f>
        <v>0</v>
      </c>
      <c r="BK203" s="35">
        <f t="shared" ref="BK203" si="3106">IF(BK$2&gt;=$O203,IF(BK202-(BK202*HLOOKUP($O203,$R$2:$BS$34,32,FALSE))&lt;=0,BK202,BK202*HLOOKUP($O203,$R$2:$BS$34,32,FALSE)),0)</f>
        <v>0</v>
      </c>
      <c r="BL203" s="35">
        <f t="shared" ref="BL203" si="3107">IF(BL$2&gt;=$O203,IF(BL202-(BL202*HLOOKUP($O203,$R$2:$BS$34,32,FALSE))&lt;=0,BL202,BL202*HLOOKUP($O203,$R$2:$BS$34,32,FALSE)),0)</f>
        <v>0</v>
      </c>
      <c r="BM203" s="35">
        <f t="shared" ref="BM203" si="3108">IF(BM$2&gt;=$O203,IF(BM202-(BM202*HLOOKUP($O203,$R$2:$BS$34,32,FALSE))&lt;=0,BM202,BM202*HLOOKUP($O203,$R$2:$BS$34,32,FALSE)),0)</f>
        <v>0</v>
      </c>
      <c r="BN203" s="35">
        <f t="shared" ref="BN203" si="3109">IF(BN$2&gt;=$O203,IF(BN202-(BN202*HLOOKUP($O203,$R$2:$BS$34,32,FALSE))&lt;=0,BN202,BN202*HLOOKUP($O203,$R$2:$BS$34,32,FALSE)),0)</f>
        <v>0</v>
      </c>
      <c r="BO203" s="35">
        <f t="shared" ref="BO203" si="3110">IF(BO$2&gt;=$O203,IF(BO202-(BO202*HLOOKUP($O203,$R$2:$BS$34,32,FALSE))&lt;=0,BO202,BO202*HLOOKUP($O203,$R$2:$BS$34,32,FALSE)),0)</f>
        <v>0</v>
      </c>
      <c r="BP203" s="35">
        <f t="shared" ref="BP203" si="3111">IF(BP$2&gt;=$O203,IF(BP202-(BP202*HLOOKUP($O203,$R$2:$BS$34,32,FALSE))&lt;=0,BP202,BP202*HLOOKUP($O203,$R$2:$BS$34,32,FALSE)),0)</f>
        <v>0</v>
      </c>
      <c r="BQ203" s="35">
        <f t="shared" ref="BQ203" si="3112">IF(BQ$2&gt;=$O203,IF(BQ202-(BQ202*HLOOKUP($O203,$R$2:$BS$34,32,FALSE))&lt;=0,BQ202,BQ202*HLOOKUP($O203,$R$2:$BS$34,32,FALSE)),0)</f>
        <v>0</v>
      </c>
      <c r="BR203" s="35">
        <f t="shared" ref="BR203" si="3113">IF(BR$2&gt;=$O203,IF(BR202-(BR202*HLOOKUP($O203,$R$2:$BS$34,32,FALSE))&lt;=0,BR202,BR202*HLOOKUP($O203,$R$2:$BS$34,32,FALSE)),0)</f>
        <v>0</v>
      </c>
      <c r="BS203" s="35">
        <f t="shared" ref="BS203" si="3114">IF(BS$2&gt;=$O203,IF(BS202-(BS202*HLOOKUP($O203,$R$2:$BS$34,32,FALSE))&lt;=0,BS202,BS202*HLOOKUP($O203,$R$2:$BS$34,32,FALSE)),0)</f>
        <v>0</v>
      </c>
    </row>
    <row r="204" spans="6:71" hidden="1" outlineLevel="1">
      <c r="F204" t="s">
        <v>195</v>
      </c>
      <c r="L204" s="22" t="s">
        <v>196</v>
      </c>
      <c r="O204" s="22">
        <v>6</v>
      </c>
      <c r="R204" s="35">
        <f t="shared" ref="R204:BS204" si="3115">IF($O204=R$2,R$193,IF(R$2&gt;$O204,Q204-Q205,0))</f>
        <v>0</v>
      </c>
      <c r="S204" s="35">
        <f t="shared" si="3115"/>
        <v>0</v>
      </c>
      <c r="T204" s="35">
        <f t="shared" si="3115"/>
        <v>0</v>
      </c>
      <c r="U204" s="35">
        <f t="shared" si="3115"/>
        <v>0</v>
      </c>
      <c r="V204" s="35">
        <f t="shared" si="3115"/>
        <v>0</v>
      </c>
      <c r="W204" s="35">
        <f t="shared" si="3115"/>
        <v>0</v>
      </c>
      <c r="X204" s="35">
        <f t="shared" si="3115"/>
        <v>0</v>
      </c>
      <c r="Y204" s="35">
        <f t="shared" si="3115"/>
        <v>0</v>
      </c>
      <c r="Z204" s="35">
        <f t="shared" si="3115"/>
        <v>0</v>
      </c>
      <c r="AA204" s="35">
        <f t="shared" si="3115"/>
        <v>0</v>
      </c>
      <c r="AB204" s="35">
        <f t="shared" si="3115"/>
        <v>0</v>
      </c>
      <c r="AC204" s="35">
        <f t="shared" si="3115"/>
        <v>0</v>
      </c>
      <c r="AD204" s="35">
        <f t="shared" si="3115"/>
        <v>0</v>
      </c>
      <c r="AE204" s="35">
        <f t="shared" si="3115"/>
        <v>0</v>
      </c>
      <c r="AF204" s="35">
        <f t="shared" si="3115"/>
        <v>0</v>
      </c>
      <c r="AG204" s="35">
        <f t="shared" si="3115"/>
        <v>0</v>
      </c>
      <c r="AH204" s="35">
        <f t="shared" si="3115"/>
        <v>0</v>
      </c>
      <c r="AI204" s="35">
        <f t="shared" si="3115"/>
        <v>0</v>
      </c>
      <c r="AJ204" s="35">
        <f t="shared" si="3115"/>
        <v>0</v>
      </c>
      <c r="AK204" s="35">
        <f t="shared" si="3115"/>
        <v>0</v>
      </c>
      <c r="AL204" s="35">
        <f t="shared" si="3115"/>
        <v>0</v>
      </c>
      <c r="AM204" s="35">
        <f t="shared" si="3115"/>
        <v>0</v>
      </c>
      <c r="AN204" s="35">
        <f t="shared" si="3115"/>
        <v>0</v>
      </c>
      <c r="AO204" s="35">
        <f t="shared" si="3115"/>
        <v>0</v>
      </c>
      <c r="AP204" s="35">
        <f t="shared" si="3115"/>
        <v>0</v>
      </c>
      <c r="AQ204" s="35">
        <f t="shared" si="3115"/>
        <v>0</v>
      </c>
      <c r="AR204" s="35">
        <f t="shared" si="3115"/>
        <v>0</v>
      </c>
      <c r="AS204" s="35">
        <f t="shared" si="3115"/>
        <v>0</v>
      </c>
      <c r="AT204" s="35">
        <f t="shared" si="3115"/>
        <v>0</v>
      </c>
      <c r="AU204" s="35">
        <f t="shared" si="3115"/>
        <v>0</v>
      </c>
      <c r="AV204" s="35">
        <f t="shared" si="3115"/>
        <v>0</v>
      </c>
      <c r="AW204" s="35">
        <f t="shared" si="3115"/>
        <v>0</v>
      </c>
      <c r="AX204" s="35">
        <f t="shared" si="3115"/>
        <v>0</v>
      </c>
      <c r="AY204" s="35">
        <f t="shared" si="3115"/>
        <v>0</v>
      </c>
      <c r="AZ204" s="35">
        <f t="shared" si="3115"/>
        <v>0</v>
      </c>
      <c r="BA204" s="35">
        <f t="shared" si="3115"/>
        <v>0</v>
      </c>
      <c r="BB204" s="35">
        <f t="shared" si="3115"/>
        <v>0</v>
      </c>
      <c r="BC204" s="35">
        <f t="shared" si="3115"/>
        <v>0</v>
      </c>
      <c r="BD204" s="35">
        <f t="shared" si="3115"/>
        <v>0</v>
      </c>
      <c r="BE204" s="35">
        <f t="shared" si="3115"/>
        <v>0</v>
      </c>
      <c r="BF204" s="35">
        <f t="shared" si="3115"/>
        <v>0</v>
      </c>
      <c r="BG204" s="35">
        <f t="shared" si="3115"/>
        <v>0</v>
      </c>
      <c r="BH204" s="35">
        <f t="shared" si="3115"/>
        <v>0</v>
      </c>
      <c r="BI204" s="35">
        <f t="shared" si="3115"/>
        <v>0</v>
      </c>
      <c r="BJ204" s="35">
        <f t="shared" si="3115"/>
        <v>0</v>
      </c>
      <c r="BK204" s="35">
        <f t="shared" si="3115"/>
        <v>0</v>
      </c>
      <c r="BL204" s="35">
        <f t="shared" si="3115"/>
        <v>0</v>
      </c>
      <c r="BM204" s="35">
        <f t="shared" si="3115"/>
        <v>0</v>
      </c>
      <c r="BN204" s="35">
        <f t="shared" si="3115"/>
        <v>0</v>
      </c>
      <c r="BO204" s="35">
        <f t="shared" si="3115"/>
        <v>0</v>
      </c>
      <c r="BP204" s="35">
        <f t="shared" si="3115"/>
        <v>0</v>
      </c>
      <c r="BQ204" s="35">
        <f t="shared" si="3115"/>
        <v>0</v>
      </c>
      <c r="BR204" s="35">
        <f t="shared" si="3115"/>
        <v>0</v>
      </c>
      <c r="BS204" s="35">
        <f t="shared" si="3115"/>
        <v>0</v>
      </c>
    </row>
    <row r="205" spans="6:71" hidden="1" outlineLevel="1">
      <c r="F205" t="s">
        <v>197</v>
      </c>
      <c r="L205" s="22" t="s">
        <v>190</v>
      </c>
      <c r="O205" s="22">
        <v>6</v>
      </c>
      <c r="R205" s="35">
        <f t="shared" ref="R205" si="3116">IF(R$2&gt;=$O205,IF(R204-(R204*HLOOKUP($O205,$R$2:$BS$34,32,FALSE))&lt;=0,R204,R204*HLOOKUP($O205,$R$2:$BS$34,32,FALSE)),0)</f>
        <v>0</v>
      </c>
      <c r="S205" s="35">
        <f t="shared" ref="S205" si="3117">IF(S$2&gt;=$O205,IF(S204-(S204*HLOOKUP($O205,$R$2:$BS$34,32,FALSE))&lt;=0,S204,S204*HLOOKUP($O205,$R$2:$BS$34,32,FALSE)),0)</f>
        <v>0</v>
      </c>
      <c r="T205" s="35">
        <f t="shared" ref="T205" si="3118">IF(T$2&gt;=$O205,IF(T204-(T204*HLOOKUP($O205,$R$2:$BS$34,32,FALSE))&lt;=0,T204,T204*HLOOKUP($O205,$R$2:$BS$34,32,FALSE)),0)</f>
        <v>0</v>
      </c>
      <c r="U205" s="35">
        <f t="shared" ref="U205" si="3119">IF(U$2&gt;=$O205,IF(U204-(U204*HLOOKUP($O205,$R$2:$BS$34,32,FALSE))&lt;=0,U204,U204*HLOOKUP($O205,$R$2:$BS$34,32,FALSE)),0)</f>
        <v>0</v>
      </c>
      <c r="V205" s="35">
        <f t="shared" ref="V205" si="3120">IF(V$2&gt;=$O205,IF(V204-(V204*HLOOKUP($O205,$R$2:$BS$34,32,FALSE))&lt;=0,V204,V204*HLOOKUP($O205,$R$2:$BS$34,32,FALSE)),0)</f>
        <v>0</v>
      </c>
      <c r="W205" s="35">
        <f t="shared" ref="W205" si="3121">IF(W$2&gt;=$O205,IF(W204-(W204*HLOOKUP($O205,$R$2:$BS$34,32,FALSE))&lt;=0,W204,W204*HLOOKUP($O205,$R$2:$BS$34,32,FALSE)),0)</f>
        <v>0</v>
      </c>
      <c r="X205" s="35">
        <f t="shared" ref="X205" si="3122">IF(X$2&gt;=$O205,IF(X204-(X204*HLOOKUP($O205,$R$2:$BS$34,32,FALSE))&lt;=0,X204,X204*HLOOKUP($O205,$R$2:$BS$34,32,FALSE)),0)</f>
        <v>0</v>
      </c>
      <c r="Y205" s="35">
        <f t="shared" ref="Y205" si="3123">IF(Y$2&gt;=$O205,IF(Y204-(Y204*HLOOKUP($O205,$R$2:$BS$34,32,FALSE))&lt;=0,Y204,Y204*HLOOKUP($O205,$R$2:$BS$34,32,FALSE)),0)</f>
        <v>0</v>
      </c>
      <c r="Z205" s="35">
        <f t="shared" ref="Z205" si="3124">IF(Z$2&gt;=$O205,IF(Z204-(Z204*HLOOKUP($O205,$R$2:$BS$34,32,FALSE))&lt;=0,Z204,Z204*HLOOKUP($O205,$R$2:$BS$34,32,FALSE)),0)</f>
        <v>0</v>
      </c>
      <c r="AA205" s="35">
        <f t="shared" ref="AA205" si="3125">IF(AA$2&gt;=$O205,IF(AA204-(AA204*HLOOKUP($O205,$R$2:$BS$34,32,FALSE))&lt;=0,AA204,AA204*HLOOKUP($O205,$R$2:$BS$34,32,FALSE)),0)</f>
        <v>0</v>
      </c>
      <c r="AB205" s="35">
        <f t="shared" ref="AB205" si="3126">IF(AB$2&gt;=$O205,IF(AB204-(AB204*HLOOKUP($O205,$R$2:$BS$34,32,FALSE))&lt;=0,AB204,AB204*HLOOKUP($O205,$R$2:$BS$34,32,FALSE)),0)</f>
        <v>0</v>
      </c>
      <c r="AC205" s="35">
        <f t="shared" ref="AC205" si="3127">IF(AC$2&gt;=$O205,IF(AC204-(AC204*HLOOKUP($O205,$R$2:$BS$34,32,FALSE))&lt;=0,AC204,AC204*HLOOKUP($O205,$R$2:$BS$34,32,FALSE)),0)</f>
        <v>0</v>
      </c>
      <c r="AD205" s="35">
        <f t="shared" ref="AD205" si="3128">IF(AD$2&gt;=$O205,IF(AD204-(AD204*HLOOKUP($O205,$R$2:$BS$34,32,FALSE))&lt;=0,AD204,AD204*HLOOKUP($O205,$R$2:$BS$34,32,FALSE)),0)</f>
        <v>0</v>
      </c>
      <c r="AE205" s="35">
        <f t="shared" ref="AE205" si="3129">IF(AE$2&gt;=$O205,IF(AE204-(AE204*HLOOKUP($O205,$R$2:$BS$34,32,FALSE))&lt;=0,AE204,AE204*HLOOKUP($O205,$R$2:$BS$34,32,FALSE)),0)</f>
        <v>0</v>
      </c>
      <c r="AF205" s="35">
        <f t="shared" ref="AF205" si="3130">IF(AF$2&gt;=$O205,IF(AF204-(AF204*HLOOKUP($O205,$R$2:$BS$34,32,FALSE))&lt;=0,AF204,AF204*HLOOKUP($O205,$R$2:$BS$34,32,FALSE)),0)</f>
        <v>0</v>
      </c>
      <c r="AG205" s="35">
        <f t="shared" ref="AG205" si="3131">IF(AG$2&gt;=$O205,IF(AG204-(AG204*HLOOKUP($O205,$R$2:$BS$34,32,FALSE))&lt;=0,AG204,AG204*HLOOKUP($O205,$R$2:$BS$34,32,FALSE)),0)</f>
        <v>0</v>
      </c>
      <c r="AH205" s="35">
        <f t="shared" ref="AH205" si="3132">IF(AH$2&gt;=$O205,IF(AH204-(AH204*HLOOKUP($O205,$R$2:$BS$34,32,FALSE))&lt;=0,AH204,AH204*HLOOKUP($O205,$R$2:$BS$34,32,FALSE)),0)</f>
        <v>0</v>
      </c>
      <c r="AI205" s="35">
        <f t="shared" ref="AI205" si="3133">IF(AI$2&gt;=$O205,IF(AI204-(AI204*HLOOKUP($O205,$R$2:$BS$34,32,FALSE))&lt;=0,AI204,AI204*HLOOKUP($O205,$R$2:$BS$34,32,FALSE)),0)</f>
        <v>0</v>
      </c>
      <c r="AJ205" s="35">
        <f t="shared" ref="AJ205" si="3134">IF(AJ$2&gt;=$O205,IF(AJ204-(AJ204*HLOOKUP($O205,$R$2:$BS$34,32,FALSE))&lt;=0,AJ204,AJ204*HLOOKUP($O205,$R$2:$BS$34,32,FALSE)),0)</f>
        <v>0</v>
      </c>
      <c r="AK205" s="35">
        <f t="shared" ref="AK205" si="3135">IF(AK$2&gt;=$O205,IF(AK204-(AK204*HLOOKUP($O205,$R$2:$BS$34,32,FALSE))&lt;=0,AK204,AK204*HLOOKUP($O205,$R$2:$BS$34,32,FALSE)),0)</f>
        <v>0</v>
      </c>
      <c r="AL205" s="35">
        <f t="shared" ref="AL205" si="3136">IF(AL$2&gt;=$O205,IF(AL204-(AL204*HLOOKUP($O205,$R$2:$BS$34,32,FALSE))&lt;=0,AL204,AL204*HLOOKUP($O205,$R$2:$BS$34,32,FALSE)),0)</f>
        <v>0</v>
      </c>
      <c r="AM205" s="35">
        <f t="shared" ref="AM205" si="3137">IF(AM$2&gt;=$O205,IF(AM204-(AM204*HLOOKUP($O205,$R$2:$BS$34,32,FALSE))&lt;=0,AM204,AM204*HLOOKUP($O205,$R$2:$BS$34,32,FALSE)),0)</f>
        <v>0</v>
      </c>
      <c r="AN205" s="35">
        <f t="shared" ref="AN205" si="3138">IF(AN$2&gt;=$O205,IF(AN204-(AN204*HLOOKUP($O205,$R$2:$BS$34,32,FALSE))&lt;=0,AN204,AN204*HLOOKUP($O205,$R$2:$BS$34,32,FALSE)),0)</f>
        <v>0</v>
      </c>
      <c r="AO205" s="35">
        <f t="shared" ref="AO205" si="3139">IF(AO$2&gt;=$O205,IF(AO204-(AO204*HLOOKUP($O205,$R$2:$BS$34,32,FALSE))&lt;=0,AO204,AO204*HLOOKUP($O205,$R$2:$BS$34,32,FALSE)),0)</f>
        <v>0</v>
      </c>
      <c r="AP205" s="35">
        <f t="shared" ref="AP205" si="3140">IF(AP$2&gt;=$O205,IF(AP204-(AP204*HLOOKUP($O205,$R$2:$BS$34,32,FALSE))&lt;=0,AP204,AP204*HLOOKUP($O205,$R$2:$BS$34,32,FALSE)),0)</f>
        <v>0</v>
      </c>
      <c r="AQ205" s="35">
        <f t="shared" ref="AQ205" si="3141">IF(AQ$2&gt;=$O205,IF(AQ204-(AQ204*HLOOKUP($O205,$R$2:$BS$34,32,FALSE))&lt;=0,AQ204,AQ204*HLOOKUP($O205,$R$2:$BS$34,32,FALSE)),0)</f>
        <v>0</v>
      </c>
      <c r="AR205" s="35">
        <f t="shared" ref="AR205" si="3142">IF(AR$2&gt;=$O205,IF(AR204-(AR204*HLOOKUP($O205,$R$2:$BS$34,32,FALSE))&lt;=0,AR204,AR204*HLOOKUP($O205,$R$2:$BS$34,32,FALSE)),0)</f>
        <v>0</v>
      </c>
      <c r="AS205" s="35">
        <f t="shared" ref="AS205" si="3143">IF(AS$2&gt;=$O205,IF(AS204-(AS204*HLOOKUP($O205,$R$2:$BS$34,32,FALSE))&lt;=0,AS204,AS204*HLOOKUP($O205,$R$2:$BS$34,32,FALSE)),0)</f>
        <v>0</v>
      </c>
      <c r="AT205" s="35">
        <f t="shared" ref="AT205" si="3144">IF(AT$2&gt;=$O205,IF(AT204-(AT204*HLOOKUP($O205,$R$2:$BS$34,32,FALSE))&lt;=0,AT204,AT204*HLOOKUP($O205,$R$2:$BS$34,32,FALSE)),0)</f>
        <v>0</v>
      </c>
      <c r="AU205" s="35">
        <f t="shared" ref="AU205" si="3145">IF(AU$2&gt;=$O205,IF(AU204-(AU204*HLOOKUP($O205,$R$2:$BS$34,32,FALSE))&lt;=0,AU204,AU204*HLOOKUP($O205,$R$2:$BS$34,32,FALSE)),0)</f>
        <v>0</v>
      </c>
      <c r="AV205" s="35">
        <f t="shared" ref="AV205" si="3146">IF(AV$2&gt;=$O205,IF(AV204-(AV204*HLOOKUP($O205,$R$2:$BS$34,32,FALSE))&lt;=0,AV204,AV204*HLOOKUP($O205,$R$2:$BS$34,32,FALSE)),0)</f>
        <v>0</v>
      </c>
      <c r="AW205" s="35">
        <f t="shared" ref="AW205" si="3147">IF(AW$2&gt;=$O205,IF(AW204-(AW204*HLOOKUP($O205,$R$2:$BS$34,32,FALSE))&lt;=0,AW204,AW204*HLOOKUP($O205,$R$2:$BS$34,32,FALSE)),0)</f>
        <v>0</v>
      </c>
      <c r="AX205" s="35">
        <f t="shared" ref="AX205" si="3148">IF(AX$2&gt;=$O205,IF(AX204-(AX204*HLOOKUP($O205,$R$2:$BS$34,32,FALSE))&lt;=0,AX204,AX204*HLOOKUP($O205,$R$2:$BS$34,32,FALSE)),0)</f>
        <v>0</v>
      </c>
      <c r="AY205" s="35">
        <f t="shared" ref="AY205" si="3149">IF(AY$2&gt;=$O205,IF(AY204-(AY204*HLOOKUP($O205,$R$2:$BS$34,32,FALSE))&lt;=0,AY204,AY204*HLOOKUP($O205,$R$2:$BS$34,32,FALSE)),0)</f>
        <v>0</v>
      </c>
      <c r="AZ205" s="35">
        <f t="shared" ref="AZ205" si="3150">IF(AZ$2&gt;=$O205,IF(AZ204-(AZ204*HLOOKUP($O205,$R$2:$BS$34,32,FALSE))&lt;=0,AZ204,AZ204*HLOOKUP($O205,$R$2:$BS$34,32,FALSE)),0)</f>
        <v>0</v>
      </c>
      <c r="BA205" s="35">
        <f t="shared" ref="BA205" si="3151">IF(BA$2&gt;=$O205,IF(BA204-(BA204*HLOOKUP($O205,$R$2:$BS$34,32,FALSE))&lt;=0,BA204,BA204*HLOOKUP($O205,$R$2:$BS$34,32,FALSE)),0)</f>
        <v>0</v>
      </c>
      <c r="BB205" s="35">
        <f t="shared" ref="BB205" si="3152">IF(BB$2&gt;=$O205,IF(BB204-(BB204*HLOOKUP($O205,$R$2:$BS$34,32,FALSE))&lt;=0,BB204,BB204*HLOOKUP($O205,$R$2:$BS$34,32,FALSE)),0)</f>
        <v>0</v>
      </c>
      <c r="BC205" s="35">
        <f t="shared" ref="BC205" si="3153">IF(BC$2&gt;=$O205,IF(BC204-(BC204*HLOOKUP($O205,$R$2:$BS$34,32,FALSE))&lt;=0,BC204,BC204*HLOOKUP($O205,$R$2:$BS$34,32,FALSE)),0)</f>
        <v>0</v>
      </c>
      <c r="BD205" s="35">
        <f t="shared" ref="BD205" si="3154">IF(BD$2&gt;=$O205,IF(BD204-(BD204*HLOOKUP($O205,$R$2:$BS$34,32,FALSE))&lt;=0,BD204,BD204*HLOOKUP($O205,$R$2:$BS$34,32,FALSE)),0)</f>
        <v>0</v>
      </c>
      <c r="BE205" s="35">
        <f t="shared" ref="BE205" si="3155">IF(BE$2&gt;=$O205,IF(BE204-(BE204*HLOOKUP($O205,$R$2:$BS$34,32,FALSE))&lt;=0,BE204,BE204*HLOOKUP($O205,$R$2:$BS$34,32,FALSE)),0)</f>
        <v>0</v>
      </c>
      <c r="BF205" s="35">
        <f t="shared" ref="BF205" si="3156">IF(BF$2&gt;=$O205,IF(BF204-(BF204*HLOOKUP($O205,$R$2:$BS$34,32,FALSE))&lt;=0,BF204,BF204*HLOOKUP($O205,$R$2:$BS$34,32,FALSE)),0)</f>
        <v>0</v>
      </c>
      <c r="BG205" s="35">
        <f t="shared" ref="BG205" si="3157">IF(BG$2&gt;=$O205,IF(BG204-(BG204*HLOOKUP($O205,$R$2:$BS$34,32,FALSE))&lt;=0,BG204,BG204*HLOOKUP($O205,$R$2:$BS$34,32,FALSE)),0)</f>
        <v>0</v>
      </c>
      <c r="BH205" s="35">
        <f t="shared" ref="BH205" si="3158">IF(BH$2&gt;=$O205,IF(BH204-(BH204*HLOOKUP($O205,$R$2:$BS$34,32,FALSE))&lt;=0,BH204,BH204*HLOOKUP($O205,$R$2:$BS$34,32,FALSE)),0)</f>
        <v>0</v>
      </c>
      <c r="BI205" s="35">
        <f t="shared" ref="BI205" si="3159">IF(BI$2&gt;=$O205,IF(BI204-(BI204*HLOOKUP($O205,$R$2:$BS$34,32,FALSE))&lt;=0,BI204,BI204*HLOOKUP($O205,$R$2:$BS$34,32,FALSE)),0)</f>
        <v>0</v>
      </c>
      <c r="BJ205" s="35">
        <f t="shared" ref="BJ205" si="3160">IF(BJ$2&gt;=$O205,IF(BJ204-(BJ204*HLOOKUP($O205,$R$2:$BS$34,32,FALSE))&lt;=0,BJ204,BJ204*HLOOKUP($O205,$R$2:$BS$34,32,FALSE)),0)</f>
        <v>0</v>
      </c>
      <c r="BK205" s="35">
        <f t="shared" ref="BK205" si="3161">IF(BK$2&gt;=$O205,IF(BK204-(BK204*HLOOKUP($O205,$R$2:$BS$34,32,FALSE))&lt;=0,BK204,BK204*HLOOKUP($O205,$R$2:$BS$34,32,FALSE)),0)</f>
        <v>0</v>
      </c>
      <c r="BL205" s="35">
        <f t="shared" ref="BL205" si="3162">IF(BL$2&gt;=$O205,IF(BL204-(BL204*HLOOKUP($O205,$R$2:$BS$34,32,FALSE))&lt;=0,BL204,BL204*HLOOKUP($O205,$R$2:$BS$34,32,FALSE)),0)</f>
        <v>0</v>
      </c>
      <c r="BM205" s="35">
        <f t="shared" ref="BM205" si="3163">IF(BM$2&gt;=$O205,IF(BM204-(BM204*HLOOKUP($O205,$R$2:$BS$34,32,FALSE))&lt;=0,BM204,BM204*HLOOKUP($O205,$R$2:$BS$34,32,FALSE)),0)</f>
        <v>0</v>
      </c>
      <c r="BN205" s="35">
        <f t="shared" ref="BN205" si="3164">IF(BN$2&gt;=$O205,IF(BN204-(BN204*HLOOKUP($O205,$R$2:$BS$34,32,FALSE))&lt;=0,BN204,BN204*HLOOKUP($O205,$R$2:$BS$34,32,FALSE)),0)</f>
        <v>0</v>
      </c>
      <c r="BO205" s="35">
        <f t="shared" ref="BO205" si="3165">IF(BO$2&gt;=$O205,IF(BO204-(BO204*HLOOKUP($O205,$R$2:$BS$34,32,FALSE))&lt;=0,BO204,BO204*HLOOKUP($O205,$R$2:$BS$34,32,FALSE)),0)</f>
        <v>0</v>
      </c>
      <c r="BP205" s="35">
        <f t="shared" ref="BP205" si="3166">IF(BP$2&gt;=$O205,IF(BP204-(BP204*HLOOKUP($O205,$R$2:$BS$34,32,FALSE))&lt;=0,BP204,BP204*HLOOKUP($O205,$R$2:$BS$34,32,FALSE)),0)</f>
        <v>0</v>
      </c>
      <c r="BQ205" s="35">
        <f t="shared" ref="BQ205" si="3167">IF(BQ$2&gt;=$O205,IF(BQ204-(BQ204*HLOOKUP($O205,$R$2:$BS$34,32,FALSE))&lt;=0,BQ204,BQ204*HLOOKUP($O205,$R$2:$BS$34,32,FALSE)),0)</f>
        <v>0</v>
      </c>
      <c r="BR205" s="35">
        <f t="shared" ref="BR205" si="3168">IF(BR$2&gt;=$O205,IF(BR204-(BR204*HLOOKUP($O205,$R$2:$BS$34,32,FALSE))&lt;=0,BR204,BR204*HLOOKUP($O205,$R$2:$BS$34,32,FALSE)),0)</f>
        <v>0</v>
      </c>
      <c r="BS205" s="35">
        <f t="shared" ref="BS205" si="3169">IF(BS$2&gt;=$O205,IF(BS204-(BS204*HLOOKUP($O205,$R$2:$BS$34,32,FALSE))&lt;=0,BS204,BS204*HLOOKUP($O205,$R$2:$BS$34,32,FALSE)),0)</f>
        <v>0</v>
      </c>
    </row>
    <row r="206" spans="6:71" hidden="1" outlineLevel="1">
      <c r="F206" t="s">
        <v>195</v>
      </c>
      <c r="L206" s="22" t="s">
        <v>196</v>
      </c>
      <c r="O206" s="22">
        <v>7</v>
      </c>
      <c r="R206" s="35">
        <f t="shared" ref="R206:BS206" si="3170">IF($O206=R$2,R$193,IF(R$2&gt;$O206,Q206-Q207,0))</f>
        <v>0</v>
      </c>
      <c r="S206" s="35">
        <f t="shared" si="3170"/>
        <v>0</v>
      </c>
      <c r="T206" s="35">
        <f t="shared" si="3170"/>
        <v>0</v>
      </c>
      <c r="U206" s="35">
        <f t="shared" si="3170"/>
        <v>0</v>
      </c>
      <c r="V206" s="35">
        <f t="shared" si="3170"/>
        <v>0</v>
      </c>
      <c r="W206" s="35">
        <f t="shared" si="3170"/>
        <v>0</v>
      </c>
      <c r="X206" s="35">
        <f t="shared" si="3170"/>
        <v>0</v>
      </c>
      <c r="Y206" s="35">
        <f t="shared" si="3170"/>
        <v>0</v>
      </c>
      <c r="Z206" s="35">
        <f t="shared" si="3170"/>
        <v>0</v>
      </c>
      <c r="AA206" s="35">
        <f t="shared" si="3170"/>
        <v>0</v>
      </c>
      <c r="AB206" s="35">
        <f t="shared" si="3170"/>
        <v>0</v>
      </c>
      <c r="AC206" s="35">
        <f t="shared" si="3170"/>
        <v>0</v>
      </c>
      <c r="AD206" s="35">
        <f t="shared" si="3170"/>
        <v>0</v>
      </c>
      <c r="AE206" s="35">
        <f t="shared" si="3170"/>
        <v>0</v>
      </c>
      <c r="AF206" s="35">
        <f t="shared" si="3170"/>
        <v>0</v>
      </c>
      <c r="AG206" s="35">
        <f t="shared" si="3170"/>
        <v>0</v>
      </c>
      <c r="AH206" s="35">
        <f t="shared" si="3170"/>
        <v>0</v>
      </c>
      <c r="AI206" s="35">
        <f t="shared" si="3170"/>
        <v>0</v>
      </c>
      <c r="AJ206" s="35">
        <f t="shared" si="3170"/>
        <v>0</v>
      </c>
      <c r="AK206" s="35">
        <f t="shared" si="3170"/>
        <v>0</v>
      </c>
      <c r="AL206" s="35">
        <f t="shared" si="3170"/>
        <v>0</v>
      </c>
      <c r="AM206" s="35">
        <f t="shared" si="3170"/>
        <v>0</v>
      </c>
      <c r="AN206" s="35">
        <f t="shared" si="3170"/>
        <v>0</v>
      </c>
      <c r="AO206" s="35">
        <f t="shared" si="3170"/>
        <v>0</v>
      </c>
      <c r="AP206" s="35">
        <f t="shared" si="3170"/>
        <v>0</v>
      </c>
      <c r="AQ206" s="35">
        <f t="shared" si="3170"/>
        <v>0</v>
      </c>
      <c r="AR206" s="35">
        <f t="shared" si="3170"/>
        <v>0</v>
      </c>
      <c r="AS206" s="35">
        <f t="shared" si="3170"/>
        <v>0</v>
      </c>
      <c r="AT206" s="35">
        <f t="shared" si="3170"/>
        <v>0</v>
      </c>
      <c r="AU206" s="35">
        <f t="shared" si="3170"/>
        <v>0</v>
      </c>
      <c r="AV206" s="35">
        <f t="shared" si="3170"/>
        <v>0</v>
      </c>
      <c r="AW206" s="35">
        <f t="shared" si="3170"/>
        <v>0</v>
      </c>
      <c r="AX206" s="35">
        <f t="shared" si="3170"/>
        <v>0</v>
      </c>
      <c r="AY206" s="35">
        <f t="shared" si="3170"/>
        <v>0</v>
      </c>
      <c r="AZ206" s="35">
        <f t="shared" si="3170"/>
        <v>0</v>
      </c>
      <c r="BA206" s="35">
        <f t="shared" si="3170"/>
        <v>0</v>
      </c>
      <c r="BB206" s="35">
        <f t="shared" si="3170"/>
        <v>0</v>
      </c>
      <c r="BC206" s="35">
        <f t="shared" si="3170"/>
        <v>0</v>
      </c>
      <c r="BD206" s="35">
        <f t="shared" si="3170"/>
        <v>0</v>
      </c>
      <c r="BE206" s="35">
        <f t="shared" si="3170"/>
        <v>0</v>
      </c>
      <c r="BF206" s="35">
        <f t="shared" si="3170"/>
        <v>0</v>
      </c>
      <c r="BG206" s="35">
        <f t="shared" si="3170"/>
        <v>0</v>
      </c>
      <c r="BH206" s="35">
        <f t="shared" si="3170"/>
        <v>0</v>
      </c>
      <c r="BI206" s="35">
        <f t="shared" si="3170"/>
        <v>0</v>
      </c>
      <c r="BJ206" s="35">
        <f t="shared" si="3170"/>
        <v>0</v>
      </c>
      <c r="BK206" s="35">
        <f t="shared" si="3170"/>
        <v>0</v>
      </c>
      <c r="BL206" s="35">
        <f t="shared" si="3170"/>
        <v>0</v>
      </c>
      <c r="BM206" s="35">
        <f t="shared" si="3170"/>
        <v>0</v>
      </c>
      <c r="BN206" s="35">
        <f t="shared" si="3170"/>
        <v>0</v>
      </c>
      <c r="BO206" s="35">
        <f t="shared" si="3170"/>
        <v>0</v>
      </c>
      <c r="BP206" s="35">
        <f t="shared" si="3170"/>
        <v>0</v>
      </c>
      <c r="BQ206" s="35">
        <f t="shared" si="3170"/>
        <v>0</v>
      </c>
      <c r="BR206" s="35">
        <f t="shared" si="3170"/>
        <v>0</v>
      </c>
      <c r="BS206" s="35">
        <f t="shared" si="3170"/>
        <v>0</v>
      </c>
    </row>
    <row r="207" spans="6:71" hidden="1" outlineLevel="1">
      <c r="F207" t="s">
        <v>197</v>
      </c>
      <c r="L207" s="22" t="s">
        <v>190</v>
      </c>
      <c r="O207" s="22">
        <v>7</v>
      </c>
      <c r="R207" s="35">
        <f t="shared" ref="R207" si="3171">IF(R$2&gt;=$O207,IF(R206-(R206*HLOOKUP($O207,$R$2:$BS$34,32,FALSE))&lt;=0,R206,R206*HLOOKUP($O207,$R$2:$BS$34,32,FALSE)),0)</f>
        <v>0</v>
      </c>
      <c r="S207" s="35">
        <f t="shared" ref="S207" si="3172">IF(S$2&gt;=$O207,IF(S206-(S206*HLOOKUP($O207,$R$2:$BS$34,32,FALSE))&lt;=0,S206,S206*HLOOKUP($O207,$R$2:$BS$34,32,FALSE)),0)</f>
        <v>0</v>
      </c>
      <c r="T207" s="35">
        <f t="shared" ref="T207" si="3173">IF(T$2&gt;=$O207,IF(T206-(T206*HLOOKUP($O207,$R$2:$BS$34,32,FALSE))&lt;=0,T206,T206*HLOOKUP($O207,$R$2:$BS$34,32,FALSE)),0)</f>
        <v>0</v>
      </c>
      <c r="U207" s="35">
        <f t="shared" ref="U207" si="3174">IF(U$2&gt;=$O207,IF(U206-(U206*HLOOKUP($O207,$R$2:$BS$34,32,FALSE))&lt;=0,U206,U206*HLOOKUP($O207,$R$2:$BS$34,32,FALSE)),0)</f>
        <v>0</v>
      </c>
      <c r="V207" s="35">
        <f t="shared" ref="V207" si="3175">IF(V$2&gt;=$O207,IF(V206-(V206*HLOOKUP($O207,$R$2:$BS$34,32,FALSE))&lt;=0,V206,V206*HLOOKUP($O207,$R$2:$BS$34,32,FALSE)),0)</f>
        <v>0</v>
      </c>
      <c r="W207" s="35">
        <f t="shared" ref="W207" si="3176">IF(W$2&gt;=$O207,IF(W206-(W206*HLOOKUP($O207,$R$2:$BS$34,32,FALSE))&lt;=0,W206,W206*HLOOKUP($O207,$R$2:$BS$34,32,FALSE)),0)</f>
        <v>0</v>
      </c>
      <c r="X207" s="35">
        <f t="shared" ref="X207" si="3177">IF(X$2&gt;=$O207,IF(X206-(X206*HLOOKUP($O207,$R$2:$BS$34,32,FALSE))&lt;=0,X206,X206*HLOOKUP($O207,$R$2:$BS$34,32,FALSE)),0)</f>
        <v>0</v>
      </c>
      <c r="Y207" s="35">
        <f t="shared" ref="Y207" si="3178">IF(Y$2&gt;=$O207,IF(Y206-(Y206*HLOOKUP($O207,$R$2:$BS$34,32,FALSE))&lt;=0,Y206,Y206*HLOOKUP($O207,$R$2:$BS$34,32,FALSE)),0)</f>
        <v>0</v>
      </c>
      <c r="Z207" s="35">
        <f t="shared" ref="Z207" si="3179">IF(Z$2&gt;=$O207,IF(Z206-(Z206*HLOOKUP($O207,$R$2:$BS$34,32,FALSE))&lt;=0,Z206,Z206*HLOOKUP($O207,$R$2:$BS$34,32,FALSE)),0)</f>
        <v>0</v>
      </c>
      <c r="AA207" s="35">
        <f t="shared" ref="AA207" si="3180">IF(AA$2&gt;=$O207,IF(AA206-(AA206*HLOOKUP($O207,$R$2:$BS$34,32,FALSE))&lt;=0,AA206,AA206*HLOOKUP($O207,$R$2:$BS$34,32,FALSE)),0)</f>
        <v>0</v>
      </c>
      <c r="AB207" s="35">
        <f t="shared" ref="AB207" si="3181">IF(AB$2&gt;=$O207,IF(AB206-(AB206*HLOOKUP($O207,$R$2:$BS$34,32,FALSE))&lt;=0,AB206,AB206*HLOOKUP($O207,$R$2:$BS$34,32,FALSE)),0)</f>
        <v>0</v>
      </c>
      <c r="AC207" s="35">
        <f t="shared" ref="AC207" si="3182">IF(AC$2&gt;=$O207,IF(AC206-(AC206*HLOOKUP($O207,$R$2:$BS$34,32,FALSE))&lt;=0,AC206,AC206*HLOOKUP($O207,$R$2:$BS$34,32,FALSE)),0)</f>
        <v>0</v>
      </c>
      <c r="AD207" s="35">
        <f t="shared" ref="AD207" si="3183">IF(AD$2&gt;=$O207,IF(AD206-(AD206*HLOOKUP($O207,$R$2:$BS$34,32,FALSE))&lt;=0,AD206,AD206*HLOOKUP($O207,$R$2:$BS$34,32,FALSE)),0)</f>
        <v>0</v>
      </c>
      <c r="AE207" s="35">
        <f t="shared" ref="AE207" si="3184">IF(AE$2&gt;=$O207,IF(AE206-(AE206*HLOOKUP($O207,$R$2:$BS$34,32,FALSE))&lt;=0,AE206,AE206*HLOOKUP($O207,$R$2:$BS$34,32,FALSE)),0)</f>
        <v>0</v>
      </c>
      <c r="AF207" s="35">
        <f t="shared" ref="AF207" si="3185">IF(AF$2&gt;=$O207,IF(AF206-(AF206*HLOOKUP($O207,$R$2:$BS$34,32,FALSE))&lt;=0,AF206,AF206*HLOOKUP($O207,$R$2:$BS$34,32,FALSE)),0)</f>
        <v>0</v>
      </c>
      <c r="AG207" s="35">
        <f t="shared" ref="AG207" si="3186">IF(AG$2&gt;=$O207,IF(AG206-(AG206*HLOOKUP($O207,$R$2:$BS$34,32,FALSE))&lt;=0,AG206,AG206*HLOOKUP($O207,$R$2:$BS$34,32,FALSE)),0)</f>
        <v>0</v>
      </c>
      <c r="AH207" s="35">
        <f t="shared" ref="AH207" si="3187">IF(AH$2&gt;=$O207,IF(AH206-(AH206*HLOOKUP($O207,$R$2:$BS$34,32,FALSE))&lt;=0,AH206,AH206*HLOOKUP($O207,$R$2:$BS$34,32,FALSE)),0)</f>
        <v>0</v>
      </c>
      <c r="AI207" s="35">
        <f t="shared" ref="AI207" si="3188">IF(AI$2&gt;=$O207,IF(AI206-(AI206*HLOOKUP($O207,$R$2:$BS$34,32,FALSE))&lt;=0,AI206,AI206*HLOOKUP($O207,$R$2:$BS$34,32,FALSE)),0)</f>
        <v>0</v>
      </c>
      <c r="AJ207" s="35">
        <f t="shared" ref="AJ207" si="3189">IF(AJ$2&gt;=$O207,IF(AJ206-(AJ206*HLOOKUP($O207,$R$2:$BS$34,32,FALSE))&lt;=0,AJ206,AJ206*HLOOKUP($O207,$R$2:$BS$34,32,FALSE)),0)</f>
        <v>0</v>
      </c>
      <c r="AK207" s="35">
        <f t="shared" ref="AK207" si="3190">IF(AK$2&gt;=$O207,IF(AK206-(AK206*HLOOKUP($O207,$R$2:$BS$34,32,FALSE))&lt;=0,AK206,AK206*HLOOKUP($O207,$R$2:$BS$34,32,FALSE)),0)</f>
        <v>0</v>
      </c>
      <c r="AL207" s="35">
        <f t="shared" ref="AL207" si="3191">IF(AL$2&gt;=$O207,IF(AL206-(AL206*HLOOKUP($O207,$R$2:$BS$34,32,FALSE))&lt;=0,AL206,AL206*HLOOKUP($O207,$R$2:$BS$34,32,FALSE)),0)</f>
        <v>0</v>
      </c>
      <c r="AM207" s="35">
        <f t="shared" ref="AM207" si="3192">IF(AM$2&gt;=$O207,IF(AM206-(AM206*HLOOKUP($O207,$R$2:$BS$34,32,FALSE))&lt;=0,AM206,AM206*HLOOKUP($O207,$R$2:$BS$34,32,FALSE)),0)</f>
        <v>0</v>
      </c>
      <c r="AN207" s="35">
        <f t="shared" ref="AN207" si="3193">IF(AN$2&gt;=$O207,IF(AN206-(AN206*HLOOKUP($O207,$R$2:$BS$34,32,FALSE))&lt;=0,AN206,AN206*HLOOKUP($O207,$R$2:$BS$34,32,FALSE)),0)</f>
        <v>0</v>
      </c>
      <c r="AO207" s="35">
        <f t="shared" ref="AO207" si="3194">IF(AO$2&gt;=$O207,IF(AO206-(AO206*HLOOKUP($O207,$R$2:$BS$34,32,FALSE))&lt;=0,AO206,AO206*HLOOKUP($O207,$R$2:$BS$34,32,FALSE)),0)</f>
        <v>0</v>
      </c>
      <c r="AP207" s="35">
        <f t="shared" ref="AP207" si="3195">IF(AP$2&gt;=$O207,IF(AP206-(AP206*HLOOKUP($O207,$R$2:$BS$34,32,FALSE))&lt;=0,AP206,AP206*HLOOKUP($O207,$R$2:$BS$34,32,FALSE)),0)</f>
        <v>0</v>
      </c>
      <c r="AQ207" s="35">
        <f t="shared" ref="AQ207" si="3196">IF(AQ$2&gt;=$O207,IF(AQ206-(AQ206*HLOOKUP($O207,$R$2:$BS$34,32,FALSE))&lt;=0,AQ206,AQ206*HLOOKUP($O207,$R$2:$BS$34,32,FALSE)),0)</f>
        <v>0</v>
      </c>
      <c r="AR207" s="35">
        <f t="shared" ref="AR207" si="3197">IF(AR$2&gt;=$O207,IF(AR206-(AR206*HLOOKUP($O207,$R$2:$BS$34,32,FALSE))&lt;=0,AR206,AR206*HLOOKUP($O207,$R$2:$BS$34,32,FALSE)),0)</f>
        <v>0</v>
      </c>
      <c r="AS207" s="35">
        <f t="shared" ref="AS207" si="3198">IF(AS$2&gt;=$O207,IF(AS206-(AS206*HLOOKUP($O207,$R$2:$BS$34,32,FALSE))&lt;=0,AS206,AS206*HLOOKUP($O207,$R$2:$BS$34,32,FALSE)),0)</f>
        <v>0</v>
      </c>
      <c r="AT207" s="35">
        <f t="shared" ref="AT207" si="3199">IF(AT$2&gt;=$O207,IF(AT206-(AT206*HLOOKUP($O207,$R$2:$BS$34,32,FALSE))&lt;=0,AT206,AT206*HLOOKUP($O207,$R$2:$BS$34,32,FALSE)),0)</f>
        <v>0</v>
      </c>
      <c r="AU207" s="35">
        <f t="shared" ref="AU207" si="3200">IF(AU$2&gt;=$O207,IF(AU206-(AU206*HLOOKUP($O207,$R$2:$BS$34,32,FALSE))&lt;=0,AU206,AU206*HLOOKUP($O207,$R$2:$BS$34,32,FALSE)),0)</f>
        <v>0</v>
      </c>
      <c r="AV207" s="35">
        <f t="shared" ref="AV207" si="3201">IF(AV$2&gt;=$O207,IF(AV206-(AV206*HLOOKUP($O207,$R$2:$BS$34,32,FALSE))&lt;=0,AV206,AV206*HLOOKUP($O207,$R$2:$BS$34,32,FALSE)),0)</f>
        <v>0</v>
      </c>
      <c r="AW207" s="35">
        <f t="shared" ref="AW207" si="3202">IF(AW$2&gt;=$O207,IF(AW206-(AW206*HLOOKUP($O207,$R$2:$BS$34,32,FALSE))&lt;=0,AW206,AW206*HLOOKUP($O207,$R$2:$BS$34,32,FALSE)),0)</f>
        <v>0</v>
      </c>
      <c r="AX207" s="35">
        <f t="shared" ref="AX207" si="3203">IF(AX$2&gt;=$O207,IF(AX206-(AX206*HLOOKUP($O207,$R$2:$BS$34,32,FALSE))&lt;=0,AX206,AX206*HLOOKUP($O207,$R$2:$BS$34,32,FALSE)),0)</f>
        <v>0</v>
      </c>
      <c r="AY207" s="35">
        <f t="shared" ref="AY207" si="3204">IF(AY$2&gt;=$O207,IF(AY206-(AY206*HLOOKUP($O207,$R$2:$BS$34,32,FALSE))&lt;=0,AY206,AY206*HLOOKUP($O207,$R$2:$BS$34,32,FALSE)),0)</f>
        <v>0</v>
      </c>
      <c r="AZ207" s="35">
        <f t="shared" ref="AZ207" si="3205">IF(AZ$2&gt;=$O207,IF(AZ206-(AZ206*HLOOKUP($O207,$R$2:$BS$34,32,FALSE))&lt;=0,AZ206,AZ206*HLOOKUP($O207,$R$2:$BS$34,32,FALSE)),0)</f>
        <v>0</v>
      </c>
      <c r="BA207" s="35">
        <f t="shared" ref="BA207" si="3206">IF(BA$2&gt;=$O207,IF(BA206-(BA206*HLOOKUP($O207,$R$2:$BS$34,32,FALSE))&lt;=0,BA206,BA206*HLOOKUP($O207,$R$2:$BS$34,32,FALSE)),0)</f>
        <v>0</v>
      </c>
      <c r="BB207" s="35">
        <f t="shared" ref="BB207" si="3207">IF(BB$2&gt;=$O207,IF(BB206-(BB206*HLOOKUP($O207,$R$2:$BS$34,32,FALSE))&lt;=0,BB206,BB206*HLOOKUP($O207,$R$2:$BS$34,32,FALSE)),0)</f>
        <v>0</v>
      </c>
      <c r="BC207" s="35">
        <f t="shared" ref="BC207" si="3208">IF(BC$2&gt;=$O207,IF(BC206-(BC206*HLOOKUP($O207,$R$2:$BS$34,32,FALSE))&lt;=0,BC206,BC206*HLOOKUP($O207,$R$2:$BS$34,32,FALSE)),0)</f>
        <v>0</v>
      </c>
      <c r="BD207" s="35">
        <f t="shared" ref="BD207" si="3209">IF(BD$2&gt;=$O207,IF(BD206-(BD206*HLOOKUP($O207,$R$2:$BS$34,32,FALSE))&lt;=0,BD206,BD206*HLOOKUP($O207,$R$2:$BS$34,32,FALSE)),0)</f>
        <v>0</v>
      </c>
      <c r="BE207" s="35">
        <f t="shared" ref="BE207" si="3210">IF(BE$2&gt;=$O207,IF(BE206-(BE206*HLOOKUP($O207,$R$2:$BS$34,32,FALSE))&lt;=0,BE206,BE206*HLOOKUP($O207,$R$2:$BS$34,32,FALSE)),0)</f>
        <v>0</v>
      </c>
      <c r="BF207" s="35">
        <f t="shared" ref="BF207" si="3211">IF(BF$2&gt;=$O207,IF(BF206-(BF206*HLOOKUP($O207,$R$2:$BS$34,32,FALSE))&lt;=0,BF206,BF206*HLOOKUP($O207,$R$2:$BS$34,32,FALSE)),0)</f>
        <v>0</v>
      </c>
      <c r="BG207" s="35">
        <f t="shared" ref="BG207" si="3212">IF(BG$2&gt;=$O207,IF(BG206-(BG206*HLOOKUP($O207,$R$2:$BS$34,32,FALSE))&lt;=0,BG206,BG206*HLOOKUP($O207,$R$2:$BS$34,32,FALSE)),0)</f>
        <v>0</v>
      </c>
      <c r="BH207" s="35">
        <f t="shared" ref="BH207" si="3213">IF(BH$2&gt;=$O207,IF(BH206-(BH206*HLOOKUP($O207,$R$2:$BS$34,32,FALSE))&lt;=0,BH206,BH206*HLOOKUP($O207,$R$2:$BS$34,32,FALSE)),0)</f>
        <v>0</v>
      </c>
      <c r="BI207" s="35">
        <f t="shared" ref="BI207" si="3214">IF(BI$2&gt;=$O207,IF(BI206-(BI206*HLOOKUP($O207,$R$2:$BS$34,32,FALSE))&lt;=0,BI206,BI206*HLOOKUP($O207,$R$2:$BS$34,32,FALSE)),0)</f>
        <v>0</v>
      </c>
      <c r="BJ207" s="35">
        <f t="shared" ref="BJ207" si="3215">IF(BJ$2&gt;=$O207,IF(BJ206-(BJ206*HLOOKUP($O207,$R$2:$BS$34,32,FALSE))&lt;=0,BJ206,BJ206*HLOOKUP($O207,$R$2:$BS$34,32,FALSE)),0)</f>
        <v>0</v>
      </c>
      <c r="BK207" s="35">
        <f t="shared" ref="BK207" si="3216">IF(BK$2&gt;=$O207,IF(BK206-(BK206*HLOOKUP($O207,$R$2:$BS$34,32,FALSE))&lt;=0,BK206,BK206*HLOOKUP($O207,$R$2:$BS$34,32,FALSE)),0)</f>
        <v>0</v>
      </c>
      <c r="BL207" s="35">
        <f t="shared" ref="BL207" si="3217">IF(BL$2&gt;=$O207,IF(BL206-(BL206*HLOOKUP($O207,$R$2:$BS$34,32,FALSE))&lt;=0,BL206,BL206*HLOOKUP($O207,$R$2:$BS$34,32,FALSE)),0)</f>
        <v>0</v>
      </c>
      <c r="BM207" s="35">
        <f t="shared" ref="BM207" si="3218">IF(BM$2&gt;=$O207,IF(BM206-(BM206*HLOOKUP($O207,$R$2:$BS$34,32,FALSE))&lt;=0,BM206,BM206*HLOOKUP($O207,$R$2:$BS$34,32,FALSE)),0)</f>
        <v>0</v>
      </c>
      <c r="BN207" s="35">
        <f t="shared" ref="BN207" si="3219">IF(BN$2&gt;=$O207,IF(BN206-(BN206*HLOOKUP($O207,$R$2:$BS$34,32,FALSE))&lt;=0,BN206,BN206*HLOOKUP($O207,$R$2:$BS$34,32,FALSE)),0)</f>
        <v>0</v>
      </c>
      <c r="BO207" s="35">
        <f t="shared" ref="BO207" si="3220">IF(BO$2&gt;=$O207,IF(BO206-(BO206*HLOOKUP($O207,$R$2:$BS$34,32,FALSE))&lt;=0,BO206,BO206*HLOOKUP($O207,$R$2:$BS$34,32,FALSE)),0)</f>
        <v>0</v>
      </c>
      <c r="BP207" s="35">
        <f t="shared" ref="BP207" si="3221">IF(BP$2&gt;=$O207,IF(BP206-(BP206*HLOOKUP($O207,$R$2:$BS$34,32,FALSE))&lt;=0,BP206,BP206*HLOOKUP($O207,$R$2:$BS$34,32,FALSE)),0)</f>
        <v>0</v>
      </c>
      <c r="BQ207" s="35">
        <f t="shared" ref="BQ207" si="3222">IF(BQ$2&gt;=$O207,IF(BQ206-(BQ206*HLOOKUP($O207,$R$2:$BS$34,32,FALSE))&lt;=0,BQ206,BQ206*HLOOKUP($O207,$R$2:$BS$34,32,FALSE)),0)</f>
        <v>0</v>
      </c>
      <c r="BR207" s="35">
        <f t="shared" ref="BR207" si="3223">IF(BR$2&gt;=$O207,IF(BR206-(BR206*HLOOKUP($O207,$R$2:$BS$34,32,FALSE))&lt;=0,BR206,BR206*HLOOKUP($O207,$R$2:$BS$34,32,FALSE)),0)</f>
        <v>0</v>
      </c>
      <c r="BS207" s="35">
        <f t="shared" ref="BS207" si="3224">IF(BS$2&gt;=$O207,IF(BS206-(BS206*HLOOKUP($O207,$R$2:$BS$34,32,FALSE))&lt;=0,BS206,BS206*HLOOKUP($O207,$R$2:$BS$34,32,FALSE)),0)</f>
        <v>0</v>
      </c>
    </row>
    <row r="208" spans="6:71" hidden="1" outlineLevel="1">
      <c r="F208" t="s">
        <v>195</v>
      </c>
      <c r="L208" s="22" t="s">
        <v>196</v>
      </c>
      <c r="O208" s="22">
        <v>8</v>
      </c>
      <c r="R208" s="35">
        <f t="shared" ref="R208:BS208" si="3225">IF($O208=R$2,R$193,IF(R$2&gt;$O208,Q208-Q209,0))</f>
        <v>0</v>
      </c>
      <c r="S208" s="35">
        <f t="shared" si="3225"/>
        <v>0</v>
      </c>
      <c r="T208" s="35">
        <f t="shared" si="3225"/>
        <v>0</v>
      </c>
      <c r="U208" s="35">
        <f t="shared" si="3225"/>
        <v>0</v>
      </c>
      <c r="V208" s="35">
        <f t="shared" si="3225"/>
        <v>0</v>
      </c>
      <c r="W208" s="35">
        <f t="shared" si="3225"/>
        <v>0</v>
      </c>
      <c r="X208" s="35">
        <f t="shared" si="3225"/>
        <v>0</v>
      </c>
      <c r="Y208" s="35">
        <f t="shared" si="3225"/>
        <v>0</v>
      </c>
      <c r="Z208" s="35">
        <f t="shared" si="3225"/>
        <v>0</v>
      </c>
      <c r="AA208" s="35">
        <f t="shared" si="3225"/>
        <v>0</v>
      </c>
      <c r="AB208" s="35">
        <f t="shared" si="3225"/>
        <v>0</v>
      </c>
      <c r="AC208" s="35">
        <f t="shared" si="3225"/>
        <v>0</v>
      </c>
      <c r="AD208" s="35">
        <f t="shared" si="3225"/>
        <v>0</v>
      </c>
      <c r="AE208" s="35">
        <f t="shared" si="3225"/>
        <v>0</v>
      </c>
      <c r="AF208" s="35">
        <f t="shared" si="3225"/>
        <v>0</v>
      </c>
      <c r="AG208" s="35">
        <f t="shared" si="3225"/>
        <v>0</v>
      </c>
      <c r="AH208" s="35">
        <f t="shared" si="3225"/>
        <v>0</v>
      </c>
      <c r="AI208" s="35">
        <f t="shared" si="3225"/>
        <v>0</v>
      </c>
      <c r="AJ208" s="35">
        <f t="shared" si="3225"/>
        <v>0</v>
      </c>
      <c r="AK208" s="35">
        <f t="shared" si="3225"/>
        <v>0</v>
      </c>
      <c r="AL208" s="35">
        <f t="shared" si="3225"/>
        <v>0</v>
      </c>
      <c r="AM208" s="35">
        <f t="shared" si="3225"/>
        <v>0</v>
      </c>
      <c r="AN208" s="35">
        <f t="shared" si="3225"/>
        <v>0</v>
      </c>
      <c r="AO208" s="35">
        <f t="shared" si="3225"/>
        <v>0</v>
      </c>
      <c r="AP208" s="35">
        <f t="shared" si="3225"/>
        <v>0</v>
      </c>
      <c r="AQ208" s="35">
        <f t="shared" si="3225"/>
        <v>0</v>
      </c>
      <c r="AR208" s="35">
        <f t="shared" si="3225"/>
        <v>0</v>
      </c>
      <c r="AS208" s="35">
        <f t="shared" si="3225"/>
        <v>0</v>
      </c>
      <c r="AT208" s="35">
        <f t="shared" si="3225"/>
        <v>0</v>
      </c>
      <c r="AU208" s="35">
        <f t="shared" si="3225"/>
        <v>0</v>
      </c>
      <c r="AV208" s="35">
        <f t="shared" si="3225"/>
        <v>0</v>
      </c>
      <c r="AW208" s="35">
        <f t="shared" si="3225"/>
        <v>0</v>
      </c>
      <c r="AX208" s="35">
        <f t="shared" si="3225"/>
        <v>0</v>
      </c>
      <c r="AY208" s="35">
        <f t="shared" si="3225"/>
        <v>0</v>
      </c>
      <c r="AZ208" s="35">
        <f t="shared" si="3225"/>
        <v>0</v>
      </c>
      <c r="BA208" s="35">
        <f t="shared" si="3225"/>
        <v>0</v>
      </c>
      <c r="BB208" s="35">
        <f t="shared" si="3225"/>
        <v>0</v>
      </c>
      <c r="BC208" s="35">
        <f t="shared" si="3225"/>
        <v>0</v>
      </c>
      <c r="BD208" s="35">
        <f t="shared" si="3225"/>
        <v>0</v>
      </c>
      <c r="BE208" s="35">
        <f t="shared" si="3225"/>
        <v>0</v>
      </c>
      <c r="BF208" s="35">
        <f t="shared" si="3225"/>
        <v>0</v>
      </c>
      <c r="BG208" s="35">
        <f t="shared" si="3225"/>
        <v>0</v>
      </c>
      <c r="BH208" s="35">
        <f t="shared" si="3225"/>
        <v>0</v>
      </c>
      <c r="BI208" s="35">
        <f t="shared" si="3225"/>
        <v>0</v>
      </c>
      <c r="BJ208" s="35">
        <f t="shared" si="3225"/>
        <v>0</v>
      </c>
      <c r="BK208" s="35">
        <f t="shared" si="3225"/>
        <v>0</v>
      </c>
      <c r="BL208" s="35">
        <f t="shared" si="3225"/>
        <v>0</v>
      </c>
      <c r="BM208" s="35">
        <f t="shared" si="3225"/>
        <v>0</v>
      </c>
      <c r="BN208" s="35">
        <f t="shared" si="3225"/>
        <v>0</v>
      </c>
      <c r="BO208" s="35">
        <f t="shared" si="3225"/>
        <v>0</v>
      </c>
      <c r="BP208" s="35">
        <f t="shared" si="3225"/>
        <v>0</v>
      </c>
      <c r="BQ208" s="35">
        <f t="shared" si="3225"/>
        <v>0</v>
      </c>
      <c r="BR208" s="35">
        <f t="shared" si="3225"/>
        <v>0</v>
      </c>
      <c r="BS208" s="35">
        <f t="shared" si="3225"/>
        <v>0</v>
      </c>
    </row>
    <row r="209" spans="6:71" hidden="1" outlineLevel="1">
      <c r="F209" t="s">
        <v>197</v>
      </c>
      <c r="L209" s="22" t="s">
        <v>190</v>
      </c>
      <c r="O209" s="22">
        <v>8</v>
      </c>
      <c r="R209" s="35">
        <f t="shared" ref="R209" si="3226">IF(R$2&gt;=$O209,IF(R208-(R208*HLOOKUP($O209,$R$2:$BS$34,32,FALSE))&lt;=0,R208,R208*HLOOKUP($O209,$R$2:$BS$34,32,FALSE)),0)</f>
        <v>0</v>
      </c>
      <c r="S209" s="35">
        <f t="shared" ref="S209" si="3227">IF(S$2&gt;=$O209,IF(S208-(S208*HLOOKUP($O209,$R$2:$BS$34,32,FALSE))&lt;=0,S208,S208*HLOOKUP($O209,$R$2:$BS$34,32,FALSE)),0)</f>
        <v>0</v>
      </c>
      <c r="T209" s="35">
        <f t="shared" ref="T209" si="3228">IF(T$2&gt;=$O209,IF(T208-(T208*HLOOKUP($O209,$R$2:$BS$34,32,FALSE))&lt;=0,T208,T208*HLOOKUP($O209,$R$2:$BS$34,32,FALSE)),0)</f>
        <v>0</v>
      </c>
      <c r="U209" s="35">
        <f t="shared" ref="U209" si="3229">IF(U$2&gt;=$O209,IF(U208-(U208*HLOOKUP($O209,$R$2:$BS$34,32,FALSE))&lt;=0,U208,U208*HLOOKUP($O209,$R$2:$BS$34,32,FALSE)),0)</f>
        <v>0</v>
      </c>
      <c r="V209" s="35">
        <f t="shared" ref="V209" si="3230">IF(V$2&gt;=$O209,IF(V208-(V208*HLOOKUP($O209,$R$2:$BS$34,32,FALSE))&lt;=0,V208,V208*HLOOKUP($O209,$R$2:$BS$34,32,FALSE)),0)</f>
        <v>0</v>
      </c>
      <c r="W209" s="35">
        <f t="shared" ref="W209" si="3231">IF(W$2&gt;=$O209,IF(W208-(W208*HLOOKUP($O209,$R$2:$BS$34,32,FALSE))&lt;=0,W208,W208*HLOOKUP($O209,$R$2:$BS$34,32,FALSE)),0)</f>
        <v>0</v>
      </c>
      <c r="X209" s="35">
        <f t="shared" ref="X209" si="3232">IF(X$2&gt;=$O209,IF(X208-(X208*HLOOKUP($O209,$R$2:$BS$34,32,FALSE))&lt;=0,X208,X208*HLOOKUP($O209,$R$2:$BS$34,32,FALSE)),0)</f>
        <v>0</v>
      </c>
      <c r="Y209" s="35">
        <f t="shared" ref="Y209" si="3233">IF(Y$2&gt;=$O209,IF(Y208-(Y208*HLOOKUP($O209,$R$2:$BS$34,32,FALSE))&lt;=0,Y208,Y208*HLOOKUP($O209,$R$2:$BS$34,32,FALSE)),0)</f>
        <v>0</v>
      </c>
      <c r="Z209" s="35">
        <f t="shared" ref="Z209" si="3234">IF(Z$2&gt;=$O209,IF(Z208-(Z208*HLOOKUP($O209,$R$2:$BS$34,32,FALSE))&lt;=0,Z208,Z208*HLOOKUP($O209,$R$2:$BS$34,32,FALSE)),0)</f>
        <v>0</v>
      </c>
      <c r="AA209" s="35">
        <f t="shared" ref="AA209" si="3235">IF(AA$2&gt;=$O209,IF(AA208-(AA208*HLOOKUP($O209,$R$2:$BS$34,32,FALSE))&lt;=0,AA208,AA208*HLOOKUP($O209,$R$2:$BS$34,32,FALSE)),0)</f>
        <v>0</v>
      </c>
      <c r="AB209" s="35">
        <f t="shared" ref="AB209" si="3236">IF(AB$2&gt;=$O209,IF(AB208-(AB208*HLOOKUP($O209,$R$2:$BS$34,32,FALSE))&lt;=0,AB208,AB208*HLOOKUP($O209,$R$2:$BS$34,32,FALSE)),0)</f>
        <v>0</v>
      </c>
      <c r="AC209" s="35">
        <f t="shared" ref="AC209" si="3237">IF(AC$2&gt;=$O209,IF(AC208-(AC208*HLOOKUP($O209,$R$2:$BS$34,32,FALSE))&lt;=0,AC208,AC208*HLOOKUP($O209,$R$2:$BS$34,32,FALSE)),0)</f>
        <v>0</v>
      </c>
      <c r="AD209" s="35">
        <f t="shared" ref="AD209" si="3238">IF(AD$2&gt;=$O209,IF(AD208-(AD208*HLOOKUP($O209,$R$2:$BS$34,32,FALSE))&lt;=0,AD208,AD208*HLOOKUP($O209,$R$2:$BS$34,32,FALSE)),0)</f>
        <v>0</v>
      </c>
      <c r="AE209" s="35">
        <f t="shared" ref="AE209" si="3239">IF(AE$2&gt;=$O209,IF(AE208-(AE208*HLOOKUP($O209,$R$2:$BS$34,32,FALSE))&lt;=0,AE208,AE208*HLOOKUP($O209,$R$2:$BS$34,32,FALSE)),0)</f>
        <v>0</v>
      </c>
      <c r="AF209" s="35">
        <f t="shared" ref="AF209" si="3240">IF(AF$2&gt;=$O209,IF(AF208-(AF208*HLOOKUP($O209,$R$2:$BS$34,32,FALSE))&lt;=0,AF208,AF208*HLOOKUP($O209,$R$2:$BS$34,32,FALSE)),0)</f>
        <v>0</v>
      </c>
      <c r="AG209" s="35">
        <f t="shared" ref="AG209" si="3241">IF(AG$2&gt;=$O209,IF(AG208-(AG208*HLOOKUP($O209,$R$2:$BS$34,32,FALSE))&lt;=0,AG208,AG208*HLOOKUP($O209,$R$2:$BS$34,32,FALSE)),0)</f>
        <v>0</v>
      </c>
      <c r="AH209" s="35">
        <f t="shared" ref="AH209" si="3242">IF(AH$2&gt;=$O209,IF(AH208-(AH208*HLOOKUP($O209,$R$2:$BS$34,32,FALSE))&lt;=0,AH208,AH208*HLOOKUP($O209,$R$2:$BS$34,32,FALSE)),0)</f>
        <v>0</v>
      </c>
      <c r="AI209" s="35">
        <f t="shared" ref="AI209" si="3243">IF(AI$2&gt;=$O209,IF(AI208-(AI208*HLOOKUP($O209,$R$2:$BS$34,32,FALSE))&lt;=0,AI208,AI208*HLOOKUP($O209,$R$2:$BS$34,32,FALSE)),0)</f>
        <v>0</v>
      </c>
      <c r="AJ209" s="35">
        <f t="shared" ref="AJ209" si="3244">IF(AJ$2&gt;=$O209,IF(AJ208-(AJ208*HLOOKUP($O209,$R$2:$BS$34,32,FALSE))&lt;=0,AJ208,AJ208*HLOOKUP($O209,$R$2:$BS$34,32,FALSE)),0)</f>
        <v>0</v>
      </c>
      <c r="AK209" s="35">
        <f t="shared" ref="AK209" si="3245">IF(AK$2&gt;=$O209,IF(AK208-(AK208*HLOOKUP($O209,$R$2:$BS$34,32,FALSE))&lt;=0,AK208,AK208*HLOOKUP($O209,$R$2:$BS$34,32,FALSE)),0)</f>
        <v>0</v>
      </c>
      <c r="AL209" s="35">
        <f t="shared" ref="AL209" si="3246">IF(AL$2&gt;=$O209,IF(AL208-(AL208*HLOOKUP($O209,$R$2:$BS$34,32,FALSE))&lt;=0,AL208,AL208*HLOOKUP($O209,$R$2:$BS$34,32,FALSE)),0)</f>
        <v>0</v>
      </c>
      <c r="AM209" s="35">
        <f t="shared" ref="AM209" si="3247">IF(AM$2&gt;=$O209,IF(AM208-(AM208*HLOOKUP($O209,$R$2:$BS$34,32,FALSE))&lt;=0,AM208,AM208*HLOOKUP($O209,$R$2:$BS$34,32,FALSE)),0)</f>
        <v>0</v>
      </c>
      <c r="AN209" s="35">
        <f t="shared" ref="AN209" si="3248">IF(AN$2&gt;=$O209,IF(AN208-(AN208*HLOOKUP($O209,$R$2:$BS$34,32,FALSE))&lt;=0,AN208,AN208*HLOOKUP($O209,$R$2:$BS$34,32,FALSE)),0)</f>
        <v>0</v>
      </c>
      <c r="AO209" s="35">
        <f t="shared" ref="AO209" si="3249">IF(AO$2&gt;=$O209,IF(AO208-(AO208*HLOOKUP($O209,$R$2:$BS$34,32,FALSE))&lt;=0,AO208,AO208*HLOOKUP($O209,$R$2:$BS$34,32,FALSE)),0)</f>
        <v>0</v>
      </c>
      <c r="AP209" s="35">
        <f t="shared" ref="AP209" si="3250">IF(AP$2&gt;=$O209,IF(AP208-(AP208*HLOOKUP($O209,$R$2:$BS$34,32,FALSE))&lt;=0,AP208,AP208*HLOOKUP($O209,$R$2:$BS$34,32,FALSE)),0)</f>
        <v>0</v>
      </c>
      <c r="AQ209" s="35">
        <f t="shared" ref="AQ209" si="3251">IF(AQ$2&gt;=$O209,IF(AQ208-(AQ208*HLOOKUP($O209,$R$2:$BS$34,32,FALSE))&lt;=0,AQ208,AQ208*HLOOKUP($O209,$R$2:$BS$34,32,FALSE)),0)</f>
        <v>0</v>
      </c>
      <c r="AR209" s="35">
        <f t="shared" ref="AR209" si="3252">IF(AR$2&gt;=$O209,IF(AR208-(AR208*HLOOKUP($O209,$R$2:$BS$34,32,FALSE))&lt;=0,AR208,AR208*HLOOKUP($O209,$R$2:$BS$34,32,FALSE)),0)</f>
        <v>0</v>
      </c>
      <c r="AS209" s="35">
        <f t="shared" ref="AS209" si="3253">IF(AS$2&gt;=$O209,IF(AS208-(AS208*HLOOKUP($O209,$R$2:$BS$34,32,FALSE))&lt;=0,AS208,AS208*HLOOKUP($O209,$R$2:$BS$34,32,FALSE)),0)</f>
        <v>0</v>
      </c>
      <c r="AT209" s="35">
        <f t="shared" ref="AT209" si="3254">IF(AT$2&gt;=$O209,IF(AT208-(AT208*HLOOKUP($O209,$R$2:$BS$34,32,FALSE))&lt;=0,AT208,AT208*HLOOKUP($O209,$R$2:$BS$34,32,FALSE)),0)</f>
        <v>0</v>
      </c>
      <c r="AU209" s="35">
        <f t="shared" ref="AU209" si="3255">IF(AU$2&gt;=$O209,IF(AU208-(AU208*HLOOKUP($O209,$R$2:$BS$34,32,FALSE))&lt;=0,AU208,AU208*HLOOKUP($O209,$R$2:$BS$34,32,FALSE)),0)</f>
        <v>0</v>
      </c>
      <c r="AV209" s="35">
        <f t="shared" ref="AV209" si="3256">IF(AV$2&gt;=$O209,IF(AV208-(AV208*HLOOKUP($O209,$R$2:$BS$34,32,FALSE))&lt;=0,AV208,AV208*HLOOKUP($O209,$R$2:$BS$34,32,FALSE)),0)</f>
        <v>0</v>
      </c>
      <c r="AW209" s="35">
        <f t="shared" ref="AW209" si="3257">IF(AW$2&gt;=$O209,IF(AW208-(AW208*HLOOKUP($O209,$R$2:$BS$34,32,FALSE))&lt;=0,AW208,AW208*HLOOKUP($O209,$R$2:$BS$34,32,FALSE)),0)</f>
        <v>0</v>
      </c>
      <c r="AX209" s="35">
        <f t="shared" ref="AX209" si="3258">IF(AX$2&gt;=$O209,IF(AX208-(AX208*HLOOKUP($O209,$R$2:$BS$34,32,FALSE))&lt;=0,AX208,AX208*HLOOKUP($O209,$R$2:$BS$34,32,FALSE)),0)</f>
        <v>0</v>
      </c>
      <c r="AY209" s="35">
        <f t="shared" ref="AY209" si="3259">IF(AY$2&gt;=$O209,IF(AY208-(AY208*HLOOKUP($O209,$R$2:$BS$34,32,FALSE))&lt;=0,AY208,AY208*HLOOKUP($O209,$R$2:$BS$34,32,FALSE)),0)</f>
        <v>0</v>
      </c>
      <c r="AZ209" s="35">
        <f t="shared" ref="AZ209" si="3260">IF(AZ$2&gt;=$O209,IF(AZ208-(AZ208*HLOOKUP($O209,$R$2:$BS$34,32,FALSE))&lt;=0,AZ208,AZ208*HLOOKUP($O209,$R$2:$BS$34,32,FALSE)),0)</f>
        <v>0</v>
      </c>
      <c r="BA209" s="35">
        <f t="shared" ref="BA209" si="3261">IF(BA$2&gt;=$O209,IF(BA208-(BA208*HLOOKUP($O209,$R$2:$BS$34,32,FALSE))&lt;=0,BA208,BA208*HLOOKUP($O209,$R$2:$BS$34,32,FALSE)),0)</f>
        <v>0</v>
      </c>
      <c r="BB209" s="35">
        <f t="shared" ref="BB209" si="3262">IF(BB$2&gt;=$O209,IF(BB208-(BB208*HLOOKUP($O209,$R$2:$BS$34,32,FALSE))&lt;=0,BB208,BB208*HLOOKUP($O209,$R$2:$BS$34,32,FALSE)),0)</f>
        <v>0</v>
      </c>
      <c r="BC209" s="35">
        <f t="shared" ref="BC209" si="3263">IF(BC$2&gt;=$O209,IF(BC208-(BC208*HLOOKUP($O209,$R$2:$BS$34,32,FALSE))&lt;=0,BC208,BC208*HLOOKUP($O209,$R$2:$BS$34,32,FALSE)),0)</f>
        <v>0</v>
      </c>
      <c r="BD209" s="35">
        <f t="shared" ref="BD209" si="3264">IF(BD$2&gt;=$O209,IF(BD208-(BD208*HLOOKUP($O209,$R$2:$BS$34,32,FALSE))&lt;=0,BD208,BD208*HLOOKUP($O209,$R$2:$BS$34,32,FALSE)),0)</f>
        <v>0</v>
      </c>
      <c r="BE209" s="35">
        <f t="shared" ref="BE209" si="3265">IF(BE$2&gt;=$O209,IF(BE208-(BE208*HLOOKUP($O209,$R$2:$BS$34,32,FALSE))&lt;=0,BE208,BE208*HLOOKUP($O209,$R$2:$BS$34,32,FALSE)),0)</f>
        <v>0</v>
      </c>
      <c r="BF209" s="35">
        <f t="shared" ref="BF209" si="3266">IF(BF$2&gt;=$O209,IF(BF208-(BF208*HLOOKUP($O209,$R$2:$BS$34,32,FALSE))&lt;=0,BF208,BF208*HLOOKUP($O209,$R$2:$BS$34,32,FALSE)),0)</f>
        <v>0</v>
      </c>
      <c r="BG209" s="35">
        <f t="shared" ref="BG209" si="3267">IF(BG$2&gt;=$O209,IF(BG208-(BG208*HLOOKUP($O209,$R$2:$BS$34,32,FALSE))&lt;=0,BG208,BG208*HLOOKUP($O209,$R$2:$BS$34,32,FALSE)),0)</f>
        <v>0</v>
      </c>
      <c r="BH209" s="35">
        <f t="shared" ref="BH209" si="3268">IF(BH$2&gt;=$O209,IF(BH208-(BH208*HLOOKUP($O209,$R$2:$BS$34,32,FALSE))&lt;=0,BH208,BH208*HLOOKUP($O209,$R$2:$BS$34,32,FALSE)),0)</f>
        <v>0</v>
      </c>
      <c r="BI209" s="35">
        <f t="shared" ref="BI209" si="3269">IF(BI$2&gt;=$O209,IF(BI208-(BI208*HLOOKUP($O209,$R$2:$BS$34,32,FALSE))&lt;=0,BI208,BI208*HLOOKUP($O209,$R$2:$BS$34,32,FALSE)),0)</f>
        <v>0</v>
      </c>
      <c r="BJ209" s="35">
        <f t="shared" ref="BJ209" si="3270">IF(BJ$2&gt;=$O209,IF(BJ208-(BJ208*HLOOKUP($O209,$R$2:$BS$34,32,FALSE))&lt;=0,BJ208,BJ208*HLOOKUP($O209,$R$2:$BS$34,32,FALSE)),0)</f>
        <v>0</v>
      </c>
      <c r="BK209" s="35">
        <f t="shared" ref="BK209" si="3271">IF(BK$2&gt;=$O209,IF(BK208-(BK208*HLOOKUP($O209,$R$2:$BS$34,32,FALSE))&lt;=0,BK208,BK208*HLOOKUP($O209,$R$2:$BS$34,32,FALSE)),0)</f>
        <v>0</v>
      </c>
      <c r="BL209" s="35">
        <f t="shared" ref="BL209" si="3272">IF(BL$2&gt;=$O209,IF(BL208-(BL208*HLOOKUP($O209,$R$2:$BS$34,32,FALSE))&lt;=0,BL208,BL208*HLOOKUP($O209,$R$2:$BS$34,32,FALSE)),0)</f>
        <v>0</v>
      </c>
      <c r="BM209" s="35">
        <f t="shared" ref="BM209" si="3273">IF(BM$2&gt;=$O209,IF(BM208-(BM208*HLOOKUP($O209,$R$2:$BS$34,32,FALSE))&lt;=0,BM208,BM208*HLOOKUP($O209,$R$2:$BS$34,32,FALSE)),0)</f>
        <v>0</v>
      </c>
      <c r="BN209" s="35">
        <f t="shared" ref="BN209" si="3274">IF(BN$2&gt;=$O209,IF(BN208-(BN208*HLOOKUP($O209,$R$2:$BS$34,32,FALSE))&lt;=0,BN208,BN208*HLOOKUP($O209,$R$2:$BS$34,32,FALSE)),0)</f>
        <v>0</v>
      </c>
      <c r="BO209" s="35">
        <f t="shared" ref="BO209" si="3275">IF(BO$2&gt;=$O209,IF(BO208-(BO208*HLOOKUP($O209,$R$2:$BS$34,32,FALSE))&lt;=0,BO208,BO208*HLOOKUP($O209,$R$2:$BS$34,32,FALSE)),0)</f>
        <v>0</v>
      </c>
      <c r="BP209" s="35">
        <f t="shared" ref="BP209" si="3276">IF(BP$2&gt;=$O209,IF(BP208-(BP208*HLOOKUP($O209,$R$2:$BS$34,32,FALSE))&lt;=0,BP208,BP208*HLOOKUP($O209,$R$2:$BS$34,32,FALSE)),0)</f>
        <v>0</v>
      </c>
      <c r="BQ209" s="35">
        <f t="shared" ref="BQ209" si="3277">IF(BQ$2&gt;=$O209,IF(BQ208-(BQ208*HLOOKUP($O209,$R$2:$BS$34,32,FALSE))&lt;=0,BQ208,BQ208*HLOOKUP($O209,$R$2:$BS$34,32,FALSE)),0)</f>
        <v>0</v>
      </c>
      <c r="BR209" s="35">
        <f t="shared" ref="BR209" si="3278">IF(BR$2&gt;=$O209,IF(BR208-(BR208*HLOOKUP($O209,$R$2:$BS$34,32,FALSE))&lt;=0,BR208,BR208*HLOOKUP($O209,$R$2:$BS$34,32,FALSE)),0)</f>
        <v>0</v>
      </c>
      <c r="BS209" s="35">
        <f t="shared" ref="BS209" si="3279">IF(BS$2&gt;=$O209,IF(BS208-(BS208*HLOOKUP($O209,$R$2:$BS$34,32,FALSE))&lt;=0,BS208,BS208*HLOOKUP($O209,$R$2:$BS$34,32,FALSE)),0)</f>
        <v>0</v>
      </c>
    </row>
    <row r="210" spans="6:71" hidden="1" outlineLevel="1">
      <c r="F210" t="s">
        <v>195</v>
      </c>
      <c r="L210" s="22" t="s">
        <v>196</v>
      </c>
      <c r="O210" s="22">
        <v>9</v>
      </c>
      <c r="R210" s="35">
        <f t="shared" ref="R210:BS210" si="3280">IF($O210=R$2,R$193,IF(R$2&gt;$O210,Q210-Q211,0))</f>
        <v>0</v>
      </c>
      <c r="S210" s="35">
        <f t="shared" si="3280"/>
        <v>0</v>
      </c>
      <c r="T210" s="35">
        <f t="shared" si="3280"/>
        <v>0</v>
      </c>
      <c r="U210" s="35">
        <f t="shared" si="3280"/>
        <v>0</v>
      </c>
      <c r="V210" s="35">
        <f t="shared" si="3280"/>
        <v>0</v>
      </c>
      <c r="W210" s="35">
        <f t="shared" si="3280"/>
        <v>0</v>
      </c>
      <c r="X210" s="35">
        <f t="shared" si="3280"/>
        <v>0</v>
      </c>
      <c r="Y210" s="35">
        <f t="shared" si="3280"/>
        <v>0</v>
      </c>
      <c r="Z210" s="35">
        <f t="shared" si="3280"/>
        <v>0</v>
      </c>
      <c r="AA210" s="35">
        <f t="shared" si="3280"/>
        <v>0</v>
      </c>
      <c r="AB210" s="35">
        <f t="shared" si="3280"/>
        <v>0</v>
      </c>
      <c r="AC210" s="35">
        <f t="shared" si="3280"/>
        <v>0</v>
      </c>
      <c r="AD210" s="35">
        <f t="shared" si="3280"/>
        <v>0</v>
      </c>
      <c r="AE210" s="35">
        <f t="shared" si="3280"/>
        <v>0</v>
      </c>
      <c r="AF210" s="35">
        <f t="shared" si="3280"/>
        <v>0</v>
      </c>
      <c r="AG210" s="35">
        <f t="shared" si="3280"/>
        <v>0</v>
      </c>
      <c r="AH210" s="35">
        <f t="shared" si="3280"/>
        <v>0</v>
      </c>
      <c r="AI210" s="35">
        <f t="shared" si="3280"/>
        <v>0</v>
      </c>
      <c r="AJ210" s="35">
        <f t="shared" si="3280"/>
        <v>0</v>
      </c>
      <c r="AK210" s="35">
        <f t="shared" si="3280"/>
        <v>0</v>
      </c>
      <c r="AL210" s="35">
        <f t="shared" si="3280"/>
        <v>0</v>
      </c>
      <c r="AM210" s="35">
        <f t="shared" si="3280"/>
        <v>0</v>
      </c>
      <c r="AN210" s="35">
        <f t="shared" si="3280"/>
        <v>0</v>
      </c>
      <c r="AO210" s="35">
        <f t="shared" si="3280"/>
        <v>0</v>
      </c>
      <c r="AP210" s="35">
        <f t="shared" si="3280"/>
        <v>0</v>
      </c>
      <c r="AQ210" s="35">
        <f t="shared" si="3280"/>
        <v>0</v>
      </c>
      <c r="AR210" s="35">
        <f t="shared" si="3280"/>
        <v>0</v>
      </c>
      <c r="AS210" s="35">
        <f t="shared" si="3280"/>
        <v>0</v>
      </c>
      <c r="AT210" s="35">
        <f t="shared" si="3280"/>
        <v>0</v>
      </c>
      <c r="AU210" s="35">
        <f t="shared" si="3280"/>
        <v>0</v>
      </c>
      <c r="AV210" s="35">
        <f t="shared" si="3280"/>
        <v>0</v>
      </c>
      <c r="AW210" s="35">
        <f t="shared" si="3280"/>
        <v>0</v>
      </c>
      <c r="AX210" s="35">
        <f t="shared" si="3280"/>
        <v>0</v>
      </c>
      <c r="AY210" s="35">
        <f t="shared" si="3280"/>
        <v>0</v>
      </c>
      <c r="AZ210" s="35">
        <f t="shared" si="3280"/>
        <v>0</v>
      </c>
      <c r="BA210" s="35">
        <f t="shared" si="3280"/>
        <v>0</v>
      </c>
      <c r="BB210" s="35">
        <f t="shared" si="3280"/>
        <v>0</v>
      </c>
      <c r="BC210" s="35">
        <f t="shared" si="3280"/>
        <v>0</v>
      </c>
      <c r="BD210" s="35">
        <f t="shared" si="3280"/>
        <v>0</v>
      </c>
      <c r="BE210" s="35">
        <f t="shared" si="3280"/>
        <v>0</v>
      </c>
      <c r="BF210" s="35">
        <f t="shared" si="3280"/>
        <v>0</v>
      </c>
      <c r="BG210" s="35">
        <f t="shared" si="3280"/>
        <v>0</v>
      </c>
      <c r="BH210" s="35">
        <f t="shared" si="3280"/>
        <v>0</v>
      </c>
      <c r="BI210" s="35">
        <f t="shared" si="3280"/>
        <v>0</v>
      </c>
      <c r="BJ210" s="35">
        <f t="shared" si="3280"/>
        <v>0</v>
      </c>
      <c r="BK210" s="35">
        <f t="shared" si="3280"/>
        <v>0</v>
      </c>
      <c r="BL210" s="35">
        <f t="shared" si="3280"/>
        <v>0</v>
      </c>
      <c r="BM210" s="35">
        <f t="shared" si="3280"/>
        <v>0</v>
      </c>
      <c r="BN210" s="35">
        <f t="shared" si="3280"/>
        <v>0</v>
      </c>
      <c r="BO210" s="35">
        <f t="shared" si="3280"/>
        <v>0</v>
      </c>
      <c r="BP210" s="35">
        <f t="shared" si="3280"/>
        <v>0</v>
      </c>
      <c r="BQ210" s="35">
        <f t="shared" si="3280"/>
        <v>0</v>
      </c>
      <c r="BR210" s="35">
        <f t="shared" si="3280"/>
        <v>0</v>
      </c>
      <c r="BS210" s="35">
        <f t="shared" si="3280"/>
        <v>0</v>
      </c>
    </row>
    <row r="211" spans="6:71" hidden="1" outlineLevel="1">
      <c r="F211" t="s">
        <v>197</v>
      </c>
      <c r="L211" s="22" t="s">
        <v>190</v>
      </c>
      <c r="O211" s="22">
        <v>9</v>
      </c>
      <c r="R211" s="35">
        <f t="shared" ref="R211" si="3281">IF(R$2&gt;=$O211,IF(R210-(R210*HLOOKUP($O211,$R$2:$BS$34,32,FALSE))&lt;=0,R210,R210*HLOOKUP($O211,$R$2:$BS$34,32,FALSE)),0)</f>
        <v>0</v>
      </c>
      <c r="S211" s="35">
        <f t="shared" ref="S211" si="3282">IF(S$2&gt;=$O211,IF(S210-(S210*HLOOKUP($O211,$R$2:$BS$34,32,FALSE))&lt;=0,S210,S210*HLOOKUP($O211,$R$2:$BS$34,32,FALSE)),0)</f>
        <v>0</v>
      </c>
      <c r="T211" s="35">
        <f t="shared" ref="T211" si="3283">IF(T$2&gt;=$O211,IF(T210-(T210*HLOOKUP($O211,$R$2:$BS$34,32,FALSE))&lt;=0,T210,T210*HLOOKUP($O211,$R$2:$BS$34,32,FALSE)),0)</f>
        <v>0</v>
      </c>
      <c r="U211" s="35">
        <f t="shared" ref="U211" si="3284">IF(U$2&gt;=$O211,IF(U210-(U210*HLOOKUP($O211,$R$2:$BS$34,32,FALSE))&lt;=0,U210,U210*HLOOKUP($O211,$R$2:$BS$34,32,FALSE)),0)</f>
        <v>0</v>
      </c>
      <c r="V211" s="35">
        <f t="shared" ref="V211" si="3285">IF(V$2&gt;=$O211,IF(V210-(V210*HLOOKUP($O211,$R$2:$BS$34,32,FALSE))&lt;=0,V210,V210*HLOOKUP($O211,$R$2:$BS$34,32,FALSE)),0)</f>
        <v>0</v>
      </c>
      <c r="W211" s="35">
        <f t="shared" ref="W211" si="3286">IF(W$2&gt;=$O211,IF(W210-(W210*HLOOKUP($O211,$R$2:$BS$34,32,FALSE))&lt;=0,W210,W210*HLOOKUP($O211,$R$2:$BS$34,32,FALSE)),0)</f>
        <v>0</v>
      </c>
      <c r="X211" s="35">
        <f t="shared" ref="X211" si="3287">IF(X$2&gt;=$O211,IF(X210-(X210*HLOOKUP($O211,$R$2:$BS$34,32,FALSE))&lt;=0,X210,X210*HLOOKUP($O211,$R$2:$BS$34,32,FALSE)),0)</f>
        <v>0</v>
      </c>
      <c r="Y211" s="35">
        <f t="shared" ref="Y211" si="3288">IF(Y$2&gt;=$O211,IF(Y210-(Y210*HLOOKUP($O211,$R$2:$BS$34,32,FALSE))&lt;=0,Y210,Y210*HLOOKUP($O211,$R$2:$BS$34,32,FALSE)),0)</f>
        <v>0</v>
      </c>
      <c r="Z211" s="35">
        <f t="shared" ref="Z211" si="3289">IF(Z$2&gt;=$O211,IF(Z210-(Z210*HLOOKUP($O211,$R$2:$BS$34,32,FALSE))&lt;=0,Z210,Z210*HLOOKUP($O211,$R$2:$BS$34,32,FALSE)),0)</f>
        <v>0</v>
      </c>
      <c r="AA211" s="35">
        <f t="shared" ref="AA211" si="3290">IF(AA$2&gt;=$O211,IF(AA210-(AA210*HLOOKUP($O211,$R$2:$BS$34,32,FALSE))&lt;=0,AA210,AA210*HLOOKUP($O211,$R$2:$BS$34,32,FALSE)),0)</f>
        <v>0</v>
      </c>
      <c r="AB211" s="35">
        <f t="shared" ref="AB211" si="3291">IF(AB$2&gt;=$O211,IF(AB210-(AB210*HLOOKUP($O211,$R$2:$BS$34,32,FALSE))&lt;=0,AB210,AB210*HLOOKUP($O211,$R$2:$BS$34,32,FALSE)),0)</f>
        <v>0</v>
      </c>
      <c r="AC211" s="35">
        <f t="shared" ref="AC211" si="3292">IF(AC$2&gt;=$O211,IF(AC210-(AC210*HLOOKUP($O211,$R$2:$BS$34,32,FALSE))&lt;=0,AC210,AC210*HLOOKUP($O211,$R$2:$BS$34,32,FALSE)),0)</f>
        <v>0</v>
      </c>
      <c r="AD211" s="35">
        <f t="shared" ref="AD211" si="3293">IF(AD$2&gt;=$O211,IF(AD210-(AD210*HLOOKUP($O211,$R$2:$BS$34,32,FALSE))&lt;=0,AD210,AD210*HLOOKUP($O211,$R$2:$BS$34,32,FALSE)),0)</f>
        <v>0</v>
      </c>
      <c r="AE211" s="35">
        <f t="shared" ref="AE211" si="3294">IF(AE$2&gt;=$O211,IF(AE210-(AE210*HLOOKUP($O211,$R$2:$BS$34,32,FALSE))&lt;=0,AE210,AE210*HLOOKUP($O211,$R$2:$BS$34,32,FALSE)),0)</f>
        <v>0</v>
      </c>
      <c r="AF211" s="35">
        <f t="shared" ref="AF211" si="3295">IF(AF$2&gt;=$O211,IF(AF210-(AF210*HLOOKUP($O211,$R$2:$BS$34,32,FALSE))&lt;=0,AF210,AF210*HLOOKUP($O211,$R$2:$BS$34,32,FALSE)),0)</f>
        <v>0</v>
      </c>
      <c r="AG211" s="35">
        <f t="shared" ref="AG211" si="3296">IF(AG$2&gt;=$O211,IF(AG210-(AG210*HLOOKUP($O211,$R$2:$BS$34,32,FALSE))&lt;=0,AG210,AG210*HLOOKUP($O211,$R$2:$BS$34,32,FALSE)),0)</f>
        <v>0</v>
      </c>
      <c r="AH211" s="35">
        <f t="shared" ref="AH211" si="3297">IF(AH$2&gt;=$O211,IF(AH210-(AH210*HLOOKUP($O211,$R$2:$BS$34,32,FALSE))&lt;=0,AH210,AH210*HLOOKUP($O211,$R$2:$BS$34,32,FALSE)),0)</f>
        <v>0</v>
      </c>
      <c r="AI211" s="35">
        <f t="shared" ref="AI211" si="3298">IF(AI$2&gt;=$O211,IF(AI210-(AI210*HLOOKUP($O211,$R$2:$BS$34,32,FALSE))&lt;=0,AI210,AI210*HLOOKUP($O211,$R$2:$BS$34,32,FALSE)),0)</f>
        <v>0</v>
      </c>
      <c r="AJ211" s="35">
        <f t="shared" ref="AJ211" si="3299">IF(AJ$2&gt;=$O211,IF(AJ210-(AJ210*HLOOKUP($O211,$R$2:$BS$34,32,FALSE))&lt;=0,AJ210,AJ210*HLOOKUP($O211,$R$2:$BS$34,32,FALSE)),0)</f>
        <v>0</v>
      </c>
      <c r="AK211" s="35">
        <f t="shared" ref="AK211" si="3300">IF(AK$2&gt;=$O211,IF(AK210-(AK210*HLOOKUP($O211,$R$2:$BS$34,32,FALSE))&lt;=0,AK210,AK210*HLOOKUP($O211,$R$2:$BS$34,32,FALSE)),0)</f>
        <v>0</v>
      </c>
      <c r="AL211" s="35">
        <f t="shared" ref="AL211" si="3301">IF(AL$2&gt;=$O211,IF(AL210-(AL210*HLOOKUP($O211,$R$2:$BS$34,32,FALSE))&lt;=0,AL210,AL210*HLOOKUP($O211,$R$2:$BS$34,32,FALSE)),0)</f>
        <v>0</v>
      </c>
      <c r="AM211" s="35">
        <f t="shared" ref="AM211" si="3302">IF(AM$2&gt;=$O211,IF(AM210-(AM210*HLOOKUP($O211,$R$2:$BS$34,32,FALSE))&lt;=0,AM210,AM210*HLOOKUP($O211,$R$2:$BS$34,32,FALSE)),0)</f>
        <v>0</v>
      </c>
      <c r="AN211" s="35">
        <f t="shared" ref="AN211" si="3303">IF(AN$2&gt;=$O211,IF(AN210-(AN210*HLOOKUP($O211,$R$2:$BS$34,32,FALSE))&lt;=0,AN210,AN210*HLOOKUP($O211,$R$2:$BS$34,32,FALSE)),0)</f>
        <v>0</v>
      </c>
      <c r="AO211" s="35">
        <f t="shared" ref="AO211" si="3304">IF(AO$2&gt;=$O211,IF(AO210-(AO210*HLOOKUP($O211,$R$2:$BS$34,32,FALSE))&lt;=0,AO210,AO210*HLOOKUP($O211,$R$2:$BS$34,32,FALSE)),0)</f>
        <v>0</v>
      </c>
      <c r="AP211" s="35">
        <f t="shared" ref="AP211" si="3305">IF(AP$2&gt;=$O211,IF(AP210-(AP210*HLOOKUP($O211,$R$2:$BS$34,32,FALSE))&lt;=0,AP210,AP210*HLOOKUP($O211,$R$2:$BS$34,32,FALSE)),0)</f>
        <v>0</v>
      </c>
      <c r="AQ211" s="35">
        <f t="shared" ref="AQ211" si="3306">IF(AQ$2&gt;=$O211,IF(AQ210-(AQ210*HLOOKUP($O211,$R$2:$BS$34,32,FALSE))&lt;=0,AQ210,AQ210*HLOOKUP($O211,$R$2:$BS$34,32,FALSE)),0)</f>
        <v>0</v>
      </c>
      <c r="AR211" s="35">
        <f t="shared" ref="AR211" si="3307">IF(AR$2&gt;=$O211,IF(AR210-(AR210*HLOOKUP($O211,$R$2:$BS$34,32,FALSE))&lt;=0,AR210,AR210*HLOOKUP($O211,$R$2:$BS$34,32,FALSE)),0)</f>
        <v>0</v>
      </c>
      <c r="AS211" s="35">
        <f t="shared" ref="AS211" si="3308">IF(AS$2&gt;=$O211,IF(AS210-(AS210*HLOOKUP($O211,$R$2:$BS$34,32,FALSE))&lt;=0,AS210,AS210*HLOOKUP($O211,$R$2:$BS$34,32,FALSE)),0)</f>
        <v>0</v>
      </c>
      <c r="AT211" s="35">
        <f t="shared" ref="AT211" si="3309">IF(AT$2&gt;=$O211,IF(AT210-(AT210*HLOOKUP($O211,$R$2:$BS$34,32,FALSE))&lt;=0,AT210,AT210*HLOOKUP($O211,$R$2:$BS$34,32,FALSE)),0)</f>
        <v>0</v>
      </c>
      <c r="AU211" s="35">
        <f t="shared" ref="AU211" si="3310">IF(AU$2&gt;=$O211,IF(AU210-(AU210*HLOOKUP($O211,$R$2:$BS$34,32,FALSE))&lt;=0,AU210,AU210*HLOOKUP($O211,$R$2:$BS$34,32,FALSE)),0)</f>
        <v>0</v>
      </c>
      <c r="AV211" s="35">
        <f t="shared" ref="AV211" si="3311">IF(AV$2&gt;=$O211,IF(AV210-(AV210*HLOOKUP($O211,$R$2:$BS$34,32,FALSE))&lt;=0,AV210,AV210*HLOOKUP($O211,$R$2:$BS$34,32,FALSE)),0)</f>
        <v>0</v>
      </c>
      <c r="AW211" s="35">
        <f t="shared" ref="AW211" si="3312">IF(AW$2&gt;=$O211,IF(AW210-(AW210*HLOOKUP($O211,$R$2:$BS$34,32,FALSE))&lt;=0,AW210,AW210*HLOOKUP($O211,$R$2:$BS$34,32,FALSE)),0)</f>
        <v>0</v>
      </c>
      <c r="AX211" s="35">
        <f t="shared" ref="AX211" si="3313">IF(AX$2&gt;=$O211,IF(AX210-(AX210*HLOOKUP($O211,$R$2:$BS$34,32,FALSE))&lt;=0,AX210,AX210*HLOOKUP($O211,$R$2:$BS$34,32,FALSE)),0)</f>
        <v>0</v>
      </c>
      <c r="AY211" s="35">
        <f t="shared" ref="AY211" si="3314">IF(AY$2&gt;=$O211,IF(AY210-(AY210*HLOOKUP($O211,$R$2:$BS$34,32,FALSE))&lt;=0,AY210,AY210*HLOOKUP($O211,$R$2:$BS$34,32,FALSE)),0)</f>
        <v>0</v>
      </c>
      <c r="AZ211" s="35">
        <f t="shared" ref="AZ211" si="3315">IF(AZ$2&gt;=$O211,IF(AZ210-(AZ210*HLOOKUP($O211,$R$2:$BS$34,32,FALSE))&lt;=0,AZ210,AZ210*HLOOKUP($O211,$R$2:$BS$34,32,FALSE)),0)</f>
        <v>0</v>
      </c>
      <c r="BA211" s="35">
        <f t="shared" ref="BA211" si="3316">IF(BA$2&gt;=$O211,IF(BA210-(BA210*HLOOKUP($O211,$R$2:$BS$34,32,FALSE))&lt;=0,BA210,BA210*HLOOKUP($O211,$R$2:$BS$34,32,FALSE)),0)</f>
        <v>0</v>
      </c>
      <c r="BB211" s="35">
        <f t="shared" ref="BB211" si="3317">IF(BB$2&gt;=$O211,IF(BB210-(BB210*HLOOKUP($O211,$R$2:$BS$34,32,FALSE))&lt;=0,BB210,BB210*HLOOKUP($O211,$R$2:$BS$34,32,FALSE)),0)</f>
        <v>0</v>
      </c>
      <c r="BC211" s="35">
        <f t="shared" ref="BC211" si="3318">IF(BC$2&gt;=$O211,IF(BC210-(BC210*HLOOKUP($O211,$R$2:$BS$34,32,FALSE))&lt;=0,BC210,BC210*HLOOKUP($O211,$R$2:$BS$34,32,FALSE)),0)</f>
        <v>0</v>
      </c>
      <c r="BD211" s="35">
        <f t="shared" ref="BD211" si="3319">IF(BD$2&gt;=$O211,IF(BD210-(BD210*HLOOKUP($O211,$R$2:$BS$34,32,FALSE))&lt;=0,BD210,BD210*HLOOKUP($O211,$R$2:$BS$34,32,FALSE)),0)</f>
        <v>0</v>
      </c>
      <c r="BE211" s="35">
        <f t="shared" ref="BE211" si="3320">IF(BE$2&gt;=$O211,IF(BE210-(BE210*HLOOKUP($O211,$R$2:$BS$34,32,FALSE))&lt;=0,BE210,BE210*HLOOKUP($O211,$R$2:$BS$34,32,FALSE)),0)</f>
        <v>0</v>
      </c>
      <c r="BF211" s="35">
        <f t="shared" ref="BF211" si="3321">IF(BF$2&gt;=$O211,IF(BF210-(BF210*HLOOKUP($O211,$R$2:$BS$34,32,FALSE))&lt;=0,BF210,BF210*HLOOKUP($O211,$R$2:$BS$34,32,FALSE)),0)</f>
        <v>0</v>
      </c>
      <c r="BG211" s="35">
        <f t="shared" ref="BG211" si="3322">IF(BG$2&gt;=$O211,IF(BG210-(BG210*HLOOKUP($O211,$R$2:$BS$34,32,FALSE))&lt;=0,BG210,BG210*HLOOKUP($O211,$R$2:$BS$34,32,FALSE)),0)</f>
        <v>0</v>
      </c>
      <c r="BH211" s="35">
        <f t="shared" ref="BH211" si="3323">IF(BH$2&gt;=$O211,IF(BH210-(BH210*HLOOKUP($O211,$R$2:$BS$34,32,FALSE))&lt;=0,BH210,BH210*HLOOKUP($O211,$R$2:$BS$34,32,FALSE)),0)</f>
        <v>0</v>
      </c>
      <c r="BI211" s="35">
        <f t="shared" ref="BI211" si="3324">IF(BI$2&gt;=$O211,IF(BI210-(BI210*HLOOKUP($O211,$R$2:$BS$34,32,FALSE))&lt;=0,BI210,BI210*HLOOKUP($O211,$R$2:$BS$34,32,FALSE)),0)</f>
        <v>0</v>
      </c>
      <c r="BJ211" s="35">
        <f t="shared" ref="BJ211" si="3325">IF(BJ$2&gt;=$O211,IF(BJ210-(BJ210*HLOOKUP($O211,$R$2:$BS$34,32,FALSE))&lt;=0,BJ210,BJ210*HLOOKUP($O211,$R$2:$BS$34,32,FALSE)),0)</f>
        <v>0</v>
      </c>
      <c r="BK211" s="35">
        <f t="shared" ref="BK211" si="3326">IF(BK$2&gt;=$O211,IF(BK210-(BK210*HLOOKUP($O211,$R$2:$BS$34,32,FALSE))&lt;=0,BK210,BK210*HLOOKUP($O211,$R$2:$BS$34,32,FALSE)),0)</f>
        <v>0</v>
      </c>
      <c r="BL211" s="35">
        <f t="shared" ref="BL211" si="3327">IF(BL$2&gt;=$O211,IF(BL210-(BL210*HLOOKUP($O211,$R$2:$BS$34,32,FALSE))&lt;=0,BL210,BL210*HLOOKUP($O211,$R$2:$BS$34,32,FALSE)),0)</f>
        <v>0</v>
      </c>
      <c r="BM211" s="35">
        <f t="shared" ref="BM211" si="3328">IF(BM$2&gt;=$O211,IF(BM210-(BM210*HLOOKUP($O211,$R$2:$BS$34,32,FALSE))&lt;=0,BM210,BM210*HLOOKUP($O211,$R$2:$BS$34,32,FALSE)),0)</f>
        <v>0</v>
      </c>
      <c r="BN211" s="35">
        <f t="shared" ref="BN211" si="3329">IF(BN$2&gt;=$O211,IF(BN210-(BN210*HLOOKUP($O211,$R$2:$BS$34,32,FALSE))&lt;=0,BN210,BN210*HLOOKUP($O211,$R$2:$BS$34,32,FALSE)),0)</f>
        <v>0</v>
      </c>
      <c r="BO211" s="35">
        <f t="shared" ref="BO211" si="3330">IF(BO$2&gt;=$O211,IF(BO210-(BO210*HLOOKUP($O211,$R$2:$BS$34,32,FALSE))&lt;=0,BO210,BO210*HLOOKUP($O211,$R$2:$BS$34,32,FALSE)),0)</f>
        <v>0</v>
      </c>
      <c r="BP211" s="35">
        <f t="shared" ref="BP211" si="3331">IF(BP$2&gt;=$O211,IF(BP210-(BP210*HLOOKUP($O211,$R$2:$BS$34,32,FALSE))&lt;=0,BP210,BP210*HLOOKUP($O211,$R$2:$BS$34,32,FALSE)),0)</f>
        <v>0</v>
      </c>
      <c r="BQ211" s="35">
        <f t="shared" ref="BQ211" si="3332">IF(BQ$2&gt;=$O211,IF(BQ210-(BQ210*HLOOKUP($O211,$R$2:$BS$34,32,FALSE))&lt;=0,BQ210,BQ210*HLOOKUP($O211,$R$2:$BS$34,32,FALSE)),0)</f>
        <v>0</v>
      </c>
      <c r="BR211" s="35">
        <f t="shared" ref="BR211" si="3333">IF(BR$2&gt;=$O211,IF(BR210-(BR210*HLOOKUP($O211,$R$2:$BS$34,32,FALSE))&lt;=0,BR210,BR210*HLOOKUP($O211,$R$2:$BS$34,32,FALSE)),0)</f>
        <v>0</v>
      </c>
      <c r="BS211" s="35">
        <f t="shared" ref="BS211" si="3334">IF(BS$2&gt;=$O211,IF(BS210-(BS210*HLOOKUP($O211,$R$2:$BS$34,32,FALSE))&lt;=0,BS210,BS210*HLOOKUP($O211,$R$2:$BS$34,32,FALSE)),0)</f>
        <v>0</v>
      </c>
    </row>
    <row r="212" spans="6:71" hidden="1" outlineLevel="1">
      <c r="F212" t="s">
        <v>195</v>
      </c>
      <c r="L212" s="22" t="s">
        <v>196</v>
      </c>
      <c r="O212" s="22">
        <v>10</v>
      </c>
      <c r="R212" s="35">
        <f t="shared" ref="R212:BS212" si="3335">IF($O212=R$2,R$193,IF(R$2&gt;$O212,Q212-Q213,0))</f>
        <v>0</v>
      </c>
      <c r="S212" s="35">
        <f t="shared" si="3335"/>
        <v>0</v>
      </c>
      <c r="T212" s="35">
        <f t="shared" si="3335"/>
        <v>0</v>
      </c>
      <c r="U212" s="35">
        <f t="shared" si="3335"/>
        <v>0</v>
      </c>
      <c r="V212" s="35">
        <f t="shared" si="3335"/>
        <v>0</v>
      </c>
      <c r="W212" s="35">
        <f t="shared" si="3335"/>
        <v>0</v>
      </c>
      <c r="X212" s="35">
        <f t="shared" si="3335"/>
        <v>0</v>
      </c>
      <c r="Y212" s="35">
        <f t="shared" si="3335"/>
        <v>0</v>
      </c>
      <c r="Z212" s="35">
        <f t="shared" si="3335"/>
        <v>0</v>
      </c>
      <c r="AA212" s="35">
        <f t="shared" si="3335"/>
        <v>0</v>
      </c>
      <c r="AB212" s="35">
        <f t="shared" si="3335"/>
        <v>0</v>
      </c>
      <c r="AC212" s="35">
        <f t="shared" si="3335"/>
        <v>0</v>
      </c>
      <c r="AD212" s="35">
        <f t="shared" si="3335"/>
        <v>0</v>
      </c>
      <c r="AE212" s="35">
        <f t="shared" si="3335"/>
        <v>0</v>
      </c>
      <c r="AF212" s="35">
        <f t="shared" si="3335"/>
        <v>0</v>
      </c>
      <c r="AG212" s="35">
        <f t="shared" si="3335"/>
        <v>0</v>
      </c>
      <c r="AH212" s="35">
        <f t="shared" si="3335"/>
        <v>0</v>
      </c>
      <c r="AI212" s="35">
        <f t="shared" si="3335"/>
        <v>0</v>
      </c>
      <c r="AJ212" s="35">
        <f t="shared" si="3335"/>
        <v>0</v>
      </c>
      <c r="AK212" s="35">
        <f t="shared" si="3335"/>
        <v>0</v>
      </c>
      <c r="AL212" s="35">
        <f t="shared" si="3335"/>
        <v>0</v>
      </c>
      <c r="AM212" s="35">
        <f t="shared" si="3335"/>
        <v>0</v>
      </c>
      <c r="AN212" s="35">
        <f t="shared" si="3335"/>
        <v>0</v>
      </c>
      <c r="AO212" s="35">
        <f t="shared" si="3335"/>
        <v>0</v>
      </c>
      <c r="AP212" s="35">
        <f t="shared" si="3335"/>
        <v>0</v>
      </c>
      <c r="AQ212" s="35">
        <f t="shared" si="3335"/>
        <v>0</v>
      </c>
      <c r="AR212" s="35">
        <f t="shared" si="3335"/>
        <v>0</v>
      </c>
      <c r="AS212" s="35">
        <f t="shared" si="3335"/>
        <v>0</v>
      </c>
      <c r="AT212" s="35">
        <f t="shared" si="3335"/>
        <v>0</v>
      </c>
      <c r="AU212" s="35">
        <f t="shared" si="3335"/>
        <v>0</v>
      </c>
      <c r="AV212" s="35">
        <f t="shared" si="3335"/>
        <v>0</v>
      </c>
      <c r="AW212" s="35">
        <f t="shared" si="3335"/>
        <v>0</v>
      </c>
      <c r="AX212" s="35">
        <f t="shared" si="3335"/>
        <v>0</v>
      </c>
      <c r="AY212" s="35">
        <f t="shared" si="3335"/>
        <v>0</v>
      </c>
      <c r="AZ212" s="35">
        <f t="shared" si="3335"/>
        <v>0</v>
      </c>
      <c r="BA212" s="35">
        <f t="shared" si="3335"/>
        <v>0</v>
      </c>
      <c r="BB212" s="35">
        <f t="shared" si="3335"/>
        <v>0</v>
      </c>
      <c r="BC212" s="35">
        <f t="shared" si="3335"/>
        <v>0</v>
      </c>
      <c r="BD212" s="35">
        <f t="shared" si="3335"/>
        <v>0</v>
      </c>
      <c r="BE212" s="35">
        <f t="shared" si="3335"/>
        <v>0</v>
      </c>
      <c r="BF212" s="35">
        <f t="shared" si="3335"/>
        <v>0</v>
      </c>
      <c r="BG212" s="35">
        <f t="shared" si="3335"/>
        <v>0</v>
      </c>
      <c r="BH212" s="35">
        <f t="shared" si="3335"/>
        <v>0</v>
      </c>
      <c r="BI212" s="35">
        <f t="shared" si="3335"/>
        <v>0</v>
      </c>
      <c r="BJ212" s="35">
        <f t="shared" si="3335"/>
        <v>0</v>
      </c>
      <c r="BK212" s="35">
        <f t="shared" si="3335"/>
        <v>0</v>
      </c>
      <c r="BL212" s="35">
        <f t="shared" si="3335"/>
        <v>0</v>
      </c>
      <c r="BM212" s="35">
        <f t="shared" si="3335"/>
        <v>0</v>
      </c>
      <c r="BN212" s="35">
        <f t="shared" si="3335"/>
        <v>0</v>
      </c>
      <c r="BO212" s="35">
        <f t="shared" si="3335"/>
        <v>0</v>
      </c>
      <c r="BP212" s="35">
        <f t="shared" si="3335"/>
        <v>0</v>
      </c>
      <c r="BQ212" s="35">
        <f t="shared" si="3335"/>
        <v>0</v>
      </c>
      <c r="BR212" s="35">
        <f t="shared" si="3335"/>
        <v>0</v>
      </c>
      <c r="BS212" s="35">
        <f t="shared" si="3335"/>
        <v>0</v>
      </c>
    </row>
    <row r="213" spans="6:71" hidden="1" outlineLevel="1">
      <c r="F213" t="s">
        <v>197</v>
      </c>
      <c r="L213" s="22" t="s">
        <v>190</v>
      </c>
      <c r="O213" s="22">
        <v>10</v>
      </c>
      <c r="R213" s="35">
        <f t="shared" ref="R213" si="3336">IF(R$2&gt;=$O213,IF(R212-(R212*HLOOKUP($O213,$R$2:$BS$34,32,FALSE))&lt;=0,R212,R212*HLOOKUP($O213,$R$2:$BS$34,32,FALSE)),0)</f>
        <v>0</v>
      </c>
      <c r="S213" s="35">
        <f t="shared" ref="S213" si="3337">IF(S$2&gt;=$O213,IF(S212-(S212*HLOOKUP($O213,$R$2:$BS$34,32,FALSE))&lt;=0,S212,S212*HLOOKUP($O213,$R$2:$BS$34,32,FALSE)),0)</f>
        <v>0</v>
      </c>
      <c r="T213" s="35">
        <f t="shared" ref="T213" si="3338">IF(T$2&gt;=$O213,IF(T212-(T212*HLOOKUP($O213,$R$2:$BS$34,32,FALSE))&lt;=0,T212,T212*HLOOKUP($O213,$R$2:$BS$34,32,FALSE)),0)</f>
        <v>0</v>
      </c>
      <c r="U213" s="35">
        <f t="shared" ref="U213" si="3339">IF(U$2&gt;=$O213,IF(U212-(U212*HLOOKUP($O213,$R$2:$BS$34,32,FALSE))&lt;=0,U212,U212*HLOOKUP($O213,$R$2:$BS$34,32,FALSE)),0)</f>
        <v>0</v>
      </c>
      <c r="V213" s="35">
        <f t="shared" ref="V213" si="3340">IF(V$2&gt;=$O213,IF(V212-(V212*HLOOKUP($O213,$R$2:$BS$34,32,FALSE))&lt;=0,V212,V212*HLOOKUP($O213,$R$2:$BS$34,32,FALSE)),0)</f>
        <v>0</v>
      </c>
      <c r="W213" s="35">
        <f t="shared" ref="W213" si="3341">IF(W$2&gt;=$O213,IF(W212-(W212*HLOOKUP($O213,$R$2:$BS$34,32,FALSE))&lt;=0,W212,W212*HLOOKUP($O213,$R$2:$BS$34,32,FALSE)),0)</f>
        <v>0</v>
      </c>
      <c r="X213" s="35">
        <f t="shared" ref="X213" si="3342">IF(X$2&gt;=$O213,IF(X212-(X212*HLOOKUP($O213,$R$2:$BS$34,32,FALSE))&lt;=0,X212,X212*HLOOKUP($O213,$R$2:$BS$34,32,FALSE)),0)</f>
        <v>0</v>
      </c>
      <c r="Y213" s="35">
        <f t="shared" ref="Y213" si="3343">IF(Y$2&gt;=$O213,IF(Y212-(Y212*HLOOKUP($O213,$R$2:$BS$34,32,FALSE))&lt;=0,Y212,Y212*HLOOKUP($O213,$R$2:$BS$34,32,FALSE)),0)</f>
        <v>0</v>
      </c>
      <c r="Z213" s="35">
        <f t="shared" ref="Z213" si="3344">IF(Z$2&gt;=$O213,IF(Z212-(Z212*HLOOKUP($O213,$R$2:$BS$34,32,FALSE))&lt;=0,Z212,Z212*HLOOKUP($O213,$R$2:$BS$34,32,FALSE)),0)</f>
        <v>0</v>
      </c>
      <c r="AA213" s="35">
        <f t="shared" ref="AA213" si="3345">IF(AA$2&gt;=$O213,IF(AA212-(AA212*HLOOKUP($O213,$R$2:$BS$34,32,FALSE))&lt;=0,AA212,AA212*HLOOKUP($O213,$R$2:$BS$34,32,FALSE)),0)</f>
        <v>0</v>
      </c>
      <c r="AB213" s="35">
        <f t="shared" ref="AB213" si="3346">IF(AB$2&gt;=$O213,IF(AB212-(AB212*HLOOKUP($O213,$R$2:$BS$34,32,FALSE))&lt;=0,AB212,AB212*HLOOKUP($O213,$R$2:$BS$34,32,FALSE)),0)</f>
        <v>0</v>
      </c>
      <c r="AC213" s="35">
        <f t="shared" ref="AC213" si="3347">IF(AC$2&gt;=$O213,IF(AC212-(AC212*HLOOKUP($O213,$R$2:$BS$34,32,FALSE))&lt;=0,AC212,AC212*HLOOKUP($O213,$R$2:$BS$34,32,FALSE)),0)</f>
        <v>0</v>
      </c>
      <c r="AD213" s="35">
        <f t="shared" ref="AD213" si="3348">IF(AD$2&gt;=$O213,IF(AD212-(AD212*HLOOKUP($O213,$R$2:$BS$34,32,FALSE))&lt;=0,AD212,AD212*HLOOKUP($O213,$R$2:$BS$34,32,FALSE)),0)</f>
        <v>0</v>
      </c>
      <c r="AE213" s="35">
        <f t="shared" ref="AE213" si="3349">IF(AE$2&gt;=$O213,IF(AE212-(AE212*HLOOKUP($O213,$R$2:$BS$34,32,FALSE))&lt;=0,AE212,AE212*HLOOKUP($O213,$R$2:$BS$34,32,FALSE)),0)</f>
        <v>0</v>
      </c>
      <c r="AF213" s="35">
        <f t="shared" ref="AF213" si="3350">IF(AF$2&gt;=$O213,IF(AF212-(AF212*HLOOKUP($O213,$R$2:$BS$34,32,FALSE))&lt;=0,AF212,AF212*HLOOKUP($O213,$R$2:$BS$34,32,FALSE)),0)</f>
        <v>0</v>
      </c>
      <c r="AG213" s="35">
        <f t="shared" ref="AG213" si="3351">IF(AG$2&gt;=$O213,IF(AG212-(AG212*HLOOKUP($O213,$R$2:$BS$34,32,FALSE))&lt;=0,AG212,AG212*HLOOKUP($O213,$R$2:$BS$34,32,FALSE)),0)</f>
        <v>0</v>
      </c>
      <c r="AH213" s="35">
        <f t="shared" ref="AH213" si="3352">IF(AH$2&gt;=$O213,IF(AH212-(AH212*HLOOKUP($O213,$R$2:$BS$34,32,FALSE))&lt;=0,AH212,AH212*HLOOKUP($O213,$R$2:$BS$34,32,FALSE)),0)</f>
        <v>0</v>
      </c>
      <c r="AI213" s="35">
        <f t="shared" ref="AI213" si="3353">IF(AI$2&gt;=$O213,IF(AI212-(AI212*HLOOKUP($O213,$R$2:$BS$34,32,FALSE))&lt;=0,AI212,AI212*HLOOKUP($O213,$R$2:$BS$34,32,FALSE)),0)</f>
        <v>0</v>
      </c>
      <c r="AJ213" s="35">
        <f t="shared" ref="AJ213" si="3354">IF(AJ$2&gt;=$O213,IF(AJ212-(AJ212*HLOOKUP($O213,$R$2:$BS$34,32,FALSE))&lt;=0,AJ212,AJ212*HLOOKUP($O213,$R$2:$BS$34,32,FALSE)),0)</f>
        <v>0</v>
      </c>
      <c r="AK213" s="35">
        <f t="shared" ref="AK213" si="3355">IF(AK$2&gt;=$O213,IF(AK212-(AK212*HLOOKUP($O213,$R$2:$BS$34,32,FALSE))&lt;=0,AK212,AK212*HLOOKUP($O213,$R$2:$BS$34,32,FALSE)),0)</f>
        <v>0</v>
      </c>
      <c r="AL213" s="35">
        <f t="shared" ref="AL213" si="3356">IF(AL$2&gt;=$O213,IF(AL212-(AL212*HLOOKUP($O213,$R$2:$BS$34,32,FALSE))&lt;=0,AL212,AL212*HLOOKUP($O213,$R$2:$BS$34,32,FALSE)),0)</f>
        <v>0</v>
      </c>
      <c r="AM213" s="35">
        <f t="shared" ref="AM213" si="3357">IF(AM$2&gt;=$O213,IF(AM212-(AM212*HLOOKUP($O213,$R$2:$BS$34,32,FALSE))&lt;=0,AM212,AM212*HLOOKUP($O213,$R$2:$BS$34,32,FALSE)),0)</f>
        <v>0</v>
      </c>
      <c r="AN213" s="35">
        <f t="shared" ref="AN213" si="3358">IF(AN$2&gt;=$O213,IF(AN212-(AN212*HLOOKUP($O213,$R$2:$BS$34,32,FALSE))&lt;=0,AN212,AN212*HLOOKUP($O213,$R$2:$BS$34,32,FALSE)),0)</f>
        <v>0</v>
      </c>
      <c r="AO213" s="35">
        <f t="shared" ref="AO213" si="3359">IF(AO$2&gt;=$O213,IF(AO212-(AO212*HLOOKUP($O213,$R$2:$BS$34,32,FALSE))&lt;=0,AO212,AO212*HLOOKUP($O213,$R$2:$BS$34,32,FALSE)),0)</f>
        <v>0</v>
      </c>
      <c r="AP213" s="35">
        <f t="shared" ref="AP213" si="3360">IF(AP$2&gt;=$O213,IF(AP212-(AP212*HLOOKUP($O213,$R$2:$BS$34,32,FALSE))&lt;=0,AP212,AP212*HLOOKUP($O213,$R$2:$BS$34,32,FALSE)),0)</f>
        <v>0</v>
      </c>
      <c r="AQ213" s="35">
        <f t="shared" ref="AQ213" si="3361">IF(AQ$2&gt;=$O213,IF(AQ212-(AQ212*HLOOKUP($O213,$R$2:$BS$34,32,FALSE))&lt;=0,AQ212,AQ212*HLOOKUP($O213,$R$2:$BS$34,32,FALSE)),0)</f>
        <v>0</v>
      </c>
      <c r="AR213" s="35">
        <f t="shared" ref="AR213" si="3362">IF(AR$2&gt;=$O213,IF(AR212-(AR212*HLOOKUP($O213,$R$2:$BS$34,32,FALSE))&lt;=0,AR212,AR212*HLOOKUP($O213,$R$2:$BS$34,32,FALSE)),0)</f>
        <v>0</v>
      </c>
      <c r="AS213" s="35">
        <f t="shared" ref="AS213" si="3363">IF(AS$2&gt;=$O213,IF(AS212-(AS212*HLOOKUP($O213,$R$2:$BS$34,32,FALSE))&lt;=0,AS212,AS212*HLOOKUP($O213,$R$2:$BS$34,32,FALSE)),0)</f>
        <v>0</v>
      </c>
      <c r="AT213" s="35">
        <f t="shared" ref="AT213" si="3364">IF(AT$2&gt;=$O213,IF(AT212-(AT212*HLOOKUP($O213,$R$2:$BS$34,32,FALSE))&lt;=0,AT212,AT212*HLOOKUP($O213,$R$2:$BS$34,32,FALSE)),0)</f>
        <v>0</v>
      </c>
      <c r="AU213" s="35">
        <f t="shared" ref="AU213" si="3365">IF(AU$2&gt;=$O213,IF(AU212-(AU212*HLOOKUP($O213,$R$2:$BS$34,32,FALSE))&lt;=0,AU212,AU212*HLOOKUP($O213,$R$2:$BS$34,32,FALSE)),0)</f>
        <v>0</v>
      </c>
      <c r="AV213" s="35">
        <f t="shared" ref="AV213" si="3366">IF(AV$2&gt;=$O213,IF(AV212-(AV212*HLOOKUP($O213,$R$2:$BS$34,32,FALSE))&lt;=0,AV212,AV212*HLOOKUP($O213,$R$2:$BS$34,32,FALSE)),0)</f>
        <v>0</v>
      </c>
      <c r="AW213" s="35">
        <f t="shared" ref="AW213" si="3367">IF(AW$2&gt;=$O213,IF(AW212-(AW212*HLOOKUP($O213,$R$2:$BS$34,32,FALSE))&lt;=0,AW212,AW212*HLOOKUP($O213,$R$2:$BS$34,32,FALSE)),0)</f>
        <v>0</v>
      </c>
      <c r="AX213" s="35">
        <f t="shared" ref="AX213" si="3368">IF(AX$2&gt;=$O213,IF(AX212-(AX212*HLOOKUP($O213,$R$2:$BS$34,32,FALSE))&lt;=0,AX212,AX212*HLOOKUP($O213,$R$2:$BS$34,32,FALSE)),0)</f>
        <v>0</v>
      </c>
      <c r="AY213" s="35">
        <f t="shared" ref="AY213" si="3369">IF(AY$2&gt;=$O213,IF(AY212-(AY212*HLOOKUP($O213,$R$2:$BS$34,32,FALSE))&lt;=0,AY212,AY212*HLOOKUP($O213,$R$2:$BS$34,32,FALSE)),0)</f>
        <v>0</v>
      </c>
      <c r="AZ213" s="35">
        <f t="shared" ref="AZ213" si="3370">IF(AZ$2&gt;=$O213,IF(AZ212-(AZ212*HLOOKUP($O213,$R$2:$BS$34,32,FALSE))&lt;=0,AZ212,AZ212*HLOOKUP($O213,$R$2:$BS$34,32,FALSE)),0)</f>
        <v>0</v>
      </c>
      <c r="BA213" s="35">
        <f t="shared" ref="BA213" si="3371">IF(BA$2&gt;=$O213,IF(BA212-(BA212*HLOOKUP($O213,$R$2:$BS$34,32,FALSE))&lt;=0,BA212,BA212*HLOOKUP($O213,$R$2:$BS$34,32,FALSE)),0)</f>
        <v>0</v>
      </c>
      <c r="BB213" s="35">
        <f t="shared" ref="BB213" si="3372">IF(BB$2&gt;=$O213,IF(BB212-(BB212*HLOOKUP($O213,$R$2:$BS$34,32,FALSE))&lt;=0,BB212,BB212*HLOOKUP($O213,$R$2:$BS$34,32,FALSE)),0)</f>
        <v>0</v>
      </c>
      <c r="BC213" s="35">
        <f t="shared" ref="BC213" si="3373">IF(BC$2&gt;=$O213,IF(BC212-(BC212*HLOOKUP($O213,$R$2:$BS$34,32,FALSE))&lt;=0,BC212,BC212*HLOOKUP($O213,$R$2:$BS$34,32,FALSE)),0)</f>
        <v>0</v>
      </c>
      <c r="BD213" s="35">
        <f t="shared" ref="BD213" si="3374">IF(BD$2&gt;=$O213,IF(BD212-(BD212*HLOOKUP($O213,$R$2:$BS$34,32,FALSE))&lt;=0,BD212,BD212*HLOOKUP($O213,$R$2:$BS$34,32,FALSE)),0)</f>
        <v>0</v>
      </c>
      <c r="BE213" s="35">
        <f t="shared" ref="BE213" si="3375">IF(BE$2&gt;=$O213,IF(BE212-(BE212*HLOOKUP($O213,$R$2:$BS$34,32,FALSE))&lt;=0,BE212,BE212*HLOOKUP($O213,$R$2:$BS$34,32,FALSE)),0)</f>
        <v>0</v>
      </c>
      <c r="BF213" s="35">
        <f t="shared" ref="BF213" si="3376">IF(BF$2&gt;=$O213,IF(BF212-(BF212*HLOOKUP($O213,$R$2:$BS$34,32,FALSE))&lt;=0,BF212,BF212*HLOOKUP($O213,$R$2:$BS$34,32,FALSE)),0)</f>
        <v>0</v>
      </c>
      <c r="BG213" s="35">
        <f t="shared" ref="BG213" si="3377">IF(BG$2&gt;=$O213,IF(BG212-(BG212*HLOOKUP($O213,$R$2:$BS$34,32,FALSE))&lt;=0,BG212,BG212*HLOOKUP($O213,$R$2:$BS$34,32,FALSE)),0)</f>
        <v>0</v>
      </c>
      <c r="BH213" s="35">
        <f t="shared" ref="BH213" si="3378">IF(BH$2&gt;=$O213,IF(BH212-(BH212*HLOOKUP($O213,$R$2:$BS$34,32,FALSE))&lt;=0,BH212,BH212*HLOOKUP($O213,$R$2:$BS$34,32,FALSE)),0)</f>
        <v>0</v>
      </c>
      <c r="BI213" s="35">
        <f t="shared" ref="BI213" si="3379">IF(BI$2&gt;=$O213,IF(BI212-(BI212*HLOOKUP($O213,$R$2:$BS$34,32,FALSE))&lt;=0,BI212,BI212*HLOOKUP($O213,$R$2:$BS$34,32,FALSE)),0)</f>
        <v>0</v>
      </c>
      <c r="BJ213" s="35">
        <f t="shared" ref="BJ213" si="3380">IF(BJ$2&gt;=$O213,IF(BJ212-(BJ212*HLOOKUP($O213,$R$2:$BS$34,32,FALSE))&lt;=0,BJ212,BJ212*HLOOKUP($O213,$R$2:$BS$34,32,FALSE)),0)</f>
        <v>0</v>
      </c>
      <c r="BK213" s="35">
        <f t="shared" ref="BK213" si="3381">IF(BK$2&gt;=$O213,IF(BK212-(BK212*HLOOKUP($O213,$R$2:$BS$34,32,FALSE))&lt;=0,BK212,BK212*HLOOKUP($O213,$R$2:$BS$34,32,FALSE)),0)</f>
        <v>0</v>
      </c>
      <c r="BL213" s="35">
        <f t="shared" ref="BL213" si="3382">IF(BL$2&gt;=$O213,IF(BL212-(BL212*HLOOKUP($O213,$R$2:$BS$34,32,FALSE))&lt;=0,BL212,BL212*HLOOKUP($O213,$R$2:$BS$34,32,FALSE)),0)</f>
        <v>0</v>
      </c>
      <c r="BM213" s="35">
        <f t="shared" ref="BM213" si="3383">IF(BM$2&gt;=$O213,IF(BM212-(BM212*HLOOKUP($O213,$R$2:$BS$34,32,FALSE))&lt;=0,BM212,BM212*HLOOKUP($O213,$R$2:$BS$34,32,FALSE)),0)</f>
        <v>0</v>
      </c>
      <c r="BN213" s="35">
        <f t="shared" ref="BN213" si="3384">IF(BN$2&gt;=$O213,IF(BN212-(BN212*HLOOKUP($O213,$R$2:$BS$34,32,FALSE))&lt;=0,BN212,BN212*HLOOKUP($O213,$R$2:$BS$34,32,FALSE)),0)</f>
        <v>0</v>
      </c>
      <c r="BO213" s="35">
        <f t="shared" ref="BO213" si="3385">IF(BO$2&gt;=$O213,IF(BO212-(BO212*HLOOKUP($O213,$R$2:$BS$34,32,FALSE))&lt;=0,BO212,BO212*HLOOKUP($O213,$R$2:$BS$34,32,FALSE)),0)</f>
        <v>0</v>
      </c>
      <c r="BP213" s="35">
        <f t="shared" ref="BP213" si="3386">IF(BP$2&gt;=$O213,IF(BP212-(BP212*HLOOKUP($O213,$R$2:$BS$34,32,FALSE))&lt;=0,BP212,BP212*HLOOKUP($O213,$R$2:$BS$34,32,FALSE)),0)</f>
        <v>0</v>
      </c>
      <c r="BQ213" s="35">
        <f t="shared" ref="BQ213" si="3387">IF(BQ$2&gt;=$O213,IF(BQ212-(BQ212*HLOOKUP($O213,$R$2:$BS$34,32,FALSE))&lt;=0,BQ212,BQ212*HLOOKUP($O213,$R$2:$BS$34,32,FALSE)),0)</f>
        <v>0</v>
      </c>
      <c r="BR213" s="35">
        <f t="shared" ref="BR213" si="3388">IF(BR$2&gt;=$O213,IF(BR212-(BR212*HLOOKUP($O213,$R$2:$BS$34,32,FALSE))&lt;=0,BR212,BR212*HLOOKUP($O213,$R$2:$BS$34,32,FALSE)),0)</f>
        <v>0</v>
      </c>
      <c r="BS213" s="35">
        <f t="shared" ref="BS213" si="3389">IF(BS$2&gt;=$O213,IF(BS212-(BS212*HLOOKUP($O213,$R$2:$BS$34,32,FALSE))&lt;=0,BS212,BS212*HLOOKUP($O213,$R$2:$BS$34,32,FALSE)),0)</f>
        <v>0</v>
      </c>
    </row>
    <row r="214" spans="6:71" hidden="1" outlineLevel="1">
      <c r="F214" t="s">
        <v>195</v>
      </c>
      <c r="L214" s="22" t="s">
        <v>196</v>
      </c>
      <c r="O214" s="22">
        <v>11</v>
      </c>
      <c r="R214" s="35">
        <f t="shared" ref="R214:BS214" si="3390">IF($O214=R$2,R$193,IF(R$2&gt;$O214,Q214-Q215,0))</f>
        <v>0</v>
      </c>
      <c r="S214" s="35">
        <f t="shared" si="3390"/>
        <v>0</v>
      </c>
      <c r="T214" s="35">
        <f t="shared" si="3390"/>
        <v>0</v>
      </c>
      <c r="U214" s="35">
        <f t="shared" si="3390"/>
        <v>0</v>
      </c>
      <c r="V214" s="35">
        <f t="shared" si="3390"/>
        <v>0</v>
      </c>
      <c r="W214" s="35">
        <f t="shared" si="3390"/>
        <v>0</v>
      </c>
      <c r="X214" s="35">
        <f t="shared" si="3390"/>
        <v>0</v>
      </c>
      <c r="Y214" s="35">
        <f t="shared" si="3390"/>
        <v>0</v>
      </c>
      <c r="Z214" s="35">
        <f t="shared" si="3390"/>
        <v>0</v>
      </c>
      <c r="AA214" s="35">
        <f t="shared" si="3390"/>
        <v>0</v>
      </c>
      <c r="AB214" s="35">
        <f t="shared" si="3390"/>
        <v>0</v>
      </c>
      <c r="AC214" s="35">
        <f t="shared" si="3390"/>
        <v>0</v>
      </c>
      <c r="AD214" s="35">
        <f t="shared" si="3390"/>
        <v>0</v>
      </c>
      <c r="AE214" s="35">
        <f t="shared" si="3390"/>
        <v>0</v>
      </c>
      <c r="AF214" s="35">
        <f t="shared" si="3390"/>
        <v>0</v>
      </c>
      <c r="AG214" s="35">
        <f t="shared" si="3390"/>
        <v>0</v>
      </c>
      <c r="AH214" s="35">
        <f t="shared" si="3390"/>
        <v>0</v>
      </c>
      <c r="AI214" s="35">
        <f t="shared" si="3390"/>
        <v>0</v>
      </c>
      <c r="AJ214" s="35">
        <f t="shared" si="3390"/>
        <v>0</v>
      </c>
      <c r="AK214" s="35">
        <f t="shared" si="3390"/>
        <v>0</v>
      </c>
      <c r="AL214" s="35">
        <f t="shared" si="3390"/>
        <v>0</v>
      </c>
      <c r="AM214" s="35">
        <f t="shared" si="3390"/>
        <v>0</v>
      </c>
      <c r="AN214" s="35">
        <f t="shared" si="3390"/>
        <v>0</v>
      </c>
      <c r="AO214" s="35">
        <f t="shared" si="3390"/>
        <v>0</v>
      </c>
      <c r="AP214" s="35">
        <f t="shared" si="3390"/>
        <v>0</v>
      </c>
      <c r="AQ214" s="35">
        <f t="shared" si="3390"/>
        <v>0</v>
      </c>
      <c r="AR214" s="35">
        <f t="shared" si="3390"/>
        <v>0</v>
      </c>
      <c r="AS214" s="35">
        <f t="shared" si="3390"/>
        <v>0</v>
      </c>
      <c r="AT214" s="35">
        <f t="shared" si="3390"/>
        <v>0</v>
      </c>
      <c r="AU214" s="35">
        <f t="shared" si="3390"/>
        <v>0</v>
      </c>
      <c r="AV214" s="35">
        <f t="shared" si="3390"/>
        <v>0</v>
      </c>
      <c r="AW214" s="35">
        <f t="shared" si="3390"/>
        <v>0</v>
      </c>
      <c r="AX214" s="35">
        <f t="shared" si="3390"/>
        <v>0</v>
      </c>
      <c r="AY214" s="35">
        <f t="shared" si="3390"/>
        <v>0</v>
      </c>
      <c r="AZ214" s="35">
        <f t="shared" si="3390"/>
        <v>0</v>
      </c>
      <c r="BA214" s="35">
        <f t="shared" si="3390"/>
        <v>0</v>
      </c>
      <c r="BB214" s="35">
        <f t="shared" si="3390"/>
        <v>0</v>
      </c>
      <c r="BC214" s="35">
        <f t="shared" si="3390"/>
        <v>0</v>
      </c>
      <c r="BD214" s="35">
        <f t="shared" si="3390"/>
        <v>0</v>
      </c>
      <c r="BE214" s="35">
        <f t="shared" si="3390"/>
        <v>0</v>
      </c>
      <c r="BF214" s="35">
        <f t="shared" si="3390"/>
        <v>0</v>
      </c>
      <c r="BG214" s="35">
        <f t="shared" si="3390"/>
        <v>0</v>
      </c>
      <c r="BH214" s="35">
        <f t="shared" si="3390"/>
        <v>0</v>
      </c>
      <c r="BI214" s="35">
        <f t="shared" si="3390"/>
        <v>0</v>
      </c>
      <c r="BJ214" s="35">
        <f t="shared" si="3390"/>
        <v>0</v>
      </c>
      <c r="BK214" s="35">
        <f t="shared" si="3390"/>
        <v>0</v>
      </c>
      <c r="BL214" s="35">
        <f t="shared" si="3390"/>
        <v>0</v>
      </c>
      <c r="BM214" s="35">
        <f t="shared" si="3390"/>
        <v>0</v>
      </c>
      <c r="BN214" s="35">
        <f t="shared" si="3390"/>
        <v>0</v>
      </c>
      <c r="BO214" s="35">
        <f t="shared" si="3390"/>
        <v>0</v>
      </c>
      <c r="BP214" s="35">
        <f t="shared" si="3390"/>
        <v>0</v>
      </c>
      <c r="BQ214" s="35">
        <f t="shared" si="3390"/>
        <v>0</v>
      </c>
      <c r="BR214" s="35">
        <f t="shared" si="3390"/>
        <v>0</v>
      </c>
      <c r="BS214" s="35">
        <f t="shared" si="3390"/>
        <v>0</v>
      </c>
    </row>
    <row r="215" spans="6:71" hidden="1" outlineLevel="1">
      <c r="F215" t="s">
        <v>197</v>
      </c>
      <c r="L215" s="22" t="s">
        <v>190</v>
      </c>
      <c r="O215" s="22">
        <v>11</v>
      </c>
      <c r="R215" s="35">
        <f t="shared" ref="R215" si="3391">IF(R$2&gt;=$O215,IF(R214-(R214*HLOOKUP($O215,$R$2:$BS$34,32,FALSE))&lt;=0,R214,R214*HLOOKUP($O215,$R$2:$BS$34,32,FALSE)),0)</f>
        <v>0</v>
      </c>
      <c r="S215" s="35">
        <f t="shared" ref="S215" si="3392">IF(S$2&gt;=$O215,IF(S214-(S214*HLOOKUP($O215,$R$2:$BS$34,32,FALSE))&lt;=0,S214,S214*HLOOKUP($O215,$R$2:$BS$34,32,FALSE)),0)</f>
        <v>0</v>
      </c>
      <c r="T215" s="35">
        <f t="shared" ref="T215" si="3393">IF(T$2&gt;=$O215,IF(T214-(T214*HLOOKUP($O215,$R$2:$BS$34,32,FALSE))&lt;=0,T214,T214*HLOOKUP($O215,$R$2:$BS$34,32,FALSE)),0)</f>
        <v>0</v>
      </c>
      <c r="U215" s="35">
        <f t="shared" ref="U215" si="3394">IF(U$2&gt;=$O215,IF(U214-(U214*HLOOKUP($O215,$R$2:$BS$34,32,FALSE))&lt;=0,U214,U214*HLOOKUP($O215,$R$2:$BS$34,32,FALSE)),0)</f>
        <v>0</v>
      </c>
      <c r="V215" s="35">
        <f t="shared" ref="V215" si="3395">IF(V$2&gt;=$O215,IF(V214-(V214*HLOOKUP($O215,$R$2:$BS$34,32,FALSE))&lt;=0,V214,V214*HLOOKUP($O215,$R$2:$BS$34,32,FALSE)),0)</f>
        <v>0</v>
      </c>
      <c r="W215" s="35">
        <f t="shared" ref="W215" si="3396">IF(W$2&gt;=$O215,IF(W214-(W214*HLOOKUP($O215,$R$2:$BS$34,32,FALSE))&lt;=0,W214,W214*HLOOKUP($O215,$R$2:$BS$34,32,FALSE)),0)</f>
        <v>0</v>
      </c>
      <c r="X215" s="35">
        <f t="shared" ref="X215" si="3397">IF(X$2&gt;=$O215,IF(X214-(X214*HLOOKUP($O215,$R$2:$BS$34,32,FALSE))&lt;=0,X214,X214*HLOOKUP($O215,$R$2:$BS$34,32,FALSE)),0)</f>
        <v>0</v>
      </c>
      <c r="Y215" s="35">
        <f t="shared" ref="Y215" si="3398">IF(Y$2&gt;=$O215,IF(Y214-(Y214*HLOOKUP($O215,$R$2:$BS$34,32,FALSE))&lt;=0,Y214,Y214*HLOOKUP($O215,$R$2:$BS$34,32,FALSE)),0)</f>
        <v>0</v>
      </c>
      <c r="Z215" s="35">
        <f t="shared" ref="Z215" si="3399">IF(Z$2&gt;=$O215,IF(Z214-(Z214*HLOOKUP($O215,$R$2:$BS$34,32,FALSE))&lt;=0,Z214,Z214*HLOOKUP($O215,$R$2:$BS$34,32,FALSE)),0)</f>
        <v>0</v>
      </c>
      <c r="AA215" s="35">
        <f t="shared" ref="AA215" si="3400">IF(AA$2&gt;=$O215,IF(AA214-(AA214*HLOOKUP($O215,$R$2:$BS$34,32,FALSE))&lt;=0,AA214,AA214*HLOOKUP($O215,$R$2:$BS$34,32,FALSE)),0)</f>
        <v>0</v>
      </c>
      <c r="AB215" s="35">
        <f t="shared" ref="AB215" si="3401">IF(AB$2&gt;=$O215,IF(AB214-(AB214*HLOOKUP($O215,$R$2:$BS$34,32,FALSE))&lt;=0,AB214,AB214*HLOOKUP($O215,$R$2:$BS$34,32,FALSE)),0)</f>
        <v>0</v>
      </c>
      <c r="AC215" s="35">
        <f t="shared" ref="AC215" si="3402">IF(AC$2&gt;=$O215,IF(AC214-(AC214*HLOOKUP($O215,$R$2:$BS$34,32,FALSE))&lt;=0,AC214,AC214*HLOOKUP($O215,$R$2:$BS$34,32,FALSE)),0)</f>
        <v>0</v>
      </c>
      <c r="AD215" s="35">
        <f t="shared" ref="AD215" si="3403">IF(AD$2&gt;=$O215,IF(AD214-(AD214*HLOOKUP($O215,$R$2:$BS$34,32,FALSE))&lt;=0,AD214,AD214*HLOOKUP($O215,$R$2:$BS$34,32,FALSE)),0)</f>
        <v>0</v>
      </c>
      <c r="AE215" s="35">
        <f t="shared" ref="AE215" si="3404">IF(AE$2&gt;=$O215,IF(AE214-(AE214*HLOOKUP($O215,$R$2:$BS$34,32,FALSE))&lt;=0,AE214,AE214*HLOOKUP($O215,$R$2:$BS$34,32,FALSE)),0)</f>
        <v>0</v>
      </c>
      <c r="AF215" s="35">
        <f t="shared" ref="AF215" si="3405">IF(AF$2&gt;=$O215,IF(AF214-(AF214*HLOOKUP($O215,$R$2:$BS$34,32,FALSE))&lt;=0,AF214,AF214*HLOOKUP($O215,$R$2:$BS$34,32,FALSE)),0)</f>
        <v>0</v>
      </c>
      <c r="AG215" s="35">
        <f t="shared" ref="AG215" si="3406">IF(AG$2&gt;=$O215,IF(AG214-(AG214*HLOOKUP($O215,$R$2:$BS$34,32,FALSE))&lt;=0,AG214,AG214*HLOOKUP($O215,$R$2:$BS$34,32,FALSE)),0)</f>
        <v>0</v>
      </c>
      <c r="AH215" s="35">
        <f t="shared" ref="AH215" si="3407">IF(AH$2&gt;=$O215,IF(AH214-(AH214*HLOOKUP($O215,$R$2:$BS$34,32,FALSE))&lt;=0,AH214,AH214*HLOOKUP($O215,$R$2:$BS$34,32,FALSE)),0)</f>
        <v>0</v>
      </c>
      <c r="AI215" s="35">
        <f t="shared" ref="AI215" si="3408">IF(AI$2&gt;=$O215,IF(AI214-(AI214*HLOOKUP($O215,$R$2:$BS$34,32,FALSE))&lt;=0,AI214,AI214*HLOOKUP($O215,$R$2:$BS$34,32,FALSE)),0)</f>
        <v>0</v>
      </c>
      <c r="AJ215" s="35">
        <f t="shared" ref="AJ215" si="3409">IF(AJ$2&gt;=$O215,IF(AJ214-(AJ214*HLOOKUP($O215,$R$2:$BS$34,32,FALSE))&lt;=0,AJ214,AJ214*HLOOKUP($O215,$R$2:$BS$34,32,FALSE)),0)</f>
        <v>0</v>
      </c>
      <c r="AK215" s="35">
        <f t="shared" ref="AK215" si="3410">IF(AK$2&gt;=$O215,IF(AK214-(AK214*HLOOKUP($O215,$R$2:$BS$34,32,FALSE))&lt;=0,AK214,AK214*HLOOKUP($O215,$R$2:$BS$34,32,FALSE)),0)</f>
        <v>0</v>
      </c>
      <c r="AL215" s="35">
        <f t="shared" ref="AL215" si="3411">IF(AL$2&gt;=$O215,IF(AL214-(AL214*HLOOKUP($O215,$R$2:$BS$34,32,FALSE))&lt;=0,AL214,AL214*HLOOKUP($O215,$R$2:$BS$34,32,FALSE)),0)</f>
        <v>0</v>
      </c>
      <c r="AM215" s="35">
        <f t="shared" ref="AM215" si="3412">IF(AM$2&gt;=$O215,IF(AM214-(AM214*HLOOKUP($O215,$R$2:$BS$34,32,FALSE))&lt;=0,AM214,AM214*HLOOKUP($O215,$R$2:$BS$34,32,FALSE)),0)</f>
        <v>0</v>
      </c>
      <c r="AN215" s="35">
        <f t="shared" ref="AN215" si="3413">IF(AN$2&gt;=$O215,IF(AN214-(AN214*HLOOKUP($O215,$R$2:$BS$34,32,FALSE))&lt;=0,AN214,AN214*HLOOKUP($O215,$R$2:$BS$34,32,FALSE)),0)</f>
        <v>0</v>
      </c>
      <c r="AO215" s="35">
        <f t="shared" ref="AO215" si="3414">IF(AO$2&gt;=$O215,IF(AO214-(AO214*HLOOKUP($O215,$R$2:$BS$34,32,FALSE))&lt;=0,AO214,AO214*HLOOKUP($O215,$R$2:$BS$34,32,FALSE)),0)</f>
        <v>0</v>
      </c>
      <c r="AP215" s="35">
        <f t="shared" ref="AP215" si="3415">IF(AP$2&gt;=$O215,IF(AP214-(AP214*HLOOKUP($O215,$R$2:$BS$34,32,FALSE))&lt;=0,AP214,AP214*HLOOKUP($O215,$R$2:$BS$34,32,FALSE)),0)</f>
        <v>0</v>
      </c>
      <c r="AQ215" s="35">
        <f t="shared" ref="AQ215" si="3416">IF(AQ$2&gt;=$O215,IF(AQ214-(AQ214*HLOOKUP($O215,$R$2:$BS$34,32,FALSE))&lt;=0,AQ214,AQ214*HLOOKUP($O215,$R$2:$BS$34,32,FALSE)),0)</f>
        <v>0</v>
      </c>
      <c r="AR215" s="35">
        <f t="shared" ref="AR215" si="3417">IF(AR$2&gt;=$O215,IF(AR214-(AR214*HLOOKUP($O215,$R$2:$BS$34,32,FALSE))&lt;=0,AR214,AR214*HLOOKUP($O215,$R$2:$BS$34,32,FALSE)),0)</f>
        <v>0</v>
      </c>
      <c r="AS215" s="35">
        <f t="shared" ref="AS215" si="3418">IF(AS$2&gt;=$O215,IF(AS214-(AS214*HLOOKUP($O215,$R$2:$BS$34,32,FALSE))&lt;=0,AS214,AS214*HLOOKUP($O215,$R$2:$BS$34,32,FALSE)),0)</f>
        <v>0</v>
      </c>
      <c r="AT215" s="35">
        <f t="shared" ref="AT215" si="3419">IF(AT$2&gt;=$O215,IF(AT214-(AT214*HLOOKUP($O215,$R$2:$BS$34,32,FALSE))&lt;=0,AT214,AT214*HLOOKUP($O215,$R$2:$BS$34,32,FALSE)),0)</f>
        <v>0</v>
      </c>
      <c r="AU215" s="35">
        <f t="shared" ref="AU215" si="3420">IF(AU$2&gt;=$O215,IF(AU214-(AU214*HLOOKUP($O215,$R$2:$BS$34,32,FALSE))&lt;=0,AU214,AU214*HLOOKUP($O215,$R$2:$BS$34,32,FALSE)),0)</f>
        <v>0</v>
      </c>
      <c r="AV215" s="35">
        <f t="shared" ref="AV215" si="3421">IF(AV$2&gt;=$O215,IF(AV214-(AV214*HLOOKUP($O215,$R$2:$BS$34,32,FALSE))&lt;=0,AV214,AV214*HLOOKUP($O215,$R$2:$BS$34,32,FALSE)),0)</f>
        <v>0</v>
      </c>
      <c r="AW215" s="35">
        <f t="shared" ref="AW215" si="3422">IF(AW$2&gt;=$O215,IF(AW214-(AW214*HLOOKUP($O215,$R$2:$BS$34,32,FALSE))&lt;=0,AW214,AW214*HLOOKUP($O215,$R$2:$BS$34,32,FALSE)),0)</f>
        <v>0</v>
      </c>
      <c r="AX215" s="35">
        <f t="shared" ref="AX215" si="3423">IF(AX$2&gt;=$O215,IF(AX214-(AX214*HLOOKUP($O215,$R$2:$BS$34,32,FALSE))&lt;=0,AX214,AX214*HLOOKUP($O215,$R$2:$BS$34,32,FALSE)),0)</f>
        <v>0</v>
      </c>
      <c r="AY215" s="35">
        <f t="shared" ref="AY215" si="3424">IF(AY$2&gt;=$O215,IF(AY214-(AY214*HLOOKUP($O215,$R$2:$BS$34,32,FALSE))&lt;=0,AY214,AY214*HLOOKUP($O215,$R$2:$BS$34,32,FALSE)),0)</f>
        <v>0</v>
      </c>
      <c r="AZ215" s="35">
        <f t="shared" ref="AZ215" si="3425">IF(AZ$2&gt;=$O215,IF(AZ214-(AZ214*HLOOKUP($O215,$R$2:$BS$34,32,FALSE))&lt;=0,AZ214,AZ214*HLOOKUP($O215,$R$2:$BS$34,32,FALSE)),0)</f>
        <v>0</v>
      </c>
      <c r="BA215" s="35">
        <f t="shared" ref="BA215" si="3426">IF(BA$2&gt;=$O215,IF(BA214-(BA214*HLOOKUP($O215,$R$2:$BS$34,32,FALSE))&lt;=0,BA214,BA214*HLOOKUP($O215,$R$2:$BS$34,32,FALSE)),0)</f>
        <v>0</v>
      </c>
      <c r="BB215" s="35">
        <f t="shared" ref="BB215" si="3427">IF(BB$2&gt;=$O215,IF(BB214-(BB214*HLOOKUP($O215,$R$2:$BS$34,32,FALSE))&lt;=0,BB214,BB214*HLOOKUP($O215,$R$2:$BS$34,32,FALSE)),0)</f>
        <v>0</v>
      </c>
      <c r="BC215" s="35">
        <f t="shared" ref="BC215" si="3428">IF(BC$2&gt;=$O215,IF(BC214-(BC214*HLOOKUP($O215,$R$2:$BS$34,32,FALSE))&lt;=0,BC214,BC214*HLOOKUP($O215,$R$2:$BS$34,32,FALSE)),0)</f>
        <v>0</v>
      </c>
      <c r="BD215" s="35">
        <f t="shared" ref="BD215" si="3429">IF(BD$2&gt;=$O215,IF(BD214-(BD214*HLOOKUP($O215,$R$2:$BS$34,32,FALSE))&lt;=0,BD214,BD214*HLOOKUP($O215,$R$2:$BS$34,32,FALSE)),0)</f>
        <v>0</v>
      </c>
      <c r="BE215" s="35">
        <f t="shared" ref="BE215" si="3430">IF(BE$2&gt;=$O215,IF(BE214-(BE214*HLOOKUP($O215,$R$2:$BS$34,32,FALSE))&lt;=0,BE214,BE214*HLOOKUP($O215,$R$2:$BS$34,32,FALSE)),0)</f>
        <v>0</v>
      </c>
      <c r="BF215" s="35">
        <f t="shared" ref="BF215" si="3431">IF(BF$2&gt;=$O215,IF(BF214-(BF214*HLOOKUP($O215,$R$2:$BS$34,32,FALSE))&lt;=0,BF214,BF214*HLOOKUP($O215,$R$2:$BS$34,32,FALSE)),0)</f>
        <v>0</v>
      </c>
      <c r="BG215" s="35">
        <f t="shared" ref="BG215" si="3432">IF(BG$2&gt;=$O215,IF(BG214-(BG214*HLOOKUP($O215,$R$2:$BS$34,32,FALSE))&lt;=0,BG214,BG214*HLOOKUP($O215,$R$2:$BS$34,32,FALSE)),0)</f>
        <v>0</v>
      </c>
      <c r="BH215" s="35">
        <f t="shared" ref="BH215" si="3433">IF(BH$2&gt;=$O215,IF(BH214-(BH214*HLOOKUP($O215,$R$2:$BS$34,32,FALSE))&lt;=0,BH214,BH214*HLOOKUP($O215,$R$2:$BS$34,32,FALSE)),0)</f>
        <v>0</v>
      </c>
      <c r="BI215" s="35">
        <f t="shared" ref="BI215" si="3434">IF(BI$2&gt;=$O215,IF(BI214-(BI214*HLOOKUP($O215,$R$2:$BS$34,32,FALSE))&lt;=0,BI214,BI214*HLOOKUP($O215,$R$2:$BS$34,32,FALSE)),0)</f>
        <v>0</v>
      </c>
      <c r="BJ215" s="35">
        <f t="shared" ref="BJ215" si="3435">IF(BJ$2&gt;=$O215,IF(BJ214-(BJ214*HLOOKUP($O215,$R$2:$BS$34,32,FALSE))&lt;=0,BJ214,BJ214*HLOOKUP($O215,$R$2:$BS$34,32,FALSE)),0)</f>
        <v>0</v>
      </c>
      <c r="BK215" s="35">
        <f t="shared" ref="BK215" si="3436">IF(BK$2&gt;=$O215,IF(BK214-(BK214*HLOOKUP($O215,$R$2:$BS$34,32,FALSE))&lt;=0,BK214,BK214*HLOOKUP($O215,$R$2:$BS$34,32,FALSE)),0)</f>
        <v>0</v>
      </c>
      <c r="BL215" s="35">
        <f t="shared" ref="BL215" si="3437">IF(BL$2&gt;=$O215,IF(BL214-(BL214*HLOOKUP($O215,$R$2:$BS$34,32,FALSE))&lt;=0,BL214,BL214*HLOOKUP($O215,$R$2:$BS$34,32,FALSE)),0)</f>
        <v>0</v>
      </c>
      <c r="BM215" s="35">
        <f t="shared" ref="BM215" si="3438">IF(BM$2&gt;=$O215,IF(BM214-(BM214*HLOOKUP($O215,$R$2:$BS$34,32,FALSE))&lt;=0,BM214,BM214*HLOOKUP($O215,$R$2:$BS$34,32,FALSE)),0)</f>
        <v>0</v>
      </c>
      <c r="BN215" s="35">
        <f t="shared" ref="BN215" si="3439">IF(BN$2&gt;=$O215,IF(BN214-(BN214*HLOOKUP($O215,$R$2:$BS$34,32,FALSE))&lt;=0,BN214,BN214*HLOOKUP($O215,$R$2:$BS$34,32,FALSE)),0)</f>
        <v>0</v>
      </c>
      <c r="BO215" s="35">
        <f t="shared" ref="BO215" si="3440">IF(BO$2&gt;=$O215,IF(BO214-(BO214*HLOOKUP($O215,$R$2:$BS$34,32,FALSE))&lt;=0,BO214,BO214*HLOOKUP($O215,$R$2:$BS$34,32,FALSE)),0)</f>
        <v>0</v>
      </c>
      <c r="BP215" s="35">
        <f t="shared" ref="BP215" si="3441">IF(BP$2&gt;=$O215,IF(BP214-(BP214*HLOOKUP($O215,$R$2:$BS$34,32,FALSE))&lt;=0,BP214,BP214*HLOOKUP($O215,$R$2:$BS$34,32,FALSE)),0)</f>
        <v>0</v>
      </c>
      <c r="BQ215" s="35">
        <f t="shared" ref="BQ215" si="3442">IF(BQ$2&gt;=$O215,IF(BQ214-(BQ214*HLOOKUP($O215,$R$2:$BS$34,32,FALSE))&lt;=0,BQ214,BQ214*HLOOKUP($O215,$R$2:$BS$34,32,FALSE)),0)</f>
        <v>0</v>
      </c>
      <c r="BR215" s="35">
        <f t="shared" ref="BR215" si="3443">IF(BR$2&gt;=$O215,IF(BR214-(BR214*HLOOKUP($O215,$R$2:$BS$34,32,FALSE))&lt;=0,BR214,BR214*HLOOKUP($O215,$R$2:$BS$34,32,FALSE)),0)</f>
        <v>0</v>
      </c>
      <c r="BS215" s="35">
        <f t="shared" ref="BS215" si="3444">IF(BS$2&gt;=$O215,IF(BS214-(BS214*HLOOKUP($O215,$R$2:$BS$34,32,FALSE))&lt;=0,BS214,BS214*HLOOKUP($O215,$R$2:$BS$34,32,FALSE)),0)</f>
        <v>0</v>
      </c>
    </row>
    <row r="216" spans="6:71" hidden="1" outlineLevel="1">
      <c r="F216" t="s">
        <v>195</v>
      </c>
      <c r="L216" s="22" t="s">
        <v>196</v>
      </c>
      <c r="O216" s="22">
        <v>12</v>
      </c>
      <c r="R216" s="35">
        <f t="shared" ref="R216:BS216" si="3445">IF($O216=R$2,R$193,IF(R$2&gt;$O216,Q216-Q217,0))</f>
        <v>0</v>
      </c>
      <c r="S216" s="35">
        <f t="shared" si="3445"/>
        <v>0</v>
      </c>
      <c r="T216" s="35">
        <f t="shared" si="3445"/>
        <v>0</v>
      </c>
      <c r="U216" s="35">
        <f t="shared" si="3445"/>
        <v>0</v>
      </c>
      <c r="V216" s="35">
        <f t="shared" si="3445"/>
        <v>0</v>
      </c>
      <c r="W216" s="35">
        <f t="shared" si="3445"/>
        <v>0</v>
      </c>
      <c r="X216" s="35">
        <f t="shared" si="3445"/>
        <v>0</v>
      </c>
      <c r="Y216" s="35">
        <f t="shared" si="3445"/>
        <v>0</v>
      </c>
      <c r="Z216" s="35">
        <f t="shared" si="3445"/>
        <v>0</v>
      </c>
      <c r="AA216" s="35">
        <f t="shared" si="3445"/>
        <v>0</v>
      </c>
      <c r="AB216" s="35">
        <f t="shared" si="3445"/>
        <v>0</v>
      </c>
      <c r="AC216" s="35">
        <f t="shared" si="3445"/>
        <v>0</v>
      </c>
      <c r="AD216" s="35">
        <f t="shared" si="3445"/>
        <v>0</v>
      </c>
      <c r="AE216" s="35">
        <f t="shared" si="3445"/>
        <v>0</v>
      </c>
      <c r="AF216" s="35">
        <f t="shared" si="3445"/>
        <v>0</v>
      </c>
      <c r="AG216" s="35">
        <f t="shared" si="3445"/>
        <v>0</v>
      </c>
      <c r="AH216" s="35">
        <f t="shared" si="3445"/>
        <v>0</v>
      </c>
      <c r="AI216" s="35">
        <f t="shared" si="3445"/>
        <v>0</v>
      </c>
      <c r="AJ216" s="35">
        <f t="shared" si="3445"/>
        <v>0</v>
      </c>
      <c r="AK216" s="35">
        <f t="shared" si="3445"/>
        <v>0</v>
      </c>
      <c r="AL216" s="35">
        <f t="shared" si="3445"/>
        <v>0</v>
      </c>
      <c r="AM216" s="35">
        <f t="shared" si="3445"/>
        <v>0</v>
      </c>
      <c r="AN216" s="35">
        <f t="shared" si="3445"/>
        <v>0</v>
      </c>
      <c r="AO216" s="35">
        <f t="shared" si="3445"/>
        <v>0</v>
      </c>
      <c r="AP216" s="35">
        <f t="shared" si="3445"/>
        <v>0</v>
      </c>
      <c r="AQ216" s="35">
        <f t="shared" si="3445"/>
        <v>0</v>
      </c>
      <c r="AR216" s="35">
        <f t="shared" si="3445"/>
        <v>0</v>
      </c>
      <c r="AS216" s="35">
        <f t="shared" si="3445"/>
        <v>0</v>
      </c>
      <c r="AT216" s="35">
        <f t="shared" si="3445"/>
        <v>0</v>
      </c>
      <c r="AU216" s="35">
        <f t="shared" si="3445"/>
        <v>0</v>
      </c>
      <c r="AV216" s="35">
        <f t="shared" si="3445"/>
        <v>0</v>
      </c>
      <c r="AW216" s="35">
        <f t="shared" si="3445"/>
        <v>0</v>
      </c>
      <c r="AX216" s="35">
        <f t="shared" si="3445"/>
        <v>0</v>
      </c>
      <c r="AY216" s="35">
        <f t="shared" si="3445"/>
        <v>0</v>
      </c>
      <c r="AZ216" s="35">
        <f t="shared" si="3445"/>
        <v>0</v>
      </c>
      <c r="BA216" s="35">
        <f t="shared" si="3445"/>
        <v>0</v>
      </c>
      <c r="BB216" s="35">
        <f t="shared" si="3445"/>
        <v>0</v>
      </c>
      <c r="BC216" s="35">
        <f t="shared" si="3445"/>
        <v>0</v>
      </c>
      <c r="BD216" s="35">
        <f t="shared" si="3445"/>
        <v>0</v>
      </c>
      <c r="BE216" s="35">
        <f t="shared" si="3445"/>
        <v>0</v>
      </c>
      <c r="BF216" s="35">
        <f t="shared" si="3445"/>
        <v>0</v>
      </c>
      <c r="BG216" s="35">
        <f t="shared" si="3445"/>
        <v>0</v>
      </c>
      <c r="BH216" s="35">
        <f t="shared" si="3445"/>
        <v>0</v>
      </c>
      <c r="BI216" s="35">
        <f t="shared" si="3445"/>
        <v>0</v>
      </c>
      <c r="BJ216" s="35">
        <f t="shared" si="3445"/>
        <v>0</v>
      </c>
      <c r="BK216" s="35">
        <f t="shared" si="3445"/>
        <v>0</v>
      </c>
      <c r="BL216" s="35">
        <f t="shared" si="3445"/>
        <v>0</v>
      </c>
      <c r="BM216" s="35">
        <f t="shared" si="3445"/>
        <v>0</v>
      </c>
      <c r="BN216" s="35">
        <f t="shared" si="3445"/>
        <v>0</v>
      </c>
      <c r="BO216" s="35">
        <f t="shared" si="3445"/>
        <v>0</v>
      </c>
      <c r="BP216" s="35">
        <f t="shared" si="3445"/>
        <v>0</v>
      </c>
      <c r="BQ216" s="35">
        <f t="shared" si="3445"/>
        <v>0</v>
      </c>
      <c r="BR216" s="35">
        <f t="shared" si="3445"/>
        <v>0</v>
      </c>
      <c r="BS216" s="35">
        <f t="shared" si="3445"/>
        <v>0</v>
      </c>
    </row>
    <row r="217" spans="6:71" hidden="1" outlineLevel="1">
      <c r="F217" t="s">
        <v>197</v>
      </c>
      <c r="L217" s="22" t="s">
        <v>190</v>
      </c>
      <c r="O217" s="22">
        <v>12</v>
      </c>
      <c r="R217" s="35">
        <f t="shared" ref="R217" si="3446">IF(R$2&gt;=$O217,IF(R216-(R216*HLOOKUP($O217,$R$2:$BS$34,32,FALSE))&lt;=0,R216,R216*HLOOKUP($O217,$R$2:$BS$34,32,FALSE)),0)</f>
        <v>0</v>
      </c>
      <c r="S217" s="35">
        <f t="shared" ref="S217" si="3447">IF(S$2&gt;=$O217,IF(S216-(S216*HLOOKUP($O217,$R$2:$BS$34,32,FALSE))&lt;=0,S216,S216*HLOOKUP($O217,$R$2:$BS$34,32,FALSE)),0)</f>
        <v>0</v>
      </c>
      <c r="T217" s="35">
        <f t="shared" ref="T217" si="3448">IF(T$2&gt;=$O217,IF(T216-(T216*HLOOKUP($O217,$R$2:$BS$34,32,FALSE))&lt;=0,T216,T216*HLOOKUP($O217,$R$2:$BS$34,32,FALSE)),0)</f>
        <v>0</v>
      </c>
      <c r="U217" s="35">
        <f t="shared" ref="U217" si="3449">IF(U$2&gt;=$O217,IF(U216-(U216*HLOOKUP($O217,$R$2:$BS$34,32,FALSE))&lt;=0,U216,U216*HLOOKUP($O217,$R$2:$BS$34,32,FALSE)),0)</f>
        <v>0</v>
      </c>
      <c r="V217" s="35">
        <f t="shared" ref="V217" si="3450">IF(V$2&gt;=$O217,IF(V216-(V216*HLOOKUP($O217,$R$2:$BS$34,32,FALSE))&lt;=0,V216,V216*HLOOKUP($O217,$R$2:$BS$34,32,FALSE)),0)</f>
        <v>0</v>
      </c>
      <c r="W217" s="35">
        <f t="shared" ref="W217" si="3451">IF(W$2&gt;=$O217,IF(W216-(W216*HLOOKUP($O217,$R$2:$BS$34,32,FALSE))&lt;=0,W216,W216*HLOOKUP($O217,$R$2:$BS$34,32,FALSE)),0)</f>
        <v>0</v>
      </c>
      <c r="X217" s="35">
        <f t="shared" ref="X217" si="3452">IF(X$2&gt;=$O217,IF(X216-(X216*HLOOKUP($O217,$R$2:$BS$34,32,FALSE))&lt;=0,X216,X216*HLOOKUP($O217,$R$2:$BS$34,32,FALSE)),0)</f>
        <v>0</v>
      </c>
      <c r="Y217" s="35">
        <f t="shared" ref="Y217" si="3453">IF(Y$2&gt;=$O217,IF(Y216-(Y216*HLOOKUP($O217,$R$2:$BS$34,32,FALSE))&lt;=0,Y216,Y216*HLOOKUP($O217,$R$2:$BS$34,32,FALSE)),0)</f>
        <v>0</v>
      </c>
      <c r="Z217" s="35">
        <f t="shared" ref="Z217" si="3454">IF(Z$2&gt;=$O217,IF(Z216-(Z216*HLOOKUP($O217,$R$2:$BS$34,32,FALSE))&lt;=0,Z216,Z216*HLOOKUP($O217,$R$2:$BS$34,32,FALSE)),0)</f>
        <v>0</v>
      </c>
      <c r="AA217" s="35">
        <f t="shared" ref="AA217" si="3455">IF(AA$2&gt;=$O217,IF(AA216-(AA216*HLOOKUP($O217,$R$2:$BS$34,32,FALSE))&lt;=0,AA216,AA216*HLOOKUP($O217,$R$2:$BS$34,32,FALSE)),0)</f>
        <v>0</v>
      </c>
      <c r="AB217" s="35">
        <f t="shared" ref="AB217" si="3456">IF(AB$2&gt;=$O217,IF(AB216-(AB216*HLOOKUP($O217,$R$2:$BS$34,32,FALSE))&lt;=0,AB216,AB216*HLOOKUP($O217,$R$2:$BS$34,32,FALSE)),0)</f>
        <v>0</v>
      </c>
      <c r="AC217" s="35">
        <f t="shared" ref="AC217" si="3457">IF(AC$2&gt;=$O217,IF(AC216-(AC216*HLOOKUP($O217,$R$2:$BS$34,32,FALSE))&lt;=0,AC216,AC216*HLOOKUP($O217,$R$2:$BS$34,32,FALSE)),0)</f>
        <v>0</v>
      </c>
      <c r="AD217" s="35">
        <f t="shared" ref="AD217" si="3458">IF(AD$2&gt;=$O217,IF(AD216-(AD216*HLOOKUP($O217,$R$2:$BS$34,32,FALSE))&lt;=0,AD216,AD216*HLOOKUP($O217,$R$2:$BS$34,32,FALSE)),0)</f>
        <v>0</v>
      </c>
      <c r="AE217" s="35">
        <f t="shared" ref="AE217" si="3459">IF(AE$2&gt;=$O217,IF(AE216-(AE216*HLOOKUP($O217,$R$2:$BS$34,32,FALSE))&lt;=0,AE216,AE216*HLOOKUP($O217,$R$2:$BS$34,32,FALSE)),0)</f>
        <v>0</v>
      </c>
      <c r="AF217" s="35">
        <f t="shared" ref="AF217" si="3460">IF(AF$2&gt;=$O217,IF(AF216-(AF216*HLOOKUP($O217,$R$2:$BS$34,32,FALSE))&lt;=0,AF216,AF216*HLOOKUP($O217,$R$2:$BS$34,32,FALSE)),0)</f>
        <v>0</v>
      </c>
      <c r="AG217" s="35">
        <f t="shared" ref="AG217" si="3461">IF(AG$2&gt;=$O217,IF(AG216-(AG216*HLOOKUP($O217,$R$2:$BS$34,32,FALSE))&lt;=0,AG216,AG216*HLOOKUP($O217,$R$2:$BS$34,32,FALSE)),0)</f>
        <v>0</v>
      </c>
      <c r="AH217" s="35">
        <f t="shared" ref="AH217" si="3462">IF(AH$2&gt;=$O217,IF(AH216-(AH216*HLOOKUP($O217,$R$2:$BS$34,32,FALSE))&lt;=0,AH216,AH216*HLOOKUP($O217,$R$2:$BS$34,32,FALSE)),0)</f>
        <v>0</v>
      </c>
      <c r="AI217" s="35">
        <f t="shared" ref="AI217" si="3463">IF(AI$2&gt;=$O217,IF(AI216-(AI216*HLOOKUP($O217,$R$2:$BS$34,32,FALSE))&lt;=0,AI216,AI216*HLOOKUP($O217,$R$2:$BS$34,32,FALSE)),0)</f>
        <v>0</v>
      </c>
      <c r="AJ217" s="35">
        <f t="shared" ref="AJ217" si="3464">IF(AJ$2&gt;=$O217,IF(AJ216-(AJ216*HLOOKUP($O217,$R$2:$BS$34,32,FALSE))&lt;=0,AJ216,AJ216*HLOOKUP($O217,$R$2:$BS$34,32,FALSE)),0)</f>
        <v>0</v>
      </c>
      <c r="AK217" s="35">
        <f t="shared" ref="AK217" si="3465">IF(AK$2&gt;=$O217,IF(AK216-(AK216*HLOOKUP($O217,$R$2:$BS$34,32,FALSE))&lt;=0,AK216,AK216*HLOOKUP($O217,$R$2:$BS$34,32,FALSE)),0)</f>
        <v>0</v>
      </c>
      <c r="AL217" s="35">
        <f t="shared" ref="AL217" si="3466">IF(AL$2&gt;=$O217,IF(AL216-(AL216*HLOOKUP($O217,$R$2:$BS$34,32,FALSE))&lt;=0,AL216,AL216*HLOOKUP($O217,$R$2:$BS$34,32,FALSE)),0)</f>
        <v>0</v>
      </c>
      <c r="AM217" s="35">
        <f t="shared" ref="AM217" si="3467">IF(AM$2&gt;=$O217,IF(AM216-(AM216*HLOOKUP($O217,$R$2:$BS$34,32,FALSE))&lt;=0,AM216,AM216*HLOOKUP($O217,$R$2:$BS$34,32,FALSE)),0)</f>
        <v>0</v>
      </c>
      <c r="AN217" s="35">
        <f t="shared" ref="AN217" si="3468">IF(AN$2&gt;=$O217,IF(AN216-(AN216*HLOOKUP($O217,$R$2:$BS$34,32,FALSE))&lt;=0,AN216,AN216*HLOOKUP($O217,$R$2:$BS$34,32,FALSE)),0)</f>
        <v>0</v>
      </c>
      <c r="AO217" s="35">
        <f t="shared" ref="AO217" si="3469">IF(AO$2&gt;=$O217,IF(AO216-(AO216*HLOOKUP($O217,$R$2:$BS$34,32,FALSE))&lt;=0,AO216,AO216*HLOOKUP($O217,$R$2:$BS$34,32,FALSE)),0)</f>
        <v>0</v>
      </c>
      <c r="AP217" s="35">
        <f t="shared" ref="AP217" si="3470">IF(AP$2&gt;=$O217,IF(AP216-(AP216*HLOOKUP($O217,$R$2:$BS$34,32,FALSE))&lt;=0,AP216,AP216*HLOOKUP($O217,$R$2:$BS$34,32,FALSE)),0)</f>
        <v>0</v>
      </c>
      <c r="AQ217" s="35">
        <f t="shared" ref="AQ217" si="3471">IF(AQ$2&gt;=$O217,IF(AQ216-(AQ216*HLOOKUP($O217,$R$2:$BS$34,32,FALSE))&lt;=0,AQ216,AQ216*HLOOKUP($O217,$R$2:$BS$34,32,FALSE)),0)</f>
        <v>0</v>
      </c>
      <c r="AR217" s="35">
        <f t="shared" ref="AR217" si="3472">IF(AR$2&gt;=$O217,IF(AR216-(AR216*HLOOKUP($O217,$R$2:$BS$34,32,FALSE))&lt;=0,AR216,AR216*HLOOKUP($O217,$R$2:$BS$34,32,FALSE)),0)</f>
        <v>0</v>
      </c>
      <c r="AS217" s="35">
        <f t="shared" ref="AS217" si="3473">IF(AS$2&gt;=$O217,IF(AS216-(AS216*HLOOKUP($O217,$R$2:$BS$34,32,FALSE))&lt;=0,AS216,AS216*HLOOKUP($O217,$R$2:$BS$34,32,FALSE)),0)</f>
        <v>0</v>
      </c>
      <c r="AT217" s="35">
        <f t="shared" ref="AT217" si="3474">IF(AT$2&gt;=$O217,IF(AT216-(AT216*HLOOKUP($O217,$R$2:$BS$34,32,FALSE))&lt;=0,AT216,AT216*HLOOKUP($O217,$R$2:$BS$34,32,FALSE)),0)</f>
        <v>0</v>
      </c>
      <c r="AU217" s="35">
        <f t="shared" ref="AU217" si="3475">IF(AU$2&gt;=$O217,IF(AU216-(AU216*HLOOKUP($O217,$R$2:$BS$34,32,FALSE))&lt;=0,AU216,AU216*HLOOKUP($O217,$R$2:$BS$34,32,FALSE)),0)</f>
        <v>0</v>
      </c>
      <c r="AV217" s="35">
        <f t="shared" ref="AV217" si="3476">IF(AV$2&gt;=$O217,IF(AV216-(AV216*HLOOKUP($O217,$R$2:$BS$34,32,FALSE))&lt;=0,AV216,AV216*HLOOKUP($O217,$R$2:$BS$34,32,FALSE)),0)</f>
        <v>0</v>
      </c>
      <c r="AW217" s="35">
        <f t="shared" ref="AW217" si="3477">IF(AW$2&gt;=$O217,IF(AW216-(AW216*HLOOKUP($O217,$R$2:$BS$34,32,FALSE))&lt;=0,AW216,AW216*HLOOKUP($O217,$R$2:$BS$34,32,FALSE)),0)</f>
        <v>0</v>
      </c>
      <c r="AX217" s="35">
        <f t="shared" ref="AX217" si="3478">IF(AX$2&gt;=$O217,IF(AX216-(AX216*HLOOKUP($O217,$R$2:$BS$34,32,FALSE))&lt;=0,AX216,AX216*HLOOKUP($O217,$R$2:$BS$34,32,FALSE)),0)</f>
        <v>0</v>
      </c>
      <c r="AY217" s="35">
        <f t="shared" ref="AY217" si="3479">IF(AY$2&gt;=$O217,IF(AY216-(AY216*HLOOKUP($O217,$R$2:$BS$34,32,FALSE))&lt;=0,AY216,AY216*HLOOKUP($O217,$R$2:$BS$34,32,FALSE)),0)</f>
        <v>0</v>
      </c>
      <c r="AZ217" s="35">
        <f t="shared" ref="AZ217" si="3480">IF(AZ$2&gt;=$O217,IF(AZ216-(AZ216*HLOOKUP($O217,$R$2:$BS$34,32,FALSE))&lt;=0,AZ216,AZ216*HLOOKUP($O217,$R$2:$BS$34,32,FALSE)),0)</f>
        <v>0</v>
      </c>
      <c r="BA217" s="35">
        <f t="shared" ref="BA217" si="3481">IF(BA$2&gt;=$O217,IF(BA216-(BA216*HLOOKUP($O217,$R$2:$BS$34,32,FALSE))&lt;=0,BA216,BA216*HLOOKUP($O217,$R$2:$BS$34,32,FALSE)),0)</f>
        <v>0</v>
      </c>
      <c r="BB217" s="35">
        <f t="shared" ref="BB217" si="3482">IF(BB$2&gt;=$O217,IF(BB216-(BB216*HLOOKUP($O217,$R$2:$BS$34,32,FALSE))&lt;=0,BB216,BB216*HLOOKUP($O217,$R$2:$BS$34,32,FALSE)),0)</f>
        <v>0</v>
      </c>
      <c r="BC217" s="35">
        <f t="shared" ref="BC217" si="3483">IF(BC$2&gt;=$O217,IF(BC216-(BC216*HLOOKUP($O217,$R$2:$BS$34,32,FALSE))&lt;=0,BC216,BC216*HLOOKUP($O217,$R$2:$BS$34,32,FALSE)),0)</f>
        <v>0</v>
      </c>
      <c r="BD217" s="35">
        <f t="shared" ref="BD217" si="3484">IF(BD$2&gt;=$O217,IF(BD216-(BD216*HLOOKUP($O217,$R$2:$BS$34,32,FALSE))&lt;=0,BD216,BD216*HLOOKUP($O217,$R$2:$BS$34,32,FALSE)),0)</f>
        <v>0</v>
      </c>
      <c r="BE217" s="35">
        <f t="shared" ref="BE217" si="3485">IF(BE$2&gt;=$O217,IF(BE216-(BE216*HLOOKUP($O217,$R$2:$BS$34,32,FALSE))&lt;=0,BE216,BE216*HLOOKUP($O217,$R$2:$BS$34,32,FALSE)),0)</f>
        <v>0</v>
      </c>
      <c r="BF217" s="35">
        <f t="shared" ref="BF217" si="3486">IF(BF$2&gt;=$O217,IF(BF216-(BF216*HLOOKUP($O217,$R$2:$BS$34,32,FALSE))&lt;=0,BF216,BF216*HLOOKUP($O217,$R$2:$BS$34,32,FALSE)),0)</f>
        <v>0</v>
      </c>
      <c r="BG217" s="35">
        <f t="shared" ref="BG217" si="3487">IF(BG$2&gt;=$O217,IF(BG216-(BG216*HLOOKUP($O217,$R$2:$BS$34,32,FALSE))&lt;=0,BG216,BG216*HLOOKUP($O217,$R$2:$BS$34,32,FALSE)),0)</f>
        <v>0</v>
      </c>
      <c r="BH217" s="35">
        <f t="shared" ref="BH217" si="3488">IF(BH$2&gt;=$O217,IF(BH216-(BH216*HLOOKUP($O217,$R$2:$BS$34,32,FALSE))&lt;=0,BH216,BH216*HLOOKUP($O217,$R$2:$BS$34,32,FALSE)),0)</f>
        <v>0</v>
      </c>
      <c r="BI217" s="35">
        <f t="shared" ref="BI217" si="3489">IF(BI$2&gt;=$O217,IF(BI216-(BI216*HLOOKUP($O217,$R$2:$BS$34,32,FALSE))&lt;=0,BI216,BI216*HLOOKUP($O217,$R$2:$BS$34,32,FALSE)),0)</f>
        <v>0</v>
      </c>
      <c r="BJ217" s="35">
        <f t="shared" ref="BJ217" si="3490">IF(BJ$2&gt;=$O217,IF(BJ216-(BJ216*HLOOKUP($O217,$R$2:$BS$34,32,FALSE))&lt;=0,BJ216,BJ216*HLOOKUP($O217,$R$2:$BS$34,32,FALSE)),0)</f>
        <v>0</v>
      </c>
      <c r="BK217" s="35">
        <f t="shared" ref="BK217" si="3491">IF(BK$2&gt;=$O217,IF(BK216-(BK216*HLOOKUP($O217,$R$2:$BS$34,32,FALSE))&lt;=0,BK216,BK216*HLOOKUP($O217,$R$2:$BS$34,32,FALSE)),0)</f>
        <v>0</v>
      </c>
      <c r="BL217" s="35">
        <f t="shared" ref="BL217" si="3492">IF(BL$2&gt;=$O217,IF(BL216-(BL216*HLOOKUP($O217,$R$2:$BS$34,32,FALSE))&lt;=0,BL216,BL216*HLOOKUP($O217,$R$2:$BS$34,32,FALSE)),0)</f>
        <v>0</v>
      </c>
      <c r="BM217" s="35">
        <f t="shared" ref="BM217" si="3493">IF(BM$2&gt;=$O217,IF(BM216-(BM216*HLOOKUP($O217,$R$2:$BS$34,32,FALSE))&lt;=0,BM216,BM216*HLOOKUP($O217,$R$2:$BS$34,32,FALSE)),0)</f>
        <v>0</v>
      </c>
      <c r="BN217" s="35">
        <f t="shared" ref="BN217" si="3494">IF(BN$2&gt;=$O217,IF(BN216-(BN216*HLOOKUP($O217,$R$2:$BS$34,32,FALSE))&lt;=0,BN216,BN216*HLOOKUP($O217,$R$2:$BS$34,32,FALSE)),0)</f>
        <v>0</v>
      </c>
      <c r="BO217" s="35">
        <f t="shared" ref="BO217" si="3495">IF(BO$2&gt;=$O217,IF(BO216-(BO216*HLOOKUP($O217,$R$2:$BS$34,32,FALSE))&lt;=0,BO216,BO216*HLOOKUP($O217,$R$2:$BS$34,32,FALSE)),0)</f>
        <v>0</v>
      </c>
      <c r="BP217" s="35">
        <f t="shared" ref="BP217" si="3496">IF(BP$2&gt;=$O217,IF(BP216-(BP216*HLOOKUP($O217,$R$2:$BS$34,32,FALSE))&lt;=0,BP216,BP216*HLOOKUP($O217,$R$2:$BS$34,32,FALSE)),0)</f>
        <v>0</v>
      </c>
      <c r="BQ217" s="35">
        <f t="shared" ref="BQ217" si="3497">IF(BQ$2&gt;=$O217,IF(BQ216-(BQ216*HLOOKUP($O217,$R$2:$BS$34,32,FALSE))&lt;=0,BQ216,BQ216*HLOOKUP($O217,$R$2:$BS$34,32,FALSE)),0)</f>
        <v>0</v>
      </c>
      <c r="BR217" s="35">
        <f t="shared" ref="BR217" si="3498">IF(BR$2&gt;=$O217,IF(BR216-(BR216*HLOOKUP($O217,$R$2:$BS$34,32,FALSE))&lt;=0,BR216,BR216*HLOOKUP($O217,$R$2:$BS$34,32,FALSE)),0)</f>
        <v>0</v>
      </c>
      <c r="BS217" s="35">
        <f t="shared" ref="BS217" si="3499">IF(BS$2&gt;=$O217,IF(BS216-(BS216*HLOOKUP($O217,$R$2:$BS$34,32,FALSE))&lt;=0,BS216,BS216*HLOOKUP($O217,$R$2:$BS$34,32,FALSE)),0)</f>
        <v>0</v>
      </c>
    </row>
    <row r="218" spans="6:71" hidden="1" outlineLevel="1">
      <c r="F218" t="s">
        <v>195</v>
      </c>
      <c r="L218" s="22" t="s">
        <v>196</v>
      </c>
      <c r="O218" s="22">
        <v>13</v>
      </c>
      <c r="R218" s="35">
        <f t="shared" ref="R218:BS218" si="3500">IF($O218=R$2,R$193,IF(R$2&gt;$O218,Q218-Q219,0))</f>
        <v>0</v>
      </c>
      <c r="S218" s="35">
        <f t="shared" si="3500"/>
        <v>0</v>
      </c>
      <c r="T218" s="35">
        <f t="shared" si="3500"/>
        <v>0</v>
      </c>
      <c r="U218" s="35">
        <f t="shared" si="3500"/>
        <v>0</v>
      </c>
      <c r="V218" s="35">
        <f t="shared" si="3500"/>
        <v>0</v>
      </c>
      <c r="W218" s="35">
        <f t="shared" si="3500"/>
        <v>0</v>
      </c>
      <c r="X218" s="35">
        <f t="shared" si="3500"/>
        <v>0</v>
      </c>
      <c r="Y218" s="35">
        <f t="shared" si="3500"/>
        <v>0</v>
      </c>
      <c r="Z218" s="35">
        <f t="shared" si="3500"/>
        <v>0</v>
      </c>
      <c r="AA218" s="35">
        <f t="shared" si="3500"/>
        <v>0</v>
      </c>
      <c r="AB218" s="35">
        <f t="shared" si="3500"/>
        <v>0</v>
      </c>
      <c r="AC218" s="35">
        <f t="shared" si="3500"/>
        <v>0</v>
      </c>
      <c r="AD218" s="35">
        <f t="shared" si="3500"/>
        <v>0</v>
      </c>
      <c r="AE218" s="35">
        <f t="shared" si="3500"/>
        <v>0</v>
      </c>
      <c r="AF218" s="35">
        <f t="shared" si="3500"/>
        <v>0</v>
      </c>
      <c r="AG218" s="35">
        <f t="shared" si="3500"/>
        <v>0</v>
      </c>
      <c r="AH218" s="35">
        <f t="shared" si="3500"/>
        <v>0</v>
      </c>
      <c r="AI218" s="35">
        <f t="shared" si="3500"/>
        <v>0</v>
      </c>
      <c r="AJ218" s="35">
        <f t="shared" si="3500"/>
        <v>0</v>
      </c>
      <c r="AK218" s="35">
        <f t="shared" si="3500"/>
        <v>0</v>
      </c>
      <c r="AL218" s="35">
        <f t="shared" si="3500"/>
        <v>0</v>
      </c>
      <c r="AM218" s="35">
        <f t="shared" si="3500"/>
        <v>0</v>
      </c>
      <c r="AN218" s="35">
        <f t="shared" si="3500"/>
        <v>0</v>
      </c>
      <c r="AO218" s="35">
        <f t="shared" si="3500"/>
        <v>0</v>
      </c>
      <c r="AP218" s="35">
        <f t="shared" si="3500"/>
        <v>0</v>
      </c>
      <c r="AQ218" s="35">
        <f t="shared" si="3500"/>
        <v>0</v>
      </c>
      <c r="AR218" s="35">
        <f t="shared" si="3500"/>
        <v>0</v>
      </c>
      <c r="AS218" s="35">
        <f t="shared" si="3500"/>
        <v>0</v>
      </c>
      <c r="AT218" s="35">
        <f t="shared" si="3500"/>
        <v>0</v>
      </c>
      <c r="AU218" s="35">
        <f t="shared" si="3500"/>
        <v>0</v>
      </c>
      <c r="AV218" s="35">
        <f t="shared" si="3500"/>
        <v>0</v>
      </c>
      <c r="AW218" s="35">
        <f t="shared" si="3500"/>
        <v>0</v>
      </c>
      <c r="AX218" s="35">
        <f t="shared" si="3500"/>
        <v>0</v>
      </c>
      <c r="AY218" s="35">
        <f t="shared" si="3500"/>
        <v>0</v>
      </c>
      <c r="AZ218" s="35">
        <f t="shared" si="3500"/>
        <v>0</v>
      </c>
      <c r="BA218" s="35">
        <f t="shared" si="3500"/>
        <v>0</v>
      </c>
      <c r="BB218" s="35">
        <f t="shared" si="3500"/>
        <v>0</v>
      </c>
      <c r="BC218" s="35">
        <f t="shared" si="3500"/>
        <v>0</v>
      </c>
      <c r="BD218" s="35">
        <f t="shared" si="3500"/>
        <v>0</v>
      </c>
      <c r="BE218" s="35">
        <f t="shared" si="3500"/>
        <v>0</v>
      </c>
      <c r="BF218" s="35">
        <f t="shared" si="3500"/>
        <v>0</v>
      </c>
      <c r="BG218" s="35">
        <f t="shared" si="3500"/>
        <v>0</v>
      </c>
      <c r="BH218" s="35">
        <f t="shared" si="3500"/>
        <v>0</v>
      </c>
      <c r="BI218" s="35">
        <f t="shared" si="3500"/>
        <v>0</v>
      </c>
      <c r="BJ218" s="35">
        <f t="shared" si="3500"/>
        <v>0</v>
      </c>
      <c r="BK218" s="35">
        <f t="shared" si="3500"/>
        <v>0</v>
      </c>
      <c r="BL218" s="35">
        <f t="shared" si="3500"/>
        <v>0</v>
      </c>
      <c r="BM218" s="35">
        <f t="shared" si="3500"/>
        <v>0</v>
      </c>
      <c r="BN218" s="35">
        <f t="shared" si="3500"/>
        <v>0</v>
      </c>
      <c r="BO218" s="35">
        <f t="shared" si="3500"/>
        <v>0</v>
      </c>
      <c r="BP218" s="35">
        <f t="shared" si="3500"/>
        <v>0</v>
      </c>
      <c r="BQ218" s="35">
        <f t="shared" si="3500"/>
        <v>0</v>
      </c>
      <c r="BR218" s="35">
        <f t="shared" si="3500"/>
        <v>0</v>
      </c>
      <c r="BS218" s="35">
        <f t="shared" si="3500"/>
        <v>0</v>
      </c>
    </row>
    <row r="219" spans="6:71" hidden="1" outlineLevel="1">
      <c r="F219" t="s">
        <v>197</v>
      </c>
      <c r="L219" s="22" t="s">
        <v>190</v>
      </c>
      <c r="O219" s="22">
        <v>13</v>
      </c>
      <c r="R219" s="35">
        <f t="shared" ref="R219" si="3501">IF(R$2&gt;=$O219,IF(R218-(R218*HLOOKUP($O219,$R$2:$BS$34,32,FALSE))&lt;=0,R218,R218*HLOOKUP($O219,$R$2:$BS$34,32,FALSE)),0)</f>
        <v>0</v>
      </c>
      <c r="S219" s="35">
        <f t="shared" ref="S219" si="3502">IF(S$2&gt;=$O219,IF(S218-(S218*HLOOKUP($O219,$R$2:$BS$34,32,FALSE))&lt;=0,S218,S218*HLOOKUP($O219,$R$2:$BS$34,32,FALSE)),0)</f>
        <v>0</v>
      </c>
      <c r="T219" s="35">
        <f t="shared" ref="T219" si="3503">IF(T$2&gt;=$O219,IF(T218-(T218*HLOOKUP($O219,$R$2:$BS$34,32,FALSE))&lt;=0,T218,T218*HLOOKUP($O219,$R$2:$BS$34,32,FALSE)),0)</f>
        <v>0</v>
      </c>
      <c r="U219" s="35">
        <f t="shared" ref="U219" si="3504">IF(U$2&gt;=$O219,IF(U218-(U218*HLOOKUP($O219,$R$2:$BS$34,32,FALSE))&lt;=0,U218,U218*HLOOKUP($O219,$R$2:$BS$34,32,FALSE)),0)</f>
        <v>0</v>
      </c>
      <c r="V219" s="35">
        <f t="shared" ref="V219" si="3505">IF(V$2&gt;=$O219,IF(V218-(V218*HLOOKUP($O219,$R$2:$BS$34,32,FALSE))&lt;=0,V218,V218*HLOOKUP($O219,$R$2:$BS$34,32,FALSE)),0)</f>
        <v>0</v>
      </c>
      <c r="W219" s="35">
        <f t="shared" ref="W219" si="3506">IF(W$2&gt;=$O219,IF(W218-(W218*HLOOKUP($O219,$R$2:$BS$34,32,FALSE))&lt;=0,W218,W218*HLOOKUP($O219,$R$2:$BS$34,32,FALSE)),0)</f>
        <v>0</v>
      </c>
      <c r="X219" s="35">
        <f t="shared" ref="X219" si="3507">IF(X$2&gt;=$O219,IF(X218-(X218*HLOOKUP($O219,$R$2:$BS$34,32,FALSE))&lt;=0,X218,X218*HLOOKUP($O219,$R$2:$BS$34,32,FALSE)),0)</f>
        <v>0</v>
      </c>
      <c r="Y219" s="35">
        <f t="shared" ref="Y219" si="3508">IF(Y$2&gt;=$O219,IF(Y218-(Y218*HLOOKUP($O219,$R$2:$BS$34,32,FALSE))&lt;=0,Y218,Y218*HLOOKUP($O219,$R$2:$BS$34,32,FALSE)),0)</f>
        <v>0</v>
      </c>
      <c r="Z219" s="35">
        <f t="shared" ref="Z219" si="3509">IF(Z$2&gt;=$O219,IF(Z218-(Z218*HLOOKUP($O219,$R$2:$BS$34,32,FALSE))&lt;=0,Z218,Z218*HLOOKUP($O219,$R$2:$BS$34,32,FALSE)),0)</f>
        <v>0</v>
      </c>
      <c r="AA219" s="35">
        <f t="shared" ref="AA219" si="3510">IF(AA$2&gt;=$O219,IF(AA218-(AA218*HLOOKUP($O219,$R$2:$BS$34,32,FALSE))&lt;=0,AA218,AA218*HLOOKUP($O219,$R$2:$BS$34,32,FALSE)),0)</f>
        <v>0</v>
      </c>
      <c r="AB219" s="35">
        <f t="shared" ref="AB219" si="3511">IF(AB$2&gt;=$O219,IF(AB218-(AB218*HLOOKUP($O219,$R$2:$BS$34,32,FALSE))&lt;=0,AB218,AB218*HLOOKUP($O219,$R$2:$BS$34,32,FALSE)),0)</f>
        <v>0</v>
      </c>
      <c r="AC219" s="35">
        <f t="shared" ref="AC219" si="3512">IF(AC$2&gt;=$O219,IF(AC218-(AC218*HLOOKUP($O219,$R$2:$BS$34,32,FALSE))&lt;=0,AC218,AC218*HLOOKUP($O219,$R$2:$BS$34,32,FALSE)),0)</f>
        <v>0</v>
      </c>
      <c r="AD219" s="35">
        <f t="shared" ref="AD219" si="3513">IF(AD$2&gt;=$O219,IF(AD218-(AD218*HLOOKUP($O219,$R$2:$BS$34,32,FALSE))&lt;=0,AD218,AD218*HLOOKUP($O219,$R$2:$BS$34,32,FALSE)),0)</f>
        <v>0</v>
      </c>
      <c r="AE219" s="35">
        <f t="shared" ref="AE219" si="3514">IF(AE$2&gt;=$O219,IF(AE218-(AE218*HLOOKUP($O219,$R$2:$BS$34,32,FALSE))&lt;=0,AE218,AE218*HLOOKUP($O219,$R$2:$BS$34,32,FALSE)),0)</f>
        <v>0</v>
      </c>
      <c r="AF219" s="35">
        <f t="shared" ref="AF219" si="3515">IF(AF$2&gt;=$O219,IF(AF218-(AF218*HLOOKUP($O219,$R$2:$BS$34,32,FALSE))&lt;=0,AF218,AF218*HLOOKUP($O219,$R$2:$BS$34,32,FALSE)),0)</f>
        <v>0</v>
      </c>
      <c r="AG219" s="35">
        <f t="shared" ref="AG219" si="3516">IF(AG$2&gt;=$O219,IF(AG218-(AG218*HLOOKUP($O219,$R$2:$BS$34,32,FALSE))&lt;=0,AG218,AG218*HLOOKUP($O219,$R$2:$BS$34,32,FALSE)),0)</f>
        <v>0</v>
      </c>
      <c r="AH219" s="35">
        <f t="shared" ref="AH219" si="3517">IF(AH$2&gt;=$O219,IF(AH218-(AH218*HLOOKUP($O219,$R$2:$BS$34,32,FALSE))&lt;=0,AH218,AH218*HLOOKUP($O219,$R$2:$BS$34,32,FALSE)),0)</f>
        <v>0</v>
      </c>
      <c r="AI219" s="35">
        <f t="shared" ref="AI219" si="3518">IF(AI$2&gt;=$O219,IF(AI218-(AI218*HLOOKUP($O219,$R$2:$BS$34,32,FALSE))&lt;=0,AI218,AI218*HLOOKUP($O219,$R$2:$BS$34,32,FALSE)),0)</f>
        <v>0</v>
      </c>
      <c r="AJ219" s="35">
        <f t="shared" ref="AJ219" si="3519">IF(AJ$2&gt;=$O219,IF(AJ218-(AJ218*HLOOKUP($O219,$R$2:$BS$34,32,FALSE))&lt;=0,AJ218,AJ218*HLOOKUP($O219,$R$2:$BS$34,32,FALSE)),0)</f>
        <v>0</v>
      </c>
      <c r="AK219" s="35">
        <f t="shared" ref="AK219" si="3520">IF(AK$2&gt;=$O219,IF(AK218-(AK218*HLOOKUP($O219,$R$2:$BS$34,32,FALSE))&lt;=0,AK218,AK218*HLOOKUP($O219,$R$2:$BS$34,32,FALSE)),0)</f>
        <v>0</v>
      </c>
      <c r="AL219" s="35">
        <f t="shared" ref="AL219" si="3521">IF(AL$2&gt;=$O219,IF(AL218-(AL218*HLOOKUP($O219,$R$2:$BS$34,32,FALSE))&lt;=0,AL218,AL218*HLOOKUP($O219,$R$2:$BS$34,32,FALSE)),0)</f>
        <v>0</v>
      </c>
      <c r="AM219" s="35">
        <f t="shared" ref="AM219" si="3522">IF(AM$2&gt;=$O219,IF(AM218-(AM218*HLOOKUP($O219,$R$2:$BS$34,32,FALSE))&lt;=0,AM218,AM218*HLOOKUP($O219,$R$2:$BS$34,32,FALSE)),0)</f>
        <v>0</v>
      </c>
      <c r="AN219" s="35">
        <f t="shared" ref="AN219" si="3523">IF(AN$2&gt;=$O219,IF(AN218-(AN218*HLOOKUP($O219,$R$2:$BS$34,32,FALSE))&lt;=0,AN218,AN218*HLOOKUP($O219,$R$2:$BS$34,32,FALSE)),0)</f>
        <v>0</v>
      </c>
      <c r="AO219" s="35">
        <f t="shared" ref="AO219" si="3524">IF(AO$2&gt;=$O219,IF(AO218-(AO218*HLOOKUP($O219,$R$2:$BS$34,32,FALSE))&lt;=0,AO218,AO218*HLOOKUP($O219,$R$2:$BS$34,32,FALSE)),0)</f>
        <v>0</v>
      </c>
      <c r="AP219" s="35">
        <f t="shared" ref="AP219" si="3525">IF(AP$2&gt;=$O219,IF(AP218-(AP218*HLOOKUP($O219,$R$2:$BS$34,32,FALSE))&lt;=0,AP218,AP218*HLOOKUP($O219,$R$2:$BS$34,32,FALSE)),0)</f>
        <v>0</v>
      </c>
      <c r="AQ219" s="35">
        <f t="shared" ref="AQ219" si="3526">IF(AQ$2&gt;=$O219,IF(AQ218-(AQ218*HLOOKUP($O219,$R$2:$BS$34,32,FALSE))&lt;=0,AQ218,AQ218*HLOOKUP($O219,$R$2:$BS$34,32,FALSE)),0)</f>
        <v>0</v>
      </c>
      <c r="AR219" s="35">
        <f t="shared" ref="AR219" si="3527">IF(AR$2&gt;=$O219,IF(AR218-(AR218*HLOOKUP($O219,$R$2:$BS$34,32,FALSE))&lt;=0,AR218,AR218*HLOOKUP($O219,$R$2:$BS$34,32,FALSE)),0)</f>
        <v>0</v>
      </c>
      <c r="AS219" s="35">
        <f t="shared" ref="AS219" si="3528">IF(AS$2&gt;=$O219,IF(AS218-(AS218*HLOOKUP($O219,$R$2:$BS$34,32,FALSE))&lt;=0,AS218,AS218*HLOOKUP($O219,$R$2:$BS$34,32,FALSE)),0)</f>
        <v>0</v>
      </c>
      <c r="AT219" s="35">
        <f t="shared" ref="AT219" si="3529">IF(AT$2&gt;=$O219,IF(AT218-(AT218*HLOOKUP($O219,$R$2:$BS$34,32,FALSE))&lt;=0,AT218,AT218*HLOOKUP($O219,$R$2:$BS$34,32,FALSE)),0)</f>
        <v>0</v>
      </c>
      <c r="AU219" s="35">
        <f t="shared" ref="AU219" si="3530">IF(AU$2&gt;=$O219,IF(AU218-(AU218*HLOOKUP($O219,$R$2:$BS$34,32,FALSE))&lt;=0,AU218,AU218*HLOOKUP($O219,$R$2:$BS$34,32,FALSE)),0)</f>
        <v>0</v>
      </c>
      <c r="AV219" s="35">
        <f t="shared" ref="AV219" si="3531">IF(AV$2&gt;=$O219,IF(AV218-(AV218*HLOOKUP($O219,$R$2:$BS$34,32,FALSE))&lt;=0,AV218,AV218*HLOOKUP($O219,$R$2:$BS$34,32,FALSE)),0)</f>
        <v>0</v>
      </c>
      <c r="AW219" s="35">
        <f t="shared" ref="AW219" si="3532">IF(AW$2&gt;=$O219,IF(AW218-(AW218*HLOOKUP($O219,$R$2:$BS$34,32,FALSE))&lt;=0,AW218,AW218*HLOOKUP($O219,$R$2:$BS$34,32,FALSE)),0)</f>
        <v>0</v>
      </c>
      <c r="AX219" s="35">
        <f t="shared" ref="AX219" si="3533">IF(AX$2&gt;=$O219,IF(AX218-(AX218*HLOOKUP($O219,$R$2:$BS$34,32,FALSE))&lt;=0,AX218,AX218*HLOOKUP($O219,$R$2:$BS$34,32,FALSE)),0)</f>
        <v>0</v>
      </c>
      <c r="AY219" s="35">
        <f t="shared" ref="AY219" si="3534">IF(AY$2&gt;=$O219,IF(AY218-(AY218*HLOOKUP($O219,$R$2:$BS$34,32,FALSE))&lt;=0,AY218,AY218*HLOOKUP($O219,$R$2:$BS$34,32,FALSE)),0)</f>
        <v>0</v>
      </c>
      <c r="AZ219" s="35">
        <f t="shared" ref="AZ219" si="3535">IF(AZ$2&gt;=$O219,IF(AZ218-(AZ218*HLOOKUP($O219,$R$2:$BS$34,32,FALSE))&lt;=0,AZ218,AZ218*HLOOKUP($O219,$R$2:$BS$34,32,FALSE)),0)</f>
        <v>0</v>
      </c>
      <c r="BA219" s="35">
        <f t="shared" ref="BA219" si="3536">IF(BA$2&gt;=$O219,IF(BA218-(BA218*HLOOKUP($O219,$R$2:$BS$34,32,FALSE))&lt;=0,BA218,BA218*HLOOKUP($O219,$R$2:$BS$34,32,FALSE)),0)</f>
        <v>0</v>
      </c>
      <c r="BB219" s="35">
        <f t="shared" ref="BB219" si="3537">IF(BB$2&gt;=$O219,IF(BB218-(BB218*HLOOKUP($O219,$R$2:$BS$34,32,FALSE))&lt;=0,BB218,BB218*HLOOKUP($O219,$R$2:$BS$34,32,FALSE)),0)</f>
        <v>0</v>
      </c>
      <c r="BC219" s="35">
        <f t="shared" ref="BC219" si="3538">IF(BC$2&gt;=$O219,IF(BC218-(BC218*HLOOKUP($O219,$R$2:$BS$34,32,FALSE))&lt;=0,BC218,BC218*HLOOKUP($O219,$R$2:$BS$34,32,FALSE)),0)</f>
        <v>0</v>
      </c>
      <c r="BD219" s="35">
        <f t="shared" ref="BD219" si="3539">IF(BD$2&gt;=$O219,IF(BD218-(BD218*HLOOKUP($O219,$R$2:$BS$34,32,FALSE))&lt;=0,BD218,BD218*HLOOKUP($O219,$R$2:$BS$34,32,FALSE)),0)</f>
        <v>0</v>
      </c>
      <c r="BE219" s="35">
        <f t="shared" ref="BE219" si="3540">IF(BE$2&gt;=$O219,IF(BE218-(BE218*HLOOKUP($O219,$R$2:$BS$34,32,FALSE))&lt;=0,BE218,BE218*HLOOKUP($O219,$R$2:$BS$34,32,FALSE)),0)</f>
        <v>0</v>
      </c>
      <c r="BF219" s="35">
        <f t="shared" ref="BF219" si="3541">IF(BF$2&gt;=$O219,IF(BF218-(BF218*HLOOKUP($O219,$R$2:$BS$34,32,FALSE))&lt;=0,BF218,BF218*HLOOKUP($O219,$R$2:$BS$34,32,FALSE)),0)</f>
        <v>0</v>
      </c>
      <c r="BG219" s="35">
        <f t="shared" ref="BG219" si="3542">IF(BG$2&gt;=$O219,IF(BG218-(BG218*HLOOKUP($O219,$R$2:$BS$34,32,FALSE))&lt;=0,BG218,BG218*HLOOKUP($O219,$R$2:$BS$34,32,FALSE)),0)</f>
        <v>0</v>
      </c>
      <c r="BH219" s="35">
        <f t="shared" ref="BH219" si="3543">IF(BH$2&gt;=$O219,IF(BH218-(BH218*HLOOKUP($O219,$R$2:$BS$34,32,FALSE))&lt;=0,BH218,BH218*HLOOKUP($O219,$R$2:$BS$34,32,FALSE)),0)</f>
        <v>0</v>
      </c>
      <c r="BI219" s="35">
        <f t="shared" ref="BI219" si="3544">IF(BI$2&gt;=$O219,IF(BI218-(BI218*HLOOKUP($O219,$R$2:$BS$34,32,FALSE))&lt;=0,BI218,BI218*HLOOKUP($O219,$R$2:$BS$34,32,FALSE)),0)</f>
        <v>0</v>
      </c>
      <c r="BJ219" s="35">
        <f t="shared" ref="BJ219" si="3545">IF(BJ$2&gt;=$O219,IF(BJ218-(BJ218*HLOOKUP($O219,$R$2:$BS$34,32,FALSE))&lt;=0,BJ218,BJ218*HLOOKUP($O219,$R$2:$BS$34,32,FALSE)),0)</f>
        <v>0</v>
      </c>
      <c r="BK219" s="35">
        <f t="shared" ref="BK219" si="3546">IF(BK$2&gt;=$O219,IF(BK218-(BK218*HLOOKUP($O219,$R$2:$BS$34,32,FALSE))&lt;=0,BK218,BK218*HLOOKUP($O219,$R$2:$BS$34,32,FALSE)),0)</f>
        <v>0</v>
      </c>
      <c r="BL219" s="35">
        <f t="shared" ref="BL219" si="3547">IF(BL$2&gt;=$O219,IF(BL218-(BL218*HLOOKUP($O219,$R$2:$BS$34,32,FALSE))&lt;=0,BL218,BL218*HLOOKUP($O219,$R$2:$BS$34,32,FALSE)),0)</f>
        <v>0</v>
      </c>
      <c r="BM219" s="35">
        <f t="shared" ref="BM219" si="3548">IF(BM$2&gt;=$O219,IF(BM218-(BM218*HLOOKUP($O219,$R$2:$BS$34,32,FALSE))&lt;=0,BM218,BM218*HLOOKUP($O219,$R$2:$BS$34,32,FALSE)),0)</f>
        <v>0</v>
      </c>
      <c r="BN219" s="35">
        <f t="shared" ref="BN219" si="3549">IF(BN$2&gt;=$O219,IF(BN218-(BN218*HLOOKUP($O219,$R$2:$BS$34,32,FALSE))&lt;=0,BN218,BN218*HLOOKUP($O219,$R$2:$BS$34,32,FALSE)),0)</f>
        <v>0</v>
      </c>
      <c r="BO219" s="35">
        <f t="shared" ref="BO219" si="3550">IF(BO$2&gt;=$O219,IF(BO218-(BO218*HLOOKUP($O219,$R$2:$BS$34,32,FALSE))&lt;=0,BO218,BO218*HLOOKUP($O219,$R$2:$BS$34,32,FALSE)),0)</f>
        <v>0</v>
      </c>
      <c r="BP219" s="35">
        <f t="shared" ref="BP219" si="3551">IF(BP$2&gt;=$O219,IF(BP218-(BP218*HLOOKUP($O219,$R$2:$BS$34,32,FALSE))&lt;=0,BP218,BP218*HLOOKUP($O219,$R$2:$BS$34,32,FALSE)),0)</f>
        <v>0</v>
      </c>
      <c r="BQ219" s="35">
        <f t="shared" ref="BQ219" si="3552">IF(BQ$2&gt;=$O219,IF(BQ218-(BQ218*HLOOKUP($O219,$R$2:$BS$34,32,FALSE))&lt;=0,BQ218,BQ218*HLOOKUP($O219,$R$2:$BS$34,32,FALSE)),0)</f>
        <v>0</v>
      </c>
      <c r="BR219" s="35">
        <f t="shared" ref="BR219" si="3553">IF(BR$2&gt;=$O219,IF(BR218-(BR218*HLOOKUP($O219,$R$2:$BS$34,32,FALSE))&lt;=0,BR218,BR218*HLOOKUP($O219,$R$2:$BS$34,32,FALSE)),0)</f>
        <v>0</v>
      </c>
      <c r="BS219" s="35">
        <f t="shared" ref="BS219" si="3554">IF(BS$2&gt;=$O219,IF(BS218-(BS218*HLOOKUP($O219,$R$2:$BS$34,32,FALSE))&lt;=0,BS218,BS218*HLOOKUP($O219,$R$2:$BS$34,32,FALSE)),0)</f>
        <v>0</v>
      </c>
    </row>
    <row r="220" spans="6:71" hidden="1" outlineLevel="1">
      <c r="F220" t="s">
        <v>195</v>
      </c>
      <c r="L220" s="22" t="s">
        <v>196</v>
      </c>
      <c r="O220" s="22">
        <v>14</v>
      </c>
      <c r="R220" s="35">
        <f t="shared" ref="R220:BS220" si="3555">IF($O220=R$2,R$193,IF(R$2&gt;$O220,Q220-Q221,0))</f>
        <v>0</v>
      </c>
      <c r="S220" s="35">
        <f t="shared" si="3555"/>
        <v>0</v>
      </c>
      <c r="T220" s="35">
        <f t="shared" si="3555"/>
        <v>0</v>
      </c>
      <c r="U220" s="35">
        <f t="shared" si="3555"/>
        <v>0</v>
      </c>
      <c r="V220" s="35">
        <f t="shared" si="3555"/>
        <v>0</v>
      </c>
      <c r="W220" s="35">
        <f t="shared" si="3555"/>
        <v>0</v>
      </c>
      <c r="X220" s="35">
        <f t="shared" si="3555"/>
        <v>0</v>
      </c>
      <c r="Y220" s="35">
        <f t="shared" si="3555"/>
        <v>0</v>
      </c>
      <c r="Z220" s="35">
        <f t="shared" si="3555"/>
        <v>0</v>
      </c>
      <c r="AA220" s="35">
        <f t="shared" si="3555"/>
        <v>0</v>
      </c>
      <c r="AB220" s="35">
        <f t="shared" si="3555"/>
        <v>0</v>
      </c>
      <c r="AC220" s="35">
        <f t="shared" si="3555"/>
        <v>0</v>
      </c>
      <c r="AD220" s="35">
        <f t="shared" si="3555"/>
        <v>0</v>
      </c>
      <c r="AE220" s="35">
        <f t="shared" si="3555"/>
        <v>0</v>
      </c>
      <c r="AF220" s="35">
        <f t="shared" si="3555"/>
        <v>0</v>
      </c>
      <c r="AG220" s="35">
        <f t="shared" si="3555"/>
        <v>0</v>
      </c>
      <c r="AH220" s="35">
        <f t="shared" si="3555"/>
        <v>0</v>
      </c>
      <c r="AI220" s="35">
        <f t="shared" si="3555"/>
        <v>0</v>
      </c>
      <c r="AJ220" s="35">
        <f t="shared" si="3555"/>
        <v>0</v>
      </c>
      <c r="AK220" s="35">
        <f t="shared" si="3555"/>
        <v>0</v>
      </c>
      <c r="AL220" s="35">
        <f t="shared" si="3555"/>
        <v>0</v>
      </c>
      <c r="AM220" s="35">
        <f t="shared" si="3555"/>
        <v>0</v>
      </c>
      <c r="AN220" s="35">
        <f t="shared" si="3555"/>
        <v>0</v>
      </c>
      <c r="AO220" s="35">
        <f t="shared" si="3555"/>
        <v>0</v>
      </c>
      <c r="AP220" s="35">
        <f t="shared" si="3555"/>
        <v>0</v>
      </c>
      <c r="AQ220" s="35">
        <f t="shared" si="3555"/>
        <v>0</v>
      </c>
      <c r="AR220" s="35">
        <f t="shared" si="3555"/>
        <v>0</v>
      </c>
      <c r="AS220" s="35">
        <f t="shared" si="3555"/>
        <v>0</v>
      </c>
      <c r="AT220" s="35">
        <f t="shared" si="3555"/>
        <v>0</v>
      </c>
      <c r="AU220" s="35">
        <f t="shared" si="3555"/>
        <v>0</v>
      </c>
      <c r="AV220" s="35">
        <f t="shared" si="3555"/>
        <v>0</v>
      </c>
      <c r="AW220" s="35">
        <f t="shared" si="3555"/>
        <v>0</v>
      </c>
      <c r="AX220" s="35">
        <f t="shared" si="3555"/>
        <v>0</v>
      </c>
      <c r="AY220" s="35">
        <f t="shared" si="3555"/>
        <v>0</v>
      </c>
      <c r="AZ220" s="35">
        <f t="shared" si="3555"/>
        <v>0</v>
      </c>
      <c r="BA220" s="35">
        <f t="shared" si="3555"/>
        <v>0</v>
      </c>
      <c r="BB220" s="35">
        <f t="shared" si="3555"/>
        <v>0</v>
      </c>
      <c r="BC220" s="35">
        <f t="shared" si="3555"/>
        <v>0</v>
      </c>
      <c r="BD220" s="35">
        <f t="shared" si="3555"/>
        <v>0</v>
      </c>
      <c r="BE220" s="35">
        <f t="shared" si="3555"/>
        <v>0</v>
      </c>
      <c r="BF220" s="35">
        <f t="shared" si="3555"/>
        <v>0</v>
      </c>
      <c r="BG220" s="35">
        <f t="shared" si="3555"/>
        <v>0</v>
      </c>
      <c r="BH220" s="35">
        <f t="shared" si="3555"/>
        <v>0</v>
      </c>
      <c r="BI220" s="35">
        <f t="shared" si="3555"/>
        <v>0</v>
      </c>
      <c r="BJ220" s="35">
        <f t="shared" si="3555"/>
        <v>0</v>
      </c>
      <c r="BK220" s="35">
        <f t="shared" si="3555"/>
        <v>0</v>
      </c>
      <c r="BL220" s="35">
        <f t="shared" si="3555"/>
        <v>0</v>
      </c>
      <c r="BM220" s="35">
        <f t="shared" si="3555"/>
        <v>0</v>
      </c>
      <c r="BN220" s="35">
        <f t="shared" si="3555"/>
        <v>0</v>
      </c>
      <c r="BO220" s="35">
        <f t="shared" si="3555"/>
        <v>0</v>
      </c>
      <c r="BP220" s="35">
        <f t="shared" si="3555"/>
        <v>0</v>
      </c>
      <c r="BQ220" s="35">
        <f t="shared" si="3555"/>
        <v>0</v>
      </c>
      <c r="BR220" s="35">
        <f t="shared" si="3555"/>
        <v>0</v>
      </c>
      <c r="BS220" s="35">
        <f t="shared" si="3555"/>
        <v>0</v>
      </c>
    </row>
    <row r="221" spans="6:71" hidden="1" outlineLevel="1">
      <c r="F221" t="s">
        <v>197</v>
      </c>
      <c r="L221" s="22" t="s">
        <v>190</v>
      </c>
      <c r="O221" s="22">
        <v>14</v>
      </c>
      <c r="R221" s="35">
        <f t="shared" ref="R221" si="3556">IF(R$2&gt;=$O221,IF(R220-(R220*HLOOKUP($O221,$R$2:$BS$34,32,FALSE))&lt;=0,R220,R220*HLOOKUP($O221,$R$2:$BS$34,32,FALSE)),0)</f>
        <v>0</v>
      </c>
      <c r="S221" s="35">
        <f t="shared" ref="S221" si="3557">IF(S$2&gt;=$O221,IF(S220-(S220*HLOOKUP($O221,$R$2:$BS$34,32,FALSE))&lt;=0,S220,S220*HLOOKUP($O221,$R$2:$BS$34,32,FALSE)),0)</f>
        <v>0</v>
      </c>
      <c r="T221" s="35">
        <f t="shared" ref="T221" si="3558">IF(T$2&gt;=$O221,IF(T220-(T220*HLOOKUP($O221,$R$2:$BS$34,32,FALSE))&lt;=0,T220,T220*HLOOKUP($O221,$R$2:$BS$34,32,FALSE)),0)</f>
        <v>0</v>
      </c>
      <c r="U221" s="35">
        <f t="shared" ref="U221" si="3559">IF(U$2&gt;=$O221,IF(U220-(U220*HLOOKUP($O221,$R$2:$BS$34,32,FALSE))&lt;=0,U220,U220*HLOOKUP($O221,$R$2:$BS$34,32,FALSE)),0)</f>
        <v>0</v>
      </c>
      <c r="V221" s="35">
        <f t="shared" ref="V221" si="3560">IF(V$2&gt;=$O221,IF(V220-(V220*HLOOKUP($O221,$R$2:$BS$34,32,FALSE))&lt;=0,V220,V220*HLOOKUP($O221,$R$2:$BS$34,32,FALSE)),0)</f>
        <v>0</v>
      </c>
      <c r="W221" s="35">
        <f t="shared" ref="W221" si="3561">IF(W$2&gt;=$O221,IF(W220-(W220*HLOOKUP($O221,$R$2:$BS$34,32,FALSE))&lt;=0,W220,W220*HLOOKUP($O221,$R$2:$BS$34,32,FALSE)),0)</f>
        <v>0</v>
      </c>
      <c r="X221" s="35">
        <f t="shared" ref="X221" si="3562">IF(X$2&gt;=$O221,IF(X220-(X220*HLOOKUP($O221,$R$2:$BS$34,32,FALSE))&lt;=0,X220,X220*HLOOKUP($O221,$R$2:$BS$34,32,FALSE)),0)</f>
        <v>0</v>
      </c>
      <c r="Y221" s="35">
        <f t="shared" ref="Y221" si="3563">IF(Y$2&gt;=$O221,IF(Y220-(Y220*HLOOKUP($O221,$R$2:$BS$34,32,FALSE))&lt;=0,Y220,Y220*HLOOKUP($O221,$R$2:$BS$34,32,FALSE)),0)</f>
        <v>0</v>
      </c>
      <c r="Z221" s="35">
        <f t="shared" ref="Z221" si="3564">IF(Z$2&gt;=$O221,IF(Z220-(Z220*HLOOKUP($O221,$R$2:$BS$34,32,FALSE))&lt;=0,Z220,Z220*HLOOKUP($O221,$R$2:$BS$34,32,FALSE)),0)</f>
        <v>0</v>
      </c>
      <c r="AA221" s="35">
        <f t="shared" ref="AA221" si="3565">IF(AA$2&gt;=$O221,IF(AA220-(AA220*HLOOKUP($O221,$R$2:$BS$34,32,FALSE))&lt;=0,AA220,AA220*HLOOKUP($O221,$R$2:$BS$34,32,FALSE)),0)</f>
        <v>0</v>
      </c>
      <c r="AB221" s="35">
        <f t="shared" ref="AB221" si="3566">IF(AB$2&gt;=$O221,IF(AB220-(AB220*HLOOKUP($O221,$R$2:$BS$34,32,FALSE))&lt;=0,AB220,AB220*HLOOKUP($O221,$R$2:$BS$34,32,FALSE)),0)</f>
        <v>0</v>
      </c>
      <c r="AC221" s="35">
        <f t="shared" ref="AC221" si="3567">IF(AC$2&gt;=$O221,IF(AC220-(AC220*HLOOKUP($O221,$R$2:$BS$34,32,FALSE))&lt;=0,AC220,AC220*HLOOKUP($O221,$R$2:$BS$34,32,FALSE)),0)</f>
        <v>0</v>
      </c>
      <c r="AD221" s="35">
        <f t="shared" ref="AD221" si="3568">IF(AD$2&gt;=$O221,IF(AD220-(AD220*HLOOKUP($O221,$R$2:$BS$34,32,FALSE))&lt;=0,AD220,AD220*HLOOKUP($O221,$R$2:$BS$34,32,FALSE)),0)</f>
        <v>0</v>
      </c>
      <c r="AE221" s="35">
        <f t="shared" ref="AE221" si="3569">IF(AE$2&gt;=$O221,IF(AE220-(AE220*HLOOKUP($O221,$R$2:$BS$34,32,FALSE))&lt;=0,AE220,AE220*HLOOKUP($O221,$R$2:$BS$34,32,FALSE)),0)</f>
        <v>0</v>
      </c>
      <c r="AF221" s="35">
        <f t="shared" ref="AF221" si="3570">IF(AF$2&gt;=$O221,IF(AF220-(AF220*HLOOKUP($O221,$R$2:$BS$34,32,FALSE))&lt;=0,AF220,AF220*HLOOKUP($O221,$R$2:$BS$34,32,FALSE)),0)</f>
        <v>0</v>
      </c>
      <c r="AG221" s="35">
        <f t="shared" ref="AG221" si="3571">IF(AG$2&gt;=$O221,IF(AG220-(AG220*HLOOKUP($O221,$R$2:$BS$34,32,FALSE))&lt;=0,AG220,AG220*HLOOKUP($O221,$R$2:$BS$34,32,FALSE)),0)</f>
        <v>0</v>
      </c>
      <c r="AH221" s="35">
        <f t="shared" ref="AH221" si="3572">IF(AH$2&gt;=$O221,IF(AH220-(AH220*HLOOKUP($O221,$R$2:$BS$34,32,FALSE))&lt;=0,AH220,AH220*HLOOKUP($O221,$R$2:$BS$34,32,FALSE)),0)</f>
        <v>0</v>
      </c>
      <c r="AI221" s="35">
        <f t="shared" ref="AI221" si="3573">IF(AI$2&gt;=$O221,IF(AI220-(AI220*HLOOKUP($O221,$R$2:$BS$34,32,FALSE))&lt;=0,AI220,AI220*HLOOKUP($O221,$R$2:$BS$34,32,FALSE)),0)</f>
        <v>0</v>
      </c>
      <c r="AJ221" s="35">
        <f t="shared" ref="AJ221" si="3574">IF(AJ$2&gt;=$O221,IF(AJ220-(AJ220*HLOOKUP($O221,$R$2:$BS$34,32,FALSE))&lt;=0,AJ220,AJ220*HLOOKUP($O221,$R$2:$BS$34,32,FALSE)),0)</f>
        <v>0</v>
      </c>
      <c r="AK221" s="35">
        <f t="shared" ref="AK221" si="3575">IF(AK$2&gt;=$O221,IF(AK220-(AK220*HLOOKUP($O221,$R$2:$BS$34,32,FALSE))&lt;=0,AK220,AK220*HLOOKUP($O221,$R$2:$BS$34,32,FALSE)),0)</f>
        <v>0</v>
      </c>
      <c r="AL221" s="35">
        <f t="shared" ref="AL221" si="3576">IF(AL$2&gt;=$O221,IF(AL220-(AL220*HLOOKUP($O221,$R$2:$BS$34,32,FALSE))&lt;=0,AL220,AL220*HLOOKUP($O221,$R$2:$BS$34,32,FALSE)),0)</f>
        <v>0</v>
      </c>
      <c r="AM221" s="35">
        <f t="shared" ref="AM221" si="3577">IF(AM$2&gt;=$O221,IF(AM220-(AM220*HLOOKUP($O221,$R$2:$BS$34,32,FALSE))&lt;=0,AM220,AM220*HLOOKUP($O221,$R$2:$BS$34,32,FALSE)),0)</f>
        <v>0</v>
      </c>
      <c r="AN221" s="35">
        <f t="shared" ref="AN221" si="3578">IF(AN$2&gt;=$O221,IF(AN220-(AN220*HLOOKUP($O221,$R$2:$BS$34,32,FALSE))&lt;=0,AN220,AN220*HLOOKUP($O221,$R$2:$BS$34,32,FALSE)),0)</f>
        <v>0</v>
      </c>
      <c r="AO221" s="35">
        <f t="shared" ref="AO221" si="3579">IF(AO$2&gt;=$O221,IF(AO220-(AO220*HLOOKUP($O221,$R$2:$BS$34,32,FALSE))&lt;=0,AO220,AO220*HLOOKUP($O221,$R$2:$BS$34,32,FALSE)),0)</f>
        <v>0</v>
      </c>
      <c r="AP221" s="35">
        <f t="shared" ref="AP221" si="3580">IF(AP$2&gt;=$O221,IF(AP220-(AP220*HLOOKUP($O221,$R$2:$BS$34,32,FALSE))&lt;=0,AP220,AP220*HLOOKUP($O221,$R$2:$BS$34,32,FALSE)),0)</f>
        <v>0</v>
      </c>
      <c r="AQ221" s="35">
        <f t="shared" ref="AQ221" si="3581">IF(AQ$2&gt;=$O221,IF(AQ220-(AQ220*HLOOKUP($O221,$R$2:$BS$34,32,FALSE))&lt;=0,AQ220,AQ220*HLOOKUP($O221,$R$2:$BS$34,32,FALSE)),0)</f>
        <v>0</v>
      </c>
      <c r="AR221" s="35">
        <f t="shared" ref="AR221" si="3582">IF(AR$2&gt;=$O221,IF(AR220-(AR220*HLOOKUP($O221,$R$2:$BS$34,32,FALSE))&lt;=0,AR220,AR220*HLOOKUP($O221,$R$2:$BS$34,32,FALSE)),0)</f>
        <v>0</v>
      </c>
      <c r="AS221" s="35">
        <f t="shared" ref="AS221" si="3583">IF(AS$2&gt;=$O221,IF(AS220-(AS220*HLOOKUP($O221,$R$2:$BS$34,32,FALSE))&lt;=0,AS220,AS220*HLOOKUP($O221,$R$2:$BS$34,32,FALSE)),0)</f>
        <v>0</v>
      </c>
      <c r="AT221" s="35">
        <f t="shared" ref="AT221" si="3584">IF(AT$2&gt;=$O221,IF(AT220-(AT220*HLOOKUP($O221,$R$2:$BS$34,32,FALSE))&lt;=0,AT220,AT220*HLOOKUP($O221,$R$2:$BS$34,32,FALSE)),0)</f>
        <v>0</v>
      </c>
      <c r="AU221" s="35">
        <f t="shared" ref="AU221" si="3585">IF(AU$2&gt;=$O221,IF(AU220-(AU220*HLOOKUP($O221,$R$2:$BS$34,32,FALSE))&lt;=0,AU220,AU220*HLOOKUP($O221,$R$2:$BS$34,32,FALSE)),0)</f>
        <v>0</v>
      </c>
      <c r="AV221" s="35">
        <f t="shared" ref="AV221" si="3586">IF(AV$2&gt;=$O221,IF(AV220-(AV220*HLOOKUP($O221,$R$2:$BS$34,32,FALSE))&lt;=0,AV220,AV220*HLOOKUP($O221,$R$2:$BS$34,32,FALSE)),0)</f>
        <v>0</v>
      </c>
      <c r="AW221" s="35">
        <f t="shared" ref="AW221" si="3587">IF(AW$2&gt;=$O221,IF(AW220-(AW220*HLOOKUP($O221,$R$2:$BS$34,32,FALSE))&lt;=0,AW220,AW220*HLOOKUP($O221,$R$2:$BS$34,32,FALSE)),0)</f>
        <v>0</v>
      </c>
      <c r="AX221" s="35">
        <f t="shared" ref="AX221" si="3588">IF(AX$2&gt;=$O221,IF(AX220-(AX220*HLOOKUP($O221,$R$2:$BS$34,32,FALSE))&lt;=0,AX220,AX220*HLOOKUP($O221,$R$2:$BS$34,32,FALSE)),0)</f>
        <v>0</v>
      </c>
      <c r="AY221" s="35">
        <f t="shared" ref="AY221" si="3589">IF(AY$2&gt;=$O221,IF(AY220-(AY220*HLOOKUP($O221,$R$2:$BS$34,32,FALSE))&lt;=0,AY220,AY220*HLOOKUP($O221,$R$2:$BS$34,32,FALSE)),0)</f>
        <v>0</v>
      </c>
      <c r="AZ221" s="35">
        <f t="shared" ref="AZ221" si="3590">IF(AZ$2&gt;=$O221,IF(AZ220-(AZ220*HLOOKUP($O221,$R$2:$BS$34,32,FALSE))&lt;=0,AZ220,AZ220*HLOOKUP($O221,$R$2:$BS$34,32,FALSE)),0)</f>
        <v>0</v>
      </c>
      <c r="BA221" s="35">
        <f t="shared" ref="BA221" si="3591">IF(BA$2&gt;=$O221,IF(BA220-(BA220*HLOOKUP($O221,$R$2:$BS$34,32,FALSE))&lt;=0,BA220,BA220*HLOOKUP($O221,$R$2:$BS$34,32,FALSE)),0)</f>
        <v>0</v>
      </c>
      <c r="BB221" s="35">
        <f t="shared" ref="BB221" si="3592">IF(BB$2&gt;=$O221,IF(BB220-(BB220*HLOOKUP($O221,$R$2:$BS$34,32,FALSE))&lt;=0,BB220,BB220*HLOOKUP($O221,$R$2:$BS$34,32,FALSE)),0)</f>
        <v>0</v>
      </c>
      <c r="BC221" s="35">
        <f t="shared" ref="BC221" si="3593">IF(BC$2&gt;=$O221,IF(BC220-(BC220*HLOOKUP($O221,$R$2:$BS$34,32,FALSE))&lt;=0,BC220,BC220*HLOOKUP($O221,$R$2:$BS$34,32,FALSE)),0)</f>
        <v>0</v>
      </c>
      <c r="BD221" s="35">
        <f t="shared" ref="BD221" si="3594">IF(BD$2&gt;=$O221,IF(BD220-(BD220*HLOOKUP($O221,$R$2:$BS$34,32,FALSE))&lt;=0,BD220,BD220*HLOOKUP($O221,$R$2:$BS$34,32,FALSE)),0)</f>
        <v>0</v>
      </c>
      <c r="BE221" s="35">
        <f t="shared" ref="BE221" si="3595">IF(BE$2&gt;=$O221,IF(BE220-(BE220*HLOOKUP($O221,$R$2:$BS$34,32,FALSE))&lt;=0,BE220,BE220*HLOOKUP($O221,$R$2:$BS$34,32,FALSE)),0)</f>
        <v>0</v>
      </c>
      <c r="BF221" s="35">
        <f t="shared" ref="BF221" si="3596">IF(BF$2&gt;=$O221,IF(BF220-(BF220*HLOOKUP($O221,$R$2:$BS$34,32,FALSE))&lt;=0,BF220,BF220*HLOOKUP($O221,$R$2:$BS$34,32,FALSE)),0)</f>
        <v>0</v>
      </c>
      <c r="BG221" s="35">
        <f t="shared" ref="BG221" si="3597">IF(BG$2&gt;=$O221,IF(BG220-(BG220*HLOOKUP($O221,$R$2:$BS$34,32,FALSE))&lt;=0,BG220,BG220*HLOOKUP($O221,$R$2:$BS$34,32,FALSE)),0)</f>
        <v>0</v>
      </c>
      <c r="BH221" s="35">
        <f t="shared" ref="BH221" si="3598">IF(BH$2&gt;=$O221,IF(BH220-(BH220*HLOOKUP($O221,$R$2:$BS$34,32,FALSE))&lt;=0,BH220,BH220*HLOOKUP($O221,$R$2:$BS$34,32,FALSE)),0)</f>
        <v>0</v>
      </c>
      <c r="BI221" s="35">
        <f t="shared" ref="BI221" si="3599">IF(BI$2&gt;=$O221,IF(BI220-(BI220*HLOOKUP($O221,$R$2:$BS$34,32,FALSE))&lt;=0,BI220,BI220*HLOOKUP($O221,$R$2:$BS$34,32,FALSE)),0)</f>
        <v>0</v>
      </c>
      <c r="BJ221" s="35">
        <f t="shared" ref="BJ221" si="3600">IF(BJ$2&gt;=$O221,IF(BJ220-(BJ220*HLOOKUP($O221,$R$2:$BS$34,32,FALSE))&lt;=0,BJ220,BJ220*HLOOKUP($O221,$R$2:$BS$34,32,FALSE)),0)</f>
        <v>0</v>
      </c>
      <c r="BK221" s="35">
        <f t="shared" ref="BK221" si="3601">IF(BK$2&gt;=$O221,IF(BK220-(BK220*HLOOKUP($O221,$R$2:$BS$34,32,FALSE))&lt;=0,BK220,BK220*HLOOKUP($O221,$R$2:$BS$34,32,FALSE)),0)</f>
        <v>0</v>
      </c>
      <c r="BL221" s="35">
        <f t="shared" ref="BL221" si="3602">IF(BL$2&gt;=$O221,IF(BL220-(BL220*HLOOKUP($O221,$R$2:$BS$34,32,FALSE))&lt;=0,BL220,BL220*HLOOKUP($O221,$R$2:$BS$34,32,FALSE)),0)</f>
        <v>0</v>
      </c>
      <c r="BM221" s="35">
        <f t="shared" ref="BM221" si="3603">IF(BM$2&gt;=$O221,IF(BM220-(BM220*HLOOKUP($O221,$R$2:$BS$34,32,FALSE))&lt;=0,BM220,BM220*HLOOKUP($O221,$R$2:$BS$34,32,FALSE)),0)</f>
        <v>0</v>
      </c>
      <c r="BN221" s="35">
        <f t="shared" ref="BN221" si="3604">IF(BN$2&gt;=$O221,IF(BN220-(BN220*HLOOKUP($O221,$R$2:$BS$34,32,FALSE))&lt;=0,BN220,BN220*HLOOKUP($O221,$R$2:$BS$34,32,FALSE)),0)</f>
        <v>0</v>
      </c>
      <c r="BO221" s="35">
        <f t="shared" ref="BO221" si="3605">IF(BO$2&gt;=$O221,IF(BO220-(BO220*HLOOKUP($O221,$R$2:$BS$34,32,FALSE))&lt;=0,BO220,BO220*HLOOKUP($O221,$R$2:$BS$34,32,FALSE)),0)</f>
        <v>0</v>
      </c>
      <c r="BP221" s="35">
        <f t="shared" ref="BP221" si="3606">IF(BP$2&gt;=$O221,IF(BP220-(BP220*HLOOKUP($O221,$R$2:$BS$34,32,FALSE))&lt;=0,BP220,BP220*HLOOKUP($O221,$R$2:$BS$34,32,FALSE)),0)</f>
        <v>0</v>
      </c>
      <c r="BQ221" s="35">
        <f t="shared" ref="BQ221" si="3607">IF(BQ$2&gt;=$O221,IF(BQ220-(BQ220*HLOOKUP($O221,$R$2:$BS$34,32,FALSE))&lt;=0,BQ220,BQ220*HLOOKUP($O221,$R$2:$BS$34,32,FALSE)),0)</f>
        <v>0</v>
      </c>
      <c r="BR221" s="35">
        <f t="shared" ref="BR221" si="3608">IF(BR$2&gt;=$O221,IF(BR220-(BR220*HLOOKUP($O221,$R$2:$BS$34,32,FALSE))&lt;=0,BR220,BR220*HLOOKUP($O221,$R$2:$BS$34,32,FALSE)),0)</f>
        <v>0</v>
      </c>
      <c r="BS221" s="35">
        <f t="shared" ref="BS221" si="3609">IF(BS$2&gt;=$O221,IF(BS220-(BS220*HLOOKUP($O221,$R$2:$BS$34,32,FALSE))&lt;=0,BS220,BS220*HLOOKUP($O221,$R$2:$BS$34,32,FALSE)),0)</f>
        <v>0</v>
      </c>
    </row>
    <row r="222" spans="6:71" hidden="1" outlineLevel="1">
      <c r="F222" t="s">
        <v>195</v>
      </c>
      <c r="L222" s="22" t="s">
        <v>196</v>
      </c>
      <c r="O222" s="22">
        <v>15</v>
      </c>
      <c r="R222" s="35">
        <f t="shared" ref="R222:BS222" si="3610">IF($O222=R$2,R$193,IF(R$2&gt;$O222,Q222-Q223,0))</f>
        <v>0</v>
      </c>
      <c r="S222" s="35">
        <f t="shared" si="3610"/>
        <v>0</v>
      </c>
      <c r="T222" s="35">
        <f t="shared" si="3610"/>
        <v>0</v>
      </c>
      <c r="U222" s="35">
        <f t="shared" si="3610"/>
        <v>0</v>
      </c>
      <c r="V222" s="35">
        <f t="shared" si="3610"/>
        <v>0</v>
      </c>
      <c r="W222" s="35">
        <f t="shared" si="3610"/>
        <v>0</v>
      </c>
      <c r="X222" s="35">
        <f t="shared" si="3610"/>
        <v>0</v>
      </c>
      <c r="Y222" s="35">
        <f t="shared" si="3610"/>
        <v>0</v>
      </c>
      <c r="Z222" s="35">
        <f t="shared" si="3610"/>
        <v>0</v>
      </c>
      <c r="AA222" s="35">
        <f t="shared" si="3610"/>
        <v>0</v>
      </c>
      <c r="AB222" s="35">
        <f t="shared" si="3610"/>
        <v>0</v>
      </c>
      <c r="AC222" s="35">
        <f t="shared" si="3610"/>
        <v>0</v>
      </c>
      <c r="AD222" s="35">
        <f t="shared" si="3610"/>
        <v>0</v>
      </c>
      <c r="AE222" s="35">
        <f t="shared" si="3610"/>
        <v>0</v>
      </c>
      <c r="AF222" s="35">
        <f t="shared" si="3610"/>
        <v>0</v>
      </c>
      <c r="AG222" s="35">
        <f t="shared" si="3610"/>
        <v>0</v>
      </c>
      <c r="AH222" s="35">
        <f t="shared" si="3610"/>
        <v>0</v>
      </c>
      <c r="AI222" s="35">
        <f t="shared" si="3610"/>
        <v>0</v>
      </c>
      <c r="AJ222" s="35">
        <f t="shared" si="3610"/>
        <v>0</v>
      </c>
      <c r="AK222" s="35">
        <f t="shared" si="3610"/>
        <v>0</v>
      </c>
      <c r="AL222" s="35">
        <f t="shared" si="3610"/>
        <v>0</v>
      </c>
      <c r="AM222" s="35">
        <f t="shared" si="3610"/>
        <v>0</v>
      </c>
      <c r="AN222" s="35">
        <f t="shared" si="3610"/>
        <v>0</v>
      </c>
      <c r="AO222" s="35">
        <f t="shared" si="3610"/>
        <v>0</v>
      </c>
      <c r="AP222" s="35">
        <f t="shared" si="3610"/>
        <v>0</v>
      </c>
      <c r="AQ222" s="35">
        <f t="shared" si="3610"/>
        <v>0</v>
      </c>
      <c r="AR222" s="35">
        <f t="shared" si="3610"/>
        <v>0</v>
      </c>
      <c r="AS222" s="35">
        <f t="shared" si="3610"/>
        <v>0</v>
      </c>
      <c r="AT222" s="35">
        <f t="shared" si="3610"/>
        <v>0</v>
      </c>
      <c r="AU222" s="35">
        <f t="shared" si="3610"/>
        <v>0</v>
      </c>
      <c r="AV222" s="35">
        <f t="shared" si="3610"/>
        <v>0</v>
      </c>
      <c r="AW222" s="35">
        <f t="shared" si="3610"/>
        <v>0</v>
      </c>
      <c r="AX222" s="35">
        <f t="shared" si="3610"/>
        <v>0</v>
      </c>
      <c r="AY222" s="35">
        <f t="shared" si="3610"/>
        <v>0</v>
      </c>
      <c r="AZ222" s="35">
        <f t="shared" si="3610"/>
        <v>0</v>
      </c>
      <c r="BA222" s="35">
        <f t="shared" si="3610"/>
        <v>0</v>
      </c>
      <c r="BB222" s="35">
        <f t="shared" si="3610"/>
        <v>0</v>
      </c>
      <c r="BC222" s="35">
        <f t="shared" si="3610"/>
        <v>0</v>
      </c>
      <c r="BD222" s="35">
        <f t="shared" si="3610"/>
        <v>0</v>
      </c>
      <c r="BE222" s="35">
        <f t="shared" si="3610"/>
        <v>0</v>
      </c>
      <c r="BF222" s="35">
        <f t="shared" si="3610"/>
        <v>0</v>
      </c>
      <c r="BG222" s="35">
        <f t="shared" si="3610"/>
        <v>0</v>
      </c>
      <c r="BH222" s="35">
        <f t="shared" si="3610"/>
        <v>0</v>
      </c>
      <c r="BI222" s="35">
        <f t="shared" si="3610"/>
        <v>0</v>
      </c>
      <c r="BJ222" s="35">
        <f t="shared" si="3610"/>
        <v>0</v>
      </c>
      <c r="BK222" s="35">
        <f t="shared" si="3610"/>
        <v>0</v>
      </c>
      <c r="BL222" s="35">
        <f t="shared" si="3610"/>
        <v>0</v>
      </c>
      <c r="BM222" s="35">
        <f t="shared" si="3610"/>
        <v>0</v>
      </c>
      <c r="BN222" s="35">
        <f t="shared" si="3610"/>
        <v>0</v>
      </c>
      <c r="BO222" s="35">
        <f t="shared" si="3610"/>
        <v>0</v>
      </c>
      <c r="BP222" s="35">
        <f t="shared" si="3610"/>
        <v>0</v>
      </c>
      <c r="BQ222" s="35">
        <f t="shared" si="3610"/>
        <v>0</v>
      </c>
      <c r="BR222" s="35">
        <f t="shared" si="3610"/>
        <v>0</v>
      </c>
      <c r="BS222" s="35">
        <f t="shared" si="3610"/>
        <v>0</v>
      </c>
    </row>
    <row r="223" spans="6:71" hidden="1" outlineLevel="1">
      <c r="F223" t="s">
        <v>197</v>
      </c>
      <c r="L223" s="22" t="s">
        <v>190</v>
      </c>
      <c r="O223" s="22">
        <v>15</v>
      </c>
      <c r="R223" s="35">
        <f t="shared" ref="R223" si="3611">IF(R$2&gt;=$O223,IF(R222-(R222*HLOOKUP($O223,$R$2:$BS$34,32,FALSE))&lt;=0,R222,R222*HLOOKUP($O223,$R$2:$BS$34,32,FALSE)),0)</f>
        <v>0</v>
      </c>
      <c r="S223" s="35">
        <f t="shared" ref="S223" si="3612">IF(S$2&gt;=$O223,IF(S222-(S222*HLOOKUP($O223,$R$2:$BS$34,32,FALSE))&lt;=0,S222,S222*HLOOKUP($O223,$R$2:$BS$34,32,FALSE)),0)</f>
        <v>0</v>
      </c>
      <c r="T223" s="35">
        <f t="shared" ref="T223" si="3613">IF(T$2&gt;=$O223,IF(T222-(T222*HLOOKUP($O223,$R$2:$BS$34,32,FALSE))&lt;=0,T222,T222*HLOOKUP($O223,$R$2:$BS$34,32,FALSE)),0)</f>
        <v>0</v>
      </c>
      <c r="U223" s="35">
        <f t="shared" ref="U223" si="3614">IF(U$2&gt;=$O223,IF(U222-(U222*HLOOKUP($O223,$R$2:$BS$34,32,FALSE))&lt;=0,U222,U222*HLOOKUP($O223,$R$2:$BS$34,32,FALSE)),0)</f>
        <v>0</v>
      </c>
      <c r="V223" s="35">
        <f t="shared" ref="V223" si="3615">IF(V$2&gt;=$O223,IF(V222-(V222*HLOOKUP($O223,$R$2:$BS$34,32,FALSE))&lt;=0,V222,V222*HLOOKUP($O223,$R$2:$BS$34,32,FALSE)),0)</f>
        <v>0</v>
      </c>
      <c r="W223" s="35">
        <f t="shared" ref="W223" si="3616">IF(W$2&gt;=$O223,IF(W222-(W222*HLOOKUP($O223,$R$2:$BS$34,32,FALSE))&lt;=0,W222,W222*HLOOKUP($O223,$R$2:$BS$34,32,FALSE)),0)</f>
        <v>0</v>
      </c>
      <c r="X223" s="35">
        <f t="shared" ref="X223" si="3617">IF(X$2&gt;=$O223,IF(X222-(X222*HLOOKUP($O223,$R$2:$BS$34,32,FALSE))&lt;=0,X222,X222*HLOOKUP($O223,$R$2:$BS$34,32,FALSE)),0)</f>
        <v>0</v>
      </c>
      <c r="Y223" s="35">
        <f t="shared" ref="Y223" si="3618">IF(Y$2&gt;=$O223,IF(Y222-(Y222*HLOOKUP($O223,$R$2:$BS$34,32,FALSE))&lt;=0,Y222,Y222*HLOOKUP($O223,$R$2:$BS$34,32,FALSE)),0)</f>
        <v>0</v>
      </c>
      <c r="Z223" s="35">
        <f t="shared" ref="Z223" si="3619">IF(Z$2&gt;=$O223,IF(Z222-(Z222*HLOOKUP($O223,$R$2:$BS$34,32,FALSE))&lt;=0,Z222,Z222*HLOOKUP($O223,$R$2:$BS$34,32,FALSE)),0)</f>
        <v>0</v>
      </c>
      <c r="AA223" s="35">
        <f t="shared" ref="AA223" si="3620">IF(AA$2&gt;=$O223,IF(AA222-(AA222*HLOOKUP($O223,$R$2:$BS$34,32,FALSE))&lt;=0,AA222,AA222*HLOOKUP($O223,$R$2:$BS$34,32,FALSE)),0)</f>
        <v>0</v>
      </c>
      <c r="AB223" s="35">
        <f t="shared" ref="AB223" si="3621">IF(AB$2&gt;=$O223,IF(AB222-(AB222*HLOOKUP($O223,$R$2:$BS$34,32,FALSE))&lt;=0,AB222,AB222*HLOOKUP($O223,$R$2:$BS$34,32,FALSE)),0)</f>
        <v>0</v>
      </c>
      <c r="AC223" s="35">
        <f t="shared" ref="AC223" si="3622">IF(AC$2&gt;=$O223,IF(AC222-(AC222*HLOOKUP($O223,$R$2:$BS$34,32,FALSE))&lt;=0,AC222,AC222*HLOOKUP($O223,$R$2:$BS$34,32,FALSE)),0)</f>
        <v>0</v>
      </c>
      <c r="AD223" s="35">
        <f t="shared" ref="AD223" si="3623">IF(AD$2&gt;=$O223,IF(AD222-(AD222*HLOOKUP($O223,$R$2:$BS$34,32,FALSE))&lt;=0,AD222,AD222*HLOOKUP($O223,$R$2:$BS$34,32,FALSE)),0)</f>
        <v>0</v>
      </c>
      <c r="AE223" s="35">
        <f t="shared" ref="AE223" si="3624">IF(AE$2&gt;=$O223,IF(AE222-(AE222*HLOOKUP($O223,$R$2:$BS$34,32,FALSE))&lt;=0,AE222,AE222*HLOOKUP($O223,$R$2:$BS$34,32,FALSE)),0)</f>
        <v>0</v>
      </c>
      <c r="AF223" s="35">
        <f t="shared" ref="AF223" si="3625">IF(AF$2&gt;=$O223,IF(AF222-(AF222*HLOOKUP($O223,$R$2:$BS$34,32,FALSE))&lt;=0,AF222,AF222*HLOOKUP($O223,$R$2:$BS$34,32,FALSE)),0)</f>
        <v>0</v>
      </c>
      <c r="AG223" s="35">
        <f t="shared" ref="AG223" si="3626">IF(AG$2&gt;=$O223,IF(AG222-(AG222*HLOOKUP($O223,$R$2:$BS$34,32,FALSE))&lt;=0,AG222,AG222*HLOOKUP($O223,$R$2:$BS$34,32,FALSE)),0)</f>
        <v>0</v>
      </c>
      <c r="AH223" s="35">
        <f t="shared" ref="AH223" si="3627">IF(AH$2&gt;=$O223,IF(AH222-(AH222*HLOOKUP($O223,$R$2:$BS$34,32,FALSE))&lt;=0,AH222,AH222*HLOOKUP($O223,$R$2:$BS$34,32,FALSE)),0)</f>
        <v>0</v>
      </c>
      <c r="AI223" s="35">
        <f t="shared" ref="AI223" si="3628">IF(AI$2&gt;=$O223,IF(AI222-(AI222*HLOOKUP($O223,$R$2:$BS$34,32,FALSE))&lt;=0,AI222,AI222*HLOOKUP($O223,$R$2:$BS$34,32,FALSE)),0)</f>
        <v>0</v>
      </c>
      <c r="AJ223" s="35">
        <f t="shared" ref="AJ223" si="3629">IF(AJ$2&gt;=$O223,IF(AJ222-(AJ222*HLOOKUP($O223,$R$2:$BS$34,32,FALSE))&lt;=0,AJ222,AJ222*HLOOKUP($O223,$R$2:$BS$34,32,FALSE)),0)</f>
        <v>0</v>
      </c>
      <c r="AK223" s="35">
        <f t="shared" ref="AK223" si="3630">IF(AK$2&gt;=$O223,IF(AK222-(AK222*HLOOKUP($O223,$R$2:$BS$34,32,FALSE))&lt;=0,AK222,AK222*HLOOKUP($O223,$R$2:$BS$34,32,FALSE)),0)</f>
        <v>0</v>
      </c>
      <c r="AL223" s="35">
        <f t="shared" ref="AL223" si="3631">IF(AL$2&gt;=$O223,IF(AL222-(AL222*HLOOKUP($O223,$R$2:$BS$34,32,FALSE))&lt;=0,AL222,AL222*HLOOKUP($O223,$R$2:$BS$34,32,FALSE)),0)</f>
        <v>0</v>
      </c>
      <c r="AM223" s="35">
        <f t="shared" ref="AM223" si="3632">IF(AM$2&gt;=$O223,IF(AM222-(AM222*HLOOKUP($O223,$R$2:$BS$34,32,FALSE))&lt;=0,AM222,AM222*HLOOKUP($O223,$R$2:$BS$34,32,FALSE)),0)</f>
        <v>0</v>
      </c>
      <c r="AN223" s="35">
        <f t="shared" ref="AN223" si="3633">IF(AN$2&gt;=$O223,IF(AN222-(AN222*HLOOKUP($O223,$R$2:$BS$34,32,FALSE))&lt;=0,AN222,AN222*HLOOKUP($O223,$R$2:$BS$34,32,FALSE)),0)</f>
        <v>0</v>
      </c>
      <c r="AO223" s="35">
        <f t="shared" ref="AO223" si="3634">IF(AO$2&gt;=$O223,IF(AO222-(AO222*HLOOKUP($O223,$R$2:$BS$34,32,FALSE))&lt;=0,AO222,AO222*HLOOKUP($O223,$R$2:$BS$34,32,FALSE)),0)</f>
        <v>0</v>
      </c>
      <c r="AP223" s="35">
        <f t="shared" ref="AP223" si="3635">IF(AP$2&gt;=$O223,IF(AP222-(AP222*HLOOKUP($O223,$R$2:$BS$34,32,FALSE))&lt;=0,AP222,AP222*HLOOKUP($O223,$R$2:$BS$34,32,FALSE)),0)</f>
        <v>0</v>
      </c>
      <c r="AQ223" s="35">
        <f t="shared" ref="AQ223" si="3636">IF(AQ$2&gt;=$O223,IF(AQ222-(AQ222*HLOOKUP($O223,$R$2:$BS$34,32,FALSE))&lt;=0,AQ222,AQ222*HLOOKUP($O223,$R$2:$BS$34,32,FALSE)),0)</f>
        <v>0</v>
      </c>
      <c r="AR223" s="35">
        <f t="shared" ref="AR223" si="3637">IF(AR$2&gt;=$O223,IF(AR222-(AR222*HLOOKUP($O223,$R$2:$BS$34,32,FALSE))&lt;=0,AR222,AR222*HLOOKUP($O223,$R$2:$BS$34,32,FALSE)),0)</f>
        <v>0</v>
      </c>
      <c r="AS223" s="35">
        <f t="shared" ref="AS223" si="3638">IF(AS$2&gt;=$O223,IF(AS222-(AS222*HLOOKUP($O223,$R$2:$BS$34,32,FALSE))&lt;=0,AS222,AS222*HLOOKUP($O223,$R$2:$BS$34,32,FALSE)),0)</f>
        <v>0</v>
      </c>
      <c r="AT223" s="35">
        <f t="shared" ref="AT223" si="3639">IF(AT$2&gt;=$O223,IF(AT222-(AT222*HLOOKUP($O223,$R$2:$BS$34,32,FALSE))&lt;=0,AT222,AT222*HLOOKUP($O223,$R$2:$BS$34,32,FALSE)),0)</f>
        <v>0</v>
      </c>
      <c r="AU223" s="35">
        <f t="shared" ref="AU223" si="3640">IF(AU$2&gt;=$O223,IF(AU222-(AU222*HLOOKUP($O223,$R$2:$BS$34,32,FALSE))&lt;=0,AU222,AU222*HLOOKUP($O223,$R$2:$BS$34,32,FALSE)),0)</f>
        <v>0</v>
      </c>
      <c r="AV223" s="35">
        <f t="shared" ref="AV223" si="3641">IF(AV$2&gt;=$O223,IF(AV222-(AV222*HLOOKUP($O223,$R$2:$BS$34,32,FALSE))&lt;=0,AV222,AV222*HLOOKUP($O223,$R$2:$BS$34,32,FALSE)),0)</f>
        <v>0</v>
      </c>
      <c r="AW223" s="35">
        <f t="shared" ref="AW223" si="3642">IF(AW$2&gt;=$O223,IF(AW222-(AW222*HLOOKUP($O223,$R$2:$BS$34,32,FALSE))&lt;=0,AW222,AW222*HLOOKUP($O223,$R$2:$BS$34,32,FALSE)),0)</f>
        <v>0</v>
      </c>
      <c r="AX223" s="35">
        <f t="shared" ref="AX223" si="3643">IF(AX$2&gt;=$O223,IF(AX222-(AX222*HLOOKUP($O223,$R$2:$BS$34,32,FALSE))&lt;=0,AX222,AX222*HLOOKUP($O223,$R$2:$BS$34,32,FALSE)),0)</f>
        <v>0</v>
      </c>
      <c r="AY223" s="35">
        <f t="shared" ref="AY223" si="3644">IF(AY$2&gt;=$O223,IF(AY222-(AY222*HLOOKUP($O223,$R$2:$BS$34,32,FALSE))&lt;=0,AY222,AY222*HLOOKUP($O223,$R$2:$BS$34,32,FALSE)),0)</f>
        <v>0</v>
      </c>
      <c r="AZ223" s="35">
        <f t="shared" ref="AZ223" si="3645">IF(AZ$2&gt;=$O223,IF(AZ222-(AZ222*HLOOKUP($O223,$R$2:$BS$34,32,FALSE))&lt;=0,AZ222,AZ222*HLOOKUP($O223,$R$2:$BS$34,32,FALSE)),0)</f>
        <v>0</v>
      </c>
      <c r="BA223" s="35">
        <f t="shared" ref="BA223" si="3646">IF(BA$2&gt;=$O223,IF(BA222-(BA222*HLOOKUP($O223,$R$2:$BS$34,32,FALSE))&lt;=0,BA222,BA222*HLOOKUP($O223,$R$2:$BS$34,32,FALSE)),0)</f>
        <v>0</v>
      </c>
      <c r="BB223" s="35">
        <f t="shared" ref="BB223" si="3647">IF(BB$2&gt;=$O223,IF(BB222-(BB222*HLOOKUP($O223,$R$2:$BS$34,32,FALSE))&lt;=0,BB222,BB222*HLOOKUP($O223,$R$2:$BS$34,32,FALSE)),0)</f>
        <v>0</v>
      </c>
      <c r="BC223" s="35">
        <f t="shared" ref="BC223" si="3648">IF(BC$2&gt;=$O223,IF(BC222-(BC222*HLOOKUP($O223,$R$2:$BS$34,32,FALSE))&lt;=0,BC222,BC222*HLOOKUP($O223,$R$2:$BS$34,32,FALSE)),0)</f>
        <v>0</v>
      </c>
      <c r="BD223" s="35">
        <f t="shared" ref="BD223" si="3649">IF(BD$2&gt;=$O223,IF(BD222-(BD222*HLOOKUP($O223,$R$2:$BS$34,32,FALSE))&lt;=0,BD222,BD222*HLOOKUP($O223,$R$2:$BS$34,32,FALSE)),0)</f>
        <v>0</v>
      </c>
      <c r="BE223" s="35">
        <f t="shared" ref="BE223" si="3650">IF(BE$2&gt;=$O223,IF(BE222-(BE222*HLOOKUP($O223,$R$2:$BS$34,32,FALSE))&lt;=0,BE222,BE222*HLOOKUP($O223,$R$2:$BS$34,32,FALSE)),0)</f>
        <v>0</v>
      </c>
      <c r="BF223" s="35">
        <f t="shared" ref="BF223" si="3651">IF(BF$2&gt;=$O223,IF(BF222-(BF222*HLOOKUP($O223,$R$2:$BS$34,32,FALSE))&lt;=0,BF222,BF222*HLOOKUP($O223,$R$2:$BS$34,32,FALSE)),0)</f>
        <v>0</v>
      </c>
      <c r="BG223" s="35">
        <f t="shared" ref="BG223" si="3652">IF(BG$2&gt;=$O223,IF(BG222-(BG222*HLOOKUP($O223,$R$2:$BS$34,32,FALSE))&lt;=0,BG222,BG222*HLOOKUP($O223,$R$2:$BS$34,32,FALSE)),0)</f>
        <v>0</v>
      </c>
      <c r="BH223" s="35">
        <f t="shared" ref="BH223" si="3653">IF(BH$2&gt;=$O223,IF(BH222-(BH222*HLOOKUP($O223,$R$2:$BS$34,32,FALSE))&lt;=0,BH222,BH222*HLOOKUP($O223,$R$2:$BS$34,32,FALSE)),0)</f>
        <v>0</v>
      </c>
      <c r="BI223" s="35">
        <f t="shared" ref="BI223" si="3654">IF(BI$2&gt;=$O223,IF(BI222-(BI222*HLOOKUP($O223,$R$2:$BS$34,32,FALSE))&lt;=0,BI222,BI222*HLOOKUP($O223,$R$2:$BS$34,32,FALSE)),0)</f>
        <v>0</v>
      </c>
      <c r="BJ223" s="35">
        <f t="shared" ref="BJ223" si="3655">IF(BJ$2&gt;=$O223,IF(BJ222-(BJ222*HLOOKUP($O223,$R$2:$BS$34,32,FALSE))&lt;=0,BJ222,BJ222*HLOOKUP($O223,$R$2:$BS$34,32,FALSE)),0)</f>
        <v>0</v>
      </c>
      <c r="BK223" s="35">
        <f t="shared" ref="BK223" si="3656">IF(BK$2&gt;=$O223,IF(BK222-(BK222*HLOOKUP($O223,$R$2:$BS$34,32,FALSE))&lt;=0,BK222,BK222*HLOOKUP($O223,$R$2:$BS$34,32,FALSE)),0)</f>
        <v>0</v>
      </c>
      <c r="BL223" s="35">
        <f t="shared" ref="BL223" si="3657">IF(BL$2&gt;=$O223,IF(BL222-(BL222*HLOOKUP($O223,$R$2:$BS$34,32,FALSE))&lt;=0,BL222,BL222*HLOOKUP($O223,$R$2:$BS$34,32,FALSE)),0)</f>
        <v>0</v>
      </c>
      <c r="BM223" s="35">
        <f t="shared" ref="BM223" si="3658">IF(BM$2&gt;=$O223,IF(BM222-(BM222*HLOOKUP($O223,$R$2:$BS$34,32,FALSE))&lt;=0,BM222,BM222*HLOOKUP($O223,$R$2:$BS$34,32,FALSE)),0)</f>
        <v>0</v>
      </c>
      <c r="BN223" s="35">
        <f t="shared" ref="BN223" si="3659">IF(BN$2&gt;=$O223,IF(BN222-(BN222*HLOOKUP($O223,$R$2:$BS$34,32,FALSE))&lt;=0,BN222,BN222*HLOOKUP($O223,$R$2:$BS$34,32,FALSE)),0)</f>
        <v>0</v>
      </c>
      <c r="BO223" s="35">
        <f t="shared" ref="BO223" si="3660">IF(BO$2&gt;=$O223,IF(BO222-(BO222*HLOOKUP($O223,$R$2:$BS$34,32,FALSE))&lt;=0,BO222,BO222*HLOOKUP($O223,$R$2:$BS$34,32,FALSE)),0)</f>
        <v>0</v>
      </c>
      <c r="BP223" s="35">
        <f t="shared" ref="BP223" si="3661">IF(BP$2&gt;=$O223,IF(BP222-(BP222*HLOOKUP($O223,$R$2:$BS$34,32,FALSE))&lt;=0,BP222,BP222*HLOOKUP($O223,$R$2:$BS$34,32,FALSE)),0)</f>
        <v>0</v>
      </c>
      <c r="BQ223" s="35">
        <f t="shared" ref="BQ223" si="3662">IF(BQ$2&gt;=$O223,IF(BQ222-(BQ222*HLOOKUP($O223,$R$2:$BS$34,32,FALSE))&lt;=0,BQ222,BQ222*HLOOKUP($O223,$R$2:$BS$34,32,FALSE)),0)</f>
        <v>0</v>
      </c>
      <c r="BR223" s="35">
        <f t="shared" ref="BR223" si="3663">IF(BR$2&gt;=$O223,IF(BR222-(BR222*HLOOKUP($O223,$R$2:$BS$34,32,FALSE))&lt;=0,BR222,BR222*HLOOKUP($O223,$R$2:$BS$34,32,FALSE)),0)</f>
        <v>0</v>
      </c>
      <c r="BS223" s="35">
        <f t="shared" ref="BS223" si="3664">IF(BS$2&gt;=$O223,IF(BS222-(BS222*HLOOKUP($O223,$R$2:$BS$34,32,FALSE))&lt;=0,BS222,BS222*HLOOKUP($O223,$R$2:$BS$34,32,FALSE)),0)</f>
        <v>0</v>
      </c>
    </row>
    <row r="224" spans="6:71" hidden="1" outlineLevel="1">
      <c r="F224" t="s">
        <v>195</v>
      </c>
      <c r="L224" s="22" t="s">
        <v>196</v>
      </c>
      <c r="O224" s="22">
        <v>16</v>
      </c>
      <c r="R224" s="35">
        <f t="shared" ref="R224:BS224" si="3665">IF($O224=R$2,R$193,IF(R$2&gt;$O224,Q224-Q225,0))</f>
        <v>0</v>
      </c>
      <c r="S224" s="35">
        <f t="shared" si="3665"/>
        <v>0</v>
      </c>
      <c r="T224" s="35">
        <f t="shared" si="3665"/>
        <v>0</v>
      </c>
      <c r="U224" s="35">
        <f t="shared" si="3665"/>
        <v>0</v>
      </c>
      <c r="V224" s="35">
        <f t="shared" si="3665"/>
        <v>0</v>
      </c>
      <c r="W224" s="35">
        <f t="shared" si="3665"/>
        <v>0</v>
      </c>
      <c r="X224" s="35">
        <f t="shared" si="3665"/>
        <v>0</v>
      </c>
      <c r="Y224" s="35">
        <f t="shared" si="3665"/>
        <v>0</v>
      </c>
      <c r="Z224" s="35">
        <f t="shared" si="3665"/>
        <v>0</v>
      </c>
      <c r="AA224" s="35">
        <f t="shared" si="3665"/>
        <v>0</v>
      </c>
      <c r="AB224" s="35">
        <f t="shared" si="3665"/>
        <v>0</v>
      </c>
      <c r="AC224" s="35">
        <f t="shared" si="3665"/>
        <v>0</v>
      </c>
      <c r="AD224" s="35">
        <f t="shared" si="3665"/>
        <v>0</v>
      </c>
      <c r="AE224" s="35">
        <f t="shared" si="3665"/>
        <v>0</v>
      </c>
      <c r="AF224" s="35">
        <f t="shared" si="3665"/>
        <v>0</v>
      </c>
      <c r="AG224" s="35">
        <f t="shared" si="3665"/>
        <v>0</v>
      </c>
      <c r="AH224" s="35">
        <f t="shared" si="3665"/>
        <v>0</v>
      </c>
      <c r="AI224" s="35">
        <f t="shared" si="3665"/>
        <v>0</v>
      </c>
      <c r="AJ224" s="35">
        <f t="shared" si="3665"/>
        <v>0</v>
      </c>
      <c r="AK224" s="35">
        <f t="shared" si="3665"/>
        <v>0</v>
      </c>
      <c r="AL224" s="35">
        <f t="shared" si="3665"/>
        <v>0</v>
      </c>
      <c r="AM224" s="35">
        <f t="shared" si="3665"/>
        <v>0</v>
      </c>
      <c r="AN224" s="35">
        <f t="shared" si="3665"/>
        <v>0</v>
      </c>
      <c r="AO224" s="35">
        <f t="shared" si="3665"/>
        <v>0</v>
      </c>
      <c r="AP224" s="35">
        <f t="shared" si="3665"/>
        <v>0</v>
      </c>
      <c r="AQ224" s="35">
        <f t="shared" si="3665"/>
        <v>0</v>
      </c>
      <c r="AR224" s="35">
        <f t="shared" si="3665"/>
        <v>0</v>
      </c>
      <c r="AS224" s="35">
        <f t="shared" si="3665"/>
        <v>0</v>
      </c>
      <c r="AT224" s="35">
        <f t="shared" si="3665"/>
        <v>0</v>
      </c>
      <c r="AU224" s="35">
        <f t="shared" si="3665"/>
        <v>0</v>
      </c>
      <c r="AV224" s="35">
        <f t="shared" si="3665"/>
        <v>0</v>
      </c>
      <c r="AW224" s="35">
        <f t="shared" si="3665"/>
        <v>0</v>
      </c>
      <c r="AX224" s="35">
        <f t="shared" si="3665"/>
        <v>0</v>
      </c>
      <c r="AY224" s="35">
        <f t="shared" si="3665"/>
        <v>0</v>
      </c>
      <c r="AZ224" s="35">
        <f t="shared" si="3665"/>
        <v>0</v>
      </c>
      <c r="BA224" s="35">
        <f t="shared" si="3665"/>
        <v>0</v>
      </c>
      <c r="BB224" s="35">
        <f t="shared" si="3665"/>
        <v>0</v>
      </c>
      <c r="BC224" s="35">
        <f t="shared" si="3665"/>
        <v>0</v>
      </c>
      <c r="BD224" s="35">
        <f t="shared" si="3665"/>
        <v>0</v>
      </c>
      <c r="BE224" s="35">
        <f t="shared" si="3665"/>
        <v>0</v>
      </c>
      <c r="BF224" s="35">
        <f t="shared" si="3665"/>
        <v>0</v>
      </c>
      <c r="BG224" s="35">
        <f t="shared" si="3665"/>
        <v>0</v>
      </c>
      <c r="BH224" s="35">
        <f t="shared" si="3665"/>
        <v>0</v>
      </c>
      <c r="BI224" s="35">
        <f t="shared" si="3665"/>
        <v>0</v>
      </c>
      <c r="BJ224" s="35">
        <f t="shared" si="3665"/>
        <v>0</v>
      </c>
      <c r="BK224" s="35">
        <f t="shared" si="3665"/>
        <v>0</v>
      </c>
      <c r="BL224" s="35">
        <f t="shared" si="3665"/>
        <v>0</v>
      </c>
      <c r="BM224" s="35">
        <f t="shared" si="3665"/>
        <v>0</v>
      </c>
      <c r="BN224" s="35">
        <f t="shared" si="3665"/>
        <v>0</v>
      </c>
      <c r="BO224" s="35">
        <f t="shared" si="3665"/>
        <v>0</v>
      </c>
      <c r="BP224" s="35">
        <f t="shared" si="3665"/>
        <v>0</v>
      </c>
      <c r="BQ224" s="35">
        <f t="shared" si="3665"/>
        <v>0</v>
      </c>
      <c r="BR224" s="35">
        <f t="shared" si="3665"/>
        <v>0</v>
      </c>
      <c r="BS224" s="35">
        <f t="shared" si="3665"/>
        <v>0</v>
      </c>
    </row>
    <row r="225" spans="6:71" hidden="1" outlineLevel="1">
      <c r="F225" t="s">
        <v>197</v>
      </c>
      <c r="L225" s="22" t="s">
        <v>190</v>
      </c>
      <c r="O225" s="22">
        <v>16</v>
      </c>
      <c r="R225" s="35">
        <f t="shared" ref="R225" si="3666">IF(R$2&gt;=$O225,IF(R224-(R224*HLOOKUP($O225,$R$2:$BS$34,32,FALSE))&lt;=0,R224,R224*HLOOKUP($O225,$R$2:$BS$34,32,FALSE)),0)</f>
        <v>0</v>
      </c>
      <c r="S225" s="35">
        <f t="shared" ref="S225" si="3667">IF(S$2&gt;=$O225,IF(S224-(S224*HLOOKUP($O225,$R$2:$BS$34,32,FALSE))&lt;=0,S224,S224*HLOOKUP($O225,$R$2:$BS$34,32,FALSE)),0)</f>
        <v>0</v>
      </c>
      <c r="T225" s="35">
        <f t="shared" ref="T225" si="3668">IF(T$2&gt;=$O225,IF(T224-(T224*HLOOKUP($O225,$R$2:$BS$34,32,FALSE))&lt;=0,T224,T224*HLOOKUP($O225,$R$2:$BS$34,32,FALSE)),0)</f>
        <v>0</v>
      </c>
      <c r="U225" s="35">
        <f t="shared" ref="U225" si="3669">IF(U$2&gt;=$O225,IF(U224-(U224*HLOOKUP($O225,$R$2:$BS$34,32,FALSE))&lt;=0,U224,U224*HLOOKUP($O225,$R$2:$BS$34,32,FALSE)),0)</f>
        <v>0</v>
      </c>
      <c r="V225" s="35">
        <f t="shared" ref="V225" si="3670">IF(V$2&gt;=$O225,IF(V224-(V224*HLOOKUP($O225,$R$2:$BS$34,32,FALSE))&lt;=0,V224,V224*HLOOKUP($O225,$R$2:$BS$34,32,FALSE)),0)</f>
        <v>0</v>
      </c>
      <c r="W225" s="35">
        <f t="shared" ref="W225" si="3671">IF(W$2&gt;=$O225,IF(W224-(W224*HLOOKUP($O225,$R$2:$BS$34,32,FALSE))&lt;=0,W224,W224*HLOOKUP($O225,$R$2:$BS$34,32,FALSE)),0)</f>
        <v>0</v>
      </c>
      <c r="X225" s="35">
        <f t="shared" ref="X225" si="3672">IF(X$2&gt;=$O225,IF(X224-(X224*HLOOKUP($O225,$R$2:$BS$34,32,FALSE))&lt;=0,X224,X224*HLOOKUP($O225,$R$2:$BS$34,32,FALSE)),0)</f>
        <v>0</v>
      </c>
      <c r="Y225" s="35">
        <f t="shared" ref="Y225" si="3673">IF(Y$2&gt;=$O225,IF(Y224-(Y224*HLOOKUP($O225,$R$2:$BS$34,32,FALSE))&lt;=0,Y224,Y224*HLOOKUP($O225,$R$2:$BS$34,32,FALSE)),0)</f>
        <v>0</v>
      </c>
      <c r="Z225" s="35">
        <f t="shared" ref="Z225" si="3674">IF(Z$2&gt;=$O225,IF(Z224-(Z224*HLOOKUP($O225,$R$2:$BS$34,32,FALSE))&lt;=0,Z224,Z224*HLOOKUP($O225,$R$2:$BS$34,32,FALSE)),0)</f>
        <v>0</v>
      </c>
      <c r="AA225" s="35">
        <f t="shared" ref="AA225" si="3675">IF(AA$2&gt;=$O225,IF(AA224-(AA224*HLOOKUP($O225,$R$2:$BS$34,32,FALSE))&lt;=0,AA224,AA224*HLOOKUP($O225,$R$2:$BS$34,32,FALSE)),0)</f>
        <v>0</v>
      </c>
      <c r="AB225" s="35">
        <f t="shared" ref="AB225" si="3676">IF(AB$2&gt;=$O225,IF(AB224-(AB224*HLOOKUP($O225,$R$2:$BS$34,32,FALSE))&lt;=0,AB224,AB224*HLOOKUP($O225,$R$2:$BS$34,32,FALSE)),0)</f>
        <v>0</v>
      </c>
      <c r="AC225" s="35">
        <f t="shared" ref="AC225" si="3677">IF(AC$2&gt;=$O225,IF(AC224-(AC224*HLOOKUP($O225,$R$2:$BS$34,32,FALSE))&lt;=0,AC224,AC224*HLOOKUP($O225,$R$2:$BS$34,32,FALSE)),0)</f>
        <v>0</v>
      </c>
      <c r="AD225" s="35">
        <f t="shared" ref="AD225" si="3678">IF(AD$2&gt;=$O225,IF(AD224-(AD224*HLOOKUP($O225,$R$2:$BS$34,32,FALSE))&lt;=0,AD224,AD224*HLOOKUP($O225,$R$2:$BS$34,32,FALSE)),0)</f>
        <v>0</v>
      </c>
      <c r="AE225" s="35">
        <f t="shared" ref="AE225" si="3679">IF(AE$2&gt;=$O225,IF(AE224-(AE224*HLOOKUP($O225,$R$2:$BS$34,32,FALSE))&lt;=0,AE224,AE224*HLOOKUP($O225,$R$2:$BS$34,32,FALSE)),0)</f>
        <v>0</v>
      </c>
      <c r="AF225" s="35">
        <f t="shared" ref="AF225" si="3680">IF(AF$2&gt;=$O225,IF(AF224-(AF224*HLOOKUP($O225,$R$2:$BS$34,32,FALSE))&lt;=0,AF224,AF224*HLOOKUP($O225,$R$2:$BS$34,32,FALSE)),0)</f>
        <v>0</v>
      </c>
      <c r="AG225" s="35">
        <f t="shared" ref="AG225" si="3681">IF(AG$2&gt;=$O225,IF(AG224-(AG224*HLOOKUP($O225,$R$2:$BS$34,32,FALSE))&lt;=0,AG224,AG224*HLOOKUP($O225,$R$2:$BS$34,32,FALSE)),0)</f>
        <v>0</v>
      </c>
      <c r="AH225" s="35">
        <f t="shared" ref="AH225" si="3682">IF(AH$2&gt;=$O225,IF(AH224-(AH224*HLOOKUP($O225,$R$2:$BS$34,32,FALSE))&lt;=0,AH224,AH224*HLOOKUP($O225,$R$2:$BS$34,32,FALSE)),0)</f>
        <v>0</v>
      </c>
      <c r="AI225" s="35">
        <f t="shared" ref="AI225" si="3683">IF(AI$2&gt;=$O225,IF(AI224-(AI224*HLOOKUP($O225,$R$2:$BS$34,32,FALSE))&lt;=0,AI224,AI224*HLOOKUP($O225,$R$2:$BS$34,32,FALSE)),0)</f>
        <v>0</v>
      </c>
      <c r="AJ225" s="35">
        <f t="shared" ref="AJ225" si="3684">IF(AJ$2&gt;=$O225,IF(AJ224-(AJ224*HLOOKUP($O225,$R$2:$BS$34,32,FALSE))&lt;=0,AJ224,AJ224*HLOOKUP($O225,$R$2:$BS$34,32,FALSE)),0)</f>
        <v>0</v>
      </c>
      <c r="AK225" s="35">
        <f t="shared" ref="AK225" si="3685">IF(AK$2&gt;=$O225,IF(AK224-(AK224*HLOOKUP($O225,$R$2:$BS$34,32,FALSE))&lt;=0,AK224,AK224*HLOOKUP($O225,$R$2:$BS$34,32,FALSE)),0)</f>
        <v>0</v>
      </c>
      <c r="AL225" s="35">
        <f t="shared" ref="AL225" si="3686">IF(AL$2&gt;=$O225,IF(AL224-(AL224*HLOOKUP($O225,$R$2:$BS$34,32,FALSE))&lt;=0,AL224,AL224*HLOOKUP($O225,$R$2:$BS$34,32,FALSE)),0)</f>
        <v>0</v>
      </c>
      <c r="AM225" s="35">
        <f t="shared" ref="AM225" si="3687">IF(AM$2&gt;=$O225,IF(AM224-(AM224*HLOOKUP($O225,$R$2:$BS$34,32,FALSE))&lt;=0,AM224,AM224*HLOOKUP($O225,$R$2:$BS$34,32,FALSE)),0)</f>
        <v>0</v>
      </c>
      <c r="AN225" s="35">
        <f t="shared" ref="AN225" si="3688">IF(AN$2&gt;=$O225,IF(AN224-(AN224*HLOOKUP($O225,$R$2:$BS$34,32,FALSE))&lt;=0,AN224,AN224*HLOOKUP($O225,$R$2:$BS$34,32,FALSE)),0)</f>
        <v>0</v>
      </c>
      <c r="AO225" s="35">
        <f t="shared" ref="AO225" si="3689">IF(AO$2&gt;=$O225,IF(AO224-(AO224*HLOOKUP($O225,$R$2:$BS$34,32,FALSE))&lt;=0,AO224,AO224*HLOOKUP($O225,$R$2:$BS$34,32,FALSE)),0)</f>
        <v>0</v>
      </c>
      <c r="AP225" s="35">
        <f t="shared" ref="AP225" si="3690">IF(AP$2&gt;=$O225,IF(AP224-(AP224*HLOOKUP($O225,$R$2:$BS$34,32,FALSE))&lt;=0,AP224,AP224*HLOOKUP($O225,$R$2:$BS$34,32,FALSE)),0)</f>
        <v>0</v>
      </c>
      <c r="AQ225" s="35">
        <f t="shared" ref="AQ225" si="3691">IF(AQ$2&gt;=$O225,IF(AQ224-(AQ224*HLOOKUP($O225,$R$2:$BS$34,32,FALSE))&lt;=0,AQ224,AQ224*HLOOKUP($O225,$R$2:$BS$34,32,FALSE)),0)</f>
        <v>0</v>
      </c>
      <c r="AR225" s="35">
        <f t="shared" ref="AR225" si="3692">IF(AR$2&gt;=$O225,IF(AR224-(AR224*HLOOKUP($O225,$R$2:$BS$34,32,FALSE))&lt;=0,AR224,AR224*HLOOKUP($O225,$R$2:$BS$34,32,FALSE)),0)</f>
        <v>0</v>
      </c>
      <c r="AS225" s="35">
        <f t="shared" ref="AS225" si="3693">IF(AS$2&gt;=$O225,IF(AS224-(AS224*HLOOKUP($O225,$R$2:$BS$34,32,FALSE))&lt;=0,AS224,AS224*HLOOKUP($O225,$R$2:$BS$34,32,FALSE)),0)</f>
        <v>0</v>
      </c>
      <c r="AT225" s="35">
        <f t="shared" ref="AT225" si="3694">IF(AT$2&gt;=$O225,IF(AT224-(AT224*HLOOKUP($O225,$R$2:$BS$34,32,FALSE))&lt;=0,AT224,AT224*HLOOKUP($O225,$R$2:$BS$34,32,FALSE)),0)</f>
        <v>0</v>
      </c>
      <c r="AU225" s="35">
        <f t="shared" ref="AU225" si="3695">IF(AU$2&gt;=$O225,IF(AU224-(AU224*HLOOKUP($O225,$R$2:$BS$34,32,FALSE))&lt;=0,AU224,AU224*HLOOKUP($O225,$R$2:$BS$34,32,FALSE)),0)</f>
        <v>0</v>
      </c>
      <c r="AV225" s="35">
        <f t="shared" ref="AV225" si="3696">IF(AV$2&gt;=$O225,IF(AV224-(AV224*HLOOKUP($O225,$R$2:$BS$34,32,FALSE))&lt;=0,AV224,AV224*HLOOKUP($O225,$R$2:$BS$34,32,FALSE)),0)</f>
        <v>0</v>
      </c>
      <c r="AW225" s="35">
        <f t="shared" ref="AW225" si="3697">IF(AW$2&gt;=$O225,IF(AW224-(AW224*HLOOKUP($O225,$R$2:$BS$34,32,FALSE))&lt;=0,AW224,AW224*HLOOKUP($O225,$R$2:$BS$34,32,FALSE)),0)</f>
        <v>0</v>
      </c>
      <c r="AX225" s="35">
        <f t="shared" ref="AX225" si="3698">IF(AX$2&gt;=$O225,IF(AX224-(AX224*HLOOKUP($O225,$R$2:$BS$34,32,FALSE))&lt;=0,AX224,AX224*HLOOKUP($O225,$R$2:$BS$34,32,FALSE)),0)</f>
        <v>0</v>
      </c>
      <c r="AY225" s="35">
        <f t="shared" ref="AY225" si="3699">IF(AY$2&gt;=$O225,IF(AY224-(AY224*HLOOKUP($O225,$R$2:$BS$34,32,FALSE))&lt;=0,AY224,AY224*HLOOKUP($O225,$R$2:$BS$34,32,FALSE)),0)</f>
        <v>0</v>
      </c>
      <c r="AZ225" s="35">
        <f t="shared" ref="AZ225" si="3700">IF(AZ$2&gt;=$O225,IF(AZ224-(AZ224*HLOOKUP($O225,$R$2:$BS$34,32,FALSE))&lt;=0,AZ224,AZ224*HLOOKUP($O225,$R$2:$BS$34,32,FALSE)),0)</f>
        <v>0</v>
      </c>
      <c r="BA225" s="35">
        <f t="shared" ref="BA225" si="3701">IF(BA$2&gt;=$O225,IF(BA224-(BA224*HLOOKUP($O225,$R$2:$BS$34,32,FALSE))&lt;=0,BA224,BA224*HLOOKUP($O225,$R$2:$BS$34,32,FALSE)),0)</f>
        <v>0</v>
      </c>
      <c r="BB225" s="35">
        <f t="shared" ref="BB225" si="3702">IF(BB$2&gt;=$O225,IF(BB224-(BB224*HLOOKUP($O225,$R$2:$BS$34,32,FALSE))&lt;=0,BB224,BB224*HLOOKUP($O225,$R$2:$BS$34,32,FALSE)),0)</f>
        <v>0</v>
      </c>
      <c r="BC225" s="35">
        <f t="shared" ref="BC225" si="3703">IF(BC$2&gt;=$O225,IF(BC224-(BC224*HLOOKUP($O225,$R$2:$BS$34,32,FALSE))&lt;=0,BC224,BC224*HLOOKUP($O225,$R$2:$BS$34,32,FALSE)),0)</f>
        <v>0</v>
      </c>
      <c r="BD225" s="35">
        <f t="shared" ref="BD225" si="3704">IF(BD$2&gt;=$O225,IF(BD224-(BD224*HLOOKUP($O225,$R$2:$BS$34,32,FALSE))&lt;=0,BD224,BD224*HLOOKUP($O225,$R$2:$BS$34,32,FALSE)),0)</f>
        <v>0</v>
      </c>
      <c r="BE225" s="35">
        <f t="shared" ref="BE225" si="3705">IF(BE$2&gt;=$O225,IF(BE224-(BE224*HLOOKUP($O225,$R$2:$BS$34,32,FALSE))&lt;=0,BE224,BE224*HLOOKUP($O225,$R$2:$BS$34,32,FALSE)),0)</f>
        <v>0</v>
      </c>
      <c r="BF225" s="35">
        <f t="shared" ref="BF225" si="3706">IF(BF$2&gt;=$O225,IF(BF224-(BF224*HLOOKUP($O225,$R$2:$BS$34,32,FALSE))&lt;=0,BF224,BF224*HLOOKUP($O225,$R$2:$BS$34,32,FALSE)),0)</f>
        <v>0</v>
      </c>
      <c r="BG225" s="35">
        <f t="shared" ref="BG225" si="3707">IF(BG$2&gt;=$O225,IF(BG224-(BG224*HLOOKUP($O225,$R$2:$BS$34,32,FALSE))&lt;=0,BG224,BG224*HLOOKUP($O225,$R$2:$BS$34,32,FALSE)),0)</f>
        <v>0</v>
      </c>
      <c r="BH225" s="35">
        <f t="shared" ref="BH225" si="3708">IF(BH$2&gt;=$O225,IF(BH224-(BH224*HLOOKUP($O225,$R$2:$BS$34,32,FALSE))&lt;=0,BH224,BH224*HLOOKUP($O225,$R$2:$BS$34,32,FALSE)),0)</f>
        <v>0</v>
      </c>
      <c r="BI225" s="35">
        <f t="shared" ref="BI225" si="3709">IF(BI$2&gt;=$O225,IF(BI224-(BI224*HLOOKUP($O225,$R$2:$BS$34,32,FALSE))&lt;=0,BI224,BI224*HLOOKUP($O225,$R$2:$BS$34,32,FALSE)),0)</f>
        <v>0</v>
      </c>
      <c r="BJ225" s="35">
        <f t="shared" ref="BJ225" si="3710">IF(BJ$2&gt;=$O225,IF(BJ224-(BJ224*HLOOKUP($O225,$R$2:$BS$34,32,FALSE))&lt;=0,BJ224,BJ224*HLOOKUP($O225,$R$2:$BS$34,32,FALSE)),0)</f>
        <v>0</v>
      </c>
      <c r="BK225" s="35">
        <f t="shared" ref="BK225" si="3711">IF(BK$2&gt;=$O225,IF(BK224-(BK224*HLOOKUP($O225,$R$2:$BS$34,32,FALSE))&lt;=0,BK224,BK224*HLOOKUP($O225,$R$2:$BS$34,32,FALSE)),0)</f>
        <v>0</v>
      </c>
      <c r="BL225" s="35">
        <f t="shared" ref="BL225" si="3712">IF(BL$2&gt;=$O225,IF(BL224-(BL224*HLOOKUP($O225,$R$2:$BS$34,32,FALSE))&lt;=0,BL224,BL224*HLOOKUP($O225,$R$2:$BS$34,32,FALSE)),0)</f>
        <v>0</v>
      </c>
      <c r="BM225" s="35">
        <f t="shared" ref="BM225" si="3713">IF(BM$2&gt;=$O225,IF(BM224-(BM224*HLOOKUP($O225,$R$2:$BS$34,32,FALSE))&lt;=0,BM224,BM224*HLOOKUP($O225,$R$2:$BS$34,32,FALSE)),0)</f>
        <v>0</v>
      </c>
      <c r="BN225" s="35">
        <f t="shared" ref="BN225" si="3714">IF(BN$2&gt;=$O225,IF(BN224-(BN224*HLOOKUP($O225,$R$2:$BS$34,32,FALSE))&lt;=0,BN224,BN224*HLOOKUP($O225,$R$2:$BS$34,32,FALSE)),0)</f>
        <v>0</v>
      </c>
      <c r="BO225" s="35">
        <f t="shared" ref="BO225" si="3715">IF(BO$2&gt;=$O225,IF(BO224-(BO224*HLOOKUP($O225,$R$2:$BS$34,32,FALSE))&lt;=0,BO224,BO224*HLOOKUP($O225,$R$2:$BS$34,32,FALSE)),0)</f>
        <v>0</v>
      </c>
      <c r="BP225" s="35">
        <f t="shared" ref="BP225" si="3716">IF(BP$2&gt;=$O225,IF(BP224-(BP224*HLOOKUP($O225,$R$2:$BS$34,32,FALSE))&lt;=0,BP224,BP224*HLOOKUP($O225,$R$2:$BS$34,32,FALSE)),0)</f>
        <v>0</v>
      </c>
      <c r="BQ225" s="35">
        <f t="shared" ref="BQ225" si="3717">IF(BQ$2&gt;=$O225,IF(BQ224-(BQ224*HLOOKUP($O225,$R$2:$BS$34,32,FALSE))&lt;=0,BQ224,BQ224*HLOOKUP($O225,$R$2:$BS$34,32,FALSE)),0)</f>
        <v>0</v>
      </c>
      <c r="BR225" s="35">
        <f t="shared" ref="BR225" si="3718">IF(BR$2&gt;=$O225,IF(BR224-(BR224*HLOOKUP($O225,$R$2:$BS$34,32,FALSE))&lt;=0,BR224,BR224*HLOOKUP($O225,$R$2:$BS$34,32,FALSE)),0)</f>
        <v>0</v>
      </c>
      <c r="BS225" s="35">
        <f t="shared" ref="BS225" si="3719">IF(BS$2&gt;=$O225,IF(BS224-(BS224*HLOOKUP($O225,$R$2:$BS$34,32,FALSE))&lt;=0,BS224,BS224*HLOOKUP($O225,$R$2:$BS$34,32,FALSE)),0)</f>
        <v>0</v>
      </c>
    </row>
    <row r="226" spans="6:71" hidden="1" outlineLevel="1">
      <c r="F226" t="s">
        <v>195</v>
      </c>
      <c r="L226" s="22" t="s">
        <v>196</v>
      </c>
      <c r="O226" s="22">
        <v>17</v>
      </c>
      <c r="R226" s="35">
        <f t="shared" ref="R226:BS226" si="3720">IF($O226=R$2,R$193,IF(R$2&gt;$O226,Q226-Q227,0))</f>
        <v>0</v>
      </c>
      <c r="S226" s="35">
        <f t="shared" si="3720"/>
        <v>0</v>
      </c>
      <c r="T226" s="35">
        <f t="shared" si="3720"/>
        <v>0</v>
      </c>
      <c r="U226" s="35">
        <f t="shared" si="3720"/>
        <v>0</v>
      </c>
      <c r="V226" s="35">
        <f t="shared" si="3720"/>
        <v>0</v>
      </c>
      <c r="W226" s="35">
        <f t="shared" si="3720"/>
        <v>0</v>
      </c>
      <c r="X226" s="35">
        <f t="shared" si="3720"/>
        <v>0</v>
      </c>
      <c r="Y226" s="35">
        <f t="shared" si="3720"/>
        <v>0</v>
      </c>
      <c r="Z226" s="35">
        <f t="shared" si="3720"/>
        <v>0</v>
      </c>
      <c r="AA226" s="35">
        <f t="shared" si="3720"/>
        <v>0</v>
      </c>
      <c r="AB226" s="35">
        <f t="shared" si="3720"/>
        <v>0</v>
      </c>
      <c r="AC226" s="35">
        <f t="shared" si="3720"/>
        <v>0</v>
      </c>
      <c r="AD226" s="35">
        <f t="shared" si="3720"/>
        <v>0</v>
      </c>
      <c r="AE226" s="35">
        <f t="shared" si="3720"/>
        <v>0</v>
      </c>
      <c r="AF226" s="35">
        <f t="shared" si="3720"/>
        <v>0</v>
      </c>
      <c r="AG226" s="35">
        <f t="shared" si="3720"/>
        <v>0</v>
      </c>
      <c r="AH226" s="35">
        <f t="shared" si="3720"/>
        <v>0</v>
      </c>
      <c r="AI226" s="35">
        <f t="shared" si="3720"/>
        <v>0</v>
      </c>
      <c r="AJ226" s="35">
        <f t="shared" si="3720"/>
        <v>0</v>
      </c>
      <c r="AK226" s="35">
        <f t="shared" si="3720"/>
        <v>0</v>
      </c>
      <c r="AL226" s="35">
        <f t="shared" si="3720"/>
        <v>0</v>
      </c>
      <c r="AM226" s="35">
        <f t="shared" si="3720"/>
        <v>0</v>
      </c>
      <c r="AN226" s="35">
        <f t="shared" si="3720"/>
        <v>0</v>
      </c>
      <c r="AO226" s="35">
        <f t="shared" si="3720"/>
        <v>0</v>
      </c>
      <c r="AP226" s="35">
        <f t="shared" si="3720"/>
        <v>0</v>
      </c>
      <c r="AQ226" s="35">
        <f t="shared" si="3720"/>
        <v>0</v>
      </c>
      <c r="AR226" s="35">
        <f t="shared" si="3720"/>
        <v>0</v>
      </c>
      <c r="AS226" s="35">
        <f t="shared" si="3720"/>
        <v>0</v>
      </c>
      <c r="AT226" s="35">
        <f t="shared" si="3720"/>
        <v>0</v>
      </c>
      <c r="AU226" s="35">
        <f t="shared" si="3720"/>
        <v>0</v>
      </c>
      <c r="AV226" s="35">
        <f t="shared" si="3720"/>
        <v>0</v>
      </c>
      <c r="AW226" s="35">
        <f t="shared" si="3720"/>
        <v>0</v>
      </c>
      <c r="AX226" s="35">
        <f t="shared" si="3720"/>
        <v>0</v>
      </c>
      <c r="AY226" s="35">
        <f t="shared" si="3720"/>
        <v>0</v>
      </c>
      <c r="AZ226" s="35">
        <f t="shared" si="3720"/>
        <v>0</v>
      </c>
      <c r="BA226" s="35">
        <f t="shared" si="3720"/>
        <v>0</v>
      </c>
      <c r="BB226" s="35">
        <f t="shared" si="3720"/>
        <v>0</v>
      </c>
      <c r="BC226" s="35">
        <f t="shared" si="3720"/>
        <v>0</v>
      </c>
      <c r="BD226" s="35">
        <f t="shared" si="3720"/>
        <v>0</v>
      </c>
      <c r="BE226" s="35">
        <f t="shared" si="3720"/>
        <v>0</v>
      </c>
      <c r="BF226" s="35">
        <f t="shared" si="3720"/>
        <v>0</v>
      </c>
      <c r="BG226" s="35">
        <f t="shared" si="3720"/>
        <v>0</v>
      </c>
      <c r="BH226" s="35">
        <f t="shared" si="3720"/>
        <v>0</v>
      </c>
      <c r="BI226" s="35">
        <f t="shared" si="3720"/>
        <v>0</v>
      </c>
      <c r="BJ226" s="35">
        <f t="shared" si="3720"/>
        <v>0</v>
      </c>
      <c r="BK226" s="35">
        <f t="shared" si="3720"/>
        <v>0</v>
      </c>
      <c r="BL226" s="35">
        <f t="shared" si="3720"/>
        <v>0</v>
      </c>
      <c r="BM226" s="35">
        <f t="shared" si="3720"/>
        <v>0</v>
      </c>
      <c r="BN226" s="35">
        <f t="shared" si="3720"/>
        <v>0</v>
      </c>
      <c r="BO226" s="35">
        <f t="shared" si="3720"/>
        <v>0</v>
      </c>
      <c r="BP226" s="35">
        <f t="shared" si="3720"/>
        <v>0</v>
      </c>
      <c r="BQ226" s="35">
        <f t="shared" si="3720"/>
        <v>0</v>
      </c>
      <c r="BR226" s="35">
        <f t="shared" si="3720"/>
        <v>0</v>
      </c>
      <c r="BS226" s="35">
        <f t="shared" si="3720"/>
        <v>0</v>
      </c>
    </row>
    <row r="227" spans="6:71" hidden="1" outlineLevel="1">
      <c r="F227" t="s">
        <v>197</v>
      </c>
      <c r="L227" s="22" t="s">
        <v>190</v>
      </c>
      <c r="O227" s="22">
        <v>17</v>
      </c>
      <c r="R227" s="35">
        <f t="shared" ref="R227" si="3721">IF(R$2&gt;=$O227,IF(R226-(R226*HLOOKUP($O227,$R$2:$BS$34,32,FALSE))&lt;=0,R226,R226*HLOOKUP($O227,$R$2:$BS$34,32,FALSE)),0)</f>
        <v>0</v>
      </c>
      <c r="S227" s="35">
        <f t="shared" ref="S227" si="3722">IF(S$2&gt;=$O227,IF(S226-(S226*HLOOKUP($O227,$R$2:$BS$34,32,FALSE))&lt;=0,S226,S226*HLOOKUP($O227,$R$2:$BS$34,32,FALSE)),0)</f>
        <v>0</v>
      </c>
      <c r="T227" s="35">
        <f t="shared" ref="T227" si="3723">IF(T$2&gt;=$O227,IF(T226-(T226*HLOOKUP($O227,$R$2:$BS$34,32,FALSE))&lt;=0,T226,T226*HLOOKUP($O227,$R$2:$BS$34,32,FALSE)),0)</f>
        <v>0</v>
      </c>
      <c r="U227" s="35">
        <f t="shared" ref="U227" si="3724">IF(U$2&gt;=$O227,IF(U226-(U226*HLOOKUP($O227,$R$2:$BS$34,32,FALSE))&lt;=0,U226,U226*HLOOKUP($O227,$R$2:$BS$34,32,FALSE)),0)</f>
        <v>0</v>
      </c>
      <c r="V227" s="35">
        <f t="shared" ref="V227" si="3725">IF(V$2&gt;=$O227,IF(V226-(V226*HLOOKUP($O227,$R$2:$BS$34,32,FALSE))&lt;=0,V226,V226*HLOOKUP($O227,$R$2:$BS$34,32,FALSE)),0)</f>
        <v>0</v>
      </c>
      <c r="W227" s="35">
        <f t="shared" ref="W227" si="3726">IF(W$2&gt;=$O227,IF(W226-(W226*HLOOKUP($O227,$R$2:$BS$34,32,FALSE))&lt;=0,W226,W226*HLOOKUP($O227,$R$2:$BS$34,32,FALSE)),0)</f>
        <v>0</v>
      </c>
      <c r="X227" s="35">
        <f t="shared" ref="X227" si="3727">IF(X$2&gt;=$O227,IF(X226-(X226*HLOOKUP($O227,$R$2:$BS$34,32,FALSE))&lt;=0,X226,X226*HLOOKUP($O227,$R$2:$BS$34,32,FALSE)),0)</f>
        <v>0</v>
      </c>
      <c r="Y227" s="35">
        <f t="shared" ref="Y227" si="3728">IF(Y$2&gt;=$O227,IF(Y226-(Y226*HLOOKUP($O227,$R$2:$BS$34,32,FALSE))&lt;=0,Y226,Y226*HLOOKUP($O227,$R$2:$BS$34,32,FALSE)),0)</f>
        <v>0</v>
      </c>
      <c r="Z227" s="35">
        <f t="shared" ref="Z227" si="3729">IF(Z$2&gt;=$O227,IF(Z226-(Z226*HLOOKUP($O227,$R$2:$BS$34,32,FALSE))&lt;=0,Z226,Z226*HLOOKUP($O227,$R$2:$BS$34,32,FALSE)),0)</f>
        <v>0</v>
      </c>
      <c r="AA227" s="35">
        <f t="shared" ref="AA227" si="3730">IF(AA$2&gt;=$O227,IF(AA226-(AA226*HLOOKUP($O227,$R$2:$BS$34,32,FALSE))&lt;=0,AA226,AA226*HLOOKUP($O227,$R$2:$BS$34,32,FALSE)),0)</f>
        <v>0</v>
      </c>
      <c r="AB227" s="35">
        <f t="shared" ref="AB227" si="3731">IF(AB$2&gt;=$O227,IF(AB226-(AB226*HLOOKUP($O227,$R$2:$BS$34,32,FALSE))&lt;=0,AB226,AB226*HLOOKUP($O227,$R$2:$BS$34,32,FALSE)),0)</f>
        <v>0</v>
      </c>
      <c r="AC227" s="35">
        <f t="shared" ref="AC227" si="3732">IF(AC$2&gt;=$O227,IF(AC226-(AC226*HLOOKUP($O227,$R$2:$BS$34,32,FALSE))&lt;=0,AC226,AC226*HLOOKUP($O227,$R$2:$BS$34,32,FALSE)),0)</f>
        <v>0</v>
      </c>
      <c r="AD227" s="35">
        <f t="shared" ref="AD227" si="3733">IF(AD$2&gt;=$O227,IF(AD226-(AD226*HLOOKUP($O227,$R$2:$BS$34,32,FALSE))&lt;=0,AD226,AD226*HLOOKUP($O227,$R$2:$BS$34,32,FALSE)),0)</f>
        <v>0</v>
      </c>
      <c r="AE227" s="35">
        <f t="shared" ref="AE227" si="3734">IF(AE$2&gt;=$O227,IF(AE226-(AE226*HLOOKUP($O227,$R$2:$BS$34,32,FALSE))&lt;=0,AE226,AE226*HLOOKUP($O227,$R$2:$BS$34,32,FALSE)),0)</f>
        <v>0</v>
      </c>
      <c r="AF227" s="35">
        <f t="shared" ref="AF227" si="3735">IF(AF$2&gt;=$O227,IF(AF226-(AF226*HLOOKUP($O227,$R$2:$BS$34,32,FALSE))&lt;=0,AF226,AF226*HLOOKUP($O227,$R$2:$BS$34,32,FALSE)),0)</f>
        <v>0</v>
      </c>
      <c r="AG227" s="35">
        <f t="shared" ref="AG227" si="3736">IF(AG$2&gt;=$O227,IF(AG226-(AG226*HLOOKUP($O227,$R$2:$BS$34,32,FALSE))&lt;=0,AG226,AG226*HLOOKUP($O227,$R$2:$BS$34,32,FALSE)),0)</f>
        <v>0</v>
      </c>
      <c r="AH227" s="35">
        <f t="shared" ref="AH227" si="3737">IF(AH$2&gt;=$O227,IF(AH226-(AH226*HLOOKUP($O227,$R$2:$BS$34,32,FALSE))&lt;=0,AH226,AH226*HLOOKUP($O227,$R$2:$BS$34,32,FALSE)),0)</f>
        <v>0</v>
      </c>
      <c r="AI227" s="35">
        <f t="shared" ref="AI227" si="3738">IF(AI$2&gt;=$O227,IF(AI226-(AI226*HLOOKUP($O227,$R$2:$BS$34,32,FALSE))&lt;=0,AI226,AI226*HLOOKUP($O227,$R$2:$BS$34,32,FALSE)),0)</f>
        <v>0</v>
      </c>
      <c r="AJ227" s="35">
        <f t="shared" ref="AJ227" si="3739">IF(AJ$2&gt;=$O227,IF(AJ226-(AJ226*HLOOKUP($O227,$R$2:$BS$34,32,FALSE))&lt;=0,AJ226,AJ226*HLOOKUP($O227,$R$2:$BS$34,32,FALSE)),0)</f>
        <v>0</v>
      </c>
      <c r="AK227" s="35">
        <f t="shared" ref="AK227" si="3740">IF(AK$2&gt;=$O227,IF(AK226-(AK226*HLOOKUP($O227,$R$2:$BS$34,32,FALSE))&lt;=0,AK226,AK226*HLOOKUP($O227,$R$2:$BS$34,32,FALSE)),0)</f>
        <v>0</v>
      </c>
      <c r="AL227" s="35">
        <f t="shared" ref="AL227" si="3741">IF(AL$2&gt;=$O227,IF(AL226-(AL226*HLOOKUP($O227,$R$2:$BS$34,32,FALSE))&lt;=0,AL226,AL226*HLOOKUP($O227,$R$2:$BS$34,32,FALSE)),0)</f>
        <v>0</v>
      </c>
      <c r="AM227" s="35">
        <f t="shared" ref="AM227" si="3742">IF(AM$2&gt;=$O227,IF(AM226-(AM226*HLOOKUP($O227,$R$2:$BS$34,32,FALSE))&lt;=0,AM226,AM226*HLOOKUP($O227,$R$2:$BS$34,32,FALSE)),0)</f>
        <v>0</v>
      </c>
      <c r="AN227" s="35">
        <f t="shared" ref="AN227" si="3743">IF(AN$2&gt;=$O227,IF(AN226-(AN226*HLOOKUP($O227,$R$2:$BS$34,32,FALSE))&lt;=0,AN226,AN226*HLOOKUP($O227,$R$2:$BS$34,32,FALSE)),0)</f>
        <v>0</v>
      </c>
      <c r="AO227" s="35">
        <f t="shared" ref="AO227" si="3744">IF(AO$2&gt;=$O227,IF(AO226-(AO226*HLOOKUP($O227,$R$2:$BS$34,32,FALSE))&lt;=0,AO226,AO226*HLOOKUP($O227,$R$2:$BS$34,32,FALSE)),0)</f>
        <v>0</v>
      </c>
      <c r="AP227" s="35">
        <f t="shared" ref="AP227" si="3745">IF(AP$2&gt;=$O227,IF(AP226-(AP226*HLOOKUP($O227,$R$2:$BS$34,32,FALSE))&lt;=0,AP226,AP226*HLOOKUP($O227,$R$2:$BS$34,32,FALSE)),0)</f>
        <v>0</v>
      </c>
      <c r="AQ227" s="35">
        <f t="shared" ref="AQ227" si="3746">IF(AQ$2&gt;=$O227,IF(AQ226-(AQ226*HLOOKUP($O227,$R$2:$BS$34,32,FALSE))&lt;=0,AQ226,AQ226*HLOOKUP($O227,$R$2:$BS$34,32,FALSE)),0)</f>
        <v>0</v>
      </c>
      <c r="AR227" s="35">
        <f t="shared" ref="AR227" si="3747">IF(AR$2&gt;=$O227,IF(AR226-(AR226*HLOOKUP($O227,$R$2:$BS$34,32,FALSE))&lt;=0,AR226,AR226*HLOOKUP($O227,$R$2:$BS$34,32,FALSE)),0)</f>
        <v>0</v>
      </c>
      <c r="AS227" s="35">
        <f t="shared" ref="AS227" si="3748">IF(AS$2&gt;=$O227,IF(AS226-(AS226*HLOOKUP($O227,$R$2:$BS$34,32,FALSE))&lt;=0,AS226,AS226*HLOOKUP($O227,$R$2:$BS$34,32,FALSE)),0)</f>
        <v>0</v>
      </c>
      <c r="AT227" s="35">
        <f t="shared" ref="AT227" si="3749">IF(AT$2&gt;=$O227,IF(AT226-(AT226*HLOOKUP($O227,$R$2:$BS$34,32,FALSE))&lt;=0,AT226,AT226*HLOOKUP($O227,$R$2:$BS$34,32,FALSE)),0)</f>
        <v>0</v>
      </c>
      <c r="AU227" s="35">
        <f t="shared" ref="AU227" si="3750">IF(AU$2&gt;=$O227,IF(AU226-(AU226*HLOOKUP($O227,$R$2:$BS$34,32,FALSE))&lt;=0,AU226,AU226*HLOOKUP($O227,$R$2:$BS$34,32,FALSE)),0)</f>
        <v>0</v>
      </c>
      <c r="AV227" s="35">
        <f t="shared" ref="AV227" si="3751">IF(AV$2&gt;=$O227,IF(AV226-(AV226*HLOOKUP($O227,$R$2:$BS$34,32,FALSE))&lt;=0,AV226,AV226*HLOOKUP($O227,$R$2:$BS$34,32,FALSE)),0)</f>
        <v>0</v>
      </c>
      <c r="AW227" s="35">
        <f t="shared" ref="AW227" si="3752">IF(AW$2&gt;=$O227,IF(AW226-(AW226*HLOOKUP($O227,$R$2:$BS$34,32,FALSE))&lt;=0,AW226,AW226*HLOOKUP($O227,$R$2:$BS$34,32,FALSE)),0)</f>
        <v>0</v>
      </c>
      <c r="AX227" s="35">
        <f t="shared" ref="AX227" si="3753">IF(AX$2&gt;=$O227,IF(AX226-(AX226*HLOOKUP($O227,$R$2:$BS$34,32,FALSE))&lt;=0,AX226,AX226*HLOOKUP($O227,$R$2:$BS$34,32,FALSE)),0)</f>
        <v>0</v>
      </c>
      <c r="AY227" s="35">
        <f t="shared" ref="AY227" si="3754">IF(AY$2&gt;=$O227,IF(AY226-(AY226*HLOOKUP($O227,$R$2:$BS$34,32,FALSE))&lt;=0,AY226,AY226*HLOOKUP($O227,$R$2:$BS$34,32,FALSE)),0)</f>
        <v>0</v>
      </c>
      <c r="AZ227" s="35">
        <f t="shared" ref="AZ227" si="3755">IF(AZ$2&gt;=$O227,IF(AZ226-(AZ226*HLOOKUP($O227,$R$2:$BS$34,32,FALSE))&lt;=0,AZ226,AZ226*HLOOKUP($O227,$R$2:$BS$34,32,FALSE)),0)</f>
        <v>0</v>
      </c>
      <c r="BA227" s="35">
        <f t="shared" ref="BA227" si="3756">IF(BA$2&gt;=$O227,IF(BA226-(BA226*HLOOKUP($O227,$R$2:$BS$34,32,FALSE))&lt;=0,BA226,BA226*HLOOKUP($O227,$R$2:$BS$34,32,FALSE)),0)</f>
        <v>0</v>
      </c>
      <c r="BB227" s="35">
        <f t="shared" ref="BB227" si="3757">IF(BB$2&gt;=$O227,IF(BB226-(BB226*HLOOKUP($O227,$R$2:$BS$34,32,FALSE))&lt;=0,BB226,BB226*HLOOKUP($O227,$R$2:$BS$34,32,FALSE)),0)</f>
        <v>0</v>
      </c>
      <c r="BC227" s="35">
        <f t="shared" ref="BC227" si="3758">IF(BC$2&gt;=$O227,IF(BC226-(BC226*HLOOKUP($O227,$R$2:$BS$34,32,FALSE))&lt;=0,BC226,BC226*HLOOKUP($O227,$R$2:$BS$34,32,FALSE)),0)</f>
        <v>0</v>
      </c>
      <c r="BD227" s="35">
        <f t="shared" ref="BD227" si="3759">IF(BD$2&gt;=$O227,IF(BD226-(BD226*HLOOKUP($O227,$R$2:$BS$34,32,FALSE))&lt;=0,BD226,BD226*HLOOKUP($O227,$R$2:$BS$34,32,FALSE)),0)</f>
        <v>0</v>
      </c>
      <c r="BE227" s="35">
        <f t="shared" ref="BE227" si="3760">IF(BE$2&gt;=$O227,IF(BE226-(BE226*HLOOKUP($O227,$R$2:$BS$34,32,FALSE))&lt;=0,BE226,BE226*HLOOKUP($O227,$R$2:$BS$34,32,FALSE)),0)</f>
        <v>0</v>
      </c>
      <c r="BF227" s="35">
        <f t="shared" ref="BF227" si="3761">IF(BF$2&gt;=$O227,IF(BF226-(BF226*HLOOKUP($O227,$R$2:$BS$34,32,FALSE))&lt;=0,BF226,BF226*HLOOKUP($O227,$R$2:$BS$34,32,FALSE)),0)</f>
        <v>0</v>
      </c>
      <c r="BG227" s="35">
        <f t="shared" ref="BG227" si="3762">IF(BG$2&gt;=$O227,IF(BG226-(BG226*HLOOKUP($O227,$R$2:$BS$34,32,FALSE))&lt;=0,BG226,BG226*HLOOKUP($O227,$R$2:$BS$34,32,FALSE)),0)</f>
        <v>0</v>
      </c>
      <c r="BH227" s="35">
        <f t="shared" ref="BH227" si="3763">IF(BH$2&gt;=$O227,IF(BH226-(BH226*HLOOKUP($O227,$R$2:$BS$34,32,FALSE))&lt;=0,BH226,BH226*HLOOKUP($O227,$R$2:$BS$34,32,FALSE)),0)</f>
        <v>0</v>
      </c>
      <c r="BI227" s="35">
        <f t="shared" ref="BI227" si="3764">IF(BI$2&gt;=$O227,IF(BI226-(BI226*HLOOKUP($O227,$R$2:$BS$34,32,FALSE))&lt;=0,BI226,BI226*HLOOKUP($O227,$R$2:$BS$34,32,FALSE)),0)</f>
        <v>0</v>
      </c>
      <c r="BJ227" s="35">
        <f t="shared" ref="BJ227" si="3765">IF(BJ$2&gt;=$O227,IF(BJ226-(BJ226*HLOOKUP($O227,$R$2:$BS$34,32,FALSE))&lt;=0,BJ226,BJ226*HLOOKUP($O227,$R$2:$BS$34,32,FALSE)),0)</f>
        <v>0</v>
      </c>
      <c r="BK227" s="35">
        <f t="shared" ref="BK227" si="3766">IF(BK$2&gt;=$O227,IF(BK226-(BK226*HLOOKUP($O227,$R$2:$BS$34,32,FALSE))&lt;=0,BK226,BK226*HLOOKUP($O227,$R$2:$BS$34,32,FALSE)),0)</f>
        <v>0</v>
      </c>
      <c r="BL227" s="35">
        <f t="shared" ref="BL227" si="3767">IF(BL$2&gt;=$O227,IF(BL226-(BL226*HLOOKUP($O227,$R$2:$BS$34,32,FALSE))&lt;=0,BL226,BL226*HLOOKUP($O227,$R$2:$BS$34,32,FALSE)),0)</f>
        <v>0</v>
      </c>
      <c r="BM227" s="35">
        <f t="shared" ref="BM227" si="3768">IF(BM$2&gt;=$O227,IF(BM226-(BM226*HLOOKUP($O227,$R$2:$BS$34,32,FALSE))&lt;=0,BM226,BM226*HLOOKUP($O227,$R$2:$BS$34,32,FALSE)),0)</f>
        <v>0</v>
      </c>
      <c r="BN227" s="35">
        <f t="shared" ref="BN227" si="3769">IF(BN$2&gt;=$O227,IF(BN226-(BN226*HLOOKUP($O227,$R$2:$BS$34,32,FALSE))&lt;=0,BN226,BN226*HLOOKUP($O227,$R$2:$BS$34,32,FALSE)),0)</f>
        <v>0</v>
      </c>
      <c r="BO227" s="35">
        <f t="shared" ref="BO227" si="3770">IF(BO$2&gt;=$O227,IF(BO226-(BO226*HLOOKUP($O227,$R$2:$BS$34,32,FALSE))&lt;=0,BO226,BO226*HLOOKUP($O227,$R$2:$BS$34,32,FALSE)),0)</f>
        <v>0</v>
      </c>
      <c r="BP227" s="35">
        <f t="shared" ref="BP227" si="3771">IF(BP$2&gt;=$O227,IF(BP226-(BP226*HLOOKUP($O227,$R$2:$BS$34,32,FALSE))&lt;=0,BP226,BP226*HLOOKUP($O227,$R$2:$BS$34,32,FALSE)),0)</f>
        <v>0</v>
      </c>
      <c r="BQ227" s="35">
        <f t="shared" ref="BQ227" si="3772">IF(BQ$2&gt;=$O227,IF(BQ226-(BQ226*HLOOKUP($O227,$R$2:$BS$34,32,FALSE))&lt;=0,BQ226,BQ226*HLOOKUP($O227,$R$2:$BS$34,32,FALSE)),0)</f>
        <v>0</v>
      </c>
      <c r="BR227" s="35">
        <f t="shared" ref="BR227" si="3773">IF(BR$2&gt;=$O227,IF(BR226-(BR226*HLOOKUP($O227,$R$2:$BS$34,32,FALSE))&lt;=0,BR226,BR226*HLOOKUP($O227,$R$2:$BS$34,32,FALSE)),0)</f>
        <v>0</v>
      </c>
      <c r="BS227" s="35">
        <f t="shared" ref="BS227" si="3774">IF(BS$2&gt;=$O227,IF(BS226-(BS226*HLOOKUP($O227,$R$2:$BS$34,32,FALSE))&lt;=0,BS226,BS226*HLOOKUP($O227,$R$2:$BS$34,32,FALSE)),0)</f>
        <v>0</v>
      </c>
    </row>
    <row r="228" spans="6:71" hidden="1" outlineLevel="1">
      <c r="F228" t="s">
        <v>195</v>
      </c>
      <c r="L228" s="22" t="s">
        <v>196</v>
      </c>
      <c r="O228" s="22">
        <v>18</v>
      </c>
      <c r="R228" s="35">
        <f t="shared" ref="R228:BS228" si="3775">IF($O228=R$2,R$193,IF(R$2&gt;$O228,Q228-Q229,0))</f>
        <v>0</v>
      </c>
      <c r="S228" s="35">
        <f t="shared" si="3775"/>
        <v>0</v>
      </c>
      <c r="T228" s="35">
        <f t="shared" si="3775"/>
        <v>0</v>
      </c>
      <c r="U228" s="35">
        <f t="shared" si="3775"/>
        <v>0</v>
      </c>
      <c r="V228" s="35">
        <f t="shared" si="3775"/>
        <v>0</v>
      </c>
      <c r="W228" s="35">
        <f t="shared" si="3775"/>
        <v>0</v>
      </c>
      <c r="X228" s="35">
        <f t="shared" si="3775"/>
        <v>0</v>
      </c>
      <c r="Y228" s="35">
        <f t="shared" si="3775"/>
        <v>0</v>
      </c>
      <c r="Z228" s="35">
        <f t="shared" si="3775"/>
        <v>0</v>
      </c>
      <c r="AA228" s="35">
        <f t="shared" si="3775"/>
        <v>0</v>
      </c>
      <c r="AB228" s="35">
        <f t="shared" si="3775"/>
        <v>0</v>
      </c>
      <c r="AC228" s="35">
        <f t="shared" si="3775"/>
        <v>0</v>
      </c>
      <c r="AD228" s="35">
        <f t="shared" si="3775"/>
        <v>0</v>
      </c>
      <c r="AE228" s="35">
        <f t="shared" si="3775"/>
        <v>0</v>
      </c>
      <c r="AF228" s="35">
        <f t="shared" si="3775"/>
        <v>0</v>
      </c>
      <c r="AG228" s="35">
        <f t="shared" si="3775"/>
        <v>0</v>
      </c>
      <c r="AH228" s="35">
        <f t="shared" si="3775"/>
        <v>0</v>
      </c>
      <c r="AI228" s="35">
        <f t="shared" si="3775"/>
        <v>0</v>
      </c>
      <c r="AJ228" s="35">
        <f t="shared" si="3775"/>
        <v>0</v>
      </c>
      <c r="AK228" s="35">
        <f t="shared" si="3775"/>
        <v>0</v>
      </c>
      <c r="AL228" s="35">
        <f t="shared" si="3775"/>
        <v>0</v>
      </c>
      <c r="AM228" s="35">
        <f t="shared" si="3775"/>
        <v>0</v>
      </c>
      <c r="AN228" s="35">
        <f t="shared" si="3775"/>
        <v>0</v>
      </c>
      <c r="AO228" s="35">
        <f t="shared" si="3775"/>
        <v>0</v>
      </c>
      <c r="AP228" s="35">
        <f t="shared" si="3775"/>
        <v>0</v>
      </c>
      <c r="AQ228" s="35">
        <f t="shared" si="3775"/>
        <v>0</v>
      </c>
      <c r="AR228" s="35">
        <f t="shared" si="3775"/>
        <v>0</v>
      </c>
      <c r="AS228" s="35">
        <f t="shared" si="3775"/>
        <v>0</v>
      </c>
      <c r="AT228" s="35">
        <f t="shared" si="3775"/>
        <v>0</v>
      </c>
      <c r="AU228" s="35">
        <f t="shared" si="3775"/>
        <v>0</v>
      </c>
      <c r="AV228" s="35">
        <f t="shared" si="3775"/>
        <v>0</v>
      </c>
      <c r="AW228" s="35">
        <f t="shared" si="3775"/>
        <v>0</v>
      </c>
      <c r="AX228" s="35">
        <f t="shared" si="3775"/>
        <v>0</v>
      </c>
      <c r="AY228" s="35">
        <f t="shared" si="3775"/>
        <v>0</v>
      </c>
      <c r="AZ228" s="35">
        <f t="shared" si="3775"/>
        <v>0</v>
      </c>
      <c r="BA228" s="35">
        <f t="shared" si="3775"/>
        <v>0</v>
      </c>
      <c r="BB228" s="35">
        <f t="shared" si="3775"/>
        <v>0</v>
      </c>
      <c r="BC228" s="35">
        <f t="shared" si="3775"/>
        <v>0</v>
      </c>
      <c r="BD228" s="35">
        <f t="shared" si="3775"/>
        <v>0</v>
      </c>
      <c r="BE228" s="35">
        <f t="shared" si="3775"/>
        <v>0</v>
      </c>
      <c r="BF228" s="35">
        <f t="shared" si="3775"/>
        <v>0</v>
      </c>
      <c r="BG228" s="35">
        <f t="shared" si="3775"/>
        <v>0</v>
      </c>
      <c r="BH228" s="35">
        <f t="shared" si="3775"/>
        <v>0</v>
      </c>
      <c r="BI228" s="35">
        <f t="shared" si="3775"/>
        <v>0</v>
      </c>
      <c r="BJ228" s="35">
        <f t="shared" si="3775"/>
        <v>0</v>
      </c>
      <c r="BK228" s="35">
        <f t="shared" si="3775"/>
        <v>0</v>
      </c>
      <c r="BL228" s="35">
        <f t="shared" si="3775"/>
        <v>0</v>
      </c>
      <c r="BM228" s="35">
        <f t="shared" si="3775"/>
        <v>0</v>
      </c>
      <c r="BN228" s="35">
        <f t="shared" si="3775"/>
        <v>0</v>
      </c>
      <c r="BO228" s="35">
        <f t="shared" si="3775"/>
        <v>0</v>
      </c>
      <c r="BP228" s="35">
        <f t="shared" si="3775"/>
        <v>0</v>
      </c>
      <c r="BQ228" s="35">
        <f t="shared" si="3775"/>
        <v>0</v>
      </c>
      <c r="BR228" s="35">
        <f t="shared" si="3775"/>
        <v>0</v>
      </c>
      <c r="BS228" s="35">
        <f t="shared" si="3775"/>
        <v>0</v>
      </c>
    </row>
    <row r="229" spans="6:71" hidden="1" outlineLevel="1">
      <c r="F229" t="s">
        <v>197</v>
      </c>
      <c r="L229" s="22" t="s">
        <v>190</v>
      </c>
      <c r="O229" s="22">
        <v>18</v>
      </c>
      <c r="R229" s="35">
        <f t="shared" ref="R229" si="3776">IF(R$2&gt;=$O229,IF(R228-(R228*HLOOKUP($O229,$R$2:$BS$34,32,FALSE))&lt;=0,R228,R228*HLOOKUP($O229,$R$2:$BS$34,32,FALSE)),0)</f>
        <v>0</v>
      </c>
      <c r="S229" s="35">
        <f t="shared" ref="S229" si="3777">IF(S$2&gt;=$O229,IF(S228-(S228*HLOOKUP($O229,$R$2:$BS$34,32,FALSE))&lt;=0,S228,S228*HLOOKUP($O229,$R$2:$BS$34,32,FALSE)),0)</f>
        <v>0</v>
      </c>
      <c r="T229" s="35">
        <f t="shared" ref="T229" si="3778">IF(T$2&gt;=$O229,IF(T228-(T228*HLOOKUP($O229,$R$2:$BS$34,32,FALSE))&lt;=0,T228,T228*HLOOKUP($O229,$R$2:$BS$34,32,FALSE)),0)</f>
        <v>0</v>
      </c>
      <c r="U229" s="35">
        <f t="shared" ref="U229" si="3779">IF(U$2&gt;=$O229,IF(U228-(U228*HLOOKUP($O229,$R$2:$BS$34,32,FALSE))&lt;=0,U228,U228*HLOOKUP($O229,$R$2:$BS$34,32,FALSE)),0)</f>
        <v>0</v>
      </c>
      <c r="V229" s="35">
        <f t="shared" ref="V229" si="3780">IF(V$2&gt;=$O229,IF(V228-(V228*HLOOKUP($O229,$R$2:$BS$34,32,FALSE))&lt;=0,V228,V228*HLOOKUP($O229,$R$2:$BS$34,32,FALSE)),0)</f>
        <v>0</v>
      </c>
      <c r="W229" s="35">
        <f t="shared" ref="W229" si="3781">IF(W$2&gt;=$O229,IF(W228-(W228*HLOOKUP($O229,$R$2:$BS$34,32,FALSE))&lt;=0,W228,W228*HLOOKUP($O229,$R$2:$BS$34,32,FALSE)),0)</f>
        <v>0</v>
      </c>
      <c r="X229" s="35">
        <f t="shared" ref="X229" si="3782">IF(X$2&gt;=$O229,IF(X228-(X228*HLOOKUP($O229,$R$2:$BS$34,32,FALSE))&lt;=0,X228,X228*HLOOKUP($O229,$R$2:$BS$34,32,FALSE)),0)</f>
        <v>0</v>
      </c>
      <c r="Y229" s="35">
        <f t="shared" ref="Y229" si="3783">IF(Y$2&gt;=$O229,IF(Y228-(Y228*HLOOKUP($O229,$R$2:$BS$34,32,FALSE))&lt;=0,Y228,Y228*HLOOKUP($O229,$R$2:$BS$34,32,FALSE)),0)</f>
        <v>0</v>
      </c>
      <c r="Z229" s="35">
        <f t="shared" ref="Z229" si="3784">IF(Z$2&gt;=$O229,IF(Z228-(Z228*HLOOKUP($O229,$R$2:$BS$34,32,FALSE))&lt;=0,Z228,Z228*HLOOKUP($O229,$R$2:$BS$34,32,FALSE)),0)</f>
        <v>0</v>
      </c>
      <c r="AA229" s="35">
        <f t="shared" ref="AA229" si="3785">IF(AA$2&gt;=$O229,IF(AA228-(AA228*HLOOKUP($O229,$R$2:$BS$34,32,FALSE))&lt;=0,AA228,AA228*HLOOKUP($O229,$R$2:$BS$34,32,FALSE)),0)</f>
        <v>0</v>
      </c>
      <c r="AB229" s="35">
        <f t="shared" ref="AB229" si="3786">IF(AB$2&gt;=$O229,IF(AB228-(AB228*HLOOKUP($O229,$R$2:$BS$34,32,FALSE))&lt;=0,AB228,AB228*HLOOKUP($O229,$R$2:$BS$34,32,FALSE)),0)</f>
        <v>0</v>
      </c>
      <c r="AC229" s="35">
        <f t="shared" ref="AC229" si="3787">IF(AC$2&gt;=$O229,IF(AC228-(AC228*HLOOKUP($O229,$R$2:$BS$34,32,FALSE))&lt;=0,AC228,AC228*HLOOKUP($O229,$R$2:$BS$34,32,FALSE)),0)</f>
        <v>0</v>
      </c>
      <c r="AD229" s="35">
        <f t="shared" ref="AD229" si="3788">IF(AD$2&gt;=$O229,IF(AD228-(AD228*HLOOKUP($O229,$R$2:$BS$34,32,FALSE))&lt;=0,AD228,AD228*HLOOKUP($O229,$R$2:$BS$34,32,FALSE)),0)</f>
        <v>0</v>
      </c>
      <c r="AE229" s="35">
        <f t="shared" ref="AE229" si="3789">IF(AE$2&gt;=$O229,IF(AE228-(AE228*HLOOKUP($O229,$R$2:$BS$34,32,FALSE))&lt;=0,AE228,AE228*HLOOKUP($O229,$R$2:$BS$34,32,FALSE)),0)</f>
        <v>0</v>
      </c>
      <c r="AF229" s="35">
        <f t="shared" ref="AF229" si="3790">IF(AF$2&gt;=$O229,IF(AF228-(AF228*HLOOKUP($O229,$R$2:$BS$34,32,FALSE))&lt;=0,AF228,AF228*HLOOKUP($O229,$R$2:$BS$34,32,FALSE)),0)</f>
        <v>0</v>
      </c>
      <c r="AG229" s="35">
        <f t="shared" ref="AG229" si="3791">IF(AG$2&gt;=$O229,IF(AG228-(AG228*HLOOKUP($O229,$R$2:$BS$34,32,FALSE))&lt;=0,AG228,AG228*HLOOKUP($O229,$R$2:$BS$34,32,FALSE)),0)</f>
        <v>0</v>
      </c>
      <c r="AH229" s="35">
        <f t="shared" ref="AH229" si="3792">IF(AH$2&gt;=$O229,IF(AH228-(AH228*HLOOKUP($O229,$R$2:$BS$34,32,FALSE))&lt;=0,AH228,AH228*HLOOKUP($O229,$R$2:$BS$34,32,FALSE)),0)</f>
        <v>0</v>
      </c>
      <c r="AI229" s="35">
        <f t="shared" ref="AI229" si="3793">IF(AI$2&gt;=$O229,IF(AI228-(AI228*HLOOKUP($O229,$R$2:$BS$34,32,FALSE))&lt;=0,AI228,AI228*HLOOKUP($O229,$R$2:$BS$34,32,FALSE)),0)</f>
        <v>0</v>
      </c>
      <c r="AJ229" s="35">
        <f t="shared" ref="AJ229" si="3794">IF(AJ$2&gt;=$O229,IF(AJ228-(AJ228*HLOOKUP($O229,$R$2:$BS$34,32,FALSE))&lt;=0,AJ228,AJ228*HLOOKUP($O229,$R$2:$BS$34,32,FALSE)),0)</f>
        <v>0</v>
      </c>
      <c r="AK229" s="35">
        <f t="shared" ref="AK229" si="3795">IF(AK$2&gt;=$O229,IF(AK228-(AK228*HLOOKUP($O229,$R$2:$BS$34,32,FALSE))&lt;=0,AK228,AK228*HLOOKUP($O229,$R$2:$BS$34,32,FALSE)),0)</f>
        <v>0</v>
      </c>
      <c r="AL229" s="35">
        <f t="shared" ref="AL229" si="3796">IF(AL$2&gt;=$O229,IF(AL228-(AL228*HLOOKUP($O229,$R$2:$BS$34,32,FALSE))&lt;=0,AL228,AL228*HLOOKUP($O229,$R$2:$BS$34,32,FALSE)),0)</f>
        <v>0</v>
      </c>
      <c r="AM229" s="35">
        <f t="shared" ref="AM229" si="3797">IF(AM$2&gt;=$O229,IF(AM228-(AM228*HLOOKUP($O229,$R$2:$BS$34,32,FALSE))&lt;=0,AM228,AM228*HLOOKUP($O229,$R$2:$BS$34,32,FALSE)),0)</f>
        <v>0</v>
      </c>
      <c r="AN229" s="35">
        <f t="shared" ref="AN229" si="3798">IF(AN$2&gt;=$O229,IF(AN228-(AN228*HLOOKUP($O229,$R$2:$BS$34,32,FALSE))&lt;=0,AN228,AN228*HLOOKUP($O229,$R$2:$BS$34,32,FALSE)),0)</f>
        <v>0</v>
      </c>
      <c r="AO229" s="35">
        <f t="shared" ref="AO229" si="3799">IF(AO$2&gt;=$O229,IF(AO228-(AO228*HLOOKUP($O229,$R$2:$BS$34,32,FALSE))&lt;=0,AO228,AO228*HLOOKUP($O229,$R$2:$BS$34,32,FALSE)),0)</f>
        <v>0</v>
      </c>
      <c r="AP229" s="35">
        <f t="shared" ref="AP229" si="3800">IF(AP$2&gt;=$O229,IF(AP228-(AP228*HLOOKUP($O229,$R$2:$BS$34,32,FALSE))&lt;=0,AP228,AP228*HLOOKUP($O229,$R$2:$BS$34,32,FALSE)),0)</f>
        <v>0</v>
      </c>
      <c r="AQ229" s="35">
        <f t="shared" ref="AQ229" si="3801">IF(AQ$2&gt;=$O229,IF(AQ228-(AQ228*HLOOKUP($O229,$R$2:$BS$34,32,FALSE))&lt;=0,AQ228,AQ228*HLOOKUP($O229,$R$2:$BS$34,32,FALSE)),0)</f>
        <v>0</v>
      </c>
      <c r="AR229" s="35">
        <f t="shared" ref="AR229" si="3802">IF(AR$2&gt;=$O229,IF(AR228-(AR228*HLOOKUP($O229,$R$2:$BS$34,32,FALSE))&lt;=0,AR228,AR228*HLOOKUP($O229,$R$2:$BS$34,32,FALSE)),0)</f>
        <v>0</v>
      </c>
      <c r="AS229" s="35">
        <f t="shared" ref="AS229" si="3803">IF(AS$2&gt;=$O229,IF(AS228-(AS228*HLOOKUP($O229,$R$2:$BS$34,32,FALSE))&lt;=0,AS228,AS228*HLOOKUP($O229,$R$2:$BS$34,32,FALSE)),0)</f>
        <v>0</v>
      </c>
      <c r="AT229" s="35">
        <f t="shared" ref="AT229" si="3804">IF(AT$2&gt;=$O229,IF(AT228-(AT228*HLOOKUP($O229,$R$2:$BS$34,32,FALSE))&lt;=0,AT228,AT228*HLOOKUP($O229,$R$2:$BS$34,32,FALSE)),0)</f>
        <v>0</v>
      </c>
      <c r="AU229" s="35">
        <f t="shared" ref="AU229" si="3805">IF(AU$2&gt;=$O229,IF(AU228-(AU228*HLOOKUP($O229,$R$2:$BS$34,32,FALSE))&lt;=0,AU228,AU228*HLOOKUP($O229,$R$2:$BS$34,32,FALSE)),0)</f>
        <v>0</v>
      </c>
      <c r="AV229" s="35">
        <f t="shared" ref="AV229" si="3806">IF(AV$2&gt;=$O229,IF(AV228-(AV228*HLOOKUP($O229,$R$2:$BS$34,32,FALSE))&lt;=0,AV228,AV228*HLOOKUP($O229,$R$2:$BS$34,32,FALSE)),0)</f>
        <v>0</v>
      </c>
      <c r="AW229" s="35">
        <f t="shared" ref="AW229" si="3807">IF(AW$2&gt;=$O229,IF(AW228-(AW228*HLOOKUP($O229,$R$2:$BS$34,32,FALSE))&lt;=0,AW228,AW228*HLOOKUP($O229,$R$2:$BS$34,32,FALSE)),0)</f>
        <v>0</v>
      </c>
      <c r="AX229" s="35">
        <f t="shared" ref="AX229" si="3808">IF(AX$2&gt;=$O229,IF(AX228-(AX228*HLOOKUP($O229,$R$2:$BS$34,32,FALSE))&lt;=0,AX228,AX228*HLOOKUP($O229,$R$2:$BS$34,32,FALSE)),0)</f>
        <v>0</v>
      </c>
      <c r="AY229" s="35">
        <f t="shared" ref="AY229" si="3809">IF(AY$2&gt;=$O229,IF(AY228-(AY228*HLOOKUP($O229,$R$2:$BS$34,32,FALSE))&lt;=0,AY228,AY228*HLOOKUP($O229,$R$2:$BS$34,32,FALSE)),0)</f>
        <v>0</v>
      </c>
      <c r="AZ229" s="35">
        <f t="shared" ref="AZ229" si="3810">IF(AZ$2&gt;=$O229,IF(AZ228-(AZ228*HLOOKUP($O229,$R$2:$BS$34,32,FALSE))&lt;=0,AZ228,AZ228*HLOOKUP($O229,$R$2:$BS$34,32,FALSE)),0)</f>
        <v>0</v>
      </c>
      <c r="BA229" s="35">
        <f t="shared" ref="BA229" si="3811">IF(BA$2&gt;=$O229,IF(BA228-(BA228*HLOOKUP($O229,$R$2:$BS$34,32,FALSE))&lt;=0,BA228,BA228*HLOOKUP($O229,$R$2:$BS$34,32,FALSE)),0)</f>
        <v>0</v>
      </c>
      <c r="BB229" s="35">
        <f t="shared" ref="BB229" si="3812">IF(BB$2&gt;=$O229,IF(BB228-(BB228*HLOOKUP($O229,$R$2:$BS$34,32,FALSE))&lt;=0,BB228,BB228*HLOOKUP($O229,$R$2:$BS$34,32,FALSE)),0)</f>
        <v>0</v>
      </c>
      <c r="BC229" s="35">
        <f t="shared" ref="BC229" si="3813">IF(BC$2&gt;=$O229,IF(BC228-(BC228*HLOOKUP($O229,$R$2:$BS$34,32,FALSE))&lt;=0,BC228,BC228*HLOOKUP($O229,$R$2:$BS$34,32,FALSE)),0)</f>
        <v>0</v>
      </c>
      <c r="BD229" s="35">
        <f t="shared" ref="BD229" si="3814">IF(BD$2&gt;=$O229,IF(BD228-(BD228*HLOOKUP($O229,$R$2:$BS$34,32,FALSE))&lt;=0,BD228,BD228*HLOOKUP($O229,$R$2:$BS$34,32,FALSE)),0)</f>
        <v>0</v>
      </c>
      <c r="BE229" s="35">
        <f t="shared" ref="BE229" si="3815">IF(BE$2&gt;=$O229,IF(BE228-(BE228*HLOOKUP($O229,$R$2:$BS$34,32,FALSE))&lt;=0,BE228,BE228*HLOOKUP($O229,$R$2:$BS$34,32,FALSE)),0)</f>
        <v>0</v>
      </c>
      <c r="BF229" s="35">
        <f t="shared" ref="BF229" si="3816">IF(BF$2&gt;=$O229,IF(BF228-(BF228*HLOOKUP($O229,$R$2:$BS$34,32,FALSE))&lt;=0,BF228,BF228*HLOOKUP($O229,$R$2:$BS$34,32,FALSE)),0)</f>
        <v>0</v>
      </c>
      <c r="BG229" s="35">
        <f t="shared" ref="BG229" si="3817">IF(BG$2&gt;=$O229,IF(BG228-(BG228*HLOOKUP($O229,$R$2:$BS$34,32,FALSE))&lt;=0,BG228,BG228*HLOOKUP($O229,$R$2:$BS$34,32,FALSE)),0)</f>
        <v>0</v>
      </c>
      <c r="BH229" s="35">
        <f t="shared" ref="BH229" si="3818">IF(BH$2&gt;=$O229,IF(BH228-(BH228*HLOOKUP($O229,$R$2:$BS$34,32,FALSE))&lt;=0,BH228,BH228*HLOOKUP($O229,$R$2:$BS$34,32,FALSE)),0)</f>
        <v>0</v>
      </c>
      <c r="BI229" s="35">
        <f t="shared" ref="BI229" si="3819">IF(BI$2&gt;=$O229,IF(BI228-(BI228*HLOOKUP($O229,$R$2:$BS$34,32,FALSE))&lt;=0,BI228,BI228*HLOOKUP($O229,$R$2:$BS$34,32,FALSE)),0)</f>
        <v>0</v>
      </c>
      <c r="BJ229" s="35">
        <f t="shared" ref="BJ229" si="3820">IF(BJ$2&gt;=$O229,IF(BJ228-(BJ228*HLOOKUP($O229,$R$2:$BS$34,32,FALSE))&lt;=0,BJ228,BJ228*HLOOKUP($O229,$R$2:$BS$34,32,FALSE)),0)</f>
        <v>0</v>
      </c>
      <c r="BK229" s="35">
        <f t="shared" ref="BK229" si="3821">IF(BK$2&gt;=$O229,IF(BK228-(BK228*HLOOKUP($O229,$R$2:$BS$34,32,FALSE))&lt;=0,BK228,BK228*HLOOKUP($O229,$R$2:$BS$34,32,FALSE)),0)</f>
        <v>0</v>
      </c>
      <c r="BL229" s="35">
        <f t="shared" ref="BL229" si="3822">IF(BL$2&gt;=$O229,IF(BL228-(BL228*HLOOKUP($O229,$R$2:$BS$34,32,FALSE))&lt;=0,BL228,BL228*HLOOKUP($O229,$R$2:$BS$34,32,FALSE)),0)</f>
        <v>0</v>
      </c>
      <c r="BM229" s="35">
        <f t="shared" ref="BM229" si="3823">IF(BM$2&gt;=$O229,IF(BM228-(BM228*HLOOKUP($O229,$R$2:$BS$34,32,FALSE))&lt;=0,BM228,BM228*HLOOKUP($O229,$R$2:$BS$34,32,FALSE)),0)</f>
        <v>0</v>
      </c>
      <c r="BN229" s="35">
        <f t="shared" ref="BN229" si="3824">IF(BN$2&gt;=$O229,IF(BN228-(BN228*HLOOKUP($O229,$R$2:$BS$34,32,FALSE))&lt;=0,BN228,BN228*HLOOKUP($O229,$R$2:$BS$34,32,FALSE)),0)</f>
        <v>0</v>
      </c>
      <c r="BO229" s="35">
        <f t="shared" ref="BO229" si="3825">IF(BO$2&gt;=$O229,IF(BO228-(BO228*HLOOKUP($O229,$R$2:$BS$34,32,FALSE))&lt;=0,BO228,BO228*HLOOKUP($O229,$R$2:$BS$34,32,FALSE)),0)</f>
        <v>0</v>
      </c>
      <c r="BP229" s="35">
        <f t="shared" ref="BP229" si="3826">IF(BP$2&gt;=$O229,IF(BP228-(BP228*HLOOKUP($O229,$R$2:$BS$34,32,FALSE))&lt;=0,BP228,BP228*HLOOKUP($O229,$R$2:$BS$34,32,FALSE)),0)</f>
        <v>0</v>
      </c>
      <c r="BQ229" s="35">
        <f t="shared" ref="BQ229" si="3827">IF(BQ$2&gt;=$O229,IF(BQ228-(BQ228*HLOOKUP($O229,$R$2:$BS$34,32,FALSE))&lt;=0,BQ228,BQ228*HLOOKUP($O229,$R$2:$BS$34,32,FALSE)),0)</f>
        <v>0</v>
      </c>
      <c r="BR229" s="35">
        <f t="shared" ref="BR229" si="3828">IF(BR$2&gt;=$O229,IF(BR228-(BR228*HLOOKUP($O229,$R$2:$BS$34,32,FALSE))&lt;=0,BR228,BR228*HLOOKUP($O229,$R$2:$BS$34,32,FALSE)),0)</f>
        <v>0</v>
      </c>
      <c r="BS229" s="35">
        <f t="shared" ref="BS229" si="3829">IF(BS$2&gt;=$O229,IF(BS228-(BS228*HLOOKUP($O229,$R$2:$BS$34,32,FALSE))&lt;=0,BS228,BS228*HLOOKUP($O229,$R$2:$BS$34,32,FALSE)),0)</f>
        <v>0</v>
      </c>
    </row>
    <row r="230" spans="6:71" hidden="1" outlineLevel="1">
      <c r="F230" t="s">
        <v>195</v>
      </c>
      <c r="L230" s="22" t="s">
        <v>196</v>
      </c>
      <c r="O230" s="22">
        <v>19</v>
      </c>
      <c r="R230" s="35">
        <f t="shared" ref="R230:BS230" si="3830">IF($O230=R$2,R$193,IF(R$2&gt;$O230,Q230-Q231,0))</f>
        <v>0</v>
      </c>
      <c r="S230" s="35">
        <f t="shared" si="3830"/>
        <v>0</v>
      </c>
      <c r="T230" s="35">
        <f t="shared" si="3830"/>
        <v>0</v>
      </c>
      <c r="U230" s="35">
        <f t="shared" si="3830"/>
        <v>0</v>
      </c>
      <c r="V230" s="35">
        <f t="shared" si="3830"/>
        <v>0</v>
      </c>
      <c r="W230" s="35">
        <f t="shared" si="3830"/>
        <v>0</v>
      </c>
      <c r="X230" s="35">
        <f t="shared" si="3830"/>
        <v>0</v>
      </c>
      <c r="Y230" s="35">
        <f t="shared" si="3830"/>
        <v>0</v>
      </c>
      <c r="Z230" s="35">
        <f t="shared" si="3830"/>
        <v>0</v>
      </c>
      <c r="AA230" s="35">
        <f t="shared" si="3830"/>
        <v>0</v>
      </c>
      <c r="AB230" s="35">
        <f t="shared" si="3830"/>
        <v>0</v>
      </c>
      <c r="AC230" s="35">
        <f t="shared" si="3830"/>
        <v>0</v>
      </c>
      <c r="AD230" s="35">
        <f t="shared" si="3830"/>
        <v>0</v>
      </c>
      <c r="AE230" s="35">
        <f t="shared" si="3830"/>
        <v>0</v>
      </c>
      <c r="AF230" s="35">
        <f t="shared" si="3830"/>
        <v>0</v>
      </c>
      <c r="AG230" s="35">
        <f t="shared" si="3830"/>
        <v>0</v>
      </c>
      <c r="AH230" s="35">
        <f t="shared" si="3830"/>
        <v>0</v>
      </c>
      <c r="AI230" s="35">
        <f t="shared" si="3830"/>
        <v>0</v>
      </c>
      <c r="AJ230" s="35">
        <f t="shared" si="3830"/>
        <v>0</v>
      </c>
      <c r="AK230" s="35">
        <f t="shared" si="3830"/>
        <v>0</v>
      </c>
      <c r="AL230" s="35">
        <f t="shared" si="3830"/>
        <v>0</v>
      </c>
      <c r="AM230" s="35">
        <f t="shared" si="3830"/>
        <v>0</v>
      </c>
      <c r="AN230" s="35">
        <f t="shared" si="3830"/>
        <v>0</v>
      </c>
      <c r="AO230" s="35">
        <f t="shared" si="3830"/>
        <v>0</v>
      </c>
      <c r="AP230" s="35">
        <f t="shared" si="3830"/>
        <v>0</v>
      </c>
      <c r="AQ230" s="35">
        <f t="shared" si="3830"/>
        <v>0</v>
      </c>
      <c r="AR230" s="35">
        <f t="shared" si="3830"/>
        <v>0</v>
      </c>
      <c r="AS230" s="35">
        <f t="shared" si="3830"/>
        <v>0</v>
      </c>
      <c r="AT230" s="35">
        <f t="shared" si="3830"/>
        <v>0</v>
      </c>
      <c r="AU230" s="35">
        <f t="shared" si="3830"/>
        <v>0</v>
      </c>
      <c r="AV230" s="35">
        <f t="shared" si="3830"/>
        <v>0</v>
      </c>
      <c r="AW230" s="35">
        <f t="shared" si="3830"/>
        <v>0</v>
      </c>
      <c r="AX230" s="35">
        <f t="shared" si="3830"/>
        <v>0</v>
      </c>
      <c r="AY230" s="35">
        <f t="shared" si="3830"/>
        <v>0</v>
      </c>
      <c r="AZ230" s="35">
        <f t="shared" si="3830"/>
        <v>0</v>
      </c>
      <c r="BA230" s="35">
        <f t="shared" si="3830"/>
        <v>0</v>
      </c>
      <c r="BB230" s="35">
        <f t="shared" si="3830"/>
        <v>0</v>
      </c>
      <c r="BC230" s="35">
        <f t="shared" si="3830"/>
        <v>0</v>
      </c>
      <c r="BD230" s="35">
        <f t="shared" si="3830"/>
        <v>0</v>
      </c>
      <c r="BE230" s="35">
        <f t="shared" si="3830"/>
        <v>0</v>
      </c>
      <c r="BF230" s="35">
        <f t="shared" si="3830"/>
        <v>0</v>
      </c>
      <c r="BG230" s="35">
        <f t="shared" si="3830"/>
        <v>0</v>
      </c>
      <c r="BH230" s="35">
        <f t="shared" si="3830"/>
        <v>0</v>
      </c>
      <c r="BI230" s="35">
        <f t="shared" si="3830"/>
        <v>0</v>
      </c>
      <c r="BJ230" s="35">
        <f t="shared" si="3830"/>
        <v>0</v>
      </c>
      <c r="BK230" s="35">
        <f t="shared" si="3830"/>
        <v>0</v>
      </c>
      <c r="BL230" s="35">
        <f t="shared" si="3830"/>
        <v>0</v>
      </c>
      <c r="BM230" s="35">
        <f t="shared" si="3830"/>
        <v>0</v>
      </c>
      <c r="BN230" s="35">
        <f t="shared" si="3830"/>
        <v>0</v>
      </c>
      <c r="BO230" s="35">
        <f t="shared" si="3830"/>
        <v>0</v>
      </c>
      <c r="BP230" s="35">
        <f t="shared" si="3830"/>
        <v>0</v>
      </c>
      <c r="BQ230" s="35">
        <f t="shared" si="3830"/>
        <v>0</v>
      </c>
      <c r="BR230" s="35">
        <f t="shared" si="3830"/>
        <v>0</v>
      </c>
      <c r="BS230" s="35">
        <f t="shared" si="3830"/>
        <v>0</v>
      </c>
    </row>
    <row r="231" spans="6:71" hidden="1" outlineLevel="1">
      <c r="F231" t="s">
        <v>197</v>
      </c>
      <c r="L231" s="22" t="s">
        <v>190</v>
      </c>
      <c r="O231" s="22">
        <v>19</v>
      </c>
      <c r="R231" s="35">
        <f t="shared" ref="R231" si="3831">IF(R$2&gt;=$O231,IF(R230-(R230*HLOOKUP($O231,$R$2:$BS$34,32,FALSE))&lt;=0,R230,R230*HLOOKUP($O231,$R$2:$BS$34,32,FALSE)),0)</f>
        <v>0</v>
      </c>
      <c r="S231" s="35">
        <f t="shared" ref="S231" si="3832">IF(S$2&gt;=$O231,IF(S230-(S230*HLOOKUP($O231,$R$2:$BS$34,32,FALSE))&lt;=0,S230,S230*HLOOKUP($O231,$R$2:$BS$34,32,FALSE)),0)</f>
        <v>0</v>
      </c>
      <c r="T231" s="35">
        <f t="shared" ref="T231" si="3833">IF(T$2&gt;=$O231,IF(T230-(T230*HLOOKUP($O231,$R$2:$BS$34,32,FALSE))&lt;=0,T230,T230*HLOOKUP($O231,$R$2:$BS$34,32,FALSE)),0)</f>
        <v>0</v>
      </c>
      <c r="U231" s="35">
        <f t="shared" ref="U231" si="3834">IF(U$2&gt;=$O231,IF(U230-(U230*HLOOKUP($O231,$R$2:$BS$34,32,FALSE))&lt;=0,U230,U230*HLOOKUP($O231,$R$2:$BS$34,32,FALSE)),0)</f>
        <v>0</v>
      </c>
      <c r="V231" s="35">
        <f t="shared" ref="V231" si="3835">IF(V$2&gt;=$O231,IF(V230-(V230*HLOOKUP($O231,$R$2:$BS$34,32,FALSE))&lt;=0,V230,V230*HLOOKUP($O231,$R$2:$BS$34,32,FALSE)),0)</f>
        <v>0</v>
      </c>
      <c r="W231" s="35">
        <f t="shared" ref="W231" si="3836">IF(W$2&gt;=$O231,IF(W230-(W230*HLOOKUP($O231,$R$2:$BS$34,32,FALSE))&lt;=0,W230,W230*HLOOKUP($O231,$R$2:$BS$34,32,FALSE)),0)</f>
        <v>0</v>
      </c>
      <c r="X231" s="35">
        <f t="shared" ref="X231" si="3837">IF(X$2&gt;=$O231,IF(X230-(X230*HLOOKUP($O231,$R$2:$BS$34,32,FALSE))&lt;=0,X230,X230*HLOOKUP($O231,$R$2:$BS$34,32,FALSE)),0)</f>
        <v>0</v>
      </c>
      <c r="Y231" s="35">
        <f t="shared" ref="Y231" si="3838">IF(Y$2&gt;=$O231,IF(Y230-(Y230*HLOOKUP($O231,$R$2:$BS$34,32,FALSE))&lt;=0,Y230,Y230*HLOOKUP($O231,$R$2:$BS$34,32,FALSE)),0)</f>
        <v>0</v>
      </c>
      <c r="Z231" s="35">
        <f t="shared" ref="Z231" si="3839">IF(Z$2&gt;=$O231,IF(Z230-(Z230*HLOOKUP($O231,$R$2:$BS$34,32,FALSE))&lt;=0,Z230,Z230*HLOOKUP($O231,$R$2:$BS$34,32,FALSE)),0)</f>
        <v>0</v>
      </c>
      <c r="AA231" s="35">
        <f t="shared" ref="AA231" si="3840">IF(AA$2&gt;=$O231,IF(AA230-(AA230*HLOOKUP($O231,$R$2:$BS$34,32,FALSE))&lt;=0,AA230,AA230*HLOOKUP($O231,$R$2:$BS$34,32,FALSE)),0)</f>
        <v>0</v>
      </c>
      <c r="AB231" s="35">
        <f t="shared" ref="AB231" si="3841">IF(AB$2&gt;=$O231,IF(AB230-(AB230*HLOOKUP($O231,$R$2:$BS$34,32,FALSE))&lt;=0,AB230,AB230*HLOOKUP($O231,$R$2:$BS$34,32,FALSE)),0)</f>
        <v>0</v>
      </c>
      <c r="AC231" s="35">
        <f t="shared" ref="AC231" si="3842">IF(AC$2&gt;=$O231,IF(AC230-(AC230*HLOOKUP($O231,$R$2:$BS$34,32,FALSE))&lt;=0,AC230,AC230*HLOOKUP($O231,$R$2:$BS$34,32,FALSE)),0)</f>
        <v>0</v>
      </c>
      <c r="AD231" s="35">
        <f t="shared" ref="AD231" si="3843">IF(AD$2&gt;=$O231,IF(AD230-(AD230*HLOOKUP($O231,$R$2:$BS$34,32,FALSE))&lt;=0,AD230,AD230*HLOOKUP($O231,$R$2:$BS$34,32,FALSE)),0)</f>
        <v>0</v>
      </c>
      <c r="AE231" s="35">
        <f t="shared" ref="AE231" si="3844">IF(AE$2&gt;=$O231,IF(AE230-(AE230*HLOOKUP($O231,$R$2:$BS$34,32,FALSE))&lt;=0,AE230,AE230*HLOOKUP($O231,$R$2:$BS$34,32,FALSE)),0)</f>
        <v>0</v>
      </c>
      <c r="AF231" s="35">
        <f t="shared" ref="AF231" si="3845">IF(AF$2&gt;=$O231,IF(AF230-(AF230*HLOOKUP($O231,$R$2:$BS$34,32,FALSE))&lt;=0,AF230,AF230*HLOOKUP($O231,$R$2:$BS$34,32,FALSE)),0)</f>
        <v>0</v>
      </c>
      <c r="AG231" s="35">
        <f t="shared" ref="AG231" si="3846">IF(AG$2&gt;=$O231,IF(AG230-(AG230*HLOOKUP($O231,$R$2:$BS$34,32,FALSE))&lt;=0,AG230,AG230*HLOOKUP($O231,$R$2:$BS$34,32,FALSE)),0)</f>
        <v>0</v>
      </c>
      <c r="AH231" s="35">
        <f t="shared" ref="AH231" si="3847">IF(AH$2&gt;=$O231,IF(AH230-(AH230*HLOOKUP($O231,$R$2:$BS$34,32,FALSE))&lt;=0,AH230,AH230*HLOOKUP($O231,$R$2:$BS$34,32,FALSE)),0)</f>
        <v>0</v>
      </c>
      <c r="AI231" s="35">
        <f t="shared" ref="AI231" si="3848">IF(AI$2&gt;=$O231,IF(AI230-(AI230*HLOOKUP($O231,$R$2:$BS$34,32,FALSE))&lt;=0,AI230,AI230*HLOOKUP($O231,$R$2:$BS$34,32,FALSE)),0)</f>
        <v>0</v>
      </c>
      <c r="AJ231" s="35">
        <f t="shared" ref="AJ231" si="3849">IF(AJ$2&gt;=$O231,IF(AJ230-(AJ230*HLOOKUP($O231,$R$2:$BS$34,32,FALSE))&lt;=0,AJ230,AJ230*HLOOKUP($O231,$R$2:$BS$34,32,FALSE)),0)</f>
        <v>0</v>
      </c>
      <c r="AK231" s="35">
        <f t="shared" ref="AK231" si="3850">IF(AK$2&gt;=$O231,IF(AK230-(AK230*HLOOKUP($O231,$R$2:$BS$34,32,FALSE))&lt;=0,AK230,AK230*HLOOKUP($O231,$R$2:$BS$34,32,FALSE)),0)</f>
        <v>0</v>
      </c>
      <c r="AL231" s="35">
        <f t="shared" ref="AL231" si="3851">IF(AL$2&gt;=$O231,IF(AL230-(AL230*HLOOKUP($O231,$R$2:$BS$34,32,FALSE))&lt;=0,AL230,AL230*HLOOKUP($O231,$R$2:$BS$34,32,FALSE)),0)</f>
        <v>0</v>
      </c>
      <c r="AM231" s="35">
        <f t="shared" ref="AM231" si="3852">IF(AM$2&gt;=$O231,IF(AM230-(AM230*HLOOKUP($O231,$R$2:$BS$34,32,FALSE))&lt;=0,AM230,AM230*HLOOKUP($O231,$R$2:$BS$34,32,FALSE)),0)</f>
        <v>0</v>
      </c>
      <c r="AN231" s="35">
        <f t="shared" ref="AN231" si="3853">IF(AN$2&gt;=$O231,IF(AN230-(AN230*HLOOKUP($O231,$R$2:$BS$34,32,FALSE))&lt;=0,AN230,AN230*HLOOKUP($O231,$R$2:$BS$34,32,FALSE)),0)</f>
        <v>0</v>
      </c>
      <c r="AO231" s="35">
        <f t="shared" ref="AO231" si="3854">IF(AO$2&gt;=$O231,IF(AO230-(AO230*HLOOKUP($O231,$R$2:$BS$34,32,FALSE))&lt;=0,AO230,AO230*HLOOKUP($O231,$R$2:$BS$34,32,FALSE)),0)</f>
        <v>0</v>
      </c>
      <c r="AP231" s="35">
        <f t="shared" ref="AP231" si="3855">IF(AP$2&gt;=$O231,IF(AP230-(AP230*HLOOKUP($O231,$R$2:$BS$34,32,FALSE))&lt;=0,AP230,AP230*HLOOKUP($O231,$R$2:$BS$34,32,FALSE)),0)</f>
        <v>0</v>
      </c>
      <c r="AQ231" s="35">
        <f t="shared" ref="AQ231" si="3856">IF(AQ$2&gt;=$O231,IF(AQ230-(AQ230*HLOOKUP($O231,$R$2:$BS$34,32,FALSE))&lt;=0,AQ230,AQ230*HLOOKUP($O231,$R$2:$BS$34,32,FALSE)),0)</f>
        <v>0</v>
      </c>
      <c r="AR231" s="35">
        <f t="shared" ref="AR231" si="3857">IF(AR$2&gt;=$O231,IF(AR230-(AR230*HLOOKUP($O231,$R$2:$BS$34,32,FALSE))&lt;=0,AR230,AR230*HLOOKUP($O231,$R$2:$BS$34,32,FALSE)),0)</f>
        <v>0</v>
      </c>
      <c r="AS231" s="35">
        <f t="shared" ref="AS231" si="3858">IF(AS$2&gt;=$O231,IF(AS230-(AS230*HLOOKUP($O231,$R$2:$BS$34,32,FALSE))&lt;=0,AS230,AS230*HLOOKUP($O231,$R$2:$BS$34,32,FALSE)),0)</f>
        <v>0</v>
      </c>
      <c r="AT231" s="35">
        <f t="shared" ref="AT231" si="3859">IF(AT$2&gt;=$O231,IF(AT230-(AT230*HLOOKUP($O231,$R$2:$BS$34,32,FALSE))&lt;=0,AT230,AT230*HLOOKUP($O231,$R$2:$BS$34,32,FALSE)),0)</f>
        <v>0</v>
      </c>
      <c r="AU231" s="35">
        <f t="shared" ref="AU231" si="3860">IF(AU$2&gt;=$O231,IF(AU230-(AU230*HLOOKUP($O231,$R$2:$BS$34,32,FALSE))&lt;=0,AU230,AU230*HLOOKUP($O231,$R$2:$BS$34,32,FALSE)),0)</f>
        <v>0</v>
      </c>
      <c r="AV231" s="35">
        <f t="shared" ref="AV231" si="3861">IF(AV$2&gt;=$O231,IF(AV230-(AV230*HLOOKUP($O231,$R$2:$BS$34,32,FALSE))&lt;=0,AV230,AV230*HLOOKUP($O231,$R$2:$BS$34,32,FALSE)),0)</f>
        <v>0</v>
      </c>
      <c r="AW231" s="35">
        <f t="shared" ref="AW231" si="3862">IF(AW$2&gt;=$O231,IF(AW230-(AW230*HLOOKUP($O231,$R$2:$BS$34,32,FALSE))&lt;=0,AW230,AW230*HLOOKUP($O231,$R$2:$BS$34,32,FALSE)),0)</f>
        <v>0</v>
      </c>
      <c r="AX231" s="35">
        <f t="shared" ref="AX231" si="3863">IF(AX$2&gt;=$O231,IF(AX230-(AX230*HLOOKUP($O231,$R$2:$BS$34,32,FALSE))&lt;=0,AX230,AX230*HLOOKUP($O231,$R$2:$BS$34,32,FALSE)),0)</f>
        <v>0</v>
      </c>
      <c r="AY231" s="35">
        <f t="shared" ref="AY231" si="3864">IF(AY$2&gt;=$O231,IF(AY230-(AY230*HLOOKUP($O231,$R$2:$BS$34,32,FALSE))&lt;=0,AY230,AY230*HLOOKUP($O231,$R$2:$BS$34,32,FALSE)),0)</f>
        <v>0</v>
      </c>
      <c r="AZ231" s="35">
        <f t="shared" ref="AZ231" si="3865">IF(AZ$2&gt;=$O231,IF(AZ230-(AZ230*HLOOKUP($O231,$R$2:$BS$34,32,FALSE))&lt;=0,AZ230,AZ230*HLOOKUP($O231,$R$2:$BS$34,32,FALSE)),0)</f>
        <v>0</v>
      </c>
      <c r="BA231" s="35">
        <f t="shared" ref="BA231" si="3866">IF(BA$2&gt;=$O231,IF(BA230-(BA230*HLOOKUP($O231,$R$2:$BS$34,32,FALSE))&lt;=0,BA230,BA230*HLOOKUP($O231,$R$2:$BS$34,32,FALSE)),0)</f>
        <v>0</v>
      </c>
      <c r="BB231" s="35">
        <f t="shared" ref="BB231" si="3867">IF(BB$2&gt;=$O231,IF(BB230-(BB230*HLOOKUP($O231,$R$2:$BS$34,32,FALSE))&lt;=0,BB230,BB230*HLOOKUP($O231,$R$2:$BS$34,32,FALSE)),0)</f>
        <v>0</v>
      </c>
      <c r="BC231" s="35">
        <f t="shared" ref="BC231" si="3868">IF(BC$2&gt;=$O231,IF(BC230-(BC230*HLOOKUP($O231,$R$2:$BS$34,32,FALSE))&lt;=0,BC230,BC230*HLOOKUP($O231,$R$2:$BS$34,32,FALSE)),0)</f>
        <v>0</v>
      </c>
      <c r="BD231" s="35">
        <f t="shared" ref="BD231" si="3869">IF(BD$2&gt;=$O231,IF(BD230-(BD230*HLOOKUP($O231,$R$2:$BS$34,32,FALSE))&lt;=0,BD230,BD230*HLOOKUP($O231,$R$2:$BS$34,32,FALSE)),0)</f>
        <v>0</v>
      </c>
      <c r="BE231" s="35">
        <f t="shared" ref="BE231" si="3870">IF(BE$2&gt;=$O231,IF(BE230-(BE230*HLOOKUP($O231,$R$2:$BS$34,32,FALSE))&lt;=0,BE230,BE230*HLOOKUP($O231,$R$2:$BS$34,32,FALSE)),0)</f>
        <v>0</v>
      </c>
      <c r="BF231" s="35">
        <f t="shared" ref="BF231" si="3871">IF(BF$2&gt;=$O231,IF(BF230-(BF230*HLOOKUP($O231,$R$2:$BS$34,32,FALSE))&lt;=0,BF230,BF230*HLOOKUP($O231,$R$2:$BS$34,32,FALSE)),0)</f>
        <v>0</v>
      </c>
      <c r="BG231" s="35">
        <f t="shared" ref="BG231" si="3872">IF(BG$2&gt;=$O231,IF(BG230-(BG230*HLOOKUP($O231,$R$2:$BS$34,32,FALSE))&lt;=0,BG230,BG230*HLOOKUP($O231,$R$2:$BS$34,32,FALSE)),0)</f>
        <v>0</v>
      </c>
      <c r="BH231" s="35">
        <f t="shared" ref="BH231" si="3873">IF(BH$2&gt;=$O231,IF(BH230-(BH230*HLOOKUP($O231,$R$2:$BS$34,32,FALSE))&lt;=0,BH230,BH230*HLOOKUP($O231,$R$2:$BS$34,32,FALSE)),0)</f>
        <v>0</v>
      </c>
      <c r="BI231" s="35">
        <f t="shared" ref="BI231" si="3874">IF(BI$2&gt;=$O231,IF(BI230-(BI230*HLOOKUP($O231,$R$2:$BS$34,32,FALSE))&lt;=0,BI230,BI230*HLOOKUP($O231,$R$2:$BS$34,32,FALSE)),0)</f>
        <v>0</v>
      </c>
      <c r="BJ231" s="35">
        <f t="shared" ref="BJ231" si="3875">IF(BJ$2&gt;=$O231,IF(BJ230-(BJ230*HLOOKUP($O231,$R$2:$BS$34,32,FALSE))&lt;=0,BJ230,BJ230*HLOOKUP($O231,$R$2:$BS$34,32,FALSE)),0)</f>
        <v>0</v>
      </c>
      <c r="BK231" s="35">
        <f t="shared" ref="BK231" si="3876">IF(BK$2&gt;=$O231,IF(BK230-(BK230*HLOOKUP($O231,$R$2:$BS$34,32,FALSE))&lt;=0,BK230,BK230*HLOOKUP($O231,$R$2:$BS$34,32,FALSE)),0)</f>
        <v>0</v>
      </c>
      <c r="BL231" s="35">
        <f t="shared" ref="BL231" si="3877">IF(BL$2&gt;=$O231,IF(BL230-(BL230*HLOOKUP($O231,$R$2:$BS$34,32,FALSE))&lt;=0,BL230,BL230*HLOOKUP($O231,$R$2:$BS$34,32,FALSE)),0)</f>
        <v>0</v>
      </c>
      <c r="BM231" s="35">
        <f t="shared" ref="BM231" si="3878">IF(BM$2&gt;=$O231,IF(BM230-(BM230*HLOOKUP($O231,$R$2:$BS$34,32,FALSE))&lt;=0,BM230,BM230*HLOOKUP($O231,$R$2:$BS$34,32,FALSE)),0)</f>
        <v>0</v>
      </c>
      <c r="BN231" s="35">
        <f t="shared" ref="BN231" si="3879">IF(BN$2&gt;=$O231,IF(BN230-(BN230*HLOOKUP($O231,$R$2:$BS$34,32,FALSE))&lt;=0,BN230,BN230*HLOOKUP($O231,$R$2:$BS$34,32,FALSE)),0)</f>
        <v>0</v>
      </c>
      <c r="BO231" s="35">
        <f t="shared" ref="BO231" si="3880">IF(BO$2&gt;=$O231,IF(BO230-(BO230*HLOOKUP($O231,$R$2:$BS$34,32,FALSE))&lt;=0,BO230,BO230*HLOOKUP($O231,$R$2:$BS$34,32,FALSE)),0)</f>
        <v>0</v>
      </c>
      <c r="BP231" s="35">
        <f t="shared" ref="BP231" si="3881">IF(BP$2&gt;=$O231,IF(BP230-(BP230*HLOOKUP($O231,$R$2:$BS$34,32,FALSE))&lt;=0,BP230,BP230*HLOOKUP($O231,$R$2:$BS$34,32,FALSE)),0)</f>
        <v>0</v>
      </c>
      <c r="BQ231" s="35">
        <f t="shared" ref="BQ231" si="3882">IF(BQ$2&gt;=$O231,IF(BQ230-(BQ230*HLOOKUP($O231,$R$2:$BS$34,32,FALSE))&lt;=0,BQ230,BQ230*HLOOKUP($O231,$R$2:$BS$34,32,FALSE)),0)</f>
        <v>0</v>
      </c>
      <c r="BR231" s="35">
        <f t="shared" ref="BR231" si="3883">IF(BR$2&gt;=$O231,IF(BR230-(BR230*HLOOKUP($O231,$R$2:$BS$34,32,FALSE))&lt;=0,BR230,BR230*HLOOKUP($O231,$R$2:$BS$34,32,FALSE)),0)</f>
        <v>0</v>
      </c>
      <c r="BS231" s="35">
        <f t="shared" ref="BS231" si="3884">IF(BS$2&gt;=$O231,IF(BS230-(BS230*HLOOKUP($O231,$R$2:$BS$34,32,FALSE))&lt;=0,BS230,BS230*HLOOKUP($O231,$R$2:$BS$34,32,FALSE)),0)</f>
        <v>0</v>
      </c>
    </row>
    <row r="232" spans="6:71" hidden="1" outlineLevel="1">
      <c r="F232" t="s">
        <v>195</v>
      </c>
      <c r="L232" s="22" t="s">
        <v>196</v>
      </c>
      <c r="O232" s="22">
        <v>20</v>
      </c>
      <c r="R232" s="35">
        <f t="shared" ref="R232:BS232" si="3885">IF($O232=R$2,R$193,IF(R$2&gt;$O232,Q232-Q233,0))</f>
        <v>0</v>
      </c>
      <c r="S232" s="35">
        <f t="shared" si="3885"/>
        <v>0</v>
      </c>
      <c r="T232" s="35">
        <f t="shared" si="3885"/>
        <v>0</v>
      </c>
      <c r="U232" s="35">
        <f t="shared" si="3885"/>
        <v>0</v>
      </c>
      <c r="V232" s="35">
        <f t="shared" si="3885"/>
        <v>0</v>
      </c>
      <c r="W232" s="35">
        <f t="shared" si="3885"/>
        <v>0</v>
      </c>
      <c r="X232" s="35">
        <f t="shared" si="3885"/>
        <v>0</v>
      </c>
      <c r="Y232" s="35">
        <f t="shared" si="3885"/>
        <v>0</v>
      </c>
      <c r="Z232" s="35">
        <f t="shared" si="3885"/>
        <v>0</v>
      </c>
      <c r="AA232" s="35">
        <f t="shared" si="3885"/>
        <v>0</v>
      </c>
      <c r="AB232" s="35">
        <f t="shared" si="3885"/>
        <v>0</v>
      </c>
      <c r="AC232" s="35">
        <f t="shared" si="3885"/>
        <v>0</v>
      </c>
      <c r="AD232" s="35">
        <f t="shared" si="3885"/>
        <v>0</v>
      </c>
      <c r="AE232" s="35">
        <f t="shared" si="3885"/>
        <v>0</v>
      </c>
      <c r="AF232" s="35">
        <f t="shared" si="3885"/>
        <v>0</v>
      </c>
      <c r="AG232" s="35">
        <f t="shared" si="3885"/>
        <v>0</v>
      </c>
      <c r="AH232" s="35">
        <f t="shared" si="3885"/>
        <v>0</v>
      </c>
      <c r="AI232" s="35">
        <f t="shared" si="3885"/>
        <v>0</v>
      </c>
      <c r="AJ232" s="35">
        <f t="shared" si="3885"/>
        <v>0</v>
      </c>
      <c r="AK232" s="35">
        <f t="shared" si="3885"/>
        <v>0</v>
      </c>
      <c r="AL232" s="35">
        <f t="shared" si="3885"/>
        <v>0</v>
      </c>
      <c r="AM232" s="35">
        <f t="shared" si="3885"/>
        <v>0</v>
      </c>
      <c r="AN232" s="35">
        <f t="shared" si="3885"/>
        <v>0</v>
      </c>
      <c r="AO232" s="35">
        <f t="shared" si="3885"/>
        <v>0</v>
      </c>
      <c r="AP232" s="35">
        <f t="shared" si="3885"/>
        <v>0</v>
      </c>
      <c r="AQ232" s="35">
        <f t="shared" si="3885"/>
        <v>0</v>
      </c>
      <c r="AR232" s="35">
        <f t="shared" si="3885"/>
        <v>0</v>
      </c>
      <c r="AS232" s="35">
        <f t="shared" si="3885"/>
        <v>0</v>
      </c>
      <c r="AT232" s="35">
        <f t="shared" si="3885"/>
        <v>0</v>
      </c>
      <c r="AU232" s="35">
        <f t="shared" si="3885"/>
        <v>0</v>
      </c>
      <c r="AV232" s="35">
        <f t="shared" si="3885"/>
        <v>0</v>
      </c>
      <c r="AW232" s="35">
        <f t="shared" si="3885"/>
        <v>0</v>
      </c>
      <c r="AX232" s="35">
        <f t="shared" si="3885"/>
        <v>0</v>
      </c>
      <c r="AY232" s="35">
        <f t="shared" si="3885"/>
        <v>0</v>
      </c>
      <c r="AZ232" s="35">
        <f t="shared" si="3885"/>
        <v>0</v>
      </c>
      <c r="BA232" s="35">
        <f t="shared" si="3885"/>
        <v>0</v>
      </c>
      <c r="BB232" s="35">
        <f t="shared" si="3885"/>
        <v>0</v>
      </c>
      <c r="BC232" s="35">
        <f t="shared" si="3885"/>
        <v>0</v>
      </c>
      <c r="BD232" s="35">
        <f t="shared" si="3885"/>
        <v>0</v>
      </c>
      <c r="BE232" s="35">
        <f t="shared" si="3885"/>
        <v>0</v>
      </c>
      <c r="BF232" s="35">
        <f t="shared" si="3885"/>
        <v>0</v>
      </c>
      <c r="BG232" s="35">
        <f t="shared" si="3885"/>
        <v>0</v>
      </c>
      <c r="BH232" s="35">
        <f t="shared" si="3885"/>
        <v>0</v>
      </c>
      <c r="BI232" s="35">
        <f t="shared" si="3885"/>
        <v>0</v>
      </c>
      <c r="BJ232" s="35">
        <f t="shared" si="3885"/>
        <v>0</v>
      </c>
      <c r="BK232" s="35">
        <f t="shared" si="3885"/>
        <v>0</v>
      </c>
      <c r="BL232" s="35">
        <f t="shared" si="3885"/>
        <v>0</v>
      </c>
      <c r="BM232" s="35">
        <f t="shared" si="3885"/>
        <v>0</v>
      </c>
      <c r="BN232" s="35">
        <f t="shared" si="3885"/>
        <v>0</v>
      </c>
      <c r="BO232" s="35">
        <f t="shared" si="3885"/>
        <v>0</v>
      </c>
      <c r="BP232" s="35">
        <f t="shared" si="3885"/>
        <v>0</v>
      </c>
      <c r="BQ232" s="35">
        <f t="shared" si="3885"/>
        <v>0</v>
      </c>
      <c r="BR232" s="35">
        <f t="shared" si="3885"/>
        <v>0</v>
      </c>
      <c r="BS232" s="35">
        <f t="shared" si="3885"/>
        <v>0</v>
      </c>
    </row>
    <row r="233" spans="6:71" hidden="1" outlineLevel="1">
      <c r="F233" t="s">
        <v>197</v>
      </c>
      <c r="L233" s="22" t="s">
        <v>190</v>
      </c>
      <c r="O233" s="22">
        <v>20</v>
      </c>
      <c r="R233" s="35">
        <f t="shared" ref="R233" si="3886">IF(R$2&gt;=$O233,IF(R232-(R232*HLOOKUP($O233,$R$2:$BS$34,32,FALSE))&lt;=0,R232,R232*HLOOKUP($O233,$R$2:$BS$34,32,FALSE)),0)</f>
        <v>0</v>
      </c>
      <c r="S233" s="35">
        <f t="shared" ref="S233" si="3887">IF(S$2&gt;=$O233,IF(S232-(S232*HLOOKUP($O233,$R$2:$BS$34,32,FALSE))&lt;=0,S232,S232*HLOOKUP($O233,$R$2:$BS$34,32,FALSE)),0)</f>
        <v>0</v>
      </c>
      <c r="T233" s="35">
        <f t="shared" ref="T233" si="3888">IF(T$2&gt;=$O233,IF(T232-(T232*HLOOKUP($O233,$R$2:$BS$34,32,FALSE))&lt;=0,T232,T232*HLOOKUP($O233,$R$2:$BS$34,32,FALSE)),0)</f>
        <v>0</v>
      </c>
      <c r="U233" s="35">
        <f t="shared" ref="U233" si="3889">IF(U$2&gt;=$O233,IF(U232-(U232*HLOOKUP($O233,$R$2:$BS$34,32,FALSE))&lt;=0,U232,U232*HLOOKUP($O233,$R$2:$BS$34,32,FALSE)),0)</f>
        <v>0</v>
      </c>
      <c r="V233" s="35">
        <f t="shared" ref="V233" si="3890">IF(V$2&gt;=$O233,IF(V232-(V232*HLOOKUP($O233,$R$2:$BS$34,32,FALSE))&lt;=0,V232,V232*HLOOKUP($O233,$R$2:$BS$34,32,FALSE)),0)</f>
        <v>0</v>
      </c>
      <c r="W233" s="35">
        <f t="shared" ref="W233" si="3891">IF(W$2&gt;=$O233,IF(W232-(W232*HLOOKUP($O233,$R$2:$BS$34,32,FALSE))&lt;=0,W232,W232*HLOOKUP($O233,$R$2:$BS$34,32,FALSE)),0)</f>
        <v>0</v>
      </c>
      <c r="X233" s="35">
        <f t="shared" ref="X233" si="3892">IF(X$2&gt;=$O233,IF(X232-(X232*HLOOKUP($O233,$R$2:$BS$34,32,FALSE))&lt;=0,X232,X232*HLOOKUP($O233,$R$2:$BS$34,32,FALSE)),0)</f>
        <v>0</v>
      </c>
      <c r="Y233" s="35">
        <f t="shared" ref="Y233" si="3893">IF(Y$2&gt;=$O233,IF(Y232-(Y232*HLOOKUP($O233,$R$2:$BS$34,32,FALSE))&lt;=0,Y232,Y232*HLOOKUP($O233,$R$2:$BS$34,32,FALSE)),0)</f>
        <v>0</v>
      </c>
      <c r="Z233" s="35">
        <f t="shared" ref="Z233" si="3894">IF(Z$2&gt;=$O233,IF(Z232-(Z232*HLOOKUP($O233,$R$2:$BS$34,32,FALSE))&lt;=0,Z232,Z232*HLOOKUP($O233,$R$2:$BS$34,32,FALSE)),0)</f>
        <v>0</v>
      </c>
      <c r="AA233" s="35">
        <f t="shared" ref="AA233" si="3895">IF(AA$2&gt;=$O233,IF(AA232-(AA232*HLOOKUP($O233,$R$2:$BS$34,32,FALSE))&lt;=0,AA232,AA232*HLOOKUP($O233,$R$2:$BS$34,32,FALSE)),0)</f>
        <v>0</v>
      </c>
      <c r="AB233" s="35">
        <f t="shared" ref="AB233" si="3896">IF(AB$2&gt;=$O233,IF(AB232-(AB232*HLOOKUP($O233,$R$2:$BS$34,32,FALSE))&lt;=0,AB232,AB232*HLOOKUP($O233,$R$2:$BS$34,32,FALSE)),0)</f>
        <v>0</v>
      </c>
      <c r="AC233" s="35">
        <f t="shared" ref="AC233" si="3897">IF(AC$2&gt;=$O233,IF(AC232-(AC232*HLOOKUP($O233,$R$2:$BS$34,32,FALSE))&lt;=0,AC232,AC232*HLOOKUP($O233,$R$2:$BS$34,32,FALSE)),0)</f>
        <v>0</v>
      </c>
      <c r="AD233" s="35">
        <f t="shared" ref="AD233" si="3898">IF(AD$2&gt;=$O233,IF(AD232-(AD232*HLOOKUP($O233,$R$2:$BS$34,32,FALSE))&lt;=0,AD232,AD232*HLOOKUP($O233,$R$2:$BS$34,32,FALSE)),0)</f>
        <v>0</v>
      </c>
      <c r="AE233" s="35">
        <f t="shared" ref="AE233" si="3899">IF(AE$2&gt;=$O233,IF(AE232-(AE232*HLOOKUP($O233,$R$2:$BS$34,32,FALSE))&lt;=0,AE232,AE232*HLOOKUP($O233,$R$2:$BS$34,32,FALSE)),0)</f>
        <v>0</v>
      </c>
      <c r="AF233" s="35">
        <f t="shared" ref="AF233" si="3900">IF(AF$2&gt;=$O233,IF(AF232-(AF232*HLOOKUP($O233,$R$2:$BS$34,32,FALSE))&lt;=0,AF232,AF232*HLOOKUP($O233,$R$2:$BS$34,32,FALSE)),0)</f>
        <v>0</v>
      </c>
      <c r="AG233" s="35">
        <f t="shared" ref="AG233" si="3901">IF(AG$2&gt;=$O233,IF(AG232-(AG232*HLOOKUP($O233,$R$2:$BS$34,32,FALSE))&lt;=0,AG232,AG232*HLOOKUP($O233,$R$2:$BS$34,32,FALSE)),0)</f>
        <v>0</v>
      </c>
      <c r="AH233" s="35">
        <f t="shared" ref="AH233" si="3902">IF(AH$2&gt;=$O233,IF(AH232-(AH232*HLOOKUP($O233,$R$2:$BS$34,32,FALSE))&lt;=0,AH232,AH232*HLOOKUP($O233,$R$2:$BS$34,32,FALSE)),0)</f>
        <v>0</v>
      </c>
      <c r="AI233" s="35">
        <f t="shared" ref="AI233" si="3903">IF(AI$2&gt;=$O233,IF(AI232-(AI232*HLOOKUP($O233,$R$2:$BS$34,32,FALSE))&lt;=0,AI232,AI232*HLOOKUP($O233,$R$2:$BS$34,32,FALSE)),0)</f>
        <v>0</v>
      </c>
      <c r="AJ233" s="35">
        <f t="shared" ref="AJ233" si="3904">IF(AJ$2&gt;=$O233,IF(AJ232-(AJ232*HLOOKUP($O233,$R$2:$BS$34,32,FALSE))&lt;=0,AJ232,AJ232*HLOOKUP($O233,$R$2:$BS$34,32,FALSE)),0)</f>
        <v>0</v>
      </c>
      <c r="AK233" s="35">
        <f t="shared" ref="AK233" si="3905">IF(AK$2&gt;=$O233,IF(AK232-(AK232*HLOOKUP($O233,$R$2:$BS$34,32,FALSE))&lt;=0,AK232,AK232*HLOOKUP($O233,$R$2:$BS$34,32,FALSE)),0)</f>
        <v>0</v>
      </c>
      <c r="AL233" s="35">
        <f t="shared" ref="AL233" si="3906">IF(AL$2&gt;=$O233,IF(AL232-(AL232*HLOOKUP($O233,$R$2:$BS$34,32,FALSE))&lt;=0,AL232,AL232*HLOOKUP($O233,$R$2:$BS$34,32,FALSE)),0)</f>
        <v>0</v>
      </c>
      <c r="AM233" s="35">
        <f t="shared" ref="AM233" si="3907">IF(AM$2&gt;=$O233,IF(AM232-(AM232*HLOOKUP($O233,$R$2:$BS$34,32,FALSE))&lt;=0,AM232,AM232*HLOOKUP($O233,$R$2:$BS$34,32,FALSE)),0)</f>
        <v>0</v>
      </c>
      <c r="AN233" s="35">
        <f t="shared" ref="AN233" si="3908">IF(AN$2&gt;=$O233,IF(AN232-(AN232*HLOOKUP($O233,$R$2:$BS$34,32,FALSE))&lt;=0,AN232,AN232*HLOOKUP($O233,$R$2:$BS$34,32,FALSE)),0)</f>
        <v>0</v>
      </c>
      <c r="AO233" s="35">
        <f t="shared" ref="AO233" si="3909">IF(AO$2&gt;=$O233,IF(AO232-(AO232*HLOOKUP($O233,$R$2:$BS$34,32,FALSE))&lt;=0,AO232,AO232*HLOOKUP($O233,$R$2:$BS$34,32,FALSE)),0)</f>
        <v>0</v>
      </c>
      <c r="AP233" s="35">
        <f t="shared" ref="AP233" si="3910">IF(AP$2&gt;=$O233,IF(AP232-(AP232*HLOOKUP($O233,$R$2:$BS$34,32,FALSE))&lt;=0,AP232,AP232*HLOOKUP($O233,$R$2:$BS$34,32,FALSE)),0)</f>
        <v>0</v>
      </c>
      <c r="AQ233" s="35">
        <f t="shared" ref="AQ233" si="3911">IF(AQ$2&gt;=$O233,IF(AQ232-(AQ232*HLOOKUP($O233,$R$2:$BS$34,32,FALSE))&lt;=0,AQ232,AQ232*HLOOKUP($O233,$R$2:$BS$34,32,FALSE)),0)</f>
        <v>0</v>
      </c>
      <c r="AR233" s="35">
        <f t="shared" ref="AR233" si="3912">IF(AR$2&gt;=$O233,IF(AR232-(AR232*HLOOKUP($O233,$R$2:$BS$34,32,FALSE))&lt;=0,AR232,AR232*HLOOKUP($O233,$R$2:$BS$34,32,FALSE)),0)</f>
        <v>0</v>
      </c>
      <c r="AS233" s="35">
        <f t="shared" ref="AS233" si="3913">IF(AS$2&gt;=$O233,IF(AS232-(AS232*HLOOKUP($O233,$R$2:$BS$34,32,FALSE))&lt;=0,AS232,AS232*HLOOKUP($O233,$R$2:$BS$34,32,FALSE)),0)</f>
        <v>0</v>
      </c>
      <c r="AT233" s="35">
        <f t="shared" ref="AT233" si="3914">IF(AT$2&gt;=$O233,IF(AT232-(AT232*HLOOKUP($O233,$R$2:$BS$34,32,FALSE))&lt;=0,AT232,AT232*HLOOKUP($O233,$R$2:$BS$34,32,FALSE)),0)</f>
        <v>0</v>
      </c>
      <c r="AU233" s="35">
        <f t="shared" ref="AU233" si="3915">IF(AU$2&gt;=$O233,IF(AU232-(AU232*HLOOKUP($O233,$R$2:$BS$34,32,FALSE))&lt;=0,AU232,AU232*HLOOKUP($O233,$R$2:$BS$34,32,FALSE)),0)</f>
        <v>0</v>
      </c>
      <c r="AV233" s="35">
        <f t="shared" ref="AV233" si="3916">IF(AV$2&gt;=$O233,IF(AV232-(AV232*HLOOKUP($O233,$R$2:$BS$34,32,FALSE))&lt;=0,AV232,AV232*HLOOKUP($O233,$R$2:$BS$34,32,FALSE)),0)</f>
        <v>0</v>
      </c>
      <c r="AW233" s="35">
        <f t="shared" ref="AW233" si="3917">IF(AW$2&gt;=$O233,IF(AW232-(AW232*HLOOKUP($O233,$R$2:$BS$34,32,FALSE))&lt;=0,AW232,AW232*HLOOKUP($O233,$R$2:$BS$34,32,FALSE)),0)</f>
        <v>0</v>
      </c>
      <c r="AX233" s="35">
        <f t="shared" ref="AX233" si="3918">IF(AX$2&gt;=$O233,IF(AX232-(AX232*HLOOKUP($O233,$R$2:$BS$34,32,FALSE))&lt;=0,AX232,AX232*HLOOKUP($O233,$R$2:$BS$34,32,FALSE)),0)</f>
        <v>0</v>
      </c>
      <c r="AY233" s="35">
        <f t="shared" ref="AY233" si="3919">IF(AY$2&gt;=$O233,IF(AY232-(AY232*HLOOKUP($O233,$R$2:$BS$34,32,FALSE))&lt;=0,AY232,AY232*HLOOKUP($O233,$R$2:$BS$34,32,FALSE)),0)</f>
        <v>0</v>
      </c>
      <c r="AZ233" s="35">
        <f t="shared" ref="AZ233" si="3920">IF(AZ$2&gt;=$O233,IF(AZ232-(AZ232*HLOOKUP($O233,$R$2:$BS$34,32,FALSE))&lt;=0,AZ232,AZ232*HLOOKUP($O233,$R$2:$BS$34,32,FALSE)),0)</f>
        <v>0</v>
      </c>
      <c r="BA233" s="35">
        <f t="shared" ref="BA233" si="3921">IF(BA$2&gt;=$O233,IF(BA232-(BA232*HLOOKUP($O233,$R$2:$BS$34,32,FALSE))&lt;=0,BA232,BA232*HLOOKUP($O233,$R$2:$BS$34,32,FALSE)),0)</f>
        <v>0</v>
      </c>
      <c r="BB233" s="35">
        <f t="shared" ref="BB233" si="3922">IF(BB$2&gt;=$O233,IF(BB232-(BB232*HLOOKUP($O233,$R$2:$BS$34,32,FALSE))&lt;=0,BB232,BB232*HLOOKUP($O233,$R$2:$BS$34,32,FALSE)),0)</f>
        <v>0</v>
      </c>
      <c r="BC233" s="35">
        <f t="shared" ref="BC233" si="3923">IF(BC$2&gt;=$O233,IF(BC232-(BC232*HLOOKUP($O233,$R$2:$BS$34,32,FALSE))&lt;=0,BC232,BC232*HLOOKUP($O233,$R$2:$BS$34,32,FALSE)),0)</f>
        <v>0</v>
      </c>
      <c r="BD233" s="35">
        <f t="shared" ref="BD233" si="3924">IF(BD$2&gt;=$O233,IF(BD232-(BD232*HLOOKUP($O233,$R$2:$BS$34,32,FALSE))&lt;=0,BD232,BD232*HLOOKUP($O233,$R$2:$BS$34,32,FALSE)),0)</f>
        <v>0</v>
      </c>
      <c r="BE233" s="35">
        <f t="shared" ref="BE233" si="3925">IF(BE$2&gt;=$O233,IF(BE232-(BE232*HLOOKUP($O233,$R$2:$BS$34,32,FALSE))&lt;=0,BE232,BE232*HLOOKUP($O233,$R$2:$BS$34,32,FALSE)),0)</f>
        <v>0</v>
      </c>
      <c r="BF233" s="35">
        <f t="shared" ref="BF233" si="3926">IF(BF$2&gt;=$O233,IF(BF232-(BF232*HLOOKUP($O233,$R$2:$BS$34,32,FALSE))&lt;=0,BF232,BF232*HLOOKUP($O233,$R$2:$BS$34,32,FALSE)),0)</f>
        <v>0</v>
      </c>
      <c r="BG233" s="35">
        <f t="shared" ref="BG233" si="3927">IF(BG$2&gt;=$O233,IF(BG232-(BG232*HLOOKUP($O233,$R$2:$BS$34,32,FALSE))&lt;=0,BG232,BG232*HLOOKUP($O233,$R$2:$BS$34,32,FALSE)),0)</f>
        <v>0</v>
      </c>
      <c r="BH233" s="35">
        <f t="shared" ref="BH233" si="3928">IF(BH$2&gt;=$O233,IF(BH232-(BH232*HLOOKUP($O233,$R$2:$BS$34,32,FALSE))&lt;=0,BH232,BH232*HLOOKUP($O233,$R$2:$BS$34,32,FALSE)),0)</f>
        <v>0</v>
      </c>
      <c r="BI233" s="35">
        <f t="shared" ref="BI233" si="3929">IF(BI$2&gt;=$O233,IF(BI232-(BI232*HLOOKUP($O233,$R$2:$BS$34,32,FALSE))&lt;=0,BI232,BI232*HLOOKUP($O233,$R$2:$BS$34,32,FALSE)),0)</f>
        <v>0</v>
      </c>
      <c r="BJ233" s="35">
        <f t="shared" ref="BJ233" si="3930">IF(BJ$2&gt;=$O233,IF(BJ232-(BJ232*HLOOKUP($O233,$R$2:$BS$34,32,FALSE))&lt;=0,BJ232,BJ232*HLOOKUP($O233,$R$2:$BS$34,32,FALSE)),0)</f>
        <v>0</v>
      </c>
      <c r="BK233" s="35">
        <f t="shared" ref="BK233" si="3931">IF(BK$2&gt;=$O233,IF(BK232-(BK232*HLOOKUP($O233,$R$2:$BS$34,32,FALSE))&lt;=0,BK232,BK232*HLOOKUP($O233,$R$2:$BS$34,32,FALSE)),0)</f>
        <v>0</v>
      </c>
      <c r="BL233" s="35">
        <f t="shared" ref="BL233" si="3932">IF(BL$2&gt;=$O233,IF(BL232-(BL232*HLOOKUP($O233,$R$2:$BS$34,32,FALSE))&lt;=0,BL232,BL232*HLOOKUP($O233,$R$2:$BS$34,32,FALSE)),0)</f>
        <v>0</v>
      </c>
      <c r="BM233" s="35">
        <f t="shared" ref="BM233" si="3933">IF(BM$2&gt;=$O233,IF(BM232-(BM232*HLOOKUP($O233,$R$2:$BS$34,32,FALSE))&lt;=0,BM232,BM232*HLOOKUP($O233,$R$2:$BS$34,32,FALSE)),0)</f>
        <v>0</v>
      </c>
      <c r="BN233" s="35">
        <f t="shared" ref="BN233" si="3934">IF(BN$2&gt;=$O233,IF(BN232-(BN232*HLOOKUP($O233,$R$2:$BS$34,32,FALSE))&lt;=0,BN232,BN232*HLOOKUP($O233,$R$2:$BS$34,32,FALSE)),0)</f>
        <v>0</v>
      </c>
      <c r="BO233" s="35">
        <f t="shared" ref="BO233" si="3935">IF(BO$2&gt;=$O233,IF(BO232-(BO232*HLOOKUP($O233,$R$2:$BS$34,32,FALSE))&lt;=0,BO232,BO232*HLOOKUP($O233,$R$2:$BS$34,32,FALSE)),0)</f>
        <v>0</v>
      </c>
      <c r="BP233" s="35">
        <f t="shared" ref="BP233" si="3936">IF(BP$2&gt;=$O233,IF(BP232-(BP232*HLOOKUP($O233,$R$2:$BS$34,32,FALSE))&lt;=0,BP232,BP232*HLOOKUP($O233,$R$2:$BS$34,32,FALSE)),0)</f>
        <v>0</v>
      </c>
      <c r="BQ233" s="35">
        <f t="shared" ref="BQ233" si="3937">IF(BQ$2&gt;=$O233,IF(BQ232-(BQ232*HLOOKUP($O233,$R$2:$BS$34,32,FALSE))&lt;=0,BQ232,BQ232*HLOOKUP($O233,$R$2:$BS$34,32,FALSE)),0)</f>
        <v>0</v>
      </c>
      <c r="BR233" s="35">
        <f t="shared" ref="BR233" si="3938">IF(BR$2&gt;=$O233,IF(BR232-(BR232*HLOOKUP($O233,$R$2:$BS$34,32,FALSE))&lt;=0,BR232,BR232*HLOOKUP($O233,$R$2:$BS$34,32,FALSE)),0)</f>
        <v>0</v>
      </c>
      <c r="BS233" s="35">
        <f t="shared" ref="BS233" si="3939">IF(BS$2&gt;=$O233,IF(BS232-(BS232*HLOOKUP($O233,$R$2:$BS$34,32,FALSE))&lt;=0,BS232,BS232*HLOOKUP($O233,$R$2:$BS$34,32,FALSE)),0)</f>
        <v>0</v>
      </c>
    </row>
    <row r="234" spans="6:71" hidden="1" outlineLevel="1">
      <c r="F234" t="s">
        <v>195</v>
      </c>
      <c r="L234" s="22" t="s">
        <v>196</v>
      </c>
      <c r="O234" s="22">
        <v>21</v>
      </c>
      <c r="R234" s="35">
        <f t="shared" ref="R234:BS234" si="3940">IF($O234=R$2,R$193,IF(R$2&gt;$O234,Q234-Q235,0))</f>
        <v>0</v>
      </c>
      <c r="S234" s="35">
        <f t="shared" si="3940"/>
        <v>0</v>
      </c>
      <c r="T234" s="35">
        <f t="shared" si="3940"/>
        <v>0</v>
      </c>
      <c r="U234" s="35">
        <f t="shared" si="3940"/>
        <v>0</v>
      </c>
      <c r="V234" s="35">
        <f t="shared" si="3940"/>
        <v>0</v>
      </c>
      <c r="W234" s="35">
        <f t="shared" si="3940"/>
        <v>0</v>
      </c>
      <c r="X234" s="35">
        <f t="shared" si="3940"/>
        <v>0</v>
      </c>
      <c r="Y234" s="35">
        <f t="shared" si="3940"/>
        <v>0</v>
      </c>
      <c r="Z234" s="35">
        <f t="shared" si="3940"/>
        <v>0</v>
      </c>
      <c r="AA234" s="35">
        <f t="shared" si="3940"/>
        <v>0</v>
      </c>
      <c r="AB234" s="35">
        <f t="shared" si="3940"/>
        <v>0</v>
      </c>
      <c r="AC234" s="35">
        <f t="shared" si="3940"/>
        <v>0</v>
      </c>
      <c r="AD234" s="35">
        <f t="shared" si="3940"/>
        <v>0</v>
      </c>
      <c r="AE234" s="35">
        <f t="shared" si="3940"/>
        <v>0</v>
      </c>
      <c r="AF234" s="35">
        <f t="shared" si="3940"/>
        <v>0</v>
      </c>
      <c r="AG234" s="35">
        <f t="shared" si="3940"/>
        <v>0</v>
      </c>
      <c r="AH234" s="35">
        <f t="shared" si="3940"/>
        <v>0</v>
      </c>
      <c r="AI234" s="35">
        <f t="shared" si="3940"/>
        <v>0</v>
      </c>
      <c r="AJ234" s="35">
        <f t="shared" si="3940"/>
        <v>0</v>
      </c>
      <c r="AK234" s="35">
        <f t="shared" si="3940"/>
        <v>0</v>
      </c>
      <c r="AL234" s="35">
        <f t="shared" si="3940"/>
        <v>0</v>
      </c>
      <c r="AM234" s="35">
        <f t="shared" si="3940"/>
        <v>0</v>
      </c>
      <c r="AN234" s="35">
        <f t="shared" si="3940"/>
        <v>0</v>
      </c>
      <c r="AO234" s="35">
        <f t="shared" si="3940"/>
        <v>0</v>
      </c>
      <c r="AP234" s="35">
        <f t="shared" si="3940"/>
        <v>0</v>
      </c>
      <c r="AQ234" s="35">
        <f t="shared" si="3940"/>
        <v>0</v>
      </c>
      <c r="AR234" s="35">
        <f t="shared" si="3940"/>
        <v>0</v>
      </c>
      <c r="AS234" s="35">
        <f t="shared" si="3940"/>
        <v>0</v>
      </c>
      <c r="AT234" s="35">
        <f t="shared" si="3940"/>
        <v>0</v>
      </c>
      <c r="AU234" s="35">
        <f t="shared" si="3940"/>
        <v>0</v>
      </c>
      <c r="AV234" s="35">
        <f t="shared" si="3940"/>
        <v>0</v>
      </c>
      <c r="AW234" s="35">
        <f t="shared" si="3940"/>
        <v>0</v>
      </c>
      <c r="AX234" s="35">
        <f t="shared" si="3940"/>
        <v>0</v>
      </c>
      <c r="AY234" s="35">
        <f t="shared" si="3940"/>
        <v>0</v>
      </c>
      <c r="AZ234" s="35">
        <f t="shared" si="3940"/>
        <v>0</v>
      </c>
      <c r="BA234" s="35">
        <f t="shared" si="3940"/>
        <v>0</v>
      </c>
      <c r="BB234" s="35">
        <f t="shared" si="3940"/>
        <v>0</v>
      </c>
      <c r="BC234" s="35">
        <f t="shared" si="3940"/>
        <v>0</v>
      </c>
      <c r="BD234" s="35">
        <f t="shared" si="3940"/>
        <v>0</v>
      </c>
      <c r="BE234" s="35">
        <f t="shared" si="3940"/>
        <v>0</v>
      </c>
      <c r="BF234" s="35">
        <f t="shared" si="3940"/>
        <v>0</v>
      </c>
      <c r="BG234" s="35">
        <f t="shared" si="3940"/>
        <v>0</v>
      </c>
      <c r="BH234" s="35">
        <f t="shared" si="3940"/>
        <v>0</v>
      </c>
      <c r="BI234" s="35">
        <f t="shared" si="3940"/>
        <v>0</v>
      </c>
      <c r="BJ234" s="35">
        <f t="shared" si="3940"/>
        <v>0</v>
      </c>
      <c r="BK234" s="35">
        <f t="shared" si="3940"/>
        <v>0</v>
      </c>
      <c r="BL234" s="35">
        <f t="shared" si="3940"/>
        <v>0</v>
      </c>
      <c r="BM234" s="35">
        <f t="shared" si="3940"/>
        <v>0</v>
      </c>
      <c r="BN234" s="35">
        <f t="shared" si="3940"/>
        <v>0</v>
      </c>
      <c r="BO234" s="35">
        <f t="shared" si="3940"/>
        <v>0</v>
      </c>
      <c r="BP234" s="35">
        <f t="shared" si="3940"/>
        <v>0</v>
      </c>
      <c r="BQ234" s="35">
        <f t="shared" si="3940"/>
        <v>0</v>
      </c>
      <c r="BR234" s="35">
        <f t="shared" si="3940"/>
        <v>0</v>
      </c>
      <c r="BS234" s="35">
        <f t="shared" si="3940"/>
        <v>0</v>
      </c>
    </row>
    <row r="235" spans="6:71" hidden="1" outlineLevel="1">
      <c r="F235" t="s">
        <v>197</v>
      </c>
      <c r="L235" s="22" t="s">
        <v>190</v>
      </c>
      <c r="O235" s="22">
        <v>21</v>
      </c>
      <c r="R235" s="35">
        <f t="shared" ref="R235" si="3941">IF(R$2&gt;=$O235,IF(R234-(R234*HLOOKUP($O235,$R$2:$BS$34,32,FALSE))&lt;=0,R234,R234*HLOOKUP($O235,$R$2:$BS$34,32,FALSE)),0)</f>
        <v>0</v>
      </c>
      <c r="S235" s="35">
        <f t="shared" ref="S235" si="3942">IF(S$2&gt;=$O235,IF(S234-(S234*HLOOKUP($O235,$R$2:$BS$34,32,FALSE))&lt;=0,S234,S234*HLOOKUP($O235,$R$2:$BS$34,32,FALSE)),0)</f>
        <v>0</v>
      </c>
      <c r="T235" s="35">
        <f t="shared" ref="T235" si="3943">IF(T$2&gt;=$O235,IF(T234-(T234*HLOOKUP($O235,$R$2:$BS$34,32,FALSE))&lt;=0,T234,T234*HLOOKUP($O235,$R$2:$BS$34,32,FALSE)),0)</f>
        <v>0</v>
      </c>
      <c r="U235" s="35">
        <f t="shared" ref="U235" si="3944">IF(U$2&gt;=$O235,IF(U234-(U234*HLOOKUP($O235,$R$2:$BS$34,32,FALSE))&lt;=0,U234,U234*HLOOKUP($O235,$R$2:$BS$34,32,FALSE)),0)</f>
        <v>0</v>
      </c>
      <c r="V235" s="35">
        <f t="shared" ref="V235" si="3945">IF(V$2&gt;=$O235,IF(V234-(V234*HLOOKUP($O235,$R$2:$BS$34,32,FALSE))&lt;=0,V234,V234*HLOOKUP($O235,$R$2:$BS$34,32,FALSE)),0)</f>
        <v>0</v>
      </c>
      <c r="W235" s="35">
        <f t="shared" ref="W235" si="3946">IF(W$2&gt;=$O235,IF(W234-(W234*HLOOKUP($O235,$R$2:$BS$34,32,FALSE))&lt;=0,W234,W234*HLOOKUP($O235,$R$2:$BS$34,32,FALSE)),0)</f>
        <v>0</v>
      </c>
      <c r="X235" s="35">
        <f t="shared" ref="X235" si="3947">IF(X$2&gt;=$O235,IF(X234-(X234*HLOOKUP($O235,$R$2:$BS$34,32,FALSE))&lt;=0,X234,X234*HLOOKUP($O235,$R$2:$BS$34,32,FALSE)),0)</f>
        <v>0</v>
      </c>
      <c r="Y235" s="35">
        <f t="shared" ref="Y235" si="3948">IF(Y$2&gt;=$O235,IF(Y234-(Y234*HLOOKUP($O235,$R$2:$BS$34,32,FALSE))&lt;=0,Y234,Y234*HLOOKUP($O235,$R$2:$BS$34,32,FALSE)),0)</f>
        <v>0</v>
      </c>
      <c r="Z235" s="35">
        <f t="shared" ref="Z235" si="3949">IF(Z$2&gt;=$O235,IF(Z234-(Z234*HLOOKUP($O235,$R$2:$BS$34,32,FALSE))&lt;=0,Z234,Z234*HLOOKUP($O235,$R$2:$BS$34,32,FALSE)),0)</f>
        <v>0</v>
      </c>
      <c r="AA235" s="35">
        <f t="shared" ref="AA235" si="3950">IF(AA$2&gt;=$O235,IF(AA234-(AA234*HLOOKUP($O235,$R$2:$BS$34,32,FALSE))&lt;=0,AA234,AA234*HLOOKUP($O235,$R$2:$BS$34,32,FALSE)),0)</f>
        <v>0</v>
      </c>
      <c r="AB235" s="35">
        <f t="shared" ref="AB235" si="3951">IF(AB$2&gt;=$O235,IF(AB234-(AB234*HLOOKUP($O235,$R$2:$BS$34,32,FALSE))&lt;=0,AB234,AB234*HLOOKUP($O235,$R$2:$BS$34,32,FALSE)),0)</f>
        <v>0</v>
      </c>
      <c r="AC235" s="35">
        <f t="shared" ref="AC235" si="3952">IF(AC$2&gt;=$O235,IF(AC234-(AC234*HLOOKUP($O235,$R$2:$BS$34,32,FALSE))&lt;=0,AC234,AC234*HLOOKUP($O235,$R$2:$BS$34,32,FALSE)),0)</f>
        <v>0</v>
      </c>
      <c r="AD235" s="35">
        <f t="shared" ref="AD235" si="3953">IF(AD$2&gt;=$O235,IF(AD234-(AD234*HLOOKUP($O235,$R$2:$BS$34,32,FALSE))&lt;=0,AD234,AD234*HLOOKUP($O235,$R$2:$BS$34,32,FALSE)),0)</f>
        <v>0</v>
      </c>
      <c r="AE235" s="35">
        <f t="shared" ref="AE235" si="3954">IF(AE$2&gt;=$O235,IF(AE234-(AE234*HLOOKUP($O235,$R$2:$BS$34,32,FALSE))&lt;=0,AE234,AE234*HLOOKUP($O235,$R$2:$BS$34,32,FALSE)),0)</f>
        <v>0</v>
      </c>
      <c r="AF235" s="35">
        <f t="shared" ref="AF235" si="3955">IF(AF$2&gt;=$O235,IF(AF234-(AF234*HLOOKUP($O235,$R$2:$BS$34,32,FALSE))&lt;=0,AF234,AF234*HLOOKUP($O235,$R$2:$BS$34,32,FALSE)),0)</f>
        <v>0</v>
      </c>
      <c r="AG235" s="35">
        <f t="shared" ref="AG235" si="3956">IF(AG$2&gt;=$O235,IF(AG234-(AG234*HLOOKUP($O235,$R$2:$BS$34,32,FALSE))&lt;=0,AG234,AG234*HLOOKUP($O235,$R$2:$BS$34,32,FALSE)),0)</f>
        <v>0</v>
      </c>
      <c r="AH235" s="35">
        <f t="shared" ref="AH235" si="3957">IF(AH$2&gt;=$O235,IF(AH234-(AH234*HLOOKUP($O235,$R$2:$BS$34,32,FALSE))&lt;=0,AH234,AH234*HLOOKUP($O235,$R$2:$BS$34,32,FALSE)),0)</f>
        <v>0</v>
      </c>
      <c r="AI235" s="35">
        <f t="shared" ref="AI235" si="3958">IF(AI$2&gt;=$O235,IF(AI234-(AI234*HLOOKUP($O235,$R$2:$BS$34,32,FALSE))&lt;=0,AI234,AI234*HLOOKUP($O235,$R$2:$BS$34,32,FALSE)),0)</f>
        <v>0</v>
      </c>
      <c r="AJ235" s="35">
        <f t="shared" ref="AJ235" si="3959">IF(AJ$2&gt;=$O235,IF(AJ234-(AJ234*HLOOKUP($O235,$R$2:$BS$34,32,FALSE))&lt;=0,AJ234,AJ234*HLOOKUP($O235,$R$2:$BS$34,32,FALSE)),0)</f>
        <v>0</v>
      </c>
      <c r="AK235" s="35">
        <f t="shared" ref="AK235" si="3960">IF(AK$2&gt;=$O235,IF(AK234-(AK234*HLOOKUP($O235,$R$2:$BS$34,32,FALSE))&lt;=0,AK234,AK234*HLOOKUP($O235,$R$2:$BS$34,32,FALSE)),0)</f>
        <v>0</v>
      </c>
      <c r="AL235" s="35">
        <f t="shared" ref="AL235" si="3961">IF(AL$2&gt;=$O235,IF(AL234-(AL234*HLOOKUP($O235,$R$2:$BS$34,32,FALSE))&lt;=0,AL234,AL234*HLOOKUP($O235,$R$2:$BS$34,32,FALSE)),0)</f>
        <v>0</v>
      </c>
      <c r="AM235" s="35">
        <f t="shared" ref="AM235" si="3962">IF(AM$2&gt;=$O235,IF(AM234-(AM234*HLOOKUP($O235,$R$2:$BS$34,32,FALSE))&lt;=0,AM234,AM234*HLOOKUP($O235,$R$2:$BS$34,32,FALSE)),0)</f>
        <v>0</v>
      </c>
      <c r="AN235" s="35">
        <f t="shared" ref="AN235" si="3963">IF(AN$2&gt;=$O235,IF(AN234-(AN234*HLOOKUP($O235,$R$2:$BS$34,32,FALSE))&lt;=0,AN234,AN234*HLOOKUP($O235,$R$2:$BS$34,32,FALSE)),0)</f>
        <v>0</v>
      </c>
      <c r="AO235" s="35">
        <f t="shared" ref="AO235" si="3964">IF(AO$2&gt;=$O235,IF(AO234-(AO234*HLOOKUP($O235,$R$2:$BS$34,32,FALSE))&lt;=0,AO234,AO234*HLOOKUP($O235,$R$2:$BS$34,32,FALSE)),0)</f>
        <v>0</v>
      </c>
      <c r="AP235" s="35">
        <f t="shared" ref="AP235" si="3965">IF(AP$2&gt;=$O235,IF(AP234-(AP234*HLOOKUP($O235,$R$2:$BS$34,32,FALSE))&lt;=0,AP234,AP234*HLOOKUP($O235,$R$2:$BS$34,32,FALSE)),0)</f>
        <v>0</v>
      </c>
      <c r="AQ235" s="35">
        <f t="shared" ref="AQ235" si="3966">IF(AQ$2&gt;=$O235,IF(AQ234-(AQ234*HLOOKUP($O235,$R$2:$BS$34,32,FALSE))&lt;=0,AQ234,AQ234*HLOOKUP($O235,$R$2:$BS$34,32,FALSE)),0)</f>
        <v>0</v>
      </c>
      <c r="AR235" s="35">
        <f t="shared" ref="AR235" si="3967">IF(AR$2&gt;=$O235,IF(AR234-(AR234*HLOOKUP($O235,$R$2:$BS$34,32,FALSE))&lt;=0,AR234,AR234*HLOOKUP($O235,$R$2:$BS$34,32,FALSE)),0)</f>
        <v>0</v>
      </c>
      <c r="AS235" s="35">
        <f t="shared" ref="AS235" si="3968">IF(AS$2&gt;=$O235,IF(AS234-(AS234*HLOOKUP($O235,$R$2:$BS$34,32,FALSE))&lt;=0,AS234,AS234*HLOOKUP($O235,$R$2:$BS$34,32,FALSE)),0)</f>
        <v>0</v>
      </c>
      <c r="AT235" s="35">
        <f t="shared" ref="AT235" si="3969">IF(AT$2&gt;=$O235,IF(AT234-(AT234*HLOOKUP($O235,$R$2:$BS$34,32,FALSE))&lt;=0,AT234,AT234*HLOOKUP($O235,$R$2:$BS$34,32,FALSE)),0)</f>
        <v>0</v>
      </c>
      <c r="AU235" s="35">
        <f t="shared" ref="AU235" si="3970">IF(AU$2&gt;=$O235,IF(AU234-(AU234*HLOOKUP($O235,$R$2:$BS$34,32,FALSE))&lt;=0,AU234,AU234*HLOOKUP($O235,$R$2:$BS$34,32,FALSE)),0)</f>
        <v>0</v>
      </c>
      <c r="AV235" s="35">
        <f t="shared" ref="AV235" si="3971">IF(AV$2&gt;=$O235,IF(AV234-(AV234*HLOOKUP($O235,$R$2:$BS$34,32,FALSE))&lt;=0,AV234,AV234*HLOOKUP($O235,$R$2:$BS$34,32,FALSE)),0)</f>
        <v>0</v>
      </c>
      <c r="AW235" s="35">
        <f t="shared" ref="AW235" si="3972">IF(AW$2&gt;=$O235,IF(AW234-(AW234*HLOOKUP($O235,$R$2:$BS$34,32,FALSE))&lt;=0,AW234,AW234*HLOOKUP($O235,$R$2:$BS$34,32,FALSE)),0)</f>
        <v>0</v>
      </c>
      <c r="AX235" s="35">
        <f t="shared" ref="AX235" si="3973">IF(AX$2&gt;=$O235,IF(AX234-(AX234*HLOOKUP($O235,$R$2:$BS$34,32,FALSE))&lt;=0,AX234,AX234*HLOOKUP($O235,$R$2:$BS$34,32,FALSE)),0)</f>
        <v>0</v>
      </c>
      <c r="AY235" s="35">
        <f t="shared" ref="AY235" si="3974">IF(AY$2&gt;=$O235,IF(AY234-(AY234*HLOOKUP($O235,$R$2:$BS$34,32,FALSE))&lt;=0,AY234,AY234*HLOOKUP($O235,$R$2:$BS$34,32,FALSE)),0)</f>
        <v>0</v>
      </c>
      <c r="AZ235" s="35">
        <f t="shared" ref="AZ235" si="3975">IF(AZ$2&gt;=$O235,IF(AZ234-(AZ234*HLOOKUP($O235,$R$2:$BS$34,32,FALSE))&lt;=0,AZ234,AZ234*HLOOKUP($O235,$R$2:$BS$34,32,FALSE)),0)</f>
        <v>0</v>
      </c>
      <c r="BA235" s="35">
        <f t="shared" ref="BA235" si="3976">IF(BA$2&gt;=$O235,IF(BA234-(BA234*HLOOKUP($O235,$R$2:$BS$34,32,FALSE))&lt;=0,BA234,BA234*HLOOKUP($O235,$R$2:$BS$34,32,FALSE)),0)</f>
        <v>0</v>
      </c>
      <c r="BB235" s="35">
        <f t="shared" ref="BB235" si="3977">IF(BB$2&gt;=$O235,IF(BB234-(BB234*HLOOKUP($O235,$R$2:$BS$34,32,FALSE))&lt;=0,BB234,BB234*HLOOKUP($O235,$R$2:$BS$34,32,FALSE)),0)</f>
        <v>0</v>
      </c>
      <c r="BC235" s="35">
        <f t="shared" ref="BC235" si="3978">IF(BC$2&gt;=$O235,IF(BC234-(BC234*HLOOKUP($O235,$R$2:$BS$34,32,FALSE))&lt;=0,BC234,BC234*HLOOKUP($O235,$R$2:$BS$34,32,FALSE)),0)</f>
        <v>0</v>
      </c>
      <c r="BD235" s="35">
        <f t="shared" ref="BD235" si="3979">IF(BD$2&gt;=$O235,IF(BD234-(BD234*HLOOKUP($O235,$R$2:$BS$34,32,FALSE))&lt;=0,BD234,BD234*HLOOKUP($O235,$R$2:$BS$34,32,FALSE)),0)</f>
        <v>0</v>
      </c>
      <c r="BE235" s="35">
        <f t="shared" ref="BE235" si="3980">IF(BE$2&gt;=$O235,IF(BE234-(BE234*HLOOKUP($O235,$R$2:$BS$34,32,FALSE))&lt;=0,BE234,BE234*HLOOKUP($O235,$R$2:$BS$34,32,FALSE)),0)</f>
        <v>0</v>
      </c>
      <c r="BF235" s="35">
        <f t="shared" ref="BF235" si="3981">IF(BF$2&gt;=$O235,IF(BF234-(BF234*HLOOKUP($O235,$R$2:$BS$34,32,FALSE))&lt;=0,BF234,BF234*HLOOKUP($O235,$R$2:$BS$34,32,FALSE)),0)</f>
        <v>0</v>
      </c>
      <c r="BG235" s="35">
        <f t="shared" ref="BG235" si="3982">IF(BG$2&gt;=$O235,IF(BG234-(BG234*HLOOKUP($O235,$R$2:$BS$34,32,FALSE))&lt;=0,BG234,BG234*HLOOKUP($O235,$R$2:$BS$34,32,FALSE)),0)</f>
        <v>0</v>
      </c>
      <c r="BH235" s="35">
        <f t="shared" ref="BH235" si="3983">IF(BH$2&gt;=$O235,IF(BH234-(BH234*HLOOKUP($O235,$R$2:$BS$34,32,FALSE))&lt;=0,BH234,BH234*HLOOKUP($O235,$R$2:$BS$34,32,FALSE)),0)</f>
        <v>0</v>
      </c>
      <c r="BI235" s="35">
        <f t="shared" ref="BI235" si="3984">IF(BI$2&gt;=$O235,IF(BI234-(BI234*HLOOKUP($O235,$R$2:$BS$34,32,FALSE))&lt;=0,BI234,BI234*HLOOKUP($O235,$R$2:$BS$34,32,FALSE)),0)</f>
        <v>0</v>
      </c>
      <c r="BJ235" s="35">
        <f t="shared" ref="BJ235" si="3985">IF(BJ$2&gt;=$O235,IF(BJ234-(BJ234*HLOOKUP($O235,$R$2:$BS$34,32,FALSE))&lt;=0,BJ234,BJ234*HLOOKUP($O235,$R$2:$BS$34,32,FALSE)),0)</f>
        <v>0</v>
      </c>
      <c r="BK235" s="35">
        <f t="shared" ref="BK235" si="3986">IF(BK$2&gt;=$O235,IF(BK234-(BK234*HLOOKUP($O235,$R$2:$BS$34,32,FALSE))&lt;=0,BK234,BK234*HLOOKUP($O235,$R$2:$BS$34,32,FALSE)),0)</f>
        <v>0</v>
      </c>
      <c r="BL235" s="35">
        <f t="shared" ref="BL235" si="3987">IF(BL$2&gt;=$O235,IF(BL234-(BL234*HLOOKUP($O235,$R$2:$BS$34,32,FALSE))&lt;=0,BL234,BL234*HLOOKUP($O235,$R$2:$BS$34,32,FALSE)),0)</f>
        <v>0</v>
      </c>
      <c r="BM235" s="35">
        <f t="shared" ref="BM235" si="3988">IF(BM$2&gt;=$O235,IF(BM234-(BM234*HLOOKUP($O235,$R$2:$BS$34,32,FALSE))&lt;=0,BM234,BM234*HLOOKUP($O235,$R$2:$BS$34,32,FALSE)),0)</f>
        <v>0</v>
      </c>
      <c r="BN235" s="35">
        <f t="shared" ref="BN235" si="3989">IF(BN$2&gt;=$O235,IF(BN234-(BN234*HLOOKUP($O235,$R$2:$BS$34,32,FALSE))&lt;=0,BN234,BN234*HLOOKUP($O235,$R$2:$BS$34,32,FALSE)),0)</f>
        <v>0</v>
      </c>
      <c r="BO235" s="35">
        <f t="shared" ref="BO235" si="3990">IF(BO$2&gt;=$O235,IF(BO234-(BO234*HLOOKUP($O235,$R$2:$BS$34,32,FALSE))&lt;=0,BO234,BO234*HLOOKUP($O235,$R$2:$BS$34,32,FALSE)),0)</f>
        <v>0</v>
      </c>
      <c r="BP235" s="35">
        <f t="shared" ref="BP235" si="3991">IF(BP$2&gt;=$O235,IF(BP234-(BP234*HLOOKUP($O235,$R$2:$BS$34,32,FALSE))&lt;=0,BP234,BP234*HLOOKUP($O235,$R$2:$BS$34,32,FALSE)),0)</f>
        <v>0</v>
      </c>
      <c r="BQ235" s="35">
        <f t="shared" ref="BQ235" si="3992">IF(BQ$2&gt;=$O235,IF(BQ234-(BQ234*HLOOKUP($O235,$R$2:$BS$34,32,FALSE))&lt;=0,BQ234,BQ234*HLOOKUP($O235,$R$2:$BS$34,32,FALSE)),0)</f>
        <v>0</v>
      </c>
      <c r="BR235" s="35">
        <f t="shared" ref="BR235" si="3993">IF(BR$2&gt;=$O235,IF(BR234-(BR234*HLOOKUP($O235,$R$2:$BS$34,32,FALSE))&lt;=0,BR234,BR234*HLOOKUP($O235,$R$2:$BS$34,32,FALSE)),0)</f>
        <v>0</v>
      </c>
      <c r="BS235" s="35">
        <f t="shared" ref="BS235" si="3994">IF(BS$2&gt;=$O235,IF(BS234-(BS234*HLOOKUP($O235,$R$2:$BS$34,32,FALSE))&lt;=0,BS234,BS234*HLOOKUP($O235,$R$2:$BS$34,32,FALSE)),0)</f>
        <v>0</v>
      </c>
    </row>
    <row r="236" spans="6:71" hidden="1" outlineLevel="1">
      <c r="F236" t="s">
        <v>195</v>
      </c>
      <c r="L236" s="22" t="s">
        <v>196</v>
      </c>
      <c r="O236" s="22">
        <v>22</v>
      </c>
      <c r="R236" s="35">
        <f t="shared" ref="R236:BS236" si="3995">IF($O236=R$2,R$193,IF(R$2&gt;$O236,Q236-Q237,0))</f>
        <v>0</v>
      </c>
      <c r="S236" s="35">
        <f t="shared" si="3995"/>
        <v>0</v>
      </c>
      <c r="T236" s="35">
        <f t="shared" si="3995"/>
        <v>0</v>
      </c>
      <c r="U236" s="35">
        <f t="shared" si="3995"/>
        <v>0</v>
      </c>
      <c r="V236" s="35">
        <f t="shared" si="3995"/>
        <v>0</v>
      </c>
      <c r="W236" s="35">
        <f t="shared" si="3995"/>
        <v>0</v>
      </c>
      <c r="X236" s="35">
        <f t="shared" si="3995"/>
        <v>0</v>
      </c>
      <c r="Y236" s="35">
        <f t="shared" si="3995"/>
        <v>0</v>
      </c>
      <c r="Z236" s="35">
        <f t="shared" si="3995"/>
        <v>0</v>
      </c>
      <c r="AA236" s="35">
        <f t="shared" si="3995"/>
        <v>0</v>
      </c>
      <c r="AB236" s="35">
        <f t="shared" si="3995"/>
        <v>0</v>
      </c>
      <c r="AC236" s="35">
        <f t="shared" si="3995"/>
        <v>0</v>
      </c>
      <c r="AD236" s="35">
        <f t="shared" si="3995"/>
        <v>0</v>
      </c>
      <c r="AE236" s="35">
        <f t="shared" si="3995"/>
        <v>0</v>
      </c>
      <c r="AF236" s="35">
        <f t="shared" si="3995"/>
        <v>0</v>
      </c>
      <c r="AG236" s="35">
        <f t="shared" si="3995"/>
        <v>0</v>
      </c>
      <c r="AH236" s="35">
        <f t="shared" si="3995"/>
        <v>0</v>
      </c>
      <c r="AI236" s="35">
        <f t="shared" si="3995"/>
        <v>0</v>
      </c>
      <c r="AJ236" s="35">
        <f t="shared" si="3995"/>
        <v>0</v>
      </c>
      <c r="AK236" s="35">
        <f t="shared" si="3995"/>
        <v>0</v>
      </c>
      <c r="AL236" s="35">
        <f t="shared" si="3995"/>
        <v>0</v>
      </c>
      <c r="AM236" s="35">
        <f t="shared" si="3995"/>
        <v>0</v>
      </c>
      <c r="AN236" s="35">
        <f t="shared" si="3995"/>
        <v>0</v>
      </c>
      <c r="AO236" s="35">
        <f t="shared" si="3995"/>
        <v>0</v>
      </c>
      <c r="AP236" s="35">
        <f t="shared" si="3995"/>
        <v>0</v>
      </c>
      <c r="AQ236" s="35">
        <f t="shared" si="3995"/>
        <v>0</v>
      </c>
      <c r="AR236" s="35">
        <f t="shared" si="3995"/>
        <v>0</v>
      </c>
      <c r="AS236" s="35">
        <f t="shared" si="3995"/>
        <v>0</v>
      </c>
      <c r="AT236" s="35">
        <f t="shared" si="3995"/>
        <v>0</v>
      </c>
      <c r="AU236" s="35">
        <f t="shared" si="3995"/>
        <v>0</v>
      </c>
      <c r="AV236" s="35">
        <f t="shared" si="3995"/>
        <v>0</v>
      </c>
      <c r="AW236" s="35">
        <f t="shared" si="3995"/>
        <v>0</v>
      </c>
      <c r="AX236" s="35">
        <f t="shared" si="3995"/>
        <v>0</v>
      </c>
      <c r="AY236" s="35">
        <f t="shared" si="3995"/>
        <v>0</v>
      </c>
      <c r="AZ236" s="35">
        <f t="shared" si="3995"/>
        <v>0</v>
      </c>
      <c r="BA236" s="35">
        <f t="shared" si="3995"/>
        <v>0</v>
      </c>
      <c r="BB236" s="35">
        <f t="shared" si="3995"/>
        <v>0</v>
      </c>
      <c r="BC236" s="35">
        <f t="shared" si="3995"/>
        <v>0</v>
      </c>
      <c r="BD236" s="35">
        <f t="shared" si="3995"/>
        <v>0</v>
      </c>
      <c r="BE236" s="35">
        <f t="shared" si="3995"/>
        <v>0</v>
      </c>
      <c r="BF236" s="35">
        <f t="shared" si="3995"/>
        <v>0</v>
      </c>
      <c r="BG236" s="35">
        <f t="shared" si="3995"/>
        <v>0</v>
      </c>
      <c r="BH236" s="35">
        <f t="shared" si="3995"/>
        <v>0</v>
      </c>
      <c r="BI236" s="35">
        <f t="shared" si="3995"/>
        <v>0</v>
      </c>
      <c r="BJ236" s="35">
        <f t="shared" si="3995"/>
        <v>0</v>
      </c>
      <c r="BK236" s="35">
        <f t="shared" si="3995"/>
        <v>0</v>
      </c>
      <c r="BL236" s="35">
        <f t="shared" si="3995"/>
        <v>0</v>
      </c>
      <c r="BM236" s="35">
        <f t="shared" si="3995"/>
        <v>0</v>
      </c>
      <c r="BN236" s="35">
        <f t="shared" si="3995"/>
        <v>0</v>
      </c>
      <c r="BO236" s="35">
        <f t="shared" si="3995"/>
        <v>0</v>
      </c>
      <c r="BP236" s="35">
        <f t="shared" si="3995"/>
        <v>0</v>
      </c>
      <c r="BQ236" s="35">
        <f t="shared" si="3995"/>
        <v>0</v>
      </c>
      <c r="BR236" s="35">
        <f t="shared" si="3995"/>
        <v>0</v>
      </c>
      <c r="BS236" s="35">
        <f t="shared" si="3995"/>
        <v>0</v>
      </c>
    </row>
    <row r="237" spans="6:71" hidden="1" outlineLevel="1">
      <c r="F237" t="s">
        <v>197</v>
      </c>
      <c r="L237" s="22" t="s">
        <v>190</v>
      </c>
      <c r="O237" s="22">
        <v>22</v>
      </c>
      <c r="R237" s="35">
        <f t="shared" ref="R237" si="3996">IF(R$2&gt;=$O237,IF(R236-(R236*HLOOKUP($O237,$R$2:$BS$34,32,FALSE))&lt;=0,R236,R236*HLOOKUP($O237,$R$2:$BS$34,32,FALSE)),0)</f>
        <v>0</v>
      </c>
      <c r="S237" s="35">
        <f t="shared" ref="S237" si="3997">IF(S$2&gt;=$O237,IF(S236-(S236*HLOOKUP($O237,$R$2:$BS$34,32,FALSE))&lt;=0,S236,S236*HLOOKUP($O237,$R$2:$BS$34,32,FALSE)),0)</f>
        <v>0</v>
      </c>
      <c r="T237" s="35">
        <f t="shared" ref="T237" si="3998">IF(T$2&gt;=$O237,IF(T236-(T236*HLOOKUP($O237,$R$2:$BS$34,32,FALSE))&lt;=0,T236,T236*HLOOKUP($O237,$R$2:$BS$34,32,FALSE)),0)</f>
        <v>0</v>
      </c>
      <c r="U237" s="35">
        <f t="shared" ref="U237" si="3999">IF(U$2&gt;=$O237,IF(U236-(U236*HLOOKUP($O237,$R$2:$BS$34,32,FALSE))&lt;=0,U236,U236*HLOOKUP($O237,$R$2:$BS$34,32,FALSE)),0)</f>
        <v>0</v>
      </c>
      <c r="V237" s="35">
        <f t="shared" ref="V237" si="4000">IF(V$2&gt;=$O237,IF(V236-(V236*HLOOKUP($O237,$R$2:$BS$34,32,FALSE))&lt;=0,V236,V236*HLOOKUP($O237,$R$2:$BS$34,32,FALSE)),0)</f>
        <v>0</v>
      </c>
      <c r="W237" s="35">
        <f t="shared" ref="W237" si="4001">IF(W$2&gt;=$O237,IF(W236-(W236*HLOOKUP($O237,$R$2:$BS$34,32,FALSE))&lt;=0,W236,W236*HLOOKUP($O237,$R$2:$BS$34,32,FALSE)),0)</f>
        <v>0</v>
      </c>
      <c r="X237" s="35">
        <f t="shared" ref="X237" si="4002">IF(X$2&gt;=$O237,IF(X236-(X236*HLOOKUP($O237,$R$2:$BS$34,32,FALSE))&lt;=0,X236,X236*HLOOKUP($O237,$R$2:$BS$34,32,FALSE)),0)</f>
        <v>0</v>
      </c>
      <c r="Y237" s="35">
        <f t="shared" ref="Y237" si="4003">IF(Y$2&gt;=$O237,IF(Y236-(Y236*HLOOKUP($O237,$R$2:$BS$34,32,FALSE))&lt;=0,Y236,Y236*HLOOKUP($O237,$R$2:$BS$34,32,FALSE)),0)</f>
        <v>0</v>
      </c>
      <c r="Z237" s="35">
        <f t="shared" ref="Z237" si="4004">IF(Z$2&gt;=$O237,IF(Z236-(Z236*HLOOKUP($O237,$R$2:$BS$34,32,FALSE))&lt;=0,Z236,Z236*HLOOKUP($O237,$R$2:$BS$34,32,FALSE)),0)</f>
        <v>0</v>
      </c>
      <c r="AA237" s="35">
        <f t="shared" ref="AA237" si="4005">IF(AA$2&gt;=$O237,IF(AA236-(AA236*HLOOKUP($O237,$R$2:$BS$34,32,FALSE))&lt;=0,AA236,AA236*HLOOKUP($O237,$R$2:$BS$34,32,FALSE)),0)</f>
        <v>0</v>
      </c>
      <c r="AB237" s="35">
        <f t="shared" ref="AB237" si="4006">IF(AB$2&gt;=$O237,IF(AB236-(AB236*HLOOKUP($O237,$R$2:$BS$34,32,FALSE))&lt;=0,AB236,AB236*HLOOKUP($O237,$R$2:$BS$34,32,FALSE)),0)</f>
        <v>0</v>
      </c>
      <c r="AC237" s="35">
        <f t="shared" ref="AC237" si="4007">IF(AC$2&gt;=$O237,IF(AC236-(AC236*HLOOKUP($O237,$R$2:$BS$34,32,FALSE))&lt;=0,AC236,AC236*HLOOKUP($O237,$R$2:$BS$34,32,FALSE)),0)</f>
        <v>0</v>
      </c>
      <c r="AD237" s="35">
        <f t="shared" ref="AD237" si="4008">IF(AD$2&gt;=$O237,IF(AD236-(AD236*HLOOKUP($O237,$R$2:$BS$34,32,FALSE))&lt;=0,AD236,AD236*HLOOKUP($O237,$R$2:$BS$34,32,FALSE)),0)</f>
        <v>0</v>
      </c>
      <c r="AE237" s="35">
        <f t="shared" ref="AE237" si="4009">IF(AE$2&gt;=$O237,IF(AE236-(AE236*HLOOKUP($O237,$R$2:$BS$34,32,FALSE))&lt;=0,AE236,AE236*HLOOKUP($O237,$R$2:$BS$34,32,FALSE)),0)</f>
        <v>0</v>
      </c>
      <c r="AF237" s="35">
        <f t="shared" ref="AF237" si="4010">IF(AF$2&gt;=$O237,IF(AF236-(AF236*HLOOKUP($O237,$R$2:$BS$34,32,FALSE))&lt;=0,AF236,AF236*HLOOKUP($O237,$R$2:$BS$34,32,FALSE)),0)</f>
        <v>0</v>
      </c>
      <c r="AG237" s="35">
        <f t="shared" ref="AG237" si="4011">IF(AG$2&gt;=$O237,IF(AG236-(AG236*HLOOKUP($O237,$R$2:$BS$34,32,FALSE))&lt;=0,AG236,AG236*HLOOKUP($O237,$R$2:$BS$34,32,FALSE)),0)</f>
        <v>0</v>
      </c>
      <c r="AH237" s="35">
        <f t="shared" ref="AH237" si="4012">IF(AH$2&gt;=$O237,IF(AH236-(AH236*HLOOKUP($O237,$R$2:$BS$34,32,FALSE))&lt;=0,AH236,AH236*HLOOKUP($O237,$R$2:$BS$34,32,FALSE)),0)</f>
        <v>0</v>
      </c>
      <c r="AI237" s="35">
        <f t="shared" ref="AI237" si="4013">IF(AI$2&gt;=$O237,IF(AI236-(AI236*HLOOKUP($O237,$R$2:$BS$34,32,FALSE))&lt;=0,AI236,AI236*HLOOKUP($O237,$R$2:$BS$34,32,FALSE)),0)</f>
        <v>0</v>
      </c>
      <c r="AJ237" s="35">
        <f t="shared" ref="AJ237" si="4014">IF(AJ$2&gt;=$O237,IF(AJ236-(AJ236*HLOOKUP($O237,$R$2:$BS$34,32,FALSE))&lt;=0,AJ236,AJ236*HLOOKUP($O237,$R$2:$BS$34,32,FALSE)),0)</f>
        <v>0</v>
      </c>
      <c r="AK237" s="35">
        <f t="shared" ref="AK237" si="4015">IF(AK$2&gt;=$O237,IF(AK236-(AK236*HLOOKUP($O237,$R$2:$BS$34,32,FALSE))&lt;=0,AK236,AK236*HLOOKUP($O237,$R$2:$BS$34,32,FALSE)),0)</f>
        <v>0</v>
      </c>
      <c r="AL237" s="35">
        <f t="shared" ref="AL237" si="4016">IF(AL$2&gt;=$O237,IF(AL236-(AL236*HLOOKUP($O237,$R$2:$BS$34,32,FALSE))&lt;=0,AL236,AL236*HLOOKUP($O237,$R$2:$BS$34,32,FALSE)),0)</f>
        <v>0</v>
      </c>
      <c r="AM237" s="35">
        <f t="shared" ref="AM237" si="4017">IF(AM$2&gt;=$O237,IF(AM236-(AM236*HLOOKUP($O237,$R$2:$BS$34,32,FALSE))&lt;=0,AM236,AM236*HLOOKUP($O237,$R$2:$BS$34,32,FALSE)),0)</f>
        <v>0</v>
      </c>
      <c r="AN237" s="35">
        <f t="shared" ref="AN237" si="4018">IF(AN$2&gt;=$O237,IF(AN236-(AN236*HLOOKUP($O237,$R$2:$BS$34,32,FALSE))&lt;=0,AN236,AN236*HLOOKUP($O237,$R$2:$BS$34,32,FALSE)),0)</f>
        <v>0</v>
      </c>
      <c r="AO237" s="35">
        <f t="shared" ref="AO237" si="4019">IF(AO$2&gt;=$O237,IF(AO236-(AO236*HLOOKUP($O237,$R$2:$BS$34,32,FALSE))&lt;=0,AO236,AO236*HLOOKUP($O237,$R$2:$BS$34,32,FALSE)),0)</f>
        <v>0</v>
      </c>
      <c r="AP237" s="35">
        <f t="shared" ref="AP237" si="4020">IF(AP$2&gt;=$O237,IF(AP236-(AP236*HLOOKUP($O237,$R$2:$BS$34,32,FALSE))&lt;=0,AP236,AP236*HLOOKUP($O237,$R$2:$BS$34,32,FALSE)),0)</f>
        <v>0</v>
      </c>
      <c r="AQ237" s="35">
        <f t="shared" ref="AQ237" si="4021">IF(AQ$2&gt;=$O237,IF(AQ236-(AQ236*HLOOKUP($O237,$R$2:$BS$34,32,FALSE))&lt;=0,AQ236,AQ236*HLOOKUP($O237,$R$2:$BS$34,32,FALSE)),0)</f>
        <v>0</v>
      </c>
      <c r="AR237" s="35">
        <f t="shared" ref="AR237" si="4022">IF(AR$2&gt;=$O237,IF(AR236-(AR236*HLOOKUP($O237,$R$2:$BS$34,32,FALSE))&lt;=0,AR236,AR236*HLOOKUP($O237,$R$2:$BS$34,32,FALSE)),0)</f>
        <v>0</v>
      </c>
      <c r="AS237" s="35">
        <f t="shared" ref="AS237" si="4023">IF(AS$2&gt;=$O237,IF(AS236-(AS236*HLOOKUP($O237,$R$2:$BS$34,32,FALSE))&lt;=0,AS236,AS236*HLOOKUP($O237,$R$2:$BS$34,32,FALSE)),0)</f>
        <v>0</v>
      </c>
      <c r="AT237" s="35">
        <f t="shared" ref="AT237" si="4024">IF(AT$2&gt;=$O237,IF(AT236-(AT236*HLOOKUP($O237,$R$2:$BS$34,32,FALSE))&lt;=0,AT236,AT236*HLOOKUP($O237,$R$2:$BS$34,32,FALSE)),0)</f>
        <v>0</v>
      </c>
      <c r="AU237" s="35">
        <f t="shared" ref="AU237" si="4025">IF(AU$2&gt;=$O237,IF(AU236-(AU236*HLOOKUP($O237,$R$2:$BS$34,32,FALSE))&lt;=0,AU236,AU236*HLOOKUP($O237,$R$2:$BS$34,32,FALSE)),0)</f>
        <v>0</v>
      </c>
      <c r="AV237" s="35">
        <f t="shared" ref="AV237" si="4026">IF(AV$2&gt;=$O237,IF(AV236-(AV236*HLOOKUP($O237,$R$2:$BS$34,32,FALSE))&lt;=0,AV236,AV236*HLOOKUP($O237,$R$2:$BS$34,32,FALSE)),0)</f>
        <v>0</v>
      </c>
      <c r="AW237" s="35">
        <f t="shared" ref="AW237" si="4027">IF(AW$2&gt;=$O237,IF(AW236-(AW236*HLOOKUP($O237,$R$2:$BS$34,32,FALSE))&lt;=0,AW236,AW236*HLOOKUP($O237,$R$2:$BS$34,32,FALSE)),0)</f>
        <v>0</v>
      </c>
      <c r="AX237" s="35">
        <f t="shared" ref="AX237" si="4028">IF(AX$2&gt;=$O237,IF(AX236-(AX236*HLOOKUP($O237,$R$2:$BS$34,32,FALSE))&lt;=0,AX236,AX236*HLOOKUP($O237,$R$2:$BS$34,32,FALSE)),0)</f>
        <v>0</v>
      </c>
      <c r="AY237" s="35">
        <f t="shared" ref="AY237" si="4029">IF(AY$2&gt;=$O237,IF(AY236-(AY236*HLOOKUP($O237,$R$2:$BS$34,32,FALSE))&lt;=0,AY236,AY236*HLOOKUP($O237,$R$2:$BS$34,32,FALSE)),0)</f>
        <v>0</v>
      </c>
      <c r="AZ237" s="35">
        <f t="shared" ref="AZ237" si="4030">IF(AZ$2&gt;=$O237,IF(AZ236-(AZ236*HLOOKUP($O237,$R$2:$BS$34,32,FALSE))&lt;=0,AZ236,AZ236*HLOOKUP($O237,$R$2:$BS$34,32,FALSE)),0)</f>
        <v>0</v>
      </c>
      <c r="BA237" s="35">
        <f t="shared" ref="BA237" si="4031">IF(BA$2&gt;=$O237,IF(BA236-(BA236*HLOOKUP($O237,$R$2:$BS$34,32,FALSE))&lt;=0,BA236,BA236*HLOOKUP($O237,$R$2:$BS$34,32,FALSE)),0)</f>
        <v>0</v>
      </c>
      <c r="BB237" s="35">
        <f t="shared" ref="BB237" si="4032">IF(BB$2&gt;=$O237,IF(BB236-(BB236*HLOOKUP($O237,$R$2:$BS$34,32,FALSE))&lt;=0,BB236,BB236*HLOOKUP($O237,$R$2:$BS$34,32,FALSE)),0)</f>
        <v>0</v>
      </c>
      <c r="BC237" s="35">
        <f t="shared" ref="BC237" si="4033">IF(BC$2&gt;=$O237,IF(BC236-(BC236*HLOOKUP($O237,$R$2:$BS$34,32,FALSE))&lt;=0,BC236,BC236*HLOOKUP($O237,$R$2:$BS$34,32,FALSE)),0)</f>
        <v>0</v>
      </c>
      <c r="BD237" s="35">
        <f t="shared" ref="BD237" si="4034">IF(BD$2&gt;=$O237,IF(BD236-(BD236*HLOOKUP($O237,$R$2:$BS$34,32,FALSE))&lt;=0,BD236,BD236*HLOOKUP($O237,$R$2:$BS$34,32,FALSE)),0)</f>
        <v>0</v>
      </c>
      <c r="BE237" s="35">
        <f t="shared" ref="BE237" si="4035">IF(BE$2&gt;=$O237,IF(BE236-(BE236*HLOOKUP($O237,$R$2:$BS$34,32,FALSE))&lt;=0,BE236,BE236*HLOOKUP($O237,$R$2:$BS$34,32,FALSE)),0)</f>
        <v>0</v>
      </c>
      <c r="BF237" s="35">
        <f t="shared" ref="BF237" si="4036">IF(BF$2&gt;=$O237,IF(BF236-(BF236*HLOOKUP($O237,$R$2:$BS$34,32,FALSE))&lt;=0,BF236,BF236*HLOOKUP($O237,$R$2:$BS$34,32,FALSE)),0)</f>
        <v>0</v>
      </c>
      <c r="BG237" s="35">
        <f t="shared" ref="BG237" si="4037">IF(BG$2&gt;=$O237,IF(BG236-(BG236*HLOOKUP($O237,$R$2:$BS$34,32,FALSE))&lt;=0,BG236,BG236*HLOOKUP($O237,$R$2:$BS$34,32,FALSE)),0)</f>
        <v>0</v>
      </c>
      <c r="BH237" s="35">
        <f t="shared" ref="BH237" si="4038">IF(BH$2&gt;=$O237,IF(BH236-(BH236*HLOOKUP($O237,$R$2:$BS$34,32,FALSE))&lt;=0,BH236,BH236*HLOOKUP($O237,$R$2:$BS$34,32,FALSE)),0)</f>
        <v>0</v>
      </c>
      <c r="BI237" s="35">
        <f t="shared" ref="BI237" si="4039">IF(BI$2&gt;=$O237,IF(BI236-(BI236*HLOOKUP($O237,$R$2:$BS$34,32,FALSE))&lt;=0,BI236,BI236*HLOOKUP($O237,$R$2:$BS$34,32,FALSE)),0)</f>
        <v>0</v>
      </c>
      <c r="BJ237" s="35">
        <f t="shared" ref="BJ237" si="4040">IF(BJ$2&gt;=$O237,IF(BJ236-(BJ236*HLOOKUP($O237,$R$2:$BS$34,32,FALSE))&lt;=0,BJ236,BJ236*HLOOKUP($O237,$R$2:$BS$34,32,FALSE)),0)</f>
        <v>0</v>
      </c>
      <c r="BK237" s="35">
        <f t="shared" ref="BK237" si="4041">IF(BK$2&gt;=$O237,IF(BK236-(BK236*HLOOKUP($O237,$R$2:$BS$34,32,FALSE))&lt;=0,BK236,BK236*HLOOKUP($O237,$R$2:$BS$34,32,FALSE)),0)</f>
        <v>0</v>
      </c>
      <c r="BL237" s="35">
        <f t="shared" ref="BL237" si="4042">IF(BL$2&gt;=$O237,IF(BL236-(BL236*HLOOKUP($O237,$R$2:$BS$34,32,FALSE))&lt;=0,BL236,BL236*HLOOKUP($O237,$R$2:$BS$34,32,FALSE)),0)</f>
        <v>0</v>
      </c>
      <c r="BM237" s="35">
        <f t="shared" ref="BM237" si="4043">IF(BM$2&gt;=$O237,IF(BM236-(BM236*HLOOKUP($O237,$R$2:$BS$34,32,FALSE))&lt;=0,BM236,BM236*HLOOKUP($O237,$R$2:$BS$34,32,FALSE)),0)</f>
        <v>0</v>
      </c>
      <c r="BN237" s="35">
        <f t="shared" ref="BN237" si="4044">IF(BN$2&gt;=$O237,IF(BN236-(BN236*HLOOKUP($O237,$R$2:$BS$34,32,FALSE))&lt;=0,BN236,BN236*HLOOKUP($O237,$R$2:$BS$34,32,FALSE)),0)</f>
        <v>0</v>
      </c>
      <c r="BO237" s="35">
        <f t="shared" ref="BO237" si="4045">IF(BO$2&gt;=$O237,IF(BO236-(BO236*HLOOKUP($O237,$R$2:$BS$34,32,FALSE))&lt;=0,BO236,BO236*HLOOKUP($O237,$R$2:$BS$34,32,FALSE)),0)</f>
        <v>0</v>
      </c>
      <c r="BP237" s="35">
        <f t="shared" ref="BP237" si="4046">IF(BP$2&gt;=$O237,IF(BP236-(BP236*HLOOKUP($O237,$R$2:$BS$34,32,FALSE))&lt;=0,BP236,BP236*HLOOKUP($O237,$R$2:$BS$34,32,FALSE)),0)</f>
        <v>0</v>
      </c>
      <c r="BQ237" s="35">
        <f t="shared" ref="BQ237" si="4047">IF(BQ$2&gt;=$O237,IF(BQ236-(BQ236*HLOOKUP($O237,$R$2:$BS$34,32,FALSE))&lt;=0,BQ236,BQ236*HLOOKUP($O237,$R$2:$BS$34,32,FALSE)),0)</f>
        <v>0</v>
      </c>
      <c r="BR237" s="35">
        <f t="shared" ref="BR237" si="4048">IF(BR$2&gt;=$O237,IF(BR236-(BR236*HLOOKUP($O237,$R$2:$BS$34,32,FALSE))&lt;=0,BR236,BR236*HLOOKUP($O237,$R$2:$BS$34,32,FALSE)),0)</f>
        <v>0</v>
      </c>
      <c r="BS237" s="35">
        <f t="shared" ref="BS237" si="4049">IF(BS$2&gt;=$O237,IF(BS236-(BS236*HLOOKUP($O237,$R$2:$BS$34,32,FALSE))&lt;=0,BS236,BS236*HLOOKUP($O237,$R$2:$BS$34,32,FALSE)),0)</f>
        <v>0</v>
      </c>
    </row>
    <row r="238" spans="6:71" hidden="1" outlineLevel="1">
      <c r="F238" t="s">
        <v>195</v>
      </c>
      <c r="L238" s="22" t="s">
        <v>196</v>
      </c>
      <c r="O238" s="22">
        <v>23</v>
      </c>
      <c r="R238" s="35">
        <f t="shared" ref="R238:BS238" si="4050">IF($O238=R$2,R$193,IF(R$2&gt;$O238,Q238-Q239,0))</f>
        <v>0</v>
      </c>
      <c r="S238" s="35">
        <f t="shared" si="4050"/>
        <v>0</v>
      </c>
      <c r="T238" s="35">
        <f t="shared" si="4050"/>
        <v>0</v>
      </c>
      <c r="U238" s="35">
        <f t="shared" si="4050"/>
        <v>0</v>
      </c>
      <c r="V238" s="35">
        <f t="shared" si="4050"/>
        <v>0</v>
      </c>
      <c r="W238" s="35">
        <f t="shared" si="4050"/>
        <v>0</v>
      </c>
      <c r="X238" s="35">
        <f t="shared" si="4050"/>
        <v>0</v>
      </c>
      <c r="Y238" s="35">
        <f t="shared" si="4050"/>
        <v>0</v>
      </c>
      <c r="Z238" s="35">
        <f t="shared" si="4050"/>
        <v>0</v>
      </c>
      <c r="AA238" s="35">
        <f t="shared" si="4050"/>
        <v>0</v>
      </c>
      <c r="AB238" s="35">
        <f t="shared" si="4050"/>
        <v>0</v>
      </c>
      <c r="AC238" s="35">
        <f t="shared" si="4050"/>
        <v>0</v>
      </c>
      <c r="AD238" s="35">
        <f t="shared" si="4050"/>
        <v>0</v>
      </c>
      <c r="AE238" s="35">
        <f t="shared" si="4050"/>
        <v>0</v>
      </c>
      <c r="AF238" s="35">
        <f t="shared" si="4050"/>
        <v>0</v>
      </c>
      <c r="AG238" s="35">
        <f t="shared" si="4050"/>
        <v>0</v>
      </c>
      <c r="AH238" s="35">
        <f t="shared" si="4050"/>
        <v>0</v>
      </c>
      <c r="AI238" s="35">
        <f t="shared" si="4050"/>
        <v>0</v>
      </c>
      <c r="AJ238" s="35">
        <f t="shared" si="4050"/>
        <v>0</v>
      </c>
      <c r="AK238" s="35">
        <f t="shared" si="4050"/>
        <v>0</v>
      </c>
      <c r="AL238" s="35">
        <f t="shared" si="4050"/>
        <v>0</v>
      </c>
      <c r="AM238" s="35">
        <f t="shared" si="4050"/>
        <v>0</v>
      </c>
      <c r="AN238" s="35">
        <f t="shared" si="4050"/>
        <v>0</v>
      </c>
      <c r="AO238" s="35">
        <f t="shared" si="4050"/>
        <v>0</v>
      </c>
      <c r="AP238" s="35">
        <f t="shared" si="4050"/>
        <v>0</v>
      </c>
      <c r="AQ238" s="35">
        <f t="shared" si="4050"/>
        <v>0</v>
      </c>
      <c r="AR238" s="35">
        <f t="shared" si="4050"/>
        <v>0</v>
      </c>
      <c r="AS238" s="35">
        <f t="shared" si="4050"/>
        <v>0</v>
      </c>
      <c r="AT238" s="35">
        <f t="shared" si="4050"/>
        <v>0</v>
      </c>
      <c r="AU238" s="35">
        <f t="shared" si="4050"/>
        <v>0</v>
      </c>
      <c r="AV238" s="35">
        <f t="shared" si="4050"/>
        <v>0</v>
      </c>
      <c r="AW238" s="35">
        <f t="shared" si="4050"/>
        <v>0</v>
      </c>
      <c r="AX238" s="35">
        <f t="shared" si="4050"/>
        <v>0</v>
      </c>
      <c r="AY238" s="35">
        <f t="shared" si="4050"/>
        <v>0</v>
      </c>
      <c r="AZ238" s="35">
        <f t="shared" si="4050"/>
        <v>0</v>
      </c>
      <c r="BA238" s="35">
        <f t="shared" si="4050"/>
        <v>0</v>
      </c>
      <c r="BB238" s="35">
        <f t="shared" si="4050"/>
        <v>0</v>
      </c>
      <c r="BC238" s="35">
        <f t="shared" si="4050"/>
        <v>0</v>
      </c>
      <c r="BD238" s="35">
        <f t="shared" si="4050"/>
        <v>0</v>
      </c>
      <c r="BE238" s="35">
        <f t="shared" si="4050"/>
        <v>0</v>
      </c>
      <c r="BF238" s="35">
        <f t="shared" si="4050"/>
        <v>0</v>
      </c>
      <c r="BG238" s="35">
        <f t="shared" si="4050"/>
        <v>0</v>
      </c>
      <c r="BH238" s="35">
        <f t="shared" si="4050"/>
        <v>0</v>
      </c>
      <c r="BI238" s="35">
        <f t="shared" si="4050"/>
        <v>0</v>
      </c>
      <c r="BJ238" s="35">
        <f t="shared" si="4050"/>
        <v>0</v>
      </c>
      <c r="BK238" s="35">
        <f t="shared" si="4050"/>
        <v>0</v>
      </c>
      <c r="BL238" s="35">
        <f t="shared" si="4050"/>
        <v>0</v>
      </c>
      <c r="BM238" s="35">
        <f t="shared" si="4050"/>
        <v>0</v>
      </c>
      <c r="BN238" s="35">
        <f t="shared" si="4050"/>
        <v>0</v>
      </c>
      <c r="BO238" s="35">
        <f t="shared" si="4050"/>
        <v>0</v>
      </c>
      <c r="BP238" s="35">
        <f t="shared" si="4050"/>
        <v>0</v>
      </c>
      <c r="BQ238" s="35">
        <f t="shared" si="4050"/>
        <v>0</v>
      </c>
      <c r="BR238" s="35">
        <f t="shared" si="4050"/>
        <v>0</v>
      </c>
      <c r="BS238" s="35">
        <f t="shared" si="4050"/>
        <v>0</v>
      </c>
    </row>
    <row r="239" spans="6:71" hidden="1" outlineLevel="1">
      <c r="F239" t="s">
        <v>197</v>
      </c>
      <c r="L239" s="22" t="s">
        <v>190</v>
      </c>
      <c r="O239" s="22">
        <v>23</v>
      </c>
      <c r="R239" s="35">
        <f t="shared" ref="R239" si="4051">IF(R$2&gt;=$O239,IF(R238-(R238*HLOOKUP($O239,$R$2:$BS$34,32,FALSE))&lt;=0,R238,R238*HLOOKUP($O239,$R$2:$BS$34,32,FALSE)),0)</f>
        <v>0</v>
      </c>
      <c r="S239" s="35">
        <f t="shared" ref="S239" si="4052">IF(S$2&gt;=$O239,IF(S238-(S238*HLOOKUP($O239,$R$2:$BS$34,32,FALSE))&lt;=0,S238,S238*HLOOKUP($O239,$R$2:$BS$34,32,FALSE)),0)</f>
        <v>0</v>
      </c>
      <c r="T239" s="35">
        <f t="shared" ref="T239" si="4053">IF(T$2&gt;=$O239,IF(T238-(T238*HLOOKUP($O239,$R$2:$BS$34,32,FALSE))&lt;=0,T238,T238*HLOOKUP($O239,$R$2:$BS$34,32,FALSE)),0)</f>
        <v>0</v>
      </c>
      <c r="U239" s="35">
        <f t="shared" ref="U239" si="4054">IF(U$2&gt;=$O239,IF(U238-(U238*HLOOKUP($O239,$R$2:$BS$34,32,FALSE))&lt;=0,U238,U238*HLOOKUP($O239,$R$2:$BS$34,32,FALSE)),0)</f>
        <v>0</v>
      </c>
      <c r="V239" s="35">
        <f t="shared" ref="V239" si="4055">IF(V$2&gt;=$O239,IF(V238-(V238*HLOOKUP($O239,$R$2:$BS$34,32,FALSE))&lt;=0,V238,V238*HLOOKUP($O239,$R$2:$BS$34,32,FALSE)),0)</f>
        <v>0</v>
      </c>
      <c r="W239" s="35">
        <f t="shared" ref="W239" si="4056">IF(W$2&gt;=$O239,IF(W238-(W238*HLOOKUP($O239,$R$2:$BS$34,32,FALSE))&lt;=0,W238,W238*HLOOKUP($O239,$R$2:$BS$34,32,FALSE)),0)</f>
        <v>0</v>
      </c>
      <c r="X239" s="35">
        <f t="shared" ref="X239" si="4057">IF(X$2&gt;=$O239,IF(X238-(X238*HLOOKUP($O239,$R$2:$BS$34,32,FALSE))&lt;=0,X238,X238*HLOOKUP($O239,$R$2:$BS$34,32,FALSE)),0)</f>
        <v>0</v>
      </c>
      <c r="Y239" s="35">
        <f t="shared" ref="Y239" si="4058">IF(Y$2&gt;=$O239,IF(Y238-(Y238*HLOOKUP($O239,$R$2:$BS$34,32,FALSE))&lt;=0,Y238,Y238*HLOOKUP($O239,$R$2:$BS$34,32,FALSE)),0)</f>
        <v>0</v>
      </c>
      <c r="Z239" s="35">
        <f t="shared" ref="Z239" si="4059">IF(Z$2&gt;=$O239,IF(Z238-(Z238*HLOOKUP($O239,$R$2:$BS$34,32,FALSE))&lt;=0,Z238,Z238*HLOOKUP($O239,$R$2:$BS$34,32,FALSE)),0)</f>
        <v>0</v>
      </c>
      <c r="AA239" s="35">
        <f t="shared" ref="AA239" si="4060">IF(AA$2&gt;=$O239,IF(AA238-(AA238*HLOOKUP($O239,$R$2:$BS$34,32,FALSE))&lt;=0,AA238,AA238*HLOOKUP($O239,$R$2:$BS$34,32,FALSE)),0)</f>
        <v>0</v>
      </c>
      <c r="AB239" s="35">
        <f t="shared" ref="AB239" si="4061">IF(AB$2&gt;=$O239,IF(AB238-(AB238*HLOOKUP($O239,$R$2:$BS$34,32,FALSE))&lt;=0,AB238,AB238*HLOOKUP($O239,$R$2:$BS$34,32,FALSE)),0)</f>
        <v>0</v>
      </c>
      <c r="AC239" s="35">
        <f t="shared" ref="AC239" si="4062">IF(AC$2&gt;=$O239,IF(AC238-(AC238*HLOOKUP($O239,$R$2:$BS$34,32,FALSE))&lt;=0,AC238,AC238*HLOOKUP($O239,$R$2:$BS$34,32,FALSE)),0)</f>
        <v>0</v>
      </c>
      <c r="AD239" s="35">
        <f t="shared" ref="AD239" si="4063">IF(AD$2&gt;=$O239,IF(AD238-(AD238*HLOOKUP($O239,$R$2:$BS$34,32,FALSE))&lt;=0,AD238,AD238*HLOOKUP($O239,$R$2:$BS$34,32,FALSE)),0)</f>
        <v>0</v>
      </c>
      <c r="AE239" s="35">
        <f t="shared" ref="AE239" si="4064">IF(AE$2&gt;=$O239,IF(AE238-(AE238*HLOOKUP($O239,$R$2:$BS$34,32,FALSE))&lt;=0,AE238,AE238*HLOOKUP($O239,$R$2:$BS$34,32,FALSE)),0)</f>
        <v>0</v>
      </c>
      <c r="AF239" s="35">
        <f t="shared" ref="AF239" si="4065">IF(AF$2&gt;=$O239,IF(AF238-(AF238*HLOOKUP($O239,$R$2:$BS$34,32,FALSE))&lt;=0,AF238,AF238*HLOOKUP($O239,$R$2:$BS$34,32,FALSE)),0)</f>
        <v>0</v>
      </c>
      <c r="AG239" s="35">
        <f t="shared" ref="AG239" si="4066">IF(AG$2&gt;=$O239,IF(AG238-(AG238*HLOOKUP($O239,$R$2:$BS$34,32,FALSE))&lt;=0,AG238,AG238*HLOOKUP($O239,$R$2:$BS$34,32,FALSE)),0)</f>
        <v>0</v>
      </c>
      <c r="AH239" s="35">
        <f t="shared" ref="AH239" si="4067">IF(AH$2&gt;=$O239,IF(AH238-(AH238*HLOOKUP($O239,$R$2:$BS$34,32,FALSE))&lt;=0,AH238,AH238*HLOOKUP($O239,$R$2:$BS$34,32,FALSE)),0)</f>
        <v>0</v>
      </c>
      <c r="AI239" s="35">
        <f t="shared" ref="AI239" si="4068">IF(AI$2&gt;=$O239,IF(AI238-(AI238*HLOOKUP($O239,$R$2:$BS$34,32,FALSE))&lt;=0,AI238,AI238*HLOOKUP($O239,$R$2:$BS$34,32,FALSE)),0)</f>
        <v>0</v>
      </c>
      <c r="AJ239" s="35">
        <f t="shared" ref="AJ239" si="4069">IF(AJ$2&gt;=$O239,IF(AJ238-(AJ238*HLOOKUP($O239,$R$2:$BS$34,32,FALSE))&lt;=0,AJ238,AJ238*HLOOKUP($O239,$R$2:$BS$34,32,FALSE)),0)</f>
        <v>0</v>
      </c>
      <c r="AK239" s="35">
        <f t="shared" ref="AK239" si="4070">IF(AK$2&gt;=$O239,IF(AK238-(AK238*HLOOKUP($O239,$R$2:$BS$34,32,FALSE))&lt;=0,AK238,AK238*HLOOKUP($O239,$R$2:$BS$34,32,FALSE)),0)</f>
        <v>0</v>
      </c>
      <c r="AL239" s="35">
        <f t="shared" ref="AL239" si="4071">IF(AL$2&gt;=$O239,IF(AL238-(AL238*HLOOKUP($O239,$R$2:$BS$34,32,FALSE))&lt;=0,AL238,AL238*HLOOKUP($O239,$R$2:$BS$34,32,FALSE)),0)</f>
        <v>0</v>
      </c>
      <c r="AM239" s="35">
        <f t="shared" ref="AM239" si="4072">IF(AM$2&gt;=$O239,IF(AM238-(AM238*HLOOKUP($O239,$R$2:$BS$34,32,FALSE))&lt;=0,AM238,AM238*HLOOKUP($O239,$R$2:$BS$34,32,FALSE)),0)</f>
        <v>0</v>
      </c>
      <c r="AN239" s="35">
        <f t="shared" ref="AN239" si="4073">IF(AN$2&gt;=$O239,IF(AN238-(AN238*HLOOKUP($O239,$R$2:$BS$34,32,FALSE))&lt;=0,AN238,AN238*HLOOKUP($O239,$R$2:$BS$34,32,FALSE)),0)</f>
        <v>0</v>
      </c>
      <c r="AO239" s="35">
        <f t="shared" ref="AO239" si="4074">IF(AO$2&gt;=$O239,IF(AO238-(AO238*HLOOKUP($O239,$R$2:$BS$34,32,FALSE))&lt;=0,AO238,AO238*HLOOKUP($O239,$R$2:$BS$34,32,FALSE)),0)</f>
        <v>0</v>
      </c>
      <c r="AP239" s="35">
        <f t="shared" ref="AP239" si="4075">IF(AP$2&gt;=$O239,IF(AP238-(AP238*HLOOKUP($O239,$R$2:$BS$34,32,FALSE))&lt;=0,AP238,AP238*HLOOKUP($O239,$R$2:$BS$34,32,FALSE)),0)</f>
        <v>0</v>
      </c>
      <c r="AQ239" s="35">
        <f t="shared" ref="AQ239" si="4076">IF(AQ$2&gt;=$O239,IF(AQ238-(AQ238*HLOOKUP($O239,$R$2:$BS$34,32,FALSE))&lt;=0,AQ238,AQ238*HLOOKUP($O239,$R$2:$BS$34,32,FALSE)),0)</f>
        <v>0</v>
      </c>
      <c r="AR239" s="35">
        <f t="shared" ref="AR239" si="4077">IF(AR$2&gt;=$O239,IF(AR238-(AR238*HLOOKUP($O239,$R$2:$BS$34,32,FALSE))&lt;=0,AR238,AR238*HLOOKUP($O239,$R$2:$BS$34,32,FALSE)),0)</f>
        <v>0</v>
      </c>
      <c r="AS239" s="35">
        <f t="shared" ref="AS239" si="4078">IF(AS$2&gt;=$O239,IF(AS238-(AS238*HLOOKUP($O239,$R$2:$BS$34,32,FALSE))&lt;=0,AS238,AS238*HLOOKUP($O239,$R$2:$BS$34,32,FALSE)),0)</f>
        <v>0</v>
      </c>
      <c r="AT239" s="35">
        <f t="shared" ref="AT239" si="4079">IF(AT$2&gt;=$O239,IF(AT238-(AT238*HLOOKUP($O239,$R$2:$BS$34,32,FALSE))&lt;=0,AT238,AT238*HLOOKUP($O239,$R$2:$BS$34,32,FALSE)),0)</f>
        <v>0</v>
      </c>
      <c r="AU239" s="35">
        <f t="shared" ref="AU239" si="4080">IF(AU$2&gt;=$O239,IF(AU238-(AU238*HLOOKUP($O239,$R$2:$BS$34,32,FALSE))&lt;=0,AU238,AU238*HLOOKUP($O239,$R$2:$BS$34,32,FALSE)),0)</f>
        <v>0</v>
      </c>
      <c r="AV239" s="35">
        <f t="shared" ref="AV239" si="4081">IF(AV$2&gt;=$O239,IF(AV238-(AV238*HLOOKUP($O239,$R$2:$BS$34,32,FALSE))&lt;=0,AV238,AV238*HLOOKUP($O239,$R$2:$BS$34,32,FALSE)),0)</f>
        <v>0</v>
      </c>
      <c r="AW239" s="35">
        <f t="shared" ref="AW239" si="4082">IF(AW$2&gt;=$O239,IF(AW238-(AW238*HLOOKUP($O239,$R$2:$BS$34,32,FALSE))&lt;=0,AW238,AW238*HLOOKUP($O239,$R$2:$BS$34,32,FALSE)),0)</f>
        <v>0</v>
      </c>
      <c r="AX239" s="35">
        <f t="shared" ref="AX239" si="4083">IF(AX$2&gt;=$O239,IF(AX238-(AX238*HLOOKUP($O239,$R$2:$BS$34,32,FALSE))&lt;=0,AX238,AX238*HLOOKUP($O239,$R$2:$BS$34,32,FALSE)),0)</f>
        <v>0</v>
      </c>
      <c r="AY239" s="35">
        <f t="shared" ref="AY239" si="4084">IF(AY$2&gt;=$O239,IF(AY238-(AY238*HLOOKUP($O239,$R$2:$BS$34,32,FALSE))&lt;=0,AY238,AY238*HLOOKUP($O239,$R$2:$BS$34,32,FALSE)),0)</f>
        <v>0</v>
      </c>
      <c r="AZ239" s="35">
        <f t="shared" ref="AZ239" si="4085">IF(AZ$2&gt;=$O239,IF(AZ238-(AZ238*HLOOKUP($O239,$R$2:$BS$34,32,FALSE))&lt;=0,AZ238,AZ238*HLOOKUP($O239,$R$2:$BS$34,32,FALSE)),0)</f>
        <v>0</v>
      </c>
      <c r="BA239" s="35">
        <f t="shared" ref="BA239" si="4086">IF(BA$2&gt;=$O239,IF(BA238-(BA238*HLOOKUP($O239,$R$2:$BS$34,32,FALSE))&lt;=0,BA238,BA238*HLOOKUP($O239,$R$2:$BS$34,32,FALSE)),0)</f>
        <v>0</v>
      </c>
      <c r="BB239" s="35">
        <f t="shared" ref="BB239" si="4087">IF(BB$2&gt;=$O239,IF(BB238-(BB238*HLOOKUP($O239,$R$2:$BS$34,32,FALSE))&lt;=0,BB238,BB238*HLOOKUP($O239,$R$2:$BS$34,32,FALSE)),0)</f>
        <v>0</v>
      </c>
      <c r="BC239" s="35">
        <f t="shared" ref="BC239" si="4088">IF(BC$2&gt;=$O239,IF(BC238-(BC238*HLOOKUP($O239,$R$2:$BS$34,32,FALSE))&lt;=0,BC238,BC238*HLOOKUP($O239,$R$2:$BS$34,32,FALSE)),0)</f>
        <v>0</v>
      </c>
      <c r="BD239" s="35">
        <f t="shared" ref="BD239" si="4089">IF(BD$2&gt;=$O239,IF(BD238-(BD238*HLOOKUP($O239,$R$2:$BS$34,32,FALSE))&lt;=0,BD238,BD238*HLOOKUP($O239,$R$2:$BS$34,32,FALSE)),0)</f>
        <v>0</v>
      </c>
      <c r="BE239" s="35">
        <f t="shared" ref="BE239" si="4090">IF(BE$2&gt;=$O239,IF(BE238-(BE238*HLOOKUP($O239,$R$2:$BS$34,32,FALSE))&lt;=0,BE238,BE238*HLOOKUP($O239,$R$2:$BS$34,32,FALSE)),0)</f>
        <v>0</v>
      </c>
      <c r="BF239" s="35">
        <f t="shared" ref="BF239" si="4091">IF(BF$2&gt;=$O239,IF(BF238-(BF238*HLOOKUP($O239,$R$2:$BS$34,32,FALSE))&lt;=0,BF238,BF238*HLOOKUP($O239,$R$2:$BS$34,32,FALSE)),0)</f>
        <v>0</v>
      </c>
      <c r="BG239" s="35">
        <f t="shared" ref="BG239" si="4092">IF(BG$2&gt;=$O239,IF(BG238-(BG238*HLOOKUP($O239,$R$2:$BS$34,32,FALSE))&lt;=0,BG238,BG238*HLOOKUP($O239,$R$2:$BS$34,32,FALSE)),0)</f>
        <v>0</v>
      </c>
      <c r="BH239" s="35">
        <f t="shared" ref="BH239" si="4093">IF(BH$2&gt;=$O239,IF(BH238-(BH238*HLOOKUP($O239,$R$2:$BS$34,32,FALSE))&lt;=0,BH238,BH238*HLOOKUP($O239,$R$2:$BS$34,32,FALSE)),0)</f>
        <v>0</v>
      </c>
      <c r="BI239" s="35">
        <f t="shared" ref="BI239" si="4094">IF(BI$2&gt;=$O239,IF(BI238-(BI238*HLOOKUP($O239,$R$2:$BS$34,32,FALSE))&lt;=0,BI238,BI238*HLOOKUP($O239,$R$2:$BS$34,32,FALSE)),0)</f>
        <v>0</v>
      </c>
      <c r="BJ239" s="35">
        <f t="shared" ref="BJ239" si="4095">IF(BJ$2&gt;=$O239,IF(BJ238-(BJ238*HLOOKUP($O239,$R$2:$BS$34,32,FALSE))&lt;=0,BJ238,BJ238*HLOOKUP($O239,$R$2:$BS$34,32,FALSE)),0)</f>
        <v>0</v>
      </c>
      <c r="BK239" s="35">
        <f t="shared" ref="BK239" si="4096">IF(BK$2&gt;=$O239,IF(BK238-(BK238*HLOOKUP($O239,$R$2:$BS$34,32,FALSE))&lt;=0,BK238,BK238*HLOOKUP($O239,$R$2:$BS$34,32,FALSE)),0)</f>
        <v>0</v>
      </c>
      <c r="BL239" s="35">
        <f t="shared" ref="BL239" si="4097">IF(BL$2&gt;=$O239,IF(BL238-(BL238*HLOOKUP($O239,$R$2:$BS$34,32,FALSE))&lt;=0,BL238,BL238*HLOOKUP($O239,$R$2:$BS$34,32,FALSE)),0)</f>
        <v>0</v>
      </c>
      <c r="BM239" s="35">
        <f t="shared" ref="BM239" si="4098">IF(BM$2&gt;=$O239,IF(BM238-(BM238*HLOOKUP($O239,$R$2:$BS$34,32,FALSE))&lt;=0,BM238,BM238*HLOOKUP($O239,$R$2:$BS$34,32,FALSE)),0)</f>
        <v>0</v>
      </c>
      <c r="BN239" s="35">
        <f t="shared" ref="BN239" si="4099">IF(BN$2&gt;=$O239,IF(BN238-(BN238*HLOOKUP($O239,$R$2:$BS$34,32,FALSE))&lt;=0,BN238,BN238*HLOOKUP($O239,$R$2:$BS$34,32,FALSE)),0)</f>
        <v>0</v>
      </c>
      <c r="BO239" s="35">
        <f t="shared" ref="BO239" si="4100">IF(BO$2&gt;=$O239,IF(BO238-(BO238*HLOOKUP($O239,$R$2:$BS$34,32,FALSE))&lt;=0,BO238,BO238*HLOOKUP($O239,$R$2:$BS$34,32,FALSE)),0)</f>
        <v>0</v>
      </c>
      <c r="BP239" s="35">
        <f t="shared" ref="BP239" si="4101">IF(BP$2&gt;=$O239,IF(BP238-(BP238*HLOOKUP($O239,$R$2:$BS$34,32,FALSE))&lt;=0,BP238,BP238*HLOOKUP($O239,$R$2:$BS$34,32,FALSE)),0)</f>
        <v>0</v>
      </c>
      <c r="BQ239" s="35">
        <f t="shared" ref="BQ239" si="4102">IF(BQ$2&gt;=$O239,IF(BQ238-(BQ238*HLOOKUP($O239,$R$2:$BS$34,32,FALSE))&lt;=0,BQ238,BQ238*HLOOKUP($O239,$R$2:$BS$34,32,FALSE)),0)</f>
        <v>0</v>
      </c>
      <c r="BR239" s="35">
        <f t="shared" ref="BR239" si="4103">IF(BR$2&gt;=$O239,IF(BR238-(BR238*HLOOKUP($O239,$R$2:$BS$34,32,FALSE))&lt;=0,BR238,BR238*HLOOKUP($O239,$R$2:$BS$34,32,FALSE)),0)</f>
        <v>0</v>
      </c>
      <c r="BS239" s="35">
        <f t="shared" ref="BS239" si="4104">IF(BS$2&gt;=$O239,IF(BS238-(BS238*HLOOKUP($O239,$R$2:$BS$34,32,FALSE))&lt;=0,BS238,BS238*HLOOKUP($O239,$R$2:$BS$34,32,FALSE)),0)</f>
        <v>0</v>
      </c>
    </row>
    <row r="240" spans="6:71" hidden="1" outlineLevel="1">
      <c r="F240" t="s">
        <v>195</v>
      </c>
      <c r="L240" s="22" t="s">
        <v>196</v>
      </c>
      <c r="O240" s="22">
        <v>24</v>
      </c>
      <c r="R240" s="35">
        <f t="shared" ref="R240:BS240" si="4105">IF($O240=R$2,R$193,IF(R$2&gt;$O240,Q240-Q241,0))</f>
        <v>0</v>
      </c>
      <c r="S240" s="35">
        <f t="shared" si="4105"/>
        <v>0</v>
      </c>
      <c r="T240" s="35">
        <f t="shared" si="4105"/>
        <v>0</v>
      </c>
      <c r="U240" s="35">
        <f t="shared" si="4105"/>
        <v>0</v>
      </c>
      <c r="V240" s="35">
        <f t="shared" si="4105"/>
        <v>0</v>
      </c>
      <c r="W240" s="35">
        <f t="shared" si="4105"/>
        <v>0</v>
      </c>
      <c r="X240" s="35">
        <f t="shared" si="4105"/>
        <v>0</v>
      </c>
      <c r="Y240" s="35">
        <f t="shared" si="4105"/>
        <v>0</v>
      </c>
      <c r="Z240" s="35">
        <f t="shared" si="4105"/>
        <v>0</v>
      </c>
      <c r="AA240" s="35">
        <f t="shared" si="4105"/>
        <v>0</v>
      </c>
      <c r="AB240" s="35">
        <f t="shared" si="4105"/>
        <v>0</v>
      </c>
      <c r="AC240" s="35">
        <f t="shared" si="4105"/>
        <v>0</v>
      </c>
      <c r="AD240" s="35">
        <f t="shared" si="4105"/>
        <v>0</v>
      </c>
      <c r="AE240" s="35">
        <f t="shared" si="4105"/>
        <v>0</v>
      </c>
      <c r="AF240" s="35">
        <f t="shared" si="4105"/>
        <v>0</v>
      </c>
      <c r="AG240" s="35">
        <f t="shared" si="4105"/>
        <v>0</v>
      </c>
      <c r="AH240" s="35">
        <f t="shared" si="4105"/>
        <v>0</v>
      </c>
      <c r="AI240" s="35">
        <f t="shared" si="4105"/>
        <v>0</v>
      </c>
      <c r="AJ240" s="35">
        <f t="shared" si="4105"/>
        <v>0</v>
      </c>
      <c r="AK240" s="35">
        <f t="shared" si="4105"/>
        <v>0</v>
      </c>
      <c r="AL240" s="35">
        <f t="shared" si="4105"/>
        <v>0</v>
      </c>
      <c r="AM240" s="35">
        <f t="shared" si="4105"/>
        <v>0</v>
      </c>
      <c r="AN240" s="35">
        <f t="shared" si="4105"/>
        <v>0</v>
      </c>
      <c r="AO240" s="35">
        <f t="shared" si="4105"/>
        <v>0</v>
      </c>
      <c r="AP240" s="35">
        <f t="shared" si="4105"/>
        <v>0</v>
      </c>
      <c r="AQ240" s="35">
        <f t="shared" si="4105"/>
        <v>0</v>
      </c>
      <c r="AR240" s="35">
        <f t="shared" si="4105"/>
        <v>0</v>
      </c>
      <c r="AS240" s="35">
        <f t="shared" si="4105"/>
        <v>0</v>
      </c>
      <c r="AT240" s="35">
        <f t="shared" si="4105"/>
        <v>0</v>
      </c>
      <c r="AU240" s="35">
        <f t="shared" si="4105"/>
        <v>0</v>
      </c>
      <c r="AV240" s="35">
        <f t="shared" si="4105"/>
        <v>0</v>
      </c>
      <c r="AW240" s="35">
        <f t="shared" si="4105"/>
        <v>0</v>
      </c>
      <c r="AX240" s="35">
        <f t="shared" si="4105"/>
        <v>0</v>
      </c>
      <c r="AY240" s="35">
        <f t="shared" si="4105"/>
        <v>0</v>
      </c>
      <c r="AZ240" s="35">
        <f t="shared" si="4105"/>
        <v>0</v>
      </c>
      <c r="BA240" s="35">
        <f t="shared" si="4105"/>
        <v>0</v>
      </c>
      <c r="BB240" s="35">
        <f t="shared" si="4105"/>
        <v>0</v>
      </c>
      <c r="BC240" s="35">
        <f t="shared" si="4105"/>
        <v>0</v>
      </c>
      <c r="BD240" s="35">
        <f t="shared" si="4105"/>
        <v>0</v>
      </c>
      <c r="BE240" s="35">
        <f t="shared" si="4105"/>
        <v>0</v>
      </c>
      <c r="BF240" s="35">
        <f t="shared" si="4105"/>
        <v>0</v>
      </c>
      <c r="BG240" s="35">
        <f t="shared" si="4105"/>
        <v>0</v>
      </c>
      <c r="BH240" s="35">
        <f t="shared" si="4105"/>
        <v>0</v>
      </c>
      <c r="BI240" s="35">
        <f t="shared" si="4105"/>
        <v>0</v>
      </c>
      <c r="BJ240" s="35">
        <f t="shared" si="4105"/>
        <v>0</v>
      </c>
      <c r="BK240" s="35">
        <f t="shared" si="4105"/>
        <v>0</v>
      </c>
      <c r="BL240" s="35">
        <f t="shared" si="4105"/>
        <v>0</v>
      </c>
      <c r="BM240" s="35">
        <f t="shared" si="4105"/>
        <v>0</v>
      </c>
      <c r="BN240" s="35">
        <f t="shared" si="4105"/>
        <v>0</v>
      </c>
      <c r="BO240" s="35">
        <f t="shared" si="4105"/>
        <v>0</v>
      </c>
      <c r="BP240" s="35">
        <f t="shared" si="4105"/>
        <v>0</v>
      </c>
      <c r="BQ240" s="35">
        <f t="shared" si="4105"/>
        <v>0</v>
      </c>
      <c r="BR240" s="35">
        <f t="shared" si="4105"/>
        <v>0</v>
      </c>
      <c r="BS240" s="35">
        <f t="shared" si="4105"/>
        <v>0</v>
      </c>
    </row>
    <row r="241" spans="6:71" hidden="1" outlineLevel="1">
      <c r="F241" t="s">
        <v>197</v>
      </c>
      <c r="L241" s="22" t="s">
        <v>190</v>
      </c>
      <c r="O241" s="22">
        <v>24</v>
      </c>
      <c r="R241" s="35">
        <f t="shared" ref="R241" si="4106">IF(R$2&gt;=$O241,IF(R240-(R240*HLOOKUP($O241,$R$2:$BS$34,32,FALSE))&lt;=0,R240,R240*HLOOKUP($O241,$R$2:$BS$34,32,FALSE)),0)</f>
        <v>0</v>
      </c>
      <c r="S241" s="35">
        <f t="shared" ref="S241" si="4107">IF(S$2&gt;=$O241,IF(S240-(S240*HLOOKUP($O241,$R$2:$BS$34,32,FALSE))&lt;=0,S240,S240*HLOOKUP($O241,$R$2:$BS$34,32,FALSE)),0)</f>
        <v>0</v>
      </c>
      <c r="T241" s="35">
        <f t="shared" ref="T241" si="4108">IF(T$2&gt;=$O241,IF(T240-(T240*HLOOKUP($O241,$R$2:$BS$34,32,FALSE))&lt;=0,T240,T240*HLOOKUP($O241,$R$2:$BS$34,32,FALSE)),0)</f>
        <v>0</v>
      </c>
      <c r="U241" s="35">
        <f t="shared" ref="U241" si="4109">IF(U$2&gt;=$O241,IF(U240-(U240*HLOOKUP($O241,$R$2:$BS$34,32,FALSE))&lt;=0,U240,U240*HLOOKUP($O241,$R$2:$BS$34,32,FALSE)),0)</f>
        <v>0</v>
      </c>
      <c r="V241" s="35">
        <f t="shared" ref="V241" si="4110">IF(V$2&gt;=$O241,IF(V240-(V240*HLOOKUP($O241,$R$2:$BS$34,32,FALSE))&lt;=0,V240,V240*HLOOKUP($O241,$R$2:$BS$34,32,FALSE)),0)</f>
        <v>0</v>
      </c>
      <c r="W241" s="35">
        <f t="shared" ref="W241" si="4111">IF(W$2&gt;=$O241,IF(W240-(W240*HLOOKUP($O241,$R$2:$BS$34,32,FALSE))&lt;=0,W240,W240*HLOOKUP($O241,$R$2:$BS$34,32,FALSE)),0)</f>
        <v>0</v>
      </c>
      <c r="X241" s="35">
        <f t="shared" ref="X241" si="4112">IF(X$2&gt;=$O241,IF(X240-(X240*HLOOKUP($O241,$R$2:$BS$34,32,FALSE))&lt;=0,X240,X240*HLOOKUP($O241,$R$2:$BS$34,32,FALSE)),0)</f>
        <v>0</v>
      </c>
      <c r="Y241" s="35">
        <f t="shared" ref="Y241" si="4113">IF(Y$2&gt;=$O241,IF(Y240-(Y240*HLOOKUP($O241,$R$2:$BS$34,32,FALSE))&lt;=0,Y240,Y240*HLOOKUP($O241,$R$2:$BS$34,32,FALSE)),0)</f>
        <v>0</v>
      </c>
      <c r="Z241" s="35">
        <f t="shared" ref="Z241" si="4114">IF(Z$2&gt;=$O241,IF(Z240-(Z240*HLOOKUP($O241,$R$2:$BS$34,32,FALSE))&lt;=0,Z240,Z240*HLOOKUP($O241,$R$2:$BS$34,32,FALSE)),0)</f>
        <v>0</v>
      </c>
      <c r="AA241" s="35">
        <f t="shared" ref="AA241" si="4115">IF(AA$2&gt;=$O241,IF(AA240-(AA240*HLOOKUP($O241,$R$2:$BS$34,32,FALSE))&lt;=0,AA240,AA240*HLOOKUP($O241,$R$2:$BS$34,32,FALSE)),0)</f>
        <v>0</v>
      </c>
      <c r="AB241" s="35">
        <f t="shared" ref="AB241" si="4116">IF(AB$2&gt;=$O241,IF(AB240-(AB240*HLOOKUP($O241,$R$2:$BS$34,32,FALSE))&lt;=0,AB240,AB240*HLOOKUP($O241,$R$2:$BS$34,32,FALSE)),0)</f>
        <v>0</v>
      </c>
      <c r="AC241" s="35">
        <f t="shared" ref="AC241" si="4117">IF(AC$2&gt;=$O241,IF(AC240-(AC240*HLOOKUP($O241,$R$2:$BS$34,32,FALSE))&lt;=0,AC240,AC240*HLOOKUP($O241,$R$2:$BS$34,32,FALSE)),0)</f>
        <v>0</v>
      </c>
      <c r="AD241" s="35">
        <f t="shared" ref="AD241" si="4118">IF(AD$2&gt;=$O241,IF(AD240-(AD240*HLOOKUP($O241,$R$2:$BS$34,32,FALSE))&lt;=0,AD240,AD240*HLOOKUP($O241,$R$2:$BS$34,32,FALSE)),0)</f>
        <v>0</v>
      </c>
      <c r="AE241" s="35">
        <f t="shared" ref="AE241" si="4119">IF(AE$2&gt;=$O241,IF(AE240-(AE240*HLOOKUP($O241,$R$2:$BS$34,32,FALSE))&lt;=0,AE240,AE240*HLOOKUP($O241,$R$2:$BS$34,32,FALSE)),0)</f>
        <v>0</v>
      </c>
      <c r="AF241" s="35">
        <f t="shared" ref="AF241" si="4120">IF(AF$2&gt;=$O241,IF(AF240-(AF240*HLOOKUP($O241,$R$2:$BS$34,32,FALSE))&lt;=0,AF240,AF240*HLOOKUP($O241,$R$2:$BS$34,32,FALSE)),0)</f>
        <v>0</v>
      </c>
      <c r="AG241" s="35">
        <f t="shared" ref="AG241" si="4121">IF(AG$2&gt;=$O241,IF(AG240-(AG240*HLOOKUP($O241,$R$2:$BS$34,32,FALSE))&lt;=0,AG240,AG240*HLOOKUP($O241,$R$2:$BS$34,32,FALSE)),0)</f>
        <v>0</v>
      </c>
      <c r="AH241" s="35">
        <f t="shared" ref="AH241" si="4122">IF(AH$2&gt;=$O241,IF(AH240-(AH240*HLOOKUP($O241,$R$2:$BS$34,32,FALSE))&lt;=0,AH240,AH240*HLOOKUP($O241,$R$2:$BS$34,32,FALSE)),0)</f>
        <v>0</v>
      </c>
      <c r="AI241" s="35">
        <f t="shared" ref="AI241" si="4123">IF(AI$2&gt;=$O241,IF(AI240-(AI240*HLOOKUP($O241,$R$2:$BS$34,32,FALSE))&lt;=0,AI240,AI240*HLOOKUP($O241,$R$2:$BS$34,32,FALSE)),0)</f>
        <v>0</v>
      </c>
      <c r="AJ241" s="35">
        <f t="shared" ref="AJ241" si="4124">IF(AJ$2&gt;=$O241,IF(AJ240-(AJ240*HLOOKUP($O241,$R$2:$BS$34,32,FALSE))&lt;=0,AJ240,AJ240*HLOOKUP($O241,$R$2:$BS$34,32,FALSE)),0)</f>
        <v>0</v>
      </c>
      <c r="AK241" s="35">
        <f t="shared" ref="AK241" si="4125">IF(AK$2&gt;=$O241,IF(AK240-(AK240*HLOOKUP($O241,$R$2:$BS$34,32,FALSE))&lt;=0,AK240,AK240*HLOOKUP($O241,$R$2:$BS$34,32,FALSE)),0)</f>
        <v>0</v>
      </c>
      <c r="AL241" s="35">
        <f t="shared" ref="AL241" si="4126">IF(AL$2&gt;=$O241,IF(AL240-(AL240*HLOOKUP($O241,$R$2:$BS$34,32,FALSE))&lt;=0,AL240,AL240*HLOOKUP($O241,$R$2:$BS$34,32,FALSE)),0)</f>
        <v>0</v>
      </c>
      <c r="AM241" s="35">
        <f t="shared" ref="AM241" si="4127">IF(AM$2&gt;=$O241,IF(AM240-(AM240*HLOOKUP($O241,$R$2:$BS$34,32,FALSE))&lt;=0,AM240,AM240*HLOOKUP($O241,$R$2:$BS$34,32,FALSE)),0)</f>
        <v>0</v>
      </c>
      <c r="AN241" s="35">
        <f t="shared" ref="AN241" si="4128">IF(AN$2&gt;=$O241,IF(AN240-(AN240*HLOOKUP($O241,$R$2:$BS$34,32,FALSE))&lt;=0,AN240,AN240*HLOOKUP($O241,$R$2:$BS$34,32,FALSE)),0)</f>
        <v>0</v>
      </c>
      <c r="AO241" s="35">
        <f t="shared" ref="AO241" si="4129">IF(AO$2&gt;=$O241,IF(AO240-(AO240*HLOOKUP($O241,$R$2:$BS$34,32,FALSE))&lt;=0,AO240,AO240*HLOOKUP($O241,$R$2:$BS$34,32,FALSE)),0)</f>
        <v>0</v>
      </c>
      <c r="AP241" s="35">
        <f t="shared" ref="AP241" si="4130">IF(AP$2&gt;=$O241,IF(AP240-(AP240*HLOOKUP($O241,$R$2:$BS$34,32,FALSE))&lt;=0,AP240,AP240*HLOOKUP($O241,$R$2:$BS$34,32,FALSE)),0)</f>
        <v>0</v>
      </c>
      <c r="AQ241" s="35">
        <f t="shared" ref="AQ241" si="4131">IF(AQ$2&gt;=$O241,IF(AQ240-(AQ240*HLOOKUP($O241,$R$2:$BS$34,32,FALSE))&lt;=0,AQ240,AQ240*HLOOKUP($O241,$R$2:$BS$34,32,FALSE)),0)</f>
        <v>0</v>
      </c>
      <c r="AR241" s="35">
        <f t="shared" ref="AR241" si="4132">IF(AR$2&gt;=$O241,IF(AR240-(AR240*HLOOKUP($O241,$R$2:$BS$34,32,FALSE))&lt;=0,AR240,AR240*HLOOKUP($O241,$R$2:$BS$34,32,FALSE)),0)</f>
        <v>0</v>
      </c>
      <c r="AS241" s="35">
        <f t="shared" ref="AS241" si="4133">IF(AS$2&gt;=$O241,IF(AS240-(AS240*HLOOKUP($O241,$R$2:$BS$34,32,FALSE))&lt;=0,AS240,AS240*HLOOKUP($O241,$R$2:$BS$34,32,FALSE)),0)</f>
        <v>0</v>
      </c>
      <c r="AT241" s="35">
        <f t="shared" ref="AT241" si="4134">IF(AT$2&gt;=$O241,IF(AT240-(AT240*HLOOKUP($O241,$R$2:$BS$34,32,FALSE))&lt;=0,AT240,AT240*HLOOKUP($O241,$R$2:$BS$34,32,FALSE)),0)</f>
        <v>0</v>
      </c>
      <c r="AU241" s="35">
        <f t="shared" ref="AU241" si="4135">IF(AU$2&gt;=$O241,IF(AU240-(AU240*HLOOKUP($O241,$R$2:$BS$34,32,FALSE))&lt;=0,AU240,AU240*HLOOKUP($O241,$R$2:$BS$34,32,FALSE)),0)</f>
        <v>0</v>
      </c>
      <c r="AV241" s="35">
        <f t="shared" ref="AV241" si="4136">IF(AV$2&gt;=$O241,IF(AV240-(AV240*HLOOKUP($O241,$R$2:$BS$34,32,FALSE))&lt;=0,AV240,AV240*HLOOKUP($O241,$R$2:$BS$34,32,FALSE)),0)</f>
        <v>0</v>
      </c>
      <c r="AW241" s="35">
        <f t="shared" ref="AW241" si="4137">IF(AW$2&gt;=$O241,IF(AW240-(AW240*HLOOKUP($O241,$R$2:$BS$34,32,FALSE))&lt;=0,AW240,AW240*HLOOKUP($O241,$R$2:$BS$34,32,FALSE)),0)</f>
        <v>0</v>
      </c>
      <c r="AX241" s="35">
        <f t="shared" ref="AX241" si="4138">IF(AX$2&gt;=$O241,IF(AX240-(AX240*HLOOKUP($O241,$R$2:$BS$34,32,FALSE))&lt;=0,AX240,AX240*HLOOKUP($O241,$R$2:$BS$34,32,FALSE)),0)</f>
        <v>0</v>
      </c>
      <c r="AY241" s="35">
        <f t="shared" ref="AY241" si="4139">IF(AY$2&gt;=$O241,IF(AY240-(AY240*HLOOKUP($O241,$R$2:$BS$34,32,FALSE))&lt;=0,AY240,AY240*HLOOKUP($O241,$R$2:$BS$34,32,FALSE)),0)</f>
        <v>0</v>
      </c>
      <c r="AZ241" s="35">
        <f t="shared" ref="AZ241" si="4140">IF(AZ$2&gt;=$O241,IF(AZ240-(AZ240*HLOOKUP($O241,$R$2:$BS$34,32,FALSE))&lt;=0,AZ240,AZ240*HLOOKUP($O241,$R$2:$BS$34,32,FALSE)),0)</f>
        <v>0</v>
      </c>
      <c r="BA241" s="35">
        <f t="shared" ref="BA241" si="4141">IF(BA$2&gt;=$O241,IF(BA240-(BA240*HLOOKUP($O241,$R$2:$BS$34,32,FALSE))&lt;=0,BA240,BA240*HLOOKUP($O241,$R$2:$BS$34,32,FALSE)),0)</f>
        <v>0</v>
      </c>
      <c r="BB241" s="35">
        <f t="shared" ref="BB241" si="4142">IF(BB$2&gt;=$O241,IF(BB240-(BB240*HLOOKUP($O241,$R$2:$BS$34,32,FALSE))&lt;=0,BB240,BB240*HLOOKUP($O241,$R$2:$BS$34,32,FALSE)),0)</f>
        <v>0</v>
      </c>
      <c r="BC241" s="35">
        <f t="shared" ref="BC241" si="4143">IF(BC$2&gt;=$O241,IF(BC240-(BC240*HLOOKUP($O241,$R$2:$BS$34,32,FALSE))&lt;=0,BC240,BC240*HLOOKUP($O241,$R$2:$BS$34,32,FALSE)),0)</f>
        <v>0</v>
      </c>
      <c r="BD241" s="35">
        <f t="shared" ref="BD241" si="4144">IF(BD$2&gt;=$O241,IF(BD240-(BD240*HLOOKUP($O241,$R$2:$BS$34,32,FALSE))&lt;=0,BD240,BD240*HLOOKUP($O241,$R$2:$BS$34,32,FALSE)),0)</f>
        <v>0</v>
      </c>
      <c r="BE241" s="35">
        <f t="shared" ref="BE241" si="4145">IF(BE$2&gt;=$O241,IF(BE240-(BE240*HLOOKUP($O241,$R$2:$BS$34,32,FALSE))&lt;=0,BE240,BE240*HLOOKUP($O241,$R$2:$BS$34,32,FALSE)),0)</f>
        <v>0</v>
      </c>
      <c r="BF241" s="35">
        <f t="shared" ref="BF241" si="4146">IF(BF$2&gt;=$O241,IF(BF240-(BF240*HLOOKUP($O241,$R$2:$BS$34,32,FALSE))&lt;=0,BF240,BF240*HLOOKUP($O241,$R$2:$BS$34,32,FALSE)),0)</f>
        <v>0</v>
      </c>
      <c r="BG241" s="35">
        <f t="shared" ref="BG241" si="4147">IF(BG$2&gt;=$O241,IF(BG240-(BG240*HLOOKUP($O241,$R$2:$BS$34,32,FALSE))&lt;=0,BG240,BG240*HLOOKUP($O241,$R$2:$BS$34,32,FALSE)),0)</f>
        <v>0</v>
      </c>
      <c r="BH241" s="35">
        <f t="shared" ref="BH241" si="4148">IF(BH$2&gt;=$O241,IF(BH240-(BH240*HLOOKUP($O241,$R$2:$BS$34,32,FALSE))&lt;=0,BH240,BH240*HLOOKUP($O241,$R$2:$BS$34,32,FALSE)),0)</f>
        <v>0</v>
      </c>
      <c r="BI241" s="35">
        <f t="shared" ref="BI241" si="4149">IF(BI$2&gt;=$O241,IF(BI240-(BI240*HLOOKUP($O241,$R$2:$BS$34,32,FALSE))&lt;=0,BI240,BI240*HLOOKUP($O241,$R$2:$BS$34,32,FALSE)),0)</f>
        <v>0</v>
      </c>
      <c r="BJ241" s="35">
        <f t="shared" ref="BJ241" si="4150">IF(BJ$2&gt;=$O241,IF(BJ240-(BJ240*HLOOKUP($O241,$R$2:$BS$34,32,FALSE))&lt;=0,BJ240,BJ240*HLOOKUP($O241,$R$2:$BS$34,32,FALSE)),0)</f>
        <v>0</v>
      </c>
      <c r="BK241" s="35">
        <f t="shared" ref="BK241" si="4151">IF(BK$2&gt;=$O241,IF(BK240-(BK240*HLOOKUP($O241,$R$2:$BS$34,32,FALSE))&lt;=0,BK240,BK240*HLOOKUP($O241,$R$2:$BS$34,32,FALSE)),0)</f>
        <v>0</v>
      </c>
      <c r="BL241" s="35">
        <f t="shared" ref="BL241" si="4152">IF(BL$2&gt;=$O241,IF(BL240-(BL240*HLOOKUP($O241,$R$2:$BS$34,32,FALSE))&lt;=0,BL240,BL240*HLOOKUP($O241,$R$2:$BS$34,32,FALSE)),0)</f>
        <v>0</v>
      </c>
      <c r="BM241" s="35">
        <f t="shared" ref="BM241" si="4153">IF(BM$2&gt;=$O241,IF(BM240-(BM240*HLOOKUP($O241,$R$2:$BS$34,32,FALSE))&lt;=0,BM240,BM240*HLOOKUP($O241,$R$2:$BS$34,32,FALSE)),0)</f>
        <v>0</v>
      </c>
      <c r="BN241" s="35">
        <f t="shared" ref="BN241" si="4154">IF(BN$2&gt;=$O241,IF(BN240-(BN240*HLOOKUP($O241,$R$2:$BS$34,32,FALSE))&lt;=0,BN240,BN240*HLOOKUP($O241,$R$2:$BS$34,32,FALSE)),0)</f>
        <v>0</v>
      </c>
      <c r="BO241" s="35">
        <f t="shared" ref="BO241" si="4155">IF(BO$2&gt;=$O241,IF(BO240-(BO240*HLOOKUP($O241,$R$2:$BS$34,32,FALSE))&lt;=0,BO240,BO240*HLOOKUP($O241,$R$2:$BS$34,32,FALSE)),0)</f>
        <v>0</v>
      </c>
      <c r="BP241" s="35">
        <f t="shared" ref="BP241" si="4156">IF(BP$2&gt;=$O241,IF(BP240-(BP240*HLOOKUP($O241,$R$2:$BS$34,32,FALSE))&lt;=0,BP240,BP240*HLOOKUP($O241,$R$2:$BS$34,32,FALSE)),0)</f>
        <v>0</v>
      </c>
      <c r="BQ241" s="35">
        <f t="shared" ref="BQ241" si="4157">IF(BQ$2&gt;=$O241,IF(BQ240-(BQ240*HLOOKUP($O241,$R$2:$BS$34,32,FALSE))&lt;=0,BQ240,BQ240*HLOOKUP($O241,$R$2:$BS$34,32,FALSE)),0)</f>
        <v>0</v>
      </c>
      <c r="BR241" s="35">
        <f t="shared" ref="BR241" si="4158">IF(BR$2&gt;=$O241,IF(BR240-(BR240*HLOOKUP($O241,$R$2:$BS$34,32,FALSE))&lt;=0,BR240,BR240*HLOOKUP($O241,$R$2:$BS$34,32,FALSE)),0)</f>
        <v>0</v>
      </c>
      <c r="BS241" s="35">
        <f t="shared" ref="BS241" si="4159">IF(BS$2&gt;=$O241,IF(BS240-(BS240*HLOOKUP($O241,$R$2:$BS$34,32,FALSE))&lt;=0,BS240,BS240*HLOOKUP($O241,$R$2:$BS$34,32,FALSE)),0)</f>
        <v>0</v>
      </c>
    </row>
    <row r="242" spans="6:71" hidden="1" outlineLevel="1">
      <c r="F242" t="s">
        <v>195</v>
      </c>
      <c r="L242" s="22" t="s">
        <v>196</v>
      </c>
      <c r="O242" s="22">
        <v>25</v>
      </c>
      <c r="R242" s="35">
        <f t="shared" ref="R242:BS242" si="4160">IF($O242=R$2,R$193,IF(R$2&gt;$O242,Q242-Q243,0))</f>
        <v>0</v>
      </c>
      <c r="S242" s="35">
        <f t="shared" si="4160"/>
        <v>0</v>
      </c>
      <c r="T242" s="35">
        <f t="shared" si="4160"/>
        <v>0</v>
      </c>
      <c r="U242" s="35">
        <f t="shared" si="4160"/>
        <v>0</v>
      </c>
      <c r="V242" s="35">
        <f t="shared" si="4160"/>
        <v>0</v>
      </c>
      <c r="W242" s="35">
        <f t="shared" si="4160"/>
        <v>0</v>
      </c>
      <c r="X242" s="35">
        <f t="shared" si="4160"/>
        <v>0</v>
      </c>
      <c r="Y242" s="35">
        <f t="shared" si="4160"/>
        <v>0</v>
      </c>
      <c r="Z242" s="35">
        <f t="shared" si="4160"/>
        <v>0</v>
      </c>
      <c r="AA242" s="35">
        <f t="shared" si="4160"/>
        <v>0</v>
      </c>
      <c r="AB242" s="35">
        <f t="shared" si="4160"/>
        <v>0</v>
      </c>
      <c r="AC242" s="35">
        <f t="shared" si="4160"/>
        <v>0</v>
      </c>
      <c r="AD242" s="35">
        <f t="shared" si="4160"/>
        <v>0</v>
      </c>
      <c r="AE242" s="35">
        <f t="shared" si="4160"/>
        <v>0</v>
      </c>
      <c r="AF242" s="35">
        <f t="shared" si="4160"/>
        <v>0</v>
      </c>
      <c r="AG242" s="35">
        <f t="shared" si="4160"/>
        <v>0</v>
      </c>
      <c r="AH242" s="35">
        <f t="shared" si="4160"/>
        <v>0</v>
      </c>
      <c r="AI242" s="35">
        <f t="shared" si="4160"/>
        <v>0</v>
      </c>
      <c r="AJ242" s="35">
        <f t="shared" si="4160"/>
        <v>0</v>
      </c>
      <c r="AK242" s="35">
        <f t="shared" si="4160"/>
        <v>0</v>
      </c>
      <c r="AL242" s="35">
        <f t="shared" si="4160"/>
        <v>0</v>
      </c>
      <c r="AM242" s="35">
        <f t="shared" si="4160"/>
        <v>0</v>
      </c>
      <c r="AN242" s="35">
        <f t="shared" si="4160"/>
        <v>0</v>
      </c>
      <c r="AO242" s="35">
        <f t="shared" si="4160"/>
        <v>0</v>
      </c>
      <c r="AP242" s="35">
        <f t="shared" si="4160"/>
        <v>0</v>
      </c>
      <c r="AQ242" s="35">
        <f t="shared" si="4160"/>
        <v>0</v>
      </c>
      <c r="AR242" s="35">
        <f t="shared" si="4160"/>
        <v>0</v>
      </c>
      <c r="AS242" s="35">
        <f t="shared" si="4160"/>
        <v>0</v>
      </c>
      <c r="AT242" s="35">
        <f t="shared" si="4160"/>
        <v>0</v>
      </c>
      <c r="AU242" s="35">
        <f t="shared" si="4160"/>
        <v>0</v>
      </c>
      <c r="AV242" s="35">
        <f t="shared" si="4160"/>
        <v>0</v>
      </c>
      <c r="AW242" s="35">
        <f t="shared" si="4160"/>
        <v>0</v>
      </c>
      <c r="AX242" s="35">
        <f t="shared" si="4160"/>
        <v>0</v>
      </c>
      <c r="AY242" s="35">
        <f t="shared" si="4160"/>
        <v>0</v>
      </c>
      <c r="AZ242" s="35">
        <f t="shared" si="4160"/>
        <v>0</v>
      </c>
      <c r="BA242" s="35">
        <f t="shared" si="4160"/>
        <v>0</v>
      </c>
      <c r="BB242" s="35">
        <f t="shared" si="4160"/>
        <v>0</v>
      </c>
      <c r="BC242" s="35">
        <f t="shared" si="4160"/>
        <v>0</v>
      </c>
      <c r="BD242" s="35">
        <f t="shared" si="4160"/>
        <v>0</v>
      </c>
      <c r="BE242" s="35">
        <f t="shared" si="4160"/>
        <v>0</v>
      </c>
      <c r="BF242" s="35">
        <f t="shared" si="4160"/>
        <v>0</v>
      </c>
      <c r="BG242" s="35">
        <f t="shared" si="4160"/>
        <v>0</v>
      </c>
      <c r="BH242" s="35">
        <f t="shared" si="4160"/>
        <v>0</v>
      </c>
      <c r="BI242" s="35">
        <f t="shared" si="4160"/>
        <v>0</v>
      </c>
      <c r="BJ242" s="35">
        <f t="shared" si="4160"/>
        <v>0</v>
      </c>
      <c r="BK242" s="35">
        <f t="shared" si="4160"/>
        <v>0</v>
      </c>
      <c r="BL242" s="35">
        <f t="shared" si="4160"/>
        <v>0</v>
      </c>
      <c r="BM242" s="35">
        <f t="shared" si="4160"/>
        <v>0</v>
      </c>
      <c r="BN242" s="35">
        <f t="shared" si="4160"/>
        <v>0</v>
      </c>
      <c r="BO242" s="35">
        <f t="shared" si="4160"/>
        <v>0</v>
      </c>
      <c r="BP242" s="35">
        <f t="shared" si="4160"/>
        <v>0</v>
      </c>
      <c r="BQ242" s="35">
        <f t="shared" si="4160"/>
        <v>0</v>
      </c>
      <c r="BR242" s="35">
        <f t="shared" si="4160"/>
        <v>0</v>
      </c>
      <c r="BS242" s="35">
        <f t="shared" si="4160"/>
        <v>0</v>
      </c>
    </row>
    <row r="243" spans="6:71" hidden="1" outlineLevel="1">
      <c r="F243" t="s">
        <v>197</v>
      </c>
      <c r="L243" s="22" t="s">
        <v>190</v>
      </c>
      <c r="O243" s="22">
        <v>25</v>
      </c>
      <c r="R243" s="35">
        <f t="shared" ref="R243" si="4161">IF(R$2&gt;=$O243,IF(R242-(R242*HLOOKUP($O243,$R$2:$BS$34,32,FALSE))&lt;=0,R242,R242*HLOOKUP($O243,$R$2:$BS$34,32,FALSE)),0)</f>
        <v>0</v>
      </c>
      <c r="S243" s="35">
        <f t="shared" ref="S243" si="4162">IF(S$2&gt;=$O243,IF(S242-(S242*HLOOKUP($O243,$R$2:$BS$34,32,FALSE))&lt;=0,S242,S242*HLOOKUP($O243,$R$2:$BS$34,32,FALSE)),0)</f>
        <v>0</v>
      </c>
      <c r="T243" s="35">
        <f t="shared" ref="T243" si="4163">IF(T$2&gt;=$O243,IF(T242-(T242*HLOOKUP($O243,$R$2:$BS$34,32,FALSE))&lt;=0,T242,T242*HLOOKUP($O243,$R$2:$BS$34,32,FALSE)),0)</f>
        <v>0</v>
      </c>
      <c r="U243" s="35">
        <f t="shared" ref="U243" si="4164">IF(U$2&gt;=$O243,IF(U242-(U242*HLOOKUP($O243,$R$2:$BS$34,32,FALSE))&lt;=0,U242,U242*HLOOKUP($O243,$R$2:$BS$34,32,FALSE)),0)</f>
        <v>0</v>
      </c>
      <c r="V243" s="35">
        <f t="shared" ref="V243" si="4165">IF(V$2&gt;=$O243,IF(V242-(V242*HLOOKUP($O243,$R$2:$BS$34,32,FALSE))&lt;=0,V242,V242*HLOOKUP($O243,$R$2:$BS$34,32,FALSE)),0)</f>
        <v>0</v>
      </c>
      <c r="W243" s="35">
        <f t="shared" ref="W243" si="4166">IF(W$2&gt;=$O243,IF(W242-(W242*HLOOKUP($O243,$R$2:$BS$34,32,FALSE))&lt;=0,W242,W242*HLOOKUP($O243,$R$2:$BS$34,32,FALSE)),0)</f>
        <v>0</v>
      </c>
      <c r="X243" s="35">
        <f t="shared" ref="X243" si="4167">IF(X$2&gt;=$O243,IF(X242-(X242*HLOOKUP($O243,$R$2:$BS$34,32,FALSE))&lt;=0,X242,X242*HLOOKUP($O243,$R$2:$BS$34,32,FALSE)),0)</f>
        <v>0</v>
      </c>
      <c r="Y243" s="35">
        <f t="shared" ref="Y243" si="4168">IF(Y$2&gt;=$O243,IF(Y242-(Y242*HLOOKUP($O243,$R$2:$BS$34,32,FALSE))&lt;=0,Y242,Y242*HLOOKUP($O243,$R$2:$BS$34,32,FALSE)),0)</f>
        <v>0</v>
      </c>
      <c r="Z243" s="35">
        <f t="shared" ref="Z243" si="4169">IF(Z$2&gt;=$O243,IF(Z242-(Z242*HLOOKUP($O243,$R$2:$BS$34,32,FALSE))&lt;=0,Z242,Z242*HLOOKUP($O243,$R$2:$BS$34,32,FALSE)),0)</f>
        <v>0</v>
      </c>
      <c r="AA243" s="35">
        <f t="shared" ref="AA243" si="4170">IF(AA$2&gt;=$O243,IF(AA242-(AA242*HLOOKUP($O243,$R$2:$BS$34,32,FALSE))&lt;=0,AA242,AA242*HLOOKUP($O243,$R$2:$BS$34,32,FALSE)),0)</f>
        <v>0</v>
      </c>
      <c r="AB243" s="35">
        <f t="shared" ref="AB243" si="4171">IF(AB$2&gt;=$O243,IF(AB242-(AB242*HLOOKUP($O243,$R$2:$BS$34,32,FALSE))&lt;=0,AB242,AB242*HLOOKUP($O243,$R$2:$BS$34,32,FALSE)),0)</f>
        <v>0</v>
      </c>
      <c r="AC243" s="35">
        <f t="shared" ref="AC243" si="4172">IF(AC$2&gt;=$O243,IF(AC242-(AC242*HLOOKUP($O243,$R$2:$BS$34,32,FALSE))&lt;=0,AC242,AC242*HLOOKUP($O243,$R$2:$BS$34,32,FALSE)),0)</f>
        <v>0</v>
      </c>
      <c r="AD243" s="35">
        <f t="shared" ref="AD243" si="4173">IF(AD$2&gt;=$O243,IF(AD242-(AD242*HLOOKUP($O243,$R$2:$BS$34,32,FALSE))&lt;=0,AD242,AD242*HLOOKUP($O243,$R$2:$BS$34,32,FALSE)),0)</f>
        <v>0</v>
      </c>
      <c r="AE243" s="35">
        <f t="shared" ref="AE243" si="4174">IF(AE$2&gt;=$O243,IF(AE242-(AE242*HLOOKUP($O243,$R$2:$BS$34,32,FALSE))&lt;=0,AE242,AE242*HLOOKUP($O243,$R$2:$BS$34,32,FALSE)),0)</f>
        <v>0</v>
      </c>
      <c r="AF243" s="35">
        <f t="shared" ref="AF243" si="4175">IF(AF$2&gt;=$O243,IF(AF242-(AF242*HLOOKUP($O243,$R$2:$BS$34,32,FALSE))&lt;=0,AF242,AF242*HLOOKUP($O243,$R$2:$BS$34,32,FALSE)),0)</f>
        <v>0</v>
      </c>
      <c r="AG243" s="35">
        <f t="shared" ref="AG243" si="4176">IF(AG$2&gt;=$O243,IF(AG242-(AG242*HLOOKUP($O243,$R$2:$BS$34,32,FALSE))&lt;=0,AG242,AG242*HLOOKUP($O243,$R$2:$BS$34,32,FALSE)),0)</f>
        <v>0</v>
      </c>
      <c r="AH243" s="35">
        <f t="shared" ref="AH243" si="4177">IF(AH$2&gt;=$O243,IF(AH242-(AH242*HLOOKUP($O243,$R$2:$BS$34,32,FALSE))&lt;=0,AH242,AH242*HLOOKUP($O243,$R$2:$BS$34,32,FALSE)),0)</f>
        <v>0</v>
      </c>
      <c r="AI243" s="35">
        <f t="shared" ref="AI243" si="4178">IF(AI$2&gt;=$O243,IF(AI242-(AI242*HLOOKUP($O243,$R$2:$BS$34,32,FALSE))&lt;=0,AI242,AI242*HLOOKUP($O243,$R$2:$BS$34,32,FALSE)),0)</f>
        <v>0</v>
      </c>
      <c r="AJ243" s="35">
        <f t="shared" ref="AJ243" si="4179">IF(AJ$2&gt;=$O243,IF(AJ242-(AJ242*HLOOKUP($O243,$R$2:$BS$34,32,FALSE))&lt;=0,AJ242,AJ242*HLOOKUP($O243,$R$2:$BS$34,32,FALSE)),0)</f>
        <v>0</v>
      </c>
      <c r="AK243" s="35">
        <f t="shared" ref="AK243" si="4180">IF(AK$2&gt;=$O243,IF(AK242-(AK242*HLOOKUP($O243,$R$2:$BS$34,32,FALSE))&lt;=0,AK242,AK242*HLOOKUP($O243,$R$2:$BS$34,32,FALSE)),0)</f>
        <v>0</v>
      </c>
      <c r="AL243" s="35">
        <f t="shared" ref="AL243" si="4181">IF(AL$2&gt;=$O243,IF(AL242-(AL242*HLOOKUP($O243,$R$2:$BS$34,32,FALSE))&lt;=0,AL242,AL242*HLOOKUP($O243,$R$2:$BS$34,32,FALSE)),0)</f>
        <v>0</v>
      </c>
      <c r="AM243" s="35">
        <f t="shared" ref="AM243" si="4182">IF(AM$2&gt;=$O243,IF(AM242-(AM242*HLOOKUP($O243,$R$2:$BS$34,32,FALSE))&lt;=0,AM242,AM242*HLOOKUP($O243,$R$2:$BS$34,32,FALSE)),0)</f>
        <v>0</v>
      </c>
      <c r="AN243" s="35">
        <f t="shared" ref="AN243" si="4183">IF(AN$2&gt;=$O243,IF(AN242-(AN242*HLOOKUP($O243,$R$2:$BS$34,32,FALSE))&lt;=0,AN242,AN242*HLOOKUP($O243,$R$2:$BS$34,32,FALSE)),0)</f>
        <v>0</v>
      </c>
      <c r="AO243" s="35">
        <f t="shared" ref="AO243" si="4184">IF(AO$2&gt;=$O243,IF(AO242-(AO242*HLOOKUP($O243,$R$2:$BS$34,32,FALSE))&lt;=0,AO242,AO242*HLOOKUP($O243,$R$2:$BS$34,32,FALSE)),0)</f>
        <v>0</v>
      </c>
      <c r="AP243" s="35">
        <f t="shared" ref="AP243" si="4185">IF(AP$2&gt;=$O243,IF(AP242-(AP242*HLOOKUP($O243,$R$2:$BS$34,32,FALSE))&lt;=0,AP242,AP242*HLOOKUP($O243,$R$2:$BS$34,32,FALSE)),0)</f>
        <v>0</v>
      </c>
      <c r="AQ243" s="35">
        <f t="shared" ref="AQ243" si="4186">IF(AQ$2&gt;=$O243,IF(AQ242-(AQ242*HLOOKUP($O243,$R$2:$BS$34,32,FALSE))&lt;=0,AQ242,AQ242*HLOOKUP($O243,$R$2:$BS$34,32,FALSE)),0)</f>
        <v>0</v>
      </c>
      <c r="AR243" s="35">
        <f t="shared" ref="AR243" si="4187">IF(AR$2&gt;=$O243,IF(AR242-(AR242*HLOOKUP($O243,$R$2:$BS$34,32,FALSE))&lt;=0,AR242,AR242*HLOOKUP($O243,$R$2:$BS$34,32,FALSE)),0)</f>
        <v>0</v>
      </c>
      <c r="AS243" s="35">
        <f t="shared" ref="AS243" si="4188">IF(AS$2&gt;=$O243,IF(AS242-(AS242*HLOOKUP($O243,$R$2:$BS$34,32,FALSE))&lt;=0,AS242,AS242*HLOOKUP($O243,$R$2:$BS$34,32,FALSE)),0)</f>
        <v>0</v>
      </c>
      <c r="AT243" s="35">
        <f t="shared" ref="AT243" si="4189">IF(AT$2&gt;=$O243,IF(AT242-(AT242*HLOOKUP($O243,$R$2:$BS$34,32,FALSE))&lt;=0,AT242,AT242*HLOOKUP($O243,$R$2:$BS$34,32,FALSE)),0)</f>
        <v>0</v>
      </c>
      <c r="AU243" s="35">
        <f t="shared" ref="AU243" si="4190">IF(AU$2&gt;=$O243,IF(AU242-(AU242*HLOOKUP($O243,$R$2:$BS$34,32,FALSE))&lt;=0,AU242,AU242*HLOOKUP($O243,$R$2:$BS$34,32,FALSE)),0)</f>
        <v>0</v>
      </c>
      <c r="AV243" s="35">
        <f t="shared" ref="AV243" si="4191">IF(AV$2&gt;=$O243,IF(AV242-(AV242*HLOOKUP($O243,$R$2:$BS$34,32,FALSE))&lt;=0,AV242,AV242*HLOOKUP($O243,$R$2:$BS$34,32,FALSE)),0)</f>
        <v>0</v>
      </c>
      <c r="AW243" s="35">
        <f t="shared" ref="AW243" si="4192">IF(AW$2&gt;=$O243,IF(AW242-(AW242*HLOOKUP($O243,$R$2:$BS$34,32,FALSE))&lt;=0,AW242,AW242*HLOOKUP($O243,$R$2:$BS$34,32,FALSE)),0)</f>
        <v>0</v>
      </c>
      <c r="AX243" s="35">
        <f t="shared" ref="AX243" si="4193">IF(AX$2&gt;=$O243,IF(AX242-(AX242*HLOOKUP($O243,$R$2:$BS$34,32,FALSE))&lt;=0,AX242,AX242*HLOOKUP($O243,$R$2:$BS$34,32,FALSE)),0)</f>
        <v>0</v>
      </c>
      <c r="AY243" s="35">
        <f t="shared" ref="AY243" si="4194">IF(AY$2&gt;=$O243,IF(AY242-(AY242*HLOOKUP($O243,$R$2:$BS$34,32,FALSE))&lt;=0,AY242,AY242*HLOOKUP($O243,$R$2:$BS$34,32,FALSE)),0)</f>
        <v>0</v>
      </c>
      <c r="AZ243" s="35">
        <f t="shared" ref="AZ243" si="4195">IF(AZ$2&gt;=$O243,IF(AZ242-(AZ242*HLOOKUP($O243,$R$2:$BS$34,32,FALSE))&lt;=0,AZ242,AZ242*HLOOKUP($O243,$R$2:$BS$34,32,FALSE)),0)</f>
        <v>0</v>
      </c>
      <c r="BA243" s="35">
        <f t="shared" ref="BA243" si="4196">IF(BA$2&gt;=$O243,IF(BA242-(BA242*HLOOKUP($O243,$R$2:$BS$34,32,FALSE))&lt;=0,BA242,BA242*HLOOKUP($O243,$R$2:$BS$34,32,FALSE)),0)</f>
        <v>0</v>
      </c>
      <c r="BB243" s="35">
        <f t="shared" ref="BB243" si="4197">IF(BB$2&gt;=$O243,IF(BB242-(BB242*HLOOKUP($O243,$R$2:$BS$34,32,FALSE))&lt;=0,BB242,BB242*HLOOKUP($O243,$R$2:$BS$34,32,FALSE)),0)</f>
        <v>0</v>
      </c>
      <c r="BC243" s="35">
        <f t="shared" ref="BC243" si="4198">IF(BC$2&gt;=$O243,IF(BC242-(BC242*HLOOKUP($O243,$R$2:$BS$34,32,FALSE))&lt;=0,BC242,BC242*HLOOKUP($O243,$R$2:$BS$34,32,FALSE)),0)</f>
        <v>0</v>
      </c>
      <c r="BD243" s="35">
        <f t="shared" ref="BD243" si="4199">IF(BD$2&gt;=$O243,IF(BD242-(BD242*HLOOKUP($O243,$R$2:$BS$34,32,FALSE))&lt;=0,BD242,BD242*HLOOKUP($O243,$R$2:$BS$34,32,FALSE)),0)</f>
        <v>0</v>
      </c>
      <c r="BE243" s="35">
        <f t="shared" ref="BE243" si="4200">IF(BE$2&gt;=$O243,IF(BE242-(BE242*HLOOKUP($O243,$R$2:$BS$34,32,FALSE))&lt;=0,BE242,BE242*HLOOKUP($O243,$R$2:$BS$34,32,FALSE)),0)</f>
        <v>0</v>
      </c>
      <c r="BF243" s="35">
        <f t="shared" ref="BF243" si="4201">IF(BF$2&gt;=$O243,IF(BF242-(BF242*HLOOKUP($O243,$R$2:$BS$34,32,FALSE))&lt;=0,BF242,BF242*HLOOKUP($O243,$R$2:$BS$34,32,FALSE)),0)</f>
        <v>0</v>
      </c>
      <c r="BG243" s="35">
        <f t="shared" ref="BG243" si="4202">IF(BG$2&gt;=$O243,IF(BG242-(BG242*HLOOKUP($O243,$R$2:$BS$34,32,FALSE))&lt;=0,BG242,BG242*HLOOKUP($O243,$R$2:$BS$34,32,FALSE)),0)</f>
        <v>0</v>
      </c>
      <c r="BH243" s="35">
        <f t="shared" ref="BH243" si="4203">IF(BH$2&gt;=$O243,IF(BH242-(BH242*HLOOKUP($O243,$R$2:$BS$34,32,FALSE))&lt;=0,BH242,BH242*HLOOKUP($O243,$R$2:$BS$34,32,FALSE)),0)</f>
        <v>0</v>
      </c>
      <c r="BI243" s="35">
        <f t="shared" ref="BI243" si="4204">IF(BI$2&gt;=$O243,IF(BI242-(BI242*HLOOKUP($O243,$R$2:$BS$34,32,FALSE))&lt;=0,BI242,BI242*HLOOKUP($O243,$R$2:$BS$34,32,FALSE)),0)</f>
        <v>0</v>
      </c>
      <c r="BJ243" s="35">
        <f t="shared" ref="BJ243" si="4205">IF(BJ$2&gt;=$O243,IF(BJ242-(BJ242*HLOOKUP($O243,$R$2:$BS$34,32,FALSE))&lt;=0,BJ242,BJ242*HLOOKUP($O243,$R$2:$BS$34,32,FALSE)),0)</f>
        <v>0</v>
      </c>
      <c r="BK243" s="35">
        <f t="shared" ref="BK243" si="4206">IF(BK$2&gt;=$O243,IF(BK242-(BK242*HLOOKUP($O243,$R$2:$BS$34,32,FALSE))&lt;=0,BK242,BK242*HLOOKUP($O243,$R$2:$BS$34,32,FALSE)),0)</f>
        <v>0</v>
      </c>
      <c r="BL243" s="35">
        <f t="shared" ref="BL243" si="4207">IF(BL$2&gt;=$O243,IF(BL242-(BL242*HLOOKUP($O243,$R$2:$BS$34,32,FALSE))&lt;=0,BL242,BL242*HLOOKUP($O243,$R$2:$BS$34,32,FALSE)),0)</f>
        <v>0</v>
      </c>
      <c r="BM243" s="35">
        <f t="shared" ref="BM243" si="4208">IF(BM$2&gt;=$O243,IF(BM242-(BM242*HLOOKUP($O243,$R$2:$BS$34,32,FALSE))&lt;=0,BM242,BM242*HLOOKUP($O243,$R$2:$BS$34,32,FALSE)),0)</f>
        <v>0</v>
      </c>
      <c r="BN243" s="35">
        <f t="shared" ref="BN243" si="4209">IF(BN$2&gt;=$O243,IF(BN242-(BN242*HLOOKUP($O243,$R$2:$BS$34,32,FALSE))&lt;=0,BN242,BN242*HLOOKUP($O243,$R$2:$BS$34,32,FALSE)),0)</f>
        <v>0</v>
      </c>
      <c r="BO243" s="35">
        <f t="shared" ref="BO243" si="4210">IF(BO$2&gt;=$O243,IF(BO242-(BO242*HLOOKUP($O243,$R$2:$BS$34,32,FALSE))&lt;=0,BO242,BO242*HLOOKUP($O243,$R$2:$BS$34,32,FALSE)),0)</f>
        <v>0</v>
      </c>
      <c r="BP243" s="35">
        <f t="shared" ref="BP243" si="4211">IF(BP$2&gt;=$O243,IF(BP242-(BP242*HLOOKUP($O243,$R$2:$BS$34,32,FALSE))&lt;=0,BP242,BP242*HLOOKUP($O243,$R$2:$BS$34,32,FALSE)),0)</f>
        <v>0</v>
      </c>
      <c r="BQ243" s="35">
        <f t="shared" ref="BQ243" si="4212">IF(BQ$2&gt;=$O243,IF(BQ242-(BQ242*HLOOKUP($O243,$R$2:$BS$34,32,FALSE))&lt;=0,BQ242,BQ242*HLOOKUP($O243,$R$2:$BS$34,32,FALSE)),0)</f>
        <v>0</v>
      </c>
      <c r="BR243" s="35">
        <f t="shared" ref="BR243" si="4213">IF(BR$2&gt;=$O243,IF(BR242-(BR242*HLOOKUP($O243,$R$2:$BS$34,32,FALSE))&lt;=0,BR242,BR242*HLOOKUP($O243,$R$2:$BS$34,32,FALSE)),0)</f>
        <v>0</v>
      </c>
      <c r="BS243" s="35">
        <f t="shared" ref="BS243" si="4214">IF(BS$2&gt;=$O243,IF(BS242-(BS242*HLOOKUP($O243,$R$2:$BS$34,32,FALSE))&lt;=0,BS242,BS242*HLOOKUP($O243,$R$2:$BS$34,32,FALSE)),0)</f>
        <v>0</v>
      </c>
    </row>
    <row r="244" spans="6:71" hidden="1" outlineLevel="1">
      <c r="F244" t="s">
        <v>195</v>
      </c>
      <c r="L244" s="22" t="s">
        <v>196</v>
      </c>
      <c r="O244" s="22">
        <v>26</v>
      </c>
      <c r="R244" s="35">
        <f t="shared" ref="R244:BS244" si="4215">IF($O244=R$2,R$193,IF(R$2&gt;$O244,Q244-Q245,0))</f>
        <v>0</v>
      </c>
      <c r="S244" s="35">
        <f t="shared" si="4215"/>
        <v>0</v>
      </c>
      <c r="T244" s="35">
        <f t="shared" si="4215"/>
        <v>0</v>
      </c>
      <c r="U244" s="35">
        <f t="shared" si="4215"/>
        <v>0</v>
      </c>
      <c r="V244" s="35">
        <f t="shared" si="4215"/>
        <v>0</v>
      </c>
      <c r="W244" s="35">
        <f t="shared" si="4215"/>
        <v>0</v>
      </c>
      <c r="X244" s="35">
        <f t="shared" si="4215"/>
        <v>0</v>
      </c>
      <c r="Y244" s="35">
        <f t="shared" si="4215"/>
        <v>0</v>
      </c>
      <c r="Z244" s="35">
        <f t="shared" si="4215"/>
        <v>0</v>
      </c>
      <c r="AA244" s="35">
        <f t="shared" si="4215"/>
        <v>0</v>
      </c>
      <c r="AB244" s="35">
        <f t="shared" si="4215"/>
        <v>0</v>
      </c>
      <c r="AC244" s="35">
        <f t="shared" si="4215"/>
        <v>0</v>
      </c>
      <c r="AD244" s="35">
        <f t="shared" si="4215"/>
        <v>0</v>
      </c>
      <c r="AE244" s="35">
        <f t="shared" si="4215"/>
        <v>0</v>
      </c>
      <c r="AF244" s="35">
        <f t="shared" si="4215"/>
        <v>0</v>
      </c>
      <c r="AG244" s="35">
        <f t="shared" si="4215"/>
        <v>0</v>
      </c>
      <c r="AH244" s="35">
        <f t="shared" si="4215"/>
        <v>0</v>
      </c>
      <c r="AI244" s="35">
        <f t="shared" si="4215"/>
        <v>0</v>
      </c>
      <c r="AJ244" s="35">
        <f t="shared" si="4215"/>
        <v>0</v>
      </c>
      <c r="AK244" s="35">
        <f t="shared" si="4215"/>
        <v>0</v>
      </c>
      <c r="AL244" s="35">
        <f t="shared" si="4215"/>
        <v>0</v>
      </c>
      <c r="AM244" s="35">
        <f t="shared" si="4215"/>
        <v>0</v>
      </c>
      <c r="AN244" s="35">
        <f t="shared" si="4215"/>
        <v>0</v>
      </c>
      <c r="AO244" s="35">
        <f t="shared" si="4215"/>
        <v>0</v>
      </c>
      <c r="AP244" s="35">
        <f t="shared" si="4215"/>
        <v>0</v>
      </c>
      <c r="AQ244" s="35">
        <f t="shared" si="4215"/>
        <v>0</v>
      </c>
      <c r="AR244" s="35">
        <f t="shared" si="4215"/>
        <v>0</v>
      </c>
      <c r="AS244" s="35">
        <f t="shared" si="4215"/>
        <v>0</v>
      </c>
      <c r="AT244" s="35">
        <f t="shared" si="4215"/>
        <v>0</v>
      </c>
      <c r="AU244" s="35">
        <f t="shared" si="4215"/>
        <v>0</v>
      </c>
      <c r="AV244" s="35">
        <f t="shared" si="4215"/>
        <v>0</v>
      </c>
      <c r="AW244" s="35">
        <f t="shared" si="4215"/>
        <v>0</v>
      </c>
      <c r="AX244" s="35">
        <f t="shared" si="4215"/>
        <v>0</v>
      </c>
      <c r="AY244" s="35">
        <f t="shared" si="4215"/>
        <v>0</v>
      </c>
      <c r="AZ244" s="35">
        <f t="shared" si="4215"/>
        <v>0</v>
      </c>
      <c r="BA244" s="35">
        <f t="shared" si="4215"/>
        <v>0</v>
      </c>
      <c r="BB244" s="35">
        <f t="shared" si="4215"/>
        <v>0</v>
      </c>
      <c r="BC244" s="35">
        <f t="shared" si="4215"/>
        <v>0</v>
      </c>
      <c r="BD244" s="35">
        <f t="shared" si="4215"/>
        <v>0</v>
      </c>
      <c r="BE244" s="35">
        <f t="shared" si="4215"/>
        <v>0</v>
      </c>
      <c r="BF244" s="35">
        <f t="shared" si="4215"/>
        <v>0</v>
      </c>
      <c r="BG244" s="35">
        <f t="shared" si="4215"/>
        <v>0</v>
      </c>
      <c r="BH244" s="35">
        <f t="shared" si="4215"/>
        <v>0</v>
      </c>
      <c r="BI244" s="35">
        <f t="shared" si="4215"/>
        <v>0</v>
      </c>
      <c r="BJ244" s="35">
        <f t="shared" si="4215"/>
        <v>0</v>
      </c>
      <c r="BK244" s="35">
        <f t="shared" si="4215"/>
        <v>0</v>
      </c>
      <c r="BL244" s="35">
        <f t="shared" si="4215"/>
        <v>0</v>
      </c>
      <c r="BM244" s="35">
        <f t="shared" si="4215"/>
        <v>0</v>
      </c>
      <c r="BN244" s="35">
        <f t="shared" si="4215"/>
        <v>0</v>
      </c>
      <c r="BO244" s="35">
        <f t="shared" si="4215"/>
        <v>0</v>
      </c>
      <c r="BP244" s="35">
        <f t="shared" si="4215"/>
        <v>0</v>
      </c>
      <c r="BQ244" s="35">
        <f t="shared" si="4215"/>
        <v>0</v>
      </c>
      <c r="BR244" s="35">
        <f t="shared" si="4215"/>
        <v>0</v>
      </c>
      <c r="BS244" s="35">
        <f t="shared" si="4215"/>
        <v>0</v>
      </c>
    </row>
    <row r="245" spans="6:71" hidden="1" outlineLevel="1">
      <c r="F245" t="s">
        <v>197</v>
      </c>
      <c r="L245" s="22" t="s">
        <v>190</v>
      </c>
      <c r="O245" s="22">
        <v>26</v>
      </c>
      <c r="R245" s="35">
        <f t="shared" ref="R245" si="4216">IF(R$2&gt;=$O245,IF(R244-(R244*HLOOKUP($O245,$R$2:$BS$34,32,FALSE))&lt;=0,R244,R244*HLOOKUP($O245,$R$2:$BS$34,32,FALSE)),0)</f>
        <v>0</v>
      </c>
      <c r="S245" s="35">
        <f t="shared" ref="S245" si="4217">IF(S$2&gt;=$O245,IF(S244-(S244*HLOOKUP($O245,$R$2:$BS$34,32,FALSE))&lt;=0,S244,S244*HLOOKUP($O245,$R$2:$BS$34,32,FALSE)),0)</f>
        <v>0</v>
      </c>
      <c r="T245" s="35">
        <f t="shared" ref="T245" si="4218">IF(T$2&gt;=$O245,IF(T244-(T244*HLOOKUP($O245,$R$2:$BS$34,32,FALSE))&lt;=0,T244,T244*HLOOKUP($O245,$R$2:$BS$34,32,FALSE)),0)</f>
        <v>0</v>
      </c>
      <c r="U245" s="35">
        <f t="shared" ref="U245" si="4219">IF(U$2&gt;=$O245,IF(U244-(U244*HLOOKUP($O245,$R$2:$BS$34,32,FALSE))&lt;=0,U244,U244*HLOOKUP($O245,$R$2:$BS$34,32,FALSE)),0)</f>
        <v>0</v>
      </c>
      <c r="V245" s="35">
        <f t="shared" ref="V245" si="4220">IF(V$2&gt;=$O245,IF(V244-(V244*HLOOKUP($O245,$R$2:$BS$34,32,FALSE))&lt;=0,V244,V244*HLOOKUP($O245,$R$2:$BS$34,32,FALSE)),0)</f>
        <v>0</v>
      </c>
      <c r="W245" s="35">
        <f t="shared" ref="W245" si="4221">IF(W$2&gt;=$O245,IF(W244-(W244*HLOOKUP($O245,$R$2:$BS$34,32,FALSE))&lt;=0,W244,W244*HLOOKUP($O245,$R$2:$BS$34,32,FALSE)),0)</f>
        <v>0</v>
      </c>
      <c r="X245" s="35">
        <f t="shared" ref="X245" si="4222">IF(X$2&gt;=$O245,IF(X244-(X244*HLOOKUP($O245,$R$2:$BS$34,32,FALSE))&lt;=0,X244,X244*HLOOKUP($O245,$R$2:$BS$34,32,FALSE)),0)</f>
        <v>0</v>
      </c>
      <c r="Y245" s="35">
        <f t="shared" ref="Y245" si="4223">IF(Y$2&gt;=$O245,IF(Y244-(Y244*HLOOKUP($O245,$R$2:$BS$34,32,FALSE))&lt;=0,Y244,Y244*HLOOKUP($O245,$R$2:$BS$34,32,FALSE)),0)</f>
        <v>0</v>
      </c>
      <c r="Z245" s="35">
        <f t="shared" ref="Z245" si="4224">IF(Z$2&gt;=$O245,IF(Z244-(Z244*HLOOKUP($O245,$R$2:$BS$34,32,FALSE))&lt;=0,Z244,Z244*HLOOKUP($O245,$R$2:$BS$34,32,FALSE)),0)</f>
        <v>0</v>
      </c>
      <c r="AA245" s="35">
        <f t="shared" ref="AA245" si="4225">IF(AA$2&gt;=$O245,IF(AA244-(AA244*HLOOKUP($O245,$R$2:$BS$34,32,FALSE))&lt;=0,AA244,AA244*HLOOKUP($O245,$R$2:$BS$34,32,FALSE)),0)</f>
        <v>0</v>
      </c>
      <c r="AB245" s="35">
        <f t="shared" ref="AB245" si="4226">IF(AB$2&gt;=$O245,IF(AB244-(AB244*HLOOKUP($O245,$R$2:$BS$34,32,FALSE))&lt;=0,AB244,AB244*HLOOKUP($O245,$R$2:$BS$34,32,FALSE)),0)</f>
        <v>0</v>
      </c>
      <c r="AC245" s="35">
        <f t="shared" ref="AC245" si="4227">IF(AC$2&gt;=$O245,IF(AC244-(AC244*HLOOKUP($O245,$R$2:$BS$34,32,FALSE))&lt;=0,AC244,AC244*HLOOKUP($O245,$R$2:$BS$34,32,FALSE)),0)</f>
        <v>0</v>
      </c>
      <c r="AD245" s="35">
        <f t="shared" ref="AD245" si="4228">IF(AD$2&gt;=$O245,IF(AD244-(AD244*HLOOKUP($O245,$R$2:$BS$34,32,FALSE))&lt;=0,AD244,AD244*HLOOKUP($O245,$R$2:$BS$34,32,FALSE)),0)</f>
        <v>0</v>
      </c>
      <c r="AE245" s="35">
        <f t="shared" ref="AE245" si="4229">IF(AE$2&gt;=$O245,IF(AE244-(AE244*HLOOKUP($O245,$R$2:$BS$34,32,FALSE))&lt;=0,AE244,AE244*HLOOKUP($O245,$R$2:$BS$34,32,FALSE)),0)</f>
        <v>0</v>
      </c>
      <c r="AF245" s="35">
        <f t="shared" ref="AF245" si="4230">IF(AF$2&gt;=$O245,IF(AF244-(AF244*HLOOKUP($O245,$R$2:$BS$34,32,FALSE))&lt;=0,AF244,AF244*HLOOKUP($O245,$R$2:$BS$34,32,FALSE)),0)</f>
        <v>0</v>
      </c>
      <c r="AG245" s="35">
        <f t="shared" ref="AG245" si="4231">IF(AG$2&gt;=$O245,IF(AG244-(AG244*HLOOKUP($O245,$R$2:$BS$34,32,FALSE))&lt;=0,AG244,AG244*HLOOKUP($O245,$R$2:$BS$34,32,FALSE)),0)</f>
        <v>0</v>
      </c>
      <c r="AH245" s="35">
        <f t="shared" ref="AH245" si="4232">IF(AH$2&gt;=$O245,IF(AH244-(AH244*HLOOKUP($O245,$R$2:$BS$34,32,FALSE))&lt;=0,AH244,AH244*HLOOKUP($O245,$R$2:$BS$34,32,FALSE)),0)</f>
        <v>0</v>
      </c>
      <c r="AI245" s="35">
        <f t="shared" ref="AI245" si="4233">IF(AI$2&gt;=$O245,IF(AI244-(AI244*HLOOKUP($O245,$R$2:$BS$34,32,FALSE))&lt;=0,AI244,AI244*HLOOKUP($O245,$R$2:$BS$34,32,FALSE)),0)</f>
        <v>0</v>
      </c>
      <c r="AJ245" s="35">
        <f t="shared" ref="AJ245" si="4234">IF(AJ$2&gt;=$O245,IF(AJ244-(AJ244*HLOOKUP($O245,$R$2:$BS$34,32,FALSE))&lt;=0,AJ244,AJ244*HLOOKUP($O245,$R$2:$BS$34,32,FALSE)),0)</f>
        <v>0</v>
      </c>
      <c r="AK245" s="35">
        <f t="shared" ref="AK245" si="4235">IF(AK$2&gt;=$O245,IF(AK244-(AK244*HLOOKUP($O245,$R$2:$BS$34,32,FALSE))&lt;=0,AK244,AK244*HLOOKUP($O245,$R$2:$BS$34,32,FALSE)),0)</f>
        <v>0</v>
      </c>
      <c r="AL245" s="35">
        <f t="shared" ref="AL245" si="4236">IF(AL$2&gt;=$O245,IF(AL244-(AL244*HLOOKUP($O245,$R$2:$BS$34,32,FALSE))&lt;=0,AL244,AL244*HLOOKUP($O245,$R$2:$BS$34,32,FALSE)),0)</f>
        <v>0</v>
      </c>
      <c r="AM245" s="35">
        <f t="shared" ref="AM245" si="4237">IF(AM$2&gt;=$O245,IF(AM244-(AM244*HLOOKUP($O245,$R$2:$BS$34,32,FALSE))&lt;=0,AM244,AM244*HLOOKUP($O245,$R$2:$BS$34,32,FALSE)),0)</f>
        <v>0</v>
      </c>
      <c r="AN245" s="35">
        <f t="shared" ref="AN245" si="4238">IF(AN$2&gt;=$O245,IF(AN244-(AN244*HLOOKUP($O245,$R$2:$BS$34,32,FALSE))&lt;=0,AN244,AN244*HLOOKUP($O245,$R$2:$BS$34,32,FALSE)),0)</f>
        <v>0</v>
      </c>
      <c r="AO245" s="35">
        <f t="shared" ref="AO245" si="4239">IF(AO$2&gt;=$O245,IF(AO244-(AO244*HLOOKUP($O245,$R$2:$BS$34,32,FALSE))&lt;=0,AO244,AO244*HLOOKUP($O245,$R$2:$BS$34,32,FALSE)),0)</f>
        <v>0</v>
      </c>
      <c r="AP245" s="35">
        <f t="shared" ref="AP245" si="4240">IF(AP$2&gt;=$O245,IF(AP244-(AP244*HLOOKUP($O245,$R$2:$BS$34,32,FALSE))&lt;=0,AP244,AP244*HLOOKUP($O245,$R$2:$BS$34,32,FALSE)),0)</f>
        <v>0</v>
      </c>
      <c r="AQ245" s="35">
        <f t="shared" ref="AQ245" si="4241">IF(AQ$2&gt;=$O245,IF(AQ244-(AQ244*HLOOKUP($O245,$R$2:$BS$34,32,FALSE))&lt;=0,AQ244,AQ244*HLOOKUP($O245,$R$2:$BS$34,32,FALSE)),0)</f>
        <v>0</v>
      </c>
      <c r="AR245" s="35">
        <f t="shared" ref="AR245" si="4242">IF(AR$2&gt;=$O245,IF(AR244-(AR244*HLOOKUP($O245,$R$2:$BS$34,32,FALSE))&lt;=0,AR244,AR244*HLOOKUP($O245,$R$2:$BS$34,32,FALSE)),0)</f>
        <v>0</v>
      </c>
      <c r="AS245" s="35">
        <f t="shared" ref="AS245" si="4243">IF(AS$2&gt;=$O245,IF(AS244-(AS244*HLOOKUP($O245,$R$2:$BS$34,32,FALSE))&lt;=0,AS244,AS244*HLOOKUP($O245,$R$2:$BS$34,32,FALSE)),0)</f>
        <v>0</v>
      </c>
      <c r="AT245" s="35">
        <f t="shared" ref="AT245" si="4244">IF(AT$2&gt;=$O245,IF(AT244-(AT244*HLOOKUP($O245,$R$2:$BS$34,32,FALSE))&lt;=0,AT244,AT244*HLOOKUP($O245,$R$2:$BS$34,32,FALSE)),0)</f>
        <v>0</v>
      </c>
      <c r="AU245" s="35">
        <f t="shared" ref="AU245" si="4245">IF(AU$2&gt;=$O245,IF(AU244-(AU244*HLOOKUP($O245,$R$2:$BS$34,32,FALSE))&lt;=0,AU244,AU244*HLOOKUP($O245,$R$2:$BS$34,32,FALSE)),0)</f>
        <v>0</v>
      </c>
      <c r="AV245" s="35">
        <f t="shared" ref="AV245" si="4246">IF(AV$2&gt;=$O245,IF(AV244-(AV244*HLOOKUP($O245,$R$2:$BS$34,32,FALSE))&lt;=0,AV244,AV244*HLOOKUP($O245,$R$2:$BS$34,32,FALSE)),0)</f>
        <v>0</v>
      </c>
      <c r="AW245" s="35">
        <f t="shared" ref="AW245" si="4247">IF(AW$2&gt;=$O245,IF(AW244-(AW244*HLOOKUP($O245,$R$2:$BS$34,32,FALSE))&lt;=0,AW244,AW244*HLOOKUP($O245,$R$2:$BS$34,32,FALSE)),0)</f>
        <v>0</v>
      </c>
      <c r="AX245" s="35">
        <f t="shared" ref="AX245" si="4248">IF(AX$2&gt;=$O245,IF(AX244-(AX244*HLOOKUP($O245,$R$2:$BS$34,32,FALSE))&lt;=0,AX244,AX244*HLOOKUP($O245,$R$2:$BS$34,32,FALSE)),0)</f>
        <v>0</v>
      </c>
      <c r="AY245" s="35">
        <f t="shared" ref="AY245" si="4249">IF(AY$2&gt;=$O245,IF(AY244-(AY244*HLOOKUP($O245,$R$2:$BS$34,32,FALSE))&lt;=0,AY244,AY244*HLOOKUP($O245,$R$2:$BS$34,32,FALSE)),0)</f>
        <v>0</v>
      </c>
      <c r="AZ245" s="35">
        <f t="shared" ref="AZ245" si="4250">IF(AZ$2&gt;=$O245,IF(AZ244-(AZ244*HLOOKUP($O245,$R$2:$BS$34,32,FALSE))&lt;=0,AZ244,AZ244*HLOOKUP($O245,$R$2:$BS$34,32,FALSE)),0)</f>
        <v>0</v>
      </c>
      <c r="BA245" s="35">
        <f t="shared" ref="BA245" si="4251">IF(BA$2&gt;=$O245,IF(BA244-(BA244*HLOOKUP($O245,$R$2:$BS$34,32,FALSE))&lt;=0,BA244,BA244*HLOOKUP($O245,$R$2:$BS$34,32,FALSE)),0)</f>
        <v>0</v>
      </c>
      <c r="BB245" s="35">
        <f t="shared" ref="BB245" si="4252">IF(BB$2&gt;=$O245,IF(BB244-(BB244*HLOOKUP($O245,$R$2:$BS$34,32,FALSE))&lt;=0,BB244,BB244*HLOOKUP($O245,$R$2:$BS$34,32,FALSE)),0)</f>
        <v>0</v>
      </c>
      <c r="BC245" s="35">
        <f t="shared" ref="BC245" si="4253">IF(BC$2&gt;=$O245,IF(BC244-(BC244*HLOOKUP($O245,$R$2:$BS$34,32,FALSE))&lt;=0,BC244,BC244*HLOOKUP($O245,$R$2:$BS$34,32,FALSE)),0)</f>
        <v>0</v>
      </c>
      <c r="BD245" s="35">
        <f t="shared" ref="BD245" si="4254">IF(BD$2&gt;=$O245,IF(BD244-(BD244*HLOOKUP($O245,$R$2:$BS$34,32,FALSE))&lt;=0,BD244,BD244*HLOOKUP($O245,$R$2:$BS$34,32,FALSE)),0)</f>
        <v>0</v>
      </c>
      <c r="BE245" s="35">
        <f t="shared" ref="BE245" si="4255">IF(BE$2&gt;=$O245,IF(BE244-(BE244*HLOOKUP($O245,$R$2:$BS$34,32,FALSE))&lt;=0,BE244,BE244*HLOOKUP($O245,$R$2:$BS$34,32,FALSE)),0)</f>
        <v>0</v>
      </c>
      <c r="BF245" s="35">
        <f t="shared" ref="BF245" si="4256">IF(BF$2&gt;=$O245,IF(BF244-(BF244*HLOOKUP($O245,$R$2:$BS$34,32,FALSE))&lt;=0,BF244,BF244*HLOOKUP($O245,$R$2:$BS$34,32,FALSE)),0)</f>
        <v>0</v>
      </c>
      <c r="BG245" s="35">
        <f t="shared" ref="BG245" si="4257">IF(BG$2&gt;=$O245,IF(BG244-(BG244*HLOOKUP($O245,$R$2:$BS$34,32,FALSE))&lt;=0,BG244,BG244*HLOOKUP($O245,$R$2:$BS$34,32,FALSE)),0)</f>
        <v>0</v>
      </c>
      <c r="BH245" s="35">
        <f t="shared" ref="BH245" si="4258">IF(BH$2&gt;=$O245,IF(BH244-(BH244*HLOOKUP($O245,$R$2:$BS$34,32,FALSE))&lt;=0,BH244,BH244*HLOOKUP($O245,$R$2:$BS$34,32,FALSE)),0)</f>
        <v>0</v>
      </c>
      <c r="BI245" s="35">
        <f t="shared" ref="BI245" si="4259">IF(BI$2&gt;=$O245,IF(BI244-(BI244*HLOOKUP($O245,$R$2:$BS$34,32,FALSE))&lt;=0,BI244,BI244*HLOOKUP($O245,$R$2:$BS$34,32,FALSE)),0)</f>
        <v>0</v>
      </c>
      <c r="BJ245" s="35">
        <f t="shared" ref="BJ245" si="4260">IF(BJ$2&gt;=$O245,IF(BJ244-(BJ244*HLOOKUP($O245,$R$2:$BS$34,32,FALSE))&lt;=0,BJ244,BJ244*HLOOKUP($O245,$R$2:$BS$34,32,FALSE)),0)</f>
        <v>0</v>
      </c>
      <c r="BK245" s="35">
        <f t="shared" ref="BK245" si="4261">IF(BK$2&gt;=$O245,IF(BK244-(BK244*HLOOKUP($O245,$R$2:$BS$34,32,FALSE))&lt;=0,BK244,BK244*HLOOKUP($O245,$R$2:$BS$34,32,FALSE)),0)</f>
        <v>0</v>
      </c>
      <c r="BL245" s="35">
        <f t="shared" ref="BL245" si="4262">IF(BL$2&gt;=$O245,IF(BL244-(BL244*HLOOKUP($O245,$R$2:$BS$34,32,FALSE))&lt;=0,BL244,BL244*HLOOKUP($O245,$R$2:$BS$34,32,FALSE)),0)</f>
        <v>0</v>
      </c>
      <c r="BM245" s="35">
        <f t="shared" ref="BM245" si="4263">IF(BM$2&gt;=$O245,IF(BM244-(BM244*HLOOKUP($O245,$R$2:$BS$34,32,FALSE))&lt;=0,BM244,BM244*HLOOKUP($O245,$R$2:$BS$34,32,FALSE)),0)</f>
        <v>0</v>
      </c>
      <c r="BN245" s="35">
        <f t="shared" ref="BN245" si="4264">IF(BN$2&gt;=$O245,IF(BN244-(BN244*HLOOKUP($O245,$R$2:$BS$34,32,FALSE))&lt;=0,BN244,BN244*HLOOKUP($O245,$R$2:$BS$34,32,FALSE)),0)</f>
        <v>0</v>
      </c>
      <c r="BO245" s="35">
        <f t="shared" ref="BO245" si="4265">IF(BO$2&gt;=$O245,IF(BO244-(BO244*HLOOKUP($O245,$R$2:$BS$34,32,FALSE))&lt;=0,BO244,BO244*HLOOKUP($O245,$R$2:$BS$34,32,FALSE)),0)</f>
        <v>0</v>
      </c>
      <c r="BP245" s="35">
        <f t="shared" ref="BP245" si="4266">IF(BP$2&gt;=$O245,IF(BP244-(BP244*HLOOKUP($O245,$R$2:$BS$34,32,FALSE))&lt;=0,BP244,BP244*HLOOKUP($O245,$R$2:$BS$34,32,FALSE)),0)</f>
        <v>0</v>
      </c>
      <c r="BQ245" s="35">
        <f t="shared" ref="BQ245" si="4267">IF(BQ$2&gt;=$O245,IF(BQ244-(BQ244*HLOOKUP($O245,$R$2:$BS$34,32,FALSE))&lt;=0,BQ244,BQ244*HLOOKUP($O245,$R$2:$BS$34,32,FALSE)),0)</f>
        <v>0</v>
      </c>
      <c r="BR245" s="35">
        <f t="shared" ref="BR245" si="4268">IF(BR$2&gt;=$O245,IF(BR244-(BR244*HLOOKUP($O245,$R$2:$BS$34,32,FALSE))&lt;=0,BR244,BR244*HLOOKUP($O245,$R$2:$BS$34,32,FALSE)),0)</f>
        <v>0</v>
      </c>
      <c r="BS245" s="35">
        <f t="shared" ref="BS245" si="4269">IF(BS$2&gt;=$O245,IF(BS244-(BS244*HLOOKUP($O245,$R$2:$BS$34,32,FALSE))&lt;=0,BS244,BS244*HLOOKUP($O245,$R$2:$BS$34,32,FALSE)),0)</f>
        <v>0</v>
      </c>
    </row>
    <row r="246" spans="6:71" hidden="1" outlineLevel="1">
      <c r="F246" t="s">
        <v>195</v>
      </c>
      <c r="L246" s="22" t="s">
        <v>196</v>
      </c>
      <c r="O246" s="22">
        <v>27</v>
      </c>
      <c r="R246" s="35">
        <f t="shared" ref="R246:BS246" si="4270">IF($O246=R$2,R$193,IF(R$2&gt;$O246,Q246-Q247,0))</f>
        <v>0</v>
      </c>
      <c r="S246" s="35">
        <f t="shared" si="4270"/>
        <v>0</v>
      </c>
      <c r="T246" s="35">
        <f t="shared" si="4270"/>
        <v>0</v>
      </c>
      <c r="U246" s="35">
        <f t="shared" si="4270"/>
        <v>0</v>
      </c>
      <c r="V246" s="35">
        <f t="shared" si="4270"/>
        <v>0</v>
      </c>
      <c r="W246" s="35">
        <f t="shared" si="4270"/>
        <v>0</v>
      </c>
      <c r="X246" s="35">
        <f t="shared" si="4270"/>
        <v>0</v>
      </c>
      <c r="Y246" s="35">
        <f t="shared" si="4270"/>
        <v>0</v>
      </c>
      <c r="Z246" s="35">
        <f t="shared" si="4270"/>
        <v>0</v>
      </c>
      <c r="AA246" s="35">
        <f t="shared" si="4270"/>
        <v>0</v>
      </c>
      <c r="AB246" s="35">
        <f t="shared" si="4270"/>
        <v>0</v>
      </c>
      <c r="AC246" s="35">
        <f t="shared" si="4270"/>
        <v>0</v>
      </c>
      <c r="AD246" s="35">
        <f t="shared" si="4270"/>
        <v>0</v>
      </c>
      <c r="AE246" s="35">
        <f t="shared" si="4270"/>
        <v>0</v>
      </c>
      <c r="AF246" s="35">
        <f t="shared" si="4270"/>
        <v>0</v>
      </c>
      <c r="AG246" s="35">
        <f t="shared" si="4270"/>
        <v>0</v>
      </c>
      <c r="AH246" s="35">
        <f t="shared" si="4270"/>
        <v>0</v>
      </c>
      <c r="AI246" s="35">
        <f t="shared" si="4270"/>
        <v>0</v>
      </c>
      <c r="AJ246" s="35">
        <f t="shared" si="4270"/>
        <v>0</v>
      </c>
      <c r="AK246" s="35">
        <f t="shared" si="4270"/>
        <v>0</v>
      </c>
      <c r="AL246" s="35">
        <f t="shared" si="4270"/>
        <v>0</v>
      </c>
      <c r="AM246" s="35">
        <f t="shared" si="4270"/>
        <v>0</v>
      </c>
      <c r="AN246" s="35">
        <f t="shared" si="4270"/>
        <v>0</v>
      </c>
      <c r="AO246" s="35">
        <f t="shared" si="4270"/>
        <v>0</v>
      </c>
      <c r="AP246" s="35">
        <f t="shared" si="4270"/>
        <v>0</v>
      </c>
      <c r="AQ246" s="35">
        <f t="shared" si="4270"/>
        <v>0</v>
      </c>
      <c r="AR246" s="35">
        <f t="shared" si="4270"/>
        <v>0</v>
      </c>
      <c r="AS246" s="35">
        <f t="shared" si="4270"/>
        <v>0</v>
      </c>
      <c r="AT246" s="35">
        <f t="shared" si="4270"/>
        <v>0</v>
      </c>
      <c r="AU246" s="35">
        <f t="shared" si="4270"/>
        <v>0</v>
      </c>
      <c r="AV246" s="35">
        <f t="shared" si="4270"/>
        <v>0</v>
      </c>
      <c r="AW246" s="35">
        <f t="shared" si="4270"/>
        <v>0</v>
      </c>
      <c r="AX246" s="35">
        <f t="shared" si="4270"/>
        <v>0</v>
      </c>
      <c r="AY246" s="35">
        <f t="shared" si="4270"/>
        <v>0</v>
      </c>
      <c r="AZ246" s="35">
        <f t="shared" si="4270"/>
        <v>0</v>
      </c>
      <c r="BA246" s="35">
        <f t="shared" si="4270"/>
        <v>0</v>
      </c>
      <c r="BB246" s="35">
        <f t="shared" si="4270"/>
        <v>0</v>
      </c>
      <c r="BC246" s="35">
        <f t="shared" si="4270"/>
        <v>0</v>
      </c>
      <c r="BD246" s="35">
        <f t="shared" si="4270"/>
        <v>0</v>
      </c>
      <c r="BE246" s="35">
        <f t="shared" si="4270"/>
        <v>0</v>
      </c>
      <c r="BF246" s="35">
        <f t="shared" si="4270"/>
        <v>0</v>
      </c>
      <c r="BG246" s="35">
        <f t="shared" si="4270"/>
        <v>0</v>
      </c>
      <c r="BH246" s="35">
        <f t="shared" si="4270"/>
        <v>0</v>
      </c>
      <c r="BI246" s="35">
        <f t="shared" si="4270"/>
        <v>0</v>
      </c>
      <c r="BJ246" s="35">
        <f t="shared" si="4270"/>
        <v>0</v>
      </c>
      <c r="BK246" s="35">
        <f t="shared" si="4270"/>
        <v>0</v>
      </c>
      <c r="BL246" s="35">
        <f t="shared" si="4270"/>
        <v>0</v>
      </c>
      <c r="BM246" s="35">
        <f t="shared" si="4270"/>
        <v>0</v>
      </c>
      <c r="BN246" s="35">
        <f t="shared" si="4270"/>
        <v>0</v>
      </c>
      <c r="BO246" s="35">
        <f t="shared" si="4270"/>
        <v>0</v>
      </c>
      <c r="BP246" s="35">
        <f t="shared" si="4270"/>
        <v>0</v>
      </c>
      <c r="BQ246" s="35">
        <f t="shared" si="4270"/>
        <v>0</v>
      </c>
      <c r="BR246" s="35">
        <f t="shared" si="4270"/>
        <v>0</v>
      </c>
      <c r="BS246" s="35">
        <f t="shared" si="4270"/>
        <v>0</v>
      </c>
    </row>
    <row r="247" spans="6:71" hidden="1" outlineLevel="1">
      <c r="F247" t="s">
        <v>197</v>
      </c>
      <c r="L247" s="22" t="s">
        <v>190</v>
      </c>
      <c r="O247" s="22">
        <v>27</v>
      </c>
      <c r="R247" s="35">
        <f t="shared" ref="R247" si="4271">IF(R$2&gt;=$O247,IF(R246-(R246*HLOOKUP($O247,$R$2:$BS$34,32,FALSE))&lt;=0,R246,R246*HLOOKUP($O247,$R$2:$BS$34,32,FALSE)),0)</f>
        <v>0</v>
      </c>
      <c r="S247" s="35">
        <f t="shared" ref="S247" si="4272">IF(S$2&gt;=$O247,IF(S246-(S246*HLOOKUP($O247,$R$2:$BS$34,32,FALSE))&lt;=0,S246,S246*HLOOKUP($O247,$R$2:$BS$34,32,FALSE)),0)</f>
        <v>0</v>
      </c>
      <c r="T247" s="35">
        <f t="shared" ref="T247" si="4273">IF(T$2&gt;=$O247,IF(T246-(T246*HLOOKUP($O247,$R$2:$BS$34,32,FALSE))&lt;=0,T246,T246*HLOOKUP($O247,$R$2:$BS$34,32,FALSE)),0)</f>
        <v>0</v>
      </c>
      <c r="U247" s="35">
        <f t="shared" ref="U247" si="4274">IF(U$2&gt;=$O247,IF(U246-(U246*HLOOKUP($O247,$R$2:$BS$34,32,FALSE))&lt;=0,U246,U246*HLOOKUP($O247,$R$2:$BS$34,32,FALSE)),0)</f>
        <v>0</v>
      </c>
      <c r="V247" s="35">
        <f t="shared" ref="V247" si="4275">IF(V$2&gt;=$O247,IF(V246-(V246*HLOOKUP($O247,$R$2:$BS$34,32,FALSE))&lt;=0,V246,V246*HLOOKUP($O247,$R$2:$BS$34,32,FALSE)),0)</f>
        <v>0</v>
      </c>
      <c r="W247" s="35">
        <f t="shared" ref="W247" si="4276">IF(W$2&gt;=$O247,IF(W246-(W246*HLOOKUP($O247,$R$2:$BS$34,32,FALSE))&lt;=0,W246,W246*HLOOKUP($O247,$R$2:$BS$34,32,FALSE)),0)</f>
        <v>0</v>
      </c>
      <c r="X247" s="35">
        <f t="shared" ref="X247" si="4277">IF(X$2&gt;=$O247,IF(X246-(X246*HLOOKUP($O247,$R$2:$BS$34,32,FALSE))&lt;=0,X246,X246*HLOOKUP($O247,$R$2:$BS$34,32,FALSE)),0)</f>
        <v>0</v>
      </c>
      <c r="Y247" s="35">
        <f t="shared" ref="Y247" si="4278">IF(Y$2&gt;=$O247,IF(Y246-(Y246*HLOOKUP($O247,$R$2:$BS$34,32,FALSE))&lt;=0,Y246,Y246*HLOOKUP($O247,$R$2:$BS$34,32,FALSE)),0)</f>
        <v>0</v>
      </c>
      <c r="Z247" s="35">
        <f t="shared" ref="Z247" si="4279">IF(Z$2&gt;=$O247,IF(Z246-(Z246*HLOOKUP($O247,$R$2:$BS$34,32,FALSE))&lt;=0,Z246,Z246*HLOOKUP($O247,$R$2:$BS$34,32,FALSE)),0)</f>
        <v>0</v>
      </c>
      <c r="AA247" s="35">
        <f t="shared" ref="AA247" si="4280">IF(AA$2&gt;=$O247,IF(AA246-(AA246*HLOOKUP($O247,$R$2:$BS$34,32,FALSE))&lt;=0,AA246,AA246*HLOOKUP($O247,$R$2:$BS$34,32,FALSE)),0)</f>
        <v>0</v>
      </c>
      <c r="AB247" s="35">
        <f t="shared" ref="AB247" si="4281">IF(AB$2&gt;=$O247,IF(AB246-(AB246*HLOOKUP($O247,$R$2:$BS$34,32,FALSE))&lt;=0,AB246,AB246*HLOOKUP($O247,$R$2:$BS$34,32,FALSE)),0)</f>
        <v>0</v>
      </c>
      <c r="AC247" s="35">
        <f t="shared" ref="AC247" si="4282">IF(AC$2&gt;=$O247,IF(AC246-(AC246*HLOOKUP($O247,$R$2:$BS$34,32,FALSE))&lt;=0,AC246,AC246*HLOOKUP($O247,$R$2:$BS$34,32,FALSE)),0)</f>
        <v>0</v>
      </c>
      <c r="AD247" s="35">
        <f t="shared" ref="AD247" si="4283">IF(AD$2&gt;=$O247,IF(AD246-(AD246*HLOOKUP($O247,$R$2:$BS$34,32,FALSE))&lt;=0,AD246,AD246*HLOOKUP($O247,$R$2:$BS$34,32,FALSE)),0)</f>
        <v>0</v>
      </c>
      <c r="AE247" s="35">
        <f t="shared" ref="AE247" si="4284">IF(AE$2&gt;=$O247,IF(AE246-(AE246*HLOOKUP($O247,$R$2:$BS$34,32,FALSE))&lt;=0,AE246,AE246*HLOOKUP($O247,$R$2:$BS$34,32,FALSE)),0)</f>
        <v>0</v>
      </c>
      <c r="AF247" s="35">
        <f t="shared" ref="AF247" si="4285">IF(AF$2&gt;=$O247,IF(AF246-(AF246*HLOOKUP($O247,$R$2:$BS$34,32,FALSE))&lt;=0,AF246,AF246*HLOOKUP($O247,$R$2:$BS$34,32,FALSE)),0)</f>
        <v>0</v>
      </c>
      <c r="AG247" s="35">
        <f t="shared" ref="AG247" si="4286">IF(AG$2&gt;=$O247,IF(AG246-(AG246*HLOOKUP($O247,$R$2:$BS$34,32,FALSE))&lt;=0,AG246,AG246*HLOOKUP($O247,$R$2:$BS$34,32,FALSE)),0)</f>
        <v>0</v>
      </c>
      <c r="AH247" s="35">
        <f t="shared" ref="AH247" si="4287">IF(AH$2&gt;=$O247,IF(AH246-(AH246*HLOOKUP($O247,$R$2:$BS$34,32,FALSE))&lt;=0,AH246,AH246*HLOOKUP($O247,$R$2:$BS$34,32,FALSE)),0)</f>
        <v>0</v>
      </c>
      <c r="AI247" s="35">
        <f t="shared" ref="AI247" si="4288">IF(AI$2&gt;=$O247,IF(AI246-(AI246*HLOOKUP($O247,$R$2:$BS$34,32,FALSE))&lt;=0,AI246,AI246*HLOOKUP($O247,$R$2:$BS$34,32,FALSE)),0)</f>
        <v>0</v>
      </c>
      <c r="AJ247" s="35">
        <f t="shared" ref="AJ247" si="4289">IF(AJ$2&gt;=$O247,IF(AJ246-(AJ246*HLOOKUP($O247,$R$2:$BS$34,32,FALSE))&lt;=0,AJ246,AJ246*HLOOKUP($O247,$R$2:$BS$34,32,FALSE)),0)</f>
        <v>0</v>
      </c>
      <c r="AK247" s="35">
        <f t="shared" ref="AK247" si="4290">IF(AK$2&gt;=$O247,IF(AK246-(AK246*HLOOKUP($O247,$R$2:$BS$34,32,FALSE))&lt;=0,AK246,AK246*HLOOKUP($O247,$R$2:$BS$34,32,FALSE)),0)</f>
        <v>0</v>
      </c>
      <c r="AL247" s="35">
        <f t="shared" ref="AL247" si="4291">IF(AL$2&gt;=$O247,IF(AL246-(AL246*HLOOKUP($O247,$R$2:$BS$34,32,FALSE))&lt;=0,AL246,AL246*HLOOKUP($O247,$R$2:$BS$34,32,FALSE)),0)</f>
        <v>0</v>
      </c>
      <c r="AM247" s="35">
        <f t="shared" ref="AM247" si="4292">IF(AM$2&gt;=$O247,IF(AM246-(AM246*HLOOKUP($O247,$R$2:$BS$34,32,FALSE))&lt;=0,AM246,AM246*HLOOKUP($O247,$R$2:$BS$34,32,FALSE)),0)</f>
        <v>0</v>
      </c>
      <c r="AN247" s="35">
        <f t="shared" ref="AN247" si="4293">IF(AN$2&gt;=$O247,IF(AN246-(AN246*HLOOKUP($O247,$R$2:$BS$34,32,FALSE))&lt;=0,AN246,AN246*HLOOKUP($O247,$R$2:$BS$34,32,FALSE)),0)</f>
        <v>0</v>
      </c>
      <c r="AO247" s="35">
        <f t="shared" ref="AO247" si="4294">IF(AO$2&gt;=$O247,IF(AO246-(AO246*HLOOKUP($O247,$R$2:$BS$34,32,FALSE))&lt;=0,AO246,AO246*HLOOKUP($O247,$R$2:$BS$34,32,FALSE)),0)</f>
        <v>0</v>
      </c>
      <c r="AP247" s="35">
        <f t="shared" ref="AP247" si="4295">IF(AP$2&gt;=$O247,IF(AP246-(AP246*HLOOKUP($O247,$R$2:$BS$34,32,FALSE))&lt;=0,AP246,AP246*HLOOKUP($O247,$R$2:$BS$34,32,FALSE)),0)</f>
        <v>0</v>
      </c>
      <c r="AQ247" s="35">
        <f t="shared" ref="AQ247" si="4296">IF(AQ$2&gt;=$O247,IF(AQ246-(AQ246*HLOOKUP($O247,$R$2:$BS$34,32,FALSE))&lt;=0,AQ246,AQ246*HLOOKUP($O247,$R$2:$BS$34,32,FALSE)),0)</f>
        <v>0</v>
      </c>
      <c r="AR247" s="35">
        <f t="shared" ref="AR247" si="4297">IF(AR$2&gt;=$O247,IF(AR246-(AR246*HLOOKUP($O247,$R$2:$BS$34,32,FALSE))&lt;=0,AR246,AR246*HLOOKUP($O247,$R$2:$BS$34,32,FALSE)),0)</f>
        <v>0</v>
      </c>
      <c r="AS247" s="35">
        <f t="shared" ref="AS247" si="4298">IF(AS$2&gt;=$O247,IF(AS246-(AS246*HLOOKUP($O247,$R$2:$BS$34,32,FALSE))&lt;=0,AS246,AS246*HLOOKUP($O247,$R$2:$BS$34,32,FALSE)),0)</f>
        <v>0</v>
      </c>
      <c r="AT247" s="35">
        <f t="shared" ref="AT247" si="4299">IF(AT$2&gt;=$O247,IF(AT246-(AT246*HLOOKUP($O247,$R$2:$BS$34,32,FALSE))&lt;=0,AT246,AT246*HLOOKUP($O247,$R$2:$BS$34,32,FALSE)),0)</f>
        <v>0</v>
      </c>
      <c r="AU247" s="35">
        <f t="shared" ref="AU247" si="4300">IF(AU$2&gt;=$O247,IF(AU246-(AU246*HLOOKUP($O247,$R$2:$BS$34,32,FALSE))&lt;=0,AU246,AU246*HLOOKUP($O247,$R$2:$BS$34,32,FALSE)),0)</f>
        <v>0</v>
      </c>
      <c r="AV247" s="35">
        <f t="shared" ref="AV247" si="4301">IF(AV$2&gt;=$O247,IF(AV246-(AV246*HLOOKUP($O247,$R$2:$BS$34,32,FALSE))&lt;=0,AV246,AV246*HLOOKUP($O247,$R$2:$BS$34,32,FALSE)),0)</f>
        <v>0</v>
      </c>
      <c r="AW247" s="35">
        <f t="shared" ref="AW247" si="4302">IF(AW$2&gt;=$O247,IF(AW246-(AW246*HLOOKUP($O247,$R$2:$BS$34,32,FALSE))&lt;=0,AW246,AW246*HLOOKUP($O247,$R$2:$BS$34,32,FALSE)),0)</f>
        <v>0</v>
      </c>
      <c r="AX247" s="35">
        <f t="shared" ref="AX247" si="4303">IF(AX$2&gt;=$O247,IF(AX246-(AX246*HLOOKUP($O247,$R$2:$BS$34,32,FALSE))&lt;=0,AX246,AX246*HLOOKUP($O247,$R$2:$BS$34,32,FALSE)),0)</f>
        <v>0</v>
      </c>
      <c r="AY247" s="35">
        <f t="shared" ref="AY247" si="4304">IF(AY$2&gt;=$O247,IF(AY246-(AY246*HLOOKUP($O247,$R$2:$BS$34,32,FALSE))&lt;=0,AY246,AY246*HLOOKUP($O247,$R$2:$BS$34,32,FALSE)),0)</f>
        <v>0</v>
      </c>
      <c r="AZ247" s="35">
        <f t="shared" ref="AZ247" si="4305">IF(AZ$2&gt;=$O247,IF(AZ246-(AZ246*HLOOKUP($O247,$R$2:$BS$34,32,FALSE))&lt;=0,AZ246,AZ246*HLOOKUP($O247,$R$2:$BS$34,32,FALSE)),0)</f>
        <v>0</v>
      </c>
      <c r="BA247" s="35">
        <f t="shared" ref="BA247" si="4306">IF(BA$2&gt;=$O247,IF(BA246-(BA246*HLOOKUP($O247,$R$2:$BS$34,32,FALSE))&lt;=0,BA246,BA246*HLOOKUP($O247,$R$2:$BS$34,32,FALSE)),0)</f>
        <v>0</v>
      </c>
      <c r="BB247" s="35">
        <f t="shared" ref="BB247" si="4307">IF(BB$2&gt;=$O247,IF(BB246-(BB246*HLOOKUP($O247,$R$2:$BS$34,32,FALSE))&lt;=0,BB246,BB246*HLOOKUP($O247,$R$2:$BS$34,32,FALSE)),0)</f>
        <v>0</v>
      </c>
      <c r="BC247" s="35">
        <f t="shared" ref="BC247" si="4308">IF(BC$2&gt;=$O247,IF(BC246-(BC246*HLOOKUP($O247,$R$2:$BS$34,32,FALSE))&lt;=0,BC246,BC246*HLOOKUP($O247,$R$2:$BS$34,32,FALSE)),0)</f>
        <v>0</v>
      </c>
      <c r="BD247" s="35">
        <f t="shared" ref="BD247" si="4309">IF(BD$2&gt;=$O247,IF(BD246-(BD246*HLOOKUP($O247,$R$2:$BS$34,32,FALSE))&lt;=0,BD246,BD246*HLOOKUP($O247,$R$2:$BS$34,32,FALSE)),0)</f>
        <v>0</v>
      </c>
      <c r="BE247" s="35">
        <f t="shared" ref="BE247" si="4310">IF(BE$2&gt;=$O247,IF(BE246-(BE246*HLOOKUP($O247,$R$2:$BS$34,32,FALSE))&lt;=0,BE246,BE246*HLOOKUP($O247,$R$2:$BS$34,32,FALSE)),0)</f>
        <v>0</v>
      </c>
      <c r="BF247" s="35">
        <f t="shared" ref="BF247" si="4311">IF(BF$2&gt;=$O247,IF(BF246-(BF246*HLOOKUP($O247,$R$2:$BS$34,32,FALSE))&lt;=0,BF246,BF246*HLOOKUP($O247,$R$2:$BS$34,32,FALSE)),0)</f>
        <v>0</v>
      </c>
      <c r="BG247" s="35">
        <f t="shared" ref="BG247" si="4312">IF(BG$2&gt;=$O247,IF(BG246-(BG246*HLOOKUP($O247,$R$2:$BS$34,32,FALSE))&lt;=0,BG246,BG246*HLOOKUP($O247,$R$2:$BS$34,32,FALSE)),0)</f>
        <v>0</v>
      </c>
      <c r="BH247" s="35">
        <f t="shared" ref="BH247" si="4313">IF(BH$2&gt;=$O247,IF(BH246-(BH246*HLOOKUP($O247,$R$2:$BS$34,32,FALSE))&lt;=0,BH246,BH246*HLOOKUP($O247,$R$2:$BS$34,32,FALSE)),0)</f>
        <v>0</v>
      </c>
      <c r="BI247" s="35">
        <f t="shared" ref="BI247" si="4314">IF(BI$2&gt;=$O247,IF(BI246-(BI246*HLOOKUP($O247,$R$2:$BS$34,32,FALSE))&lt;=0,BI246,BI246*HLOOKUP($O247,$R$2:$BS$34,32,FALSE)),0)</f>
        <v>0</v>
      </c>
      <c r="BJ247" s="35">
        <f t="shared" ref="BJ247" si="4315">IF(BJ$2&gt;=$O247,IF(BJ246-(BJ246*HLOOKUP($O247,$R$2:$BS$34,32,FALSE))&lt;=0,BJ246,BJ246*HLOOKUP($O247,$R$2:$BS$34,32,FALSE)),0)</f>
        <v>0</v>
      </c>
      <c r="BK247" s="35">
        <f t="shared" ref="BK247" si="4316">IF(BK$2&gt;=$O247,IF(BK246-(BK246*HLOOKUP($O247,$R$2:$BS$34,32,FALSE))&lt;=0,BK246,BK246*HLOOKUP($O247,$R$2:$BS$34,32,FALSE)),0)</f>
        <v>0</v>
      </c>
      <c r="BL247" s="35">
        <f t="shared" ref="BL247" si="4317">IF(BL$2&gt;=$O247,IF(BL246-(BL246*HLOOKUP($O247,$R$2:$BS$34,32,FALSE))&lt;=0,BL246,BL246*HLOOKUP($O247,$R$2:$BS$34,32,FALSE)),0)</f>
        <v>0</v>
      </c>
      <c r="BM247" s="35">
        <f t="shared" ref="BM247" si="4318">IF(BM$2&gt;=$O247,IF(BM246-(BM246*HLOOKUP($O247,$R$2:$BS$34,32,FALSE))&lt;=0,BM246,BM246*HLOOKUP($O247,$R$2:$BS$34,32,FALSE)),0)</f>
        <v>0</v>
      </c>
      <c r="BN247" s="35">
        <f t="shared" ref="BN247" si="4319">IF(BN$2&gt;=$O247,IF(BN246-(BN246*HLOOKUP($O247,$R$2:$BS$34,32,FALSE))&lt;=0,BN246,BN246*HLOOKUP($O247,$R$2:$BS$34,32,FALSE)),0)</f>
        <v>0</v>
      </c>
      <c r="BO247" s="35">
        <f t="shared" ref="BO247" si="4320">IF(BO$2&gt;=$O247,IF(BO246-(BO246*HLOOKUP($O247,$R$2:$BS$34,32,FALSE))&lt;=0,BO246,BO246*HLOOKUP($O247,$R$2:$BS$34,32,FALSE)),0)</f>
        <v>0</v>
      </c>
      <c r="BP247" s="35">
        <f t="shared" ref="BP247" si="4321">IF(BP$2&gt;=$O247,IF(BP246-(BP246*HLOOKUP($O247,$R$2:$BS$34,32,FALSE))&lt;=0,BP246,BP246*HLOOKUP($O247,$R$2:$BS$34,32,FALSE)),0)</f>
        <v>0</v>
      </c>
      <c r="BQ247" s="35">
        <f t="shared" ref="BQ247" si="4322">IF(BQ$2&gt;=$O247,IF(BQ246-(BQ246*HLOOKUP($O247,$R$2:$BS$34,32,FALSE))&lt;=0,BQ246,BQ246*HLOOKUP($O247,$R$2:$BS$34,32,FALSE)),0)</f>
        <v>0</v>
      </c>
      <c r="BR247" s="35">
        <f t="shared" ref="BR247" si="4323">IF(BR$2&gt;=$O247,IF(BR246-(BR246*HLOOKUP($O247,$R$2:$BS$34,32,FALSE))&lt;=0,BR246,BR246*HLOOKUP($O247,$R$2:$BS$34,32,FALSE)),0)</f>
        <v>0</v>
      </c>
      <c r="BS247" s="35">
        <f t="shared" ref="BS247" si="4324">IF(BS$2&gt;=$O247,IF(BS246-(BS246*HLOOKUP($O247,$R$2:$BS$34,32,FALSE))&lt;=0,BS246,BS246*HLOOKUP($O247,$R$2:$BS$34,32,FALSE)),0)</f>
        <v>0</v>
      </c>
    </row>
    <row r="248" spans="6:71" hidden="1" outlineLevel="1">
      <c r="F248" t="s">
        <v>195</v>
      </c>
      <c r="L248" s="22" t="s">
        <v>196</v>
      </c>
      <c r="O248" s="22">
        <v>28</v>
      </c>
      <c r="R248" s="35">
        <f t="shared" ref="R248:BS248" si="4325">IF($O248=R$2,R$193,IF(R$2&gt;$O248,Q248-Q249,0))</f>
        <v>0</v>
      </c>
      <c r="S248" s="35">
        <f t="shared" si="4325"/>
        <v>0</v>
      </c>
      <c r="T248" s="35">
        <f t="shared" si="4325"/>
        <v>0</v>
      </c>
      <c r="U248" s="35">
        <f t="shared" si="4325"/>
        <v>0</v>
      </c>
      <c r="V248" s="35">
        <f t="shared" si="4325"/>
        <v>0</v>
      </c>
      <c r="W248" s="35">
        <f t="shared" si="4325"/>
        <v>0</v>
      </c>
      <c r="X248" s="35">
        <f t="shared" si="4325"/>
        <v>0</v>
      </c>
      <c r="Y248" s="35">
        <f t="shared" si="4325"/>
        <v>0</v>
      </c>
      <c r="Z248" s="35">
        <f t="shared" si="4325"/>
        <v>0</v>
      </c>
      <c r="AA248" s="35">
        <f t="shared" si="4325"/>
        <v>0</v>
      </c>
      <c r="AB248" s="35">
        <f t="shared" si="4325"/>
        <v>0</v>
      </c>
      <c r="AC248" s="35">
        <f t="shared" si="4325"/>
        <v>0</v>
      </c>
      <c r="AD248" s="35">
        <f t="shared" si="4325"/>
        <v>0</v>
      </c>
      <c r="AE248" s="35">
        <f t="shared" si="4325"/>
        <v>0</v>
      </c>
      <c r="AF248" s="35">
        <f t="shared" si="4325"/>
        <v>0</v>
      </c>
      <c r="AG248" s="35">
        <f t="shared" si="4325"/>
        <v>0</v>
      </c>
      <c r="AH248" s="35">
        <f t="shared" si="4325"/>
        <v>0</v>
      </c>
      <c r="AI248" s="35">
        <f t="shared" si="4325"/>
        <v>0</v>
      </c>
      <c r="AJ248" s="35">
        <f t="shared" si="4325"/>
        <v>0</v>
      </c>
      <c r="AK248" s="35">
        <f t="shared" si="4325"/>
        <v>0</v>
      </c>
      <c r="AL248" s="35">
        <f t="shared" si="4325"/>
        <v>0</v>
      </c>
      <c r="AM248" s="35">
        <f t="shared" si="4325"/>
        <v>0</v>
      </c>
      <c r="AN248" s="35">
        <f t="shared" si="4325"/>
        <v>0</v>
      </c>
      <c r="AO248" s="35">
        <f t="shared" si="4325"/>
        <v>0</v>
      </c>
      <c r="AP248" s="35">
        <f t="shared" si="4325"/>
        <v>0</v>
      </c>
      <c r="AQ248" s="35">
        <f t="shared" si="4325"/>
        <v>0</v>
      </c>
      <c r="AR248" s="35">
        <f t="shared" si="4325"/>
        <v>0</v>
      </c>
      <c r="AS248" s="35">
        <f t="shared" si="4325"/>
        <v>0</v>
      </c>
      <c r="AT248" s="35">
        <f t="shared" si="4325"/>
        <v>0</v>
      </c>
      <c r="AU248" s="35">
        <f t="shared" si="4325"/>
        <v>0</v>
      </c>
      <c r="AV248" s="35">
        <f t="shared" si="4325"/>
        <v>0</v>
      </c>
      <c r="AW248" s="35">
        <f t="shared" si="4325"/>
        <v>0</v>
      </c>
      <c r="AX248" s="35">
        <f t="shared" si="4325"/>
        <v>0</v>
      </c>
      <c r="AY248" s="35">
        <f t="shared" si="4325"/>
        <v>0</v>
      </c>
      <c r="AZ248" s="35">
        <f t="shared" si="4325"/>
        <v>0</v>
      </c>
      <c r="BA248" s="35">
        <f t="shared" si="4325"/>
        <v>0</v>
      </c>
      <c r="BB248" s="35">
        <f t="shared" si="4325"/>
        <v>0</v>
      </c>
      <c r="BC248" s="35">
        <f t="shared" si="4325"/>
        <v>0</v>
      </c>
      <c r="BD248" s="35">
        <f t="shared" si="4325"/>
        <v>0</v>
      </c>
      <c r="BE248" s="35">
        <f t="shared" si="4325"/>
        <v>0</v>
      </c>
      <c r="BF248" s="35">
        <f t="shared" si="4325"/>
        <v>0</v>
      </c>
      <c r="BG248" s="35">
        <f t="shared" si="4325"/>
        <v>0</v>
      </c>
      <c r="BH248" s="35">
        <f t="shared" si="4325"/>
        <v>0</v>
      </c>
      <c r="BI248" s="35">
        <f t="shared" si="4325"/>
        <v>0</v>
      </c>
      <c r="BJ248" s="35">
        <f t="shared" si="4325"/>
        <v>0</v>
      </c>
      <c r="BK248" s="35">
        <f t="shared" si="4325"/>
        <v>0</v>
      </c>
      <c r="BL248" s="35">
        <f t="shared" si="4325"/>
        <v>0</v>
      </c>
      <c r="BM248" s="35">
        <f t="shared" si="4325"/>
        <v>0</v>
      </c>
      <c r="BN248" s="35">
        <f t="shared" si="4325"/>
        <v>0</v>
      </c>
      <c r="BO248" s="35">
        <f t="shared" si="4325"/>
        <v>0</v>
      </c>
      <c r="BP248" s="35">
        <f t="shared" si="4325"/>
        <v>0</v>
      </c>
      <c r="BQ248" s="35">
        <f t="shared" si="4325"/>
        <v>0</v>
      </c>
      <c r="BR248" s="35">
        <f t="shared" si="4325"/>
        <v>0</v>
      </c>
      <c r="BS248" s="35">
        <f t="shared" si="4325"/>
        <v>0</v>
      </c>
    </row>
    <row r="249" spans="6:71" hidden="1" outlineLevel="1">
      <c r="F249" t="s">
        <v>197</v>
      </c>
      <c r="L249" s="22" t="s">
        <v>190</v>
      </c>
      <c r="O249" s="22">
        <v>28</v>
      </c>
      <c r="R249" s="35">
        <f t="shared" ref="R249" si="4326">IF(R$2&gt;=$O249,IF(R248-(R248*HLOOKUP($O249,$R$2:$BS$34,32,FALSE))&lt;=0,R248,R248*HLOOKUP($O249,$R$2:$BS$34,32,FALSE)),0)</f>
        <v>0</v>
      </c>
      <c r="S249" s="35">
        <f t="shared" ref="S249" si="4327">IF(S$2&gt;=$O249,IF(S248-(S248*HLOOKUP($O249,$R$2:$BS$34,32,FALSE))&lt;=0,S248,S248*HLOOKUP($O249,$R$2:$BS$34,32,FALSE)),0)</f>
        <v>0</v>
      </c>
      <c r="T249" s="35">
        <f t="shared" ref="T249" si="4328">IF(T$2&gt;=$O249,IF(T248-(T248*HLOOKUP($O249,$R$2:$BS$34,32,FALSE))&lt;=0,T248,T248*HLOOKUP($O249,$R$2:$BS$34,32,FALSE)),0)</f>
        <v>0</v>
      </c>
      <c r="U249" s="35">
        <f t="shared" ref="U249" si="4329">IF(U$2&gt;=$O249,IF(U248-(U248*HLOOKUP($O249,$R$2:$BS$34,32,FALSE))&lt;=0,U248,U248*HLOOKUP($O249,$R$2:$BS$34,32,FALSE)),0)</f>
        <v>0</v>
      </c>
      <c r="V249" s="35">
        <f t="shared" ref="V249" si="4330">IF(V$2&gt;=$O249,IF(V248-(V248*HLOOKUP($O249,$R$2:$BS$34,32,FALSE))&lt;=0,V248,V248*HLOOKUP($O249,$R$2:$BS$34,32,FALSE)),0)</f>
        <v>0</v>
      </c>
      <c r="W249" s="35">
        <f t="shared" ref="W249" si="4331">IF(W$2&gt;=$O249,IF(W248-(W248*HLOOKUP($O249,$R$2:$BS$34,32,FALSE))&lt;=0,W248,W248*HLOOKUP($O249,$R$2:$BS$34,32,FALSE)),0)</f>
        <v>0</v>
      </c>
      <c r="X249" s="35">
        <f t="shared" ref="X249" si="4332">IF(X$2&gt;=$O249,IF(X248-(X248*HLOOKUP($O249,$R$2:$BS$34,32,FALSE))&lt;=0,X248,X248*HLOOKUP($O249,$R$2:$BS$34,32,FALSE)),0)</f>
        <v>0</v>
      </c>
      <c r="Y249" s="35">
        <f t="shared" ref="Y249" si="4333">IF(Y$2&gt;=$O249,IF(Y248-(Y248*HLOOKUP($O249,$R$2:$BS$34,32,FALSE))&lt;=0,Y248,Y248*HLOOKUP($O249,$R$2:$BS$34,32,FALSE)),0)</f>
        <v>0</v>
      </c>
      <c r="Z249" s="35">
        <f t="shared" ref="Z249" si="4334">IF(Z$2&gt;=$O249,IF(Z248-(Z248*HLOOKUP($O249,$R$2:$BS$34,32,FALSE))&lt;=0,Z248,Z248*HLOOKUP($O249,$R$2:$BS$34,32,FALSE)),0)</f>
        <v>0</v>
      </c>
      <c r="AA249" s="35">
        <f t="shared" ref="AA249" si="4335">IF(AA$2&gt;=$O249,IF(AA248-(AA248*HLOOKUP($O249,$R$2:$BS$34,32,FALSE))&lt;=0,AA248,AA248*HLOOKUP($O249,$R$2:$BS$34,32,FALSE)),0)</f>
        <v>0</v>
      </c>
      <c r="AB249" s="35">
        <f t="shared" ref="AB249" si="4336">IF(AB$2&gt;=$O249,IF(AB248-(AB248*HLOOKUP($O249,$R$2:$BS$34,32,FALSE))&lt;=0,AB248,AB248*HLOOKUP($O249,$R$2:$BS$34,32,FALSE)),0)</f>
        <v>0</v>
      </c>
      <c r="AC249" s="35">
        <f t="shared" ref="AC249" si="4337">IF(AC$2&gt;=$O249,IF(AC248-(AC248*HLOOKUP($O249,$R$2:$BS$34,32,FALSE))&lt;=0,AC248,AC248*HLOOKUP($O249,$R$2:$BS$34,32,FALSE)),0)</f>
        <v>0</v>
      </c>
      <c r="AD249" s="35">
        <f t="shared" ref="AD249" si="4338">IF(AD$2&gt;=$O249,IF(AD248-(AD248*HLOOKUP($O249,$R$2:$BS$34,32,FALSE))&lt;=0,AD248,AD248*HLOOKUP($O249,$R$2:$BS$34,32,FALSE)),0)</f>
        <v>0</v>
      </c>
      <c r="AE249" s="35">
        <f t="shared" ref="AE249" si="4339">IF(AE$2&gt;=$O249,IF(AE248-(AE248*HLOOKUP($O249,$R$2:$BS$34,32,FALSE))&lt;=0,AE248,AE248*HLOOKUP($O249,$R$2:$BS$34,32,FALSE)),0)</f>
        <v>0</v>
      </c>
      <c r="AF249" s="35">
        <f t="shared" ref="AF249" si="4340">IF(AF$2&gt;=$O249,IF(AF248-(AF248*HLOOKUP($O249,$R$2:$BS$34,32,FALSE))&lt;=0,AF248,AF248*HLOOKUP($O249,$R$2:$BS$34,32,FALSE)),0)</f>
        <v>0</v>
      </c>
      <c r="AG249" s="35">
        <f t="shared" ref="AG249" si="4341">IF(AG$2&gt;=$O249,IF(AG248-(AG248*HLOOKUP($O249,$R$2:$BS$34,32,FALSE))&lt;=0,AG248,AG248*HLOOKUP($O249,$R$2:$BS$34,32,FALSE)),0)</f>
        <v>0</v>
      </c>
      <c r="AH249" s="35">
        <f t="shared" ref="AH249" si="4342">IF(AH$2&gt;=$O249,IF(AH248-(AH248*HLOOKUP($O249,$R$2:$BS$34,32,FALSE))&lt;=0,AH248,AH248*HLOOKUP($O249,$R$2:$BS$34,32,FALSE)),0)</f>
        <v>0</v>
      </c>
      <c r="AI249" s="35">
        <f t="shared" ref="AI249" si="4343">IF(AI$2&gt;=$O249,IF(AI248-(AI248*HLOOKUP($O249,$R$2:$BS$34,32,FALSE))&lt;=0,AI248,AI248*HLOOKUP($O249,$R$2:$BS$34,32,FALSE)),0)</f>
        <v>0</v>
      </c>
      <c r="AJ249" s="35">
        <f t="shared" ref="AJ249" si="4344">IF(AJ$2&gt;=$O249,IF(AJ248-(AJ248*HLOOKUP($O249,$R$2:$BS$34,32,FALSE))&lt;=0,AJ248,AJ248*HLOOKUP($O249,$R$2:$BS$34,32,FALSE)),0)</f>
        <v>0</v>
      </c>
      <c r="AK249" s="35">
        <f t="shared" ref="AK249" si="4345">IF(AK$2&gt;=$O249,IF(AK248-(AK248*HLOOKUP($O249,$R$2:$BS$34,32,FALSE))&lt;=0,AK248,AK248*HLOOKUP($O249,$R$2:$BS$34,32,FALSE)),0)</f>
        <v>0</v>
      </c>
      <c r="AL249" s="35">
        <f t="shared" ref="AL249" si="4346">IF(AL$2&gt;=$O249,IF(AL248-(AL248*HLOOKUP($O249,$R$2:$BS$34,32,FALSE))&lt;=0,AL248,AL248*HLOOKUP($O249,$R$2:$BS$34,32,FALSE)),0)</f>
        <v>0</v>
      </c>
      <c r="AM249" s="35">
        <f t="shared" ref="AM249" si="4347">IF(AM$2&gt;=$O249,IF(AM248-(AM248*HLOOKUP($O249,$R$2:$BS$34,32,FALSE))&lt;=0,AM248,AM248*HLOOKUP($O249,$R$2:$BS$34,32,FALSE)),0)</f>
        <v>0</v>
      </c>
      <c r="AN249" s="35">
        <f t="shared" ref="AN249" si="4348">IF(AN$2&gt;=$O249,IF(AN248-(AN248*HLOOKUP($O249,$R$2:$BS$34,32,FALSE))&lt;=0,AN248,AN248*HLOOKUP($O249,$R$2:$BS$34,32,FALSE)),0)</f>
        <v>0</v>
      </c>
      <c r="AO249" s="35">
        <f t="shared" ref="AO249" si="4349">IF(AO$2&gt;=$O249,IF(AO248-(AO248*HLOOKUP($O249,$R$2:$BS$34,32,FALSE))&lt;=0,AO248,AO248*HLOOKUP($O249,$R$2:$BS$34,32,FALSE)),0)</f>
        <v>0</v>
      </c>
      <c r="AP249" s="35">
        <f t="shared" ref="AP249" si="4350">IF(AP$2&gt;=$O249,IF(AP248-(AP248*HLOOKUP($O249,$R$2:$BS$34,32,FALSE))&lt;=0,AP248,AP248*HLOOKUP($O249,$R$2:$BS$34,32,FALSE)),0)</f>
        <v>0</v>
      </c>
      <c r="AQ249" s="35">
        <f t="shared" ref="AQ249" si="4351">IF(AQ$2&gt;=$O249,IF(AQ248-(AQ248*HLOOKUP($O249,$R$2:$BS$34,32,FALSE))&lt;=0,AQ248,AQ248*HLOOKUP($O249,$R$2:$BS$34,32,FALSE)),0)</f>
        <v>0</v>
      </c>
      <c r="AR249" s="35">
        <f t="shared" ref="AR249" si="4352">IF(AR$2&gt;=$O249,IF(AR248-(AR248*HLOOKUP($O249,$R$2:$BS$34,32,FALSE))&lt;=0,AR248,AR248*HLOOKUP($O249,$R$2:$BS$34,32,FALSE)),0)</f>
        <v>0</v>
      </c>
      <c r="AS249" s="35">
        <f t="shared" ref="AS249" si="4353">IF(AS$2&gt;=$O249,IF(AS248-(AS248*HLOOKUP($O249,$R$2:$BS$34,32,FALSE))&lt;=0,AS248,AS248*HLOOKUP($O249,$R$2:$BS$34,32,FALSE)),0)</f>
        <v>0</v>
      </c>
      <c r="AT249" s="35">
        <f t="shared" ref="AT249" si="4354">IF(AT$2&gt;=$O249,IF(AT248-(AT248*HLOOKUP($O249,$R$2:$BS$34,32,FALSE))&lt;=0,AT248,AT248*HLOOKUP($O249,$R$2:$BS$34,32,FALSE)),0)</f>
        <v>0</v>
      </c>
      <c r="AU249" s="35">
        <f t="shared" ref="AU249" si="4355">IF(AU$2&gt;=$O249,IF(AU248-(AU248*HLOOKUP($O249,$R$2:$BS$34,32,FALSE))&lt;=0,AU248,AU248*HLOOKUP($O249,$R$2:$BS$34,32,FALSE)),0)</f>
        <v>0</v>
      </c>
      <c r="AV249" s="35">
        <f t="shared" ref="AV249" si="4356">IF(AV$2&gt;=$O249,IF(AV248-(AV248*HLOOKUP($O249,$R$2:$BS$34,32,FALSE))&lt;=0,AV248,AV248*HLOOKUP($O249,$R$2:$BS$34,32,FALSE)),0)</f>
        <v>0</v>
      </c>
      <c r="AW249" s="35">
        <f t="shared" ref="AW249" si="4357">IF(AW$2&gt;=$O249,IF(AW248-(AW248*HLOOKUP($O249,$R$2:$BS$34,32,FALSE))&lt;=0,AW248,AW248*HLOOKUP($O249,$R$2:$BS$34,32,FALSE)),0)</f>
        <v>0</v>
      </c>
      <c r="AX249" s="35">
        <f t="shared" ref="AX249" si="4358">IF(AX$2&gt;=$O249,IF(AX248-(AX248*HLOOKUP($O249,$R$2:$BS$34,32,FALSE))&lt;=0,AX248,AX248*HLOOKUP($O249,$R$2:$BS$34,32,FALSE)),0)</f>
        <v>0</v>
      </c>
      <c r="AY249" s="35">
        <f t="shared" ref="AY249" si="4359">IF(AY$2&gt;=$O249,IF(AY248-(AY248*HLOOKUP($O249,$R$2:$BS$34,32,FALSE))&lt;=0,AY248,AY248*HLOOKUP($O249,$R$2:$BS$34,32,FALSE)),0)</f>
        <v>0</v>
      </c>
      <c r="AZ249" s="35">
        <f t="shared" ref="AZ249" si="4360">IF(AZ$2&gt;=$O249,IF(AZ248-(AZ248*HLOOKUP($O249,$R$2:$BS$34,32,FALSE))&lt;=0,AZ248,AZ248*HLOOKUP($O249,$R$2:$BS$34,32,FALSE)),0)</f>
        <v>0</v>
      </c>
      <c r="BA249" s="35">
        <f t="shared" ref="BA249" si="4361">IF(BA$2&gt;=$O249,IF(BA248-(BA248*HLOOKUP($O249,$R$2:$BS$34,32,FALSE))&lt;=0,BA248,BA248*HLOOKUP($O249,$R$2:$BS$34,32,FALSE)),0)</f>
        <v>0</v>
      </c>
      <c r="BB249" s="35">
        <f t="shared" ref="BB249" si="4362">IF(BB$2&gt;=$O249,IF(BB248-(BB248*HLOOKUP($O249,$R$2:$BS$34,32,FALSE))&lt;=0,BB248,BB248*HLOOKUP($O249,$R$2:$BS$34,32,FALSE)),0)</f>
        <v>0</v>
      </c>
      <c r="BC249" s="35">
        <f t="shared" ref="BC249" si="4363">IF(BC$2&gt;=$O249,IF(BC248-(BC248*HLOOKUP($O249,$R$2:$BS$34,32,FALSE))&lt;=0,BC248,BC248*HLOOKUP($O249,$R$2:$BS$34,32,FALSE)),0)</f>
        <v>0</v>
      </c>
      <c r="BD249" s="35">
        <f t="shared" ref="BD249" si="4364">IF(BD$2&gt;=$O249,IF(BD248-(BD248*HLOOKUP($O249,$R$2:$BS$34,32,FALSE))&lt;=0,BD248,BD248*HLOOKUP($O249,$R$2:$BS$34,32,FALSE)),0)</f>
        <v>0</v>
      </c>
      <c r="BE249" s="35">
        <f t="shared" ref="BE249" si="4365">IF(BE$2&gt;=$O249,IF(BE248-(BE248*HLOOKUP($O249,$R$2:$BS$34,32,FALSE))&lt;=0,BE248,BE248*HLOOKUP($O249,$R$2:$BS$34,32,FALSE)),0)</f>
        <v>0</v>
      </c>
      <c r="BF249" s="35">
        <f t="shared" ref="BF249" si="4366">IF(BF$2&gt;=$O249,IF(BF248-(BF248*HLOOKUP($O249,$R$2:$BS$34,32,FALSE))&lt;=0,BF248,BF248*HLOOKUP($O249,$R$2:$BS$34,32,FALSE)),0)</f>
        <v>0</v>
      </c>
      <c r="BG249" s="35">
        <f t="shared" ref="BG249" si="4367">IF(BG$2&gt;=$O249,IF(BG248-(BG248*HLOOKUP($O249,$R$2:$BS$34,32,FALSE))&lt;=0,BG248,BG248*HLOOKUP($O249,$R$2:$BS$34,32,FALSE)),0)</f>
        <v>0</v>
      </c>
      <c r="BH249" s="35">
        <f t="shared" ref="BH249" si="4368">IF(BH$2&gt;=$O249,IF(BH248-(BH248*HLOOKUP($O249,$R$2:$BS$34,32,FALSE))&lt;=0,BH248,BH248*HLOOKUP($O249,$R$2:$BS$34,32,FALSE)),0)</f>
        <v>0</v>
      </c>
      <c r="BI249" s="35">
        <f t="shared" ref="BI249" si="4369">IF(BI$2&gt;=$O249,IF(BI248-(BI248*HLOOKUP($O249,$R$2:$BS$34,32,FALSE))&lt;=0,BI248,BI248*HLOOKUP($O249,$R$2:$BS$34,32,FALSE)),0)</f>
        <v>0</v>
      </c>
      <c r="BJ249" s="35">
        <f t="shared" ref="BJ249" si="4370">IF(BJ$2&gt;=$O249,IF(BJ248-(BJ248*HLOOKUP($O249,$R$2:$BS$34,32,FALSE))&lt;=0,BJ248,BJ248*HLOOKUP($O249,$R$2:$BS$34,32,FALSE)),0)</f>
        <v>0</v>
      </c>
      <c r="BK249" s="35">
        <f t="shared" ref="BK249" si="4371">IF(BK$2&gt;=$O249,IF(BK248-(BK248*HLOOKUP($O249,$R$2:$BS$34,32,FALSE))&lt;=0,BK248,BK248*HLOOKUP($O249,$R$2:$BS$34,32,FALSE)),0)</f>
        <v>0</v>
      </c>
      <c r="BL249" s="35">
        <f t="shared" ref="BL249" si="4372">IF(BL$2&gt;=$O249,IF(BL248-(BL248*HLOOKUP($O249,$R$2:$BS$34,32,FALSE))&lt;=0,BL248,BL248*HLOOKUP($O249,$R$2:$BS$34,32,FALSE)),0)</f>
        <v>0</v>
      </c>
      <c r="BM249" s="35">
        <f t="shared" ref="BM249" si="4373">IF(BM$2&gt;=$O249,IF(BM248-(BM248*HLOOKUP($O249,$R$2:$BS$34,32,FALSE))&lt;=0,BM248,BM248*HLOOKUP($O249,$R$2:$BS$34,32,FALSE)),0)</f>
        <v>0</v>
      </c>
      <c r="BN249" s="35">
        <f t="shared" ref="BN249" si="4374">IF(BN$2&gt;=$O249,IF(BN248-(BN248*HLOOKUP($O249,$R$2:$BS$34,32,FALSE))&lt;=0,BN248,BN248*HLOOKUP($O249,$R$2:$BS$34,32,FALSE)),0)</f>
        <v>0</v>
      </c>
      <c r="BO249" s="35">
        <f t="shared" ref="BO249" si="4375">IF(BO$2&gt;=$O249,IF(BO248-(BO248*HLOOKUP($O249,$R$2:$BS$34,32,FALSE))&lt;=0,BO248,BO248*HLOOKUP($O249,$R$2:$BS$34,32,FALSE)),0)</f>
        <v>0</v>
      </c>
      <c r="BP249" s="35">
        <f t="shared" ref="BP249" si="4376">IF(BP$2&gt;=$O249,IF(BP248-(BP248*HLOOKUP($O249,$R$2:$BS$34,32,FALSE))&lt;=0,BP248,BP248*HLOOKUP($O249,$R$2:$BS$34,32,FALSE)),0)</f>
        <v>0</v>
      </c>
      <c r="BQ249" s="35">
        <f t="shared" ref="BQ249" si="4377">IF(BQ$2&gt;=$O249,IF(BQ248-(BQ248*HLOOKUP($O249,$R$2:$BS$34,32,FALSE))&lt;=0,BQ248,BQ248*HLOOKUP($O249,$R$2:$BS$34,32,FALSE)),0)</f>
        <v>0</v>
      </c>
      <c r="BR249" s="35">
        <f t="shared" ref="BR249" si="4378">IF(BR$2&gt;=$O249,IF(BR248-(BR248*HLOOKUP($O249,$R$2:$BS$34,32,FALSE))&lt;=0,BR248,BR248*HLOOKUP($O249,$R$2:$BS$34,32,FALSE)),0)</f>
        <v>0</v>
      </c>
      <c r="BS249" s="35">
        <f t="shared" ref="BS249" si="4379">IF(BS$2&gt;=$O249,IF(BS248-(BS248*HLOOKUP($O249,$R$2:$BS$34,32,FALSE))&lt;=0,BS248,BS248*HLOOKUP($O249,$R$2:$BS$34,32,FALSE)),0)</f>
        <v>0</v>
      </c>
    </row>
    <row r="250" spans="6:71" hidden="1" outlineLevel="1">
      <c r="F250" t="s">
        <v>195</v>
      </c>
      <c r="L250" s="22" t="s">
        <v>196</v>
      </c>
      <c r="O250" s="22">
        <v>29</v>
      </c>
      <c r="R250" s="35">
        <f t="shared" ref="R250:BS250" si="4380">IF($O250=R$2,R$193,IF(R$2&gt;$O250,Q250-Q251,0))</f>
        <v>0</v>
      </c>
      <c r="S250" s="35">
        <f t="shared" si="4380"/>
        <v>0</v>
      </c>
      <c r="T250" s="35">
        <f t="shared" si="4380"/>
        <v>0</v>
      </c>
      <c r="U250" s="35">
        <f t="shared" si="4380"/>
        <v>0</v>
      </c>
      <c r="V250" s="35">
        <f t="shared" si="4380"/>
        <v>0</v>
      </c>
      <c r="W250" s="35">
        <f t="shared" si="4380"/>
        <v>0</v>
      </c>
      <c r="X250" s="35">
        <f t="shared" si="4380"/>
        <v>0</v>
      </c>
      <c r="Y250" s="35">
        <f t="shared" si="4380"/>
        <v>0</v>
      </c>
      <c r="Z250" s="35">
        <f t="shared" si="4380"/>
        <v>0</v>
      </c>
      <c r="AA250" s="35">
        <f t="shared" si="4380"/>
        <v>0</v>
      </c>
      <c r="AB250" s="35">
        <f t="shared" si="4380"/>
        <v>0</v>
      </c>
      <c r="AC250" s="35">
        <f t="shared" si="4380"/>
        <v>0</v>
      </c>
      <c r="AD250" s="35">
        <f t="shared" si="4380"/>
        <v>0</v>
      </c>
      <c r="AE250" s="35">
        <f t="shared" si="4380"/>
        <v>0</v>
      </c>
      <c r="AF250" s="35">
        <f t="shared" si="4380"/>
        <v>0</v>
      </c>
      <c r="AG250" s="35">
        <f t="shared" si="4380"/>
        <v>0</v>
      </c>
      <c r="AH250" s="35">
        <f t="shared" si="4380"/>
        <v>0</v>
      </c>
      <c r="AI250" s="35">
        <f t="shared" si="4380"/>
        <v>0</v>
      </c>
      <c r="AJ250" s="35">
        <f t="shared" si="4380"/>
        <v>0</v>
      </c>
      <c r="AK250" s="35">
        <f t="shared" si="4380"/>
        <v>0</v>
      </c>
      <c r="AL250" s="35">
        <f t="shared" si="4380"/>
        <v>0</v>
      </c>
      <c r="AM250" s="35">
        <f t="shared" si="4380"/>
        <v>0</v>
      </c>
      <c r="AN250" s="35">
        <f t="shared" si="4380"/>
        <v>0</v>
      </c>
      <c r="AO250" s="35">
        <f t="shared" si="4380"/>
        <v>0</v>
      </c>
      <c r="AP250" s="35">
        <f t="shared" si="4380"/>
        <v>0</v>
      </c>
      <c r="AQ250" s="35">
        <f t="shared" si="4380"/>
        <v>0</v>
      </c>
      <c r="AR250" s="35">
        <f t="shared" si="4380"/>
        <v>0</v>
      </c>
      <c r="AS250" s="35">
        <f t="shared" si="4380"/>
        <v>0</v>
      </c>
      <c r="AT250" s="35">
        <f t="shared" si="4380"/>
        <v>0</v>
      </c>
      <c r="AU250" s="35">
        <f t="shared" si="4380"/>
        <v>0</v>
      </c>
      <c r="AV250" s="35">
        <f t="shared" si="4380"/>
        <v>0</v>
      </c>
      <c r="AW250" s="35">
        <f t="shared" si="4380"/>
        <v>0</v>
      </c>
      <c r="AX250" s="35">
        <f t="shared" si="4380"/>
        <v>0</v>
      </c>
      <c r="AY250" s="35">
        <f t="shared" si="4380"/>
        <v>0</v>
      </c>
      <c r="AZ250" s="35">
        <f t="shared" si="4380"/>
        <v>0</v>
      </c>
      <c r="BA250" s="35">
        <f t="shared" si="4380"/>
        <v>0</v>
      </c>
      <c r="BB250" s="35">
        <f t="shared" si="4380"/>
        <v>0</v>
      </c>
      <c r="BC250" s="35">
        <f t="shared" si="4380"/>
        <v>0</v>
      </c>
      <c r="BD250" s="35">
        <f t="shared" si="4380"/>
        <v>0</v>
      </c>
      <c r="BE250" s="35">
        <f t="shared" si="4380"/>
        <v>0</v>
      </c>
      <c r="BF250" s="35">
        <f t="shared" si="4380"/>
        <v>0</v>
      </c>
      <c r="BG250" s="35">
        <f t="shared" si="4380"/>
        <v>0</v>
      </c>
      <c r="BH250" s="35">
        <f t="shared" si="4380"/>
        <v>0</v>
      </c>
      <c r="BI250" s="35">
        <f t="shared" si="4380"/>
        <v>0</v>
      </c>
      <c r="BJ250" s="35">
        <f t="shared" si="4380"/>
        <v>0</v>
      </c>
      <c r="BK250" s="35">
        <f t="shared" si="4380"/>
        <v>0</v>
      </c>
      <c r="BL250" s="35">
        <f t="shared" si="4380"/>
        <v>0</v>
      </c>
      <c r="BM250" s="35">
        <f t="shared" si="4380"/>
        <v>0</v>
      </c>
      <c r="BN250" s="35">
        <f t="shared" si="4380"/>
        <v>0</v>
      </c>
      <c r="BO250" s="35">
        <f t="shared" si="4380"/>
        <v>0</v>
      </c>
      <c r="BP250" s="35">
        <f t="shared" si="4380"/>
        <v>0</v>
      </c>
      <c r="BQ250" s="35">
        <f t="shared" si="4380"/>
        <v>0</v>
      </c>
      <c r="BR250" s="35">
        <f t="shared" si="4380"/>
        <v>0</v>
      </c>
      <c r="BS250" s="35">
        <f t="shared" si="4380"/>
        <v>0</v>
      </c>
    </row>
    <row r="251" spans="6:71" hidden="1" outlineLevel="1">
      <c r="F251" t="s">
        <v>197</v>
      </c>
      <c r="L251" s="22" t="s">
        <v>190</v>
      </c>
      <c r="O251" s="22">
        <v>29</v>
      </c>
      <c r="R251" s="35">
        <f t="shared" ref="R251" si="4381">IF(R$2&gt;=$O251,IF(R250-(R250*HLOOKUP($O251,$R$2:$BS$34,32,FALSE))&lt;=0,R250,R250*HLOOKUP($O251,$R$2:$BS$34,32,FALSE)),0)</f>
        <v>0</v>
      </c>
      <c r="S251" s="35">
        <f t="shared" ref="S251" si="4382">IF(S$2&gt;=$O251,IF(S250-(S250*HLOOKUP($O251,$R$2:$BS$34,32,FALSE))&lt;=0,S250,S250*HLOOKUP($O251,$R$2:$BS$34,32,FALSE)),0)</f>
        <v>0</v>
      </c>
      <c r="T251" s="35">
        <f t="shared" ref="T251" si="4383">IF(T$2&gt;=$O251,IF(T250-(T250*HLOOKUP($O251,$R$2:$BS$34,32,FALSE))&lt;=0,T250,T250*HLOOKUP($O251,$R$2:$BS$34,32,FALSE)),0)</f>
        <v>0</v>
      </c>
      <c r="U251" s="35">
        <f t="shared" ref="U251" si="4384">IF(U$2&gt;=$O251,IF(U250-(U250*HLOOKUP($O251,$R$2:$BS$34,32,FALSE))&lt;=0,U250,U250*HLOOKUP($O251,$R$2:$BS$34,32,FALSE)),0)</f>
        <v>0</v>
      </c>
      <c r="V251" s="35">
        <f t="shared" ref="V251" si="4385">IF(V$2&gt;=$O251,IF(V250-(V250*HLOOKUP($O251,$R$2:$BS$34,32,FALSE))&lt;=0,V250,V250*HLOOKUP($O251,$R$2:$BS$34,32,FALSE)),0)</f>
        <v>0</v>
      </c>
      <c r="W251" s="35">
        <f t="shared" ref="W251" si="4386">IF(W$2&gt;=$O251,IF(W250-(W250*HLOOKUP($O251,$R$2:$BS$34,32,FALSE))&lt;=0,W250,W250*HLOOKUP($O251,$R$2:$BS$34,32,FALSE)),0)</f>
        <v>0</v>
      </c>
      <c r="X251" s="35">
        <f t="shared" ref="X251" si="4387">IF(X$2&gt;=$O251,IF(X250-(X250*HLOOKUP($O251,$R$2:$BS$34,32,FALSE))&lt;=0,X250,X250*HLOOKUP($O251,$R$2:$BS$34,32,FALSE)),0)</f>
        <v>0</v>
      </c>
      <c r="Y251" s="35">
        <f t="shared" ref="Y251" si="4388">IF(Y$2&gt;=$O251,IF(Y250-(Y250*HLOOKUP($O251,$R$2:$BS$34,32,FALSE))&lt;=0,Y250,Y250*HLOOKUP($O251,$R$2:$BS$34,32,FALSE)),0)</f>
        <v>0</v>
      </c>
      <c r="Z251" s="35">
        <f t="shared" ref="Z251" si="4389">IF(Z$2&gt;=$O251,IF(Z250-(Z250*HLOOKUP($O251,$R$2:$BS$34,32,FALSE))&lt;=0,Z250,Z250*HLOOKUP($O251,$R$2:$BS$34,32,FALSE)),0)</f>
        <v>0</v>
      </c>
      <c r="AA251" s="35">
        <f t="shared" ref="AA251" si="4390">IF(AA$2&gt;=$O251,IF(AA250-(AA250*HLOOKUP($O251,$R$2:$BS$34,32,FALSE))&lt;=0,AA250,AA250*HLOOKUP($O251,$R$2:$BS$34,32,FALSE)),0)</f>
        <v>0</v>
      </c>
      <c r="AB251" s="35">
        <f t="shared" ref="AB251" si="4391">IF(AB$2&gt;=$O251,IF(AB250-(AB250*HLOOKUP($O251,$R$2:$BS$34,32,FALSE))&lt;=0,AB250,AB250*HLOOKUP($O251,$R$2:$BS$34,32,FALSE)),0)</f>
        <v>0</v>
      </c>
      <c r="AC251" s="35">
        <f t="shared" ref="AC251" si="4392">IF(AC$2&gt;=$O251,IF(AC250-(AC250*HLOOKUP($O251,$R$2:$BS$34,32,FALSE))&lt;=0,AC250,AC250*HLOOKUP($O251,$R$2:$BS$34,32,FALSE)),0)</f>
        <v>0</v>
      </c>
      <c r="AD251" s="35">
        <f t="shared" ref="AD251" si="4393">IF(AD$2&gt;=$O251,IF(AD250-(AD250*HLOOKUP($O251,$R$2:$BS$34,32,FALSE))&lt;=0,AD250,AD250*HLOOKUP($O251,$R$2:$BS$34,32,FALSE)),0)</f>
        <v>0</v>
      </c>
      <c r="AE251" s="35">
        <f t="shared" ref="AE251" si="4394">IF(AE$2&gt;=$O251,IF(AE250-(AE250*HLOOKUP($O251,$R$2:$BS$34,32,FALSE))&lt;=0,AE250,AE250*HLOOKUP($O251,$R$2:$BS$34,32,FALSE)),0)</f>
        <v>0</v>
      </c>
      <c r="AF251" s="35">
        <f t="shared" ref="AF251" si="4395">IF(AF$2&gt;=$O251,IF(AF250-(AF250*HLOOKUP($O251,$R$2:$BS$34,32,FALSE))&lt;=0,AF250,AF250*HLOOKUP($O251,$R$2:$BS$34,32,FALSE)),0)</f>
        <v>0</v>
      </c>
      <c r="AG251" s="35">
        <f t="shared" ref="AG251" si="4396">IF(AG$2&gt;=$O251,IF(AG250-(AG250*HLOOKUP($O251,$R$2:$BS$34,32,FALSE))&lt;=0,AG250,AG250*HLOOKUP($O251,$R$2:$BS$34,32,FALSE)),0)</f>
        <v>0</v>
      </c>
      <c r="AH251" s="35">
        <f t="shared" ref="AH251" si="4397">IF(AH$2&gt;=$O251,IF(AH250-(AH250*HLOOKUP($O251,$R$2:$BS$34,32,FALSE))&lt;=0,AH250,AH250*HLOOKUP($O251,$R$2:$BS$34,32,FALSE)),0)</f>
        <v>0</v>
      </c>
      <c r="AI251" s="35">
        <f t="shared" ref="AI251" si="4398">IF(AI$2&gt;=$O251,IF(AI250-(AI250*HLOOKUP($O251,$R$2:$BS$34,32,FALSE))&lt;=0,AI250,AI250*HLOOKUP($O251,$R$2:$BS$34,32,FALSE)),0)</f>
        <v>0</v>
      </c>
      <c r="AJ251" s="35">
        <f t="shared" ref="AJ251" si="4399">IF(AJ$2&gt;=$O251,IF(AJ250-(AJ250*HLOOKUP($O251,$R$2:$BS$34,32,FALSE))&lt;=0,AJ250,AJ250*HLOOKUP($O251,$R$2:$BS$34,32,FALSE)),0)</f>
        <v>0</v>
      </c>
      <c r="AK251" s="35">
        <f t="shared" ref="AK251" si="4400">IF(AK$2&gt;=$O251,IF(AK250-(AK250*HLOOKUP($O251,$R$2:$BS$34,32,FALSE))&lt;=0,AK250,AK250*HLOOKUP($O251,$R$2:$BS$34,32,FALSE)),0)</f>
        <v>0</v>
      </c>
      <c r="AL251" s="35">
        <f t="shared" ref="AL251" si="4401">IF(AL$2&gt;=$O251,IF(AL250-(AL250*HLOOKUP($O251,$R$2:$BS$34,32,FALSE))&lt;=0,AL250,AL250*HLOOKUP($O251,$R$2:$BS$34,32,FALSE)),0)</f>
        <v>0</v>
      </c>
      <c r="AM251" s="35">
        <f t="shared" ref="AM251" si="4402">IF(AM$2&gt;=$O251,IF(AM250-(AM250*HLOOKUP($O251,$R$2:$BS$34,32,FALSE))&lt;=0,AM250,AM250*HLOOKUP($O251,$R$2:$BS$34,32,FALSE)),0)</f>
        <v>0</v>
      </c>
      <c r="AN251" s="35">
        <f t="shared" ref="AN251" si="4403">IF(AN$2&gt;=$O251,IF(AN250-(AN250*HLOOKUP($O251,$R$2:$BS$34,32,FALSE))&lt;=0,AN250,AN250*HLOOKUP($O251,$R$2:$BS$34,32,FALSE)),0)</f>
        <v>0</v>
      </c>
      <c r="AO251" s="35">
        <f t="shared" ref="AO251" si="4404">IF(AO$2&gt;=$O251,IF(AO250-(AO250*HLOOKUP($O251,$R$2:$BS$34,32,FALSE))&lt;=0,AO250,AO250*HLOOKUP($O251,$R$2:$BS$34,32,FALSE)),0)</f>
        <v>0</v>
      </c>
      <c r="AP251" s="35">
        <f t="shared" ref="AP251" si="4405">IF(AP$2&gt;=$O251,IF(AP250-(AP250*HLOOKUP($O251,$R$2:$BS$34,32,FALSE))&lt;=0,AP250,AP250*HLOOKUP($O251,$R$2:$BS$34,32,FALSE)),0)</f>
        <v>0</v>
      </c>
      <c r="AQ251" s="35">
        <f t="shared" ref="AQ251" si="4406">IF(AQ$2&gt;=$O251,IF(AQ250-(AQ250*HLOOKUP($O251,$R$2:$BS$34,32,FALSE))&lt;=0,AQ250,AQ250*HLOOKUP($O251,$R$2:$BS$34,32,FALSE)),0)</f>
        <v>0</v>
      </c>
      <c r="AR251" s="35">
        <f t="shared" ref="AR251" si="4407">IF(AR$2&gt;=$O251,IF(AR250-(AR250*HLOOKUP($O251,$R$2:$BS$34,32,FALSE))&lt;=0,AR250,AR250*HLOOKUP($O251,$R$2:$BS$34,32,FALSE)),0)</f>
        <v>0</v>
      </c>
      <c r="AS251" s="35">
        <f t="shared" ref="AS251" si="4408">IF(AS$2&gt;=$O251,IF(AS250-(AS250*HLOOKUP($O251,$R$2:$BS$34,32,FALSE))&lt;=0,AS250,AS250*HLOOKUP($O251,$R$2:$BS$34,32,FALSE)),0)</f>
        <v>0</v>
      </c>
      <c r="AT251" s="35">
        <f t="shared" ref="AT251" si="4409">IF(AT$2&gt;=$O251,IF(AT250-(AT250*HLOOKUP($O251,$R$2:$BS$34,32,FALSE))&lt;=0,AT250,AT250*HLOOKUP($O251,$R$2:$BS$34,32,FALSE)),0)</f>
        <v>0</v>
      </c>
      <c r="AU251" s="35">
        <f t="shared" ref="AU251" si="4410">IF(AU$2&gt;=$O251,IF(AU250-(AU250*HLOOKUP($O251,$R$2:$BS$34,32,FALSE))&lt;=0,AU250,AU250*HLOOKUP($O251,$R$2:$BS$34,32,FALSE)),0)</f>
        <v>0</v>
      </c>
      <c r="AV251" s="35">
        <f t="shared" ref="AV251" si="4411">IF(AV$2&gt;=$O251,IF(AV250-(AV250*HLOOKUP($O251,$R$2:$BS$34,32,FALSE))&lt;=0,AV250,AV250*HLOOKUP($O251,$R$2:$BS$34,32,FALSE)),0)</f>
        <v>0</v>
      </c>
      <c r="AW251" s="35">
        <f t="shared" ref="AW251" si="4412">IF(AW$2&gt;=$O251,IF(AW250-(AW250*HLOOKUP($O251,$R$2:$BS$34,32,FALSE))&lt;=0,AW250,AW250*HLOOKUP($O251,$R$2:$BS$34,32,FALSE)),0)</f>
        <v>0</v>
      </c>
      <c r="AX251" s="35">
        <f t="shared" ref="AX251" si="4413">IF(AX$2&gt;=$O251,IF(AX250-(AX250*HLOOKUP($O251,$R$2:$BS$34,32,FALSE))&lt;=0,AX250,AX250*HLOOKUP($O251,$R$2:$BS$34,32,FALSE)),0)</f>
        <v>0</v>
      </c>
      <c r="AY251" s="35">
        <f t="shared" ref="AY251" si="4414">IF(AY$2&gt;=$O251,IF(AY250-(AY250*HLOOKUP($O251,$R$2:$BS$34,32,FALSE))&lt;=0,AY250,AY250*HLOOKUP($O251,$R$2:$BS$34,32,FALSE)),0)</f>
        <v>0</v>
      </c>
      <c r="AZ251" s="35">
        <f t="shared" ref="AZ251" si="4415">IF(AZ$2&gt;=$O251,IF(AZ250-(AZ250*HLOOKUP($O251,$R$2:$BS$34,32,FALSE))&lt;=0,AZ250,AZ250*HLOOKUP($O251,$R$2:$BS$34,32,FALSE)),0)</f>
        <v>0</v>
      </c>
      <c r="BA251" s="35">
        <f t="shared" ref="BA251" si="4416">IF(BA$2&gt;=$O251,IF(BA250-(BA250*HLOOKUP($O251,$R$2:$BS$34,32,FALSE))&lt;=0,BA250,BA250*HLOOKUP($O251,$R$2:$BS$34,32,FALSE)),0)</f>
        <v>0</v>
      </c>
      <c r="BB251" s="35">
        <f t="shared" ref="BB251" si="4417">IF(BB$2&gt;=$O251,IF(BB250-(BB250*HLOOKUP($O251,$R$2:$BS$34,32,FALSE))&lt;=0,BB250,BB250*HLOOKUP($O251,$R$2:$BS$34,32,FALSE)),0)</f>
        <v>0</v>
      </c>
      <c r="BC251" s="35">
        <f t="shared" ref="BC251" si="4418">IF(BC$2&gt;=$O251,IF(BC250-(BC250*HLOOKUP($O251,$R$2:$BS$34,32,FALSE))&lt;=0,BC250,BC250*HLOOKUP($O251,$R$2:$BS$34,32,FALSE)),0)</f>
        <v>0</v>
      </c>
      <c r="BD251" s="35">
        <f t="shared" ref="BD251" si="4419">IF(BD$2&gt;=$O251,IF(BD250-(BD250*HLOOKUP($O251,$R$2:$BS$34,32,FALSE))&lt;=0,BD250,BD250*HLOOKUP($O251,$R$2:$BS$34,32,FALSE)),0)</f>
        <v>0</v>
      </c>
      <c r="BE251" s="35">
        <f t="shared" ref="BE251" si="4420">IF(BE$2&gt;=$O251,IF(BE250-(BE250*HLOOKUP($O251,$R$2:$BS$34,32,FALSE))&lt;=0,BE250,BE250*HLOOKUP($O251,$R$2:$BS$34,32,FALSE)),0)</f>
        <v>0</v>
      </c>
      <c r="BF251" s="35">
        <f t="shared" ref="BF251" si="4421">IF(BF$2&gt;=$O251,IF(BF250-(BF250*HLOOKUP($O251,$R$2:$BS$34,32,FALSE))&lt;=0,BF250,BF250*HLOOKUP($O251,$R$2:$BS$34,32,FALSE)),0)</f>
        <v>0</v>
      </c>
      <c r="BG251" s="35">
        <f t="shared" ref="BG251" si="4422">IF(BG$2&gt;=$O251,IF(BG250-(BG250*HLOOKUP($O251,$R$2:$BS$34,32,FALSE))&lt;=0,BG250,BG250*HLOOKUP($O251,$R$2:$BS$34,32,FALSE)),0)</f>
        <v>0</v>
      </c>
      <c r="BH251" s="35">
        <f t="shared" ref="BH251" si="4423">IF(BH$2&gt;=$O251,IF(BH250-(BH250*HLOOKUP($O251,$R$2:$BS$34,32,FALSE))&lt;=0,BH250,BH250*HLOOKUP($O251,$R$2:$BS$34,32,FALSE)),0)</f>
        <v>0</v>
      </c>
      <c r="BI251" s="35">
        <f t="shared" ref="BI251" si="4424">IF(BI$2&gt;=$O251,IF(BI250-(BI250*HLOOKUP($O251,$R$2:$BS$34,32,FALSE))&lt;=0,BI250,BI250*HLOOKUP($O251,$R$2:$BS$34,32,FALSE)),0)</f>
        <v>0</v>
      </c>
      <c r="BJ251" s="35">
        <f t="shared" ref="BJ251" si="4425">IF(BJ$2&gt;=$O251,IF(BJ250-(BJ250*HLOOKUP($O251,$R$2:$BS$34,32,FALSE))&lt;=0,BJ250,BJ250*HLOOKUP($O251,$R$2:$BS$34,32,FALSE)),0)</f>
        <v>0</v>
      </c>
      <c r="BK251" s="35">
        <f t="shared" ref="BK251" si="4426">IF(BK$2&gt;=$O251,IF(BK250-(BK250*HLOOKUP($O251,$R$2:$BS$34,32,FALSE))&lt;=0,BK250,BK250*HLOOKUP($O251,$R$2:$BS$34,32,FALSE)),0)</f>
        <v>0</v>
      </c>
      <c r="BL251" s="35">
        <f t="shared" ref="BL251" si="4427">IF(BL$2&gt;=$O251,IF(BL250-(BL250*HLOOKUP($O251,$R$2:$BS$34,32,FALSE))&lt;=0,BL250,BL250*HLOOKUP($O251,$R$2:$BS$34,32,FALSE)),0)</f>
        <v>0</v>
      </c>
      <c r="BM251" s="35">
        <f t="shared" ref="BM251" si="4428">IF(BM$2&gt;=$O251,IF(BM250-(BM250*HLOOKUP($O251,$R$2:$BS$34,32,FALSE))&lt;=0,BM250,BM250*HLOOKUP($O251,$R$2:$BS$34,32,FALSE)),0)</f>
        <v>0</v>
      </c>
      <c r="BN251" s="35">
        <f t="shared" ref="BN251" si="4429">IF(BN$2&gt;=$O251,IF(BN250-(BN250*HLOOKUP($O251,$R$2:$BS$34,32,FALSE))&lt;=0,BN250,BN250*HLOOKUP($O251,$R$2:$BS$34,32,FALSE)),0)</f>
        <v>0</v>
      </c>
      <c r="BO251" s="35">
        <f t="shared" ref="BO251" si="4430">IF(BO$2&gt;=$O251,IF(BO250-(BO250*HLOOKUP($O251,$R$2:$BS$34,32,FALSE))&lt;=0,BO250,BO250*HLOOKUP($O251,$R$2:$BS$34,32,FALSE)),0)</f>
        <v>0</v>
      </c>
      <c r="BP251" s="35">
        <f t="shared" ref="BP251" si="4431">IF(BP$2&gt;=$O251,IF(BP250-(BP250*HLOOKUP($O251,$R$2:$BS$34,32,FALSE))&lt;=0,BP250,BP250*HLOOKUP($O251,$R$2:$BS$34,32,FALSE)),0)</f>
        <v>0</v>
      </c>
      <c r="BQ251" s="35">
        <f t="shared" ref="BQ251" si="4432">IF(BQ$2&gt;=$O251,IF(BQ250-(BQ250*HLOOKUP($O251,$R$2:$BS$34,32,FALSE))&lt;=0,BQ250,BQ250*HLOOKUP($O251,$R$2:$BS$34,32,FALSE)),0)</f>
        <v>0</v>
      </c>
      <c r="BR251" s="35">
        <f t="shared" ref="BR251" si="4433">IF(BR$2&gt;=$O251,IF(BR250-(BR250*HLOOKUP($O251,$R$2:$BS$34,32,FALSE))&lt;=0,BR250,BR250*HLOOKUP($O251,$R$2:$BS$34,32,FALSE)),0)</f>
        <v>0</v>
      </c>
      <c r="BS251" s="35">
        <f t="shared" ref="BS251" si="4434">IF(BS$2&gt;=$O251,IF(BS250-(BS250*HLOOKUP($O251,$R$2:$BS$34,32,FALSE))&lt;=0,BS250,BS250*HLOOKUP($O251,$R$2:$BS$34,32,FALSE)),0)</f>
        <v>0</v>
      </c>
    </row>
    <row r="252" spans="6:71" hidden="1" outlineLevel="1">
      <c r="F252" t="s">
        <v>195</v>
      </c>
      <c r="L252" s="22" t="s">
        <v>196</v>
      </c>
      <c r="O252" s="22">
        <v>30</v>
      </c>
      <c r="R252" s="35">
        <f t="shared" ref="R252:BS252" si="4435">IF($O252=R$2,R$193,IF(R$2&gt;$O252,Q252-Q253,0))</f>
        <v>0</v>
      </c>
      <c r="S252" s="35">
        <f t="shared" si="4435"/>
        <v>0</v>
      </c>
      <c r="T252" s="35">
        <f t="shared" si="4435"/>
        <v>0</v>
      </c>
      <c r="U252" s="35">
        <f t="shared" si="4435"/>
        <v>0</v>
      </c>
      <c r="V252" s="35">
        <f t="shared" si="4435"/>
        <v>0</v>
      </c>
      <c r="W252" s="35">
        <f t="shared" si="4435"/>
        <v>0</v>
      </c>
      <c r="X252" s="35">
        <f t="shared" si="4435"/>
        <v>0</v>
      </c>
      <c r="Y252" s="35">
        <f t="shared" si="4435"/>
        <v>0</v>
      </c>
      <c r="Z252" s="35">
        <f t="shared" si="4435"/>
        <v>0</v>
      </c>
      <c r="AA252" s="35">
        <f t="shared" si="4435"/>
        <v>0</v>
      </c>
      <c r="AB252" s="35">
        <f t="shared" si="4435"/>
        <v>0</v>
      </c>
      <c r="AC252" s="35">
        <f t="shared" si="4435"/>
        <v>0</v>
      </c>
      <c r="AD252" s="35">
        <f t="shared" si="4435"/>
        <v>0</v>
      </c>
      <c r="AE252" s="35">
        <f t="shared" si="4435"/>
        <v>0</v>
      </c>
      <c r="AF252" s="35">
        <f t="shared" si="4435"/>
        <v>0</v>
      </c>
      <c r="AG252" s="35">
        <f t="shared" si="4435"/>
        <v>0</v>
      </c>
      <c r="AH252" s="35">
        <f t="shared" si="4435"/>
        <v>0</v>
      </c>
      <c r="AI252" s="35">
        <f t="shared" si="4435"/>
        <v>0</v>
      </c>
      <c r="AJ252" s="35">
        <f t="shared" si="4435"/>
        <v>0</v>
      </c>
      <c r="AK252" s="35">
        <f t="shared" si="4435"/>
        <v>0</v>
      </c>
      <c r="AL252" s="35">
        <f t="shared" si="4435"/>
        <v>0</v>
      </c>
      <c r="AM252" s="35">
        <f t="shared" si="4435"/>
        <v>0</v>
      </c>
      <c r="AN252" s="35">
        <f t="shared" si="4435"/>
        <v>0</v>
      </c>
      <c r="AO252" s="35">
        <f t="shared" si="4435"/>
        <v>0</v>
      </c>
      <c r="AP252" s="35">
        <f t="shared" si="4435"/>
        <v>0</v>
      </c>
      <c r="AQ252" s="35">
        <f t="shared" si="4435"/>
        <v>0</v>
      </c>
      <c r="AR252" s="35">
        <f t="shared" si="4435"/>
        <v>0</v>
      </c>
      <c r="AS252" s="35">
        <f t="shared" si="4435"/>
        <v>0</v>
      </c>
      <c r="AT252" s="35">
        <f t="shared" si="4435"/>
        <v>0</v>
      </c>
      <c r="AU252" s="35">
        <f t="shared" si="4435"/>
        <v>0</v>
      </c>
      <c r="AV252" s="35">
        <f t="shared" si="4435"/>
        <v>0</v>
      </c>
      <c r="AW252" s="35">
        <f t="shared" si="4435"/>
        <v>0</v>
      </c>
      <c r="AX252" s="35">
        <f t="shared" si="4435"/>
        <v>0</v>
      </c>
      <c r="AY252" s="35">
        <f t="shared" si="4435"/>
        <v>0</v>
      </c>
      <c r="AZ252" s="35">
        <f t="shared" si="4435"/>
        <v>0</v>
      </c>
      <c r="BA252" s="35">
        <f t="shared" si="4435"/>
        <v>0</v>
      </c>
      <c r="BB252" s="35">
        <f t="shared" si="4435"/>
        <v>0</v>
      </c>
      <c r="BC252" s="35">
        <f t="shared" si="4435"/>
        <v>0</v>
      </c>
      <c r="BD252" s="35">
        <f t="shared" si="4435"/>
        <v>0</v>
      </c>
      <c r="BE252" s="35">
        <f t="shared" si="4435"/>
        <v>0</v>
      </c>
      <c r="BF252" s="35">
        <f t="shared" si="4435"/>
        <v>0</v>
      </c>
      <c r="BG252" s="35">
        <f t="shared" si="4435"/>
        <v>0</v>
      </c>
      <c r="BH252" s="35">
        <f t="shared" si="4435"/>
        <v>0</v>
      </c>
      <c r="BI252" s="35">
        <f t="shared" si="4435"/>
        <v>0</v>
      </c>
      <c r="BJ252" s="35">
        <f t="shared" si="4435"/>
        <v>0</v>
      </c>
      <c r="BK252" s="35">
        <f t="shared" si="4435"/>
        <v>0</v>
      </c>
      <c r="BL252" s="35">
        <f t="shared" si="4435"/>
        <v>0</v>
      </c>
      <c r="BM252" s="35">
        <f t="shared" si="4435"/>
        <v>0</v>
      </c>
      <c r="BN252" s="35">
        <f t="shared" si="4435"/>
        <v>0</v>
      </c>
      <c r="BO252" s="35">
        <f t="shared" si="4435"/>
        <v>0</v>
      </c>
      <c r="BP252" s="35">
        <f t="shared" si="4435"/>
        <v>0</v>
      </c>
      <c r="BQ252" s="35">
        <f t="shared" si="4435"/>
        <v>0</v>
      </c>
      <c r="BR252" s="35">
        <f t="shared" si="4435"/>
        <v>0</v>
      </c>
      <c r="BS252" s="35">
        <f t="shared" si="4435"/>
        <v>0</v>
      </c>
    </row>
    <row r="253" spans="6:71" hidden="1" outlineLevel="1">
      <c r="F253" t="s">
        <v>197</v>
      </c>
      <c r="L253" s="22" t="s">
        <v>190</v>
      </c>
      <c r="O253" s="22">
        <v>30</v>
      </c>
      <c r="R253" s="35">
        <f t="shared" ref="R253" si="4436">IF(R$2&gt;=$O253,IF(R252-(R252*HLOOKUP($O253,$R$2:$BS$34,32,FALSE))&lt;=0,R252,R252*HLOOKUP($O253,$R$2:$BS$34,32,FALSE)),0)</f>
        <v>0</v>
      </c>
      <c r="S253" s="35">
        <f t="shared" ref="S253" si="4437">IF(S$2&gt;=$O253,IF(S252-(S252*HLOOKUP($O253,$R$2:$BS$34,32,FALSE))&lt;=0,S252,S252*HLOOKUP($O253,$R$2:$BS$34,32,FALSE)),0)</f>
        <v>0</v>
      </c>
      <c r="T253" s="35">
        <f t="shared" ref="T253" si="4438">IF(T$2&gt;=$O253,IF(T252-(T252*HLOOKUP($O253,$R$2:$BS$34,32,FALSE))&lt;=0,T252,T252*HLOOKUP($O253,$R$2:$BS$34,32,FALSE)),0)</f>
        <v>0</v>
      </c>
      <c r="U253" s="35">
        <f t="shared" ref="U253" si="4439">IF(U$2&gt;=$O253,IF(U252-(U252*HLOOKUP($O253,$R$2:$BS$34,32,FALSE))&lt;=0,U252,U252*HLOOKUP($O253,$R$2:$BS$34,32,FALSE)),0)</f>
        <v>0</v>
      </c>
      <c r="V253" s="35">
        <f t="shared" ref="V253" si="4440">IF(V$2&gt;=$O253,IF(V252-(V252*HLOOKUP($O253,$R$2:$BS$34,32,FALSE))&lt;=0,V252,V252*HLOOKUP($O253,$R$2:$BS$34,32,FALSE)),0)</f>
        <v>0</v>
      </c>
      <c r="W253" s="35">
        <f t="shared" ref="W253" si="4441">IF(W$2&gt;=$O253,IF(W252-(W252*HLOOKUP($O253,$R$2:$BS$34,32,FALSE))&lt;=0,W252,W252*HLOOKUP($O253,$R$2:$BS$34,32,FALSE)),0)</f>
        <v>0</v>
      </c>
      <c r="X253" s="35">
        <f t="shared" ref="X253" si="4442">IF(X$2&gt;=$O253,IF(X252-(X252*HLOOKUP($O253,$R$2:$BS$34,32,FALSE))&lt;=0,X252,X252*HLOOKUP($O253,$R$2:$BS$34,32,FALSE)),0)</f>
        <v>0</v>
      </c>
      <c r="Y253" s="35">
        <f t="shared" ref="Y253" si="4443">IF(Y$2&gt;=$O253,IF(Y252-(Y252*HLOOKUP($O253,$R$2:$BS$34,32,FALSE))&lt;=0,Y252,Y252*HLOOKUP($O253,$R$2:$BS$34,32,FALSE)),0)</f>
        <v>0</v>
      </c>
      <c r="Z253" s="35">
        <f t="shared" ref="Z253" si="4444">IF(Z$2&gt;=$O253,IF(Z252-(Z252*HLOOKUP($O253,$R$2:$BS$34,32,FALSE))&lt;=0,Z252,Z252*HLOOKUP($O253,$R$2:$BS$34,32,FALSE)),0)</f>
        <v>0</v>
      </c>
      <c r="AA253" s="35">
        <f t="shared" ref="AA253" si="4445">IF(AA$2&gt;=$O253,IF(AA252-(AA252*HLOOKUP($O253,$R$2:$BS$34,32,FALSE))&lt;=0,AA252,AA252*HLOOKUP($O253,$R$2:$BS$34,32,FALSE)),0)</f>
        <v>0</v>
      </c>
      <c r="AB253" s="35">
        <f t="shared" ref="AB253" si="4446">IF(AB$2&gt;=$O253,IF(AB252-(AB252*HLOOKUP($O253,$R$2:$BS$34,32,FALSE))&lt;=0,AB252,AB252*HLOOKUP($O253,$R$2:$BS$34,32,FALSE)),0)</f>
        <v>0</v>
      </c>
      <c r="AC253" s="35">
        <f t="shared" ref="AC253" si="4447">IF(AC$2&gt;=$O253,IF(AC252-(AC252*HLOOKUP($O253,$R$2:$BS$34,32,FALSE))&lt;=0,AC252,AC252*HLOOKUP($O253,$R$2:$BS$34,32,FALSE)),0)</f>
        <v>0</v>
      </c>
      <c r="AD253" s="35">
        <f t="shared" ref="AD253" si="4448">IF(AD$2&gt;=$O253,IF(AD252-(AD252*HLOOKUP($O253,$R$2:$BS$34,32,FALSE))&lt;=0,AD252,AD252*HLOOKUP($O253,$R$2:$BS$34,32,FALSE)),0)</f>
        <v>0</v>
      </c>
      <c r="AE253" s="35">
        <f t="shared" ref="AE253" si="4449">IF(AE$2&gt;=$O253,IF(AE252-(AE252*HLOOKUP($O253,$R$2:$BS$34,32,FALSE))&lt;=0,AE252,AE252*HLOOKUP($O253,$R$2:$BS$34,32,FALSE)),0)</f>
        <v>0</v>
      </c>
      <c r="AF253" s="35">
        <f t="shared" ref="AF253" si="4450">IF(AF$2&gt;=$O253,IF(AF252-(AF252*HLOOKUP($O253,$R$2:$BS$34,32,FALSE))&lt;=0,AF252,AF252*HLOOKUP($O253,$R$2:$BS$34,32,FALSE)),0)</f>
        <v>0</v>
      </c>
      <c r="AG253" s="35">
        <f t="shared" ref="AG253" si="4451">IF(AG$2&gt;=$O253,IF(AG252-(AG252*HLOOKUP($O253,$R$2:$BS$34,32,FALSE))&lt;=0,AG252,AG252*HLOOKUP($O253,$R$2:$BS$34,32,FALSE)),0)</f>
        <v>0</v>
      </c>
      <c r="AH253" s="35">
        <f t="shared" ref="AH253" si="4452">IF(AH$2&gt;=$O253,IF(AH252-(AH252*HLOOKUP($O253,$R$2:$BS$34,32,FALSE))&lt;=0,AH252,AH252*HLOOKUP($O253,$R$2:$BS$34,32,FALSE)),0)</f>
        <v>0</v>
      </c>
      <c r="AI253" s="35">
        <f t="shared" ref="AI253" si="4453">IF(AI$2&gt;=$O253,IF(AI252-(AI252*HLOOKUP($O253,$R$2:$BS$34,32,FALSE))&lt;=0,AI252,AI252*HLOOKUP($O253,$R$2:$BS$34,32,FALSE)),0)</f>
        <v>0</v>
      </c>
      <c r="AJ253" s="35">
        <f t="shared" ref="AJ253" si="4454">IF(AJ$2&gt;=$O253,IF(AJ252-(AJ252*HLOOKUP($O253,$R$2:$BS$34,32,FALSE))&lt;=0,AJ252,AJ252*HLOOKUP($O253,$R$2:$BS$34,32,FALSE)),0)</f>
        <v>0</v>
      </c>
      <c r="AK253" s="35">
        <f t="shared" ref="AK253" si="4455">IF(AK$2&gt;=$O253,IF(AK252-(AK252*HLOOKUP($O253,$R$2:$BS$34,32,FALSE))&lt;=0,AK252,AK252*HLOOKUP($O253,$R$2:$BS$34,32,FALSE)),0)</f>
        <v>0</v>
      </c>
      <c r="AL253" s="35">
        <f t="shared" ref="AL253" si="4456">IF(AL$2&gt;=$O253,IF(AL252-(AL252*HLOOKUP($O253,$R$2:$BS$34,32,FALSE))&lt;=0,AL252,AL252*HLOOKUP($O253,$R$2:$BS$34,32,FALSE)),0)</f>
        <v>0</v>
      </c>
      <c r="AM253" s="35">
        <f t="shared" ref="AM253" si="4457">IF(AM$2&gt;=$O253,IF(AM252-(AM252*HLOOKUP($O253,$R$2:$BS$34,32,FALSE))&lt;=0,AM252,AM252*HLOOKUP($O253,$R$2:$BS$34,32,FALSE)),0)</f>
        <v>0</v>
      </c>
      <c r="AN253" s="35">
        <f t="shared" ref="AN253" si="4458">IF(AN$2&gt;=$O253,IF(AN252-(AN252*HLOOKUP($O253,$R$2:$BS$34,32,FALSE))&lt;=0,AN252,AN252*HLOOKUP($O253,$R$2:$BS$34,32,FALSE)),0)</f>
        <v>0</v>
      </c>
      <c r="AO253" s="35">
        <f t="shared" ref="AO253" si="4459">IF(AO$2&gt;=$O253,IF(AO252-(AO252*HLOOKUP($O253,$R$2:$BS$34,32,FALSE))&lt;=0,AO252,AO252*HLOOKUP($O253,$R$2:$BS$34,32,FALSE)),0)</f>
        <v>0</v>
      </c>
      <c r="AP253" s="35">
        <f t="shared" ref="AP253" si="4460">IF(AP$2&gt;=$O253,IF(AP252-(AP252*HLOOKUP($O253,$R$2:$BS$34,32,FALSE))&lt;=0,AP252,AP252*HLOOKUP($O253,$R$2:$BS$34,32,FALSE)),0)</f>
        <v>0</v>
      </c>
      <c r="AQ253" s="35">
        <f t="shared" ref="AQ253" si="4461">IF(AQ$2&gt;=$O253,IF(AQ252-(AQ252*HLOOKUP($O253,$R$2:$BS$34,32,FALSE))&lt;=0,AQ252,AQ252*HLOOKUP($O253,$R$2:$BS$34,32,FALSE)),0)</f>
        <v>0</v>
      </c>
      <c r="AR253" s="35">
        <f t="shared" ref="AR253" si="4462">IF(AR$2&gt;=$O253,IF(AR252-(AR252*HLOOKUP($O253,$R$2:$BS$34,32,FALSE))&lt;=0,AR252,AR252*HLOOKUP($O253,$R$2:$BS$34,32,FALSE)),0)</f>
        <v>0</v>
      </c>
      <c r="AS253" s="35">
        <f t="shared" ref="AS253" si="4463">IF(AS$2&gt;=$O253,IF(AS252-(AS252*HLOOKUP($O253,$R$2:$BS$34,32,FALSE))&lt;=0,AS252,AS252*HLOOKUP($O253,$R$2:$BS$34,32,FALSE)),0)</f>
        <v>0</v>
      </c>
      <c r="AT253" s="35">
        <f t="shared" ref="AT253" si="4464">IF(AT$2&gt;=$O253,IF(AT252-(AT252*HLOOKUP($O253,$R$2:$BS$34,32,FALSE))&lt;=0,AT252,AT252*HLOOKUP($O253,$R$2:$BS$34,32,FALSE)),0)</f>
        <v>0</v>
      </c>
      <c r="AU253" s="35">
        <f t="shared" ref="AU253" si="4465">IF(AU$2&gt;=$O253,IF(AU252-(AU252*HLOOKUP($O253,$R$2:$BS$34,32,FALSE))&lt;=0,AU252,AU252*HLOOKUP($O253,$R$2:$BS$34,32,FALSE)),0)</f>
        <v>0</v>
      </c>
      <c r="AV253" s="35">
        <f t="shared" ref="AV253" si="4466">IF(AV$2&gt;=$O253,IF(AV252-(AV252*HLOOKUP($O253,$R$2:$BS$34,32,FALSE))&lt;=0,AV252,AV252*HLOOKUP($O253,$R$2:$BS$34,32,FALSE)),0)</f>
        <v>0</v>
      </c>
      <c r="AW253" s="35">
        <f t="shared" ref="AW253" si="4467">IF(AW$2&gt;=$O253,IF(AW252-(AW252*HLOOKUP($O253,$R$2:$BS$34,32,FALSE))&lt;=0,AW252,AW252*HLOOKUP($O253,$R$2:$BS$34,32,FALSE)),0)</f>
        <v>0</v>
      </c>
      <c r="AX253" s="35">
        <f t="shared" ref="AX253" si="4468">IF(AX$2&gt;=$O253,IF(AX252-(AX252*HLOOKUP($O253,$R$2:$BS$34,32,FALSE))&lt;=0,AX252,AX252*HLOOKUP($O253,$R$2:$BS$34,32,FALSE)),0)</f>
        <v>0</v>
      </c>
      <c r="AY253" s="35">
        <f t="shared" ref="AY253" si="4469">IF(AY$2&gt;=$O253,IF(AY252-(AY252*HLOOKUP($O253,$R$2:$BS$34,32,FALSE))&lt;=0,AY252,AY252*HLOOKUP($O253,$R$2:$BS$34,32,FALSE)),0)</f>
        <v>0</v>
      </c>
      <c r="AZ253" s="35">
        <f t="shared" ref="AZ253" si="4470">IF(AZ$2&gt;=$O253,IF(AZ252-(AZ252*HLOOKUP($O253,$R$2:$BS$34,32,FALSE))&lt;=0,AZ252,AZ252*HLOOKUP($O253,$R$2:$BS$34,32,FALSE)),0)</f>
        <v>0</v>
      </c>
      <c r="BA253" s="35">
        <f t="shared" ref="BA253" si="4471">IF(BA$2&gt;=$O253,IF(BA252-(BA252*HLOOKUP($O253,$R$2:$BS$34,32,FALSE))&lt;=0,BA252,BA252*HLOOKUP($O253,$R$2:$BS$34,32,FALSE)),0)</f>
        <v>0</v>
      </c>
      <c r="BB253" s="35">
        <f t="shared" ref="BB253" si="4472">IF(BB$2&gt;=$O253,IF(BB252-(BB252*HLOOKUP($O253,$R$2:$BS$34,32,FALSE))&lt;=0,BB252,BB252*HLOOKUP($O253,$R$2:$BS$34,32,FALSE)),0)</f>
        <v>0</v>
      </c>
      <c r="BC253" s="35">
        <f t="shared" ref="BC253" si="4473">IF(BC$2&gt;=$O253,IF(BC252-(BC252*HLOOKUP($O253,$R$2:$BS$34,32,FALSE))&lt;=0,BC252,BC252*HLOOKUP($O253,$R$2:$BS$34,32,FALSE)),0)</f>
        <v>0</v>
      </c>
      <c r="BD253" s="35">
        <f t="shared" ref="BD253" si="4474">IF(BD$2&gt;=$O253,IF(BD252-(BD252*HLOOKUP($O253,$R$2:$BS$34,32,FALSE))&lt;=0,BD252,BD252*HLOOKUP($O253,$R$2:$BS$34,32,FALSE)),0)</f>
        <v>0</v>
      </c>
      <c r="BE253" s="35">
        <f t="shared" ref="BE253" si="4475">IF(BE$2&gt;=$O253,IF(BE252-(BE252*HLOOKUP($O253,$R$2:$BS$34,32,FALSE))&lt;=0,BE252,BE252*HLOOKUP($O253,$R$2:$BS$34,32,FALSE)),0)</f>
        <v>0</v>
      </c>
      <c r="BF253" s="35">
        <f t="shared" ref="BF253" si="4476">IF(BF$2&gt;=$O253,IF(BF252-(BF252*HLOOKUP($O253,$R$2:$BS$34,32,FALSE))&lt;=0,BF252,BF252*HLOOKUP($O253,$R$2:$BS$34,32,FALSE)),0)</f>
        <v>0</v>
      </c>
      <c r="BG253" s="35">
        <f t="shared" ref="BG253" si="4477">IF(BG$2&gt;=$O253,IF(BG252-(BG252*HLOOKUP($O253,$R$2:$BS$34,32,FALSE))&lt;=0,BG252,BG252*HLOOKUP($O253,$R$2:$BS$34,32,FALSE)),0)</f>
        <v>0</v>
      </c>
      <c r="BH253" s="35">
        <f t="shared" ref="BH253" si="4478">IF(BH$2&gt;=$O253,IF(BH252-(BH252*HLOOKUP($O253,$R$2:$BS$34,32,FALSE))&lt;=0,BH252,BH252*HLOOKUP($O253,$R$2:$BS$34,32,FALSE)),0)</f>
        <v>0</v>
      </c>
      <c r="BI253" s="35">
        <f t="shared" ref="BI253" si="4479">IF(BI$2&gt;=$O253,IF(BI252-(BI252*HLOOKUP($O253,$R$2:$BS$34,32,FALSE))&lt;=0,BI252,BI252*HLOOKUP($O253,$R$2:$BS$34,32,FALSE)),0)</f>
        <v>0</v>
      </c>
      <c r="BJ253" s="35">
        <f t="shared" ref="BJ253" si="4480">IF(BJ$2&gt;=$O253,IF(BJ252-(BJ252*HLOOKUP($O253,$R$2:$BS$34,32,FALSE))&lt;=0,BJ252,BJ252*HLOOKUP($O253,$R$2:$BS$34,32,FALSE)),0)</f>
        <v>0</v>
      </c>
      <c r="BK253" s="35">
        <f t="shared" ref="BK253" si="4481">IF(BK$2&gt;=$O253,IF(BK252-(BK252*HLOOKUP($O253,$R$2:$BS$34,32,FALSE))&lt;=0,BK252,BK252*HLOOKUP($O253,$R$2:$BS$34,32,FALSE)),0)</f>
        <v>0</v>
      </c>
      <c r="BL253" s="35">
        <f t="shared" ref="BL253" si="4482">IF(BL$2&gt;=$O253,IF(BL252-(BL252*HLOOKUP($O253,$R$2:$BS$34,32,FALSE))&lt;=0,BL252,BL252*HLOOKUP($O253,$R$2:$BS$34,32,FALSE)),0)</f>
        <v>0</v>
      </c>
      <c r="BM253" s="35">
        <f t="shared" ref="BM253" si="4483">IF(BM$2&gt;=$O253,IF(BM252-(BM252*HLOOKUP($O253,$R$2:$BS$34,32,FALSE))&lt;=0,BM252,BM252*HLOOKUP($O253,$R$2:$BS$34,32,FALSE)),0)</f>
        <v>0</v>
      </c>
      <c r="BN253" s="35">
        <f t="shared" ref="BN253" si="4484">IF(BN$2&gt;=$O253,IF(BN252-(BN252*HLOOKUP($O253,$R$2:$BS$34,32,FALSE))&lt;=0,BN252,BN252*HLOOKUP($O253,$R$2:$BS$34,32,FALSE)),0)</f>
        <v>0</v>
      </c>
      <c r="BO253" s="35">
        <f t="shared" ref="BO253" si="4485">IF(BO$2&gt;=$O253,IF(BO252-(BO252*HLOOKUP($O253,$R$2:$BS$34,32,FALSE))&lt;=0,BO252,BO252*HLOOKUP($O253,$R$2:$BS$34,32,FALSE)),0)</f>
        <v>0</v>
      </c>
      <c r="BP253" s="35">
        <f t="shared" ref="BP253" si="4486">IF(BP$2&gt;=$O253,IF(BP252-(BP252*HLOOKUP($O253,$R$2:$BS$34,32,FALSE))&lt;=0,BP252,BP252*HLOOKUP($O253,$R$2:$BS$34,32,FALSE)),0)</f>
        <v>0</v>
      </c>
      <c r="BQ253" s="35">
        <f t="shared" ref="BQ253" si="4487">IF(BQ$2&gt;=$O253,IF(BQ252-(BQ252*HLOOKUP($O253,$R$2:$BS$34,32,FALSE))&lt;=0,BQ252,BQ252*HLOOKUP($O253,$R$2:$BS$34,32,FALSE)),0)</f>
        <v>0</v>
      </c>
      <c r="BR253" s="35">
        <f t="shared" ref="BR253" si="4488">IF(BR$2&gt;=$O253,IF(BR252-(BR252*HLOOKUP($O253,$R$2:$BS$34,32,FALSE))&lt;=0,BR252,BR252*HLOOKUP($O253,$R$2:$BS$34,32,FALSE)),0)</f>
        <v>0</v>
      </c>
      <c r="BS253" s="35">
        <f t="shared" ref="BS253" si="4489">IF(BS$2&gt;=$O253,IF(BS252-(BS252*HLOOKUP($O253,$R$2:$BS$34,32,FALSE))&lt;=0,BS252,BS252*HLOOKUP($O253,$R$2:$BS$34,32,FALSE)),0)</f>
        <v>0</v>
      </c>
    </row>
    <row r="254" spans="6:71" hidden="1" outlineLevel="1">
      <c r="F254" t="s">
        <v>195</v>
      </c>
      <c r="L254" s="22" t="s">
        <v>196</v>
      </c>
      <c r="O254" s="22">
        <v>31</v>
      </c>
      <c r="R254" s="35">
        <f t="shared" ref="R254:BS254" si="4490">IF($O254=R$2,R$193,IF(R$2&gt;$O254,Q254-Q255,0))</f>
        <v>0</v>
      </c>
      <c r="S254" s="35">
        <f t="shared" si="4490"/>
        <v>0</v>
      </c>
      <c r="T254" s="35">
        <f t="shared" si="4490"/>
        <v>0</v>
      </c>
      <c r="U254" s="35">
        <f t="shared" si="4490"/>
        <v>0</v>
      </c>
      <c r="V254" s="35">
        <f t="shared" si="4490"/>
        <v>0</v>
      </c>
      <c r="W254" s="35">
        <f t="shared" si="4490"/>
        <v>0</v>
      </c>
      <c r="X254" s="35">
        <f t="shared" si="4490"/>
        <v>0</v>
      </c>
      <c r="Y254" s="35">
        <f t="shared" si="4490"/>
        <v>0</v>
      </c>
      <c r="Z254" s="35">
        <f t="shared" si="4490"/>
        <v>0</v>
      </c>
      <c r="AA254" s="35">
        <f t="shared" si="4490"/>
        <v>0</v>
      </c>
      <c r="AB254" s="35">
        <f t="shared" si="4490"/>
        <v>0</v>
      </c>
      <c r="AC254" s="35">
        <f t="shared" si="4490"/>
        <v>0</v>
      </c>
      <c r="AD254" s="35">
        <f t="shared" si="4490"/>
        <v>0</v>
      </c>
      <c r="AE254" s="35">
        <f t="shared" si="4490"/>
        <v>0</v>
      </c>
      <c r="AF254" s="35">
        <f t="shared" si="4490"/>
        <v>0</v>
      </c>
      <c r="AG254" s="35">
        <f t="shared" si="4490"/>
        <v>0</v>
      </c>
      <c r="AH254" s="35">
        <f t="shared" si="4490"/>
        <v>0</v>
      </c>
      <c r="AI254" s="35">
        <f t="shared" si="4490"/>
        <v>0</v>
      </c>
      <c r="AJ254" s="35">
        <f t="shared" si="4490"/>
        <v>0</v>
      </c>
      <c r="AK254" s="35">
        <f t="shared" si="4490"/>
        <v>0</v>
      </c>
      <c r="AL254" s="35">
        <f t="shared" si="4490"/>
        <v>0</v>
      </c>
      <c r="AM254" s="35">
        <f t="shared" si="4490"/>
        <v>0</v>
      </c>
      <c r="AN254" s="35">
        <f t="shared" si="4490"/>
        <v>0</v>
      </c>
      <c r="AO254" s="35">
        <f t="shared" si="4490"/>
        <v>0</v>
      </c>
      <c r="AP254" s="35">
        <f t="shared" si="4490"/>
        <v>0</v>
      </c>
      <c r="AQ254" s="35">
        <f t="shared" si="4490"/>
        <v>0</v>
      </c>
      <c r="AR254" s="35">
        <f t="shared" si="4490"/>
        <v>0</v>
      </c>
      <c r="AS254" s="35">
        <f t="shared" si="4490"/>
        <v>0</v>
      </c>
      <c r="AT254" s="35">
        <f t="shared" si="4490"/>
        <v>0</v>
      </c>
      <c r="AU254" s="35">
        <f t="shared" si="4490"/>
        <v>0</v>
      </c>
      <c r="AV254" s="35">
        <f t="shared" si="4490"/>
        <v>0</v>
      </c>
      <c r="AW254" s="35">
        <f t="shared" si="4490"/>
        <v>0</v>
      </c>
      <c r="AX254" s="35">
        <f t="shared" si="4490"/>
        <v>0</v>
      </c>
      <c r="AY254" s="35">
        <f t="shared" si="4490"/>
        <v>0</v>
      </c>
      <c r="AZ254" s="35">
        <f t="shared" si="4490"/>
        <v>0</v>
      </c>
      <c r="BA254" s="35">
        <f t="shared" si="4490"/>
        <v>0</v>
      </c>
      <c r="BB254" s="35">
        <f t="shared" si="4490"/>
        <v>0</v>
      </c>
      <c r="BC254" s="35">
        <f t="shared" si="4490"/>
        <v>0</v>
      </c>
      <c r="BD254" s="35">
        <f t="shared" si="4490"/>
        <v>0</v>
      </c>
      <c r="BE254" s="35">
        <f t="shared" si="4490"/>
        <v>0</v>
      </c>
      <c r="BF254" s="35">
        <f t="shared" si="4490"/>
        <v>0</v>
      </c>
      <c r="BG254" s="35">
        <f t="shared" si="4490"/>
        <v>0</v>
      </c>
      <c r="BH254" s="35">
        <f t="shared" si="4490"/>
        <v>0</v>
      </c>
      <c r="BI254" s="35">
        <f t="shared" si="4490"/>
        <v>0</v>
      </c>
      <c r="BJ254" s="35">
        <f t="shared" si="4490"/>
        <v>0</v>
      </c>
      <c r="BK254" s="35">
        <f t="shared" si="4490"/>
        <v>0</v>
      </c>
      <c r="BL254" s="35">
        <f t="shared" si="4490"/>
        <v>0</v>
      </c>
      <c r="BM254" s="35">
        <f t="shared" si="4490"/>
        <v>0</v>
      </c>
      <c r="BN254" s="35">
        <f t="shared" si="4490"/>
        <v>0</v>
      </c>
      <c r="BO254" s="35">
        <f t="shared" si="4490"/>
        <v>0</v>
      </c>
      <c r="BP254" s="35">
        <f t="shared" si="4490"/>
        <v>0</v>
      </c>
      <c r="BQ254" s="35">
        <f t="shared" si="4490"/>
        <v>0</v>
      </c>
      <c r="BR254" s="35">
        <f t="shared" si="4490"/>
        <v>0</v>
      </c>
      <c r="BS254" s="35">
        <f t="shared" si="4490"/>
        <v>0</v>
      </c>
    </row>
    <row r="255" spans="6:71" hidden="1" outlineLevel="1">
      <c r="F255" t="s">
        <v>197</v>
      </c>
      <c r="L255" s="22" t="s">
        <v>190</v>
      </c>
      <c r="O255" s="22">
        <v>31</v>
      </c>
      <c r="R255" s="35">
        <f t="shared" ref="R255" si="4491">IF(R$2&gt;=$O255,IF(R254-(R254*HLOOKUP($O255,$R$2:$BS$34,32,FALSE))&lt;=0,R254,R254*HLOOKUP($O255,$R$2:$BS$34,32,FALSE)),0)</f>
        <v>0</v>
      </c>
      <c r="S255" s="35">
        <f t="shared" ref="S255" si="4492">IF(S$2&gt;=$O255,IF(S254-(S254*HLOOKUP($O255,$R$2:$BS$34,32,FALSE))&lt;=0,S254,S254*HLOOKUP($O255,$R$2:$BS$34,32,FALSE)),0)</f>
        <v>0</v>
      </c>
      <c r="T255" s="35">
        <f t="shared" ref="T255" si="4493">IF(T$2&gt;=$O255,IF(T254-(T254*HLOOKUP($O255,$R$2:$BS$34,32,FALSE))&lt;=0,T254,T254*HLOOKUP($O255,$R$2:$BS$34,32,FALSE)),0)</f>
        <v>0</v>
      </c>
      <c r="U255" s="35">
        <f t="shared" ref="U255" si="4494">IF(U$2&gt;=$O255,IF(U254-(U254*HLOOKUP($O255,$R$2:$BS$34,32,FALSE))&lt;=0,U254,U254*HLOOKUP($O255,$R$2:$BS$34,32,FALSE)),0)</f>
        <v>0</v>
      </c>
      <c r="V255" s="35">
        <f t="shared" ref="V255" si="4495">IF(V$2&gt;=$O255,IF(V254-(V254*HLOOKUP($O255,$R$2:$BS$34,32,FALSE))&lt;=0,V254,V254*HLOOKUP($O255,$R$2:$BS$34,32,FALSE)),0)</f>
        <v>0</v>
      </c>
      <c r="W255" s="35">
        <f t="shared" ref="W255" si="4496">IF(W$2&gt;=$O255,IF(W254-(W254*HLOOKUP($O255,$R$2:$BS$34,32,FALSE))&lt;=0,W254,W254*HLOOKUP($O255,$R$2:$BS$34,32,FALSE)),0)</f>
        <v>0</v>
      </c>
      <c r="X255" s="35">
        <f t="shared" ref="X255" si="4497">IF(X$2&gt;=$O255,IF(X254-(X254*HLOOKUP($O255,$R$2:$BS$34,32,FALSE))&lt;=0,X254,X254*HLOOKUP($O255,$R$2:$BS$34,32,FALSE)),0)</f>
        <v>0</v>
      </c>
      <c r="Y255" s="35">
        <f t="shared" ref="Y255" si="4498">IF(Y$2&gt;=$O255,IF(Y254-(Y254*HLOOKUP($O255,$R$2:$BS$34,32,FALSE))&lt;=0,Y254,Y254*HLOOKUP($O255,$R$2:$BS$34,32,FALSE)),0)</f>
        <v>0</v>
      </c>
      <c r="Z255" s="35">
        <f t="shared" ref="Z255" si="4499">IF(Z$2&gt;=$O255,IF(Z254-(Z254*HLOOKUP($O255,$R$2:$BS$34,32,FALSE))&lt;=0,Z254,Z254*HLOOKUP($O255,$R$2:$BS$34,32,FALSE)),0)</f>
        <v>0</v>
      </c>
      <c r="AA255" s="35">
        <f t="shared" ref="AA255" si="4500">IF(AA$2&gt;=$O255,IF(AA254-(AA254*HLOOKUP($O255,$R$2:$BS$34,32,FALSE))&lt;=0,AA254,AA254*HLOOKUP($O255,$R$2:$BS$34,32,FALSE)),0)</f>
        <v>0</v>
      </c>
      <c r="AB255" s="35">
        <f t="shared" ref="AB255" si="4501">IF(AB$2&gt;=$O255,IF(AB254-(AB254*HLOOKUP($O255,$R$2:$BS$34,32,FALSE))&lt;=0,AB254,AB254*HLOOKUP($O255,$R$2:$BS$34,32,FALSE)),0)</f>
        <v>0</v>
      </c>
      <c r="AC255" s="35">
        <f t="shared" ref="AC255" si="4502">IF(AC$2&gt;=$O255,IF(AC254-(AC254*HLOOKUP($O255,$R$2:$BS$34,32,FALSE))&lt;=0,AC254,AC254*HLOOKUP($O255,$R$2:$BS$34,32,FALSE)),0)</f>
        <v>0</v>
      </c>
      <c r="AD255" s="35">
        <f t="shared" ref="AD255" si="4503">IF(AD$2&gt;=$O255,IF(AD254-(AD254*HLOOKUP($O255,$R$2:$BS$34,32,FALSE))&lt;=0,AD254,AD254*HLOOKUP($O255,$R$2:$BS$34,32,FALSE)),0)</f>
        <v>0</v>
      </c>
      <c r="AE255" s="35">
        <f t="shared" ref="AE255" si="4504">IF(AE$2&gt;=$O255,IF(AE254-(AE254*HLOOKUP($O255,$R$2:$BS$34,32,FALSE))&lt;=0,AE254,AE254*HLOOKUP($O255,$R$2:$BS$34,32,FALSE)),0)</f>
        <v>0</v>
      </c>
      <c r="AF255" s="35">
        <f t="shared" ref="AF255" si="4505">IF(AF$2&gt;=$O255,IF(AF254-(AF254*HLOOKUP($O255,$R$2:$BS$34,32,FALSE))&lt;=0,AF254,AF254*HLOOKUP($O255,$R$2:$BS$34,32,FALSE)),0)</f>
        <v>0</v>
      </c>
      <c r="AG255" s="35">
        <f t="shared" ref="AG255" si="4506">IF(AG$2&gt;=$O255,IF(AG254-(AG254*HLOOKUP($O255,$R$2:$BS$34,32,FALSE))&lt;=0,AG254,AG254*HLOOKUP($O255,$R$2:$BS$34,32,FALSE)),0)</f>
        <v>0</v>
      </c>
      <c r="AH255" s="35">
        <f t="shared" ref="AH255" si="4507">IF(AH$2&gt;=$O255,IF(AH254-(AH254*HLOOKUP($O255,$R$2:$BS$34,32,FALSE))&lt;=0,AH254,AH254*HLOOKUP($O255,$R$2:$BS$34,32,FALSE)),0)</f>
        <v>0</v>
      </c>
      <c r="AI255" s="35">
        <f t="shared" ref="AI255" si="4508">IF(AI$2&gt;=$O255,IF(AI254-(AI254*HLOOKUP($O255,$R$2:$BS$34,32,FALSE))&lt;=0,AI254,AI254*HLOOKUP($O255,$R$2:$BS$34,32,FALSE)),0)</f>
        <v>0</v>
      </c>
      <c r="AJ255" s="35">
        <f t="shared" ref="AJ255" si="4509">IF(AJ$2&gt;=$O255,IF(AJ254-(AJ254*HLOOKUP($O255,$R$2:$BS$34,32,FALSE))&lt;=0,AJ254,AJ254*HLOOKUP($O255,$R$2:$BS$34,32,FALSE)),0)</f>
        <v>0</v>
      </c>
      <c r="AK255" s="35">
        <f t="shared" ref="AK255" si="4510">IF(AK$2&gt;=$O255,IF(AK254-(AK254*HLOOKUP($O255,$R$2:$BS$34,32,FALSE))&lt;=0,AK254,AK254*HLOOKUP($O255,$R$2:$BS$34,32,FALSE)),0)</f>
        <v>0</v>
      </c>
      <c r="AL255" s="35">
        <f t="shared" ref="AL255" si="4511">IF(AL$2&gt;=$O255,IF(AL254-(AL254*HLOOKUP($O255,$R$2:$BS$34,32,FALSE))&lt;=0,AL254,AL254*HLOOKUP($O255,$R$2:$BS$34,32,FALSE)),0)</f>
        <v>0</v>
      </c>
      <c r="AM255" s="35">
        <f t="shared" ref="AM255" si="4512">IF(AM$2&gt;=$O255,IF(AM254-(AM254*HLOOKUP($O255,$R$2:$BS$34,32,FALSE))&lt;=0,AM254,AM254*HLOOKUP($O255,$R$2:$BS$34,32,FALSE)),0)</f>
        <v>0</v>
      </c>
      <c r="AN255" s="35">
        <f t="shared" ref="AN255" si="4513">IF(AN$2&gt;=$O255,IF(AN254-(AN254*HLOOKUP($O255,$R$2:$BS$34,32,FALSE))&lt;=0,AN254,AN254*HLOOKUP($O255,$R$2:$BS$34,32,FALSE)),0)</f>
        <v>0</v>
      </c>
      <c r="AO255" s="35">
        <f t="shared" ref="AO255" si="4514">IF(AO$2&gt;=$O255,IF(AO254-(AO254*HLOOKUP($O255,$R$2:$BS$34,32,FALSE))&lt;=0,AO254,AO254*HLOOKUP($O255,$R$2:$BS$34,32,FALSE)),0)</f>
        <v>0</v>
      </c>
      <c r="AP255" s="35">
        <f t="shared" ref="AP255" si="4515">IF(AP$2&gt;=$O255,IF(AP254-(AP254*HLOOKUP($O255,$R$2:$BS$34,32,FALSE))&lt;=0,AP254,AP254*HLOOKUP($O255,$R$2:$BS$34,32,FALSE)),0)</f>
        <v>0</v>
      </c>
      <c r="AQ255" s="35">
        <f t="shared" ref="AQ255" si="4516">IF(AQ$2&gt;=$O255,IF(AQ254-(AQ254*HLOOKUP($O255,$R$2:$BS$34,32,FALSE))&lt;=0,AQ254,AQ254*HLOOKUP($O255,$R$2:$BS$34,32,FALSE)),0)</f>
        <v>0</v>
      </c>
      <c r="AR255" s="35">
        <f t="shared" ref="AR255" si="4517">IF(AR$2&gt;=$O255,IF(AR254-(AR254*HLOOKUP($O255,$R$2:$BS$34,32,FALSE))&lt;=0,AR254,AR254*HLOOKUP($O255,$R$2:$BS$34,32,FALSE)),0)</f>
        <v>0</v>
      </c>
      <c r="AS255" s="35">
        <f t="shared" ref="AS255" si="4518">IF(AS$2&gt;=$O255,IF(AS254-(AS254*HLOOKUP($O255,$R$2:$BS$34,32,FALSE))&lt;=0,AS254,AS254*HLOOKUP($O255,$R$2:$BS$34,32,FALSE)),0)</f>
        <v>0</v>
      </c>
      <c r="AT255" s="35">
        <f t="shared" ref="AT255" si="4519">IF(AT$2&gt;=$O255,IF(AT254-(AT254*HLOOKUP($O255,$R$2:$BS$34,32,FALSE))&lt;=0,AT254,AT254*HLOOKUP($O255,$R$2:$BS$34,32,FALSE)),0)</f>
        <v>0</v>
      </c>
      <c r="AU255" s="35">
        <f t="shared" ref="AU255" si="4520">IF(AU$2&gt;=$O255,IF(AU254-(AU254*HLOOKUP($O255,$R$2:$BS$34,32,FALSE))&lt;=0,AU254,AU254*HLOOKUP($O255,$R$2:$BS$34,32,FALSE)),0)</f>
        <v>0</v>
      </c>
      <c r="AV255" s="35">
        <f t="shared" ref="AV255" si="4521">IF(AV$2&gt;=$O255,IF(AV254-(AV254*HLOOKUP($O255,$R$2:$BS$34,32,FALSE))&lt;=0,AV254,AV254*HLOOKUP($O255,$R$2:$BS$34,32,FALSE)),0)</f>
        <v>0</v>
      </c>
      <c r="AW255" s="35">
        <f t="shared" ref="AW255" si="4522">IF(AW$2&gt;=$O255,IF(AW254-(AW254*HLOOKUP($O255,$R$2:$BS$34,32,FALSE))&lt;=0,AW254,AW254*HLOOKUP($O255,$R$2:$BS$34,32,FALSE)),0)</f>
        <v>0</v>
      </c>
      <c r="AX255" s="35">
        <f t="shared" ref="AX255" si="4523">IF(AX$2&gt;=$O255,IF(AX254-(AX254*HLOOKUP($O255,$R$2:$BS$34,32,FALSE))&lt;=0,AX254,AX254*HLOOKUP($O255,$R$2:$BS$34,32,FALSE)),0)</f>
        <v>0</v>
      </c>
      <c r="AY255" s="35">
        <f t="shared" ref="AY255" si="4524">IF(AY$2&gt;=$O255,IF(AY254-(AY254*HLOOKUP($O255,$R$2:$BS$34,32,FALSE))&lt;=0,AY254,AY254*HLOOKUP($O255,$R$2:$BS$34,32,FALSE)),0)</f>
        <v>0</v>
      </c>
      <c r="AZ255" s="35">
        <f t="shared" ref="AZ255" si="4525">IF(AZ$2&gt;=$O255,IF(AZ254-(AZ254*HLOOKUP($O255,$R$2:$BS$34,32,FALSE))&lt;=0,AZ254,AZ254*HLOOKUP($O255,$R$2:$BS$34,32,FALSE)),0)</f>
        <v>0</v>
      </c>
      <c r="BA255" s="35">
        <f t="shared" ref="BA255" si="4526">IF(BA$2&gt;=$O255,IF(BA254-(BA254*HLOOKUP($O255,$R$2:$BS$34,32,FALSE))&lt;=0,BA254,BA254*HLOOKUP($O255,$R$2:$BS$34,32,FALSE)),0)</f>
        <v>0</v>
      </c>
      <c r="BB255" s="35">
        <f t="shared" ref="BB255" si="4527">IF(BB$2&gt;=$O255,IF(BB254-(BB254*HLOOKUP($O255,$R$2:$BS$34,32,FALSE))&lt;=0,BB254,BB254*HLOOKUP($O255,$R$2:$BS$34,32,FALSE)),0)</f>
        <v>0</v>
      </c>
      <c r="BC255" s="35">
        <f t="shared" ref="BC255" si="4528">IF(BC$2&gt;=$O255,IF(BC254-(BC254*HLOOKUP($O255,$R$2:$BS$34,32,FALSE))&lt;=0,BC254,BC254*HLOOKUP($O255,$R$2:$BS$34,32,FALSE)),0)</f>
        <v>0</v>
      </c>
      <c r="BD255" s="35">
        <f t="shared" ref="BD255" si="4529">IF(BD$2&gt;=$O255,IF(BD254-(BD254*HLOOKUP($O255,$R$2:$BS$34,32,FALSE))&lt;=0,BD254,BD254*HLOOKUP($O255,$R$2:$BS$34,32,FALSE)),0)</f>
        <v>0</v>
      </c>
      <c r="BE255" s="35">
        <f t="shared" ref="BE255" si="4530">IF(BE$2&gt;=$O255,IF(BE254-(BE254*HLOOKUP($O255,$R$2:$BS$34,32,FALSE))&lt;=0,BE254,BE254*HLOOKUP($O255,$R$2:$BS$34,32,FALSE)),0)</f>
        <v>0</v>
      </c>
      <c r="BF255" s="35">
        <f t="shared" ref="BF255" si="4531">IF(BF$2&gt;=$O255,IF(BF254-(BF254*HLOOKUP($O255,$R$2:$BS$34,32,FALSE))&lt;=0,BF254,BF254*HLOOKUP($O255,$R$2:$BS$34,32,FALSE)),0)</f>
        <v>0</v>
      </c>
      <c r="BG255" s="35">
        <f t="shared" ref="BG255" si="4532">IF(BG$2&gt;=$O255,IF(BG254-(BG254*HLOOKUP($O255,$R$2:$BS$34,32,FALSE))&lt;=0,BG254,BG254*HLOOKUP($O255,$R$2:$BS$34,32,FALSE)),0)</f>
        <v>0</v>
      </c>
      <c r="BH255" s="35">
        <f t="shared" ref="BH255" si="4533">IF(BH$2&gt;=$O255,IF(BH254-(BH254*HLOOKUP($O255,$R$2:$BS$34,32,FALSE))&lt;=0,BH254,BH254*HLOOKUP($O255,$R$2:$BS$34,32,FALSE)),0)</f>
        <v>0</v>
      </c>
      <c r="BI255" s="35">
        <f t="shared" ref="BI255" si="4534">IF(BI$2&gt;=$O255,IF(BI254-(BI254*HLOOKUP($O255,$R$2:$BS$34,32,FALSE))&lt;=0,BI254,BI254*HLOOKUP($O255,$R$2:$BS$34,32,FALSE)),0)</f>
        <v>0</v>
      </c>
      <c r="BJ255" s="35">
        <f t="shared" ref="BJ255" si="4535">IF(BJ$2&gt;=$O255,IF(BJ254-(BJ254*HLOOKUP($O255,$R$2:$BS$34,32,FALSE))&lt;=0,BJ254,BJ254*HLOOKUP($O255,$R$2:$BS$34,32,FALSE)),0)</f>
        <v>0</v>
      </c>
      <c r="BK255" s="35">
        <f t="shared" ref="BK255" si="4536">IF(BK$2&gt;=$O255,IF(BK254-(BK254*HLOOKUP($O255,$R$2:$BS$34,32,FALSE))&lt;=0,BK254,BK254*HLOOKUP($O255,$R$2:$BS$34,32,FALSE)),0)</f>
        <v>0</v>
      </c>
      <c r="BL255" s="35">
        <f t="shared" ref="BL255" si="4537">IF(BL$2&gt;=$O255,IF(BL254-(BL254*HLOOKUP($O255,$R$2:$BS$34,32,FALSE))&lt;=0,BL254,BL254*HLOOKUP($O255,$R$2:$BS$34,32,FALSE)),0)</f>
        <v>0</v>
      </c>
      <c r="BM255" s="35">
        <f t="shared" ref="BM255" si="4538">IF(BM$2&gt;=$O255,IF(BM254-(BM254*HLOOKUP($O255,$R$2:$BS$34,32,FALSE))&lt;=0,BM254,BM254*HLOOKUP($O255,$R$2:$BS$34,32,FALSE)),0)</f>
        <v>0</v>
      </c>
      <c r="BN255" s="35">
        <f t="shared" ref="BN255" si="4539">IF(BN$2&gt;=$O255,IF(BN254-(BN254*HLOOKUP($O255,$R$2:$BS$34,32,FALSE))&lt;=0,BN254,BN254*HLOOKUP($O255,$R$2:$BS$34,32,FALSE)),0)</f>
        <v>0</v>
      </c>
      <c r="BO255" s="35">
        <f t="shared" ref="BO255" si="4540">IF(BO$2&gt;=$O255,IF(BO254-(BO254*HLOOKUP($O255,$R$2:$BS$34,32,FALSE))&lt;=0,BO254,BO254*HLOOKUP($O255,$R$2:$BS$34,32,FALSE)),0)</f>
        <v>0</v>
      </c>
      <c r="BP255" s="35">
        <f t="shared" ref="BP255" si="4541">IF(BP$2&gt;=$O255,IF(BP254-(BP254*HLOOKUP($O255,$R$2:$BS$34,32,FALSE))&lt;=0,BP254,BP254*HLOOKUP($O255,$R$2:$BS$34,32,FALSE)),0)</f>
        <v>0</v>
      </c>
      <c r="BQ255" s="35">
        <f t="shared" ref="BQ255" si="4542">IF(BQ$2&gt;=$O255,IF(BQ254-(BQ254*HLOOKUP($O255,$R$2:$BS$34,32,FALSE))&lt;=0,BQ254,BQ254*HLOOKUP($O255,$R$2:$BS$34,32,FALSE)),0)</f>
        <v>0</v>
      </c>
      <c r="BR255" s="35">
        <f t="shared" ref="BR255" si="4543">IF(BR$2&gt;=$O255,IF(BR254-(BR254*HLOOKUP($O255,$R$2:$BS$34,32,FALSE))&lt;=0,BR254,BR254*HLOOKUP($O255,$R$2:$BS$34,32,FALSE)),0)</f>
        <v>0</v>
      </c>
      <c r="BS255" s="35">
        <f t="shared" ref="BS255" si="4544">IF(BS$2&gt;=$O255,IF(BS254-(BS254*HLOOKUP($O255,$R$2:$BS$34,32,FALSE))&lt;=0,BS254,BS254*HLOOKUP($O255,$R$2:$BS$34,32,FALSE)),0)</f>
        <v>0</v>
      </c>
    </row>
    <row r="256" spans="6:71" hidden="1" outlineLevel="1">
      <c r="F256" t="s">
        <v>195</v>
      </c>
      <c r="L256" s="22" t="s">
        <v>196</v>
      </c>
      <c r="O256" s="22">
        <v>32</v>
      </c>
      <c r="R256" s="35">
        <f t="shared" ref="R256:BS256" si="4545">IF($O256=R$2,R$193,IF(R$2&gt;$O256,Q256-Q257,0))</f>
        <v>0</v>
      </c>
      <c r="S256" s="35">
        <f t="shared" si="4545"/>
        <v>0</v>
      </c>
      <c r="T256" s="35">
        <f t="shared" si="4545"/>
        <v>0</v>
      </c>
      <c r="U256" s="35">
        <f t="shared" si="4545"/>
        <v>0</v>
      </c>
      <c r="V256" s="35">
        <f t="shared" si="4545"/>
        <v>0</v>
      </c>
      <c r="W256" s="35">
        <f t="shared" si="4545"/>
        <v>0</v>
      </c>
      <c r="X256" s="35">
        <f t="shared" si="4545"/>
        <v>0</v>
      </c>
      <c r="Y256" s="35">
        <f t="shared" si="4545"/>
        <v>0</v>
      </c>
      <c r="Z256" s="35">
        <f t="shared" si="4545"/>
        <v>0</v>
      </c>
      <c r="AA256" s="35">
        <f t="shared" si="4545"/>
        <v>0</v>
      </c>
      <c r="AB256" s="35">
        <f t="shared" si="4545"/>
        <v>0</v>
      </c>
      <c r="AC256" s="35">
        <f t="shared" si="4545"/>
        <v>0</v>
      </c>
      <c r="AD256" s="35">
        <f t="shared" si="4545"/>
        <v>0</v>
      </c>
      <c r="AE256" s="35">
        <f t="shared" si="4545"/>
        <v>0</v>
      </c>
      <c r="AF256" s="35">
        <f t="shared" si="4545"/>
        <v>0</v>
      </c>
      <c r="AG256" s="35">
        <f t="shared" si="4545"/>
        <v>0</v>
      </c>
      <c r="AH256" s="35">
        <f t="shared" si="4545"/>
        <v>0</v>
      </c>
      <c r="AI256" s="35">
        <f t="shared" si="4545"/>
        <v>0</v>
      </c>
      <c r="AJ256" s="35">
        <f t="shared" si="4545"/>
        <v>0</v>
      </c>
      <c r="AK256" s="35">
        <f t="shared" si="4545"/>
        <v>0</v>
      </c>
      <c r="AL256" s="35">
        <f t="shared" si="4545"/>
        <v>0</v>
      </c>
      <c r="AM256" s="35">
        <f t="shared" si="4545"/>
        <v>0</v>
      </c>
      <c r="AN256" s="35">
        <f t="shared" si="4545"/>
        <v>0</v>
      </c>
      <c r="AO256" s="35">
        <f t="shared" si="4545"/>
        <v>0</v>
      </c>
      <c r="AP256" s="35">
        <f t="shared" si="4545"/>
        <v>0</v>
      </c>
      <c r="AQ256" s="35">
        <f t="shared" si="4545"/>
        <v>0</v>
      </c>
      <c r="AR256" s="35">
        <f t="shared" si="4545"/>
        <v>0</v>
      </c>
      <c r="AS256" s="35">
        <f t="shared" si="4545"/>
        <v>0</v>
      </c>
      <c r="AT256" s="35">
        <f t="shared" si="4545"/>
        <v>0</v>
      </c>
      <c r="AU256" s="35">
        <f t="shared" si="4545"/>
        <v>0</v>
      </c>
      <c r="AV256" s="35">
        <f t="shared" si="4545"/>
        <v>0</v>
      </c>
      <c r="AW256" s="35">
        <f t="shared" si="4545"/>
        <v>0</v>
      </c>
      <c r="AX256" s="35">
        <f t="shared" si="4545"/>
        <v>0</v>
      </c>
      <c r="AY256" s="35">
        <f t="shared" si="4545"/>
        <v>0</v>
      </c>
      <c r="AZ256" s="35">
        <f t="shared" si="4545"/>
        <v>0</v>
      </c>
      <c r="BA256" s="35">
        <f t="shared" si="4545"/>
        <v>0</v>
      </c>
      <c r="BB256" s="35">
        <f t="shared" si="4545"/>
        <v>0</v>
      </c>
      <c r="BC256" s="35">
        <f t="shared" si="4545"/>
        <v>0</v>
      </c>
      <c r="BD256" s="35">
        <f t="shared" si="4545"/>
        <v>0</v>
      </c>
      <c r="BE256" s="35">
        <f t="shared" si="4545"/>
        <v>0</v>
      </c>
      <c r="BF256" s="35">
        <f t="shared" si="4545"/>
        <v>0</v>
      </c>
      <c r="BG256" s="35">
        <f t="shared" si="4545"/>
        <v>0</v>
      </c>
      <c r="BH256" s="35">
        <f t="shared" si="4545"/>
        <v>0</v>
      </c>
      <c r="BI256" s="35">
        <f t="shared" si="4545"/>
        <v>0</v>
      </c>
      <c r="BJ256" s="35">
        <f t="shared" si="4545"/>
        <v>0</v>
      </c>
      <c r="BK256" s="35">
        <f t="shared" si="4545"/>
        <v>0</v>
      </c>
      <c r="BL256" s="35">
        <f t="shared" si="4545"/>
        <v>0</v>
      </c>
      <c r="BM256" s="35">
        <f t="shared" si="4545"/>
        <v>0</v>
      </c>
      <c r="BN256" s="35">
        <f t="shared" si="4545"/>
        <v>0</v>
      </c>
      <c r="BO256" s="35">
        <f t="shared" si="4545"/>
        <v>0</v>
      </c>
      <c r="BP256" s="35">
        <f t="shared" si="4545"/>
        <v>0</v>
      </c>
      <c r="BQ256" s="35">
        <f t="shared" si="4545"/>
        <v>0</v>
      </c>
      <c r="BR256" s="35">
        <f t="shared" si="4545"/>
        <v>0</v>
      </c>
      <c r="BS256" s="35">
        <f t="shared" si="4545"/>
        <v>0</v>
      </c>
    </row>
    <row r="257" spans="6:71" hidden="1" outlineLevel="1">
      <c r="F257" t="s">
        <v>197</v>
      </c>
      <c r="L257" s="22" t="s">
        <v>190</v>
      </c>
      <c r="O257" s="22">
        <v>32</v>
      </c>
      <c r="R257" s="35">
        <f t="shared" ref="R257" si="4546">IF(R$2&gt;=$O257,IF(R256-(R256*HLOOKUP($O257,$R$2:$BS$34,32,FALSE))&lt;=0,R256,R256*HLOOKUP($O257,$R$2:$BS$34,32,FALSE)),0)</f>
        <v>0</v>
      </c>
      <c r="S257" s="35">
        <f t="shared" ref="S257" si="4547">IF(S$2&gt;=$O257,IF(S256-(S256*HLOOKUP($O257,$R$2:$BS$34,32,FALSE))&lt;=0,S256,S256*HLOOKUP($O257,$R$2:$BS$34,32,FALSE)),0)</f>
        <v>0</v>
      </c>
      <c r="T257" s="35">
        <f t="shared" ref="T257" si="4548">IF(T$2&gt;=$O257,IF(T256-(T256*HLOOKUP($O257,$R$2:$BS$34,32,FALSE))&lt;=0,T256,T256*HLOOKUP($O257,$R$2:$BS$34,32,FALSE)),0)</f>
        <v>0</v>
      </c>
      <c r="U257" s="35">
        <f t="shared" ref="U257" si="4549">IF(U$2&gt;=$O257,IF(U256-(U256*HLOOKUP($O257,$R$2:$BS$34,32,FALSE))&lt;=0,U256,U256*HLOOKUP($O257,$R$2:$BS$34,32,FALSE)),0)</f>
        <v>0</v>
      </c>
      <c r="V257" s="35">
        <f t="shared" ref="V257" si="4550">IF(V$2&gt;=$O257,IF(V256-(V256*HLOOKUP($O257,$R$2:$BS$34,32,FALSE))&lt;=0,V256,V256*HLOOKUP($O257,$R$2:$BS$34,32,FALSE)),0)</f>
        <v>0</v>
      </c>
      <c r="W257" s="35">
        <f t="shared" ref="W257" si="4551">IF(W$2&gt;=$O257,IF(W256-(W256*HLOOKUP($O257,$R$2:$BS$34,32,FALSE))&lt;=0,W256,W256*HLOOKUP($O257,$R$2:$BS$34,32,FALSE)),0)</f>
        <v>0</v>
      </c>
      <c r="X257" s="35">
        <f t="shared" ref="X257" si="4552">IF(X$2&gt;=$O257,IF(X256-(X256*HLOOKUP($O257,$R$2:$BS$34,32,FALSE))&lt;=0,X256,X256*HLOOKUP($O257,$R$2:$BS$34,32,FALSE)),0)</f>
        <v>0</v>
      </c>
      <c r="Y257" s="35">
        <f t="shared" ref="Y257" si="4553">IF(Y$2&gt;=$O257,IF(Y256-(Y256*HLOOKUP($O257,$R$2:$BS$34,32,FALSE))&lt;=0,Y256,Y256*HLOOKUP($O257,$R$2:$BS$34,32,FALSE)),0)</f>
        <v>0</v>
      </c>
      <c r="Z257" s="35">
        <f t="shared" ref="Z257" si="4554">IF(Z$2&gt;=$O257,IF(Z256-(Z256*HLOOKUP($O257,$R$2:$BS$34,32,FALSE))&lt;=0,Z256,Z256*HLOOKUP($O257,$R$2:$BS$34,32,FALSE)),0)</f>
        <v>0</v>
      </c>
      <c r="AA257" s="35">
        <f t="shared" ref="AA257" si="4555">IF(AA$2&gt;=$O257,IF(AA256-(AA256*HLOOKUP($O257,$R$2:$BS$34,32,FALSE))&lt;=0,AA256,AA256*HLOOKUP($O257,$R$2:$BS$34,32,FALSE)),0)</f>
        <v>0</v>
      </c>
      <c r="AB257" s="35">
        <f t="shared" ref="AB257" si="4556">IF(AB$2&gt;=$O257,IF(AB256-(AB256*HLOOKUP($O257,$R$2:$BS$34,32,FALSE))&lt;=0,AB256,AB256*HLOOKUP($O257,$R$2:$BS$34,32,FALSE)),0)</f>
        <v>0</v>
      </c>
      <c r="AC257" s="35">
        <f t="shared" ref="AC257" si="4557">IF(AC$2&gt;=$O257,IF(AC256-(AC256*HLOOKUP($O257,$R$2:$BS$34,32,FALSE))&lt;=0,AC256,AC256*HLOOKUP($O257,$R$2:$BS$34,32,FALSE)),0)</f>
        <v>0</v>
      </c>
      <c r="AD257" s="35">
        <f t="shared" ref="AD257" si="4558">IF(AD$2&gt;=$O257,IF(AD256-(AD256*HLOOKUP($O257,$R$2:$BS$34,32,FALSE))&lt;=0,AD256,AD256*HLOOKUP($O257,$R$2:$BS$34,32,FALSE)),0)</f>
        <v>0</v>
      </c>
      <c r="AE257" s="35">
        <f t="shared" ref="AE257" si="4559">IF(AE$2&gt;=$O257,IF(AE256-(AE256*HLOOKUP($O257,$R$2:$BS$34,32,FALSE))&lt;=0,AE256,AE256*HLOOKUP($O257,$R$2:$BS$34,32,FALSE)),0)</f>
        <v>0</v>
      </c>
      <c r="AF257" s="35">
        <f t="shared" ref="AF257" si="4560">IF(AF$2&gt;=$O257,IF(AF256-(AF256*HLOOKUP($O257,$R$2:$BS$34,32,FALSE))&lt;=0,AF256,AF256*HLOOKUP($O257,$R$2:$BS$34,32,FALSE)),0)</f>
        <v>0</v>
      </c>
      <c r="AG257" s="35">
        <f t="shared" ref="AG257" si="4561">IF(AG$2&gt;=$O257,IF(AG256-(AG256*HLOOKUP($O257,$R$2:$BS$34,32,FALSE))&lt;=0,AG256,AG256*HLOOKUP($O257,$R$2:$BS$34,32,FALSE)),0)</f>
        <v>0</v>
      </c>
      <c r="AH257" s="35">
        <f t="shared" ref="AH257" si="4562">IF(AH$2&gt;=$O257,IF(AH256-(AH256*HLOOKUP($O257,$R$2:$BS$34,32,FALSE))&lt;=0,AH256,AH256*HLOOKUP($O257,$R$2:$BS$34,32,FALSE)),0)</f>
        <v>0</v>
      </c>
      <c r="AI257" s="35">
        <f t="shared" ref="AI257" si="4563">IF(AI$2&gt;=$O257,IF(AI256-(AI256*HLOOKUP($O257,$R$2:$BS$34,32,FALSE))&lt;=0,AI256,AI256*HLOOKUP($O257,$R$2:$BS$34,32,FALSE)),0)</f>
        <v>0</v>
      </c>
      <c r="AJ257" s="35">
        <f t="shared" ref="AJ257" si="4564">IF(AJ$2&gt;=$O257,IF(AJ256-(AJ256*HLOOKUP($O257,$R$2:$BS$34,32,FALSE))&lt;=0,AJ256,AJ256*HLOOKUP($O257,$R$2:$BS$34,32,FALSE)),0)</f>
        <v>0</v>
      </c>
      <c r="AK257" s="35">
        <f t="shared" ref="AK257" si="4565">IF(AK$2&gt;=$O257,IF(AK256-(AK256*HLOOKUP($O257,$R$2:$BS$34,32,FALSE))&lt;=0,AK256,AK256*HLOOKUP($O257,$R$2:$BS$34,32,FALSE)),0)</f>
        <v>0</v>
      </c>
      <c r="AL257" s="35">
        <f t="shared" ref="AL257" si="4566">IF(AL$2&gt;=$O257,IF(AL256-(AL256*HLOOKUP($O257,$R$2:$BS$34,32,FALSE))&lt;=0,AL256,AL256*HLOOKUP($O257,$R$2:$BS$34,32,FALSE)),0)</f>
        <v>0</v>
      </c>
      <c r="AM257" s="35">
        <f t="shared" ref="AM257" si="4567">IF(AM$2&gt;=$O257,IF(AM256-(AM256*HLOOKUP($O257,$R$2:$BS$34,32,FALSE))&lt;=0,AM256,AM256*HLOOKUP($O257,$R$2:$BS$34,32,FALSE)),0)</f>
        <v>0</v>
      </c>
      <c r="AN257" s="35">
        <f t="shared" ref="AN257" si="4568">IF(AN$2&gt;=$O257,IF(AN256-(AN256*HLOOKUP($O257,$R$2:$BS$34,32,FALSE))&lt;=0,AN256,AN256*HLOOKUP($O257,$R$2:$BS$34,32,FALSE)),0)</f>
        <v>0</v>
      </c>
      <c r="AO257" s="35">
        <f t="shared" ref="AO257" si="4569">IF(AO$2&gt;=$O257,IF(AO256-(AO256*HLOOKUP($O257,$R$2:$BS$34,32,FALSE))&lt;=0,AO256,AO256*HLOOKUP($O257,$R$2:$BS$34,32,FALSE)),0)</f>
        <v>0</v>
      </c>
      <c r="AP257" s="35">
        <f t="shared" ref="AP257" si="4570">IF(AP$2&gt;=$O257,IF(AP256-(AP256*HLOOKUP($O257,$R$2:$BS$34,32,FALSE))&lt;=0,AP256,AP256*HLOOKUP($O257,$R$2:$BS$34,32,FALSE)),0)</f>
        <v>0</v>
      </c>
      <c r="AQ257" s="35">
        <f t="shared" ref="AQ257" si="4571">IF(AQ$2&gt;=$O257,IF(AQ256-(AQ256*HLOOKUP($O257,$R$2:$BS$34,32,FALSE))&lt;=0,AQ256,AQ256*HLOOKUP($O257,$R$2:$BS$34,32,FALSE)),0)</f>
        <v>0</v>
      </c>
      <c r="AR257" s="35">
        <f t="shared" ref="AR257" si="4572">IF(AR$2&gt;=$O257,IF(AR256-(AR256*HLOOKUP($O257,$R$2:$BS$34,32,FALSE))&lt;=0,AR256,AR256*HLOOKUP($O257,$R$2:$BS$34,32,FALSE)),0)</f>
        <v>0</v>
      </c>
      <c r="AS257" s="35">
        <f t="shared" ref="AS257" si="4573">IF(AS$2&gt;=$O257,IF(AS256-(AS256*HLOOKUP($O257,$R$2:$BS$34,32,FALSE))&lt;=0,AS256,AS256*HLOOKUP($O257,$R$2:$BS$34,32,FALSE)),0)</f>
        <v>0</v>
      </c>
      <c r="AT257" s="35">
        <f t="shared" ref="AT257" si="4574">IF(AT$2&gt;=$O257,IF(AT256-(AT256*HLOOKUP($O257,$R$2:$BS$34,32,FALSE))&lt;=0,AT256,AT256*HLOOKUP($O257,$R$2:$BS$34,32,FALSE)),0)</f>
        <v>0</v>
      </c>
      <c r="AU257" s="35">
        <f t="shared" ref="AU257" si="4575">IF(AU$2&gt;=$O257,IF(AU256-(AU256*HLOOKUP($O257,$R$2:$BS$34,32,FALSE))&lt;=0,AU256,AU256*HLOOKUP($O257,$R$2:$BS$34,32,FALSE)),0)</f>
        <v>0</v>
      </c>
      <c r="AV257" s="35">
        <f t="shared" ref="AV257" si="4576">IF(AV$2&gt;=$O257,IF(AV256-(AV256*HLOOKUP($O257,$R$2:$BS$34,32,FALSE))&lt;=0,AV256,AV256*HLOOKUP($O257,$R$2:$BS$34,32,FALSE)),0)</f>
        <v>0</v>
      </c>
      <c r="AW257" s="35">
        <f t="shared" ref="AW257" si="4577">IF(AW$2&gt;=$O257,IF(AW256-(AW256*HLOOKUP($O257,$R$2:$BS$34,32,FALSE))&lt;=0,AW256,AW256*HLOOKUP($O257,$R$2:$BS$34,32,FALSE)),0)</f>
        <v>0</v>
      </c>
      <c r="AX257" s="35">
        <f t="shared" ref="AX257" si="4578">IF(AX$2&gt;=$O257,IF(AX256-(AX256*HLOOKUP($O257,$R$2:$BS$34,32,FALSE))&lt;=0,AX256,AX256*HLOOKUP($O257,$R$2:$BS$34,32,FALSE)),0)</f>
        <v>0</v>
      </c>
      <c r="AY257" s="35">
        <f t="shared" ref="AY257" si="4579">IF(AY$2&gt;=$O257,IF(AY256-(AY256*HLOOKUP($O257,$R$2:$BS$34,32,FALSE))&lt;=0,AY256,AY256*HLOOKUP($O257,$R$2:$BS$34,32,FALSE)),0)</f>
        <v>0</v>
      </c>
      <c r="AZ257" s="35">
        <f t="shared" ref="AZ257" si="4580">IF(AZ$2&gt;=$O257,IF(AZ256-(AZ256*HLOOKUP($O257,$R$2:$BS$34,32,FALSE))&lt;=0,AZ256,AZ256*HLOOKUP($O257,$R$2:$BS$34,32,FALSE)),0)</f>
        <v>0</v>
      </c>
      <c r="BA257" s="35">
        <f t="shared" ref="BA257" si="4581">IF(BA$2&gt;=$O257,IF(BA256-(BA256*HLOOKUP($O257,$R$2:$BS$34,32,FALSE))&lt;=0,BA256,BA256*HLOOKUP($O257,$R$2:$BS$34,32,FALSE)),0)</f>
        <v>0</v>
      </c>
      <c r="BB257" s="35">
        <f t="shared" ref="BB257" si="4582">IF(BB$2&gt;=$O257,IF(BB256-(BB256*HLOOKUP($O257,$R$2:$BS$34,32,FALSE))&lt;=0,BB256,BB256*HLOOKUP($O257,$R$2:$BS$34,32,FALSE)),0)</f>
        <v>0</v>
      </c>
      <c r="BC257" s="35">
        <f t="shared" ref="BC257" si="4583">IF(BC$2&gt;=$O257,IF(BC256-(BC256*HLOOKUP($O257,$R$2:$BS$34,32,FALSE))&lt;=0,BC256,BC256*HLOOKUP($O257,$R$2:$BS$34,32,FALSE)),0)</f>
        <v>0</v>
      </c>
      <c r="BD257" s="35">
        <f t="shared" ref="BD257" si="4584">IF(BD$2&gt;=$O257,IF(BD256-(BD256*HLOOKUP($O257,$R$2:$BS$34,32,FALSE))&lt;=0,BD256,BD256*HLOOKUP($O257,$R$2:$BS$34,32,FALSE)),0)</f>
        <v>0</v>
      </c>
      <c r="BE257" s="35">
        <f t="shared" ref="BE257" si="4585">IF(BE$2&gt;=$O257,IF(BE256-(BE256*HLOOKUP($O257,$R$2:$BS$34,32,FALSE))&lt;=0,BE256,BE256*HLOOKUP($O257,$R$2:$BS$34,32,FALSE)),0)</f>
        <v>0</v>
      </c>
      <c r="BF257" s="35">
        <f t="shared" ref="BF257" si="4586">IF(BF$2&gt;=$O257,IF(BF256-(BF256*HLOOKUP($O257,$R$2:$BS$34,32,FALSE))&lt;=0,BF256,BF256*HLOOKUP($O257,$R$2:$BS$34,32,FALSE)),0)</f>
        <v>0</v>
      </c>
      <c r="BG257" s="35">
        <f t="shared" ref="BG257" si="4587">IF(BG$2&gt;=$O257,IF(BG256-(BG256*HLOOKUP($O257,$R$2:$BS$34,32,FALSE))&lt;=0,BG256,BG256*HLOOKUP($O257,$R$2:$BS$34,32,FALSE)),0)</f>
        <v>0</v>
      </c>
      <c r="BH257" s="35">
        <f t="shared" ref="BH257" si="4588">IF(BH$2&gt;=$O257,IF(BH256-(BH256*HLOOKUP($O257,$R$2:$BS$34,32,FALSE))&lt;=0,BH256,BH256*HLOOKUP($O257,$R$2:$BS$34,32,FALSE)),0)</f>
        <v>0</v>
      </c>
      <c r="BI257" s="35">
        <f t="shared" ref="BI257" si="4589">IF(BI$2&gt;=$O257,IF(BI256-(BI256*HLOOKUP($O257,$R$2:$BS$34,32,FALSE))&lt;=0,BI256,BI256*HLOOKUP($O257,$R$2:$BS$34,32,FALSE)),0)</f>
        <v>0</v>
      </c>
      <c r="BJ257" s="35">
        <f t="shared" ref="BJ257" si="4590">IF(BJ$2&gt;=$O257,IF(BJ256-(BJ256*HLOOKUP($O257,$R$2:$BS$34,32,FALSE))&lt;=0,BJ256,BJ256*HLOOKUP($O257,$R$2:$BS$34,32,FALSE)),0)</f>
        <v>0</v>
      </c>
      <c r="BK257" s="35">
        <f t="shared" ref="BK257" si="4591">IF(BK$2&gt;=$O257,IF(BK256-(BK256*HLOOKUP($O257,$R$2:$BS$34,32,FALSE))&lt;=0,BK256,BK256*HLOOKUP($O257,$R$2:$BS$34,32,FALSE)),0)</f>
        <v>0</v>
      </c>
      <c r="BL257" s="35">
        <f t="shared" ref="BL257" si="4592">IF(BL$2&gt;=$O257,IF(BL256-(BL256*HLOOKUP($O257,$R$2:$BS$34,32,FALSE))&lt;=0,BL256,BL256*HLOOKUP($O257,$R$2:$BS$34,32,FALSE)),0)</f>
        <v>0</v>
      </c>
      <c r="BM257" s="35">
        <f t="shared" ref="BM257" si="4593">IF(BM$2&gt;=$O257,IF(BM256-(BM256*HLOOKUP($O257,$R$2:$BS$34,32,FALSE))&lt;=0,BM256,BM256*HLOOKUP($O257,$R$2:$BS$34,32,FALSE)),0)</f>
        <v>0</v>
      </c>
      <c r="BN257" s="35">
        <f t="shared" ref="BN257" si="4594">IF(BN$2&gt;=$O257,IF(BN256-(BN256*HLOOKUP($O257,$R$2:$BS$34,32,FALSE))&lt;=0,BN256,BN256*HLOOKUP($O257,$R$2:$BS$34,32,FALSE)),0)</f>
        <v>0</v>
      </c>
      <c r="BO257" s="35">
        <f t="shared" ref="BO257" si="4595">IF(BO$2&gt;=$O257,IF(BO256-(BO256*HLOOKUP($O257,$R$2:$BS$34,32,FALSE))&lt;=0,BO256,BO256*HLOOKUP($O257,$R$2:$BS$34,32,FALSE)),0)</f>
        <v>0</v>
      </c>
      <c r="BP257" s="35">
        <f t="shared" ref="BP257" si="4596">IF(BP$2&gt;=$O257,IF(BP256-(BP256*HLOOKUP($O257,$R$2:$BS$34,32,FALSE))&lt;=0,BP256,BP256*HLOOKUP($O257,$R$2:$BS$34,32,FALSE)),0)</f>
        <v>0</v>
      </c>
      <c r="BQ257" s="35">
        <f t="shared" ref="BQ257" si="4597">IF(BQ$2&gt;=$O257,IF(BQ256-(BQ256*HLOOKUP($O257,$R$2:$BS$34,32,FALSE))&lt;=0,BQ256,BQ256*HLOOKUP($O257,$R$2:$BS$34,32,FALSE)),0)</f>
        <v>0</v>
      </c>
      <c r="BR257" s="35">
        <f t="shared" ref="BR257" si="4598">IF(BR$2&gt;=$O257,IF(BR256-(BR256*HLOOKUP($O257,$R$2:$BS$34,32,FALSE))&lt;=0,BR256,BR256*HLOOKUP($O257,$R$2:$BS$34,32,FALSE)),0)</f>
        <v>0</v>
      </c>
      <c r="BS257" s="35">
        <f t="shared" ref="BS257" si="4599">IF(BS$2&gt;=$O257,IF(BS256-(BS256*HLOOKUP($O257,$R$2:$BS$34,32,FALSE))&lt;=0,BS256,BS256*HLOOKUP($O257,$R$2:$BS$34,32,FALSE)),0)</f>
        <v>0</v>
      </c>
    </row>
    <row r="258" spans="6:71" hidden="1" outlineLevel="1">
      <c r="F258" t="s">
        <v>195</v>
      </c>
      <c r="L258" s="22" t="s">
        <v>196</v>
      </c>
      <c r="O258" s="22">
        <v>33</v>
      </c>
      <c r="R258" s="35">
        <f t="shared" ref="R258:BS258" si="4600">IF($O258=R$2,R$193,IF(R$2&gt;$O258,Q258-Q259,0))</f>
        <v>0</v>
      </c>
      <c r="S258" s="35">
        <f t="shared" si="4600"/>
        <v>0</v>
      </c>
      <c r="T258" s="35">
        <f t="shared" si="4600"/>
        <v>0</v>
      </c>
      <c r="U258" s="35">
        <f t="shared" si="4600"/>
        <v>0</v>
      </c>
      <c r="V258" s="35">
        <f t="shared" si="4600"/>
        <v>0</v>
      </c>
      <c r="W258" s="35">
        <f t="shared" si="4600"/>
        <v>0</v>
      </c>
      <c r="X258" s="35">
        <f t="shared" si="4600"/>
        <v>0</v>
      </c>
      <c r="Y258" s="35">
        <f t="shared" si="4600"/>
        <v>0</v>
      </c>
      <c r="Z258" s="35">
        <f t="shared" si="4600"/>
        <v>0</v>
      </c>
      <c r="AA258" s="35">
        <f t="shared" si="4600"/>
        <v>0</v>
      </c>
      <c r="AB258" s="35">
        <f t="shared" si="4600"/>
        <v>0</v>
      </c>
      <c r="AC258" s="35">
        <f t="shared" si="4600"/>
        <v>0</v>
      </c>
      <c r="AD258" s="35">
        <f t="shared" si="4600"/>
        <v>0</v>
      </c>
      <c r="AE258" s="35">
        <f t="shared" si="4600"/>
        <v>0</v>
      </c>
      <c r="AF258" s="35">
        <f t="shared" si="4600"/>
        <v>0</v>
      </c>
      <c r="AG258" s="35">
        <f t="shared" si="4600"/>
        <v>0</v>
      </c>
      <c r="AH258" s="35">
        <f t="shared" si="4600"/>
        <v>0</v>
      </c>
      <c r="AI258" s="35">
        <f t="shared" si="4600"/>
        <v>0</v>
      </c>
      <c r="AJ258" s="35">
        <f t="shared" si="4600"/>
        <v>0</v>
      </c>
      <c r="AK258" s="35">
        <f t="shared" si="4600"/>
        <v>0</v>
      </c>
      <c r="AL258" s="35">
        <f t="shared" si="4600"/>
        <v>0</v>
      </c>
      <c r="AM258" s="35">
        <f t="shared" si="4600"/>
        <v>0</v>
      </c>
      <c r="AN258" s="35">
        <f t="shared" si="4600"/>
        <v>0</v>
      </c>
      <c r="AO258" s="35">
        <f t="shared" si="4600"/>
        <v>0</v>
      </c>
      <c r="AP258" s="35">
        <f t="shared" si="4600"/>
        <v>0</v>
      </c>
      <c r="AQ258" s="35">
        <f t="shared" si="4600"/>
        <v>0</v>
      </c>
      <c r="AR258" s="35">
        <f t="shared" si="4600"/>
        <v>0</v>
      </c>
      <c r="AS258" s="35">
        <f t="shared" si="4600"/>
        <v>0</v>
      </c>
      <c r="AT258" s="35">
        <f t="shared" si="4600"/>
        <v>0</v>
      </c>
      <c r="AU258" s="35">
        <f t="shared" si="4600"/>
        <v>0</v>
      </c>
      <c r="AV258" s="35">
        <f t="shared" si="4600"/>
        <v>0</v>
      </c>
      <c r="AW258" s="35">
        <f t="shared" si="4600"/>
        <v>0</v>
      </c>
      <c r="AX258" s="35">
        <f t="shared" si="4600"/>
        <v>0</v>
      </c>
      <c r="AY258" s="35">
        <f t="shared" si="4600"/>
        <v>0</v>
      </c>
      <c r="AZ258" s="35">
        <f t="shared" si="4600"/>
        <v>0</v>
      </c>
      <c r="BA258" s="35">
        <f t="shared" si="4600"/>
        <v>0</v>
      </c>
      <c r="BB258" s="35">
        <f t="shared" si="4600"/>
        <v>0</v>
      </c>
      <c r="BC258" s="35">
        <f t="shared" si="4600"/>
        <v>0</v>
      </c>
      <c r="BD258" s="35">
        <f t="shared" si="4600"/>
        <v>0</v>
      </c>
      <c r="BE258" s="35">
        <f t="shared" si="4600"/>
        <v>0</v>
      </c>
      <c r="BF258" s="35">
        <f t="shared" si="4600"/>
        <v>0</v>
      </c>
      <c r="BG258" s="35">
        <f t="shared" si="4600"/>
        <v>0</v>
      </c>
      <c r="BH258" s="35">
        <f t="shared" si="4600"/>
        <v>0</v>
      </c>
      <c r="BI258" s="35">
        <f t="shared" si="4600"/>
        <v>0</v>
      </c>
      <c r="BJ258" s="35">
        <f t="shared" si="4600"/>
        <v>0</v>
      </c>
      <c r="BK258" s="35">
        <f t="shared" si="4600"/>
        <v>0</v>
      </c>
      <c r="BL258" s="35">
        <f t="shared" si="4600"/>
        <v>0</v>
      </c>
      <c r="BM258" s="35">
        <f t="shared" si="4600"/>
        <v>0</v>
      </c>
      <c r="BN258" s="35">
        <f t="shared" si="4600"/>
        <v>0</v>
      </c>
      <c r="BO258" s="35">
        <f t="shared" si="4600"/>
        <v>0</v>
      </c>
      <c r="BP258" s="35">
        <f t="shared" si="4600"/>
        <v>0</v>
      </c>
      <c r="BQ258" s="35">
        <f t="shared" si="4600"/>
        <v>0</v>
      </c>
      <c r="BR258" s="35">
        <f t="shared" si="4600"/>
        <v>0</v>
      </c>
      <c r="BS258" s="35">
        <f t="shared" si="4600"/>
        <v>0</v>
      </c>
    </row>
    <row r="259" spans="6:71" hidden="1" outlineLevel="1">
      <c r="F259" t="s">
        <v>197</v>
      </c>
      <c r="L259" s="22" t="s">
        <v>190</v>
      </c>
      <c r="O259" s="22">
        <v>33</v>
      </c>
      <c r="R259" s="35">
        <f t="shared" ref="R259" si="4601">IF(R$2&gt;=$O259,IF(R258-(R258*HLOOKUP($O259,$R$2:$BS$34,32,FALSE))&lt;=0,R258,R258*HLOOKUP($O259,$R$2:$BS$34,32,FALSE)),0)</f>
        <v>0</v>
      </c>
      <c r="S259" s="35">
        <f t="shared" ref="S259" si="4602">IF(S$2&gt;=$O259,IF(S258-(S258*HLOOKUP($O259,$R$2:$BS$34,32,FALSE))&lt;=0,S258,S258*HLOOKUP($O259,$R$2:$BS$34,32,FALSE)),0)</f>
        <v>0</v>
      </c>
      <c r="T259" s="35">
        <f t="shared" ref="T259" si="4603">IF(T$2&gt;=$O259,IF(T258-(T258*HLOOKUP($O259,$R$2:$BS$34,32,FALSE))&lt;=0,T258,T258*HLOOKUP($O259,$R$2:$BS$34,32,FALSE)),0)</f>
        <v>0</v>
      </c>
      <c r="U259" s="35">
        <f t="shared" ref="U259" si="4604">IF(U$2&gt;=$O259,IF(U258-(U258*HLOOKUP($O259,$R$2:$BS$34,32,FALSE))&lt;=0,U258,U258*HLOOKUP($O259,$R$2:$BS$34,32,FALSE)),0)</f>
        <v>0</v>
      </c>
      <c r="V259" s="35">
        <f t="shared" ref="V259" si="4605">IF(V$2&gt;=$O259,IF(V258-(V258*HLOOKUP($O259,$R$2:$BS$34,32,FALSE))&lt;=0,V258,V258*HLOOKUP($O259,$R$2:$BS$34,32,FALSE)),0)</f>
        <v>0</v>
      </c>
      <c r="W259" s="35">
        <f t="shared" ref="W259" si="4606">IF(W$2&gt;=$O259,IF(W258-(W258*HLOOKUP($O259,$R$2:$BS$34,32,FALSE))&lt;=0,W258,W258*HLOOKUP($O259,$R$2:$BS$34,32,FALSE)),0)</f>
        <v>0</v>
      </c>
      <c r="X259" s="35">
        <f t="shared" ref="X259" si="4607">IF(X$2&gt;=$O259,IF(X258-(X258*HLOOKUP($O259,$R$2:$BS$34,32,FALSE))&lt;=0,X258,X258*HLOOKUP($O259,$R$2:$BS$34,32,FALSE)),0)</f>
        <v>0</v>
      </c>
      <c r="Y259" s="35">
        <f t="shared" ref="Y259" si="4608">IF(Y$2&gt;=$O259,IF(Y258-(Y258*HLOOKUP($O259,$R$2:$BS$34,32,FALSE))&lt;=0,Y258,Y258*HLOOKUP($O259,$R$2:$BS$34,32,FALSE)),0)</f>
        <v>0</v>
      </c>
      <c r="Z259" s="35">
        <f t="shared" ref="Z259" si="4609">IF(Z$2&gt;=$O259,IF(Z258-(Z258*HLOOKUP($O259,$R$2:$BS$34,32,FALSE))&lt;=0,Z258,Z258*HLOOKUP($O259,$R$2:$BS$34,32,FALSE)),0)</f>
        <v>0</v>
      </c>
      <c r="AA259" s="35">
        <f t="shared" ref="AA259" si="4610">IF(AA$2&gt;=$O259,IF(AA258-(AA258*HLOOKUP($O259,$R$2:$BS$34,32,FALSE))&lt;=0,AA258,AA258*HLOOKUP($O259,$R$2:$BS$34,32,FALSE)),0)</f>
        <v>0</v>
      </c>
      <c r="AB259" s="35">
        <f t="shared" ref="AB259" si="4611">IF(AB$2&gt;=$O259,IF(AB258-(AB258*HLOOKUP($O259,$R$2:$BS$34,32,FALSE))&lt;=0,AB258,AB258*HLOOKUP($O259,$R$2:$BS$34,32,FALSE)),0)</f>
        <v>0</v>
      </c>
      <c r="AC259" s="35">
        <f t="shared" ref="AC259" si="4612">IF(AC$2&gt;=$O259,IF(AC258-(AC258*HLOOKUP($O259,$R$2:$BS$34,32,FALSE))&lt;=0,AC258,AC258*HLOOKUP($O259,$R$2:$BS$34,32,FALSE)),0)</f>
        <v>0</v>
      </c>
      <c r="AD259" s="35">
        <f t="shared" ref="AD259" si="4613">IF(AD$2&gt;=$O259,IF(AD258-(AD258*HLOOKUP($O259,$R$2:$BS$34,32,FALSE))&lt;=0,AD258,AD258*HLOOKUP($O259,$R$2:$BS$34,32,FALSE)),0)</f>
        <v>0</v>
      </c>
      <c r="AE259" s="35">
        <f t="shared" ref="AE259" si="4614">IF(AE$2&gt;=$O259,IF(AE258-(AE258*HLOOKUP($O259,$R$2:$BS$34,32,FALSE))&lt;=0,AE258,AE258*HLOOKUP($O259,$R$2:$BS$34,32,FALSE)),0)</f>
        <v>0</v>
      </c>
      <c r="AF259" s="35">
        <f t="shared" ref="AF259" si="4615">IF(AF$2&gt;=$O259,IF(AF258-(AF258*HLOOKUP($O259,$R$2:$BS$34,32,FALSE))&lt;=0,AF258,AF258*HLOOKUP($O259,$R$2:$BS$34,32,FALSE)),0)</f>
        <v>0</v>
      </c>
      <c r="AG259" s="35">
        <f t="shared" ref="AG259" si="4616">IF(AG$2&gt;=$O259,IF(AG258-(AG258*HLOOKUP($O259,$R$2:$BS$34,32,FALSE))&lt;=0,AG258,AG258*HLOOKUP($O259,$R$2:$BS$34,32,FALSE)),0)</f>
        <v>0</v>
      </c>
      <c r="AH259" s="35">
        <f t="shared" ref="AH259" si="4617">IF(AH$2&gt;=$O259,IF(AH258-(AH258*HLOOKUP($O259,$R$2:$BS$34,32,FALSE))&lt;=0,AH258,AH258*HLOOKUP($O259,$R$2:$BS$34,32,FALSE)),0)</f>
        <v>0</v>
      </c>
      <c r="AI259" s="35">
        <f t="shared" ref="AI259" si="4618">IF(AI$2&gt;=$O259,IF(AI258-(AI258*HLOOKUP($O259,$R$2:$BS$34,32,FALSE))&lt;=0,AI258,AI258*HLOOKUP($O259,$R$2:$BS$34,32,FALSE)),0)</f>
        <v>0</v>
      </c>
      <c r="AJ259" s="35">
        <f t="shared" ref="AJ259" si="4619">IF(AJ$2&gt;=$O259,IF(AJ258-(AJ258*HLOOKUP($O259,$R$2:$BS$34,32,FALSE))&lt;=0,AJ258,AJ258*HLOOKUP($O259,$R$2:$BS$34,32,FALSE)),0)</f>
        <v>0</v>
      </c>
      <c r="AK259" s="35">
        <f t="shared" ref="AK259" si="4620">IF(AK$2&gt;=$O259,IF(AK258-(AK258*HLOOKUP($O259,$R$2:$BS$34,32,FALSE))&lt;=0,AK258,AK258*HLOOKUP($O259,$R$2:$BS$34,32,FALSE)),0)</f>
        <v>0</v>
      </c>
      <c r="AL259" s="35">
        <f t="shared" ref="AL259" si="4621">IF(AL$2&gt;=$O259,IF(AL258-(AL258*HLOOKUP($O259,$R$2:$BS$34,32,FALSE))&lt;=0,AL258,AL258*HLOOKUP($O259,$R$2:$BS$34,32,FALSE)),0)</f>
        <v>0</v>
      </c>
      <c r="AM259" s="35">
        <f t="shared" ref="AM259" si="4622">IF(AM$2&gt;=$O259,IF(AM258-(AM258*HLOOKUP($O259,$R$2:$BS$34,32,FALSE))&lt;=0,AM258,AM258*HLOOKUP($O259,$R$2:$BS$34,32,FALSE)),0)</f>
        <v>0</v>
      </c>
      <c r="AN259" s="35">
        <f t="shared" ref="AN259" si="4623">IF(AN$2&gt;=$O259,IF(AN258-(AN258*HLOOKUP($O259,$R$2:$BS$34,32,FALSE))&lt;=0,AN258,AN258*HLOOKUP($O259,$R$2:$BS$34,32,FALSE)),0)</f>
        <v>0</v>
      </c>
      <c r="AO259" s="35">
        <f t="shared" ref="AO259" si="4624">IF(AO$2&gt;=$O259,IF(AO258-(AO258*HLOOKUP($O259,$R$2:$BS$34,32,FALSE))&lt;=0,AO258,AO258*HLOOKUP($O259,$R$2:$BS$34,32,FALSE)),0)</f>
        <v>0</v>
      </c>
      <c r="AP259" s="35">
        <f t="shared" ref="AP259" si="4625">IF(AP$2&gt;=$O259,IF(AP258-(AP258*HLOOKUP($O259,$R$2:$BS$34,32,FALSE))&lt;=0,AP258,AP258*HLOOKUP($O259,$R$2:$BS$34,32,FALSE)),0)</f>
        <v>0</v>
      </c>
      <c r="AQ259" s="35">
        <f t="shared" ref="AQ259" si="4626">IF(AQ$2&gt;=$O259,IF(AQ258-(AQ258*HLOOKUP($O259,$R$2:$BS$34,32,FALSE))&lt;=0,AQ258,AQ258*HLOOKUP($O259,$R$2:$BS$34,32,FALSE)),0)</f>
        <v>0</v>
      </c>
      <c r="AR259" s="35">
        <f t="shared" ref="AR259" si="4627">IF(AR$2&gt;=$O259,IF(AR258-(AR258*HLOOKUP($O259,$R$2:$BS$34,32,FALSE))&lt;=0,AR258,AR258*HLOOKUP($O259,$R$2:$BS$34,32,FALSE)),0)</f>
        <v>0</v>
      </c>
      <c r="AS259" s="35">
        <f t="shared" ref="AS259" si="4628">IF(AS$2&gt;=$O259,IF(AS258-(AS258*HLOOKUP($O259,$R$2:$BS$34,32,FALSE))&lt;=0,AS258,AS258*HLOOKUP($O259,$R$2:$BS$34,32,FALSE)),0)</f>
        <v>0</v>
      </c>
      <c r="AT259" s="35">
        <f t="shared" ref="AT259" si="4629">IF(AT$2&gt;=$O259,IF(AT258-(AT258*HLOOKUP($O259,$R$2:$BS$34,32,FALSE))&lt;=0,AT258,AT258*HLOOKUP($O259,$R$2:$BS$34,32,FALSE)),0)</f>
        <v>0</v>
      </c>
      <c r="AU259" s="35">
        <f t="shared" ref="AU259" si="4630">IF(AU$2&gt;=$O259,IF(AU258-(AU258*HLOOKUP($O259,$R$2:$BS$34,32,FALSE))&lt;=0,AU258,AU258*HLOOKUP($O259,$R$2:$BS$34,32,FALSE)),0)</f>
        <v>0</v>
      </c>
      <c r="AV259" s="35">
        <f t="shared" ref="AV259" si="4631">IF(AV$2&gt;=$O259,IF(AV258-(AV258*HLOOKUP($O259,$R$2:$BS$34,32,FALSE))&lt;=0,AV258,AV258*HLOOKUP($O259,$R$2:$BS$34,32,FALSE)),0)</f>
        <v>0</v>
      </c>
      <c r="AW259" s="35">
        <f t="shared" ref="AW259" si="4632">IF(AW$2&gt;=$O259,IF(AW258-(AW258*HLOOKUP($O259,$R$2:$BS$34,32,FALSE))&lt;=0,AW258,AW258*HLOOKUP($O259,$R$2:$BS$34,32,FALSE)),0)</f>
        <v>0</v>
      </c>
      <c r="AX259" s="35">
        <f t="shared" ref="AX259" si="4633">IF(AX$2&gt;=$O259,IF(AX258-(AX258*HLOOKUP($O259,$R$2:$BS$34,32,FALSE))&lt;=0,AX258,AX258*HLOOKUP($O259,$R$2:$BS$34,32,FALSE)),0)</f>
        <v>0</v>
      </c>
      <c r="AY259" s="35">
        <f t="shared" ref="AY259" si="4634">IF(AY$2&gt;=$O259,IF(AY258-(AY258*HLOOKUP($O259,$R$2:$BS$34,32,FALSE))&lt;=0,AY258,AY258*HLOOKUP($O259,$R$2:$BS$34,32,FALSE)),0)</f>
        <v>0</v>
      </c>
      <c r="AZ259" s="35">
        <f t="shared" ref="AZ259" si="4635">IF(AZ$2&gt;=$O259,IF(AZ258-(AZ258*HLOOKUP($O259,$R$2:$BS$34,32,FALSE))&lt;=0,AZ258,AZ258*HLOOKUP($O259,$R$2:$BS$34,32,FALSE)),0)</f>
        <v>0</v>
      </c>
      <c r="BA259" s="35">
        <f t="shared" ref="BA259" si="4636">IF(BA$2&gt;=$O259,IF(BA258-(BA258*HLOOKUP($O259,$R$2:$BS$34,32,FALSE))&lt;=0,BA258,BA258*HLOOKUP($O259,$R$2:$BS$34,32,FALSE)),0)</f>
        <v>0</v>
      </c>
      <c r="BB259" s="35">
        <f t="shared" ref="BB259" si="4637">IF(BB$2&gt;=$O259,IF(BB258-(BB258*HLOOKUP($O259,$R$2:$BS$34,32,FALSE))&lt;=0,BB258,BB258*HLOOKUP($O259,$R$2:$BS$34,32,FALSE)),0)</f>
        <v>0</v>
      </c>
      <c r="BC259" s="35">
        <f t="shared" ref="BC259" si="4638">IF(BC$2&gt;=$O259,IF(BC258-(BC258*HLOOKUP($O259,$R$2:$BS$34,32,FALSE))&lt;=0,BC258,BC258*HLOOKUP($O259,$R$2:$BS$34,32,FALSE)),0)</f>
        <v>0</v>
      </c>
      <c r="BD259" s="35">
        <f t="shared" ref="BD259" si="4639">IF(BD$2&gt;=$O259,IF(BD258-(BD258*HLOOKUP($O259,$R$2:$BS$34,32,FALSE))&lt;=0,BD258,BD258*HLOOKUP($O259,$R$2:$BS$34,32,FALSE)),0)</f>
        <v>0</v>
      </c>
      <c r="BE259" s="35">
        <f t="shared" ref="BE259" si="4640">IF(BE$2&gt;=$O259,IF(BE258-(BE258*HLOOKUP($O259,$R$2:$BS$34,32,FALSE))&lt;=0,BE258,BE258*HLOOKUP($O259,$R$2:$BS$34,32,FALSE)),0)</f>
        <v>0</v>
      </c>
      <c r="BF259" s="35">
        <f t="shared" ref="BF259" si="4641">IF(BF$2&gt;=$O259,IF(BF258-(BF258*HLOOKUP($O259,$R$2:$BS$34,32,FALSE))&lt;=0,BF258,BF258*HLOOKUP($O259,$R$2:$BS$34,32,FALSE)),0)</f>
        <v>0</v>
      </c>
      <c r="BG259" s="35">
        <f t="shared" ref="BG259" si="4642">IF(BG$2&gt;=$O259,IF(BG258-(BG258*HLOOKUP($O259,$R$2:$BS$34,32,FALSE))&lt;=0,BG258,BG258*HLOOKUP($O259,$R$2:$BS$34,32,FALSE)),0)</f>
        <v>0</v>
      </c>
      <c r="BH259" s="35">
        <f t="shared" ref="BH259" si="4643">IF(BH$2&gt;=$O259,IF(BH258-(BH258*HLOOKUP($O259,$R$2:$BS$34,32,FALSE))&lt;=0,BH258,BH258*HLOOKUP($O259,$R$2:$BS$34,32,FALSE)),0)</f>
        <v>0</v>
      </c>
      <c r="BI259" s="35">
        <f t="shared" ref="BI259" si="4644">IF(BI$2&gt;=$O259,IF(BI258-(BI258*HLOOKUP($O259,$R$2:$BS$34,32,FALSE))&lt;=0,BI258,BI258*HLOOKUP($O259,$R$2:$BS$34,32,FALSE)),0)</f>
        <v>0</v>
      </c>
      <c r="BJ259" s="35">
        <f t="shared" ref="BJ259" si="4645">IF(BJ$2&gt;=$O259,IF(BJ258-(BJ258*HLOOKUP($O259,$R$2:$BS$34,32,FALSE))&lt;=0,BJ258,BJ258*HLOOKUP($O259,$R$2:$BS$34,32,FALSE)),0)</f>
        <v>0</v>
      </c>
      <c r="BK259" s="35">
        <f t="shared" ref="BK259" si="4646">IF(BK$2&gt;=$O259,IF(BK258-(BK258*HLOOKUP($O259,$R$2:$BS$34,32,FALSE))&lt;=0,BK258,BK258*HLOOKUP($O259,$R$2:$BS$34,32,FALSE)),0)</f>
        <v>0</v>
      </c>
      <c r="BL259" s="35">
        <f t="shared" ref="BL259" si="4647">IF(BL$2&gt;=$O259,IF(BL258-(BL258*HLOOKUP($O259,$R$2:$BS$34,32,FALSE))&lt;=0,BL258,BL258*HLOOKUP($O259,$R$2:$BS$34,32,FALSE)),0)</f>
        <v>0</v>
      </c>
      <c r="BM259" s="35">
        <f t="shared" ref="BM259" si="4648">IF(BM$2&gt;=$O259,IF(BM258-(BM258*HLOOKUP($O259,$R$2:$BS$34,32,FALSE))&lt;=0,BM258,BM258*HLOOKUP($O259,$R$2:$BS$34,32,FALSE)),0)</f>
        <v>0</v>
      </c>
      <c r="BN259" s="35">
        <f t="shared" ref="BN259" si="4649">IF(BN$2&gt;=$O259,IF(BN258-(BN258*HLOOKUP($O259,$R$2:$BS$34,32,FALSE))&lt;=0,BN258,BN258*HLOOKUP($O259,$R$2:$BS$34,32,FALSE)),0)</f>
        <v>0</v>
      </c>
      <c r="BO259" s="35">
        <f t="shared" ref="BO259" si="4650">IF(BO$2&gt;=$O259,IF(BO258-(BO258*HLOOKUP($O259,$R$2:$BS$34,32,FALSE))&lt;=0,BO258,BO258*HLOOKUP($O259,$R$2:$BS$34,32,FALSE)),0)</f>
        <v>0</v>
      </c>
      <c r="BP259" s="35">
        <f t="shared" ref="BP259" si="4651">IF(BP$2&gt;=$O259,IF(BP258-(BP258*HLOOKUP($O259,$R$2:$BS$34,32,FALSE))&lt;=0,BP258,BP258*HLOOKUP($O259,$R$2:$BS$34,32,FALSE)),0)</f>
        <v>0</v>
      </c>
      <c r="BQ259" s="35">
        <f t="shared" ref="BQ259" si="4652">IF(BQ$2&gt;=$O259,IF(BQ258-(BQ258*HLOOKUP($O259,$R$2:$BS$34,32,FALSE))&lt;=0,BQ258,BQ258*HLOOKUP($O259,$R$2:$BS$34,32,FALSE)),0)</f>
        <v>0</v>
      </c>
      <c r="BR259" s="35">
        <f t="shared" ref="BR259" si="4653">IF(BR$2&gt;=$O259,IF(BR258-(BR258*HLOOKUP($O259,$R$2:$BS$34,32,FALSE))&lt;=0,BR258,BR258*HLOOKUP($O259,$R$2:$BS$34,32,FALSE)),0)</f>
        <v>0</v>
      </c>
      <c r="BS259" s="35">
        <f t="shared" ref="BS259" si="4654">IF(BS$2&gt;=$O259,IF(BS258-(BS258*HLOOKUP($O259,$R$2:$BS$34,32,FALSE))&lt;=0,BS258,BS258*HLOOKUP($O259,$R$2:$BS$34,32,FALSE)),0)</f>
        <v>0</v>
      </c>
    </row>
    <row r="260" spans="6:71" hidden="1" outlineLevel="1">
      <c r="F260" t="s">
        <v>195</v>
      </c>
      <c r="L260" s="22" t="s">
        <v>196</v>
      </c>
      <c r="O260" s="22">
        <v>34</v>
      </c>
      <c r="R260" s="35">
        <f t="shared" ref="R260:BS260" si="4655">IF($O260=R$2,R$193,IF(R$2&gt;$O260,Q260-Q261,0))</f>
        <v>0</v>
      </c>
      <c r="S260" s="35">
        <f t="shared" si="4655"/>
        <v>0</v>
      </c>
      <c r="T260" s="35">
        <f t="shared" si="4655"/>
        <v>0</v>
      </c>
      <c r="U260" s="35">
        <f t="shared" si="4655"/>
        <v>0</v>
      </c>
      <c r="V260" s="35">
        <f t="shared" si="4655"/>
        <v>0</v>
      </c>
      <c r="W260" s="35">
        <f t="shared" si="4655"/>
        <v>0</v>
      </c>
      <c r="X260" s="35">
        <f t="shared" si="4655"/>
        <v>0</v>
      </c>
      <c r="Y260" s="35">
        <f t="shared" si="4655"/>
        <v>0</v>
      </c>
      <c r="Z260" s="35">
        <f t="shared" si="4655"/>
        <v>0</v>
      </c>
      <c r="AA260" s="35">
        <f t="shared" si="4655"/>
        <v>0</v>
      </c>
      <c r="AB260" s="35">
        <f t="shared" si="4655"/>
        <v>0</v>
      </c>
      <c r="AC260" s="35">
        <f t="shared" si="4655"/>
        <v>0</v>
      </c>
      <c r="AD260" s="35">
        <f t="shared" si="4655"/>
        <v>0</v>
      </c>
      <c r="AE260" s="35">
        <f t="shared" si="4655"/>
        <v>0</v>
      </c>
      <c r="AF260" s="35">
        <f t="shared" si="4655"/>
        <v>0</v>
      </c>
      <c r="AG260" s="35">
        <f t="shared" si="4655"/>
        <v>0</v>
      </c>
      <c r="AH260" s="35">
        <f t="shared" si="4655"/>
        <v>0</v>
      </c>
      <c r="AI260" s="35">
        <f t="shared" si="4655"/>
        <v>0</v>
      </c>
      <c r="AJ260" s="35">
        <f t="shared" si="4655"/>
        <v>0</v>
      </c>
      <c r="AK260" s="35">
        <f t="shared" si="4655"/>
        <v>0</v>
      </c>
      <c r="AL260" s="35">
        <f t="shared" si="4655"/>
        <v>0</v>
      </c>
      <c r="AM260" s="35">
        <f t="shared" si="4655"/>
        <v>0</v>
      </c>
      <c r="AN260" s="35">
        <f t="shared" si="4655"/>
        <v>0</v>
      </c>
      <c r="AO260" s="35">
        <f t="shared" si="4655"/>
        <v>0</v>
      </c>
      <c r="AP260" s="35">
        <f t="shared" si="4655"/>
        <v>0</v>
      </c>
      <c r="AQ260" s="35">
        <f t="shared" si="4655"/>
        <v>0</v>
      </c>
      <c r="AR260" s="35">
        <f t="shared" si="4655"/>
        <v>0</v>
      </c>
      <c r="AS260" s="35">
        <f t="shared" si="4655"/>
        <v>0</v>
      </c>
      <c r="AT260" s="35">
        <f t="shared" si="4655"/>
        <v>0</v>
      </c>
      <c r="AU260" s="35">
        <f t="shared" si="4655"/>
        <v>0</v>
      </c>
      <c r="AV260" s="35">
        <f t="shared" si="4655"/>
        <v>0</v>
      </c>
      <c r="AW260" s="35">
        <f t="shared" si="4655"/>
        <v>0</v>
      </c>
      <c r="AX260" s="35">
        <f t="shared" si="4655"/>
        <v>0</v>
      </c>
      <c r="AY260" s="35">
        <f t="shared" si="4655"/>
        <v>0</v>
      </c>
      <c r="AZ260" s="35">
        <f t="shared" si="4655"/>
        <v>0</v>
      </c>
      <c r="BA260" s="35">
        <f t="shared" si="4655"/>
        <v>0</v>
      </c>
      <c r="BB260" s="35">
        <f t="shared" si="4655"/>
        <v>0</v>
      </c>
      <c r="BC260" s="35">
        <f t="shared" si="4655"/>
        <v>0</v>
      </c>
      <c r="BD260" s="35">
        <f t="shared" si="4655"/>
        <v>0</v>
      </c>
      <c r="BE260" s="35">
        <f t="shared" si="4655"/>
        <v>0</v>
      </c>
      <c r="BF260" s="35">
        <f t="shared" si="4655"/>
        <v>0</v>
      </c>
      <c r="BG260" s="35">
        <f t="shared" si="4655"/>
        <v>0</v>
      </c>
      <c r="BH260" s="35">
        <f t="shared" si="4655"/>
        <v>0</v>
      </c>
      <c r="BI260" s="35">
        <f t="shared" si="4655"/>
        <v>0</v>
      </c>
      <c r="BJ260" s="35">
        <f t="shared" si="4655"/>
        <v>0</v>
      </c>
      <c r="BK260" s="35">
        <f t="shared" si="4655"/>
        <v>0</v>
      </c>
      <c r="BL260" s="35">
        <f t="shared" si="4655"/>
        <v>0</v>
      </c>
      <c r="BM260" s="35">
        <f t="shared" si="4655"/>
        <v>0</v>
      </c>
      <c r="BN260" s="35">
        <f t="shared" si="4655"/>
        <v>0</v>
      </c>
      <c r="BO260" s="35">
        <f t="shared" si="4655"/>
        <v>0</v>
      </c>
      <c r="BP260" s="35">
        <f t="shared" si="4655"/>
        <v>0</v>
      </c>
      <c r="BQ260" s="35">
        <f t="shared" si="4655"/>
        <v>0</v>
      </c>
      <c r="BR260" s="35">
        <f t="shared" si="4655"/>
        <v>0</v>
      </c>
      <c r="BS260" s="35">
        <f t="shared" si="4655"/>
        <v>0</v>
      </c>
    </row>
    <row r="261" spans="6:71" hidden="1" outlineLevel="1">
      <c r="F261" t="s">
        <v>197</v>
      </c>
      <c r="L261" s="22" t="s">
        <v>190</v>
      </c>
      <c r="O261" s="22">
        <v>34</v>
      </c>
      <c r="R261" s="35">
        <f t="shared" ref="R261" si="4656">IF(R$2&gt;=$O261,IF(R260-(R260*HLOOKUP($O261,$R$2:$BS$34,32,FALSE))&lt;=0,R260,R260*HLOOKUP($O261,$R$2:$BS$34,32,FALSE)),0)</f>
        <v>0</v>
      </c>
      <c r="S261" s="35">
        <f t="shared" ref="S261" si="4657">IF(S$2&gt;=$O261,IF(S260-(S260*HLOOKUP($O261,$R$2:$BS$34,32,FALSE))&lt;=0,S260,S260*HLOOKUP($O261,$R$2:$BS$34,32,FALSE)),0)</f>
        <v>0</v>
      </c>
      <c r="T261" s="35">
        <f t="shared" ref="T261" si="4658">IF(T$2&gt;=$O261,IF(T260-(T260*HLOOKUP($O261,$R$2:$BS$34,32,FALSE))&lt;=0,T260,T260*HLOOKUP($O261,$R$2:$BS$34,32,FALSE)),0)</f>
        <v>0</v>
      </c>
      <c r="U261" s="35">
        <f t="shared" ref="U261" si="4659">IF(U$2&gt;=$O261,IF(U260-(U260*HLOOKUP($O261,$R$2:$BS$34,32,FALSE))&lt;=0,U260,U260*HLOOKUP($O261,$R$2:$BS$34,32,FALSE)),0)</f>
        <v>0</v>
      </c>
      <c r="V261" s="35">
        <f t="shared" ref="V261" si="4660">IF(V$2&gt;=$O261,IF(V260-(V260*HLOOKUP($O261,$R$2:$BS$34,32,FALSE))&lt;=0,V260,V260*HLOOKUP($O261,$R$2:$BS$34,32,FALSE)),0)</f>
        <v>0</v>
      </c>
      <c r="W261" s="35">
        <f t="shared" ref="W261" si="4661">IF(W$2&gt;=$O261,IF(W260-(W260*HLOOKUP($O261,$R$2:$BS$34,32,FALSE))&lt;=0,W260,W260*HLOOKUP($O261,$R$2:$BS$34,32,FALSE)),0)</f>
        <v>0</v>
      </c>
      <c r="X261" s="35">
        <f t="shared" ref="X261" si="4662">IF(X$2&gt;=$O261,IF(X260-(X260*HLOOKUP($O261,$R$2:$BS$34,32,FALSE))&lt;=0,X260,X260*HLOOKUP($O261,$R$2:$BS$34,32,FALSE)),0)</f>
        <v>0</v>
      </c>
      <c r="Y261" s="35">
        <f t="shared" ref="Y261" si="4663">IF(Y$2&gt;=$O261,IF(Y260-(Y260*HLOOKUP($O261,$R$2:$BS$34,32,FALSE))&lt;=0,Y260,Y260*HLOOKUP($O261,$R$2:$BS$34,32,FALSE)),0)</f>
        <v>0</v>
      </c>
      <c r="Z261" s="35">
        <f t="shared" ref="Z261" si="4664">IF(Z$2&gt;=$O261,IF(Z260-(Z260*HLOOKUP($O261,$R$2:$BS$34,32,FALSE))&lt;=0,Z260,Z260*HLOOKUP($O261,$R$2:$BS$34,32,FALSE)),0)</f>
        <v>0</v>
      </c>
      <c r="AA261" s="35">
        <f t="shared" ref="AA261" si="4665">IF(AA$2&gt;=$O261,IF(AA260-(AA260*HLOOKUP($O261,$R$2:$BS$34,32,FALSE))&lt;=0,AA260,AA260*HLOOKUP($O261,$R$2:$BS$34,32,FALSE)),0)</f>
        <v>0</v>
      </c>
      <c r="AB261" s="35">
        <f t="shared" ref="AB261" si="4666">IF(AB$2&gt;=$O261,IF(AB260-(AB260*HLOOKUP($O261,$R$2:$BS$34,32,FALSE))&lt;=0,AB260,AB260*HLOOKUP($O261,$R$2:$BS$34,32,FALSE)),0)</f>
        <v>0</v>
      </c>
      <c r="AC261" s="35">
        <f t="shared" ref="AC261" si="4667">IF(AC$2&gt;=$O261,IF(AC260-(AC260*HLOOKUP($O261,$R$2:$BS$34,32,FALSE))&lt;=0,AC260,AC260*HLOOKUP($O261,$R$2:$BS$34,32,FALSE)),0)</f>
        <v>0</v>
      </c>
      <c r="AD261" s="35">
        <f t="shared" ref="AD261" si="4668">IF(AD$2&gt;=$O261,IF(AD260-(AD260*HLOOKUP($O261,$R$2:$BS$34,32,FALSE))&lt;=0,AD260,AD260*HLOOKUP($O261,$R$2:$BS$34,32,FALSE)),0)</f>
        <v>0</v>
      </c>
      <c r="AE261" s="35">
        <f t="shared" ref="AE261" si="4669">IF(AE$2&gt;=$O261,IF(AE260-(AE260*HLOOKUP($O261,$R$2:$BS$34,32,FALSE))&lt;=0,AE260,AE260*HLOOKUP($O261,$R$2:$BS$34,32,FALSE)),0)</f>
        <v>0</v>
      </c>
      <c r="AF261" s="35">
        <f t="shared" ref="AF261" si="4670">IF(AF$2&gt;=$O261,IF(AF260-(AF260*HLOOKUP($O261,$R$2:$BS$34,32,FALSE))&lt;=0,AF260,AF260*HLOOKUP($O261,$R$2:$BS$34,32,FALSE)),0)</f>
        <v>0</v>
      </c>
      <c r="AG261" s="35">
        <f t="shared" ref="AG261" si="4671">IF(AG$2&gt;=$O261,IF(AG260-(AG260*HLOOKUP($O261,$R$2:$BS$34,32,FALSE))&lt;=0,AG260,AG260*HLOOKUP($O261,$R$2:$BS$34,32,FALSE)),0)</f>
        <v>0</v>
      </c>
      <c r="AH261" s="35">
        <f t="shared" ref="AH261" si="4672">IF(AH$2&gt;=$O261,IF(AH260-(AH260*HLOOKUP($O261,$R$2:$BS$34,32,FALSE))&lt;=0,AH260,AH260*HLOOKUP($O261,$R$2:$BS$34,32,FALSE)),0)</f>
        <v>0</v>
      </c>
      <c r="AI261" s="35">
        <f t="shared" ref="AI261" si="4673">IF(AI$2&gt;=$O261,IF(AI260-(AI260*HLOOKUP($O261,$R$2:$BS$34,32,FALSE))&lt;=0,AI260,AI260*HLOOKUP($O261,$R$2:$BS$34,32,FALSE)),0)</f>
        <v>0</v>
      </c>
      <c r="AJ261" s="35">
        <f t="shared" ref="AJ261" si="4674">IF(AJ$2&gt;=$O261,IF(AJ260-(AJ260*HLOOKUP($O261,$R$2:$BS$34,32,FALSE))&lt;=0,AJ260,AJ260*HLOOKUP($O261,$R$2:$BS$34,32,FALSE)),0)</f>
        <v>0</v>
      </c>
      <c r="AK261" s="35">
        <f t="shared" ref="AK261" si="4675">IF(AK$2&gt;=$O261,IF(AK260-(AK260*HLOOKUP($O261,$R$2:$BS$34,32,FALSE))&lt;=0,AK260,AK260*HLOOKUP($O261,$R$2:$BS$34,32,FALSE)),0)</f>
        <v>0</v>
      </c>
      <c r="AL261" s="35">
        <f t="shared" ref="AL261" si="4676">IF(AL$2&gt;=$O261,IF(AL260-(AL260*HLOOKUP($O261,$R$2:$BS$34,32,FALSE))&lt;=0,AL260,AL260*HLOOKUP($O261,$R$2:$BS$34,32,FALSE)),0)</f>
        <v>0</v>
      </c>
      <c r="AM261" s="35">
        <f t="shared" ref="AM261" si="4677">IF(AM$2&gt;=$O261,IF(AM260-(AM260*HLOOKUP($O261,$R$2:$BS$34,32,FALSE))&lt;=0,AM260,AM260*HLOOKUP($O261,$R$2:$BS$34,32,FALSE)),0)</f>
        <v>0</v>
      </c>
      <c r="AN261" s="35">
        <f t="shared" ref="AN261" si="4678">IF(AN$2&gt;=$O261,IF(AN260-(AN260*HLOOKUP($O261,$R$2:$BS$34,32,FALSE))&lt;=0,AN260,AN260*HLOOKUP($O261,$R$2:$BS$34,32,FALSE)),0)</f>
        <v>0</v>
      </c>
      <c r="AO261" s="35">
        <f t="shared" ref="AO261" si="4679">IF(AO$2&gt;=$O261,IF(AO260-(AO260*HLOOKUP($O261,$R$2:$BS$34,32,FALSE))&lt;=0,AO260,AO260*HLOOKUP($O261,$R$2:$BS$34,32,FALSE)),0)</f>
        <v>0</v>
      </c>
      <c r="AP261" s="35">
        <f t="shared" ref="AP261" si="4680">IF(AP$2&gt;=$O261,IF(AP260-(AP260*HLOOKUP($O261,$R$2:$BS$34,32,FALSE))&lt;=0,AP260,AP260*HLOOKUP($O261,$R$2:$BS$34,32,FALSE)),0)</f>
        <v>0</v>
      </c>
      <c r="AQ261" s="35">
        <f t="shared" ref="AQ261" si="4681">IF(AQ$2&gt;=$O261,IF(AQ260-(AQ260*HLOOKUP($O261,$R$2:$BS$34,32,FALSE))&lt;=0,AQ260,AQ260*HLOOKUP($O261,$R$2:$BS$34,32,FALSE)),0)</f>
        <v>0</v>
      </c>
      <c r="AR261" s="35">
        <f t="shared" ref="AR261" si="4682">IF(AR$2&gt;=$O261,IF(AR260-(AR260*HLOOKUP($O261,$R$2:$BS$34,32,FALSE))&lt;=0,AR260,AR260*HLOOKUP($O261,$R$2:$BS$34,32,FALSE)),0)</f>
        <v>0</v>
      </c>
      <c r="AS261" s="35">
        <f t="shared" ref="AS261" si="4683">IF(AS$2&gt;=$O261,IF(AS260-(AS260*HLOOKUP($O261,$R$2:$BS$34,32,FALSE))&lt;=0,AS260,AS260*HLOOKUP($O261,$R$2:$BS$34,32,FALSE)),0)</f>
        <v>0</v>
      </c>
      <c r="AT261" s="35">
        <f t="shared" ref="AT261" si="4684">IF(AT$2&gt;=$O261,IF(AT260-(AT260*HLOOKUP($O261,$R$2:$BS$34,32,FALSE))&lt;=0,AT260,AT260*HLOOKUP($O261,$R$2:$BS$34,32,FALSE)),0)</f>
        <v>0</v>
      </c>
      <c r="AU261" s="35">
        <f t="shared" ref="AU261" si="4685">IF(AU$2&gt;=$O261,IF(AU260-(AU260*HLOOKUP($O261,$R$2:$BS$34,32,FALSE))&lt;=0,AU260,AU260*HLOOKUP($O261,$R$2:$BS$34,32,FALSE)),0)</f>
        <v>0</v>
      </c>
      <c r="AV261" s="35">
        <f t="shared" ref="AV261" si="4686">IF(AV$2&gt;=$O261,IF(AV260-(AV260*HLOOKUP($O261,$R$2:$BS$34,32,FALSE))&lt;=0,AV260,AV260*HLOOKUP($O261,$R$2:$BS$34,32,FALSE)),0)</f>
        <v>0</v>
      </c>
      <c r="AW261" s="35">
        <f t="shared" ref="AW261" si="4687">IF(AW$2&gt;=$O261,IF(AW260-(AW260*HLOOKUP($O261,$R$2:$BS$34,32,FALSE))&lt;=0,AW260,AW260*HLOOKUP($O261,$R$2:$BS$34,32,FALSE)),0)</f>
        <v>0</v>
      </c>
      <c r="AX261" s="35">
        <f t="shared" ref="AX261" si="4688">IF(AX$2&gt;=$O261,IF(AX260-(AX260*HLOOKUP($O261,$R$2:$BS$34,32,FALSE))&lt;=0,AX260,AX260*HLOOKUP($O261,$R$2:$BS$34,32,FALSE)),0)</f>
        <v>0</v>
      </c>
      <c r="AY261" s="35">
        <f t="shared" ref="AY261" si="4689">IF(AY$2&gt;=$O261,IF(AY260-(AY260*HLOOKUP($O261,$R$2:$BS$34,32,FALSE))&lt;=0,AY260,AY260*HLOOKUP($O261,$R$2:$BS$34,32,FALSE)),0)</f>
        <v>0</v>
      </c>
      <c r="AZ261" s="35">
        <f t="shared" ref="AZ261" si="4690">IF(AZ$2&gt;=$O261,IF(AZ260-(AZ260*HLOOKUP($O261,$R$2:$BS$34,32,FALSE))&lt;=0,AZ260,AZ260*HLOOKUP($O261,$R$2:$BS$34,32,FALSE)),0)</f>
        <v>0</v>
      </c>
      <c r="BA261" s="35">
        <f t="shared" ref="BA261" si="4691">IF(BA$2&gt;=$O261,IF(BA260-(BA260*HLOOKUP($O261,$R$2:$BS$34,32,FALSE))&lt;=0,BA260,BA260*HLOOKUP($O261,$R$2:$BS$34,32,FALSE)),0)</f>
        <v>0</v>
      </c>
      <c r="BB261" s="35">
        <f t="shared" ref="BB261" si="4692">IF(BB$2&gt;=$O261,IF(BB260-(BB260*HLOOKUP($O261,$R$2:$BS$34,32,FALSE))&lt;=0,BB260,BB260*HLOOKUP($O261,$R$2:$BS$34,32,FALSE)),0)</f>
        <v>0</v>
      </c>
      <c r="BC261" s="35">
        <f t="shared" ref="BC261" si="4693">IF(BC$2&gt;=$O261,IF(BC260-(BC260*HLOOKUP($O261,$R$2:$BS$34,32,FALSE))&lt;=0,BC260,BC260*HLOOKUP($O261,$R$2:$BS$34,32,FALSE)),0)</f>
        <v>0</v>
      </c>
      <c r="BD261" s="35">
        <f t="shared" ref="BD261" si="4694">IF(BD$2&gt;=$O261,IF(BD260-(BD260*HLOOKUP($O261,$R$2:$BS$34,32,FALSE))&lt;=0,BD260,BD260*HLOOKUP($O261,$R$2:$BS$34,32,FALSE)),0)</f>
        <v>0</v>
      </c>
      <c r="BE261" s="35">
        <f t="shared" ref="BE261" si="4695">IF(BE$2&gt;=$O261,IF(BE260-(BE260*HLOOKUP($O261,$R$2:$BS$34,32,FALSE))&lt;=0,BE260,BE260*HLOOKUP($O261,$R$2:$BS$34,32,FALSE)),0)</f>
        <v>0</v>
      </c>
      <c r="BF261" s="35">
        <f t="shared" ref="BF261" si="4696">IF(BF$2&gt;=$O261,IF(BF260-(BF260*HLOOKUP($O261,$R$2:$BS$34,32,FALSE))&lt;=0,BF260,BF260*HLOOKUP($O261,$R$2:$BS$34,32,FALSE)),0)</f>
        <v>0</v>
      </c>
      <c r="BG261" s="35">
        <f t="shared" ref="BG261" si="4697">IF(BG$2&gt;=$O261,IF(BG260-(BG260*HLOOKUP($O261,$R$2:$BS$34,32,FALSE))&lt;=0,BG260,BG260*HLOOKUP($O261,$R$2:$BS$34,32,FALSE)),0)</f>
        <v>0</v>
      </c>
      <c r="BH261" s="35">
        <f t="shared" ref="BH261" si="4698">IF(BH$2&gt;=$O261,IF(BH260-(BH260*HLOOKUP($O261,$R$2:$BS$34,32,FALSE))&lt;=0,BH260,BH260*HLOOKUP($O261,$R$2:$BS$34,32,FALSE)),0)</f>
        <v>0</v>
      </c>
      <c r="BI261" s="35">
        <f t="shared" ref="BI261" si="4699">IF(BI$2&gt;=$O261,IF(BI260-(BI260*HLOOKUP($O261,$R$2:$BS$34,32,FALSE))&lt;=0,BI260,BI260*HLOOKUP($O261,$R$2:$BS$34,32,FALSE)),0)</f>
        <v>0</v>
      </c>
      <c r="BJ261" s="35">
        <f t="shared" ref="BJ261" si="4700">IF(BJ$2&gt;=$O261,IF(BJ260-(BJ260*HLOOKUP($O261,$R$2:$BS$34,32,FALSE))&lt;=0,BJ260,BJ260*HLOOKUP($O261,$R$2:$BS$34,32,FALSE)),0)</f>
        <v>0</v>
      </c>
      <c r="BK261" s="35">
        <f t="shared" ref="BK261" si="4701">IF(BK$2&gt;=$O261,IF(BK260-(BK260*HLOOKUP($O261,$R$2:$BS$34,32,FALSE))&lt;=0,BK260,BK260*HLOOKUP($O261,$R$2:$BS$34,32,FALSE)),0)</f>
        <v>0</v>
      </c>
      <c r="BL261" s="35">
        <f t="shared" ref="BL261" si="4702">IF(BL$2&gt;=$O261,IF(BL260-(BL260*HLOOKUP($O261,$R$2:$BS$34,32,FALSE))&lt;=0,BL260,BL260*HLOOKUP($O261,$R$2:$BS$34,32,FALSE)),0)</f>
        <v>0</v>
      </c>
      <c r="BM261" s="35">
        <f t="shared" ref="BM261" si="4703">IF(BM$2&gt;=$O261,IF(BM260-(BM260*HLOOKUP($O261,$R$2:$BS$34,32,FALSE))&lt;=0,BM260,BM260*HLOOKUP($O261,$R$2:$BS$34,32,FALSE)),0)</f>
        <v>0</v>
      </c>
      <c r="BN261" s="35">
        <f t="shared" ref="BN261" si="4704">IF(BN$2&gt;=$O261,IF(BN260-(BN260*HLOOKUP($O261,$R$2:$BS$34,32,FALSE))&lt;=0,BN260,BN260*HLOOKUP($O261,$R$2:$BS$34,32,FALSE)),0)</f>
        <v>0</v>
      </c>
      <c r="BO261" s="35">
        <f t="shared" ref="BO261" si="4705">IF(BO$2&gt;=$O261,IF(BO260-(BO260*HLOOKUP($O261,$R$2:$BS$34,32,FALSE))&lt;=0,BO260,BO260*HLOOKUP($O261,$R$2:$BS$34,32,FALSE)),0)</f>
        <v>0</v>
      </c>
      <c r="BP261" s="35">
        <f t="shared" ref="BP261" si="4706">IF(BP$2&gt;=$O261,IF(BP260-(BP260*HLOOKUP($O261,$R$2:$BS$34,32,FALSE))&lt;=0,BP260,BP260*HLOOKUP($O261,$R$2:$BS$34,32,FALSE)),0)</f>
        <v>0</v>
      </c>
      <c r="BQ261" s="35">
        <f t="shared" ref="BQ261" si="4707">IF(BQ$2&gt;=$O261,IF(BQ260-(BQ260*HLOOKUP($O261,$R$2:$BS$34,32,FALSE))&lt;=0,BQ260,BQ260*HLOOKUP($O261,$R$2:$BS$34,32,FALSE)),0)</f>
        <v>0</v>
      </c>
      <c r="BR261" s="35">
        <f t="shared" ref="BR261" si="4708">IF(BR$2&gt;=$O261,IF(BR260-(BR260*HLOOKUP($O261,$R$2:$BS$34,32,FALSE))&lt;=0,BR260,BR260*HLOOKUP($O261,$R$2:$BS$34,32,FALSE)),0)</f>
        <v>0</v>
      </c>
      <c r="BS261" s="35">
        <f t="shared" ref="BS261" si="4709">IF(BS$2&gt;=$O261,IF(BS260-(BS260*HLOOKUP($O261,$R$2:$BS$34,32,FALSE))&lt;=0,BS260,BS260*HLOOKUP($O261,$R$2:$BS$34,32,FALSE)),0)</f>
        <v>0</v>
      </c>
    </row>
    <row r="262" spans="6:71" hidden="1" outlineLevel="1">
      <c r="F262" t="s">
        <v>195</v>
      </c>
      <c r="L262" s="22" t="s">
        <v>196</v>
      </c>
      <c r="O262" s="22">
        <v>35</v>
      </c>
      <c r="R262" s="35">
        <f t="shared" ref="R262:BS262" si="4710">IF($O262=R$2,R$193,IF(R$2&gt;$O262,Q262-Q263,0))</f>
        <v>0</v>
      </c>
      <c r="S262" s="35">
        <f t="shared" si="4710"/>
        <v>0</v>
      </c>
      <c r="T262" s="35">
        <f t="shared" si="4710"/>
        <v>0</v>
      </c>
      <c r="U262" s="35">
        <f t="shared" si="4710"/>
        <v>0</v>
      </c>
      <c r="V262" s="35">
        <f t="shared" si="4710"/>
        <v>0</v>
      </c>
      <c r="W262" s="35">
        <f t="shared" si="4710"/>
        <v>0</v>
      </c>
      <c r="X262" s="35">
        <f t="shared" si="4710"/>
        <v>0</v>
      </c>
      <c r="Y262" s="35">
        <f t="shared" si="4710"/>
        <v>0</v>
      </c>
      <c r="Z262" s="35">
        <f t="shared" si="4710"/>
        <v>0</v>
      </c>
      <c r="AA262" s="35">
        <f t="shared" si="4710"/>
        <v>0</v>
      </c>
      <c r="AB262" s="35">
        <f t="shared" si="4710"/>
        <v>0</v>
      </c>
      <c r="AC262" s="35">
        <f t="shared" si="4710"/>
        <v>0</v>
      </c>
      <c r="AD262" s="35">
        <f t="shared" si="4710"/>
        <v>0</v>
      </c>
      <c r="AE262" s="35">
        <f t="shared" si="4710"/>
        <v>0</v>
      </c>
      <c r="AF262" s="35">
        <f t="shared" si="4710"/>
        <v>0</v>
      </c>
      <c r="AG262" s="35">
        <f t="shared" si="4710"/>
        <v>0</v>
      </c>
      <c r="AH262" s="35">
        <f t="shared" si="4710"/>
        <v>0</v>
      </c>
      <c r="AI262" s="35">
        <f t="shared" si="4710"/>
        <v>0</v>
      </c>
      <c r="AJ262" s="35">
        <f t="shared" si="4710"/>
        <v>0</v>
      </c>
      <c r="AK262" s="35">
        <f t="shared" si="4710"/>
        <v>0</v>
      </c>
      <c r="AL262" s="35">
        <f t="shared" si="4710"/>
        <v>0</v>
      </c>
      <c r="AM262" s="35">
        <f t="shared" si="4710"/>
        <v>0</v>
      </c>
      <c r="AN262" s="35">
        <f t="shared" si="4710"/>
        <v>0</v>
      </c>
      <c r="AO262" s="35">
        <f t="shared" si="4710"/>
        <v>0</v>
      </c>
      <c r="AP262" s="35">
        <f t="shared" si="4710"/>
        <v>0</v>
      </c>
      <c r="AQ262" s="35">
        <f t="shared" si="4710"/>
        <v>0</v>
      </c>
      <c r="AR262" s="35">
        <f t="shared" si="4710"/>
        <v>0</v>
      </c>
      <c r="AS262" s="35">
        <f t="shared" si="4710"/>
        <v>0</v>
      </c>
      <c r="AT262" s="35">
        <f t="shared" si="4710"/>
        <v>0</v>
      </c>
      <c r="AU262" s="35">
        <f t="shared" si="4710"/>
        <v>0</v>
      </c>
      <c r="AV262" s="35">
        <f t="shared" si="4710"/>
        <v>0</v>
      </c>
      <c r="AW262" s="35">
        <f t="shared" si="4710"/>
        <v>0</v>
      </c>
      <c r="AX262" s="35">
        <f t="shared" si="4710"/>
        <v>0</v>
      </c>
      <c r="AY262" s="35">
        <f t="shared" si="4710"/>
        <v>0</v>
      </c>
      <c r="AZ262" s="35">
        <f t="shared" si="4710"/>
        <v>0</v>
      </c>
      <c r="BA262" s="35">
        <f t="shared" si="4710"/>
        <v>0</v>
      </c>
      <c r="BB262" s="35">
        <f t="shared" si="4710"/>
        <v>0</v>
      </c>
      <c r="BC262" s="35">
        <f t="shared" si="4710"/>
        <v>0</v>
      </c>
      <c r="BD262" s="35">
        <f t="shared" si="4710"/>
        <v>0</v>
      </c>
      <c r="BE262" s="35">
        <f t="shared" si="4710"/>
        <v>0</v>
      </c>
      <c r="BF262" s="35">
        <f t="shared" si="4710"/>
        <v>0</v>
      </c>
      <c r="BG262" s="35">
        <f t="shared" si="4710"/>
        <v>0</v>
      </c>
      <c r="BH262" s="35">
        <f t="shared" si="4710"/>
        <v>0</v>
      </c>
      <c r="BI262" s="35">
        <f t="shared" si="4710"/>
        <v>0</v>
      </c>
      <c r="BJ262" s="35">
        <f t="shared" si="4710"/>
        <v>0</v>
      </c>
      <c r="BK262" s="35">
        <f t="shared" si="4710"/>
        <v>0</v>
      </c>
      <c r="BL262" s="35">
        <f t="shared" si="4710"/>
        <v>0</v>
      </c>
      <c r="BM262" s="35">
        <f t="shared" si="4710"/>
        <v>0</v>
      </c>
      <c r="BN262" s="35">
        <f t="shared" si="4710"/>
        <v>0</v>
      </c>
      <c r="BO262" s="35">
        <f t="shared" si="4710"/>
        <v>0</v>
      </c>
      <c r="BP262" s="35">
        <f t="shared" si="4710"/>
        <v>0</v>
      </c>
      <c r="BQ262" s="35">
        <f t="shared" si="4710"/>
        <v>0</v>
      </c>
      <c r="BR262" s="35">
        <f t="shared" si="4710"/>
        <v>0</v>
      </c>
      <c r="BS262" s="35">
        <f t="shared" si="4710"/>
        <v>0</v>
      </c>
    </row>
    <row r="263" spans="6:71" hidden="1" outlineLevel="1">
      <c r="F263" t="s">
        <v>197</v>
      </c>
      <c r="L263" s="22" t="s">
        <v>190</v>
      </c>
      <c r="O263" s="22">
        <v>35</v>
      </c>
      <c r="R263" s="35">
        <f t="shared" ref="R263" si="4711">IF(R$2&gt;=$O263,IF(R262-(R262*HLOOKUP($O263,$R$2:$BS$34,32,FALSE))&lt;=0,R262,R262*HLOOKUP($O263,$R$2:$BS$34,32,FALSE)),0)</f>
        <v>0</v>
      </c>
      <c r="S263" s="35">
        <f t="shared" ref="S263" si="4712">IF(S$2&gt;=$O263,IF(S262-(S262*HLOOKUP($O263,$R$2:$BS$34,32,FALSE))&lt;=0,S262,S262*HLOOKUP($O263,$R$2:$BS$34,32,FALSE)),0)</f>
        <v>0</v>
      </c>
      <c r="T263" s="35">
        <f t="shared" ref="T263" si="4713">IF(T$2&gt;=$O263,IF(T262-(T262*HLOOKUP($O263,$R$2:$BS$34,32,FALSE))&lt;=0,T262,T262*HLOOKUP($O263,$R$2:$BS$34,32,FALSE)),0)</f>
        <v>0</v>
      </c>
      <c r="U263" s="35">
        <f t="shared" ref="U263" si="4714">IF(U$2&gt;=$O263,IF(U262-(U262*HLOOKUP($O263,$R$2:$BS$34,32,FALSE))&lt;=0,U262,U262*HLOOKUP($O263,$R$2:$BS$34,32,FALSE)),0)</f>
        <v>0</v>
      </c>
      <c r="V263" s="35">
        <f t="shared" ref="V263" si="4715">IF(V$2&gt;=$O263,IF(V262-(V262*HLOOKUP($O263,$R$2:$BS$34,32,FALSE))&lt;=0,V262,V262*HLOOKUP($O263,$R$2:$BS$34,32,FALSE)),0)</f>
        <v>0</v>
      </c>
      <c r="W263" s="35">
        <f t="shared" ref="W263" si="4716">IF(W$2&gt;=$O263,IF(W262-(W262*HLOOKUP($O263,$R$2:$BS$34,32,FALSE))&lt;=0,W262,W262*HLOOKUP($O263,$R$2:$BS$34,32,FALSE)),0)</f>
        <v>0</v>
      </c>
      <c r="X263" s="35">
        <f t="shared" ref="X263" si="4717">IF(X$2&gt;=$O263,IF(X262-(X262*HLOOKUP($O263,$R$2:$BS$34,32,FALSE))&lt;=0,X262,X262*HLOOKUP($O263,$R$2:$BS$34,32,FALSE)),0)</f>
        <v>0</v>
      </c>
      <c r="Y263" s="35">
        <f t="shared" ref="Y263" si="4718">IF(Y$2&gt;=$O263,IF(Y262-(Y262*HLOOKUP($O263,$R$2:$BS$34,32,FALSE))&lt;=0,Y262,Y262*HLOOKUP($O263,$R$2:$BS$34,32,FALSE)),0)</f>
        <v>0</v>
      </c>
      <c r="Z263" s="35">
        <f t="shared" ref="Z263" si="4719">IF(Z$2&gt;=$O263,IF(Z262-(Z262*HLOOKUP($O263,$R$2:$BS$34,32,FALSE))&lt;=0,Z262,Z262*HLOOKUP($O263,$R$2:$BS$34,32,FALSE)),0)</f>
        <v>0</v>
      </c>
      <c r="AA263" s="35">
        <f t="shared" ref="AA263" si="4720">IF(AA$2&gt;=$O263,IF(AA262-(AA262*HLOOKUP($O263,$R$2:$BS$34,32,FALSE))&lt;=0,AA262,AA262*HLOOKUP($O263,$R$2:$BS$34,32,FALSE)),0)</f>
        <v>0</v>
      </c>
      <c r="AB263" s="35">
        <f t="shared" ref="AB263" si="4721">IF(AB$2&gt;=$O263,IF(AB262-(AB262*HLOOKUP($O263,$R$2:$BS$34,32,FALSE))&lt;=0,AB262,AB262*HLOOKUP($O263,$R$2:$BS$34,32,FALSE)),0)</f>
        <v>0</v>
      </c>
      <c r="AC263" s="35">
        <f t="shared" ref="AC263" si="4722">IF(AC$2&gt;=$O263,IF(AC262-(AC262*HLOOKUP($O263,$R$2:$BS$34,32,FALSE))&lt;=0,AC262,AC262*HLOOKUP($O263,$R$2:$BS$34,32,FALSE)),0)</f>
        <v>0</v>
      </c>
      <c r="AD263" s="35">
        <f t="shared" ref="AD263" si="4723">IF(AD$2&gt;=$O263,IF(AD262-(AD262*HLOOKUP($O263,$R$2:$BS$34,32,FALSE))&lt;=0,AD262,AD262*HLOOKUP($O263,$R$2:$BS$34,32,FALSE)),0)</f>
        <v>0</v>
      </c>
      <c r="AE263" s="35">
        <f t="shared" ref="AE263" si="4724">IF(AE$2&gt;=$O263,IF(AE262-(AE262*HLOOKUP($O263,$R$2:$BS$34,32,FALSE))&lt;=0,AE262,AE262*HLOOKUP($O263,$R$2:$BS$34,32,FALSE)),0)</f>
        <v>0</v>
      </c>
      <c r="AF263" s="35">
        <f t="shared" ref="AF263" si="4725">IF(AF$2&gt;=$O263,IF(AF262-(AF262*HLOOKUP($O263,$R$2:$BS$34,32,FALSE))&lt;=0,AF262,AF262*HLOOKUP($O263,$R$2:$BS$34,32,FALSE)),0)</f>
        <v>0</v>
      </c>
      <c r="AG263" s="35">
        <f t="shared" ref="AG263" si="4726">IF(AG$2&gt;=$O263,IF(AG262-(AG262*HLOOKUP($O263,$R$2:$BS$34,32,FALSE))&lt;=0,AG262,AG262*HLOOKUP($O263,$R$2:$BS$34,32,FALSE)),0)</f>
        <v>0</v>
      </c>
      <c r="AH263" s="35">
        <f t="shared" ref="AH263" si="4727">IF(AH$2&gt;=$O263,IF(AH262-(AH262*HLOOKUP($O263,$R$2:$BS$34,32,FALSE))&lt;=0,AH262,AH262*HLOOKUP($O263,$R$2:$BS$34,32,FALSE)),0)</f>
        <v>0</v>
      </c>
      <c r="AI263" s="35">
        <f t="shared" ref="AI263" si="4728">IF(AI$2&gt;=$O263,IF(AI262-(AI262*HLOOKUP($O263,$R$2:$BS$34,32,FALSE))&lt;=0,AI262,AI262*HLOOKUP($O263,$R$2:$BS$34,32,FALSE)),0)</f>
        <v>0</v>
      </c>
      <c r="AJ263" s="35">
        <f t="shared" ref="AJ263" si="4729">IF(AJ$2&gt;=$O263,IF(AJ262-(AJ262*HLOOKUP($O263,$R$2:$BS$34,32,FALSE))&lt;=0,AJ262,AJ262*HLOOKUP($O263,$R$2:$BS$34,32,FALSE)),0)</f>
        <v>0</v>
      </c>
      <c r="AK263" s="35">
        <f t="shared" ref="AK263" si="4730">IF(AK$2&gt;=$O263,IF(AK262-(AK262*HLOOKUP($O263,$R$2:$BS$34,32,FALSE))&lt;=0,AK262,AK262*HLOOKUP($O263,$R$2:$BS$34,32,FALSE)),0)</f>
        <v>0</v>
      </c>
      <c r="AL263" s="35">
        <f t="shared" ref="AL263" si="4731">IF(AL$2&gt;=$O263,IF(AL262-(AL262*HLOOKUP($O263,$R$2:$BS$34,32,FALSE))&lt;=0,AL262,AL262*HLOOKUP($O263,$R$2:$BS$34,32,FALSE)),0)</f>
        <v>0</v>
      </c>
      <c r="AM263" s="35">
        <f t="shared" ref="AM263" si="4732">IF(AM$2&gt;=$O263,IF(AM262-(AM262*HLOOKUP($O263,$R$2:$BS$34,32,FALSE))&lt;=0,AM262,AM262*HLOOKUP($O263,$R$2:$BS$34,32,FALSE)),0)</f>
        <v>0</v>
      </c>
      <c r="AN263" s="35">
        <f t="shared" ref="AN263" si="4733">IF(AN$2&gt;=$O263,IF(AN262-(AN262*HLOOKUP($O263,$R$2:$BS$34,32,FALSE))&lt;=0,AN262,AN262*HLOOKUP($O263,$R$2:$BS$34,32,FALSE)),0)</f>
        <v>0</v>
      </c>
      <c r="AO263" s="35">
        <f t="shared" ref="AO263" si="4734">IF(AO$2&gt;=$O263,IF(AO262-(AO262*HLOOKUP($O263,$R$2:$BS$34,32,FALSE))&lt;=0,AO262,AO262*HLOOKUP($O263,$R$2:$BS$34,32,FALSE)),0)</f>
        <v>0</v>
      </c>
      <c r="AP263" s="35">
        <f t="shared" ref="AP263" si="4735">IF(AP$2&gt;=$O263,IF(AP262-(AP262*HLOOKUP($O263,$R$2:$BS$34,32,FALSE))&lt;=0,AP262,AP262*HLOOKUP($O263,$R$2:$BS$34,32,FALSE)),0)</f>
        <v>0</v>
      </c>
      <c r="AQ263" s="35">
        <f t="shared" ref="AQ263" si="4736">IF(AQ$2&gt;=$O263,IF(AQ262-(AQ262*HLOOKUP($O263,$R$2:$BS$34,32,FALSE))&lt;=0,AQ262,AQ262*HLOOKUP($O263,$R$2:$BS$34,32,FALSE)),0)</f>
        <v>0</v>
      </c>
      <c r="AR263" s="35">
        <f t="shared" ref="AR263" si="4737">IF(AR$2&gt;=$O263,IF(AR262-(AR262*HLOOKUP($O263,$R$2:$BS$34,32,FALSE))&lt;=0,AR262,AR262*HLOOKUP($O263,$R$2:$BS$34,32,FALSE)),0)</f>
        <v>0</v>
      </c>
      <c r="AS263" s="35">
        <f t="shared" ref="AS263" si="4738">IF(AS$2&gt;=$O263,IF(AS262-(AS262*HLOOKUP($O263,$R$2:$BS$34,32,FALSE))&lt;=0,AS262,AS262*HLOOKUP($O263,$R$2:$BS$34,32,FALSE)),0)</f>
        <v>0</v>
      </c>
      <c r="AT263" s="35">
        <f t="shared" ref="AT263" si="4739">IF(AT$2&gt;=$O263,IF(AT262-(AT262*HLOOKUP($O263,$R$2:$BS$34,32,FALSE))&lt;=0,AT262,AT262*HLOOKUP($O263,$R$2:$BS$34,32,FALSE)),0)</f>
        <v>0</v>
      </c>
      <c r="AU263" s="35">
        <f t="shared" ref="AU263" si="4740">IF(AU$2&gt;=$O263,IF(AU262-(AU262*HLOOKUP($O263,$R$2:$BS$34,32,FALSE))&lt;=0,AU262,AU262*HLOOKUP($O263,$R$2:$BS$34,32,FALSE)),0)</f>
        <v>0</v>
      </c>
      <c r="AV263" s="35">
        <f t="shared" ref="AV263" si="4741">IF(AV$2&gt;=$O263,IF(AV262-(AV262*HLOOKUP($O263,$R$2:$BS$34,32,FALSE))&lt;=0,AV262,AV262*HLOOKUP($O263,$R$2:$BS$34,32,FALSE)),0)</f>
        <v>0</v>
      </c>
      <c r="AW263" s="35">
        <f t="shared" ref="AW263" si="4742">IF(AW$2&gt;=$O263,IF(AW262-(AW262*HLOOKUP($O263,$R$2:$BS$34,32,FALSE))&lt;=0,AW262,AW262*HLOOKUP($O263,$R$2:$BS$34,32,FALSE)),0)</f>
        <v>0</v>
      </c>
      <c r="AX263" s="35">
        <f t="shared" ref="AX263" si="4743">IF(AX$2&gt;=$O263,IF(AX262-(AX262*HLOOKUP($O263,$R$2:$BS$34,32,FALSE))&lt;=0,AX262,AX262*HLOOKUP($O263,$R$2:$BS$34,32,FALSE)),0)</f>
        <v>0</v>
      </c>
      <c r="AY263" s="35">
        <f t="shared" ref="AY263" si="4744">IF(AY$2&gt;=$O263,IF(AY262-(AY262*HLOOKUP($O263,$R$2:$BS$34,32,FALSE))&lt;=0,AY262,AY262*HLOOKUP($O263,$R$2:$BS$34,32,FALSE)),0)</f>
        <v>0</v>
      </c>
      <c r="AZ263" s="35">
        <f t="shared" ref="AZ263" si="4745">IF(AZ$2&gt;=$O263,IF(AZ262-(AZ262*HLOOKUP($O263,$R$2:$BS$34,32,FALSE))&lt;=0,AZ262,AZ262*HLOOKUP($O263,$R$2:$BS$34,32,FALSE)),0)</f>
        <v>0</v>
      </c>
      <c r="BA263" s="35">
        <f t="shared" ref="BA263" si="4746">IF(BA$2&gt;=$O263,IF(BA262-(BA262*HLOOKUP($O263,$R$2:$BS$34,32,FALSE))&lt;=0,BA262,BA262*HLOOKUP($O263,$R$2:$BS$34,32,FALSE)),0)</f>
        <v>0</v>
      </c>
      <c r="BB263" s="35">
        <f t="shared" ref="BB263" si="4747">IF(BB$2&gt;=$O263,IF(BB262-(BB262*HLOOKUP($O263,$R$2:$BS$34,32,FALSE))&lt;=0,BB262,BB262*HLOOKUP($O263,$R$2:$BS$34,32,FALSE)),0)</f>
        <v>0</v>
      </c>
      <c r="BC263" s="35">
        <f t="shared" ref="BC263" si="4748">IF(BC$2&gt;=$O263,IF(BC262-(BC262*HLOOKUP($O263,$R$2:$BS$34,32,FALSE))&lt;=0,BC262,BC262*HLOOKUP($O263,$R$2:$BS$34,32,FALSE)),0)</f>
        <v>0</v>
      </c>
      <c r="BD263" s="35">
        <f t="shared" ref="BD263" si="4749">IF(BD$2&gt;=$O263,IF(BD262-(BD262*HLOOKUP($O263,$R$2:$BS$34,32,FALSE))&lt;=0,BD262,BD262*HLOOKUP($O263,$R$2:$BS$34,32,FALSE)),0)</f>
        <v>0</v>
      </c>
      <c r="BE263" s="35">
        <f t="shared" ref="BE263" si="4750">IF(BE$2&gt;=$O263,IF(BE262-(BE262*HLOOKUP($O263,$R$2:$BS$34,32,FALSE))&lt;=0,BE262,BE262*HLOOKUP($O263,$R$2:$BS$34,32,FALSE)),0)</f>
        <v>0</v>
      </c>
      <c r="BF263" s="35">
        <f t="shared" ref="BF263" si="4751">IF(BF$2&gt;=$O263,IF(BF262-(BF262*HLOOKUP($O263,$R$2:$BS$34,32,FALSE))&lt;=0,BF262,BF262*HLOOKUP($O263,$R$2:$BS$34,32,FALSE)),0)</f>
        <v>0</v>
      </c>
      <c r="BG263" s="35">
        <f t="shared" ref="BG263" si="4752">IF(BG$2&gt;=$O263,IF(BG262-(BG262*HLOOKUP($O263,$R$2:$BS$34,32,FALSE))&lt;=0,BG262,BG262*HLOOKUP($O263,$R$2:$BS$34,32,FALSE)),0)</f>
        <v>0</v>
      </c>
      <c r="BH263" s="35">
        <f t="shared" ref="BH263" si="4753">IF(BH$2&gt;=$O263,IF(BH262-(BH262*HLOOKUP($O263,$R$2:$BS$34,32,FALSE))&lt;=0,BH262,BH262*HLOOKUP($O263,$R$2:$BS$34,32,FALSE)),0)</f>
        <v>0</v>
      </c>
      <c r="BI263" s="35">
        <f t="shared" ref="BI263" si="4754">IF(BI$2&gt;=$O263,IF(BI262-(BI262*HLOOKUP($O263,$R$2:$BS$34,32,FALSE))&lt;=0,BI262,BI262*HLOOKUP($O263,$R$2:$BS$34,32,FALSE)),0)</f>
        <v>0</v>
      </c>
      <c r="BJ263" s="35">
        <f t="shared" ref="BJ263" si="4755">IF(BJ$2&gt;=$O263,IF(BJ262-(BJ262*HLOOKUP($O263,$R$2:$BS$34,32,FALSE))&lt;=0,BJ262,BJ262*HLOOKUP($O263,$R$2:$BS$34,32,FALSE)),0)</f>
        <v>0</v>
      </c>
      <c r="BK263" s="35">
        <f t="shared" ref="BK263" si="4756">IF(BK$2&gt;=$O263,IF(BK262-(BK262*HLOOKUP($O263,$R$2:$BS$34,32,FALSE))&lt;=0,BK262,BK262*HLOOKUP($O263,$R$2:$BS$34,32,FALSE)),0)</f>
        <v>0</v>
      </c>
      <c r="BL263" s="35">
        <f t="shared" ref="BL263" si="4757">IF(BL$2&gt;=$O263,IF(BL262-(BL262*HLOOKUP($O263,$R$2:$BS$34,32,FALSE))&lt;=0,BL262,BL262*HLOOKUP($O263,$R$2:$BS$34,32,FALSE)),0)</f>
        <v>0</v>
      </c>
      <c r="BM263" s="35">
        <f t="shared" ref="BM263" si="4758">IF(BM$2&gt;=$O263,IF(BM262-(BM262*HLOOKUP($O263,$R$2:$BS$34,32,FALSE))&lt;=0,BM262,BM262*HLOOKUP($O263,$R$2:$BS$34,32,FALSE)),0)</f>
        <v>0</v>
      </c>
      <c r="BN263" s="35">
        <f t="shared" ref="BN263" si="4759">IF(BN$2&gt;=$O263,IF(BN262-(BN262*HLOOKUP($O263,$R$2:$BS$34,32,FALSE))&lt;=0,BN262,BN262*HLOOKUP($O263,$R$2:$BS$34,32,FALSE)),0)</f>
        <v>0</v>
      </c>
      <c r="BO263" s="35">
        <f t="shared" ref="BO263" si="4760">IF(BO$2&gt;=$O263,IF(BO262-(BO262*HLOOKUP($O263,$R$2:$BS$34,32,FALSE))&lt;=0,BO262,BO262*HLOOKUP($O263,$R$2:$BS$34,32,FALSE)),0)</f>
        <v>0</v>
      </c>
      <c r="BP263" s="35">
        <f t="shared" ref="BP263" si="4761">IF(BP$2&gt;=$O263,IF(BP262-(BP262*HLOOKUP($O263,$R$2:$BS$34,32,FALSE))&lt;=0,BP262,BP262*HLOOKUP($O263,$R$2:$BS$34,32,FALSE)),0)</f>
        <v>0</v>
      </c>
      <c r="BQ263" s="35">
        <f t="shared" ref="BQ263" si="4762">IF(BQ$2&gt;=$O263,IF(BQ262-(BQ262*HLOOKUP($O263,$R$2:$BS$34,32,FALSE))&lt;=0,BQ262,BQ262*HLOOKUP($O263,$R$2:$BS$34,32,FALSE)),0)</f>
        <v>0</v>
      </c>
      <c r="BR263" s="35">
        <f t="shared" ref="BR263" si="4763">IF(BR$2&gt;=$O263,IF(BR262-(BR262*HLOOKUP($O263,$R$2:$BS$34,32,FALSE))&lt;=0,BR262,BR262*HLOOKUP($O263,$R$2:$BS$34,32,FALSE)),0)</f>
        <v>0</v>
      </c>
      <c r="BS263" s="35">
        <f t="shared" ref="BS263" si="4764">IF(BS$2&gt;=$O263,IF(BS262-(BS262*HLOOKUP($O263,$R$2:$BS$34,32,FALSE))&lt;=0,BS262,BS262*HLOOKUP($O263,$R$2:$BS$34,32,FALSE)),0)</f>
        <v>0</v>
      </c>
    </row>
    <row r="264" spans="6:71" hidden="1" outlineLevel="1">
      <c r="F264" t="s">
        <v>195</v>
      </c>
      <c r="L264" s="22" t="s">
        <v>196</v>
      </c>
      <c r="O264" s="22">
        <v>36</v>
      </c>
      <c r="R264" s="35">
        <f t="shared" ref="R264:BS264" si="4765">IF($O264=R$2,R$193,IF(R$2&gt;$O264,Q264-Q265,0))</f>
        <v>0</v>
      </c>
      <c r="S264" s="35">
        <f t="shared" si="4765"/>
        <v>0</v>
      </c>
      <c r="T264" s="35">
        <f t="shared" si="4765"/>
        <v>0</v>
      </c>
      <c r="U264" s="35">
        <f t="shared" si="4765"/>
        <v>0</v>
      </c>
      <c r="V264" s="35">
        <f t="shared" si="4765"/>
        <v>0</v>
      </c>
      <c r="W264" s="35">
        <f t="shared" si="4765"/>
        <v>0</v>
      </c>
      <c r="X264" s="35">
        <f t="shared" si="4765"/>
        <v>0</v>
      </c>
      <c r="Y264" s="35">
        <f t="shared" si="4765"/>
        <v>0</v>
      </c>
      <c r="Z264" s="35">
        <f t="shared" si="4765"/>
        <v>0</v>
      </c>
      <c r="AA264" s="35">
        <f t="shared" si="4765"/>
        <v>0</v>
      </c>
      <c r="AB264" s="35">
        <f t="shared" si="4765"/>
        <v>0</v>
      </c>
      <c r="AC264" s="35">
        <f t="shared" si="4765"/>
        <v>0</v>
      </c>
      <c r="AD264" s="35">
        <f t="shared" si="4765"/>
        <v>0</v>
      </c>
      <c r="AE264" s="35">
        <f t="shared" si="4765"/>
        <v>0</v>
      </c>
      <c r="AF264" s="35">
        <f t="shared" si="4765"/>
        <v>0</v>
      </c>
      <c r="AG264" s="35">
        <f t="shared" si="4765"/>
        <v>0</v>
      </c>
      <c r="AH264" s="35">
        <f t="shared" si="4765"/>
        <v>0</v>
      </c>
      <c r="AI264" s="35">
        <f t="shared" si="4765"/>
        <v>0</v>
      </c>
      <c r="AJ264" s="35">
        <f t="shared" si="4765"/>
        <v>0</v>
      </c>
      <c r="AK264" s="35">
        <f t="shared" si="4765"/>
        <v>0</v>
      </c>
      <c r="AL264" s="35">
        <f t="shared" si="4765"/>
        <v>0</v>
      </c>
      <c r="AM264" s="35">
        <f t="shared" si="4765"/>
        <v>0</v>
      </c>
      <c r="AN264" s="35">
        <f t="shared" si="4765"/>
        <v>0</v>
      </c>
      <c r="AO264" s="35">
        <f t="shared" si="4765"/>
        <v>0</v>
      </c>
      <c r="AP264" s="35">
        <f t="shared" si="4765"/>
        <v>0</v>
      </c>
      <c r="AQ264" s="35">
        <f t="shared" si="4765"/>
        <v>0</v>
      </c>
      <c r="AR264" s="35">
        <f t="shared" si="4765"/>
        <v>0</v>
      </c>
      <c r="AS264" s="35">
        <f t="shared" si="4765"/>
        <v>0</v>
      </c>
      <c r="AT264" s="35">
        <f t="shared" si="4765"/>
        <v>0</v>
      </c>
      <c r="AU264" s="35">
        <f t="shared" si="4765"/>
        <v>0</v>
      </c>
      <c r="AV264" s="35">
        <f t="shared" si="4765"/>
        <v>0</v>
      </c>
      <c r="AW264" s="35">
        <f t="shared" si="4765"/>
        <v>0</v>
      </c>
      <c r="AX264" s="35">
        <f t="shared" si="4765"/>
        <v>0</v>
      </c>
      <c r="AY264" s="35">
        <f t="shared" si="4765"/>
        <v>0</v>
      </c>
      <c r="AZ264" s="35">
        <f t="shared" si="4765"/>
        <v>0</v>
      </c>
      <c r="BA264" s="35">
        <f t="shared" si="4765"/>
        <v>0</v>
      </c>
      <c r="BB264" s="35">
        <f t="shared" si="4765"/>
        <v>0</v>
      </c>
      <c r="BC264" s="35">
        <f t="shared" si="4765"/>
        <v>0</v>
      </c>
      <c r="BD264" s="35">
        <f t="shared" si="4765"/>
        <v>0</v>
      </c>
      <c r="BE264" s="35">
        <f t="shared" si="4765"/>
        <v>0</v>
      </c>
      <c r="BF264" s="35">
        <f t="shared" si="4765"/>
        <v>0</v>
      </c>
      <c r="BG264" s="35">
        <f t="shared" si="4765"/>
        <v>0</v>
      </c>
      <c r="BH264" s="35">
        <f t="shared" si="4765"/>
        <v>0</v>
      </c>
      <c r="BI264" s="35">
        <f t="shared" si="4765"/>
        <v>0</v>
      </c>
      <c r="BJ264" s="35">
        <f t="shared" si="4765"/>
        <v>0</v>
      </c>
      <c r="BK264" s="35">
        <f t="shared" si="4765"/>
        <v>0</v>
      </c>
      <c r="BL264" s="35">
        <f t="shared" si="4765"/>
        <v>0</v>
      </c>
      <c r="BM264" s="35">
        <f t="shared" si="4765"/>
        <v>0</v>
      </c>
      <c r="BN264" s="35">
        <f t="shared" si="4765"/>
        <v>0</v>
      </c>
      <c r="BO264" s="35">
        <f t="shared" si="4765"/>
        <v>0</v>
      </c>
      <c r="BP264" s="35">
        <f t="shared" si="4765"/>
        <v>0</v>
      </c>
      <c r="BQ264" s="35">
        <f t="shared" si="4765"/>
        <v>0</v>
      </c>
      <c r="BR264" s="35">
        <f t="shared" si="4765"/>
        <v>0</v>
      </c>
      <c r="BS264" s="35">
        <f t="shared" si="4765"/>
        <v>0</v>
      </c>
    </row>
    <row r="265" spans="6:71" hidden="1" outlineLevel="1">
      <c r="F265" t="s">
        <v>197</v>
      </c>
      <c r="L265" s="22" t="s">
        <v>190</v>
      </c>
      <c r="O265" s="22">
        <v>36</v>
      </c>
      <c r="R265" s="35">
        <f t="shared" ref="R265" si="4766">IF(R$2&gt;=$O265,IF(R264-(R264*HLOOKUP($O265,$R$2:$BS$34,32,FALSE))&lt;=0,R264,R264*HLOOKUP($O265,$R$2:$BS$34,32,FALSE)),0)</f>
        <v>0</v>
      </c>
      <c r="S265" s="35">
        <f t="shared" ref="S265" si="4767">IF(S$2&gt;=$O265,IF(S264-(S264*HLOOKUP($O265,$R$2:$BS$34,32,FALSE))&lt;=0,S264,S264*HLOOKUP($O265,$R$2:$BS$34,32,FALSE)),0)</f>
        <v>0</v>
      </c>
      <c r="T265" s="35">
        <f t="shared" ref="T265" si="4768">IF(T$2&gt;=$O265,IF(T264-(T264*HLOOKUP($O265,$R$2:$BS$34,32,FALSE))&lt;=0,T264,T264*HLOOKUP($O265,$R$2:$BS$34,32,FALSE)),0)</f>
        <v>0</v>
      </c>
      <c r="U265" s="35">
        <f t="shared" ref="U265" si="4769">IF(U$2&gt;=$O265,IF(U264-(U264*HLOOKUP($O265,$R$2:$BS$34,32,FALSE))&lt;=0,U264,U264*HLOOKUP($O265,$R$2:$BS$34,32,FALSE)),0)</f>
        <v>0</v>
      </c>
      <c r="V265" s="35">
        <f t="shared" ref="V265" si="4770">IF(V$2&gt;=$O265,IF(V264-(V264*HLOOKUP($O265,$R$2:$BS$34,32,FALSE))&lt;=0,V264,V264*HLOOKUP($O265,$R$2:$BS$34,32,FALSE)),0)</f>
        <v>0</v>
      </c>
      <c r="W265" s="35">
        <f t="shared" ref="W265" si="4771">IF(W$2&gt;=$O265,IF(W264-(W264*HLOOKUP($O265,$R$2:$BS$34,32,FALSE))&lt;=0,W264,W264*HLOOKUP($O265,$R$2:$BS$34,32,FALSE)),0)</f>
        <v>0</v>
      </c>
      <c r="X265" s="35">
        <f t="shared" ref="X265" si="4772">IF(X$2&gt;=$O265,IF(X264-(X264*HLOOKUP($O265,$R$2:$BS$34,32,FALSE))&lt;=0,X264,X264*HLOOKUP($O265,$R$2:$BS$34,32,FALSE)),0)</f>
        <v>0</v>
      </c>
      <c r="Y265" s="35">
        <f t="shared" ref="Y265" si="4773">IF(Y$2&gt;=$O265,IF(Y264-(Y264*HLOOKUP($O265,$R$2:$BS$34,32,FALSE))&lt;=0,Y264,Y264*HLOOKUP($O265,$R$2:$BS$34,32,FALSE)),0)</f>
        <v>0</v>
      </c>
      <c r="Z265" s="35">
        <f t="shared" ref="Z265" si="4774">IF(Z$2&gt;=$O265,IF(Z264-(Z264*HLOOKUP($O265,$R$2:$BS$34,32,FALSE))&lt;=0,Z264,Z264*HLOOKUP($O265,$R$2:$BS$34,32,FALSE)),0)</f>
        <v>0</v>
      </c>
      <c r="AA265" s="35">
        <f t="shared" ref="AA265" si="4775">IF(AA$2&gt;=$O265,IF(AA264-(AA264*HLOOKUP($O265,$R$2:$BS$34,32,FALSE))&lt;=0,AA264,AA264*HLOOKUP($O265,$R$2:$BS$34,32,FALSE)),0)</f>
        <v>0</v>
      </c>
      <c r="AB265" s="35">
        <f t="shared" ref="AB265" si="4776">IF(AB$2&gt;=$O265,IF(AB264-(AB264*HLOOKUP($O265,$R$2:$BS$34,32,FALSE))&lt;=0,AB264,AB264*HLOOKUP($O265,$R$2:$BS$34,32,FALSE)),0)</f>
        <v>0</v>
      </c>
      <c r="AC265" s="35">
        <f t="shared" ref="AC265" si="4777">IF(AC$2&gt;=$O265,IF(AC264-(AC264*HLOOKUP($O265,$R$2:$BS$34,32,FALSE))&lt;=0,AC264,AC264*HLOOKUP($O265,$R$2:$BS$34,32,FALSE)),0)</f>
        <v>0</v>
      </c>
      <c r="AD265" s="35">
        <f t="shared" ref="AD265" si="4778">IF(AD$2&gt;=$O265,IF(AD264-(AD264*HLOOKUP($O265,$R$2:$BS$34,32,FALSE))&lt;=0,AD264,AD264*HLOOKUP($O265,$R$2:$BS$34,32,FALSE)),0)</f>
        <v>0</v>
      </c>
      <c r="AE265" s="35">
        <f t="shared" ref="AE265" si="4779">IF(AE$2&gt;=$O265,IF(AE264-(AE264*HLOOKUP($O265,$R$2:$BS$34,32,FALSE))&lt;=0,AE264,AE264*HLOOKUP($O265,$R$2:$BS$34,32,FALSE)),0)</f>
        <v>0</v>
      </c>
      <c r="AF265" s="35">
        <f t="shared" ref="AF265" si="4780">IF(AF$2&gt;=$O265,IF(AF264-(AF264*HLOOKUP($O265,$R$2:$BS$34,32,FALSE))&lt;=0,AF264,AF264*HLOOKUP($O265,$R$2:$BS$34,32,FALSE)),0)</f>
        <v>0</v>
      </c>
      <c r="AG265" s="35">
        <f t="shared" ref="AG265" si="4781">IF(AG$2&gt;=$O265,IF(AG264-(AG264*HLOOKUP($O265,$R$2:$BS$34,32,FALSE))&lt;=0,AG264,AG264*HLOOKUP($O265,$R$2:$BS$34,32,FALSE)),0)</f>
        <v>0</v>
      </c>
      <c r="AH265" s="35">
        <f t="shared" ref="AH265" si="4782">IF(AH$2&gt;=$O265,IF(AH264-(AH264*HLOOKUP($O265,$R$2:$BS$34,32,FALSE))&lt;=0,AH264,AH264*HLOOKUP($O265,$R$2:$BS$34,32,FALSE)),0)</f>
        <v>0</v>
      </c>
      <c r="AI265" s="35">
        <f t="shared" ref="AI265" si="4783">IF(AI$2&gt;=$O265,IF(AI264-(AI264*HLOOKUP($O265,$R$2:$BS$34,32,FALSE))&lt;=0,AI264,AI264*HLOOKUP($O265,$R$2:$BS$34,32,FALSE)),0)</f>
        <v>0</v>
      </c>
      <c r="AJ265" s="35">
        <f t="shared" ref="AJ265" si="4784">IF(AJ$2&gt;=$O265,IF(AJ264-(AJ264*HLOOKUP($O265,$R$2:$BS$34,32,FALSE))&lt;=0,AJ264,AJ264*HLOOKUP($O265,$R$2:$BS$34,32,FALSE)),0)</f>
        <v>0</v>
      </c>
      <c r="AK265" s="35">
        <f t="shared" ref="AK265" si="4785">IF(AK$2&gt;=$O265,IF(AK264-(AK264*HLOOKUP($O265,$R$2:$BS$34,32,FALSE))&lt;=0,AK264,AK264*HLOOKUP($O265,$R$2:$BS$34,32,FALSE)),0)</f>
        <v>0</v>
      </c>
      <c r="AL265" s="35">
        <f t="shared" ref="AL265" si="4786">IF(AL$2&gt;=$O265,IF(AL264-(AL264*HLOOKUP($O265,$R$2:$BS$34,32,FALSE))&lt;=0,AL264,AL264*HLOOKUP($O265,$R$2:$BS$34,32,FALSE)),0)</f>
        <v>0</v>
      </c>
      <c r="AM265" s="35">
        <f t="shared" ref="AM265" si="4787">IF(AM$2&gt;=$O265,IF(AM264-(AM264*HLOOKUP($O265,$R$2:$BS$34,32,FALSE))&lt;=0,AM264,AM264*HLOOKUP($O265,$R$2:$BS$34,32,FALSE)),0)</f>
        <v>0</v>
      </c>
      <c r="AN265" s="35">
        <f t="shared" ref="AN265" si="4788">IF(AN$2&gt;=$O265,IF(AN264-(AN264*HLOOKUP($O265,$R$2:$BS$34,32,FALSE))&lt;=0,AN264,AN264*HLOOKUP($O265,$R$2:$BS$34,32,FALSE)),0)</f>
        <v>0</v>
      </c>
      <c r="AO265" s="35">
        <f t="shared" ref="AO265" si="4789">IF(AO$2&gt;=$O265,IF(AO264-(AO264*HLOOKUP($O265,$R$2:$BS$34,32,FALSE))&lt;=0,AO264,AO264*HLOOKUP($O265,$R$2:$BS$34,32,FALSE)),0)</f>
        <v>0</v>
      </c>
      <c r="AP265" s="35">
        <f t="shared" ref="AP265" si="4790">IF(AP$2&gt;=$O265,IF(AP264-(AP264*HLOOKUP($O265,$R$2:$BS$34,32,FALSE))&lt;=0,AP264,AP264*HLOOKUP($O265,$R$2:$BS$34,32,FALSE)),0)</f>
        <v>0</v>
      </c>
      <c r="AQ265" s="35">
        <f t="shared" ref="AQ265" si="4791">IF(AQ$2&gt;=$O265,IF(AQ264-(AQ264*HLOOKUP($O265,$R$2:$BS$34,32,FALSE))&lt;=0,AQ264,AQ264*HLOOKUP($O265,$R$2:$BS$34,32,FALSE)),0)</f>
        <v>0</v>
      </c>
      <c r="AR265" s="35">
        <f t="shared" ref="AR265" si="4792">IF(AR$2&gt;=$O265,IF(AR264-(AR264*HLOOKUP($O265,$R$2:$BS$34,32,FALSE))&lt;=0,AR264,AR264*HLOOKUP($O265,$R$2:$BS$34,32,FALSE)),0)</f>
        <v>0</v>
      </c>
      <c r="AS265" s="35">
        <f t="shared" ref="AS265" si="4793">IF(AS$2&gt;=$O265,IF(AS264-(AS264*HLOOKUP($O265,$R$2:$BS$34,32,FALSE))&lt;=0,AS264,AS264*HLOOKUP($O265,$R$2:$BS$34,32,FALSE)),0)</f>
        <v>0</v>
      </c>
      <c r="AT265" s="35">
        <f t="shared" ref="AT265" si="4794">IF(AT$2&gt;=$O265,IF(AT264-(AT264*HLOOKUP($O265,$R$2:$BS$34,32,FALSE))&lt;=0,AT264,AT264*HLOOKUP($O265,$R$2:$BS$34,32,FALSE)),0)</f>
        <v>0</v>
      </c>
      <c r="AU265" s="35">
        <f t="shared" ref="AU265" si="4795">IF(AU$2&gt;=$O265,IF(AU264-(AU264*HLOOKUP($O265,$R$2:$BS$34,32,FALSE))&lt;=0,AU264,AU264*HLOOKUP($O265,$R$2:$BS$34,32,FALSE)),0)</f>
        <v>0</v>
      </c>
      <c r="AV265" s="35">
        <f t="shared" ref="AV265" si="4796">IF(AV$2&gt;=$O265,IF(AV264-(AV264*HLOOKUP($O265,$R$2:$BS$34,32,FALSE))&lt;=0,AV264,AV264*HLOOKUP($O265,$R$2:$BS$34,32,FALSE)),0)</f>
        <v>0</v>
      </c>
      <c r="AW265" s="35">
        <f t="shared" ref="AW265" si="4797">IF(AW$2&gt;=$O265,IF(AW264-(AW264*HLOOKUP($O265,$R$2:$BS$34,32,FALSE))&lt;=0,AW264,AW264*HLOOKUP($O265,$R$2:$BS$34,32,FALSE)),0)</f>
        <v>0</v>
      </c>
      <c r="AX265" s="35">
        <f t="shared" ref="AX265" si="4798">IF(AX$2&gt;=$O265,IF(AX264-(AX264*HLOOKUP($O265,$R$2:$BS$34,32,FALSE))&lt;=0,AX264,AX264*HLOOKUP($O265,$R$2:$BS$34,32,FALSE)),0)</f>
        <v>0</v>
      </c>
      <c r="AY265" s="35">
        <f t="shared" ref="AY265" si="4799">IF(AY$2&gt;=$O265,IF(AY264-(AY264*HLOOKUP($O265,$R$2:$BS$34,32,FALSE))&lt;=0,AY264,AY264*HLOOKUP($O265,$R$2:$BS$34,32,FALSE)),0)</f>
        <v>0</v>
      </c>
      <c r="AZ265" s="35">
        <f t="shared" ref="AZ265" si="4800">IF(AZ$2&gt;=$O265,IF(AZ264-(AZ264*HLOOKUP($O265,$R$2:$BS$34,32,FALSE))&lt;=0,AZ264,AZ264*HLOOKUP($O265,$R$2:$BS$34,32,FALSE)),0)</f>
        <v>0</v>
      </c>
      <c r="BA265" s="35">
        <f t="shared" ref="BA265" si="4801">IF(BA$2&gt;=$O265,IF(BA264-(BA264*HLOOKUP($O265,$R$2:$BS$34,32,FALSE))&lt;=0,BA264,BA264*HLOOKUP($O265,$R$2:$BS$34,32,FALSE)),0)</f>
        <v>0</v>
      </c>
      <c r="BB265" s="35">
        <f t="shared" ref="BB265" si="4802">IF(BB$2&gt;=$O265,IF(BB264-(BB264*HLOOKUP($O265,$R$2:$BS$34,32,FALSE))&lt;=0,BB264,BB264*HLOOKUP($O265,$R$2:$BS$34,32,FALSE)),0)</f>
        <v>0</v>
      </c>
      <c r="BC265" s="35">
        <f t="shared" ref="BC265" si="4803">IF(BC$2&gt;=$O265,IF(BC264-(BC264*HLOOKUP($O265,$R$2:$BS$34,32,FALSE))&lt;=0,BC264,BC264*HLOOKUP($O265,$R$2:$BS$34,32,FALSE)),0)</f>
        <v>0</v>
      </c>
      <c r="BD265" s="35">
        <f t="shared" ref="BD265" si="4804">IF(BD$2&gt;=$O265,IF(BD264-(BD264*HLOOKUP($O265,$R$2:$BS$34,32,FALSE))&lt;=0,BD264,BD264*HLOOKUP($O265,$R$2:$BS$34,32,FALSE)),0)</f>
        <v>0</v>
      </c>
      <c r="BE265" s="35">
        <f t="shared" ref="BE265" si="4805">IF(BE$2&gt;=$O265,IF(BE264-(BE264*HLOOKUP($O265,$R$2:$BS$34,32,FALSE))&lt;=0,BE264,BE264*HLOOKUP($O265,$R$2:$BS$34,32,FALSE)),0)</f>
        <v>0</v>
      </c>
      <c r="BF265" s="35">
        <f t="shared" ref="BF265" si="4806">IF(BF$2&gt;=$O265,IF(BF264-(BF264*HLOOKUP($O265,$R$2:$BS$34,32,FALSE))&lt;=0,BF264,BF264*HLOOKUP($O265,$R$2:$BS$34,32,FALSE)),0)</f>
        <v>0</v>
      </c>
      <c r="BG265" s="35">
        <f t="shared" ref="BG265" si="4807">IF(BG$2&gt;=$O265,IF(BG264-(BG264*HLOOKUP($O265,$R$2:$BS$34,32,FALSE))&lt;=0,BG264,BG264*HLOOKUP($O265,$R$2:$BS$34,32,FALSE)),0)</f>
        <v>0</v>
      </c>
      <c r="BH265" s="35">
        <f t="shared" ref="BH265" si="4808">IF(BH$2&gt;=$O265,IF(BH264-(BH264*HLOOKUP($O265,$R$2:$BS$34,32,FALSE))&lt;=0,BH264,BH264*HLOOKUP($O265,$R$2:$BS$34,32,FALSE)),0)</f>
        <v>0</v>
      </c>
      <c r="BI265" s="35">
        <f t="shared" ref="BI265" si="4809">IF(BI$2&gt;=$O265,IF(BI264-(BI264*HLOOKUP($O265,$R$2:$BS$34,32,FALSE))&lt;=0,BI264,BI264*HLOOKUP($O265,$R$2:$BS$34,32,FALSE)),0)</f>
        <v>0</v>
      </c>
      <c r="BJ265" s="35">
        <f t="shared" ref="BJ265" si="4810">IF(BJ$2&gt;=$O265,IF(BJ264-(BJ264*HLOOKUP($O265,$R$2:$BS$34,32,FALSE))&lt;=0,BJ264,BJ264*HLOOKUP($O265,$R$2:$BS$34,32,FALSE)),0)</f>
        <v>0</v>
      </c>
      <c r="BK265" s="35">
        <f t="shared" ref="BK265" si="4811">IF(BK$2&gt;=$O265,IF(BK264-(BK264*HLOOKUP($O265,$R$2:$BS$34,32,FALSE))&lt;=0,BK264,BK264*HLOOKUP($O265,$R$2:$BS$34,32,FALSE)),0)</f>
        <v>0</v>
      </c>
      <c r="BL265" s="35">
        <f t="shared" ref="BL265" si="4812">IF(BL$2&gt;=$O265,IF(BL264-(BL264*HLOOKUP($O265,$R$2:$BS$34,32,FALSE))&lt;=0,BL264,BL264*HLOOKUP($O265,$R$2:$BS$34,32,FALSE)),0)</f>
        <v>0</v>
      </c>
      <c r="BM265" s="35">
        <f t="shared" ref="BM265" si="4813">IF(BM$2&gt;=$O265,IF(BM264-(BM264*HLOOKUP($O265,$R$2:$BS$34,32,FALSE))&lt;=0,BM264,BM264*HLOOKUP($O265,$R$2:$BS$34,32,FALSE)),0)</f>
        <v>0</v>
      </c>
      <c r="BN265" s="35">
        <f t="shared" ref="BN265" si="4814">IF(BN$2&gt;=$O265,IF(BN264-(BN264*HLOOKUP($O265,$R$2:$BS$34,32,FALSE))&lt;=0,BN264,BN264*HLOOKUP($O265,$R$2:$BS$34,32,FALSE)),0)</f>
        <v>0</v>
      </c>
      <c r="BO265" s="35">
        <f t="shared" ref="BO265" si="4815">IF(BO$2&gt;=$O265,IF(BO264-(BO264*HLOOKUP($O265,$R$2:$BS$34,32,FALSE))&lt;=0,BO264,BO264*HLOOKUP($O265,$R$2:$BS$34,32,FALSE)),0)</f>
        <v>0</v>
      </c>
      <c r="BP265" s="35">
        <f t="shared" ref="BP265" si="4816">IF(BP$2&gt;=$O265,IF(BP264-(BP264*HLOOKUP($O265,$R$2:$BS$34,32,FALSE))&lt;=0,BP264,BP264*HLOOKUP($O265,$R$2:$BS$34,32,FALSE)),0)</f>
        <v>0</v>
      </c>
      <c r="BQ265" s="35">
        <f t="shared" ref="BQ265" si="4817">IF(BQ$2&gt;=$O265,IF(BQ264-(BQ264*HLOOKUP($O265,$R$2:$BS$34,32,FALSE))&lt;=0,BQ264,BQ264*HLOOKUP($O265,$R$2:$BS$34,32,FALSE)),0)</f>
        <v>0</v>
      </c>
      <c r="BR265" s="35">
        <f t="shared" ref="BR265" si="4818">IF(BR$2&gt;=$O265,IF(BR264-(BR264*HLOOKUP($O265,$R$2:$BS$34,32,FALSE))&lt;=0,BR264,BR264*HLOOKUP($O265,$R$2:$BS$34,32,FALSE)),0)</f>
        <v>0</v>
      </c>
      <c r="BS265" s="35">
        <f t="shared" ref="BS265" si="4819">IF(BS$2&gt;=$O265,IF(BS264-(BS264*HLOOKUP($O265,$R$2:$BS$34,32,FALSE))&lt;=0,BS264,BS264*HLOOKUP($O265,$R$2:$BS$34,32,FALSE)),0)</f>
        <v>0</v>
      </c>
    </row>
    <row r="266" spans="6:71" hidden="1" outlineLevel="1">
      <c r="F266" t="s">
        <v>195</v>
      </c>
      <c r="L266" s="22" t="s">
        <v>196</v>
      </c>
      <c r="O266" s="22">
        <v>37</v>
      </c>
      <c r="R266" s="35">
        <f t="shared" ref="R266:BS266" si="4820">IF($O266=R$2,R$193,IF(R$2&gt;$O266,Q266-Q267,0))</f>
        <v>0</v>
      </c>
      <c r="S266" s="35">
        <f t="shared" si="4820"/>
        <v>0</v>
      </c>
      <c r="T266" s="35">
        <f t="shared" si="4820"/>
        <v>0</v>
      </c>
      <c r="U266" s="35">
        <f t="shared" si="4820"/>
        <v>0</v>
      </c>
      <c r="V266" s="35">
        <f t="shared" si="4820"/>
        <v>0</v>
      </c>
      <c r="W266" s="35">
        <f t="shared" si="4820"/>
        <v>0</v>
      </c>
      <c r="X266" s="35">
        <f t="shared" si="4820"/>
        <v>0</v>
      </c>
      <c r="Y266" s="35">
        <f t="shared" si="4820"/>
        <v>0</v>
      </c>
      <c r="Z266" s="35">
        <f t="shared" si="4820"/>
        <v>0</v>
      </c>
      <c r="AA266" s="35">
        <f t="shared" si="4820"/>
        <v>0</v>
      </c>
      <c r="AB266" s="35">
        <f t="shared" si="4820"/>
        <v>0</v>
      </c>
      <c r="AC266" s="35">
        <f t="shared" si="4820"/>
        <v>0</v>
      </c>
      <c r="AD266" s="35">
        <f t="shared" si="4820"/>
        <v>0</v>
      </c>
      <c r="AE266" s="35">
        <f t="shared" si="4820"/>
        <v>0</v>
      </c>
      <c r="AF266" s="35">
        <f t="shared" si="4820"/>
        <v>0</v>
      </c>
      <c r="AG266" s="35">
        <f t="shared" si="4820"/>
        <v>0</v>
      </c>
      <c r="AH266" s="35">
        <f t="shared" si="4820"/>
        <v>0</v>
      </c>
      <c r="AI266" s="35">
        <f t="shared" si="4820"/>
        <v>0</v>
      </c>
      <c r="AJ266" s="35">
        <f t="shared" si="4820"/>
        <v>0</v>
      </c>
      <c r="AK266" s="35">
        <f t="shared" si="4820"/>
        <v>0</v>
      </c>
      <c r="AL266" s="35">
        <f t="shared" si="4820"/>
        <v>0</v>
      </c>
      <c r="AM266" s="35">
        <f t="shared" si="4820"/>
        <v>0</v>
      </c>
      <c r="AN266" s="35">
        <f t="shared" si="4820"/>
        <v>0</v>
      </c>
      <c r="AO266" s="35">
        <f t="shared" si="4820"/>
        <v>0</v>
      </c>
      <c r="AP266" s="35">
        <f t="shared" si="4820"/>
        <v>0</v>
      </c>
      <c r="AQ266" s="35">
        <f t="shared" si="4820"/>
        <v>0</v>
      </c>
      <c r="AR266" s="35">
        <f t="shared" si="4820"/>
        <v>0</v>
      </c>
      <c r="AS266" s="35">
        <f t="shared" si="4820"/>
        <v>0</v>
      </c>
      <c r="AT266" s="35">
        <f t="shared" si="4820"/>
        <v>0</v>
      </c>
      <c r="AU266" s="35">
        <f t="shared" si="4820"/>
        <v>0</v>
      </c>
      <c r="AV266" s="35">
        <f t="shared" si="4820"/>
        <v>0</v>
      </c>
      <c r="AW266" s="35">
        <f t="shared" si="4820"/>
        <v>0</v>
      </c>
      <c r="AX266" s="35">
        <f t="shared" si="4820"/>
        <v>0</v>
      </c>
      <c r="AY266" s="35">
        <f t="shared" si="4820"/>
        <v>0</v>
      </c>
      <c r="AZ266" s="35">
        <f t="shared" si="4820"/>
        <v>0</v>
      </c>
      <c r="BA266" s="35">
        <f t="shared" si="4820"/>
        <v>0</v>
      </c>
      <c r="BB266" s="35">
        <f t="shared" si="4820"/>
        <v>0</v>
      </c>
      <c r="BC266" s="35">
        <f t="shared" si="4820"/>
        <v>0</v>
      </c>
      <c r="BD266" s="35">
        <f t="shared" si="4820"/>
        <v>0</v>
      </c>
      <c r="BE266" s="35">
        <f t="shared" si="4820"/>
        <v>0</v>
      </c>
      <c r="BF266" s="35">
        <f t="shared" si="4820"/>
        <v>0</v>
      </c>
      <c r="BG266" s="35">
        <f t="shared" si="4820"/>
        <v>0</v>
      </c>
      <c r="BH266" s="35">
        <f t="shared" si="4820"/>
        <v>0</v>
      </c>
      <c r="BI266" s="35">
        <f t="shared" si="4820"/>
        <v>0</v>
      </c>
      <c r="BJ266" s="35">
        <f t="shared" si="4820"/>
        <v>0</v>
      </c>
      <c r="BK266" s="35">
        <f t="shared" si="4820"/>
        <v>0</v>
      </c>
      <c r="BL266" s="35">
        <f t="shared" si="4820"/>
        <v>0</v>
      </c>
      <c r="BM266" s="35">
        <f t="shared" si="4820"/>
        <v>0</v>
      </c>
      <c r="BN266" s="35">
        <f t="shared" si="4820"/>
        <v>0</v>
      </c>
      <c r="BO266" s="35">
        <f t="shared" si="4820"/>
        <v>0</v>
      </c>
      <c r="BP266" s="35">
        <f t="shared" si="4820"/>
        <v>0</v>
      </c>
      <c r="BQ266" s="35">
        <f t="shared" si="4820"/>
        <v>0</v>
      </c>
      <c r="BR266" s="35">
        <f t="shared" si="4820"/>
        <v>0</v>
      </c>
      <c r="BS266" s="35">
        <f t="shared" si="4820"/>
        <v>0</v>
      </c>
    </row>
    <row r="267" spans="6:71" hidden="1" outlineLevel="1">
      <c r="F267" t="s">
        <v>197</v>
      </c>
      <c r="L267" s="22" t="s">
        <v>190</v>
      </c>
      <c r="O267" s="22">
        <v>37</v>
      </c>
      <c r="R267" s="35">
        <f t="shared" ref="R267" si="4821">IF(R$2&gt;=$O267,IF(R266-(R266*HLOOKUP($O267,$R$2:$BS$34,32,FALSE))&lt;=0,R266,R266*HLOOKUP($O267,$R$2:$BS$34,32,FALSE)),0)</f>
        <v>0</v>
      </c>
      <c r="S267" s="35">
        <f t="shared" ref="S267" si="4822">IF(S$2&gt;=$O267,IF(S266-(S266*HLOOKUP($O267,$R$2:$BS$34,32,FALSE))&lt;=0,S266,S266*HLOOKUP($O267,$R$2:$BS$34,32,FALSE)),0)</f>
        <v>0</v>
      </c>
      <c r="T267" s="35">
        <f t="shared" ref="T267" si="4823">IF(T$2&gt;=$O267,IF(T266-(T266*HLOOKUP($O267,$R$2:$BS$34,32,FALSE))&lt;=0,T266,T266*HLOOKUP($O267,$R$2:$BS$34,32,FALSE)),0)</f>
        <v>0</v>
      </c>
      <c r="U267" s="35">
        <f t="shared" ref="U267" si="4824">IF(U$2&gt;=$O267,IF(U266-(U266*HLOOKUP($O267,$R$2:$BS$34,32,FALSE))&lt;=0,U266,U266*HLOOKUP($O267,$R$2:$BS$34,32,FALSE)),0)</f>
        <v>0</v>
      </c>
      <c r="V267" s="35">
        <f t="shared" ref="V267" si="4825">IF(V$2&gt;=$O267,IF(V266-(V266*HLOOKUP($O267,$R$2:$BS$34,32,FALSE))&lt;=0,V266,V266*HLOOKUP($O267,$R$2:$BS$34,32,FALSE)),0)</f>
        <v>0</v>
      </c>
      <c r="W267" s="35">
        <f t="shared" ref="W267" si="4826">IF(W$2&gt;=$O267,IF(W266-(W266*HLOOKUP($O267,$R$2:$BS$34,32,FALSE))&lt;=0,W266,W266*HLOOKUP($O267,$R$2:$BS$34,32,FALSE)),0)</f>
        <v>0</v>
      </c>
      <c r="X267" s="35">
        <f t="shared" ref="X267" si="4827">IF(X$2&gt;=$O267,IF(X266-(X266*HLOOKUP($O267,$R$2:$BS$34,32,FALSE))&lt;=0,X266,X266*HLOOKUP($O267,$R$2:$BS$34,32,FALSE)),0)</f>
        <v>0</v>
      </c>
      <c r="Y267" s="35">
        <f t="shared" ref="Y267" si="4828">IF(Y$2&gt;=$O267,IF(Y266-(Y266*HLOOKUP($O267,$R$2:$BS$34,32,FALSE))&lt;=0,Y266,Y266*HLOOKUP($O267,$R$2:$BS$34,32,FALSE)),0)</f>
        <v>0</v>
      </c>
      <c r="Z267" s="35">
        <f t="shared" ref="Z267" si="4829">IF(Z$2&gt;=$O267,IF(Z266-(Z266*HLOOKUP($O267,$R$2:$BS$34,32,FALSE))&lt;=0,Z266,Z266*HLOOKUP($O267,$R$2:$BS$34,32,FALSE)),0)</f>
        <v>0</v>
      </c>
      <c r="AA267" s="35">
        <f t="shared" ref="AA267" si="4830">IF(AA$2&gt;=$O267,IF(AA266-(AA266*HLOOKUP($O267,$R$2:$BS$34,32,FALSE))&lt;=0,AA266,AA266*HLOOKUP($O267,$R$2:$BS$34,32,FALSE)),0)</f>
        <v>0</v>
      </c>
      <c r="AB267" s="35">
        <f t="shared" ref="AB267" si="4831">IF(AB$2&gt;=$O267,IF(AB266-(AB266*HLOOKUP($O267,$R$2:$BS$34,32,FALSE))&lt;=0,AB266,AB266*HLOOKUP($O267,$R$2:$BS$34,32,FALSE)),0)</f>
        <v>0</v>
      </c>
      <c r="AC267" s="35">
        <f t="shared" ref="AC267" si="4832">IF(AC$2&gt;=$O267,IF(AC266-(AC266*HLOOKUP($O267,$R$2:$BS$34,32,FALSE))&lt;=0,AC266,AC266*HLOOKUP($O267,$R$2:$BS$34,32,FALSE)),0)</f>
        <v>0</v>
      </c>
      <c r="AD267" s="35">
        <f t="shared" ref="AD267" si="4833">IF(AD$2&gt;=$O267,IF(AD266-(AD266*HLOOKUP($O267,$R$2:$BS$34,32,FALSE))&lt;=0,AD266,AD266*HLOOKUP($O267,$R$2:$BS$34,32,FALSE)),0)</f>
        <v>0</v>
      </c>
      <c r="AE267" s="35">
        <f t="shared" ref="AE267" si="4834">IF(AE$2&gt;=$O267,IF(AE266-(AE266*HLOOKUP($O267,$R$2:$BS$34,32,FALSE))&lt;=0,AE266,AE266*HLOOKUP($O267,$R$2:$BS$34,32,FALSE)),0)</f>
        <v>0</v>
      </c>
      <c r="AF267" s="35">
        <f t="shared" ref="AF267" si="4835">IF(AF$2&gt;=$O267,IF(AF266-(AF266*HLOOKUP($O267,$R$2:$BS$34,32,FALSE))&lt;=0,AF266,AF266*HLOOKUP($O267,$R$2:$BS$34,32,FALSE)),0)</f>
        <v>0</v>
      </c>
      <c r="AG267" s="35">
        <f t="shared" ref="AG267" si="4836">IF(AG$2&gt;=$O267,IF(AG266-(AG266*HLOOKUP($O267,$R$2:$BS$34,32,FALSE))&lt;=0,AG266,AG266*HLOOKUP($O267,$R$2:$BS$34,32,FALSE)),0)</f>
        <v>0</v>
      </c>
      <c r="AH267" s="35">
        <f t="shared" ref="AH267" si="4837">IF(AH$2&gt;=$O267,IF(AH266-(AH266*HLOOKUP($O267,$R$2:$BS$34,32,FALSE))&lt;=0,AH266,AH266*HLOOKUP($O267,$R$2:$BS$34,32,FALSE)),0)</f>
        <v>0</v>
      </c>
      <c r="AI267" s="35">
        <f t="shared" ref="AI267" si="4838">IF(AI$2&gt;=$O267,IF(AI266-(AI266*HLOOKUP($O267,$R$2:$BS$34,32,FALSE))&lt;=0,AI266,AI266*HLOOKUP($O267,$R$2:$BS$34,32,FALSE)),0)</f>
        <v>0</v>
      </c>
      <c r="AJ267" s="35">
        <f t="shared" ref="AJ267" si="4839">IF(AJ$2&gt;=$O267,IF(AJ266-(AJ266*HLOOKUP($O267,$R$2:$BS$34,32,FALSE))&lt;=0,AJ266,AJ266*HLOOKUP($O267,$R$2:$BS$34,32,FALSE)),0)</f>
        <v>0</v>
      </c>
      <c r="AK267" s="35">
        <f t="shared" ref="AK267" si="4840">IF(AK$2&gt;=$O267,IF(AK266-(AK266*HLOOKUP($O267,$R$2:$BS$34,32,FALSE))&lt;=0,AK266,AK266*HLOOKUP($O267,$R$2:$BS$34,32,FALSE)),0)</f>
        <v>0</v>
      </c>
      <c r="AL267" s="35">
        <f t="shared" ref="AL267" si="4841">IF(AL$2&gt;=$O267,IF(AL266-(AL266*HLOOKUP($O267,$R$2:$BS$34,32,FALSE))&lt;=0,AL266,AL266*HLOOKUP($O267,$R$2:$BS$34,32,FALSE)),0)</f>
        <v>0</v>
      </c>
      <c r="AM267" s="35">
        <f t="shared" ref="AM267" si="4842">IF(AM$2&gt;=$O267,IF(AM266-(AM266*HLOOKUP($O267,$R$2:$BS$34,32,FALSE))&lt;=0,AM266,AM266*HLOOKUP($O267,$R$2:$BS$34,32,FALSE)),0)</f>
        <v>0</v>
      </c>
      <c r="AN267" s="35">
        <f t="shared" ref="AN267" si="4843">IF(AN$2&gt;=$O267,IF(AN266-(AN266*HLOOKUP($O267,$R$2:$BS$34,32,FALSE))&lt;=0,AN266,AN266*HLOOKUP($O267,$R$2:$BS$34,32,FALSE)),0)</f>
        <v>0</v>
      </c>
      <c r="AO267" s="35">
        <f t="shared" ref="AO267" si="4844">IF(AO$2&gt;=$O267,IF(AO266-(AO266*HLOOKUP($O267,$R$2:$BS$34,32,FALSE))&lt;=0,AO266,AO266*HLOOKUP($O267,$R$2:$BS$34,32,FALSE)),0)</f>
        <v>0</v>
      </c>
      <c r="AP267" s="35">
        <f t="shared" ref="AP267" si="4845">IF(AP$2&gt;=$O267,IF(AP266-(AP266*HLOOKUP($O267,$R$2:$BS$34,32,FALSE))&lt;=0,AP266,AP266*HLOOKUP($O267,$R$2:$BS$34,32,FALSE)),0)</f>
        <v>0</v>
      </c>
      <c r="AQ267" s="35">
        <f t="shared" ref="AQ267" si="4846">IF(AQ$2&gt;=$O267,IF(AQ266-(AQ266*HLOOKUP($O267,$R$2:$BS$34,32,FALSE))&lt;=0,AQ266,AQ266*HLOOKUP($O267,$R$2:$BS$34,32,FALSE)),0)</f>
        <v>0</v>
      </c>
      <c r="AR267" s="35">
        <f t="shared" ref="AR267" si="4847">IF(AR$2&gt;=$O267,IF(AR266-(AR266*HLOOKUP($O267,$R$2:$BS$34,32,FALSE))&lt;=0,AR266,AR266*HLOOKUP($O267,$R$2:$BS$34,32,FALSE)),0)</f>
        <v>0</v>
      </c>
      <c r="AS267" s="35">
        <f t="shared" ref="AS267" si="4848">IF(AS$2&gt;=$O267,IF(AS266-(AS266*HLOOKUP($O267,$R$2:$BS$34,32,FALSE))&lt;=0,AS266,AS266*HLOOKUP($O267,$R$2:$BS$34,32,FALSE)),0)</f>
        <v>0</v>
      </c>
      <c r="AT267" s="35">
        <f t="shared" ref="AT267" si="4849">IF(AT$2&gt;=$O267,IF(AT266-(AT266*HLOOKUP($O267,$R$2:$BS$34,32,FALSE))&lt;=0,AT266,AT266*HLOOKUP($O267,$R$2:$BS$34,32,FALSE)),0)</f>
        <v>0</v>
      </c>
      <c r="AU267" s="35">
        <f t="shared" ref="AU267" si="4850">IF(AU$2&gt;=$O267,IF(AU266-(AU266*HLOOKUP($O267,$R$2:$BS$34,32,FALSE))&lt;=0,AU266,AU266*HLOOKUP($O267,$R$2:$BS$34,32,FALSE)),0)</f>
        <v>0</v>
      </c>
      <c r="AV267" s="35">
        <f t="shared" ref="AV267" si="4851">IF(AV$2&gt;=$O267,IF(AV266-(AV266*HLOOKUP($O267,$R$2:$BS$34,32,FALSE))&lt;=0,AV266,AV266*HLOOKUP($O267,$R$2:$BS$34,32,FALSE)),0)</f>
        <v>0</v>
      </c>
      <c r="AW267" s="35">
        <f t="shared" ref="AW267" si="4852">IF(AW$2&gt;=$O267,IF(AW266-(AW266*HLOOKUP($O267,$R$2:$BS$34,32,FALSE))&lt;=0,AW266,AW266*HLOOKUP($O267,$R$2:$BS$34,32,FALSE)),0)</f>
        <v>0</v>
      </c>
      <c r="AX267" s="35">
        <f t="shared" ref="AX267" si="4853">IF(AX$2&gt;=$O267,IF(AX266-(AX266*HLOOKUP($O267,$R$2:$BS$34,32,FALSE))&lt;=0,AX266,AX266*HLOOKUP($O267,$R$2:$BS$34,32,FALSE)),0)</f>
        <v>0</v>
      </c>
      <c r="AY267" s="35">
        <f t="shared" ref="AY267" si="4854">IF(AY$2&gt;=$O267,IF(AY266-(AY266*HLOOKUP($O267,$R$2:$BS$34,32,FALSE))&lt;=0,AY266,AY266*HLOOKUP($O267,$R$2:$BS$34,32,FALSE)),0)</f>
        <v>0</v>
      </c>
      <c r="AZ267" s="35">
        <f t="shared" ref="AZ267" si="4855">IF(AZ$2&gt;=$O267,IF(AZ266-(AZ266*HLOOKUP($O267,$R$2:$BS$34,32,FALSE))&lt;=0,AZ266,AZ266*HLOOKUP($O267,$R$2:$BS$34,32,FALSE)),0)</f>
        <v>0</v>
      </c>
      <c r="BA267" s="35">
        <f t="shared" ref="BA267" si="4856">IF(BA$2&gt;=$O267,IF(BA266-(BA266*HLOOKUP($O267,$R$2:$BS$34,32,FALSE))&lt;=0,BA266,BA266*HLOOKUP($O267,$R$2:$BS$34,32,FALSE)),0)</f>
        <v>0</v>
      </c>
      <c r="BB267" s="35">
        <f t="shared" ref="BB267" si="4857">IF(BB$2&gt;=$O267,IF(BB266-(BB266*HLOOKUP($O267,$R$2:$BS$34,32,FALSE))&lt;=0,BB266,BB266*HLOOKUP($O267,$R$2:$BS$34,32,FALSE)),0)</f>
        <v>0</v>
      </c>
      <c r="BC267" s="35">
        <f t="shared" ref="BC267" si="4858">IF(BC$2&gt;=$O267,IF(BC266-(BC266*HLOOKUP($O267,$R$2:$BS$34,32,FALSE))&lt;=0,BC266,BC266*HLOOKUP($O267,$R$2:$BS$34,32,FALSE)),0)</f>
        <v>0</v>
      </c>
      <c r="BD267" s="35">
        <f t="shared" ref="BD267" si="4859">IF(BD$2&gt;=$O267,IF(BD266-(BD266*HLOOKUP($O267,$R$2:$BS$34,32,FALSE))&lt;=0,BD266,BD266*HLOOKUP($O267,$R$2:$BS$34,32,FALSE)),0)</f>
        <v>0</v>
      </c>
      <c r="BE267" s="35">
        <f t="shared" ref="BE267" si="4860">IF(BE$2&gt;=$O267,IF(BE266-(BE266*HLOOKUP($O267,$R$2:$BS$34,32,FALSE))&lt;=0,BE266,BE266*HLOOKUP($O267,$R$2:$BS$34,32,FALSE)),0)</f>
        <v>0</v>
      </c>
      <c r="BF267" s="35">
        <f t="shared" ref="BF267" si="4861">IF(BF$2&gt;=$O267,IF(BF266-(BF266*HLOOKUP($O267,$R$2:$BS$34,32,FALSE))&lt;=0,BF266,BF266*HLOOKUP($O267,$R$2:$BS$34,32,FALSE)),0)</f>
        <v>0</v>
      </c>
      <c r="BG267" s="35">
        <f t="shared" ref="BG267" si="4862">IF(BG$2&gt;=$O267,IF(BG266-(BG266*HLOOKUP($O267,$R$2:$BS$34,32,FALSE))&lt;=0,BG266,BG266*HLOOKUP($O267,$R$2:$BS$34,32,FALSE)),0)</f>
        <v>0</v>
      </c>
      <c r="BH267" s="35">
        <f t="shared" ref="BH267" si="4863">IF(BH$2&gt;=$O267,IF(BH266-(BH266*HLOOKUP($O267,$R$2:$BS$34,32,FALSE))&lt;=0,BH266,BH266*HLOOKUP($O267,$R$2:$BS$34,32,FALSE)),0)</f>
        <v>0</v>
      </c>
      <c r="BI267" s="35">
        <f t="shared" ref="BI267" si="4864">IF(BI$2&gt;=$O267,IF(BI266-(BI266*HLOOKUP($O267,$R$2:$BS$34,32,FALSE))&lt;=0,BI266,BI266*HLOOKUP($O267,$R$2:$BS$34,32,FALSE)),0)</f>
        <v>0</v>
      </c>
      <c r="BJ267" s="35">
        <f t="shared" ref="BJ267" si="4865">IF(BJ$2&gt;=$O267,IF(BJ266-(BJ266*HLOOKUP($O267,$R$2:$BS$34,32,FALSE))&lt;=0,BJ266,BJ266*HLOOKUP($O267,$R$2:$BS$34,32,FALSE)),0)</f>
        <v>0</v>
      </c>
      <c r="BK267" s="35">
        <f t="shared" ref="BK267" si="4866">IF(BK$2&gt;=$O267,IF(BK266-(BK266*HLOOKUP($O267,$R$2:$BS$34,32,FALSE))&lt;=0,BK266,BK266*HLOOKUP($O267,$R$2:$BS$34,32,FALSE)),0)</f>
        <v>0</v>
      </c>
      <c r="BL267" s="35">
        <f t="shared" ref="BL267" si="4867">IF(BL$2&gt;=$O267,IF(BL266-(BL266*HLOOKUP($O267,$R$2:$BS$34,32,FALSE))&lt;=0,BL266,BL266*HLOOKUP($O267,$R$2:$BS$34,32,FALSE)),0)</f>
        <v>0</v>
      </c>
      <c r="BM267" s="35">
        <f t="shared" ref="BM267" si="4868">IF(BM$2&gt;=$O267,IF(BM266-(BM266*HLOOKUP($O267,$R$2:$BS$34,32,FALSE))&lt;=0,BM266,BM266*HLOOKUP($O267,$R$2:$BS$34,32,FALSE)),0)</f>
        <v>0</v>
      </c>
      <c r="BN267" s="35">
        <f t="shared" ref="BN267" si="4869">IF(BN$2&gt;=$O267,IF(BN266-(BN266*HLOOKUP($O267,$R$2:$BS$34,32,FALSE))&lt;=0,BN266,BN266*HLOOKUP($O267,$R$2:$BS$34,32,FALSE)),0)</f>
        <v>0</v>
      </c>
      <c r="BO267" s="35">
        <f t="shared" ref="BO267" si="4870">IF(BO$2&gt;=$O267,IF(BO266-(BO266*HLOOKUP($O267,$R$2:$BS$34,32,FALSE))&lt;=0,BO266,BO266*HLOOKUP($O267,$R$2:$BS$34,32,FALSE)),0)</f>
        <v>0</v>
      </c>
      <c r="BP267" s="35">
        <f t="shared" ref="BP267" si="4871">IF(BP$2&gt;=$O267,IF(BP266-(BP266*HLOOKUP($O267,$R$2:$BS$34,32,FALSE))&lt;=0,BP266,BP266*HLOOKUP($O267,$R$2:$BS$34,32,FALSE)),0)</f>
        <v>0</v>
      </c>
      <c r="BQ267" s="35">
        <f t="shared" ref="BQ267" si="4872">IF(BQ$2&gt;=$O267,IF(BQ266-(BQ266*HLOOKUP($O267,$R$2:$BS$34,32,FALSE))&lt;=0,BQ266,BQ266*HLOOKUP($O267,$R$2:$BS$34,32,FALSE)),0)</f>
        <v>0</v>
      </c>
      <c r="BR267" s="35">
        <f t="shared" ref="BR267" si="4873">IF(BR$2&gt;=$O267,IF(BR266-(BR266*HLOOKUP($O267,$R$2:$BS$34,32,FALSE))&lt;=0,BR266,BR266*HLOOKUP($O267,$R$2:$BS$34,32,FALSE)),0)</f>
        <v>0</v>
      </c>
      <c r="BS267" s="35">
        <f t="shared" ref="BS267" si="4874">IF(BS$2&gt;=$O267,IF(BS266-(BS266*HLOOKUP($O267,$R$2:$BS$34,32,FALSE))&lt;=0,BS266,BS266*HLOOKUP($O267,$R$2:$BS$34,32,FALSE)),0)</f>
        <v>0</v>
      </c>
    </row>
    <row r="268" spans="6:71" hidden="1" outlineLevel="1">
      <c r="F268" t="s">
        <v>195</v>
      </c>
      <c r="L268" s="22" t="s">
        <v>196</v>
      </c>
      <c r="O268" s="22">
        <v>38</v>
      </c>
      <c r="R268" s="35">
        <f t="shared" ref="R268:BS268" si="4875">IF($O268=R$2,R$193,IF(R$2&gt;$O268,Q268-Q269,0))</f>
        <v>0</v>
      </c>
      <c r="S268" s="35">
        <f t="shared" si="4875"/>
        <v>0</v>
      </c>
      <c r="T268" s="35">
        <f t="shared" si="4875"/>
        <v>0</v>
      </c>
      <c r="U268" s="35">
        <f t="shared" si="4875"/>
        <v>0</v>
      </c>
      <c r="V268" s="35">
        <f t="shared" si="4875"/>
        <v>0</v>
      </c>
      <c r="W268" s="35">
        <f t="shared" si="4875"/>
        <v>0</v>
      </c>
      <c r="X268" s="35">
        <f t="shared" si="4875"/>
        <v>0</v>
      </c>
      <c r="Y268" s="35">
        <f t="shared" si="4875"/>
        <v>0</v>
      </c>
      <c r="Z268" s="35">
        <f t="shared" si="4875"/>
        <v>0</v>
      </c>
      <c r="AA268" s="35">
        <f t="shared" si="4875"/>
        <v>0</v>
      </c>
      <c r="AB268" s="35">
        <f t="shared" si="4875"/>
        <v>0</v>
      </c>
      <c r="AC268" s="35">
        <f t="shared" si="4875"/>
        <v>0</v>
      </c>
      <c r="AD268" s="35">
        <f t="shared" si="4875"/>
        <v>0</v>
      </c>
      <c r="AE268" s="35">
        <f t="shared" si="4875"/>
        <v>0</v>
      </c>
      <c r="AF268" s="35">
        <f t="shared" si="4875"/>
        <v>0</v>
      </c>
      <c r="AG268" s="35">
        <f t="shared" si="4875"/>
        <v>0</v>
      </c>
      <c r="AH268" s="35">
        <f t="shared" si="4875"/>
        <v>0</v>
      </c>
      <c r="AI268" s="35">
        <f t="shared" si="4875"/>
        <v>0</v>
      </c>
      <c r="AJ268" s="35">
        <f t="shared" si="4875"/>
        <v>0</v>
      </c>
      <c r="AK268" s="35">
        <f t="shared" si="4875"/>
        <v>0</v>
      </c>
      <c r="AL268" s="35">
        <f t="shared" si="4875"/>
        <v>0</v>
      </c>
      <c r="AM268" s="35">
        <f t="shared" si="4875"/>
        <v>0</v>
      </c>
      <c r="AN268" s="35">
        <f t="shared" si="4875"/>
        <v>0</v>
      </c>
      <c r="AO268" s="35">
        <f t="shared" si="4875"/>
        <v>0</v>
      </c>
      <c r="AP268" s="35">
        <f t="shared" si="4875"/>
        <v>0</v>
      </c>
      <c r="AQ268" s="35">
        <f t="shared" si="4875"/>
        <v>0</v>
      </c>
      <c r="AR268" s="35">
        <f t="shared" si="4875"/>
        <v>0</v>
      </c>
      <c r="AS268" s="35">
        <f t="shared" si="4875"/>
        <v>0</v>
      </c>
      <c r="AT268" s="35">
        <f t="shared" si="4875"/>
        <v>0</v>
      </c>
      <c r="AU268" s="35">
        <f t="shared" si="4875"/>
        <v>0</v>
      </c>
      <c r="AV268" s="35">
        <f t="shared" si="4875"/>
        <v>0</v>
      </c>
      <c r="AW268" s="35">
        <f t="shared" si="4875"/>
        <v>0</v>
      </c>
      <c r="AX268" s="35">
        <f t="shared" si="4875"/>
        <v>0</v>
      </c>
      <c r="AY268" s="35">
        <f t="shared" si="4875"/>
        <v>0</v>
      </c>
      <c r="AZ268" s="35">
        <f t="shared" si="4875"/>
        <v>0</v>
      </c>
      <c r="BA268" s="35">
        <f t="shared" si="4875"/>
        <v>0</v>
      </c>
      <c r="BB268" s="35">
        <f t="shared" si="4875"/>
        <v>0</v>
      </c>
      <c r="BC268" s="35">
        <f t="shared" si="4875"/>
        <v>0</v>
      </c>
      <c r="BD268" s="35">
        <f t="shared" si="4875"/>
        <v>0</v>
      </c>
      <c r="BE268" s="35">
        <f t="shared" si="4875"/>
        <v>0</v>
      </c>
      <c r="BF268" s="35">
        <f t="shared" si="4875"/>
        <v>0</v>
      </c>
      <c r="BG268" s="35">
        <f t="shared" si="4875"/>
        <v>0</v>
      </c>
      <c r="BH268" s="35">
        <f t="shared" si="4875"/>
        <v>0</v>
      </c>
      <c r="BI268" s="35">
        <f t="shared" si="4875"/>
        <v>0</v>
      </c>
      <c r="BJ268" s="35">
        <f t="shared" si="4875"/>
        <v>0</v>
      </c>
      <c r="BK268" s="35">
        <f t="shared" si="4875"/>
        <v>0</v>
      </c>
      <c r="BL268" s="35">
        <f t="shared" si="4875"/>
        <v>0</v>
      </c>
      <c r="BM268" s="35">
        <f t="shared" si="4875"/>
        <v>0</v>
      </c>
      <c r="BN268" s="35">
        <f t="shared" si="4875"/>
        <v>0</v>
      </c>
      <c r="BO268" s="35">
        <f t="shared" si="4875"/>
        <v>0</v>
      </c>
      <c r="BP268" s="35">
        <f t="shared" si="4875"/>
        <v>0</v>
      </c>
      <c r="BQ268" s="35">
        <f t="shared" si="4875"/>
        <v>0</v>
      </c>
      <c r="BR268" s="35">
        <f t="shared" si="4875"/>
        <v>0</v>
      </c>
      <c r="BS268" s="35">
        <f t="shared" si="4875"/>
        <v>0</v>
      </c>
    </row>
    <row r="269" spans="6:71" hidden="1" outlineLevel="1">
      <c r="F269" t="s">
        <v>197</v>
      </c>
      <c r="L269" s="22" t="s">
        <v>190</v>
      </c>
      <c r="O269" s="22">
        <v>38</v>
      </c>
      <c r="R269" s="35">
        <f t="shared" ref="R269" si="4876">IF(R$2&gt;=$O269,IF(R268-(R268*HLOOKUP($O269,$R$2:$BS$34,32,FALSE))&lt;=0,R268,R268*HLOOKUP($O269,$R$2:$BS$34,32,FALSE)),0)</f>
        <v>0</v>
      </c>
      <c r="S269" s="35">
        <f t="shared" ref="S269" si="4877">IF(S$2&gt;=$O269,IF(S268-(S268*HLOOKUP($O269,$R$2:$BS$34,32,FALSE))&lt;=0,S268,S268*HLOOKUP($O269,$R$2:$BS$34,32,FALSE)),0)</f>
        <v>0</v>
      </c>
      <c r="T269" s="35">
        <f t="shared" ref="T269" si="4878">IF(T$2&gt;=$O269,IF(T268-(T268*HLOOKUP($O269,$R$2:$BS$34,32,FALSE))&lt;=0,T268,T268*HLOOKUP($O269,$R$2:$BS$34,32,FALSE)),0)</f>
        <v>0</v>
      </c>
      <c r="U269" s="35">
        <f t="shared" ref="U269" si="4879">IF(U$2&gt;=$O269,IF(U268-(U268*HLOOKUP($O269,$R$2:$BS$34,32,FALSE))&lt;=0,U268,U268*HLOOKUP($O269,$R$2:$BS$34,32,FALSE)),0)</f>
        <v>0</v>
      </c>
      <c r="V269" s="35">
        <f t="shared" ref="V269" si="4880">IF(V$2&gt;=$O269,IF(V268-(V268*HLOOKUP($O269,$R$2:$BS$34,32,FALSE))&lt;=0,V268,V268*HLOOKUP($O269,$R$2:$BS$34,32,FALSE)),0)</f>
        <v>0</v>
      </c>
      <c r="W269" s="35">
        <f t="shared" ref="W269" si="4881">IF(W$2&gt;=$O269,IF(W268-(W268*HLOOKUP($O269,$R$2:$BS$34,32,FALSE))&lt;=0,W268,W268*HLOOKUP($O269,$R$2:$BS$34,32,FALSE)),0)</f>
        <v>0</v>
      </c>
      <c r="X269" s="35">
        <f t="shared" ref="X269" si="4882">IF(X$2&gt;=$O269,IF(X268-(X268*HLOOKUP($O269,$R$2:$BS$34,32,FALSE))&lt;=0,X268,X268*HLOOKUP($O269,$R$2:$BS$34,32,FALSE)),0)</f>
        <v>0</v>
      </c>
      <c r="Y269" s="35">
        <f t="shared" ref="Y269" si="4883">IF(Y$2&gt;=$O269,IF(Y268-(Y268*HLOOKUP($O269,$R$2:$BS$34,32,FALSE))&lt;=0,Y268,Y268*HLOOKUP($O269,$R$2:$BS$34,32,FALSE)),0)</f>
        <v>0</v>
      </c>
      <c r="Z269" s="35">
        <f t="shared" ref="Z269" si="4884">IF(Z$2&gt;=$O269,IF(Z268-(Z268*HLOOKUP($O269,$R$2:$BS$34,32,FALSE))&lt;=0,Z268,Z268*HLOOKUP($O269,$R$2:$BS$34,32,FALSE)),0)</f>
        <v>0</v>
      </c>
      <c r="AA269" s="35">
        <f t="shared" ref="AA269" si="4885">IF(AA$2&gt;=$O269,IF(AA268-(AA268*HLOOKUP($O269,$R$2:$BS$34,32,FALSE))&lt;=0,AA268,AA268*HLOOKUP($O269,$R$2:$BS$34,32,FALSE)),0)</f>
        <v>0</v>
      </c>
      <c r="AB269" s="35">
        <f t="shared" ref="AB269" si="4886">IF(AB$2&gt;=$O269,IF(AB268-(AB268*HLOOKUP($O269,$R$2:$BS$34,32,FALSE))&lt;=0,AB268,AB268*HLOOKUP($O269,$R$2:$BS$34,32,FALSE)),0)</f>
        <v>0</v>
      </c>
      <c r="AC269" s="35">
        <f t="shared" ref="AC269" si="4887">IF(AC$2&gt;=$O269,IF(AC268-(AC268*HLOOKUP($O269,$R$2:$BS$34,32,FALSE))&lt;=0,AC268,AC268*HLOOKUP($O269,$R$2:$BS$34,32,FALSE)),0)</f>
        <v>0</v>
      </c>
      <c r="AD269" s="35">
        <f t="shared" ref="AD269" si="4888">IF(AD$2&gt;=$O269,IF(AD268-(AD268*HLOOKUP($O269,$R$2:$BS$34,32,FALSE))&lt;=0,AD268,AD268*HLOOKUP($O269,$R$2:$BS$34,32,FALSE)),0)</f>
        <v>0</v>
      </c>
      <c r="AE269" s="35">
        <f t="shared" ref="AE269" si="4889">IF(AE$2&gt;=$O269,IF(AE268-(AE268*HLOOKUP($O269,$R$2:$BS$34,32,FALSE))&lt;=0,AE268,AE268*HLOOKUP($O269,$R$2:$BS$34,32,FALSE)),0)</f>
        <v>0</v>
      </c>
      <c r="AF269" s="35">
        <f t="shared" ref="AF269" si="4890">IF(AF$2&gt;=$O269,IF(AF268-(AF268*HLOOKUP($O269,$R$2:$BS$34,32,FALSE))&lt;=0,AF268,AF268*HLOOKUP($O269,$R$2:$BS$34,32,FALSE)),0)</f>
        <v>0</v>
      </c>
      <c r="AG269" s="35">
        <f t="shared" ref="AG269" si="4891">IF(AG$2&gt;=$O269,IF(AG268-(AG268*HLOOKUP($O269,$R$2:$BS$34,32,FALSE))&lt;=0,AG268,AG268*HLOOKUP($O269,$R$2:$BS$34,32,FALSE)),0)</f>
        <v>0</v>
      </c>
      <c r="AH269" s="35">
        <f t="shared" ref="AH269" si="4892">IF(AH$2&gt;=$O269,IF(AH268-(AH268*HLOOKUP($O269,$R$2:$BS$34,32,FALSE))&lt;=0,AH268,AH268*HLOOKUP($O269,$R$2:$BS$34,32,FALSE)),0)</f>
        <v>0</v>
      </c>
      <c r="AI269" s="35">
        <f t="shared" ref="AI269" si="4893">IF(AI$2&gt;=$O269,IF(AI268-(AI268*HLOOKUP($O269,$R$2:$BS$34,32,FALSE))&lt;=0,AI268,AI268*HLOOKUP($O269,$R$2:$BS$34,32,FALSE)),0)</f>
        <v>0</v>
      </c>
      <c r="AJ269" s="35">
        <f t="shared" ref="AJ269" si="4894">IF(AJ$2&gt;=$O269,IF(AJ268-(AJ268*HLOOKUP($O269,$R$2:$BS$34,32,FALSE))&lt;=0,AJ268,AJ268*HLOOKUP($O269,$R$2:$BS$34,32,FALSE)),0)</f>
        <v>0</v>
      </c>
      <c r="AK269" s="35">
        <f t="shared" ref="AK269" si="4895">IF(AK$2&gt;=$O269,IF(AK268-(AK268*HLOOKUP($O269,$R$2:$BS$34,32,FALSE))&lt;=0,AK268,AK268*HLOOKUP($O269,$R$2:$BS$34,32,FALSE)),0)</f>
        <v>0</v>
      </c>
      <c r="AL269" s="35">
        <f t="shared" ref="AL269" si="4896">IF(AL$2&gt;=$O269,IF(AL268-(AL268*HLOOKUP($O269,$R$2:$BS$34,32,FALSE))&lt;=0,AL268,AL268*HLOOKUP($O269,$R$2:$BS$34,32,FALSE)),0)</f>
        <v>0</v>
      </c>
      <c r="AM269" s="35">
        <f t="shared" ref="AM269" si="4897">IF(AM$2&gt;=$O269,IF(AM268-(AM268*HLOOKUP($O269,$R$2:$BS$34,32,FALSE))&lt;=0,AM268,AM268*HLOOKUP($O269,$R$2:$BS$34,32,FALSE)),0)</f>
        <v>0</v>
      </c>
      <c r="AN269" s="35">
        <f t="shared" ref="AN269" si="4898">IF(AN$2&gt;=$O269,IF(AN268-(AN268*HLOOKUP($O269,$R$2:$BS$34,32,FALSE))&lt;=0,AN268,AN268*HLOOKUP($O269,$R$2:$BS$34,32,FALSE)),0)</f>
        <v>0</v>
      </c>
      <c r="AO269" s="35">
        <f t="shared" ref="AO269" si="4899">IF(AO$2&gt;=$O269,IF(AO268-(AO268*HLOOKUP($O269,$R$2:$BS$34,32,FALSE))&lt;=0,AO268,AO268*HLOOKUP($O269,$R$2:$BS$34,32,FALSE)),0)</f>
        <v>0</v>
      </c>
      <c r="AP269" s="35">
        <f t="shared" ref="AP269" si="4900">IF(AP$2&gt;=$O269,IF(AP268-(AP268*HLOOKUP($O269,$R$2:$BS$34,32,FALSE))&lt;=0,AP268,AP268*HLOOKUP($O269,$R$2:$BS$34,32,FALSE)),0)</f>
        <v>0</v>
      </c>
      <c r="AQ269" s="35">
        <f t="shared" ref="AQ269" si="4901">IF(AQ$2&gt;=$O269,IF(AQ268-(AQ268*HLOOKUP($O269,$R$2:$BS$34,32,FALSE))&lt;=0,AQ268,AQ268*HLOOKUP($O269,$R$2:$BS$34,32,FALSE)),0)</f>
        <v>0</v>
      </c>
      <c r="AR269" s="35">
        <f t="shared" ref="AR269" si="4902">IF(AR$2&gt;=$O269,IF(AR268-(AR268*HLOOKUP($O269,$R$2:$BS$34,32,FALSE))&lt;=0,AR268,AR268*HLOOKUP($O269,$R$2:$BS$34,32,FALSE)),0)</f>
        <v>0</v>
      </c>
      <c r="AS269" s="35">
        <f t="shared" ref="AS269" si="4903">IF(AS$2&gt;=$O269,IF(AS268-(AS268*HLOOKUP($O269,$R$2:$BS$34,32,FALSE))&lt;=0,AS268,AS268*HLOOKUP($O269,$R$2:$BS$34,32,FALSE)),0)</f>
        <v>0</v>
      </c>
      <c r="AT269" s="35">
        <f t="shared" ref="AT269" si="4904">IF(AT$2&gt;=$O269,IF(AT268-(AT268*HLOOKUP($O269,$R$2:$BS$34,32,FALSE))&lt;=0,AT268,AT268*HLOOKUP($O269,$R$2:$BS$34,32,FALSE)),0)</f>
        <v>0</v>
      </c>
      <c r="AU269" s="35">
        <f t="shared" ref="AU269" si="4905">IF(AU$2&gt;=$O269,IF(AU268-(AU268*HLOOKUP($O269,$R$2:$BS$34,32,FALSE))&lt;=0,AU268,AU268*HLOOKUP($O269,$R$2:$BS$34,32,FALSE)),0)</f>
        <v>0</v>
      </c>
      <c r="AV269" s="35">
        <f t="shared" ref="AV269" si="4906">IF(AV$2&gt;=$O269,IF(AV268-(AV268*HLOOKUP($O269,$R$2:$BS$34,32,FALSE))&lt;=0,AV268,AV268*HLOOKUP($O269,$R$2:$BS$34,32,FALSE)),0)</f>
        <v>0</v>
      </c>
      <c r="AW269" s="35">
        <f t="shared" ref="AW269" si="4907">IF(AW$2&gt;=$O269,IF(AW268-(AW268*HLOOKUP($O269,$R$2:$BS$34,32,FALSE))&lt;=0,AW268,AW268*HLOOKUP($O269,$R$2:$BS$34,32,FALSE)),0)</f>
        <v>0</v>
      </c>
      <c r="AX269" s="35">
        <f t="shared" ref="AX269" si="4908">IF(AX$2&gt;=$O269,IF(AX268-(AX268*HLOOKUP($O269,$R$2:$BS$34,32,FALSE))&lt;=0,AX268,AX268*HLOOKUP($O269,$R$2:$BS$34,32,FALSE)),0)</f>
        <v>0</v>
      </c>
      <c r="AY269" s="35">
        <f t="shared" ref="AY269" si="4909">IF(AY$2&gt;=$O269,IF(AY268-(AY268*HLOOKUP($O269,$R$2:$BS$34,32,FALSE))&lt;=0,AY268,AY268*HLOOKUP($O269,$R$2:$BS$34,32,FALSE)),0)</f>
        <v>0</v>
      </c>
      <c r="AZ269" s="35">
        <f t="shared" ref="AZ269" si="4910">IF(AZ$2&gt;=$O269,IF(AZ268-(AZ268*HLOOKUP($O269,$R$2:$BS$34,32,FALSE))&lt;=0,AZ268,AZ268*HLOOKUP($O269,$R$2:$BS$34,32,FALSE)),0)</f>
        <v>0</v>
      </c>
      <c r="BA269" s="35">
        <f t="shared" ref="BA269" si="4911">IF(BA$2&gt;=$O269,IF(BA268-(BA268*HLOOKUP($O269,$R$2:$BS$34,32,FALSE))&lt;=0,BA268,BA268*HLOOKUP($O269,$R$2:$BS$34,32,FALSE)),0)</f>
        <v>0</v>
      </c>
      <c r="BB269" s="35">
        <f t="shared" ref="BB269" si="4912">IF(BB$2&gt;=$O269,IF(BB268-(BB268*HLOOKUP($O269,$R$2:$BS$34,32,FALSE))&lt;=0,BB268,BB268*HLOOKUP($O269,$R$2:$BS$34,32,FALSE)),0)</f>
        <v>0</v>
      </c>
      <c r="BC269" s="35">
        <f t="shared" ref="BC269" si="4913">IF(BC$2&gt;=$O269,IF(BC268-(BC268*HLOOKUP($O269,$R$2:$BS$34,32,FALSE))&lt;=0,BC268,BC268*HLOOKUP($O269,$R$2:$BS$34,32,FALSE)),0)</f>
        <v>0</v>
      </c>
      <c r="BD269" s="35">
        <f t="shared" ref="BD269" si="4914">IF(BD$2&gt;=$O269,IF(BD268-(BD268*HLOOKUP($O269,$R$2:$BS$34,32,FALSE))&lt;=0,BD268,BD268*HLOOKUP($O269,$R$2:$BS$34,32,FALSE)),0)</f>
        <v>0</v>
      </c>
      <c r="BE269" s="35">
        <f t="shared" ref="BE269" si="4915">IF(BE$2&gt;=$O269,IF(BE268-(BE268*HLOOKUP($O269,$R$2:$BS$34,32,FALSE))&lt;=0,BE268,BE268*HLOOKUP($O269,$R$2:$BS$34,32,FALSE)),0)</f>
        <v>0</v>
      </c>
      <c r="BF269" s="35">
        <f t="shared" ref="BF269" si="4916">IF(BF$2&gt;=$O269,IF(BF268-(BF268*HLOOKUP($O269,$R$2:$BS$34,32,FALSE))&lt;=0,BF268,BF268*HLOOKUP($O269,$R$2:$BS$34,32,FALSE)),0)</f>
        <v>0</v>
      </c>
      <c r="BG269" s="35">
        <f t="shared" ref="BG269" si="4917">IF(BG$2&gt;=$O269,IF(BG268-(BG268*HLOOKUP($O269,$R$2:$BS$34,32,FALSE))&lt;=0,BG268,BG268*HLOOKUP($O269,$R$2:$BS$34,32,FALSE)),0)</f>
        <v>0</v>
      </c>
      <c r="BH269" s="35">
        <f t="shared" ref="BH269" si="4918">IF(BH$2&gt;=$O269,IF(BH268-(BH268*HLOOKUP($O269,$R$2:$BS$34,32,FALSE))&lt;=0,BH268,BH268*HLOOKUP($O269,$R$2:$BS$34,32,FALSE)),0)</f>
        <v>0</v>
      </c>
      <c r="BI269" s="35">
        <f t="shared" ref="BI269" si="4919">IF(BI$2&gt;=$O269,IF(BI268-(BI268*HLOOKUP($O269,$R$2:$BS$34,32,FALSE))&lt;=0,BI268,BI268*HLOOKUP($O269,$R$2:$BS$34,32,FALSE)),0)</f>
        <v>0</v>
      </c>
      <c r="BJ269" s="35">
        <f t="shared" ref="BJ269" si="4920">IF(BJ$2&gt;=$O269,IF(BJ268-(BJ268*HLOOKUP($O269,$R$2:$BS$34,32,FALSE))&lt;=0,BJ268,BJ268*HLOOKUP($O269,$R$2:$BS$34,32,FALSE)),0)</f>
        <v>0</v>
      </c>
      <c r="BK269" s="35">
        <f t="shared" ref="BK269" si="4921">IF(BK$2&gt;=$O269,IF(BK268-(BK268*HLOOKUP($O269,$R$2:$BS$34,32,FALSE))&lt;=0,BK268,BK268*HLOOKUP($O269,$R$2:$BS$34,32,FALSE)),0)</f>
        <v>0</v>
      </c>
      <c r="BL269" s="35">
        <f t="shared" ref="BL269" si="4922">IF(BL$2&gt;=$O269,IF(BL268-(BL268*HLOOKUP($O269,$R$2:$BS$34,32,FALSE))&lt;=0,BL268,BL268*HLOOKUP($O269,$R$2:$BS$34,32,FALSE)),0)</f>
        <v>0</v>
      </c>
      <c r="BM269" s="35">
        <f t="shared" ref="BM269" si="4923">IF(BM$2&gt;=$O269,IF(BM268-(BM268*HLOOKUP($O269,$R$2:$BS$34,32,FALSE))&lt;=0,BM268,BM268*HLOOKUP($O269,$R$2:$BS$34,32,FALSE)),0)</f>
        <v>0</v>
      </c>
      <c r="BN269" s="35">
        <f t="shared" ref="BN269" si="4924">IF(BN$2&gt;=$O269,IF(BN268-(BN268*HLOOKUP($O269,$R$2:$BS$34,32,FALSE))&lt;=0,BN268,BN268*HLOOKUP($O269,$R$2:$BS$34,32,FALSE)),0)</f>
        <v>0</v>
      </c>
      <c r="BO269" s="35">
        <f t="shared" ref="BO269" si="4925">IF(BO$2&gt;=$O269,IF(BO268-(BO268*HLOOKUP($O269,$R$2:$BS$34,32,FALSE))&lt;=0,BO268,BO268*HLOOKUP($O269,$R$2:$BS$34,32,FALSE)),0)</f>
        <v>0</v>
      </c>
      <c r="BP269" s="35">
        <f t="shared" ref="BP269" si="4926">IF(BP$2&gt;=$O269,IF(BP268-(BP268*HLOOKUP($O269,$R$2:$BS$34,32,FALSE))&lt;=0,BP268,BP268*HLOOKUP($O269,$R$2:$BS$34,32,FALSE)),0)</f>
        <v>0</v>
      </c>
      <c r="BQ269" s="35">
        <f t="shared" ref="BQ269" si="4927">IF(BQ$2&gt;=$O269,IF(BQ268-(BQ268*HLOOKUP($O269,$R$2:$BS$34,32,FALSE))&lt;=0,BQ268,BQ268*HLOOKUP($O269,$R$2:$BS$34,32,FALSE)),0)</f>
        <v>0</v>
      </c>
      <c r="BR269" s="35">
        <f t="shared" ref="BR269" si="4928">IF(BR$2&gt;=$O269,IF(BR268-(BR268*HLOOKUP($O269,$R$2:$BS$34,32,FALSE))&lt;=0,BR268,BR268*HLOOKUP($O269,$R$2:$BS$34,32,FALSE)),0)</f>
        <v>0</v>
      </c>
      <c r="BS269" s="35">
        <f t="shared" ref="BS269" si="4929">IF(BS$2&gt;=$O269,IF(BS268-(BS268*HLOOKUP($O269,$R$2:$BS$34,32,FALSE))&lt;=0,BS268,BS268*HLOOKUP($O269,$R$2:$BS$34,32,FALSE)),0)</f>
        <v>0</v>
      </c>
    </row>
    <row r="270" spans="6:71" hidden="1" outlineLevel="1">
      <c r="F270" t="s">
        <v>195</v>
      </c>
      <c r="L270" s="22" t="s">
        <v>196</v>
      </c>
      <c r="O270" s="22">
        <v>39</v>
      </c>
      <c r="R270" s="35">
        <f t="shared" ref="R270:BS270" si="4930">IF($O270=R$2,R$193,IF(R$2&gt;$O270,Q270-Q271,0))</f>
        <v>0</v>
      </c>
      <c r="S270" s="35">
        <f t="shared" si="4930"/>
        <v>0</v>
      </c>
      <c r="T270" s="35">
        <f t="shared" si="4930"/>
        <v>0</v>
      </c>
      <c r="U270" s="35">
        <f t="shared" si="4930"/>
        <v>0</v>
      </c>
      <c r="V270" s="35">
        <f t="shared" si="4930"/>
        <v>0</v>
      </c>
      <c r="W270" s="35">
        <f t="shared" si="4930"/>
        <v>0</v>
      </c>
      <c r="X270" s="35">
        <f t="shared" si="4930"/>
        <v>0</v>
      </c>
      <c r="Y270" s="35">
        <f t="shared" si="4930"/>
        <v>0</v>
      </c>
      <c r="Z270" s="35">
        <f t="shared" si="4930"/>
        <v>0</v>
      </c>
      <c r="AA270" s="35">
        <f t="shared" si="4930"/>
        <v>0</v>
      </c>
      <c r="AB270" s="35">
        <f t="shared" si="4930"/>
        <v>0</v>
      </c>
      <c r="AC270" s="35">
        <f t="shared" si="4930"/>
        <v>0</v>
      </c>
      <c r="AD270" s="35">
        <f t="shared" si="4930"/>
        <v>0</v>
      </c>
      <c r="AE270" s="35">
        <f t="shared" si="4930"/>
        <v>0</v>
      </c>
      <c r="AF270" s="35">
        <f t="shared" si="4930"/>
        <v>0</v>
      </c>
      <c r="AG270" s="35">
        <f t="shared" si="4930"/>
        <v>0</v>
      </c>
      <c r="AH270" s="35">
        <f t="shared" si="4930"/>
        <v>0</v>
      </c>
      <c r="AI270" s="35">
        <f t="shared" si="4930"/>
        <v>0</v>
      </c>
      <c r="AJ270" s="35">
        <f t="shared" si="4930"/>
        <v>0</v>
      </c>
      <c r="AK270" s="35">
        <f t="shared" si="4930"/>
        <v>0</v>
      </c>
      <c r="AL270" s="35">
        <f t="shared" si="4930"/>
        <v>0</v>
      </c>
      <c r="AM270" s="35">
        <f t="shared" si="4930"/>
        <v>0</v>
      </c>
      <c r="AN270" s="35">
        <f t="shared" si="4930"/>
        <v>0</v>
      </c>
      <c r="AO270" s="35">
        <f t="shared" si="4930"/>
        <v>0</v>
      </c>
      <c r="AP270" s="35">
        <f t="shared" si="4930"/>
        <v>0</v>
      </c>
      <c r="AQ270" s="35">
        <f t="shared" si="4930"/>
        <v>0</v>
      </c>
      <c r="AR270" s="35">
        <f t="shared" si="4930"/>
        <v>0</v>
      </c>
      <c r="AS270" s="35">
        <f t="shared" si="4930"/>
        <v>0</v>
      </c>
      <c r="AT270" s="35">
        <f t="shared" si="4930"/>
        <v>0</v>
      </c>
      <c r="AU270" s="35">
        <f t="shared" si="4930"/>
        <v>0</v>
      </c>
      <c r="AV270" s="35">
        <f t="shared" si="4930"/>
        <v>0</v>
      </c>
      <c r="AW270" s="35">
        <f t="shared" si="4930"/>
        <v>0</v>
      </c>
      <c r="AX270" s="35">
        <f t="shared" si="4930"/>
        <v>0</v>
      </c>
      <c r="AY270" s="35">
        <f t="shared" si="4930"/>
        <v>0</v>
      </c>
      <c r="AZ270" s="35">
        <f t="shared" si="4930"/>
        <v>0</v>
      </c>
      <c r="BA270" s="35">
        <f t="shared" si="4930"/>
        <v>0</v>
      </c>
      <c r="BB270" s="35">
        <f t="shared" si="4930"/>
        <v>0</v>
      </c>
      <c r="BC270" s="35">
        <f t="shared" si="4930"/>
        <v>0</v>
      </c>
      <c r="BD270" s="35">
        <f t="shared" si="4930"/>
        <v>0</v>
      </c>
      <c r="BE270" s="35">
        <f t="shared" si="4930"/>
        <v>0</v>
      </c>
      <c r="BF270" s="35">
        <f t="shared" si="4930"/>
        <v>0</v>
      </c>
      <c r="BG270" s="35">
        <f t="shared" si="4930"/>
        <v>0</v>
      </c>
      <c r="BH270" s="35">
        <f t="shared" si="4930"/>
        <v>0</v>
      </c>
      <c r="BI270" s="35">
        <f t="shared" si="4930"/>
        <v>0</v>
      </c>
      <c r="BJ270" s="35">
        <f t="shared" si="4930"/>
        <v>0</v>
      </c>
      <c r="BK270" s="35">
        <f t="shared" si="4930"/>
        <v>0</v>
      </c>
      <c r="BL270" s="35">
        <f t="shared" si="4930"/>
        <v>0</v>
      </c>
      <c r="BM270" s="35">
        <f t="shared" si="4930"/>
        <v>0</v>
      </c>
      <c r="BN270" s="35">
        <f t="shared" si="4930"/>
        <v>0</v>
      </c>
      <c r="BO270" s="35">
        <f t="shared" si="4930"/>
        <v>0</v>
      </c>
      <c r="BP270" s="35">
        <f t="shared" si="4930"/>
        <v>0</v>
      </c>
      <c r="BQ270" s="35">
        <f t="shared" si="4930"/>
        <v>0</v>
      </c>
      <c r="BR270" s="35">
        <f t="shared" si="4930"/>
        <v>0</v>
      </c>
      <c r="BS270" s="35">
        <f t="shared" si="4930"/>
        <v>0</v>
      </c>
    </row>
    <row r="271" spans="6:71" hidden="1" outlineLevel="1">
      <c r="F271" t="s">
        <v>197</v>
      </c>
      <c r="L271" s="22" t="s">
        <v>190</v>
      </c>
      <c r="O271" s="22">
        <v>39</v>
      </c>
      <c r="R271" s="35">
        <f t="shared" ref="R271" si="4931">IF(R$2&gt;=$O271,IF(R270-(R270*HLOOKUP($O271,$R$2:$BS$34,32,FALSE))&lt;=0,R270,R270*HLOOKUP($O271,$R$2:$BS$34,32,FALSE)),0)</f>
        <v>0</v>
      </c>
      <c r="S271" s="35">
        <f t="shared" ref="S271" si="4932">IF(S$2&gt;=$O271,IF(S270-(S270*HLOOKUP($O271,$R$2:$BS$34,32,FALSE))&lt;=0,S270,S270*HLOOKUP($O271,$R$2:$BS$34,32,FALSE)),0)</f>
        <v>0</v>
      </c>
      <c r="T271" s="35">
        <f t="shared" ref="T271" si="4933">IF(T$2&gt;=$O271,IF(T270-(T270*HLOOKUP($O271,$R$2:$BS$34,32,FALSE))&lt;=0,T270,T270*HLOOKUP($O271,$R$2:$BS$34,32,FALSE)),0)</f>
        <v>0</v>
      </c>
      <c r="U271" s="35">
        <f t="shared" ref="U271" si="4934">IF(U$2&gt;=$O271,IF(U270-(U270*HLOOKUP($O271,$R$2:$BS$34,32,FALSE))&lt;=0,U270,U270*HLOOKUP($O271,$R$2:$BS$34,32,FALSE)),0)</f>
        <v>0</v>
      </c>
      <c r="V271" s="35">
        <f t="shared" ref="V271" si="4935">IF(V$2&gt;=$O271,IF(V270-(V270*HLOOKUP($O271,$R$2:$BS$34,32,FALSE))&lt;=0,V270,V270*HLOOKUP($O271,$R$2:$BS$34,32,FALSE)),0)</f>
        <v>0</v>
      </c>
      <c r="W271" s="35">
        <f t="shared" ref="W271" si="4936">IF(W$2&gt;=$O271,IF(W270-(W270*HLOOKUP($O271,$R$2:$BS$34,32,FALSE))&lt;=0,W270,W270*HLOOKUP($O271,$R$2:$BS$34,32,FALSE)),0)</f>
        <v>0</v>
      </c>
      <c r="X271" s="35">
        <f t="shared" ref="X271" si="4937">IF(X$2&gt;=$O271,IF(X270-(X270*HLOOKUP($O271,$R$2:$BS$34,32,FALSE))&lt;=0,X270,X270*HLOOKUP($O271,$R$2:$BS$34,32,FALSE)),0)</f>
        <v>0</v>
      </c>
      <c r="Y271" s="35">
        <f t="shared" ref="Y271" si="4938">IF(Y$2&gt;=$O271,IF(Y270-(Y270*HLOOKUP($O271,$R$2:$BS$34,32,FALSE))&lt;=0,Y270,Y270*HLOOKUP($O271,$R$2:$BS$34,32,FALSE)),0)</f>
        <v>0</v>
      </c>
      <c r="Z271" s="35">
        <f t="shared" ref="Z271" si="4939">IF(Z$2&gt;=$O271,IF(Z270-(Z270*HLOOKUP($O271,$R$2:$BS$34,32,FALSE))&lt;=0,Z270,Z270*HLOOKUP($O271,$R$2:$BS$34,32,FALSE)),0)</f>
        <v>0</v>
      </c>
      <c r="AA271" s="35">
        <f t="shared" ref="AA271" si="4940">IF(AA$2&gt;=$O271,IF(AA270-(AA270*HLOOKUP($O271,$R$2:$BS$34,32,FALSE))&lt;=0,AA270,AA270*HLOOKUP($O271,$R$2:$BS$34,32,FALSE)),0)</f>
        <v>0</v>
      </c>
      <c r="AB271" s="35">
        <f t="shared" ref="AB271" si="4941">IF(AB$2&gt;=$O271,IF(AB270-(AB270*HLOOKUP($O271,$R$2:$BS$34,32,FALSE))&lt;=0,AB270,AB270*HLOOKUP($O271,$R$2:$BS$34,32,FALSE)),0)</f>
        <v>0</v>
      </c>
      <c r="AC271" s="35">
        <f t="shared" ref="AC271" si="4942">IF(AC$2&gt;=$O271,IF(AC270-(AC270*HLOOKUP($O271,$R$2:$BS$34,32,FALSE))&lt;=0,AC270,AC270*HLOOKUP($O271,$R$2:$BS$34,32,FALSE)),0)</f>
        <v>0</v>
      </c>
      <c r="AD271" s="35">
        <f t="shared" ref="AD271" si="4943">IF(AD$2&gt;=$O271,IF(AD270-(AD270*HLOOKUP($O271,$R$2:$BS$34,32,FALSE))&lt;=0,AD270,AD270*HLOOKUP($O271,$R$2:$BS$34,32,FALSE)),0)</f>
        <v>0</v>
      </c>
      <c r="AE271" s="35">
        <f t="shared" ref="AE271" si="4944">IF(AE$2&gt;=$O271,IF(AE270-(AE270*HLOOKUP($O271,$R$2:$BS$34,32,FALSE))&lt;=0,AE270,AE270*HLOOKUP($O271,$R$2:$BS$34,32,FALSE)),0)</f>
        <v>0</v>
      </c>
      <c r="AF271" s="35">
        <f t="shared" ref="AF271" si="4945">IF(AF$2&gt;=$O271,IF(AF270-(AF270*HLOOKUP($O271,$R$2:$BS$34,32,FALSE))&lt;=0,AF270,AF270*HLOOKUP($O271,$R$2:$BS$34,32,FALSE)),0)</f>
        <v>0</v>
      </c>
      <c r="AG271" s="35">
        <f t="shared" ref="AG271" si="4946">IF(AG$2&gt;=$O271,IF(AG270-(AG270*HLOOKUP($O271,$R$2:$BS$34,32,FALSE))&lt;=0,AG270,AG270*HLOOKUP($O271,$R$2:$BS$34,32,FALSE)),0)</f>
        <v>0</v>
      </c>
      <c r="AH271" s="35">
        <f t="shared" ref="AH271" si="4947">IF(AH$2&gt;=$O271,IF(AH270-(AH270*HLOOKUP($O271,$R$2:$BS$34,32,FALSE))&lt;=0,AH270,AH270*HLOOKUP($O271,$R$2:$BS$34,32,FALSE)),0)</f>
        <v>0</v>
      </c>
      <c r="AI271" s="35">
        <f t="shared" ref="AI271" si="4948">IF(AI$2&gt;=$O271,IF(AI270-(AI270*HLOOKUP($O271,$R$2:$BS$34,32,FALSE))&lt;=0,AI270,AI270*HLOOKUP($O271,$R$2:$BS$34,32,FALSE)),0)</f>
        <v>0</v>
      </c>
      <c r="AJ271" s="35">
        <f t="shared" ref="AJ271" si="4949">IF(AJ$2&gt;=$O271,IF(AJ270-(AJ270*HLOOKUP($O271,$R$2:$BS$34,32,FALSE))&lt;=0,AJ270,AJ270*HLOOKUP($O271,$R$2:$BS$34,32,FALSE)),0)</f>
        <v>0</v>
      </c>
      <c r="AK271" s="35">
        <f t="shared" ref="AK271" si="4950">IF(AK$2&gt;=$O271,IF(AK270-(AK270*HLOOKUP($O271,$R$2:$BS$34,32,FALSE))&lt;=0,AK270,AK270*HLOOKUP($O271,$R$2:$BS$34,32,FALSE)),0)</f>
        <v>0</v>
      </c>
      <c r="AL271" s="35">
        <f t="shared" ref="AL271" si="4951">IF(AL$2&gt;=$O271,IF(AL270-(AL270*HLOOKUP($O271,$R$2:$BS$34,32,FALSE))&lt;=0,AL270,AL270*HLOOKUP($O271,$R$2:$BS$34,32,FALSE)),0)</f>
        <v>0</v>
      </c>
      <c r="AM271" s="35">
        <f t="shared" ref="AM271" si="4952">IF(AM$2&gt;=$O271,IF(AM270-(AM270*HLOOKUP($O271,$R$2:$BS$34,32,FALSE))&lt;=0,AM270,AM270*HLOOKUP($O271,$R$2:$BS$34,32,FALSE)),0)</f>
        <v>0</v>
      </c>
      <c r="AN271" s="35">
        <f t="shared" ref="AN271" si="4953">IF(AN$2&gt;=$O271,IF(AN270-(AN270*HLOOKUP($O271,$R$2:$BS$34,32,FALSE))&lt;=0,AN270,AN270*HLOOKUP($O271,$R$2:$BS$34,32,FALSE)),0)</f>
        <v>0</v>
      </c>
      <c r="AO271" s="35">
        <f t="shared" ref="AO271" si="4954">IF(AO$2&gt;=$O271,IF(AO270-(AO270*HLOOKUP($O271,$R$2:$BS$34,32,FALSE))&lt;=0,AO270,AO270*HLOOKUP($O271,$R$2:$BS$34,32,FALSE)),0)</f>
        <v>0</v>
      </c>
      <c r="AP271" s="35">
        <f t="shared" ref="AP271" si="4955">IF(AP$2&gt;=$O271,IF(AP270-(AP270*HLOOKUP($O271,$R$2:$BS$34,32,FALSE))&lt;=0,AP270,AP270*HLOOKUP($O271,$R$2:$BS$34,32,FALSE)),0)</f>
        <v>0</v>
      </c>
      <c r="AQ271" s="35">
        <f t="shared" ref="AQ271" si="4956">IF(AQ$2&gt;=$O271,IF(AQ270-(AQ270*HLOOKUP($O271,$R$2:$BS$34,32,FALSE))&lt;=0,AQ270,AQ270*HLOOKUP($O271,$R$2:$BS$34,32,FALSE)),0)</f>
        <v>0</v>
      </c>
      <c r="AR271" s="35">
        <f t="shared" ref="AR271" si="4957">IF(AR$2&gt;=$O271,IF(AR270-(AR270*HLOOKUP($O271,$R$2:$BS$34,32,FALSE))&lt;=0,AR270,AR270*HLOOKUP($O271,$R$2:$BS$34,32,FALSE)),0)</f>
        <v>0</v>
      </c>
      <c r="AS271" s="35">
        <f t="shared" ref="AS271" si="4958">IF(AS$2&gt;=$O271,IF(AS270-(AS270*HLOOKUP($O271,$R$2:$BS$34,32,FALSE))&lt;=0,AS270,AS270*HLOOKUP($O271,$R$2:$BS$34,32,FALSE)),0)</f>
        <v>0</v>
      </c>
      <c r="AT271" s="35">
        <f t="shared" ref="AT271" si="4959">IF(AT$2&gt;=$O271,IF(AT270-(AT270*HLOOKUP($O271,$R$2:$BS$34,32,FALSE))&lt;=0,AT270,AT270*HLOOKUP($O271,$R$2:$BS$34,32,FALSE)),0)</f>
        <v>0</v>
      </c>
      <c r="AU271" s="35">
        <f t="shared" ref="AU271" si="4960">IF(AU$2&gt;=$O271,IF(AU270-(AU270*HLOOKUP($O271,$R$2:$BS$34,32,FALSE))&lt;=0,AU270,AU270*HLOOKUP($O271,$R$2:$BS$34,32,FALSE)),0)</f>
        <v>0</v>
      </c>
      <c r="AV271" s="35">
        <f t="shared" ref="AV271" si="4961">IF(AV$2&gt;=$O271,IF(AV270-(AV270*HLOOKUP($O271,$R$2:$BS$34,32,FALSE))&lt;=0,AV270,AV270*HLOOKUP($O271,$R$2:$BS$34,32,FALSE)),0)</f>
        <v>0</v>
      </c>
      <c r="AW271" s="35">
        <f t="shared" ref="AW271" si="4962">IF(AW$2&gt;=$O271,IF(AW270-(AW270*HLOOKUP($O271,$R$2:$BS$34,32,FALSE))&lt;=0,AW270,AW270*HLOOKUP($O271,$R$2:$BS$34,32,FALSE)),0)</f>
        <v>0</v>
      </c>
      <c r="AX271" s="35">
        <f t="shared" ref="AX271" si="4963">IF(AX$2&gt;=$O271,IF(AX270-(AX270*HLOOKUP($O271,$R$2:$BS$34,32,FALSE))&lt;=0,AX270,AX270*HLOOKUP($O271,$R$2:$BS$34,32,FALSE)),0)</f>
        <v>0</v>
      </c>
      <c r="AY271" s="35">
        <f t="shared" ref="AY271" si="4964">IF(AY$2&gt;=$O271,IF(AY270-(AY270*HLOOKUP($O271,$R$2:$BS$34,32,FALSE))&lt;=0,AY270,AY270*HLOOKUP($O271,$R$2:$BS$34,32,FALSE)),0)</f>
        <v>0</v>
      </c>
      <c r="AZ271" s="35">
        <f t="shared" ref="AZ271" si="4965">IF(AZ$2&gt;=$O271,IF(AZ270-(AZ270*HLOOKUP($O271,$R$2:$BS$34,32,FALSE))&lt;=0,AZ270,AZ270*HLOOKUP($O271,$R$2:$BS$34,32,FALSE)),0)</f>
        <v>0</v>
      </c>
      <c r="BA271" s="35">
        <f t="shared" ref="BA271" si="4966">IF(BA$2&gt;=$O271,IF(BA270-(BA270*HLOOKUP($O271,$R$2:$BS$34,32,FALSE))&lt;=0,BA270,BA270*HLOOKUP($O271,$R$2:$BS$34,32,FALSE)),0)</f>
        <v>0</v>
      </c>
      <c r="BB271" s="35">
        <f t="shared" ref="BB271" si="4967">IF(BB$2&gt;=$O271,IF(BB270-(BB270*HLOOKUP($O271,$R$2:$BS$34,32,FALSE))&lt;=0,BB270,BB270*HLOOKUP($O271,$R$2:$BS$34,32,FALSE)),0)</f>
        <v>0</v>
      </c>
      <c r="BC271" s="35">
        <f t="shared" ref="BC271" si="4968">IF(BC$2&gt;=$O271,IF(BC270-(BC270*HLOOKUP($O271,$R$2:$BS$34,32,FALSE))&lt;=0,BC270,BC270*HLOOKUP($O271,$R$2:$BS$34,32,FALSE)),0)</f>
        <v>0</v>
      </c>
      <c r="BD271" s="35">
        <f t="shared" ref="BD271" si="4969">IF(BD$2&gt;=$O271,IF(BD270-(BD270*HLOOKUP($O271,$R$2:$BS$34,32,FALSE))&lt;=0,BD270,BD270*HLOOKUP($O271,$R$2:$BS$34,32,FALSE)),0)</f>
        <v>0</v>
      </c>
      <c r="BE271" s="35">
        <f t="shared" ref="BE271" si="4970">IF(BE$2&gt;=$O271,IF(BE270-(BE270*HLOOKUP($O271,$R$2:$BS$34,32,FALSE))&lt;=0,BE270,BE270*HLOOKUP($O271,$R$2:$BS$34,32,FALSE)),0)</f>
        <v>0</v>
      </c>
      <c r="BF271" s="35">
        <f t="shared" ref="BF271" si="4971">IF(BF$2&gt;=$O271,IF(BF270-(BF270*HLOOKUP($O271,$R$2:$BS$34,32,FALSE))&lt;=0,BF270,BF270*HLOOKUP($O271,$R$2:$BS$34,32,FALSE)),0)</f>
        <v>0</v>
      </c>
      <c r="BG271" s="35">
        <f t="shared" ref="BG271" si="4972">IF(BG$2&gt;=$O271,IF(BG270-(BG270*HLOOKUP($O271,$R$2:$BS$34,32,FALSE))&lt;=0,BG270,BG270*HLOOKUP($O271,$R$2:$BS$34,32,FALSE)),0)</f>
        <v>0</v>
      </c>
      <c r="BH271" s="35">
        <f t="shared" ref="BH271" si="4973">IF(BH$2&gt;=$O271,IF(BH270-(BH270*HLOOKUP($O271,$R$2:$BS$34,32,FALSE))&lt;=0,BH270,BH270*HLOOKUP($O271,$R$2:$BS$34,32,FALSE)),0)</f>
        <v>0</v>
      </c>
      <c r="BI271" s="35">
        <f t="shared" ref="BI271" si="4974">IF(BI$2&gt;=$O271,IF(BI270-(BI270*HLOOKUP($O271,$R$2:$BS$34,32,FALSE))&lt;=0,BI270,BI270*HLOOKUP($O271,$R$2:$BS$34,32,FALSE)),0)</f>
        <v>0</v>
      </c>
      <c r="BJ271" s="35">
        <f t="shared" ref="BJ271" si="4975">IF(BJ$2&gt;=$O271,IF(BJ270-(BJ270*HLOOKUP($O271,$R$2:$BS$34,32,FALSE))&lt;=0,BJ270,BJ270*HLOOKUP($O271,$R$2:$BS$34,32,FALSE)),0)</f>
        <v>0</v>
      </c>
      <c r="BK271" s="35">
        <f t="shared" ref="BK271" si="4976">IF(BK$2&gt;=$O271,IF(BK270-(BK270*HLOOKUP($O271,$R$2:$BS$34,32,FALSE))&lt;=0,BK270,BK270*HLOOKUP($O271,$R$2:$BS$34,32,FALSE)),0)</f>
        <v>0</v>
      </c>
      <c r="BL271" s="35">
        <f t="shared" ref="BL271" si="4977">IF(BL$2&gt;=$O271,IF(BL270-(BL270*HLOOKUP($O271,$R$2:$BS$34,32,FALSE))&lt;=0,BL270,BL270*HLOOKUP($O271,$R$2:$BS$34,32,FALSE)),0)</f>
        <v>0</v>
      </c>
      <c r="BM271" s="35">
        <f t="shared" ref="BM271" si="4978">IF(BM$2&gt;=$O271,IF(BM270-(BM270*HLOOKUP($O271,$R$2:$BS$34,32,FALSE))&lt;=0,BM270,BM270*HLOOKUP($O271,$R$2:$BS$34,32,FALSE)),0)</f>
        <v>0</v>
      </c>
      <c r="BN271" s="35">
        <f t="shared" ref="BN271" si="4979">IF(BN$2&gt;=$O271,IF(BN270-(BN270*HLOOKUP($O271,$R$2:$BS$34,32,FALSE))&lt;=0,BN270,BN270*HLOOKUP($O271,$R$2:$BS$34,32,FALSE)),0)</f>
        <v>0</v>
      </c>
      <c r="BO271" s="35">
        <f t="shared" ref="BO271" si="4980">IF(BO$2&gt;=$O271,IF(BO270-(BO270*HLOOKUP($O271,$R$2:$BS$34,32,FALSE))&lt;=0,BO270,BO270*HLOOKUP($O271,$R$2:$BS$34,32,FALSE)),0)</f>
        <v>0</v>
      </c>
      <c r="BP271" s="35">
        <f t="shared" ref="BP271" si="4981">IF(BP$2&gt;=$O271,IF(BP270-(BP270*HLOOKUP($O271,$R$2:$BS$34,32,FALSE))&lt;=0,BP270,BP270*HLOOKUP($O271,$R$2:$BS$34,32,FALSE)),0)</f>
        <v>0</v>
      </c>
      <c r="BQ271" s="35">
        <f t="shared" ref="BQ271" si="4982">IF(BQ$2&gt;=$O271,IF(BQ270-(BQ270*HLOOKUP($O271,$R$2:$BS$34,32,FALSE))&lt;=0,BQ270,BQ270*HLOOKUP($O271,$R$2:$BS$34,32,FALSE)),0)</f>
        <v>0</v>
      </c>
      <c r="BR271" s="35">
        <f t="shared" ref="BR271" si="4983">IF(BR$2&gt;=$O271,IF(BR270-(BR270*HLOOKUP($O271,$R$2:$BS$34,32,FALSE))&lt;=0,BR270,BR270*HLOOKUP($O271,$R$2:$BS$34,32,FALSE)),0)</f>
        <v>0</v>
      </c>
      <c r="BS271" s="35">
        <f t="shared" ref="BS271" si="4984">IF(BS$2&gt;=$O271,IF(BS270-(BS270*HLOOKUP($O271,$R$2:$BS$34,32,FALSE))&lt;=0,BS270,BS270*HLOOKUP($O271,$R$2:$BS$34,32,FALSE)),0)</f>
        <v>0</v>
      </c>
    </row>
    <row r="272" spans="6:71" hidden="1" outlineLevel="1">
      <c r="F272" t="s">
        <v>195</v>
      </c>
      <c r="L272" s="22" t="s">
        <v>196</v>
      </c>
      <c r="O272" s="22">
        <v>40</v>
      </c>
      <c r="R272" s="35">
        <f t="shared" ref="R272:BS272" si="4985">IF($O272=R$2,R$193,IF(R$2&gt;$O272,Q272-Q273,0))</f>
        <v>0</v>
      </c>
      <c r="S272" s="35">
        <f t="shared" si="4985"/>
        <v>0</v>
      </c>
      <c r="T272" s="35">
        <f t="shared" si="4985"/>
        <v>0</v>
      </c>
      <c r="U272" s="35">
        <f t="shared" si="4985"/>
        <v>0</v>
      </c>
      <c r="V272" s="35">
        <f t="shared" si="4985"/>
        <v>0</v>
      </c>
      <c r="W272" s="35">
        <f t="shared" si="4985"/>
        <v>0</v>
      </c>
      <c r="X272" s="35">
        <f t="shared" si="4985"/>
        <v>0</v>
      </c>
      <c r="Y272" s="35">
        <f t="shared" si="4985"/>
        <v>0</v>
      </c>
      <c r="Z272" s="35">
        <f t="shared" si="4985"/>
        <v>0</v>
      </c>
      <c r="AA272" s="35">
        <f t="shared" si="4985"/>
        <v>0</v>
      </c>
      <c r="AB272" s="35">
        <f t="shared" si="4985"/>
        <v>0</v>
      </c>
      <c r="AC272" s="35">
        <f t="shared" si="4985"/>
        <v>0</v>
      </c>
      <c r="AD272" s="35">
        <f t="shared" si="4985"/>
        <v>0</v>
      </c>
      <c r="AE272" s="35">
        <f t="shared" si="4985"/>
        <v>0</v>
      </c>
      <c r="AF272" s="35">
        <f t="shared" si="4985"/>
        <v>0</v>
      </c>
      <c r="AG272" s="35">
        <f t="shared" si="4985"/>
        <v>0</v>
      </c>
      <c r="AH272" s="35">
        <f t="shared" si="4985"/>
        <v>0</v>
      </c>
      <c r="AI272" s="35">
        <f t="shared" si="4985"/>
        <v>0</v>
      </c>
      <c r="AJ272" s="35">
        <f t="shared" si="4985"/>
        <v>0</v>
      </c>
      <c r="AK272" s="35">
        <f t="shared" si="4985"/>
        <v>0</v>
      </c>
      <c r="AL272" s="35">
        <f t="shared" si="4985"/>
        <v>0</v>
      </c>
      <c r="AM272" s="35">
        <f t="shared" si="4985"/>
        <v>0</v>
      </c>
      <c r="AN272" s="35">
        <f t="shared" si="4985"/>
        <v>0</v>
      </c>
      <c r="AO272" s="35">
        <f t="shared" si="4985"/>
        <v>0</v>
      </c>
      <c r="AP272" s="35">
        <f t="shared" si="4985"/>
        <v>0</v>
      </c>
      <c r="AQ272" s="35">
        <f t="shared" si="4985"/>
        <v>0</v>
      </c>
      <c r="AR272" s="35">
        <f t="shared" si="4985"/>
        <v>0</v>
      </c>
      <c r="AS272" s="35">
        <f t="shared" si="4985"/>
        <v>0</v>
      </c>
      <c r="AT272" s="35">
        <f t="shared" si="4985"/>
        <v>0</v>
      </c>
      <c r="AU272" s="35">
        <f t="shared" si="4985"/>
        <v>0</v>
      </c>
      <c r="AV272" s="35">
        <f t="shared" si="4985"/>
        <v>0</v>
      </c>
      <c r="AW272" s="35">
        <f t="shared" si="4985"/>
        <v>0</v>
      </c>
      <c r="AX272" s="35">
        <f t="shared" si="4985"/>
        <v>0</v>
      </c>
      <c r="AY272" s="35">
        <f t="shared" si="4985"/>
        <v>0</v>
      </c>
      <c r="AZ272" s="35">
        <f t="shared" si="4985"/>
        <v>0</v>
      </c>
      <c r="BA272" s="35">
        <f t="shared" si="4985"/>
        <v>0</v>
      </c>
      <c r="BB272" s="35">
        <f t="shared" si="4985"/>
        <v>0</v>
      </c>
      <c r="BC272" s="35">
        <f t="shared" si="4985"/>
        <v>0</v>
      </c>
      <c r="BD272" s="35">
        <f t="shared" si="4985"/>
        <v>0</v>
      </c>
      <c r="BE272" s="35">
        <f t="shared" si="4985"/>
        <v>0</v>
      </c>
      <c r="BF272" s="35">
        <f t="shared" si="4985"/>
        <v>0</v>
      </c>
      <c r="BG272" s="35">
        <f t="shared" si="4985"/>
        <v>0</v>
      </c>
      <c r="BH272" s="35">
        <f t="shared" si="4985"/>
        <v>0</v>
      </c>
      <c r="BI272" s="35">
        <f t="shared" si="4985"/>
        <v>0</v>
      </c>
      <c r="BJ272" s="35">
        <f t="shared" si="4985"/>
        <v>0</v>
      </c>
      <c r="BK272" s="35">
        <f t="shared" si="4985"/>
        <v>0</v>
      </c>
      <c r="BL272" s="35">
        <f t="shared" si="4985"/>
        <v>0</v>
      </c>
      <c r="BM272" s="35">
        <f t="shared" si="4985"/>
        <v>0</v>
      </c>
      <c r="BN272" s="35">
        <f t="shared" si="4985"/>
        <v>0</v>
      </c>
      <c r="BO272" s="35">
        <f t="shared" si="4985"/>
        <v>0</v>
      </c>
      <c r="BP272" s="35">
        <f t="shared" si="4985"/>
        <v>0</v>
      </c>
      <c r="BQ272" s="35">
        <f t="shared" si="4985"/>
        <v>0</v>
      </c>
      <c r="BR272" s="35">
        <f t="shared" si="4985"/>
        <v>0</v>
      </c>
      <c r="BS272" s="35">
        <f t="shared" si="4985"/>
        <v>0</v>
      </c>
    </row>
    <row r="273" spans="6:71" hidden="1" outlineLevel="1">
      <c r="F273" t="s">
        <v>197</v>
      </c>
      <c r="L273" s="22" t="s">
        <v>190</v>
      </c>
      <c r="O273" s="22">
        <v>40</v>
      </c>
      <c r="R273" s="35">
        <f t="shared" ref="R273" si="4986">IF(R$2&gt;=$O273,IF(R272-(R272*HLOOKUP($O273,$R$2:$BS$34,32,FALSE))&lt;=0,R272,R272*HLOOKUP($O273,$R$2:$BS$34,32,FALSE)),0)</f>
        <v>0</v>
      </c>
      <c r="S273" s="35">
        <f t="shared" ref="S273" si="4987">IF(S$2&gt;=$O273,IF(S272-(S272*HLOOKUP($O273,$R$2:$BS$34,32,FALSE))&lt;=0,S272,S272*HLOOKUP($O273,$R$2:$BS$34,32,FALSE)),0)</f>
        <v>0</v>
      </c>
      <c r="T273" s="35">
        <f t="shared" ref="T273" si="4988">IF(T$2&gt;=$O273,IF(T272-(T272*HLOOKUP($O273,$R$2:$BS$34,32,FALSE))&lt;=0,T272,T272*HLOOKUP($O273,$R$2:$BS$34,32,FALSE)),0)</f>
        <v>0</v>
      </c>
      <c r="U273" s="35">
        <f t="shared" ref="U273" si="4989">IF(U$2&gt;=$O273,IF(U272-(U272*HLOOKUP($O273,$R$2:$BS$34,32,FALSE))&lt;=0,U272,U272*HLOOKUP($O273,$R$2:$BS$34,32,FALSE)),0)</f>
        <v>0</v>
      </c>
      <c r="V273" s="35">
        <f t="shared" ref="V273" si="4990">IF(V$2&gt;=$O273,IF(V272-(V272*HLOOKUP($O273,$R$2:$BS$34,32,FALSE))&lt;=0,V272,V272*HLOOKUP($O273,$R$2:$BS$34,32,FALSE)),0)</f>
        <v>0</v>
      </c>
      <c r="W273" s="35">
        <f t="shared" ref="W273" si="4991">IF(W$2&gt;=$O273,IF(W272-(W272*HLOOKUP($O273,$R$2:$BS$34,32,FALSE))&lt;=0,W272,W272*HLOOKUP($O273,$R$2:$BS$34,32,FALSE)),0)</f>
        <v>0</v>
      </c>
      <c r="X273" s="35">
        <f t="shared" ref="X273" si="4992">IF(X$2&gt;=$O273,IF(X272-(X272*HLOOKUP($O273,$R$2:$BS$34,32,FALSE))&lt;=0,X272,X272*HLOOKUP($O273,$R$2:$BS$34,32,FALSE)),0)</f>
        <v>0</v>
      </c>
      <c r="Y273" s="35">
        <f t="shared" ref="Y273" si="4993">IF(Y$2&gt;=$O273,IF(Y272-(Y272*HLOOKUP($O273,$R$2:$BS$34,32,FALSE))&lt;=0,Y272,Y272*HLOOKUP($O273,$R$2:$BS$34,32,FALSE)),0)</f>
        <v>0</v>
      </c>
      <c r="Z273" s="35">
        <f t="shared" ref="Z273" si="4994">IF(Z$2&gt;=$O273,IF(Z272-(Z272*HLOOKUP($O273,$R$2:$BS$34,32,FALSE))&lt;=0,Z272,Z272*HLOOKUP($O273,$R$2:$BS$34,32,FALSE)),0)</f>
        <v>0</v>
      </c>
      <c r="AA273" s="35">
        <f t="shared" ref="AA273" si="4995">IF(AA$2&gt;=$O273,IF(AA272-(AA272*HLOOKUP($O273,$R$2:$BS$34,32,FALSE))&lt;=0,AA272,AA272*HLOOKUP($O273,$R$2:$BS$34,32,FALSE)),0)</f>
        <v>0</v>
      </c>
      <c r="AB273" s="35">
        <f t="shared" ref="AB273" si="4996">IF(AB$2&gt;=$O273,IF(AB272-(AB272*HLOOKUP($O273,$R$2:$BS$34,32,FALSE))&lt;=0,AB272,AB272*HLOOKUP($O273,$R$2:$BS$34,32,FALSE)),0)</f>
        <v>0</v>
      </c>
      <c r="AC273" s="35">
        <f t="shared" ref="AC273" si="4997">IF(AC$2&gt;=$O273,IF(AC272-(AC272*HLOOKUP($O273,$R$2:$BS$34,32,FALSE))&lt;=0,AC272,AC272*HLOOKUP($O273,$R$2:$BS$34,32,FALSE)),0)</f>
        <v>0</v>
      </c>
      <c r="AD273" s="35">
        <f t="shared" ref="AD273" si="4998">IF(AD$2&gt;=$O273,IF(AD272-(AD272*HLOOKUP($O273,$R$2:$BS$34,32,FALSE))&lt;=0,AD272,AD272*HLOOKUP($O273,$R$2:$BS$34,32,FALSE)),0)</f>
        <v>0</v>
      </c>
      <c r="AE273" s="35">
        <f t="shared" ref="AE273" si="4999">IF(AE$2&gt;=$O273,IF(AE272-(AE272*HLOOKUP($O273,$R$2:$BS$34,32,FALSE))&lt;=0,AE272,AE272*HLOOKUP($O273,$R$2:$BS$34,32,FALSE)),0)</f>
        <v>0</v>
      </c>
      <c r="AF273" s="35">
        <f t="shared" ref="AF273" si="5000">IF(AF$2&gt;=$O273,IF(AF272-(AF272*HLOOKUP($O273,$R$2:$BS$34,32,FALSE))&lt;=0,AF272,AF272*HLOOKUP($O273,$R$2:$BS$34,32,FALSE)),0)</f>
        <v>0</v>
      </c>
      <c r="AG273" s="35">
        <f t="shared" ref="AG273" si="5001">IF(AG$2&gt;=$O273,IF(AG272-(AG272*HLOOKUP($O273,$R$2:$BS$34,32,FALSE))&lt;=0,AG272,AG272*HLOOKUP($O273,$R$2:$BS$34,32,FALSE)),0)</f>
        <v>0</v>
      </c>
      <c r="AH273" s="35">
        <f t="shared" ref="AH273" si="5002">IF(AH$2&gt;=$O273,IF(AH272-(AH272*HLOOKUP($O273,$R$2:$BS$34,32,FALSE))&lt;=0,AH272,AH272*HLOOKUP($O273,$R$2:$BS$34,32,FALSE)),0)</f>
        <v>0</v>
      </c>
      <c r="AI273" s="35">
        <f t="shared" ref="AI273" si="5003">IF(AI$2&gt;=$O273,IF(AI272-(AI272*HLOOKUP($O273,$R$2:$BS$34,32,FALSE))&lt;=0,AI272,AI272*HLOOKUP($O273,$R$2:$BS$34,32,FALSE)),0)</f>
        <v>0</v>
      </c>
      <c r="AJ273" s="35">
        <f t="shared" ref="AJ273" si="5004">IF(AJ$2&gt;=$O273,IF(AJ272-(AJ272*HLOOKUP($O273,$R$2:$BS$34,32,FALSE))&lt;=0,AJ272,AJ272*HLOOKUP($O273,$R$2:$BS$34,32,FALSE)),0)</f>
        <v>0</v>
      </c>
      <c r="AK273" s="35">
        <f t="shared" ref="AK273" si="5005">IF(AK$2&gt;=$O273,IF(AK272-(AK272*HLOOKUP($O273,$R$2:$BS$34,32,FALSE))&lt;=0,AK272,AK272*HLOOKUP($O273,$R$2:$BS$34,32,FALSE)),0)</f>
        <v>0</v>
      </c>
      <c r="AL273" s="35">
        <f t="shared" ref="AL273" si="5006">IF(AL$2&gt;=$O273,IF(AL272-(AL272*HLOOKUP($O273,$R$2:$BS$34,32,FALSE))&lt;=0,AL272,AL272*HLOOKUP($O273,$R$2:$BS$34,32,FALSE)),0)</f>
        <v>0</v>
      </c>
      <c r="AM273" s="35">
        <f t="shared" ref="AM273" si="5007">IF(AM$2&gt;=$O273,IF(AM272-(AM272*HLOOKUP($O273,$R$2:$BS$34,32,FALSE))&lt;=0,AM272,AM272*HLOOKUP($O273,$R$2:$BS$34,32,FALSE)),0)</f>
        <v>0</v>
      </c>
      <c r="AN273" s="35">
        <f t="shared" ref="AN273" si="5008">IF(AN$2&gt;=$O273,IF(AN272-(AN272*HLOOKUP($O273,$R$2:$BS$34,32,FALSE))&lt;=0,AN272,AN272*HLOOKUP($O273,$R$2:$BS$34,32,FALSE)),0)</f>
        <v>0</v>
      </c>
      <c r="AO273" s="35">
        <f t="shared" ref="AO273" si="5009">IF(AO$2&gt;=$O273,IF(AO272-(AO272*HLOOKUP($O273,$R$2:$BS$34,32,FALSE))&lt;=0,AO272,AO272*HLOOKUP($O273,$R$2:$BS$34,32,FALSE)),0)</f>
        <v>0</v>
      </c>
      <c r="AP273" s="35">
        <f t="shared" ref="AP273" si="5010">IF(AP$2&gt;=$O273,IF(AP272-(AP272*HLOOKUP($O273,$R$2:$BS$34,32,FALSE))&lt;=0,AP272,AP272*HLOOKUP($O273,$R$2:$BS$34,32,FALSE)),0)</f>
        <v>0</v>
      </c>
      <c r="AQ273" s="35">
        <f t="shared" ref="AQ273" si="5011">IF(AQ$2&gt;=$O273,IF(AQ272-(AQ272*HLOOKUP($O273,$R$2:$BS$34,32,FALSE))&lt;=0,AQ272,AQ272*HLOOKUP($O273,$R$2:$BS$34,32,FALSE)),0)</f>
        <v>0</v>
      </c>
      <c r="AR273" s="35">
        <f t="shared" ref="AR273" si="5012">IF(AR$2&gt;=$O273,IF(AR272-(AR272*HLOOKUP($O273,$R$2:$BS$34,32,FALSE))&lt;=0,AR272,AR272*HLOOKUP($O273,$R$2:$BS$34,32,FALSE)),0)</f>
        <v>0</v>
      </c>
      <c r="AS273" s="35">
        <f t="shared" ref="AS273" si="5013">IF(AS$2&gt;=$O273,IF(AS272-(AS272*HLOOKUP($O273,$R$2:$BS$34,32,FALSE))&lt;=0,AS272,AS272*HLOOKUP($O273,$R$2:$BS$34,32,FALSE)),0)</f>
        <v>0</v>
      </c>
      <c r="AT273" s="35">
        <f t="shared" ref="AT273" si="5014">IF(AT$2&gt;=$O273,IF(AT272-(AT272*HLOOKUP($O273,$R$2:$BS$34,32,FALSE))&lt;=0,AT272,AT272*HLOOKUP($O273,$R$2:$BS$34,32,FALSE)),0)</f>
        <v>0</v>
      </c>
      <c r="AU273" s="35">
        <f t="shared" ref="AU273" si="5015">IF(AU$2&gt;=$O273,IF(AU272-(AU272*HLOOKUP($O273,$R$2:$BS$34,32,FALSE))&lt;=0,AU272,AU272*HLOOKUP($O273,$R$2:$BS$34,32,FALSE)),0)</f>
        <v>0</v>
      </c>
      <c r="AV273" s="35">
        <f t="shared" ref="AV273" si="5016">IF(AV$2&gt;=$O273,IF(AV272-(AV272*HLOOKUP($O273,$R$2:$BS$34,32,FALSE))&lt;=0,AV272,AV272*HLOOKUP($O273,$R$2:$BS$34,32,FALSE)),0)</f>
        <v>0</v>
      </c>
      <c r="AW273" s="35">
        <f t="shared" ref="AW273" si="5017">IF(AW$2&gt;=$O273,IF(AW272-(AW272*HLOOKUP($O273,$R$2:$BS$34,32,FALSE))&lt;=0,AW272,AW272*HLOOKUP($O273,$R$2:$BS$34,32,FALSE)),0)</f>
        <v>0</v>
      </c>
      <c r="AX273" s="35">
        <f t="shared" ref="AX273" si="5018">IF(AX$2&gt;=$O273,IF(AX272-(AX272*HLOOKUP($O273,$R$2:$BS$34,32,FALSE))&lt;=0,AX272,AX272*HLOOKUP($O273,$R$2:$BS$34,32,FALSE)),0)</f>
        <v>0</v>
      </c>
      <c r="AY273" s="35">
        <f t="shared" ref="AY273" si="5019">IF(AY$2&gt;=$O273,IF(AY272-(AY272*HLOOKUP($O273,$R$2:$BS$34,32,FALSE))&lt;=0,AY272,AY272*HLOOKUP($O273,$R$2:$BS$34,32,FALSE)),0)</f>
        <v>0</v>
      </c>
      <c r="AZ273" s="35">
        <f t="shared" ref="AZ273" si="5020">IF(AZ$2&gt;=$O273,IF(AZ272-(AZ272*HLOOKUP($O273,$R$2:$BS$34,32,FALSE))&lt;=0,AZ272,AZ272*HLOOKUP($O273,$R$2:$BS$34,32,FALSE)),0)</f>
        <v>0</v>
      </c>
      <c r="BA273" s="35">
        <f t="shared" ref="BA273" si="5021">IF(BA$2&gt;=$O273,IF(BA272-(BA272*HLOOKUP($O273,$R$2:$BS$34,32,FALSE))&lt;=0,BA272,BA272*HLOOKUP($O273,$R$2:$BS$34,32,FALSE)),0)</f>
        <v>0</v>
      </c>
      <c r="BB273" s="35">
        <f t="shared" ref="BB273" si="5022">IF(BB$2&gt;=$O273,IF(BB272-(BB272*HLOOKUP($O273,$R$2:$BS$34,32,FALSE))&lt;=0,BB272,BB272*HLOOKUP($O273,$R$2:$BS$34,32,FALSE)),0)</f>
        <v>0</v>
      </c>
      <c r="BC273" s="35">
        <f t="shared" ref="BC273" si="5023">IF(BC$2&gt;=$O273,IF(BC272-(BC272*HLOOKUP($O273,$R$2:$BS$34,32,FALSE))&lt;=0,BC272,BC272*HLOOKUP($O273,$R$2:$BS$34,32,FALSE)),0)</f>
        <v>0</v>
      </c>
      <c r="BD273" s="35">
        <f t="shared" ref="BD273" si="5024">IF(BD$2&gt;=$O273,IF(BD272-(BD272*HLOOKUP($O273,$R$2:$BS$34,32,FALSE))&lt;=0,BD272,BD272*HLOOKUP($O273,$R$2:$BS$34,32,FALSE)),0)</f>
        <v>0</v>
      </c>
      <c r="BE273" s="35">
        <f t="shared" ref="BE273" si="5025">IF(BE$2&gt;=$O273,IF(BE272-(BE272*HLOOKUP($O273,$R$2:$BS$34,32,FALSE))&lt;=0,BE272,BE272*HLOOKUP($O273,$R$2:$BS$34,32,FALSE)),0)</f>
        <v>0</v>
      </c>
      <c r="BF273" s="35">
        <f t="shared" ref="BF273" si="5026">IF(BF$2&gt;=$O273,IF(BF272-(BF272*HLOOKUP($O273,$R$2:$BS$34,32,FALSE))&lt;=0,BF272,BF272*HLOOKUP($O273,$R$2:$BS$34,32,FALSE)),0)</f>
        <v>0</v>
      </c>
      <c r="BG273" s="35">
        <f t="shared" ref="BG273" si="5027">IF(BG$2&gt;=$O273,IF(BG272-(BG272*HLOOKUP($O273,$R$2:$BS$34,32,FALSE))&lt;=0,BG272,BG272*HLOOKUP($O273,$R$2:$BS$34,32,FALSE)),0)</f>
        <v>0</v>
      </c>
      <c r="BH273" s="35">
        <f t="shared" ref="BH273" si="5028">IF(BH$2&gt;=$O273,IF(BH272-(BH272*HLOOKUP($O273,$R$2:$BS$34,32,FALSE))&lt;=0,BH272,BH272*HLOOKUP($O273,$R$2:$BS$34,32,FALSE)),0)</f>
        <v>0</v>
      </c>
      <c r="BI273" s="35">
        <f t="shared" ref="BI273" si="5029">IF(BI$2&gt;=$O273,IF(BI272-(BI272*HLOOKUP($O273,$R$2:$BS$34,32,FALSE))&lt;=0,BI272,BI272*HLOOKUP($O273,$R$2:$BS$34,32,FALSE)),0)</f>
        <v>0</v>
      </c>
      <c r="BJ273" s="35">
        <f t="shared" ref="BJ273" si="5030">IF(BJ$2&gt;=$O273,IF(BJ272-(BJ272*HLOOKUP($O273,$R$2:$BS$34,32,FALSE))&lt;=0,BJ272,BJ272*HLOOKUP($O273,$R$2:$BS$34,32,FALSE)),0)</f>
        <v>0</v>
      </c>
      <c r="BK273" s="35">
        <f t="shared" ref="BK273" si="5031">IF(BK$2&gt;=$O273,IF(BK272-(BK272*HLOOKUP($O273,$R$2:$BS$34,32,FALSE))&lt;=0,BK272,BK272*HLOOKUP($O273,$R$2:$BS$34,32,FALSE)),0)</f>
        <v>0</v>
      </c>
      <c r="BL273" s="35">
        <f t="shared" ref="BL273" si="5032">IF(BL$2&gt;=$O273,IF(BL272-(BL272*HLOOKUP($O273,$R$2:$BS$34,32,FALSE))&lt;=0,BL272,BL272*HLOOKUP($O273,$R$2:$BS$34,32,FALSE)),0)</f>
        <v>0</v>
      </c>
      <c r="BM273" s="35">
        <f t="shared" ref="BM273" si="5033">IF(BM$2&gt;=$O273,IF(BM272-(BM272*HLOOKUP($O273,$R$2:$BS$34,32,FALSE))&lt;=0,BM272,BM272*HLOOKUP($O273,$R$2:$BS$34,32,FALSE)),0)</f>
        <v>0</v>
      </c>
      <c r="BN273" s="35">
        <f t="shared" ref="BN273" si="5034">IF(BN$2&gt;=$O273,IF(BN272-(BN272*HLOOKUP($O273,$R$2:$BS$34,32,FALSE))&lt;=0,BN272,BN272*HLOOKUP($O273,$R$2:$BS$34,32,FALSE)),0)</f>
        <v>0</v>
      </c>
      <c r="BO273" s="35">
        <f t="shared" ref="BO273" si="5035">IF(BO$2&gt;=$O273,IF(BO272-(BO272*HLOOKUP($O273,$R$2:$BS$34,32,FALSE))&lt;=0,BO272,BO272*HLOOKUP($O273,$R$2:$BS$34,32,FALSE)),0)</f>
        <v>0</v>
      </c>
      <c r="BP273" s="35">
        <f t="shared" ref="BP273" si="5036">IF(BP$2&gt;=$O273,IF(BP272-(BP272*HLOOKUP($O273,$R$2:$BS$34,32,FALSE))&lt;=0,BP272,BP272*HLOOKUP($O273,$R$2:$BS$34,32,FALSE)),0)</f>
        <v>0</v>
      </c>
      <c r="BQ273" s="35">
        <f t="shared" ref="BQ273" si="5037">IF(BQ$2&gt;=$O273,IF(BQ272-(BQ272*HLOOKUP($O273,$R$2:$BS$34,32,FALSE))&lt;=0,BQ272,BQ272*HLOOKUP($O273,$R$2:$BS$34,32,FALSE)),0)</f>
        <v>0</v>
      </c>
      <c r="BR273" s="35">
        <f t="shared" ref="BR273" si="5038">IF(BR$2&gt;=$O273,IF(BR272-(BR272*HLOOKUP($O273,$R$2:$BS$34,32,FALSE))&lt;=0,BR272,BR272*HLOOKUP($O273,$R$2:$BS$34,32,FALSE)),0)</f>
        <v>0</v>
      </c>
      <c r="BS273" s="35">
        <f t="shared" ref="BS273" si="5039">IF(BS$2&gt;=$O273,IF(BS272-(BS272*HLOOKUP($O273,$R$2:$BS$34,32,FALSE))&lt;=0,BS272,BS272*HLOOKUP($O273,$R$2:$BS$34,32,FALSE)),0)</f>
        <v>0</v>
      </c>
    </row>
    <row r="274" spans="6:71" hidden="1" outlineLevel="1">
      <c r="F274" t="s">
        <v>195</v>
      </c>
      <c r="L274" s="22" t="s">
        <v>196</v>
      </c>
      <c r="O274" s="22">
        <v>41</v>
      </c>
      <c r="R274" s="35">
        <f t="shared" ref="R274:BS274" si="5040">IF($O274=R$2,R$193,IF(R$2&gt;$O274,Q274-Q275,0))</f>
        <v>0</v>
      </c>
      <c r="S274" s="35">
        <f t="shared" si="5040"/>
        <v>0</v>
      </c>
      <c r="T274" s="35">
        <f t="shared" si="5040"/>
        <v>0</v>
      </c>
      <c r="U274" s="35">
        <f t="shared" si="5040"/>
        <v>0</v>
      </c>
      <c r="V274" s="35">
        <f t="shared" si="5040"/>
        <v>0</v>
      </c>
      <c r="W274" s="35">
        <f t="shared" si="5040"/>
        <v>0</v>
      </c>
      <c r="X274" s="35">
        <f t="shared" si="5040"/>
        <v>0</v>
      </c>
      <c r="Y274" s="35">
        <f t="shared" si="5040"/>
        <v>0</v>
      </c>
      <c r="Z274" s="35">
        <f t="shared" si="5040"/>
        <v>0</v>
      </c>
      <c r="AA274" s="35">
        <f t="shared" si="5040"/>
        <v>0</v>
      </c>
      <c r="AB274" s="35">
        <f t="shared" si="5040"/>
        <v>0</v>
      </c>
      <c r="AC274" s="35">
        <f t="shared" si="5040"/>
        <v>0</v>
      </c>
      <c r="AD274" s="35">
        <f t="shared" si="5040"/>
        <v>0</v>
      </c>
      <c r="AE274" s="35">
        <f t="shared" si="5040"/>
        <v>0</v>
      </c>
      <c r="AF274" s="35">
        <f t="shared" si="5040"/>
        <v>0</v>
      </c>
      <c r="AG274" s="35">
        <f t="shared" si="5040"/>
        <v>0</v>
      </c>
      <c r="AH274" s="35">
        <f t="shared" si="5040"/>
        <v>0</v>
      </c>
      <c r="AI274" s="35">
        <f t="shared" si="5040"/>
        <v>0</v>
      </c>
      <c r="AJ274" s="35">
        <f t="shared" si="5040"/>
        <v>0</v>
      </c>
      <c r="AK274" s="35">
        <f t="shared" si="5040"/>
        <v>0</v>
      </c>
      <c r="AL274" s="35">
        <f t="shared" si="5040"/>
        <v>0</v>
      </c>
      <c r="AM274" s="35">
        <f t="shared" si="5040"/>
        <v>0</v>
      </c>
      <c r="AN274" s="35">
        <f t="shared" si="5040"/>
        <v>0</v>
      </c>
      <c r="AO274" s="35">
        <f t="shared" si="5040"/>
        <v>0</v>
      </c>
      <c r="AP274" s="35">
        <f t="shared" si="5040"/>
        <v>0</v>
      </c>
      <c r="AQ274" s="35">
        <f t="shared" si="5040"/>
        <v>0</v>
      </c>
      <c r="AR274" s="35">
        <f t="shared" si="5040"/>
        <v>0</v>
      </c>
      <c r="AS274" s="35">
        <f t="shared" si="5040"/>
        <v>0</v>
      </c>
      <c r="AT274" s="35">
        <f t="shared" si="5040"/>
        <v>0</v>
      </c>
      <c r="AU274" s="35">
        <f t="shared" si="5040"/>
        <v>0</v>
      </c>
      <c r="AV274" s="35">
        <f t="shared" si="5040"/>
        <v>0</v>
      </c>
      <c r="AW274" s="35">
        <f t="shared" si="5040"/>
        <v>0</v>
      </c>
      <c r="AX274" s="35">
        <f t="shared" si="5040"/>
        <v>0</v>
      </c>
      <c r="AY274" s="35">
        <f t="shared" si="5040"/>
        <v>0</v>
      </c>
      <c r="AZ274" s="35">
        <f t="shared" si="5040"/>
        <v>0</v>
      </c>
      <c r="BA274" s="35">
        <f t="shared" si="5040"/>
        <v>0</v>
      </c>
      <c r="BB274" s="35">
        <f t="shared" si="5040"/>
        <v>0</v>
      </c>
      <c r="BC274" s="35">
        <f t="shared" si="5040"/>
        <v>0</v>
      </c>
      <c r="BD274" s="35">
        <f t="shared" si="5040"/>
        <v>0</v>
      </c>
      <c r="BE274" s="35">
        <f t="shared" si="5040"/>
        <v>0</v>
      </c>
      <c r="BF274" s="35">
        <f t="shared" si="5040"/>
        <v>0</v>
      </c>
      <c r="BG274" s="35">
        <f t="shared" si="5040"/>
        <v>0</v>
      </c>
      <c r="BH274" s="35">
        <f t="shared" si="5040"/>
        <v>0</v>
      </c>
      <c r="BI274" s="35">
        <f t="shared" si="5040"/>
        <v>0</v>
      </c>
      <c r="BJ274" s="35">
        <f t="shared" si="5040"/>
        <v>0</v>
      </c>
      <c r="BK274" s="35">
        <f t="shared" si="5040"/>
        <v>0</v>
      </c>
      <c r="BL274" s="35">
        <f t="shared" si="5040"/>
        <v>0</v>
      </c>
      <c r="BM274" s="35">
        <f t="shared" si="5040"/>
        <v>0</v>
      </c>
      <c r="BN274" s="35">
        <f t="shared" si="5040"/>
        <v>0</v>
      </c>
      <c r="BO274" s="35">
        <f t="shared" si="5040"/>
        <v>0</v>
      </c>
      <c r="BP274" s="35">
        <f t="shared" si="5040"/>
        <v>0</v>
      </c>
      <c r="BQ274" s="35">
        <f t="shared" si="5040"/>
        <v>0</v>
      </c>
      <c r="BR274" s="35">
        <f t="shared" si="5040"/>
        <v>0</v>
      </c>
      <c r="BS274" s="35">
        <f t="shared" si="5040"/>
        <v>0</v>
      </c>
    </row>
    <row r="275" spans="6:71" hidden="1" outlineLevel="1">
      <c r="F275" t="s">
        <v>197</v>
      </c>
      <c r="L275" s="22" t="s">
        <v>190</v>
      </c>
      <c r="O275" s="22">
        <v>41</v>
      </c>
      <c r="R275" s="35">
        <f t="shared" ref="R275" si="5041">IF(R$2&gt;=$O275,IF(R274-(R274*HLOOKUP($O275,$R$2:$BS$34,32,FALSE))&lt;=0,R274,R274*HLOOKUP($O275,$R$2:$BS$34,32,FALSE)),0)</f>
        <v>0</v>
      </c>
      <c r="S275" s="35">
        <f t="shared" ref="S275" si="5042">IF(S$2&gt;=$O275,IF(S274-(S274*HLOOKUP($O275,$R$2:$BS$34,32,FALSE))&lt;=0,S274,S274*HLOOKUP($O275,$R$2:$BS$34,32,FALSE)),0)</f>
        <v>0</v>
      </c>
      <c r="T275" s="35">
        <f t="shared" ref="T275" si="5043">IF(T$2&gt;=$O275,IF(T274-(T274*HLOOKUP($O275,$R$2:$BS$34,32,FALSE))&lt;=0,T274,T274*HLOOKUP($O275,$R$2:$BS$34,32,FALSE)),0)</f>
        <v>0</v>
      </c>
      <c r="U275" s="35">
        <f t="shared" ref="U275" si="5044">IF(U$2&gt;=$O275,IF(U274-(U274*HLOOKUP($O275,$R$2:$BS$34,32,FALSE))&lt;=0,U274,U274*HLOOKUP($O275,$R$2:$BS$34,32,FALSE)),0)</f>
        <v>0</v>
      </c>
      <c r="V275" s="35">
        <f t="shared" ref="V275" si="5045">IF(V$2&gt;=$O275,IF(V274-(V274*HLOOKUP($O275,$R$2:$BS$34,32,FALSE))&lt;=0,V274,V274*HLOOKUP($O275,$R$2:$BS$34,32,FALSE)),0)</f>
        <v>0</v>
      </c>
      <c r="W275" s="35">
        <f t="shared" ref="W275" si="5046">IF(W$2&gt;=$O275,IF(W274-(W274*HLOOKUP($O275,$R$2:$BS$34,32,FALSE))&lt;=0,W274,W274*HLOOKUP($O275,$R$2:$BS$34,32,FALSE)),0)</f>
        <v>0</v>
      </c>
      <c r="X275" s="35">
        <f t="shared" ref="X275" si="5047">IF(X$2&gt;=$O275,IF(X274-(X274*HLOOKUP($O275,$R$2:$BS$34,32,FALSE))&lt;=0,X274,X274*HLOOKUP($O275,$R$2:$BS$34,32,FALSE)),0)</f>
        <v>0</v>
      </c>
      <c r="Y275" s="35">
        <f t="shared" ref="Y275" si="5048">IF(Y$2&gt;=$O275,IF(Y274-(Y274*HLOOKUP($O275,$R$2:$BS$34,32,FALSE))&lt;=0,Y274,Y274*HLOOKUP($O275,$R$2:$BS$34,32,FALSE)),0)</f>
        <v>0</v>
      </c>
      <c r="Z275" s="35">
        <f t="shared" ref="Z275" si="5049">IF(Z$2&gt;=$O275,IF(Z274-(Z274*HLOOKUP($O275,$R$2:$BS$34,32,FALSE))&lt;=0,Z274,Z274*HLOOKUP($O275,$R$2:$BS$34,32,FALSE)),0)</f>
        <v>0</v>
      </c>
      <c r="AA275" s="35">
        <f t="shared" ref="AA275" si="5050">IF(AA$2&gt;=$O275,IF(AA274-(AA274*HLOOKUP($O275,$R$2:$BS$34,32,FALSE))&lt;=0,AA274,AA274*HLOOKUP($O275,$R$2:$BS$34,32,FALSE)),0)</f>
        <v>0</v>
      </c>
      <c r="AB275" s="35">
        <f t="shared" ref="AB275" si="5051">IF(AB$2&gt;=$O275,IF(AB274-(AB274*HLOOKUP($O275,$R$2:$BS$34,32,FALSE))&lt;=0,AB274,AB274*HLOOKUP($O275,$R$2:$BS$34,32,FALSE)),0)</f>
        <v>0</v>
      </c>
      <c r="AC275" s="35">
        <f t="shared" ref="AC275" si="5052">IF(AC$2&gt;=$O275,IF(AC274-(AC274*HLOOKUP($O275,$R$2:$BS$34,32,FALSE))&lt;=0,AC274,AC274*HLOOKUP($O275,$R$2:$BS$34,32,FALSE)),0)</f>
        <v>0</v>
      </c>
      <c r="AD275" s="35">
        <f t="shared" ref="AD275" si="5053">IF(AD$2&gt;=$O275,IF(AD274-(AD274*HLOOKUP($O275,$R$2:$BS$34,32,FALSE))&lt;=0,AD274,AD274*HLOOKUP($O275,$R$2:$BS$34,32,FALSE)),0)</f>
        <v>0</v>
      </c>
      <c r="AE275" s="35">
        <f t="shared" ref="AE275" si="5054">IF(AE$2&gt;=$O275,IF(AE274-(AE274*HLOOKUP($O275,$R$2:$BS$34,32,FALSE))&lt;=0,AE274,AE274*HLOOKUP($O275,$R$2:$BS$34,32,FALSE)),0)</f>
        <v>0</v>
      </c>
      <c r="AF275" s="35">
        <f t="shared" ref="AF275" si="5055">IF(AF$2&gt;=$O275,IF(AF274-(AF274*HLOOKUP($O275,$R$2:$BS$34,32,FALSE))&lt;=0,AF274,AF274*HLOOKUP($O275,$R$2:$BS$34,32,FALSE)),0)</f>
        <v>0</v>
      </c>
      <c r="AG275" s="35">
        <f t="shared" ref="AG275" si="5056">IF(AG$2&gt;=$O275,IF(AG274-(AG274*HLOOKUP($O275,$R$2:$BS$34,32,FALSE))&lt;=0,AG274,AG274*HLOOKUP($O275,$R$2:$BS$34,32,FALSE)),0)</f>
        <v>0</v>
      </c>
      <c r="AH275" s="35">
        <f t="shared" ref="AH275" si="5057">IF(AH$2&gt;=$O275,IF(AH274-(AH274*HLOOKUP($O275,$R$2:$BS$34,32,FALSE))&lt;=0,AH274,AH274*HLOOKUP($O275,$R$2:$BS$34,32,FALSE)),0)</f>
        <v>0</v>
      </c>
      <c r="AI275" s="35">
        <f t="shared" ref="AI275" si="5058">IF(AI$2&gt;=$O275,IF(AI274-(AI274*HLOOKUP($O275,$R$2:$BS$34,32,FALSE))&lt;=0,AI274,AI274*HLOOKUP($O275,$R$2:$BS$34,32,FALSE)),0)</f>
        <v>0</v>
      </c>
      <c r="AJ275" s="35">
        <f t="shared" ref="AJ275" si="5059">IF(AJ$2&gt;=$O275,IF(AJ274-(AJ274*HLOOKUP($O275,$R$2:$BS$34,32,FALSE))&lt;=0,AJ274,AJ274*HLOOKUP($O275,$R$2:$BS$34,32,FALSE)),0)</f>
        <v>0</v>
      </c>
      <c r="AK275" s="35">
        <f t="shared" ref="AK275" si="5060">IF(AK$2&gt;=$O275,IF(AK274-(AK274*HLOOKUP($O275,$R$2:$BS$34,32,FALSE))&lt;=0,AK274,AK274*HLOOKUP($O275,$R$2:$BS$34,32,FALSE)),0)</f>
        <v>0</v>
      </c>
      <c r="AL275" s="35">
        <f t="shared" ref="AL275" si="5061">IF(AL$2&gt;=$O275,IF(AL274-(AL274*HLOOKUP($O275,$R$2:$BS$34,32,FALSE))&lt;=0,AL274,AL274*HLOOKUP($O275,$R$2:$BS$34,32,FALSE)),0)</f>
        <v>0</v>
      </c>
      <c r="AM275" s="35">
        <f t="shared" ref="AM275" si="5062">IF(AM$2&gt;=$O275,IF(AM274-(AM274*HLOOKUP($O275,$R$2:$BS$34,32,FALSE))&lt;=0,AM274,AM274*HLOOKUP($O275,$R$2:$BS$34,32,FALSE)),0)</f>
        <v>0</v>
      </c>
      <c r="AN275" s="35">
        <f t="shared" ref="AN275" si="5063">IF(AN$2&gt;=$O275,IF(AN274-(AN274*HLOOKUP($O275,$R$2:$BS$34,32,FALSE))&lt;=0,AN274,AN274*HLOOKUP($O275,$R$2:$BS$34,32,FALSE)),0)</f>
        <v>0</v>
      </c>
      <c r="AO275" s="35">
        <f t="shared" ref="AO275" si="5064">IF(AO$2&gt;=$O275,IF(AO274-(AO274*HLOOKUP($O275,$R$2:$BS$34,32,FALSE))&lt;=0,AO274,AO274*HLOOKUP($O275,$R$2:$BS$34,32,FALSE)),0)</f>
        <v>0</v>
      </c>
      <c r="AP275" s="35">
        <f t="shared" ref="AP275" si="5065">IF(AP$2&gt;=$O275,IF(AP274-(AP274*HLOOKUP($O275,$R$2:$BS$34,32,FALSE))&lt;=0,AP274,AP274*HLOOKUP($O275,$R$2:$BS$34,32,FALSE)),0)</f>
        <v>0</v>
      </c>
      <c r="AQ275" s="35">
        <f t="shared" ref="AQ275" si="5066">IF(AQ$2&gt;=$O275,IF(AQ274-(AQ274*HLOOKUP($O275,$R$2:$BS$34,32,FALSE))&lt;=0,AQ274,AQ274*HLOOKUP($O275,$R$2:$BS$34,32,FALSE)),0)</f>
        <v>0</v>
      </c>
      <c r="AR275" s="35">
        <f t="shared" ref="AR275" si="5067">IF(AR$2&gt;=$O275,IF(AR274-(AR274*HLOOKUP($O275,$R$2:$BS$34,32,FALSE))&lt;=0,AR274,AR274*HLOOKUP($O275,$R$2:$BS$34,32,FALSE)),0)</f>
        <v>0</v>
      </c>
      <c r="AS275" s="35">
        <f t="shared" ref="AS275" si="5068">IF(AS$2&gt;=$O275,IF(AS274-(AS274*HLOOKUP($O275,$R$2:$BS$34,32,FALSE))&lt;=0,AS274,AS274*HLOOKUP($O275,$R$2:$BS$34,32,FALSE)),0)</f>
        <v>0</v>
      </c>
      <c r="AT275" s="35">
        <f t="shared" ref="AT275" si="5069">IF(AT$2&gt;=$O275,IF(AT274-(AT274*HLOOKUP($O275,$R$2:$BS$34,32,FALSE))&lt;=0,AT274,AT274*HLOOKUP($O275,$R$2:$BS$34,32,FALSE)),0)</f>
        <v>0</v>
      </c>
      <c r="AU275" s="35">
        <f t="shared" ref="AU275" si="5070">IF(AU$2&gt;=$O275,IF(AU274-(AU274*HLOOKUP($O275,$R$2:$BS$34,32,FALSE))&lt;=0,AU274,AU274*HLOOKUP($O275,$R$2:$BS$34,32,FALSE)),0)</f>
        <v>0</v>
      </c>
      <c r="AV275" s="35">
        <f t="shared" ref="AV275" si="5071">IF(AV$2&gt;=$O275,IF(AV274-(AV274*HLOOKUP($O275,$R$2:$BS$34,32,FALSE))&lt;=0,AV274,AV274*HLOOKUP($O275,$R$2:$BS$34,32,FALSE)),0)</f>
        <v>0</v>
      </c>
      <c r="AW275" s="35">
        <f t="shared" ref="AW275" si="5072">IF(AW$2&gt;=$O275,IF(AW274-(AW274*HLOOKUP($O275,$R$2:$BS$34,32,FALSE))&lt;=0,AW274,AW274*HLOOKUP($O275,$R$2:$BS$34,32,FALSE)),0)</f>
        <v>0</v>
      </c>
      <c r="AX275" s="35">
        <f t="shared" ref="AX275" si="5073">IF(AX$2&gt;=$O275,IF(AX274-(AX274*HLOOKUP($O275,$R$2:$BS$34,32,FALSE))&lt;=0,AX274,AX274*HLOOKUP($O275,$R$2:$BS$34,32,FALSE)),0)</f>
        <v>0</v>
      </c>
      <c r="AY275" s="35">
        <f t="shared" ref="AY275" si="5074">IF(AY$2&gt;=$O275,IF(AY274-(AY274*HLOOKUP($O275,$R$2:$BS$34,32,FALSE))&lt;=0,AY274,AY274*HLOOKUP($O275,$R$2:$BS$34,32,FALSE)),0)</f>
        <v>0</v>
      </c>
      <c r="AZ275" s="35">
        <f t="shared" ref="AZ275" si="5075">IF(AZ$2&gt;=$O275,IF(AZ274-(AZ274*HLOOKUP($O275,$R$2:$BS$34,32,FALSE))&lt;=0,AZ274,AZ274*HLOOKUP($O275,$R$2:$BS$34,32,FALSE)),0)</f>
        <v>0</v>
      </c>
      <c r="BA275" s="35">
        <f t="shared" ref="BA275" si="5076">IF(BA$2&gt;=$O275,IF(BA274-(BA274*HLOOKUP($O275,$R$2:$BS$34,32,FALSE))&lt;=0,BA274,BA274*HLOOKUP($O275,$R$2:$BS$34,32,FALSE)),0)</f>
        <v>0</v>
      </c>
      <c r="BB275" s="35">
        <f t="shared" ref="BB275" si="5077">IF(BB$2&gt;=$O275,IF(BB274-(BB274*HLOOKUP($O275,$R$2:$BS$34,32,FALSE))&lt;=0,BB274,BB274*HLOOKUP($O275,$R$2:$BS$34,32,FALSE)),0)</f>
        <v>0</v>
      </c>
      <c r="BC275" s="35">
        <f t="shared" ref="BC275" si="5078">IF(BC$2&gt;=$O275,IF(BC274-(BC274*HLOOKUP($O275,$R$2:$BS$34,32,FALSE))&lt;=0,BC274,BC274*HLOOKUP($O275,$R$2:$BS$34,32,FALSE)),0)</f>
        <v>0</v>
      </c>
      <c r="BD275" s="35">
        <f t="shared" ref="BD275" si="5079">IF(BD$2&gt;=$O275,IF(BD274-(BD274*HLOOKUP($O275,$R$2:$BS$34,32,FALSE))&lt;=0,BD274,BD274*HLOOKUP($O275,$R$2:$BS$34,32,FALSE)),0)</f>
        <v>0</v>
      </c>
      <c r="BE275" s="35">
        <f t="shared" ref="BE275" si="5080">IF(BE$2&gt;=$O275,IF(BE274-(BE274*HLOOKUP($O275,$R$2:$BS$34,32,FALSE))&lt;=0,BE274,BE274*HLOOKUP($O275,$R$2:$BS$34,32,FALSE)),0)</f>
        <v>0</v>
      </c>
      <c r="BF275" s="35">
        <f t="shared" ref="BF275" si="5081">IF(BF$2&gt;=$O275,IF(BF274-(BF274*HLOOKUP($O275,$R$2:$BS$34,32,FALSE))&lt;=0,BF274,BF274*HLOOKUP($O275,$R$2:$BS$34,32,FALSE)),0)</f>
        <v>0</v>
      </c>
      <c r="BG275" s="35">
        <f t="shared" ref="BG275" si="5082">IF(BG$2&gt;=$O275,IF(BG274-(BG274*HLOOKUP($O275,$R$2:$BS$34,32,FALSE))&lt;=0,BG274,BG274*HLOOKUP($O275,$R$2:$BS$34,32,FALSE)),0)</f>
        <v>0</v>
      </c>
      <c r="BH275" s="35">
        <f t="shared" ref="BH275" si="5083">IF(BH$2&gt;=$O275,IF(BH274-(BH274*HLOOKUP($O275,$R$2:$BS$34,32,FALSE))&lt;=0,BH274,BH274*HLOOKUP($O275,$R$2:$BS$34,32,FALSE)),0)</f>
        <v>0</v>
      </c>
      <c r="BI275" s="35">
        <f t="shared" ref="BI275" si="5084">IF(BI$2&gt;=$O275,IF(BI274-(BI274*HLOOKUP($O275,$R$2:$BS$34,32,FALSE))&lt;=0,BI274,BI274*HLOOKUP($O275,$R$2:$BS$34,32,FALSE)),0)</f>
        <v>0</v>
      </c>
      <c r="BJ275" s="35">
        <f t="shared" ref="BJ275" si="5085">IF(BJ$2&gt;=$O275,IF(BJ274-(BJ274*HLOOKUP($O275,$R$2:$BS$34,32,FALSE))&lt;=0,BJ274,BJ274*HLOOKUP($O275,$R$2:$BS$34,32,FALSE)),0)</f>
        <v>0</v>
      </c>
      <c r="BK275" s="35">
        <f t="shared" ref="BK275" si="5086">IF(BK$2&gt;=$O275,IF(BK274-(BK274*HLOOKUP($O275,$R$2:$BS$34,32,FALSE))&lt;=0,BK274,BK274*HLOOKUP($O275,$R$2:$BS$34,32,FALSE)),0)</f>
        <v>0</v>
      </c>
      <c r="BL275" s="35">
        <f t="shared" ref="BL275" si="5087">IF(BL$2&gt;=$O275,IF(BL274-(BL274*HLOOKUP($O275,$R$2:$BS$34,32,FALSE))&lt;=0,BL274,BL274*HLOOKUP($O275,$R$2:$BS$34,32,FALSE)),0)</f>
        <v>0</v>
      </c>
      <c r="BM275" s="35">
        <f t="shared" ref="BM275" si="5088">IF(BM$2&gt;=$O275,IF(BM274-(BM274*HLOOKUP($O275,$R$2:$BS$34,32,FALSE))&lt;=0,BM274,BM274*HLOOKUP($O275,$R$2:$BS$34,32,FALSE)),0)</f>
        <v>0</v>
      </c>
      <c r="BN275" s="35">
        <f t="shared" ref="BN275" si="5089">IF(BN$2&gt;=$O275,IF(BN274-(BN274*HLOOKUP($O275,$R$2:$BS$34,32,FALSE))&lt;=0,BN274,BN274*HLOOKUP($O275,$R$2:$BS$34,32,FALSE)),0)</f>
        <v>0</v>
      </c>
      <c r="BO275" s="35">
        <f t="shared" ref="BO275" si="5090">IF(BO$2&gt;=$O275,IF(BO274-(BO274*HLOOKUP($O275,$R$2:$BS$34,32,FALSE))&lt;=0,BO274,BO274*HLOOKUP($O275,$R$2:$BS$34,32,FALSE)),0)</f>
        <v>0</v>
      </c>
      <c r="BP275" s="35">
        <f t="shared" ref="BP275" si="5091">IF(BP$2&gt;=$O275,IF(BP274-(BP274*HLOOKUP($O275,$R$2:$BS$34,32,FALSE))&lt;=0,BP274,BP274*HLOOKUP($O275,$R$2:$BS$34,32,FALSE)),0)</f>
        <v>0</v>
      </c>
      <c r="BQ275" s="35">
        <f t="shared" ref="BQ275" si="5092">IF(BQ$2&gt;=$O275,IF(BQ274-(BQ274*HLOOKUP($O275,$R$2:$BS$34,32,FALSE))&lt;=0,BQ274,BQ274*HLOOKUP($O275,$R$2:$BS$34,32,FALSE)),0)</f>
        <v>0</v>
      </c>
      <c r="BR275" s="35">
        <f t="shared" ref="BR275" si="5093">IF(BR$2&gt;=$O275,IF(BR274-(BR274*HLOOKUP($O275,$R$2:$BS$34,32,FALSE))&lt;=0,BR274,BR274*HLOOKUP($O275,$R$2:$BS$34,32,FALSE)),0)</f>
        <v>0</v>
      </c>
      <c r="BS275" s="35">
        <f t="shared" ref="BS275" si="5094">IF(BS$2&gt;=$O275,IF(BS274-(BS274*HLOOKUP($O275,$R$2:$BS$34,32,FALSE))&lt;=0,BS274,BS274*HLOOKUP($O275,$R$2:$BS$34,32,FALSE)),0)</f>
        <v>0</v>
      </c>
    </row>
    <row r="276" spans="6:71" hidden="1" outlineLevel="1">
      <c r="F276" t="s">
        <v>195</v>
      </c>
      <c r="L276" s="22" t="s">
        <v>196</v>
      </c>
      <c r="O276" s="22">
        <v>42</v>
      </c>
      <c r="R276" s="35">
        <f t="shared" ref="R276:BS276" si="5095">IF($O276=R$2,R$193,IF(R$2&gt;$O276,Q276-Q277,0))</f>
        <v>0</v>
      </c>
      <c r="S276" s="35">
        <f t="shared" si="5095"/>
        <v>0</v>
      </c>
      <c r="T276" s="35">
        <f t="shared" si="5095"/>
        <v>0</v>
      </c>
      <c r="U276" s="35">
        <f t="shared" si="5095"/>
        <v>0</v>
      </c>
      <c r="V276" s="35">
        <f t="shared" si="5095"/>
        <v>0</v>
      </c>
      <c r="W276" s="35">
        <f t="shared" si="5095"/>
        <v>0</v>
      </c>
      <c r="X276" s="35">
        <f t="shared" si="5095"/>
        <v>0</v>
      </c>
      <c r="Y276" s="35">
        <f t="shared" si="5095"/>
        <v>0</v>
      </c>
      <c r="Z276" s="35">
        <f t="shared" si="5095"/>
        <v>0</v>
      </c>
      <c r="AA276" s="35">
        <f t="shared" si="5095"/>
        <v>0</v>
      </c>
      <c r="AB276" s="35">
        <f t="shared" si="5095"/>
        <v>0</v>
      </c>
      <c r="AC276" s="35">
        <f t="shared" si="5095"/>
        <v>0</v>
      </c>
      <c r="AD276" s="35">
        <f t="shared" si="5095"/>
        <v>0</v>
      </c>
      <c r="AE276" s="35">
        <f t="shared" si="5095"/>
        <v>0</v>
      </c>
      <c r="AF276" s="35">
        <f t="shared" si="5095"/>
        <v>0</v>
      </c>
      <c r="AG276" s="35">
        <f t="shared" si="5095"/>
        <v>0</v>
      </c>
      <c r="AH276" s="35">
        <f t="shared" si="5095"/>
        <v>0</v>
      </c>
      <c r="AI276" s="35">
        <f t="shared" si="5095"/>
        <v>0</v>
      </c>
      <c r="AJ276" s="35">
        <f t="shared" si="5095"/>
        <v>0</v>
      </c>
      <c r="AK276" s="35">
        <f t="shared" si="5095"/>
        <v>0</v>
      </c>
      <c r="AL276" s="35">
        <f t="shared" si="5095"/>
        <v>0</v>
      </c>
      <c r="AM276" s="35">
        <f t="shared" si="5095"/>
        <v>0</v>
      </c>
      <c r="AN276" s="35">
        <f t="shared" si="5095"/>
        <v>0</v>
      </c>
      <c r="AO276" s="35">
        <f t="shared" si="5095"/>
        <v>0</v>
      </c>
      <c r="AP276" s="35">
        <f t="shared" si="5095"/>
        <v>0</v>
      </c>
      <c r="AQ276" s="35">
        <f t="shared" si="5095"/>
        <v>0</v>
      </c>
      <c r="AR276" s="35">
        <f t="shared" si="5095"/>
        <v>0</v>
      </c>
      <c r="AS276" s="35">
        <f t="shared" si="5095"/>
        <v>0</v>
      </c>
      <c r="AT276" s="35">
        <f t="shared" si="5095"/>
        <v>0</v>
      </c>
      <c r="AU276" s="35">
        <f t="shared" si="5095"/>
        <v>0</v>
      </c>
      <c r="AV276" s="35">
        <f t="shared" si="5095"/>
        <v>0</v>
      </c>
      <c r="AW276" s="35">
        <f t="shared" si="5095"/>
        <v>0</v>
      </c>
      <c r="AX276" s="35">
        <f t="shared" si="5095"/>
        <v>0</v>
      </c>
      <c r="AY276" s="35">
        <f t="shared" si="5095"/>
        <v>0</v>
      </c>
      <c r="AZ276" s="35">
        <f t="shared" si="5095"/>
        <v>0</v>
      </c>
      <c r="BA276" s="35">
        <f t="shared" si="5095"/>
        <v>0</v>
      </c>
      <c r="BB276" s="35">
        <f t="shared" si="5095"/>
        <v>0</v>
      </c>
      <c r="BC276" s="35">
        <f t="shared" si="5095"/>
        <v>0</v>
      </c>
      <c r="BD276" s="35">
        <f t="shared" si="5095"/>
        <v>0</v>
      </c>
      <c r="BE276" s="35">
        <f t="shared" si="5095"/>
        <v>0</v>
      </c>
      <c r="BF276" s="35">
        <f t="shared" si="5095"/>
        <v>0</v>
      </c>
      <c r="BG276" s="35">
        <f t="shared" si="5095"/>
        <v>0</v>
      </c>
      <c r="BH276" s="35">
        <f t="shared" si="5095"/>
        <v>0</v>
      </c>
      <c r="BI276" s="35">
        <f t="shared" si="5095"/>
        <v>0</v>
      </c>
      <c r="BJ276" s="35">
        <f t="shared" si="5095"/>
        <v>0</v>
      </c>
      <c r="BK276" s="35">
        <f t="shared" si="5095"/>
        <v>0</v>
      </c>
      <c r="BL276" s="35">
        <f t="shared" si="5095"/>
        <v>0</v>
      </c>
      <c r="BM276" s="35">
        <f t="shared" si="5095"/>
        <v>0</v>
      </c>
      <c r="BN276" s="35">
        <f t="shared" si="5095"/>
        <v>0</v>
      </c>
      <c r="BO276" s="35">
        <f t="shared" si="5095"/>
        <v>0</v>
      </c>
      <c r="BP276" s="35">
        <f t="shared" si="5095"/>
        <v>0</v>
      </c>
      <c r="BQ276" s="35">
        <f t="shared" si="5095"/>
        <v>0</v>
      </c>
      <c r="BR276" s="35">
        <f t="shared" si="5095"/>
        <v>0</v>
      </c>
      <c r="BS276" s="35">
        <f t="shared" si="5095"/>
        <v>0</v>
      </c>
    </row>
    <row r="277" spans="6:71" hidden="1" outlineLevel="1">
      <c r="F277" t="s">
        <v>197</v>
      </c>
      <c r="L277" s="22" t="s">
        <v>190</v>
      </c>
      <c r="O277" s="22">
        <v>42</v>
      </c>
      <c r="R277" s="35">
        <f t="shared" ref="R277" si="5096">IF(R$2&gt;=$O277,IF(R276-(R276*HLOOKUP($O277,$R$2:$BS$34,32,FALSE))&lt;=0,R276,R276*HLOOKUP($O277,$R$2:$BS$34,32,FALSE)),0)</f>
        <v>0</v>
      </c>
      <c r="S277" s="35">
        <f t="shared" ref="S277" si="5097">IF(S$2&gt;=$O277,IF(S276-(S276*HLOOKUP($O277,$R$2:$BS$34,32,FALSE))&lt;=0,S276,S276*HLOOKUP($O277,$R$2:$BS$34,32,FALSE)),0)</f>
        <v>0</v>
      </c>
      <c r="T277" s="35">
        <f t="shared" ref="T277" si="5098">IF(T$2&gt;=$O277,IF(T276-(T276*HLOOKUP($O277,$R$2:$BS$34,32,FALSE))&lt;=0,T276,T276*HLOOKUP($O277,$R$2:$BS$34,32,FALSE)),0)</f>
        <v>0</v>
      </c>
      <c r="U277" s="35">
        <f t="shared" ref="U277" si="5099">IF(U$2&gt;=$O277,IF(U276-(U276*HLOOKUP($O277,$R$2:$BS$34,32,FALSE))&lt;=0,U276,U276*HLOOKUP($O277,$R$2:$BS$34,32,FALSE)),0)</f>
        <v>0</v>
      </c>
      <c r="V277" s="35">
        <f t="shared" ref="V277" si="5100">IF(V$2&gt;=$O277,IF(V276-(V276*HLOOKUP($O277,$R$2:$BS$34,32,FALSE))&lt;=0,V276,V276*HLOOKUP($O277,$R$2:$BS$34,32,FALSE)),0)</f>
        <v>0</v>
      </c>
      <c r="W277" s="35">
        <f t="shared" ref="W277" si="5101">IF(W$2&gt;=$O277,IF(W276-(W276*HLOOKUP($O277,$R$2:$BS$34,32,FALSE))&lt;=0,W276,W276*HLOOKUP($O277,$R$2:$BS$34,32,FALSE)),0)</f>
        <v>0</v>
      </c>
      <c r="X277" s="35">
        <f t="shared" ref="X277" si="5102">IF(X$2&gt;=$O277,IF(X276-(X276*HLOOKUP($O277,$R$2:$BS$34,32,FALSE))&lt;=0,X276,X276*HLOOKUP($O277,$R$2:$BS$34,32,FALSE)),0)</f>
        <v>0</v>
      </c>
      <c r="Y277" s="35">
        <f t="shared" ref="Y277" si="5103">IF(Y$2&gt;=$O277,IF(Y276-(Y276*HLOOKUP($O277,$R$2:$BS$34,32,FALSE))&lt;=0,Y276,Y276*HLOOKUP($O277,$R$2:$BS$34,32,FALSE)),0)</f>
        <v>0</v>
      </c>
      <c r="Z277" s="35">
        <f t="shared" ref="Z277" si="5104">IF(Z$2&gt;=$O277,IF(Z276-(Z276*HLOOKUP($O277,$R$2:$BS$34,32,FALSE))&lt;=0,Z276,Z276*HLOOKUP($O277,$R$2:$BS$34,32,FALSE)),0)</f>
        <v>0</v>
      </c>
      <c r="AA277" s="35">
        <f t="shared" ref="AA277" si="5105">IF(AA$2&gt;=$O277,IF(AA276-(AA276*HLOOKUP($O277,$R$2:$BS$34,32,FALSE))&lt;=0,AA276,AA276*HLOOKUP($O277,$R$2:$BS$34,32,FALSE)),0)</f>
        <v>0</v>
      </c>
      <c r="AB277" s="35">
        <f t="shared" ref="AB277" si="5106">IF(AB$2&gt;=$O277,IF(AB276-(AB276*HLOOKUP($O277,$R$2:$BS$34,32,FALSE))&lt;=0,AB276,AB276*HLOOKUP($O277,$R$2:$BS$34,32,FALSE)),0)</f>
        <v>0</v>
      </c>
      <c r="AC277" s="35">
        <f t="shared" ref="AC277" si="5107">IF(AC$2&gt;=$O277,IF(AC276-(AC276*HLOOKUP($O277,$R$2:$BS$34,32,FALSE))&lt;=0,AC276,AC276*HLOOKUP($O277,$R$2:$BS$34,32,FALSE)),0)</f>
        <v>0</v>
      </c>
      <c r="AD277" s="35">
        <f t="shared" ref="AD277" si="5108">IF(AD$2&gt;=$O277,IF(AD276-(AD276*HLOOKUP($O277,$R$2:$BS$34,32,FALSE))&lt;=0,AD276,AD276*HLOOKUP($O277,$R$2:$BS$34,32,FALSE)),0)</f>
        <v>0</v>
      </c>
      <c r="AE277" s="35">
        <f t="shared" ref="AE277" si="5109">IF(AE$2&gt;=$O277,IF(AE276-(AE276*HLOOKUP($O277,$R$2:$BS$34,32,FALSE))&lt;=0,AE276,AE276*HLOOKUP($O277,$R$2:$BS$34,32,FALSE)),0)</f>
        <v>0</v>
      </c>
      <c r="AF277" s="35">
        <f t="shared" ref="AF277" si="5110">IF(AF$2&gt;=$O277,IF(AF276-(AF276*HLOOKUP($O277,$R$2:$BS$34,32,FALSE))&lt;=0,AF276,AF276*HLOOKUP($O277,$R$2:$BS$34,32,FALSE)),0)</f>
        <v>0</v>
      </c>
      <c r="AG277" s="35">
        <f t="shared" ref="AG277" si="5111">IF(AG$2&gt;=$O277,IF(AG276-(AG276*HLOOKUP($O277,$R$2:$BS$34,32,FALSE))&lt;=0,AG276,AG276*HLOOKUP($O277,$R$2:$BS$34,32,FALSE)),0)</f>
        <v>0</v>
      </c>
      <c r="AH277" s="35">
        <f t="shared" ref="AH277" si="5112">IF(AH$2&gt;=$O277,IF(AH276-(AH276*HLOOKUP($O277,$R$2:$BS$34,32,FALSE))&lt;=0,AH276,AH276*HLOOKUP($O277,$R$2:$BS$34,32,FALSE)),0)</f>
        <v>0</v>
      </c>
      <c r="AI277" s="35">
        <f t="shared" ref="AI277" si="5113">IF(AI$2&gt;=$O277,IF(AI276-(AI276*HLOOKUP($O277,$R$2:$BS$34,32,FALSE))&lt;=0,AI276,AI276*HLOOKUP($O277,$R$2:$BS$34,32,FALSE)),0)</f>
        <v>0</v>
      </c>
      <c r="AJ277" s="35">
        <f t="shared" ref="AJ277" si="5114">IF(AJ$2&gt;=$O277,IF(AJ276-(AJ276*HLOOKUP($O277,$R$2:$BS$34,32,FALSE))&lt;=0,AJ276,AJ276*HLOOKUP($O277,$R$2:$BS$34,32,FALSE)),0)</f>
        <v>0</v>
      </c>
      <c r="AK277" s="35">
        <f t="shared" ref="AK277" si="5115">IF(AK$2&gt;=$O277,IF(AK276-(AK276*HLOOKUP($O277,$R$2:$BS$34,32,FALSE))&lt;=0,AK276,AK276*HLOOKUP($O277,$R$2:$BS$34,32,FALSE)),0)</f>
        <v>0</v>
      </c>
      <c r="AL277" s="35">
        <f t="shared" ref="AL277" si="5116">IF(AL$2&gt;=$O277,IF(AL276-(AL276*HLOOKUP($O277,$R$2:$BS$34,32,FALSE))&lt;=0,AL276,AL276*HLOOKUP($O277,$R$2:$BS$34,32,FALSE)),0)</f>
        <v>0</v>
      </c>
      <c r="AM277" s="35">
        <f t="shared" ref="AM277" si="5117">IF(AM$2&gt;=$O277,IF(AM276-(AM276*HLOOKUP($O277,$R$2:$BS$34,32,FALSE))&lt;=0,AM276,AM276*HLOOKUP($O277,$R$2:$BS$34,32,FALSE)),0)</f>
        <v>0</v>
      </c>
      <c r="AN277" s="35">
        <f t="shared" ref="AN277" si="5118">IF(AN$2&gt;=$O277,IF(AN276-(AN276*HLOOKUP($O277,$R$2:$BS$34,32,FALSE))&lt;=0,AN276,AN276*HLOOKUP($O277,$R$2:$BS$34,32,FALSE)),0)</f>
        <v>0</v>
      </c>
      <c r="AO277" s="35">
        <f t="shared" ref="AO277" si="5119">IF(AO$2&gt;=$O277,IF(AO276-(AO276*HLOOKUP($O277,$R$2:$BS$34,32,FALSE))&lt;=0,AO276,AO276*HLOOKUP($O277,$R$2:$BS$34,32,FALSE)),0)</f>
        <v>0</v>
      </c>
      <c r="AP277" s="35">
        <f t="shared" ref="AP277" si="5120">IF(AP$2&gt;=$O277,IF(AP276-(AP276*HLOOKUP($O277,$R$2:$BS$34,32,FALSE))&lt;=0,AP276,AP276*HLOOKUP($O277,$R$2:$BS$34,32,FALSE)),0)</f>
        <v>0</v>
      </c>
      <c r="AQ277" s="35">
        <f t="shared" ref="AQ277" si="5121">IF(AQ$2&gt;=$O277,IF(AQ276-(AQ276*HLOOKUP($O277,$R$2:$BS$34,32,FALSE))&lt;=0,AQ276,AQ276*HLOOKUP($O277,$R$2:$BS$34,32,FALSE)),0)</f>
        <v>0</v>
      </c>
      <c r="AR277" s="35">
        <f t="shared" ref="AR277" si="5122">IF(AR$2&gt;=$O277,IF(AR276-(AR276*HLOOKUP($O277,$R$2:$BS$34,32,FALSE))&lt;=0,AR276,AR276*HLOOKUP($O277,$R$2:$BS$34,32,FALSE)),0)</f>
        <v>0</v>
      </c>
      <c r="AS277" s="35">
        <f t="shared" ref="AS277" si="5123">IF(AS$2&gt;=$O277,IF(AS276-(AS276*HLOOKUP($O277,$R$2:$BS$34,32,FALSE))&lt;=0,AS276,AS276*HLOOKUP($O277,$R$2:$BS$34,32,FALSE)),0)</f>
        <v>0</v>
      </c>
      <c r="AT277" s="35">
        <f t="shared" ref="AT277" si="5124">IF(AT$2&gt;=$O277,IF(AT276-(AT276*HLOOKUP($O277,$R$2:$BS$34,32,FALSE))&lt;=0,AT276,AT276*HLOOKUP($O277,$R$2:$BS$34,32,FALSE)),0)</f>
        <v>0</v>
      </c>
      <c r="AU277" s="35">
        <f t="shared" ref="AU277" si="5125">IF(AU$2&gt;=$O277,IF(AU276-(AU276*HLOOKUP($O277,$R$2:$BS$34,32,FALSE))&lt;=0,AU276,AU276*HLOOKUP($O277,$R$2:$BS$34,32,FALSE)),0)</f>
        <v>0</v>
      </c>
      <c r="AV277" s="35">
        <f t="shared" ref="AV277" si="5126">IF(AV$2&gt;=$O277,IF(AV276-(AV276*HLOOKUP($O277,$R$2:$BS$34,32,FALSE))&lt;=0,AV276,AV276*HLOOKUP($O277,$R$2:$BS$34,32,FALSE)),0)</f>
        <v>0</v>
      </c>
      <c r="AW277" s="35">
        <f t="shared" ref="AW277" si="5127">IF(AW$2&gt;=$O277,IF(AW276-(AW276*HLOOKUP($O277,$R$2:$BS$34,32,FALSE))&lt;=0,AW276,AW276*HLOOKUP($O277,$R$2:$BS$34,32,FALSE)),0)</f>
        <v>0</v>
      </c>
      <c r="AX277" s="35">
        <f t="shared" ref="AX277" si="5128">IF(AX$2&gt;=$O277,IF(AX276-(AX276*HLOOKUP($O277,$R$2:$BS$34,32,FALSE))&lt;=0,AX276,AX276*HLOOKUP($O277,$R$2:$BS$34,32,FALSE)),0)</f>
        <v>0</v>
      </c>
      <c r="AY277" s="35">
        <f t="shared" ref="AY277" si="5129">IF(AY$2&gt;=$O277,IF(AY276-(AY276*HLOOKUP($O277,$R$2:$BS$34,32,FALSE))&lt;=0,AY276,AY276*HLOOKUP($O277,$R$2:$BS$34,32,FALSE)),0)</f>
        <v>0</v>
      </c>
      <c r="AZ277" s="35">
        <f t="shared" ref="AZ277" si="5130">IF(AZ$2&gt;=$O277,IF(AZ276-(AZ276*HLOOKUP($O277,$R$2:$BS$34,32,FALSE))&lt;=0,AZ276,AZ276*HLOOKUP($O277,$R$2:$BS$34,32,FALSE)),0)</f>
        <v>0</v>
      </c>
      <c r="BA277" s="35">
        <f t="shared" ref="BA277" si="5131">IF(BA$2&gt;=$O277,IF(BA276-(BA276*HLOOKUP($O277,$R$2:$BS$34,32,FALSE))&lt;=0,BA276,BA276*HLOOKUP($O277,$R$2:$BS$34,32,FALSE)),0)</f>
        <v>0</v>
      </c>
      <c r="BB277" s="35">
        <f t="shared" ref="BB277" si="5132">IF(BB$2&gt;=$O277,IF(BB276-(BB276*HLOOKUP($O277,$R$2:$BS$34,32,FALSE))&lt;=0,BB276,BB276*HLOOKUP($O277,$R$2:$BS$34,32,FALSE)),0)</f>
        <v>0</v>
      </c>
      <c r="BC277" s="35">
        <f t="shared" ref="BC277" si="5133">IF(BC$2&gt;=$O277,IF(BC276-(BC276*HLOOKUP($O277,$R$2:$BS$34,32,FALSE))&lt;=0,BC276,BC276*HLOOKUP($O277,$R$2:$BS$34,32,FALSE)),0)</f>
        <v>0</v>
      </c>
      <c r="BD277" s="35">
        <f t="shared" ref="BD277" si="5134">IF(BD$2&gt;=$O277,IF(BD276-(BD276*HLOOKUP($O277,$R$2:$BS$34,32,FALSE))&lt;=0,BD276,BD276*HLOOKUP($O277,$R$2:$BS$34,32,FALSE)),0)</f>
        <v>0</v>
      </c>
      <c r="BE277" s="35">
        <f t="shared" ref="BE277" si="5135">IF(BE$2&gt;=$O277,IF(BE276-(BE276*HLOOKUP($O277,$R$2:$BS$34,32,FALSE))&lt;=0,BE276,BE276*HLOOKUP($O277,$R$2:$BS$34,32,FALSE)),0)</f>
        <v>0</v>
      </c>
      <c r="BF277" s="35">
        <f t="shared" ref="BF277" si="5136">IF(BF$2&gt;=$O277,IF(BF276-(BF276*HLOOKUP($O277,$R$2:$BS$34,32,FALSE))&lt;=0,BF276,BF276*HLOOKUP($O277,$R$2:$BS$34,32,FALSE)),0)</f>
        <v>0</v>
      </c>
      <c r="BG277" s="35">
        <f t="shared" ref="BG277" si="5137">IF(BG$2&gt;=$O277,IF(BG276-(BG276*HLOOKUP($O277,$R$2:$BS$34,32,FALSE))&lt;=0,BG276,BG276*HLOOKUP($O277,$R$2:$BS$34,32,FALSE)),0)</f>
        <v>0</v>
      </c>
      <c r="BH277" s="35">
        <f t="shared" ref="BH277" si="5138">IF(BH$2&gt;=$O277,IF(BH276-(BH276*HLOOKUP($O277,$R$2:$BS$34,32,FALSE))&lt;=0,BH276,BH276*HLOOKUP($O277,$R$2:$BS$34,32,FALSE)),0)</f>
        <v>0</v>
      </c>
      <c r="BI277" s="35">
        <f t="shared" ref="BI277" si="5139">IF(BI$2&gt;=$O277,IF(BI276-(BI276*HLOOKUP($O277,$R$2:$BS$34,32,FALSE))&lt;=0,BI276,BI276*HLOOKUP($O277,$R$2:$BS$34,32,FALSE)),0)</f>
        <v>0</v>
      </c>
      <c r="BJ277" s="35">
        <f t="shared" ref="BJ277" si="5140">IF(BJ$2&gt;=$O277,IF(BJ276-(BJ276*HLOOKUP($O277,$R$2:$BS$34,32,FALSE))&lt;=0,BJ276,BJ276*HLOOKUP($O277,$R$2:$BS$34,32,FALSE)),0)</f>
        <v>0</v>
      </c>
      <c r="BK277" s="35">
        <f t="shared" ref="BK277" si="5141">IF(BK$2&gt;=$O277,IF(BK276-(BK276*HLOOKUP($O277,$R$2:$BS$34,32,FALSE))&lt;=0,BK276,BK276*HLOOKUP($O277,$R$2:$BS$34,32,FALSE)),0)</f>
        <v>0</v>
      </c>
      <c r="BL277" s="35">
        <f t="shared" ref="BL277" si="5142">IF(BL$2&gt;=$O277,IF(BL276-(BL276*HLOOKUP($O277,$R$2:$BS$34,32,FALSE))&lt;=0,BL276,BL276*HLOOKUP($O277,$R$2:$BS$34,32,FALSE)),0)</f>
        <v>0</v>
      </c>
      <c r="BM277" s="35">
        <f t="shared" ref="BM277" si="5143">IF(BM$2&gt;=$O277,IF(BM276-(BM276*HLOOKUP($O277,$R$2:$BS$34,32,FALSE))&lt;=0,BM276,BM276*HLOOKUP($O277,$R$2:$BS$34,32,FALSE)),0)</f>
        <v>0</v>
      </c>
      <c r="BN277" s="35">
        <f t="shared" ref="BN277" si="5144">IF(BN$2&gt;=$O277,IF(BN276-(BN276*HLOOKUP($O277,$R$2:$BS$34,32,FALSE))&lt;=0,BN276,BN276*HLOOKUP($O277,$R$2:$BS$34,32,FALSE)),0)</f>
        <v>0</v>
      </c>
      <c r="BO277" s="35">
        <f t="shared" ref="BO277" si="5145">IF(BO$2&gt;=$O277,IF(BO276-(BO276*HLOOKUP($O277,$R$2:$BS$34,32,FALSE))&lt;=0,BO276,BO276*HLOOKUP($O277,$R$2:$BS$34,32,FALSE)),0)</f>
        <v>0</v>
      </c>
      <c r="BP277" s="35">
        <f t="shared" ref="BP277" si="5146">IF(BP$2&gt;=$O277,IF(BP276-(BP276*HLOOKUP($O277,$R$2:$BS$34,32,FALSE))&lt;=0,BP276,BP276*HLOOKUP($O277,$R$2:$BS$34,32,FALSE)),0)</f>
        <v>0</v>
      </c>
      <c r="BQ277" s="35">
        <f t="shared" ref="BQ277" si="5147">IF(BQ$2&gt;=$O277,IF(BQ276-(BQ276*HLOOKUP($O277,$R$2:$BS$34,32,FALSE))&lt;=0,BQ276,BQ276*HLOOKUP($O277,$R$2:$BS$34,32,FALSE)),0)</f>
        <v>0</v>
      </c>
      <c r="BR277" s="35">
        <f t="shared" ref="BR277" si="5148">IF(BR$2&gt;=$O277,IF(BR276-(BR276*HLOOKUP($O277,$R$2:$BS$34,32,FALSE))&lt;=0,BR276,BR276*HLOOKUP($O277,$R$2:$BS$34,32,FALSE)),0)</f>
        <v>0</v>
      </c>
      <c r="BS277" s="35">
        <f t="shared" ref="BS277" si="5149">IF(BS$2&gt;=$O277,IF(BS276-(BS276*HLOOKUP($O277,$R$2:$BS$34,32,FALSE))&lt;=0,BS276,BS276*HLOOKUP($O277,$R$2:$BS$34,32,FALSE)),0)</f>
        <v>0</v>
      </c>
    </row>
    <row r="278" spans="6:71" hidden="1" outlineLevel="1">
      <c r="F278" t="s">
        <v>195</v>
      </c>
      <c r="L278" s="22" t="s">
        <v>196</v>
      </c>
      <c r="O278" s="22">
        <v>43</v>
      </c>
      <c r="R278" s="35">
        <f t="shared" ref="R278:BS278" si="5150">IF($O278=R$2,R$193,IF(R$2&gt;$O278,Q278-Q279,0))</f>
        <v>0</v>
      </c>
      <c r="S278" s="35">
        <f t="shared" si="5150"/>
        <v>0</v>
      </c>
      <c r="T278" s="35">
        <f t="shared" si="5150"/>
        <v>0</v>
      </c>
      <c r="U278" s="35">
        <f t="shared" si="5150"/>
        <v>0</v>
      </c>
      <c r="V278" s="35">
        <f t="shared" si="5150"/>
        <v>0</v>
      </c>
      <c r="W278" s="35">
        <f t="shared" si="5150"/>
        <v>0</v>
      </c>
      <c r="X278" s="35">
        <f t="shared" si="5150"/>
        <v>0</v>
      </c>
      <c r="Y278" s="35">
        <f t="shared" si="5150"/>
        <v>0</v>
      </c>
      <c r="Z278" s="35">
        <f t="shared" si="5150"/>
        <v>0</v>
      </c>
      <c r="AA278" s="35">
        <f t="shared" si="5150"/>
        <v>0</v>
      </c>
      <c r="AB278" s="35">
        <f t="shared" si="5150"/>
        <v>0</v>
      </c>
      <c r="AC278" s="35">
        <f t="shared" si="5150"/>
        <v>0</v>
      </c>
      <c r="AD278" s="35">
        <f t="shared" si="5150"/>
        <v>0</v>
      </c>
      <c r="AE278" s="35">
        <f t="shared" si="5150"/>
        <v>0</v>
      </c>
      <c r="AF278" s="35">
        <f t="shared" si="5150"/>
        <v>0</v>
      </c>
      <c r="AG278" s="35">
        <f t="shared" si="5150"/>
        <v>0</v>
      </c>
      <c r="AH278" s="35">
        <f t="shared" si="5150"/>
        <v>0</v>
      </c>
      <c r="AI278" s="35">
        <f t="shared" si="5150"/>
        <v>0</v>
      </c>
      <c r="AJ278" s="35">
        <f t="shared" si="5150"/>
        <v>0</v>
      </c>
      <c r="AK278" s="35">
        <f t="shared" si="5150"/>
        <v>0</v>
      </c>
      <c r="AL278" s="35">
        <f t="shared" si="5150"/>
        <v>0</v>
      </c>
      <c r="AM278" s="35">
        <f t="shared" si="5150"/>
        <v>0</v>
      </c>
      <c r="AN278" s="35">
        <f t="shared" si="5150"/>
        <v>0</v>
      </c>
      <c r="AO278" s="35">
        <f t="shared" si="5150"/>
        <v>0</v>
      </c>
      <c r="AP278" s="35">
        <f t="shared" si="5150"/>
        <v>0</v>
      </c>
      <c r="AQ278" s="35">
        <f t="shared" si="5150"/>
        <v>0</v>
      </c>
      <c r="AR278" s="35">
        <f t="shared" si="5150"/>
        <v>0</v>
      </c>
      <c r="AS278" s="35">
        <f t="shared" si="5150"/>
        <v>0</v>
      </c>
      <c r="AT278" s="35">
        <f t="shared" si="5150"/>
        <v>0</v>
      </c>
      <c r="AU278" s="35">
        <f t="shared" si="5150"/>
        <v>0</v>
      </c>
      <c r="AV278" s="35">
        <f t="shared" si="5150"/>
        <v>0</v>
      </c>
      <c r="AW278" s="35">
        <f t="shared" si="5150"/>
        <v>0</v>
      </c>
      <c r="AX278" s="35">
        <f t="shared" si="5150"/>
        <v>0</v>
      </c>
      <c r="AY278" s="35">
        <f t="shared" si="5150"/>
        <v>0</v>
      </c>
      <c r="AZ278" s="35">
        <f t="shared" si="5150"/>
        <v>0</v>
      </c>
      <c r="BA278" s="35">
        <f t="shared" si="5150"/>
        <v>0</v>
      </c>
      <c r="BB278" s="35">
        <f t="shared" si="5150"/>
        <v>0</v>
      </c>
      <c r="BC278" s="35">
        <f t="shared" si="5150"/>
        <v>0</v>
      </c>
      <c r="BD278" s="35">
        <f t="shared" si="5150"/>
        <v>0</v>
      </c>
      <c r="BE278" s="35">
        <f t="shared" si="5150"/>
        <v>0</v>
      </c>
      <c r="BF278" s="35">
        <f t="shared" si="5150"/>
        <v>0</v>
      </c>
      <c r="BG278" s="35">
        <f t="shared" si="5150"/>
        <v>0</v>
      </c>
      <c r="BH278" s="35">
        <f t="shared" si="5150"/>
        <v>0</v>
      </c>
      <c r="BI278" s="35">
        <f t="shared" si="5150"/>
        <v>0</v>
      </c>
      <c r="BJ278" s="35">
        <f t="shared" si="5150"/>
        <v>0</v>
      </c>
      <c r="BK278" s="35">
        <f t="shared" si="5150"/>
        <v>0</v>
      </c>
      <c r="BL278" s="35">
        <f t="shared" si="5150"/>
        <v>0</v>
      </c>
      <c r="BM278" s="35">
        <f t="shared" si="5150"/>
        <v>0</v>
      </c>
      <c r="BN278" s="35">
        <f t="shared" si="5150"/>
        <v>0</v>
      </c>
      <c r="BO278" s="35">
        <f t="shared" si="5150"/>
        <v>0</v>
      </c>
      <c r="BP278" s="35">
        <f t="shared" si="5150"/>
        <v>0</v>
      </c>
      <c r="BQ278" s="35">
        <f t="shared" si="5150"/>
        <v>0</v>
      </c>
      <c r="BR278" s="35">
        <f t="shared" si="5150"/>
        <v>0</v>
      </c>
      <c r="BS278" s="35">
        <f t="shared" si="5150"/>
        <v>0</v>
      </c>
    </row>
    <row r="279" spans="6:71" hidden="1" outlineLevel="1">
      <c r="F279" t="s">
        <v>197</v>
      </c>
      <c r="L279" s="22" t="s">
        <v>190</v>
      </c>
      <c r="O279" s="22">
        <v>43</v>
      </c>
      <c r="R279" s="35">
        <f t="shared" ref="R279" si="5151">IF(R$2&gt;=$O279,IF(R278-(R278*HLOOKUP($O279,$R$2:$BS$34,32,FALSE))&lt;=0,R278,R278*HLOOKUP($O279,$R$2:$BS$34,32,FALSE)),0)</f>
        <v>0</v>
      </c>
      <c r="S279" s="35">
        <f t="shared" ref="S279" si="5152">IF(S$2&gt;=$O279,IF(S278-(S278*HLOOKUP($O279,$R$2:$BS$34,32,FALSE))&lt;=0,S278,S278*HLOOKUP($O279,$R$2:$BS$34,32,FALSE)),0)</f>
        <v>0</v>
      </c>
      <c r="T279" s="35">
        <f t="shared" ref="T279" si="5153">IF(T$2&gt;=$O279,IF(T278-(T278*HLOOKUP($O279,$R$2:$BS$34,32,FALSE))&lt;=0,T278,T278*HLOOKUP($O279,$R$2:$BS$34,32,FALSE)),0)</f>
        <v>0</v>
      </c>
      <c r="U279" s="35">
        <f t="shared" ref="U279" si="5154">IF(U$2&gt;=$O279,IF(U278-(U278*HLOOKUP($O279,$R$2:$BS$34,32,FALSE))&lt;=0,U278,U278*HLOOKUP($O279,$R$2:$BS$34,32,FALSE)),0)</f>
        <v>0</v>
      </c>
      <c r="V279" s="35">
        <f t="shared" ref="V279" si="5155">IF(V$2&gt;=$O279,IF(V278-(V278*HLOOKUP($O279,$R$2:$BS$34,32,FALSE))&lt;=0,V278,V278*HLOOKUP($O279,$R$2:$BS$34,32,FALSE)),0)</f>
        <v>0</v>
      </c>
      <c r="W279" s="35">
        <f t="shared" ref="W279" si="5156">IF(W$2&gt;=$O279,IF(W278-(W278*HLOOKUP($O279,$R$2:$BS$34,32,FALSE))&lt;=0,W278,W278*HLOOKUP($O279,$R$2:$BS$34,32,FALSE)),0)</f>
        <v>0</v>
      </c>
      <c r="X279" s="35">
        <f t="shared" ref="X279" si="5157">IF(X$2&gt;=$O279,IF(X278-(X278*HLOOKUP($O279,$R$2:$BS$34,32,FALSE))&lt;=0,X278,X278*HLOOKUP($O279,$R$2:$BS$34,32,FALSE)),0)</f>
        <v>0</v>
      </c>
      <c r="Y279" s="35">
        <f t="shared" ref="Y279" si="5158">IF(Y$2&gt;=$O279,IF(Y278-(Y278*HLOOKUP($O279,$R$2:$BS$34,32,FALSE))&lt;=0,Y278,Y278*HLOOKUP($O279,$R$2:$BS$34,32,FALSE)),0)</f>
        <v>0</v>
      </c>
      <c r="Z279" s="35">
        <f t="shared" ref="Z279" si="5159">IF(Z$2&gt;=$O279,IF(Z278-(Z278*HLOOKUP($O279,$R$2:$BS$34,32,FALSE))&lt;=0,Z278,Z278*HLOOKUP($O279,$R$2:$BS$34,32,FALSE)),0)</f>
        <v>0</v>
      </c>
      <c r="AA279" s="35">
        <f t="shared" ref="AA279" si="5160">IF(AA$2&gt;=$O279,IF(AA278-(AA278*HLOOKUP($O279,$R$2:$BS$34,32,FALSE))&lt;=0,AA278,AA278*HLOOKUP($O279,$R$2:$BS$34,32,FALSE)),0)</f>
        <v>0</v>
      </c>
      <c r="AB279" s="35">
        <f t="shared" ref="AB279" si="5161">IF(AB$2&gt;=$O279,IF(AB278-(AB278*HLOOKUP($O279,$R$2:$BS$34,32,FALSE))&lt;=0,AB278,AB278*HLOOKUP($O279,$R$2:$BS$34,32,FALSE)),0)</f>
        <v>0</v>
      </c>
      <c r="AC279" s="35">
        <f t="shared" ref="AC279" si="5162">IF(AC$2&gt;=$O279,IF(AC278-(AC278*HLOOKUP($O279,$R$2:$BS$34,32,FALSE))&lt;=0,AC278,AC278*HLOOKUP($O279,$R$2:$BS$34,32,FALSE)),0)</f>
        <v>0</v>
      </c>
      <c r="AD279" s="35">
        <f t="shared" ref="AD279" si="5163">IF(AD$2&gt;=$O279,IF(AD278-(AD278*HLOOKUP($O279,$R$2:$BS$34,32,FALSE))&lt;=0,AD278,AD278*HLOOKUP($O279,$R$2:$BS$34,32,FALSE)),0)</f>
        <v>0</v>
      </c>
      <c r="AE279" s="35">
        <f t="shared" ref="AE279" si="5164">IF(AE$2&gt;=$O279,IF(AE278-(AE278*HLOOKUP($O279,$R$2:$BS$34,32,FALSE))&lt;=0,AE278,AE278*HLOOKUP($O279,$R$2:$BS$34,32,FALSE)),0)</f>
        <v>0</v>
      </c>
      <c r="AF279" s="35">
        <f t="shared" ref="AF279" si="5165">IF(AF$2&gt;=$O279,IF(AF278-(AF278*HLOOKUP($O279,$R$2:$BS$34,32,FALSE))&lt;=0,AF278,AF278*HLOOKUP($O279,$R$2:$BS$34,32,FALSE)),0)</f>
        <v>0</v>
      </c>
      <c r="AG279" s="35">
        <f t="shared" ref="AG279" si="5166">IF(AG$2&gt;=$O279,IF(AG278-(AG278*HLOOKUP($O279,$R$2:$BS$34,32,FALSE))&lt;=0,AG278,AG278*HLOOKUP($O279,$R$2:$BS$34,32,FALSE)),0)</f>
        <v>0</v>
      </c>
      <c r="AH279" s="35">
        <f t="shared" ref="AH279" si="5167">IF(AH$2&gt;=$O279,IF(AH278-(AH278*HLOOKUP($O279,$R$2:$BS$34,32,FALSE))&lt;=0,AH278,AH278*HLOOKUP($O279,$R$2:$BS$34,32,FALSE)),0)</f>
        <v>0</v>
      </c>
      <c r="AI279" s="35">
        <f t="shared" ref="AI279" si="5168">IF(AI$2&gt;=$O279,IF(AI278-(AI278*HLOOKUP($O279,$R$2:$BS$34,32,FALSE))&lt;=0,AI278,AI278*HLOOKUP($O279,$R$2:$BS$34,32,FALSE)),0)</f>
        <v>0</v>
      </c>
      <c r="AJ279" s="35">
        <f t="shared" ref="AJ279" si="5169">IF(AJ$2&gt;=$O279,IF(AJ278-(AJ278*HLOOKUP($O279,$R$2:$BS$34,32,FALSE))&lt;=0,AJ278,AJ278*HLOOKUP($O279,$R$2:$BS$34,32,FALSE)),0)</f>
        <v>0</v>
      </c>
      <c r="AK279" s="35">
        <f t="shared" ref="AK279" si="5170">IF(AK$2&gt;=$O279,IF(AK278-(AK278*HLOOKUP($O279,$R$2:$BS$34,32,FALSE))&lt;=0,AK278,AK278*HLOOKUP($O279,$R$2:$BS$34,32,FALSE)),0)</f>
        <v>0</v>
      </c>
      <c r="AL279" s="35">
        <f t="shared" ref="AL279" si="5171">IF(AL$2&gt;=$O279,IF(AL278-(AL278*HLOOKUP($O279,$R$2:$BS$34,32,FALSE))&lt;=0,AL278,AL278*HLOOKUP($O279,$R$2:$BS$34,32,FALSE)),0)</f>
        <v>0</v>
      </c>
      <c r="AM279" s="35">
        <f t="shared" ref="AM279" si="5172">IF(AM$2&gt;=$O279,IF(AM278-(AM278*HLOOKUP($O279,$R$2:$BS$34,32,FALSE))&lt;=0,AM278,AM278*HLOOKUP($O279,$R$2:$BS$34,32,FALSE)),0)</f>
        <v>0</v>
      </c>
      <c r="AN279" s="35">
        <f t="shared" ref="AN279" si="5173">IF(AN$2&gt;=$O279,IF(AN278-(AN278*HLOOKUP($O279,$R$2:$BS$34,32,FALSE))&lt;=0,AN278,AN278*HLOOKUP($O279,$R$2:$BS$34,32,FALSE)),0)</f>
        <v>0</v>
      </c>
      <c r="AO279" s="35">
        <f t="shared" ref="AO279" si="5174">IF(AO$2&gt;=$O279,IF(AO278-(AO278*HLOOKUP($O279,$R$2:$BS$34,32,FALSE))&lt;=0,AO278,AO278*HLOOKUP($O279,$R$2:$BS$34,32,FALSE)),0)</f>
        <v>0</v>
      </c>
      <c r="AP279" s="35">
        <f t="shared" ref="AP279" si="5175">IF(AP$2&gt;=$O279,IF(AP278-(AP278*HLOOKUP($O279,$R$2:$BS$34,32,FALSE))&lt;=0,AP278,AP278*HLOOKUP($O279,$R$2:$BS$34,32,FALSE)),0)</f>
        <v>0</v>
      </c>
      <c r="AQ279" s="35">
        <f t="shared" ref="AQ279" si="5176">IF(AQ$2&gt;=$O279,IF(AQ278-(AQ278*HLOOKUP($O279,$R$2:$BS$34,32,FALSE))&lt;=0,AQ278,AQ278*HLOOKUP($O279,$R$2:$BS$34,32,FALSE)),0)</f>
        <v>0</v>
      </c>
      <c r="AR279" s="35">
        <f t="shared" ref="AR279" si="5177">IF(AR$2&gt;=$O279,IF(AR278-(AR278*HLOOKUP($O279,$R$2:$BS$34,32,FALSE))&lt;=0,AR278,AR278*HLOOKUP($O279,$R$2:$BS$34,32,FALSE)),0)</f>
        <v>0</v>
      </c>
      <c r="AS279" s="35">
        <f t="shared" ref="AS279" si="5178">IF(AS$2&gt;=$O279,IF(AS278-(AS278*HLOOKUP($O279,$R$2:$BS$34,32,FALSE))&lt;=0,AS278,AS278*HLOOKUP($O279,$R$2:$BS$34,32,FALSE)),0)</f>
        <v>0</v>
      </c>
      <c r="AT279" s="35">
        <f t="shared" ref="AT279" si="5179">IF(AT$2&gt;=$O279,IF(AT278-(AT278*HLOOKUP($O279,$R$2:$BS$34,32,FALSE))&lt;=0,AT278,AT278*HLOOKUP($O279,$R$2:$BS$34,32,FALSE)),0)</f>
        <v>0</v>
      </c>
      <c r="AU279" s="35">
        <f t="shared" ref="AU279" si="5180">IF(AU$2&gt;=$O279,IF(AU278-(AU278*HLOOKUP($O279,$R$2:$BS$34,32,FALSE))&lt;=0,AU278,AU278*HLOOKUP($O279,$R$2:$BS$34,32,FALSE)),0)</f>
        <v>0</v>
      </c>
      <c r="AV279" s="35">
        <f t="shared" ref="AV279" si="5181">IF(AV$2&gt;=$O279,IF(AV278-(AV278*HLOOKUP($O279,$R$2:$BS$34,32,FALSE))&lt;=0,AV278,AV278*HLOOKUP($O279,$R$2:$BS$34,32,FALSE)),0)</f>
        <v>0</v>
      </c>
      <c r="AW279" s="35">
        <f t="shared" ref="AW279" si="5182">IF(AW$2&gt;=$O279,IF(AW278-(AW278*HLOOKUP($O279,$R$2:$BS$34,32,FALSE))&lt;=0,AW278,AW278*HLOOKUP($O279,$R$2:$BS$34,32,FALSE)),0)</f>
        <v>0</v>
      </c>
      <c r="AX279" s="35">
        <f t="shared" ref="AX279" si="5183">IF(AX$2&gt;=$O279,IF(AX278-(AX278*HLOOKUP($O279,$R$2:$BS$34,32,FALSE))&lt;=0,AX278,AX278*HLOOKUP($O279,$R$2:$BS$34,32,FALSE)),0)</f>
        <v>0</v>
      </c>
      <c r="AY279" s="35">
        <f t="shared" ref="AY279" si="5184">IF(AY$2&gt;=$O279,IF(AY278-(AY278*HLOOKUP($O279,$R$2:$BS$34,32,FALSE))&lt;=0,AY278,AY278*HLOOKUP($O279,$R$2:$BS$34,32,FALSE)),0)</f>
        <v>0</v>
      </c>
      <c r="AZ279" s="35">
        <f t="shared" ref="AZ279" si="5185">IF(AZ$2&gt;=$O279,IF(AZ278-(AZ278*HLOOKUP($O279,$R$2:$BS$34,32,FALSE))&lt;=0,AZ278,AZ278*HLOOKUP($O279,$R$2:$BS$34,32,FALSE)),0)</f>
        <v>0</v>
      </c>
      <c r="BA279" s="35">
        <f t="shared" ref="BA279" si="5186">IF(BA$2&gt;=$O279,IF(BA278-(BA278*HLOOKUP($O279,$R$2:$BS$34,32,FALSE))&lt;=0,BA278,BA278*HLOOKUP($O279,$R$2:$BS$34,32,FALSE)),0)</f>
        <v>0</v>
      </c>
      <c r="BB279" s="35">
        <f t="shared" ref="BB279" si="5187">IF(BB$2&gt;=$O279,IF(BB278-(BB278*HLOOKUP($O279,$R$2:$BS$34,32,FALSE))&lt;=0,BB278,BB278*HLOOKUP($O279,$R$2:$BS$34,32,FALSE)),0)</f>
        <v>0</v>
      </c>
      <c r="BC279" s="35">
        <f t="shared" ref="BC279" si="5188">IF(BC$2&gt;=$O279,IF(BC278-(BC278*HLOOKUP($O279,$R$2:$BS$34,32,FALSE))&lt;=0,BC278,BC278*HLOOKUP($O279,$R$2:$BS$34,32,FALSE)),0)</f>
        <v>0</v>
      </c>
      <c r="BD279" s="35">
        <f t="shared" ref="BD279" si="5189">IF(BD$2&gt;=$O279,IF(BD278-(BD278*HLOOKUP($O279,$R$2:$BS$34,32,FALSE))&lt;=0,BD278,BD278*HLOOKUP($O279,$R$2:$BS$34,32,FALSE)),0)</f>
        <v>0</v>
      </c>
      <c r="BE279" s="35">
        <f t="shared" ref="BE279" si="5190">IF(BE$2&gt;=$O279,IF(BE278-(BE278*HLOOKUP($O279,$R$2:$BS$34,32,FALSE))&lt;=0,BE278,BE278*HLOOKUP($O279,$R$2:$BS$34,32,FALSE)),0)</f>
        <v>0</v>
      </c>
      <c r="BF279" s="35">
        <f t="shared" ref="BF279" si="5191">IF(BF$2&gt;=$O279,IF(BF278-(BF278*HLOOKUP($O279,$R$2:$BS$34,32,FALSE))&lt;=0,BF278,BF278*HLOOKUP($O279,$R$2:$BS$34,32,FALSE)),0)</f>
        <v>0</v>
      </c>
      <c r="BG279" s="35">
        <f t="shared" ref="BG279" si="5192">IF(BG$2&gt;=$O279,IF(BG278-(BG278*HLOOKUP($O279,$R$2:$BS$34,32,FALSE))&lt;=0,BG278,BG278*HLOOKUP($O279,$R$2:$BS$34,32,FALSE)),0)</f>
        <v>0</v>
      </c>
      <c r="BH279" s="35">
        <f t="shared" ref="BH279" si="5193">IF(BH$2&gt;=$O279,IF(BH278-(BH278*HLOOKUP($O279,$R$2:$BS$34,32,FALSE))&lt;=0,BH278,BH278*HLOOKUP($O279,$R$2:$BS$34,32,FALSE)),0)</f>
        <v>0</v>
      </c>
      <c r="BI279" s="35">
        <f t="shared" ref="BI279" si="5194">IF(BI$2&gt;=$O279,IF(BI278-(BI278*HLOOKUP($O279,$R$2:$BS$34,32,FALSE))&lt;=0,BI278,BI278*HLOOKUP($O279,$R$2:$BS$34,32,FALSE)),0)</f>
        <v>0</v>
      </c>
      <c r="BJ279" s="35">
        <f t="shared" ref="BJ279" si="5195">IF(BJ$2&gt;=$O279,IF(BJ278-(BJ278*HLOOKUP($O279,$R$2:$BS$34,32,FALSE))&lt;=0,BJ278,BJ278*HLOOKUP($O279,$R$2:$BS$34,32,FALSE)),0)</f>
        <v>0</v>
      </c>
      <c r="BK279" s="35">
        <f t="shared" ref="BK279" si="5196">IF(BK$2&gt;=$O279,IF(BK278-(BK278*HLOOKUP($O279,$R$2:$BS$34,32,FALSE))&lt;=0,BK278,BK278*HLOOKUP($O279,$R$2:$BS$34,32,FALSE)),0)</f>
        <v>0</v>
      </c>
      <c r="BL279" s="35">
        <f t="shared" ref="BL279" si="5197">IF(BL$2&gt;=$O279,IF(BL278-(BL278*HLOOKUP($O279,$R$2:$BS$34,32,FALSE))&lt;=0,BL278,BL278*HLOOKUP($O279,$R$2:$BS$34,32,FALSE)),0)</f>
        <v>0</v>
      </c>
      <c r="BM279" s="35">
        <f t="shared" ref="BM279" si="5198">IF(BM$2&gt;=$O279,IF(BM278-(BM278*HLOOKUP($O279,$R$2:$BS$34,32,FALSE))&lt;=0,BM278,BM278*HLOOKUP($O279,$R$2:$BS$34,32,FALSE)),0)</f>
        <v>0</v>
      </c>
      <c r="BN279" s="35">
        <f t="shared" ref="BN279" si="5199">IF(BN$2&gt;=$O279,IF(BN278-(BN278*HLOOKUP($O279,$R$2:$BS$34,32,FALSE))&lt;=0,BN278,BN278*HLOOKUP($O279,$R$2:$BS$34,32,FALSE)),0)</f>
        <v>0</v>
      </c>
      <c r="BO279" s="35">
        <f t="shared" ref="BO279" si="5200">IF(BO$2&gt;=$O279,IF(BO278-(BO278*HLOOKUP($O279,$R$2:$BS$34,32,FALSE))&lt;=0,BO278,BO278*HLOOKUP($O279,$R$2:$BS$34,32,FALSE)),0)</f>
        <v>0</v>
      </c>
      <c r="BP279" s="35">
        <f t="shared" ref="BP279" si="5201">IF(BP$2&gt;=$O279,IF(BP278-(BP278*HLOOKUP($O279,$R$2:$BS$34,32,FALSE))&lt;=0,BP278,BP278*HLOOKUP($O279,$R$2:$BS$34,32,FALSE)),0)</f>
        <v>0</v>
      </c>
      <c r="BQ279" s="35">
        <f t="shared" ref="BQ279" si="5202">IF(BQ$2&gt;=$O279,IF(BQ278-(BQ278*HLOOKUP($O279,$R$2:$BS$34,32,FALSE))&lt;=0,BQ278,BQ278*HLOOKUP($O279,$R$2:$BS$34,32,FALSE)),0)</f>
        <v>0</v>
      </c>
      <c r="BR279" s="35">
        <f t="shared" ref="BR279" si="5203">IF(BR$2&gt;=$O279,IF(BR278-(BR278*HLOOKUP($O279,$R$2:$BS$34,32,FALSE))&lt;=0,BR278,BR278*HLOOKUP($O279,$R$2:$BS$34,32,FALSE)),0)</f>
        <v>0</v>
      </c>
      <c r="BS279" s="35">
        <f t="shared" ref="BS279" si="5204">IF(BS$2&gt;=$O279,IF(BS278-(BS278*HLOOKUP($O279,$R$2:$BS$34,32,FALSE))&lt;=0,BS278,BS278*HLOOKUP($O279,$R$2:$BS$34,32,FALSE)),0)</f>
        <v>0</v>
      </c>
    </row>
    <row r="280" spans="6:71" hidden="1" outlineLevel="1">
      <c r="F280" t="s">
        <v>195</v>
      </c>
      <c r="L280" s="22" t="s">
        <v>196</v>
      </c>
      <c r="O280" s="22">
        <v>44</v>
      </c>
      <c r="R280" s="35">
        <f t="shared" ref="R280:BS280" si="5205">IF($O280=R$2,R$193,IF(R$2&gt;$O280,Q280-Q281,0))</f>
        <v>0</v>
      </c>
      <c r="S280" s="35">
        <f t="shared" si="5205"/>
        <v>0</v>
      </c>
      <c r="T280" s="35">
        <f t="shared" si="5205"/>
        <v>0</v>
      </c>
      <c r="U280" s="35">
        <f t="shared" si="5205"/>
        <v>0</v>
      </c>
      <c r="V280" s="35">
        <f t="shared" si="5205"/>
        <v>0</v>
      </c>
      <c r="W280" s="35">
        <f t="shared" si="5205"/>
        <v>0</v>
      </c>
      <c r="X280" s="35">
        <f t="shared" si="5205"/>
        <v>0</v>
      </c>
      <c r="Y280" s="35">
        <f t="shared" si="5205"/>
        <v>0</v>
      </c>
      <c r="Z280" s="35">
        <f t="shared" si="5205"/>
        <v>0</v>
      </c>
      <c r="AA280" s="35">
        <f t="shared" si="5205"/>
        <v>0</v>
      </c>
      <c r="AB280" s="35">
        <f t="shared" si="5205"/>
        <v>0</v>
      </c>
      <c r="AC280" s="35">
        <f t="shared" si="5205"/>
        <v>0</v>
      </c>
      <c r="AD280" s="35">
        <f t="shared" si="5205"/>
        <v>0</v>
      </c>
      <c r="AE280" s="35">
        <f t="shared" si="5205"/>
        <v>0</v>
      </c>
      <c r="AF280" s="35">
        <f t="shared" si="5205"/>
        <v>0</v>
      </c>
      <c r="AG280" s="35">
        <f t="shared" si="5205"/>
        <v>0</v>
      </c>
      <c r="AH280" s="35">
        <f t="shared" si="5205"/>
        <v>0</v>
      </c>
      <c r="AI280" s="35">
        <f t="shared" si="5205"/>
        <v>0</v>
      </c>
      <c r="AJ280" s="35">
        <f t="shared" si="5205"/>
        <v>0</v>
      </c>
      <c r="AK280" s="35">
        <f t="shared" si="5205"/>
        <v>0</v>
      </c>
      <c r="AL280" s="35">
        <f t="shared" si="5205"/>
        <v>0</v>
      </c>
      <c r="AM280" s="35">
        <f t="shared" si="5205"/>
        <v>0</v>
      </c>
      <c r="AN280" s="35">
        <f t="shared" si="5205"/>
        <v>0</v>
      </c>
      <c r="AO280" s="35">
        <f t="shared" si="5205"/>
        <v>0</v>
      </c>
      <c r="AP280" s="35">
        <f t="shared" si="5205"/>
        <v>0</v>
      </c>
      <c r="AQ280" s="35">
        <f t="shared" si="5205"/>
        <v>0</v>
      </c>
      <c r="AR280" s="35">
        <f t="shared" si="5205"/>
        <v>0</v>
      </c>
      <c r="AS280" s="35">
        <f t="shared" si="5205"/>
        <v>0</v>
      </c>
      <c r="AT280" s="35">
        <f t="shared" si="5205"/>
        <v>0</v>
      </c>
      <c r="AU280" s="35">
        <f t="shared" si="5205"/>
        <v>0</v>
      </c>
      <c r="AV280" s="35">
        <f t="shared" si="5205"/>
        <v>0</v>
      </c>
      <c r="AW280" s="35">
        <f t="shared" si="5205"/>
        <v>0</v>
      </c>
      <c r="AX280" s="35">
        <f t="shared" si="5205"/>
        <v>0</v>
      </c>
      <c r="AY280" s="35">
        <f t="shared" si="5205"/>
        <v>0</v>
      </c>
      <c r="AZ280" s="35">
        <f t="shared" si="5205"/>
        <v>0</v>
      </c>
      <c r="BA280" s="35">
        <f t="shared" si="5205"/>
        <v>0</v>
      </c>
      <c r="BB280" s="35">
        <f t="shared" si="5205"/>
        <v>0</v>
      </c>
      <c r="BC280" s="35">
        <f t="shared" si="5205"/>
        <v>0</v>
      </c>
      <c r="BD280" s="35">
        <f t="shared" si="5205"/>
        <v>0</v>
      </c>
      <c r="BE280" s="35">
        <f t="shared" si="5205"/>
        <v>0</v>
      </c>
      <c r="BF280" s="35">
        <f t="shared" si="5205"/>
        <v>0</v>
      </c>
      <c r="BG280" s="35">
        <f t="shared" si="5205"/>
        <v>0</v>
      </c>
      <c r="BH280" s="35">
        <f t="shared" si="5205"/>
        <v>0</v>
      </c>
      <c r="BI280" s="35">
        <f t="shared" si="5205"/>
        <v>0</v>
      </c>
      <c r="BJ280" s="35">
        <f t="shared" si="5205"/>
        <v>0</v>
      </c>
      <c r="BK280" s="35">
        <f t="shared" si="5205"/>
        <v>0</v>
      </c>
      <c r="BL280" s="35">
        <f t="shared" si="5205"/>
        <v>0</v>
      </c>
      <c r="BM280" s="35">
        <f t="shared" si="5205"/>
        <v>0</v>
      </c>
      <c r="BN280" s="35">
        <f t="shared" si="5205"/>
        <v>0</v>
      </c>
      <c r="BO280" s="35">
        <f t="shared" si="5205"/>
        <v>0</v>
      </c>
      <c r="BP280" s="35">
        <f t="shared" si="5205"/>
        <v>0</v>
      </c>
      <c r="BQ280" s="35">
        <f t="shared" si="5205"/>
        <v>0</v>
      </c>
      <c r="BR280" s="35">
        <f t="shared" si="5205"/>
        <v>0</v>
      </c>
      <c r="BS280" s="35">
        <f t="shared" si="5205"/>
        <v>0</v>
      </c>
    </row>
    <row r="281" spans="6:71" hidden="1" outlineLevel="1">
      <c r="F281" t="s">
        <v>197</v>
      </c>
      <c r="L281" s="22" t="s">
        <v>190</v>
      </c>
      <c r="O281" s="22">
        <v>44</v>
      </c>
      <c r="R281" s="35">
        <f t="shared" ref="R281" si="5206">IF(R$2&gt;=$O281,IF(R280-(R280*HLOOKUP($O281,$R$2:$BS$34,32,FALSE))&lt;=0,R280,R280*HLOOKUP($O281,$R$2:$BS$34,32,FALSE)),0)</f>
        <v>0</v>
      </c>
      <c r="S281" s="35">
        <f t="shared" ref="S281" si="5207">IF(S$2&gt;=$O281,IF(S280-(S280*HLOOKUP($O281,$R$2:$BS$34,32,FALSE))&lt;=0,S280,S280*HLOOKUP($O281,$R$2:$BS$34,32,FALSE)),0)</f>
        <v>0</v>
      </c>
      <c r="T281" s="35">
        <f t="shared" ref="T281" si="5208">IF(T$2&gt;=$O281,IF(T280-(T280*HLOOKUP($O281,$R$2:$BS$34,32,FALSE))&lt;=0,T280,T280*HLOOKUP($O281,$R$2:$BS$34,32,FALSE)),0)</f>
        <v>0</v>
      </c>
      <c r="U281" s="35">
        <f t="shared" ref="U281" si="5209">IF(U$2&gt;=$O281,IF(U280-(U280*HLOOKUP($O281,$R$2:$BS$34,32,FALSE))&lt;=0,U280,U280*HLOOKUP($O281,$R$2:$BS$34,32,FALSE)),0)</f>
        <v>0</v>
      </c>
      <c r="V281" s="35">
        <f t="shared" ref="V281" si="5210">IF(V$2&gt;=$O281,IF(V280-(V280*HLOOKUP($O281,$R$2:$BS$34,32,FALSE))&lt;=0,V280,V280*HLOOKUP($O281,$R$2:$BS$34,32,FALSE)),0)</f>
        <v>0</v>
      </c>
      <c r="W281" s="35">
        <f t="shared" ref="W281" si="5211">IF(W$2&gt;=$O281,IF(W280-(W280*HLOOKUP($O281,$R$2:$BS$34,32,FALSE))&lt;=0,W280,W280*HLOOKUP($O281,$R$2:$BS$34,32,FALSE)),0)</f>
        <v>0</v>
      </c>
      <c r="X281" s="35">
        <f t="shared" ref="X281" si="5212">IF(X$2&gt;=$O281,IF(X280-(X280*HLOOKUP($O281,$R$2:$BS$34,32,FALSE))&lt;=0,X280,X280*HLOOKUP($O281,$R$2:$BS$34,32,FALSE)),0)</f>
        <v>0</v>
      </c>
      <c r="Y281" s="35">
        <f t="shared" ref="Y281" si="5213">IF(Y$2&gt;=$O281,IF(Y280-(Y280*HLOOKUP($O281,$R$2:$BS$34,32,FALSE))&lt;=0,Y280,Y280*HLOOKUP($O281,$R$2:$BS$34,32,FALSE)),0)</f>
        <v>0</v>
      </c>
      <c r="Z281" s="35">
        <f t="shared" ref="Z281" si="5214">IF(Z$2&gt;=$O281,IF(Z280-(Z280*HLOOKUP($O281,$R$2:$BS$34,32,FALSE))&lt;=0,Z280,Z280*HLOOKUP($O281,$R$2:$BS$34,32,FALSE)),0)</f>
        <v>0</v>
      </c>
      <c r="AA281" s="35">
        <f t="shared" ref="AA281" si="5215">IF(AA$2&gt;=$O281,IF(AA280-(AA280*HLOOKUP($O281,$R$2:$BS$34,32,FALSE))&lt;=0,AA280,AA280*HLOOKUP($O281,$R$2:$BS$34,32,FALSE)),0)</f>
        <v>0</v>
      </c>
      <c r="AB281" s="35">
        <f t="shared" ref="AB281" si="5216">IF(AB$2&gt;=$O281,IF(AB280-(AB280*HLOOKUP($O281,$R$2:$BS$34,32,FALSE))&lt;=0,AB280,AB280*HLOOKUP($O281,$R$2:$BS$34,32,FALSE)),0)</f>
        <v>0</v>
      </c>
      <c r="AC281" s="35">
        <f t="shared" ref="AC281" si="5217">IF(AC$2&gt;=$O281,IF(AC280-(AC280*HLOOKUP($O281,$R$2:$BS$34,32,FALSE))&lt;=0,AC280,AC280*HLOOKUP($O281,$R$2:$BS$34,32,FALSE)),0)</f>
        <v>0</v>
      </c>
      <c r="AD281" s="35">
        <f t="shared" ref="AD281" si="5218">IF(AD$2&gt;=$O281,IF(AD280-(AD280*HLOOKUP($O281,$R$2:$BS$34,32,FALSE))&lt;=0,AD280,AD280*HLOOKUP($O281,$R$2:$BS$34,32,FALSE)),0)</f>
        <v>0</v>
      </c>
      <c r="AE281" s="35">
        <f t="shared" ref="AE281" si="5219">IF(AE$2&gt;=$O281,IF(AE280-(AE280*HLOOKUP($O281,$R$2:$BS$34,32,FALSE))&lt;=0,AE280,AE280*HLOOKUP($O281,$R$2:$BS$34,32,FALSE)),0)</f>
        <v>0</v>
      </c>
      <c r="AF281" s="35">
        <f t="shared" ref="AF281" si="5220">IF(AF$2&gt;=$O281,IF(AF280-(AF280*HLOOKUP($O281,$R$2:$BS$34,32,FALSE))&lt;=0,AF280,AF280*HLOOKUP($O281,$R$2:$BS$34,32,FALSE)),0)</f>
        <v>0</v>
      </c>
      <c r="AG281" s="35">
        <f t="shared" ref="AG281" si="5221">IF(AG$2&gt;=$O281,IF(AG280-(AG280*HLOOKUP($O281,$R$2:$BS$34,32,FALSE))&lt;=0,AG280,AG280*HLOOKUP($O281,$R$2:$BS$34,32,FALSE)),0)</f>
        <v>0</v>
      </c>
      <c r="AH281" s="35">
        <f t="shared" ref="AH281" si="5222">IF(AH$2&gt;=$O281,IF(AH280-(AH280*HLOOKUP($O281,$R$2:$BS$34,32,FALSE))&lt;=0,AH280,AH280*HLOOKUP($O281,$R$2:$BS$34,32,FALSE)),0)</f>
        <v>0</v>
      </c>
      <c r="AI281" s="35">
        <f t="shared" ref="AI281" si="5223">IF(AI$2&gt;=$O281,IF(AI280-(AI280*HLOOKUP($O281,$R$2:$BS$34,32,FALSE))&lt;=0,AI280,AI280*HLOOKUP($O281,$R$2:$BS$34,32,FALSE)),0)</f>
        <v>0</v>
      </c>
      <c r="AJ281" s="35">
        <f t="shared" ref="AJ281" si="5224">IF(AJ$2&gt;=$O281,IF(AJ280-(AJ280*HLOOKUP($O281,$R$2:$BS$34,32,FALSE))&lt;=0,AJ280,AJ280*HLOOKUP($O281,$R$2:$BS$34,32,FALSE)),0)</f>
        <v>0</v>
      </c>
      <c r="AK281" s="35">
        <f t="shared" ref="AK281" si="5225">IF(AK$2&gt;=$O281,IF(AK280-(AK280*HLOOKUP($O281,$R$2:$BS$34,32,FALSE))&lt;=0,AK280,AK280*HLOOKUP($O281,$R$2:$BS$34,32,FALSE)),0)</f>
        <v>0</v>
      </c>
      <c r="AL281" s="35">
        <f t="shared" ref="AL281" si="5226">IF(AL$2&gt;=$O281,IF(AL280-(AL280*HLOOKUP($O281,$R$2:$BS$34,32,FALSE))&lt;=0,AL280,AL280*HLOOKUP($O281,$R$2:$BS$34,32,FALSE)),0)</f>
        <v>0</v>
      </c>
      <c r="AM281" s="35">
        <f t="shared" ref="AM281" si="5227">IF(AM$2&gt;=$O281,IF(AM280-(AM280*HLOOKUP($O281,$R$2:$BS$34,32,FALSE))&lt;=0,AM280,AM280*HLOOKUP($O281,$R$2:$BS$34,32,FALSE)),0)</f>
        <v>0</v>
      </c>
      <c r="AN281" s="35">
        <f t="shared" ref="AN281" si="5228">IF(AN$2&gt;=$O281,IF(AN280-(AN280*HLOOKUP($O281,$R$2:$BS$34,32,FALSE))&lt;=0,AN280,AN280*HLOOKUP($O281,$R$2:$BS$34,32,FALSE)),0)</f>
        <v>0</v>
      </c>
      <c r="AO281" s="35">
        <f t="shared" ref="AO281" si="5229">IF(AO$2&gt;=$O281,IF(AO280-(AO280*HLOOKUP($O281,$R$2:$BS$34,32,FALSE))&lt;=0,AO280,AO280*HLOOKUP($O281,$R$2:$BS$34,32,FALSE)),0)</f>
        <v>0</v>
      </c>
      <c r="AP281" s="35">
        <f t="shared" ref="AP281" si="5230">IF(AP$2&gt;=$O281,IF(AP280-(AP280*HLOOKUP($O281,$R$2:$BS$34,32,FALSE))&lt;=0,AP280,AP280*HLOOKUP($O281,$R$2:$BS$34,32,FALSE)),0)</f>
        <v>0</v>
      </c>
      <c r="AQ281" s="35">
        <f t="shared" ref="AQ281" si="5231">IF(AQ$2&gt;=$O281,IF(AQ280-(AQ280*HLOOKUP($O281,$R$2:$BS$34,32,FALSE))&lt;=0,AQ280,AQ280*HLOOKUP($O281,$R$2:$BS$34,32,FALSE)),0)</f>
        <v>0</v>
      </c>
      <c r="AR281" s="35">
        <f t="shared" ref="AR281" si="5232">IF(AR$2&gt;=$O281,IF(AR280-(AR280*HLOOKUP($O281,$R$2:$BS$34,32,FALSE))&lt;=0,AR280,AR280*HLOOKUP($O281,$R$2:$BS$34,32,FALSE)),0)</f>
        <v>0</v>
      </c>
      <c r="AS281" s="35">
        <f t="shared" ref="AS281" si="5233">IF(AS$2&gt;=$O281,IF(AS280-(AS280*HLOOKUP($O281,$R$2:$BS$34,32,FALSE))&lt;=0,AS280,AS280*HLOOKUP($O281,$R$2:$BS$34,32,FALSE)),0)</f>
        <v>0</v>
      </c>
      <c r="AT281" s="35">
        <f t="shared" ref="AT281" si="5234">IF(AT$2&gt;=$O281,IF(AT280-(AT280*HLOOKUP($O281,$R$2:$BS$34,32,FALSE))&lt;=0,AT280,AT280*HLOOKUP($O281,$R$2:$BS$34,32,FALSE)),0)</f>
        <v>0</v>
      </c>
      <c r="AU281" s="35">
        <f t="shared" ref="AU281" si="5235">IF(AU$2&gt;=$O281,IF(AU280-(AU280*HLOOKUP($O281,$R$2:$BS$34,32,FALSE))&lt;=0,AU280,AU280*HLOOKUP($O281,$R$2:$BS$34,32,FALSE)),0)</f>
        <v>0</v>
      </c>
      <c r="AV281" s="35">
        <f t="shared" ref="AV281" si="5236">IF(AV$2&gt;=$O281,IF(AV280-(AV280*HLOOKUP($O281,$R$2:$BS$34,32,FALSE))&lt;=0,AV280,AV280*HLOOKUP($O281,$R$2:$BS$34,32,FALSE)),0)</f>
        <v>0</v>
      </c>
      <c r="AW281" s="35">
        <f t="shared" ref="AW281" si="5237">IF(AW$2&gt;=$O281,IF(AW280-(AW280*HLOOKUP($O281,$R$2:$BS$34,32,FALSE))&lt;=0,AW280,AW280*HLOOKUP($O281,$R$2:$BS$34,32,FALSE)),0)</f>
        <v>0</v>
      </c>
      <c r="AX281" s="35">
        <f t="shared" ref="AX281" si="5238">IF(AX$2&gt;=$O281,IF(AX280-(AX280*HLOOKUP($O281,$R$2:$BS$34,32,FALSE))&lt;=0,AX280,AX280*HLOOKUP($O281,$R$2:$BS$34,32,FALSE)),0)</f>
        <v>0</v>
      </c>
      <c r="AY281" s="35">
        <f t="shared" ref="AY281" si="5239">IF(AY$2&gt;=$O281,IF(AY280-(AY280*HLOOKUP($O281,$R$2:$BS$34,32,FALSE))&lt;=0,AY280,AY280*HLOOKUP($O281,$R$2:$BS$34,32,FALSE)),0)</f>
        <v>0</v>
      </c>
      <c r="AZ281" s="35">
        <f t="shared" ref="AZ281" si="5240">IF(AZ$2&gt;=$O281,IF(AZ280-(AZ280*HLOOKUP($O281,$R$2:$BS$34,32,FALSE))&lt;=0,AZ280,AZ280*HLOOKUP($O281,$R$2:$BS$34,32,FALSE)),0)</f>
        <v>0</v>
      </c>
      <c r="BA281" s="35">
        <f t="shared" ref="BA281" si="5241">IF(BA$2&gt;=$O281,IF(BA280-(BA280*HLOOKUP($O281,$R$2:$BS$34,32,FALSE))&lt;=0,BA280,BA280*HLOOKUP($O281,$R$2:$BS$34,32,FALSE)),0)</f>
        <v>0</v>
      </c>
      <c r="BB281" s="35">
        <f t="shared" ref="BB281" si="5242">IF(BB$2&gt;=$O281,IF(BB280-(BB280*HLOOKUP($O281,$R$2:$BS$34,32,FALSE))&lt;=0,BB280,BB280*HLOOKUP($O281,$R$2:$BS$34,32,FALSE)),0)</f>
        <v>0</v>
      </c>
      <c r="BC281" s="35">
        <f t="shared" ref="BC281" si="5243">IF(BC$2&gt;=$O281,IF(BC280-(BC280*HLOOKUP($O281,$R$2:$BS$34,32,FALSE))&lt;=0,BC280,BC280*HLOOKUP($O281,$R$2:$BS$34,32,FALSE)),0)</f>
        <v>0</v>
      </c>
      <c r="BD281" s="35">
        <f t="shared" ref="BD281" si="5244">IF(BD$2&gt;=$O281,IF(BD280-(BD280*HLOOKUP($O281,$R$2:$BS$34,32,FALSE))&lt;=0,BD280,BD280*HLOOKUP($O281,$R$2:$BS$34,32,FALSE)),0)</f>
        <v>0</v>
      </c>
      <c r="BE281" s="35">
        <f t="shared" ref="BE281" si="5245">IF(BE$2&gt;=$O281,IF(BE280-(BE280*HLOOKUP($O281,$R$2:$BS$34,32,FALSE))&lt;=0,BE280,BE280*HLOOKUP($O281,$R$2:$BS$34,32,FALSE)),0)</f>
        <v>0</v>
      </c>
      <c r="BF281" s="35">
        <f t="shared" ref="BF281" si="5246">IF(BF$2&gt;=$O281,IF(BF280-(BF280*HLOOKUP($O281,$R$2:$BS$34,32,FALSE))&lt;=0,BF280,BF280*HLOOKUP($O281,$R$2:$BS$34,32,FALSE)),0)</f>
        <v>0</v>
      </c>
      <c r="BG281" s="35">
        <f t="shared" ref="BG281" si="5247">IF(BG$2&gt;=$O281,IF(BG280-(BG280*HLOOKUP($O281,$R$2:$BS$34,32,FALSE))&lt;=0,BG280,BG280*HLOOKUP($O281,$R$2:$BS$34,32,FALSE)),0)</f>
        <v>0</v>
      </c>
      <c r="BH281" s="35">
        <f t="shared" ref="BH281" si="5248">IF(BH$2&gt;=$O281,IF(BH280-(BH280*HLOOKUP($O281,$R$2:$BS$34,32,FALSE))&lt;=0,BH280,BH280*HLOOKUP($O281,$R$2:$BS$34,32,FALSE)),0)</f>
        <v>0</v>
      </c>
      <c r="BI281" s="35">
        <f t="shared" ref="BI281" si="5249">IF(BI$2&gt;=$O281,IF(BI280-(BI280*HLOOKUP($O281,$R$2:$BS$34,32,FALSE))&lt;=0,BI280,BI280*HLOOKUP($O281,$R$2:$BS$34,32,FALSE)),0)</f>
        <v>0</v>
      </c>
      <c r="BJ281" s="35">
        <f t="shared" ref="BJ281" si="5250">IF(BJ$2&gt;=$O281,IF(BJ280-(BJ280*HLOOKUP($O281,$R$2:$BS$34,32,FALSE))&lt;=0,BJ280,BJ280*HLOOKUP($O281,$R$2:$BS$34,32,FALSE)),0)</f>
        <v>0</v>
      </c>
      <c r="BK281" s="35">
        <f t="shared" ref="BK281" si="5251">IF(BK$2&gt;=$O281,IF(BK280-(BK280*HLOOKUP($O281,$R$2:$BS$34,32,FALSE))&lt;=0,BK280,BK280*HLOOKUP($O281,$R$2:$BS$34,32,FALSE)),0)</f>
        <v>0</v>
      </c>
      <c r="BL281" s="35">
        <f t="shared" ref="BL281" si="5252">IF(BL$2&gt;=$O281,IF(BL280-(BL280*HLOOKUP($O281,$R$2:$BS$34,32,FALSE))&lt;=0,BL280,BL280*HLOOKUP($O281,$R$2:$BS$34,32,FALSE)),0)</f>
        <v>0</v>
      </c>
      <c r="BM281" s="35">
        <f t="shared" ref="BM281" si="5253">IF(BM$2&gt;=$O281,IF(BM280-(BM280*HLOOKUP($O281,$R$2:$BS$34,32,FALSE))&lt;=0,BM280,BM280*HLOOKUP($O281,$R$2:$BS$34,32,FALSE)),0)</f>
        <v>0</v>
      </c>
      <c r="BN281" s="35">
        <f t="shared" ref="BN281" si="5254">IF(BN$2&gt;=$O281,IF(BN280-(BN280*HLOOKUP($O281,$R$2:$BS$34,32,FALSE))&lt;=0,BN280,BN280*HLOOKUP($O281,$R$2:$BS$34,32,FALSE)),0)</f>
        <v>0</v>
      </c>
      <c r="BO281" s="35">
        <f t="shared" ref="BO281" si="5255">IF(BO$2&gt;=$O281,IF(BO280-(BO280*HLOOKUP($O281,$R$2:$BS$34,32,FALSE))&lt;=0,BO280,BO280*HLOOKUP($O281,$R$2:$BS$34,32,FALSE)),0)</f>
        <v>0</v>
      </c>
      <c r="BP281" s="35">
        <f t="shared" ref="BP281" si="5256">IF(BP$2&gt;=$O281,IF(BP280-(BP280*HLOOKUP($O281,$R$2:$BS$34,32,FALSE))&lt;=0,BP280,BP280*HLOOKUP($O281,$R$2:$BS$34,32,FALSE)),0)</f>
        <v>0</v>
      </c>
      <c r="BQ281" s="35">
        <f t="shared" ref="BQ281" si="5257">IF(BQ$2&gt;=$O281,IF(BQ280-(BQ280*HLOOKUP($O281,$R$2:$BS$34,32,FALSE))&lt;=0,BQ280,BQ280*HLOOKUP($O281,$R$2:$BS$34,32,FALSE)),0)</f>
        <v>0</v>
      </c>
      <c r="BR281" s="35">
        <f t="shared" ref="BR281" si="5258">IF(BR$2&gt;=$O281,IF(BR280-(BR280*HLOOKUP($O281,$R$2:$BS$34,32,FALSE))&lt;=0,BR280,BR280*HLOOKUP($O281,$R$2:$BS$34,32,FALSE)),0)</f>
        <v>0</v>
      </c>
      <c r="BS281" s="35">
        <f t="shared" ref="BS281" si="5259">IF(BS$2&gt;=$O281,IF(BS280-(BS280*HLOOKUP($O281,$R$2:$BS$34,32,FALSE))&lt;=0,BS280,BS280*HLOOKUP($O281,$R$2:$BS$34,32,FALSE)),0)</f>
        <v>0</v>
      </c>
    </row>
    <row r="282" spans="6:71" hidden="1" outlineLevel="1">
      <c r="F282" t="s">
        <v>195</v>
      </c>
      <c r="L282" s="22" t="s">
        <v>196</v>
      </c>
      <c r="O282" s="22">
        <v>45</v>
      </c>
      <c r="R282" s="35">
        <f t="shared" ref="R282:BS282" si="5260">IF($O282=R$2,R$193,IF(R$2&gt;$O282,Q282-Q283,0))</f>
        <v>0</v>
      </c>
      <c r="S282" s="35">
        <f t="shared" si="5260"/>
        <v>0</v>
      </c>
      <c r="T282" s="35">
        <f t="shared" si="5260"/>
        <v>0</v>
      </c>
      <c r="U282" s="35">
        <f t="shared" si="5260"/>
        <v>0</v>
      </c>
      <c r="V282" s="35">
        <f t="shared" si="5260"/>
        <v>0</v>
      </c>
      <c r="W282" s="35">
        <f t="shared" si="5260"/>
        <v>0</v>
      </c>
      <c r="X282" s="35">
        <f t="shared" si="5260"/>
        <v>0</v>
      </c>
      <c r="Y282" s="35">
        <f t="shared" si="5260"/>
        <v>0</v>
      </c>
      <c r="Z282" s="35">
        <f t="shared" si="5260"/>
        <v>0</v>
      </c>
      <c r="AA282" s="35">
        <f t="shared" si="5260"/>
        <v>0</v>
      </c>
      <c r="AB282" s="35">
        <f t="shared" si="5260"/>
        <v>0</v>
      </c>
      <c r="AC282" s="35">
        <f t="shared" si="5260"/>
        <v>0</v>
      </c>
      <c r="AD282" s="35">
        <f t="shared" si="5260"/>
        <v>0</v>
      </c>
      <c r="AE282" s="35">
        <f t="shared" si="5260"/>
        <v>0</v>
      </c>
      <c r="AF282" s="35">
        <f t="shared" si="5260"/>
        <v>0</v>
      </c>
      <c r="AG282" s="35">
        <f t="shared" si="5260"/>
        <v>0</v>
      </c>
      <c r="AH282" s="35">
        <f t="shared" si="5260"/>
        <v>0</v>
      </c>
      <c r="AI282" s="35">
        <f t="shared" si="5260"/>
        <v>0</v>
      </c>
      <c r="AJ282" s="35">
        <f t="shared" si="5260"/>
        <v>0</v>
      </c>
      <c r="AK282" s="35">
        <f t="shared" si="5260"/>
        <v>0</v>
      </c>
      <c r="AL282" s="35">
        <f t="shared" si="5260"/>
        <v>0</v>
      </c>
      <c r="AM282" s="35">
        <f t="shared" si="5260"/>
        <v>0</v>
      </c>
      <c r="AN282" s="35">
        <f t="shared" si="5260"/>
        <v>0</v>
      </c>
      <c r="AO282" s="35">
        <f t="shared" si="5260"/>
        <v>0</v>
      </c>
      <c r="AP282" s="35">
        <f t="shared" si="5260"/>
        <v>0</v>
      </c>
      <c r="AQ282" s="35">
        <f t="shared" si="5260"/>
        <v>0</v>
      </c>
      <c r="AR282" s="35">
        <f t="shared" si="5260"/>
        <v>0</v>
      </c>
      <c r="AS282" s="35">
        <f t="shared" si="5260"/>
        <v>0</v>
      </c>
      <c r="AT282" s="35">
        <f t="shared" si="5260"/>
        <v>0</v>
      </c>
      <c r="AU282" s="35">
        <f t="shared" si="5260"/>
        <v>0</v>
      </c>
      <c r="AV282" s="35">
        <f t="shared" si="5260"/>
        <v>0</v>
      </c>
      <c r="AW282" s="35">
        <f t="shared" si="5260"/>
        <v>0</v>
      </c>
      <c r="AX282" s="35">
        <f t="shared" si="5260"/>
        <v>0</v>
      </c>
      <c r="AY282" s="35">
        <f t="shared" si="5260"/>
        <v>0</v>
      </c>
      <c r="AZ282" s="35">
        <f t="shared" si="5260"/>
        <v>0</v>
      </c>
      <c r="BA282" s="35">
        <f t="shared" si="5260"/>
        <v>0</v>
      </c>
      <c r="BB282" s="35">
        <f t="shared" si="5260"/>
        <v>0</v>
      </c>
      <c r="BC282" s="35">
        <f t="shared" si="5260"/>
        <v>0</v>
      </c>
      <c r="BD282" s="35">
        <f t="shared" si="5260"/>
        <v>0</v>
      </c>
      <c r="BE282" s="35">
        <f t="shared" si="5260"/>
        <v>0</v>
      </c>
      <c r="BF282" s="35">
        <f t="shared" si="5260"/>
        <v>0</v>
      </c>
      <c r="BG282" s="35">
        <f t="shared" si="5260"/>
        <v>0</v>
      </c>
      <c r="BH282" s="35">
        <f t="shared" si="5260"/>
        <v>0</v>
      </c>
      <c r="BI282" s="35">
        <f t="shared" si="5260"/>
        <v>0</v>
      </c>
      <c r="BJ282" s="35">
        <f t="shared" si="5260"/>
        <v>0</v>
      </c>
      <c r="BK282" s="35">
        <f t="shared" si="5260"/>
        <v>0</v>
      </c>
      <c r="BL282" s="35">
        <f t="shared" si="5260"/>
        <v>0</v>
      </c>
      <c r="BM282" s="35">
        <f t="shared" si="5260"/>
        <v>0</v>
      </c>
      <c r="BN282" s="35">
        <f t="shared" si="5260"/>
        <v>0</v>
      </c>
      <c r="BO282" s="35">
        <f t="shared" si="5260"/>
        <v>0</v>
      </c>
      <c r="BP282" s="35">
        <f t="shared" si="5260"/>
        <v>0</v>
      </c>
      <c r="BQ282" s="35">
        <f t="shared" si="5260"/>
        <v>0</v>
      </c>
      <c r="BR282" s="35">
        <f t="shared" si="5260"/>
        <v>0</v>
      </c>
      <c r="BS282" s="35">
        <f t="shared" si="5260"/>
        <v>0</v>
      </c>
    </row>
    <row r="283" spans="6:71" hidden="1" outlineLevel="1">
      <c r="F283" t="s">
        <v>197</v>
      </c>
      <c r="L283" s="22" t="s">
        <v>190</v>
      </c>
      <c r="O283" s="22">
        <v>45</v>
      </c>
      <c r="R283" s="35">
        <f t="shared" ref="R283" si="5261">IF(R$2&gt;=$O283,IF(R282-(R282*HLOOKUP($O283,$R$2:$BS$34,32,FALSE))&lt;=0,R282,R282*HLOOKUP($O283,$R$2:$BS$34,32,FALSE)),0)</f>
        <v>0</v>
      </c>
      <c r="S283" s="35">
        <f t="shared" ref="S283" si="5262">IF(S$2&gt;=$O283,IF(S282-(S282*HLOOKUP($O283,$R$2:$BS$34,32,FALSE))&lt;=0,S282,S282*HLOOKUP($O283,$R$2:$BS$34,32,FALSE)),0)</f>
        <v>0</v>
      </c>
      <c r="T283" s="35">
        <f t="shared" ref="T283" si="5263">IF(T$2&gt;=$O283,IF(T282-(T282*HLOOKUP($O283,$R$2:$BS$34,32,FALSE))&lt;=0,T282,T282*HLOOKUP($O283,$R$2:$BS$34,32,FALSE)),0)</f>
        <v>0</v>
      </c>
      <c r="U283" s="35">
        <f t="shared" ref="U283" si="5264">IF(U$2&gt;=$O283,IF(U282-(U282*HLOOKUP($O283,$R$2:$BS$34,32,FALSE))&lt;=0,U282,U282*HLOOKUP($O283,$R$2:$BS$34,32,FALSE)),0)</f>
        <v>0</v>
      </c>
      <c r="V283" s="35">
        <f t="shared" ref="V283" si="5265">IF(V$2&gt;=$O283,IF(V282-(V282*HLOOKUP($O283,$R$2:$BS$34,32,FALSE))&lt;=0,V282,V282*HLOOKUP($O283,$R$2:$BS$34,32,FALSE)),0)</f>
        <v>0</v>
      </c>
      <c r="W283" s="35">
        <f t="shared" ref="W283" si="5266">IF(W$2&gt;=$O283,IF(W282-(W282*HLOOKUP($O283,$R$2:$BS$34,32,FALSE))&lt;=0,W282,W282*HLOOKUP($O283,$R$2:$BS$34,32,FALSE)),0)</f>
        <v>0</v>
      </c>
      <c r="X283" s="35">
        <f t="shared" ref="X283" si="5267">IF(X$2&gt;=$O283,IF(X282-(X282*HLOOKUP($O283,$R$2:$BS$34,32,FALSE))&lt;=0,X282,X282*HLOOKUP($O283,$R$2:$BS$34,32,FALSE)),0)</f>
        <v>0</v>
      </c>
      <c r="Y283" s="35">
        <f t="shared" ref="Y283" si="5268">IF(Y$2&gt;=$O283,IF(Y282-(Y282*HLOOKUP($O283,$R$2:$BS$34,32,FALSE))&lt;=0,Y282,Y282*HLOOKUP($O283,$R$2:$BS$34,32,FALSE)),0)</f>
        <v>0</v>
      </c>
      <c r="Z283" s="35">
        <f t="shared" ref="Z283" si="5269">IF(Z$2&gt;=$O283,IF(Z282-(Z282*HLOOKUP($O283,$R$2:$BS$34,32,FALSE))&lt;=0,Z282,Z282*HLOOKUP($O283,$R$2:$BS$34,32,FALSE)),0)</f>
        <v>0</v>
      </c>
      <c r="AA283" s="35">
        <f t="shared" ref="AA283" si="5270">IF(AA$2&gt;=$O283,IF(AA282-(AA282*HLOOKUP($O283,$R$2:$BS$34,32,FALSE))&lt;=0,AA282,AA282*HLOOKUP($O283,$R$2:$BS$34,32,FALSE)),0)</f>
        <v>0</v>
      </c>
      <c r="AB283" s="35">
        <f t="shared" ref="AB283" si="5271">IF(AB$2&gt;=$O283,IF(AB282-(AB282*HLOOKUP($O283,$R$2:$BS$34,32,FALSE))&lt;=0,AB282,AB282*HLOOKUP($O283,$R$2:$BS$34,32,FALSE)),0)</f>
        <v>0</v>
      </c>
      <c r="AC283" s="35">
        <f t="shared" ref="AC283" si="5272">IF(AC$2&gt;=$O283,IF(AC282-(AC282*HLOOKUP($O283,$R$2:$BS$34,32,FALSE))&lt;=0,AC282,AC282*HLOOKUP($O283,$R$2:$BS$34,32,FALSE)),0)</f>
        <v>0</v>
      </c>
      <c r="AD283" s="35">
        <f t="shared" ref="AD283" si="5273">IF(AD$2&gt;=$O283,IF(AD282-(AD282*HLOOKUP($O283,$R$2:$BS$34,32,FALSE))&lt;=0,AD282,AD282*HLOOKUP($O283,$R$2:$BS$34,32,FALSE)),0)</f>
        <v>0</v>
      </c>
      <c r="AE283" s="35">
        <f t="shared" ref="AE283" si="5274">IF(AE$2&gt;=$O283,IF(AE282-(AE282*HLOOKUP($O283,$R$2:$BS$34,32,FALSE))&lt;=0,AE282,AE282*HLOOKUP($O283,$R$2:$BS$34,32,FALSE)),0)</f>
        <v>0</v>
      </c>
      <c r="AF283" s="35">
        <f t="shared" ref="AF283" si="5275">IF(AF$2&gt;=$O283,IF(AF282-(AF282*HLOOKUP($O283,$R$2:$BS$34,32,FALSE))&lt;=0,AF282,AF282*HLOOKUP($O283,$R$2:$BS$34,32,FALSE)),0)</f>
        <v>0</v>
      </c>
      <c r="AG283" s="35">
        <f t="shared" ref="AG283" si="5276">IF(AG$2&gt;=$O283,IF(AG282-(AG282*HLOOKUP($O283,$R$2:$BS$34,32,FALSE))&lt;=0,AG282,AG282*HLOOKUP($O283,$R$2:$BS$34,32,FALSE)),0)</f>
        <v>0</v>
      </c>
      <c r="AH283" s="35">
        <f t="shared" ref="AH283" si="5277">IF(AH$2&gt;=$O283,IF(AH282-(AH282*HLOOKUP($O283,$R$2:$BS$34,32,FALSE))&lt;=0,AH282,AH282*HLOOKUP($O283,$R$2:$BS$34,32,FALSE)),0)</f>
        <v>0</v>
      </c>
      <c r="AI283" s="35">
        <f t="shared" ref="AI283" si="5278">IF(AI$2&gt;=$O283,IF(AI282-(AI282*HLOOKUP($O283,$R$2:$BS$34,32,FALSE))&lt;=0,AI282,AI282*HLOOKUP($O283,$R$2:$BS$34,32,FALSE)),0)</f>
        <v>0</v>
      </c>
      <c r="AJ283" s="35">
        <f t="shared" ref="AJ283" si="5279">IF(AJ$2&gt;=$O283,IF(AJ282-(AJ282*HLOOKUP($O283,$R$2:$BS$34,32,FALSE))&lt;=0,AJ282,AJ282*HLOOKUP($O283,$R$2:$BS$34,32,FALSE)),0)</f>
        <v>0</v>
      </c>
      <c r="AK283" s="35">
        <f t="shared" ref="AK283" si="5280">IF(AK$2&gt;=$O283,IF(AK282-(AK282*HLOOKUP($O283,$R$2:$BS$34,32,FALSE))&lt;=0,AK282,AK282*HLOOKUP($O283,$R$2:$BS$34,32,FALSE)),0)</f>
        <v>0</v>
      </c>
      <c r="AL283" s="35">
        <f t="shared" ref="AL283" si="5281">IF(AL$2&gt;=$O283,IF(AL282-(AL282*HLOOKUP($O283,$R$2:$BS$34,32,FALSE))&lt;=0,AL282,AL282*HLOOKUP($O283,$R$2:$BS$34,32,FALSE)),0)</f>
        <v>0</v>
      </c>
      <c r="AM283" s="35">
        <f t="shared" ref="AM283" si="5282">IF(AM$2&gt;=$O283,IF(AM282-(AM282*HLOOKUP($O283,$R$2:$BS$34,32,FALSE))&lt;=0,AM282,AM282*HLOOKUP($O283,$R$2:$BS$34,32,FALSE)),0)</f>
        <v>0</v>
      </c>
      <c r="AN283" s="35">
        <f t="shared" ref="AN283" si="5283">IF(AN$2&gt;=$O283,IF(AN282-(AN282*HLOOKUP($O283,$R$2:$BS$34,32,FALSE))&lt;=0,AN282,AN282*HLOOKUP($O283,$R$2:$BS$34,32,FALSE)),0)</f>
        <v>0</v>
      </c>
      <c r="AO283" s="35">
        <f t="shared" ref="AO283" si="5284">IF(AO$2&gt;=$O283,IF(AO282-(AO282*HLOOKUP($O283,$R$2:$BS$34,32,FALSE))&lt;=0,AO282,AO282*HLOOKUP($O283,$R$2:$BS$34,32,FALSE)),0)</f>
        <v>0</v>
      </c>
      <c r="AP283" s="35">
        <f t="shared" ref="AP283" si="5285">IF(AP$2&gt;=$O283,IF(AP282-(AP282*HLOOKUP($O283,$R$2:$BS$34,32,FALSE))&lt;=0,AP282,AP282*HLOOKUP($O283,$R$2:$BS$34,32,FALSE)),0)</f>
        <v>0</v>
      </c>
      <c r="AQ283" s="35">
        <f t="shared" ref="AQ283" si="5286">IF(AQ$2&gt;=$O283,IF(AQ282-(AQ282*HLOOKUP($O283,$R$2:$BS$34,32,FALSE))&lt;=0,AQ282,AQ282*HLOOKUP($O283,$R$2:$BS$34,32,FALSE)),0)</f>
        <v>0</v>
      </c>
      <c r="AR283" s="35">
        <f t="shared" ref="AR283" si="5287">IF(AR$2&gt;=$O283,IF(AR282-(AR282*HLOOKUP($O283,$R$2:$BS$34,32,FALSE))&lt;=0,AR282,AR282*HLOOKUP($O283,$R$2:$BS$34,32,FALSE)),0)</f>
        <v>0</v>
      </c>
      <c r="AS283" s="35">
        <f t="shared" ref="AS283" si="5288">IF(AS$2&gt;=$O283,IF(AS282-(AS282*HLOOKUP($O283,$R$2:$BS$34,32,FALSE))&lt;=0,AS282,AS282*HLOOKUP($O283,$R$2:$BS$34,32,FALSE)),0)</f>
        <v>0</v>
      </c>
      <c r="AT283" s="35">
        <f t="shared" ref="AT283" si="5289">IF(AT$2&gt;=$O283,IF(AT282-(AT282*HLOOKUP($O283,$R$2:$BS$34,32,FALSE))&lt;=0,AT282,AT282*HLOOKUP($O283,$R$2:$BS$34,32,FALSE)),0)</f>
        <v>0</v>
      </c>
      <c r="AU283" s="35">
        <f t="shared" ref="AU283" si="5290">IF(AU$2&gt;=$O283,IF(AU282-(AU282*HLOOKUP($O283,$R$2:$BS$34,32,FALSE))&lt;=0,AU282,AU282*HLOOKUP($O283,$R$2:$BS$34,32,FALSE)),0)</f>
        <v>0</v>
      </c>
      <c r="AV283" s="35">
        <f t="shared" ref="AV283" si="5291">IF(AV$2&gt;=$O283,IF(AV282-(AV282*HLOOKUP($O283,$R$2:$BS$34,32,FALSE))&lt;=0,AV282,AV282*HLOOKUP($O283,$R$2:$BS$34,32,FALSE)),0)</f>
        <v>0</v>
      </c>
      <c r="AW283" s="35">
        <f t="shared" ref="AW283" si="5292">IF(AW$2&gt;=$O283,IF(AW282-(AW282*HLOOKUP($O283,$R$2:$BS$34,32,FALSE))&lt;=0,AW282,AW282*HLOOKUP($O283,$R$2:$BS$34,32,FALSE)),0)</f>
        <v>0</v>
      </c>
      <c r="AX283" s="35">
        <f t="shared" ref="AX283" si="5293">IF(AX$2&gt;=$O283,IF(AX282-(AX282*HLOOKUP($O283,$R$2:$BS$34,32,FALSE))&lt;=0,AX282,AX282*HLOOKUP($O283,$R$2:$BS$34,32,FALSE)),0)</f>
        <v>0</v>
      </c>
      <c r="AY283" s="35">
        <f t="shared" ref="AY283" si="5294">IF(AY$2&gt;=$O283,IF(AY282-(AY282*HLOOKUP($O283,$R$2:$BS$34,32,FALSE))&lt;=0,AY282,AY282*HLOOKUP($O283,$R$2:$BS$34,32,FALSE)),0)</f>
        <v>0</v>
      </c>
      <c r="AZ283" s="35">
        <f t="shared" ref="AZ283" si="5295">IF(AZ$2&gt;=$O283,IF(AZ282-(AZ282*HLOOKUP($O283,$R$2:$BS$34,32,FALSE))&lt;=0,AZ282,AZ282*HLOOKUP($O283,$R$2:$BS$34,32,FALSE)),0)</f>
        <v>0</v>
      </c>
      <c r="BA283" s="35">
        <f t="shared" ref="BA283" si="5296">IF(BA$2&gt;=$O283,IF(BA282-(BA282*HLOOKUP($O283,$R$2:$BS$34,32,FALSE))&lt;=0,BA282,BA282*HLOOKUP($O283,$R$2:$BS$34,32,FALSE)),0)</f>
        <v>0</v>
      </c>
      <c r="BB283" s="35">
        <f t="shared" ref="BB283" si="5297">IF(BB$2&gt;=$O283,IF(BB282-(BB282*HLOOKUP($O283,$R$2:$BS$34,32,FALSE))&lt;=0,BB282,BB282*HLOOKUP($O283,$R$2:$BS$34,32,FALSE)),0)</f>
        <v>0</v>
      </c>
      <c r="BC283" s="35">
        <f t="shared" ref="BC283" si="5298">IF(BC$2&gt;=$O283,IF(BC282-(BC282*HLOOKUP($O283,$R$2:$BS$34,32,FALSE))&lt;=0,BC282,BC282*HLOOKUP($O283,$R$2:$BS$34,32,FALSE)),0)</f>
        <v>0</v>
      </c>
      <c r="BD283" s="35">
        <f t="shared" ref="BD283" si="5299">IF(BD$2&gt;=$O283,IF(BD282-(BD282*HLOOKUP($O283,$R$2:$BS$34,32,FALSE))&lt;=0,BD282,BD282*HLOOKUP($O283,$R$2:$BS$34,32,FALSE)),0)</f>
        <v>0</v>
      </c>
      <c r="BE283" s="35">
        <f t="shared" ref="BE283" si="5300">IF(BE$2&gt;=$O283,IF(BE282-(BE282*HLOOKUP($O283,$R$2:$BS$34,32,FALSE))&lt;=0,BE282,BE282*HLOOKUP($O283,$R$2:$BS$34,32,FALSE)),0)</f>
        <v>0</v>
      </c>
      <c r="BF283" s="35">
        <f t="shared" ref="BF283" si="5301">IF(BF$2&gt;=$O283,IF(BF282-(BF282*HLOOKUP($O283,$R$2:$BS$34,32,FALSE))&lt;=0,BF282,BF282*HLOOKUP($O283,$R$2:$BS$34,32,FALSE)),0)</f>
        <v>0</v>
      </c>
      <c r="BG283" s="35">
        <f t="shared" ref="BG283" si="5302">IF(BG$2&gt;=$O283,IF(BG282-(BG282*HLOOKUP($O283,$R$2:$BS$34,32,FALSE))&lt;=0,BG282,BG282*HLOOKUP($O283,$R$2:$BS$34,32,FALSE)),0)</f>
        <v>0</v>
      </c>
      <c r="BH283" s="35">
        <f t="shared" ref="BH283" si="5303">IF(BH$2&gt;=$O283,IF(BH282-(BH282*HLOOKUP($O283,$R$2:$BS$34,32,FALSE))&lt;=0,BH282,BH282*HLOOKUP($O283,$R$2:$BS$34,32,FALSE)),0)</f>
        <v>0</v>
      </c>
      <c r="BI283" s="35">
        <f t="shared" ref="BI283" si="5304">IF(BI$2&gt;=$O283,IF(BI282-(BI282*HLOOKUP($O283,$R$2:$BS$34,32,FALSE))&lt;=0,BI282,BI282*HLOOKUP($O283,$R$2:$BS$34,32,FALSE)),0)</f>
        <v>0</v>
      </c>
      <c r="BJ283" s="35">
        <f t="shared" ref="BJ283" si="5305">IF(BJ$2&gt;=$O283,IF(BJ282-(BJ282*HLOOKUP($O283,$R$2:$BS$34,32,FALSE))&lt;=0,BJ282,BJ282*HLOOKUP($O283,$R$2:$BS$34,32,FALSE)),0)</f>
        <v>0</v>
      </c>
      <c r="BK283" s="35">
        <f t="shared" ref="BK283" si="5306">IF(BK$2&gt;=$O283,IF(BK282-(BK282*HLOOKUP($O283,$R$2:$BS$34,32,FALSE))&lt;=0,BK282,BK282*HLOOKUP($O283,$R$2:$BS$34,32,FALSE)),0)</f>
        <v>0</v>
      </c>
      <c r="BL283" s="35">
        <f t="shared" ref="BL283" si="5307">IF(BL$2&gt;=$O283,IF(BL282-(BL282*HLOOKUP($O283,$R$2:$BS$34,32,FALSE))&lt;=0,BL282,BL282*HLOOKUP($O283,$R$2:$BS$34,32,FALSE)),0)</f>
        <v>0</v>
      </c>
      <c r="BM283" s="35">
        <f t="shared" ref="BM283" si="5308">IF(BM$2&gt;=$O283,IF(BM282-(BM282*HLOOKUP($O283,$R$2:$BS$34,32,FALSE))&lt;=0,BM282,BM282*HLOOKUP($O283,$R$2:$BS$34,32,FALSE)),0)</f>
        <v>0</v>
      </c>
      <c r="BN283" s="35">
        <f t="shared" ref="BN283" si="5309">IF(BN$2&gt;=$O283,IF(BN282-(BN282*HLOOKUP($O283,$R$2:$BS$34,32,FALSE))&lt;=0,BN282,BN282*HLOOKUP($O283,$R$2:$BS$34,32,FALSE)),0)</f>
        <v>0</v>
      </c>
      <c r="BO283" s="35">
        <f t="shared" ref="BO283" si="5310">IF(BO$2&gt;=$O283,IF(BO282-(BO282*HLOOKUP($O283,$R$2:$BS$34,32,FALSE))&lt;=0,BO282,BO282*HLOOKUP($O283,$R$2:$BS$34,32,FALSE)),0)</f>
        <v>0</v>
      </c>
      <c r="BP283" s="35">
        <f t="shared" ref="BP283" si="5311">IF(BP$2&gt;=$O283,IF(BP282-(BP282*HLOOKUP($O283,$R$2:$BS$34,32,FALSE))&lt;=0,BP282,BP282*HLOOKUP($O283,$R$2:$BS$34,32,FALSE)),0)</f>
        <v>0</v>
      </c>
      <c r="BQ283" s="35">
        <f t="shared" ref="BQ283" si="5312">IF(BQ$2&gt;=$O283,IF(BQ282-(BQ282*HLOOKUP($O283,$R$2:$BS$34,32,FALSE))&lt;=0,BQ282,BQ282*HLOOKUP($O283,$R$2:$BS$34,32,FALSE)),0)</f>
        <v>0</v>
      </c>
      <c r="BR283" s="35">
        <f t="shared" ref="BR283" si="5313">IF(BR$2&gt;=$O283,IF(BR282-(BR282*HLOOKUP($O283,$R$2:$BS$34,32,FALSE))&lt;=0,BR282,BR282*HLOOKUP($O283,$R$2:$BS$34,32,FALSE)),0)</f>
        <v>0</v>
      </c>
      <c r="BS283" s="35">
        <f t="shared" ref="BS283" si="5314">IF(BS$2&gt;=$O283,IF(BS282-(BS282*HLOOKUP($O283,$R$2:$BS$34,32,FALSE))&lt;=0,BS282,BS282*HLOOKUP($O283,$R$2:$BS$34,32,FALSE)),0)</f>
        <v>0</v>
      </c>
    </row>
    <row r="284" spans="6:71" hidden="1" outlineLevel="1">
      <c r="F284" t="s">
        <v>195</v>
      </c>
      <c r="L284" s="22" t="s">
        <v>196</v>
      </c>
      <c r="O284" s="22">
        <v>46</v>
      </c>
      <c r="R284" s="35">
        <f t="shared" ref="R284:BS284" si="5315">IF($O284=R$2,R$193,IF(R$2&gt;$O284,Q284-Q285,0))</f>
        <v>0</v>
      </c>
      <c r="S284" s="35">
        <f t="shared" si="5315"/>
        <v>0</v>
      </c>
      <c r="T284" s="35">
        <f t="shared" si="5315"/>
        <v>0</v>
      </c>
      <c r="U284" s="35">
        <f t="shared" si="5315"/>
        <v>0</v>
      </c>
      <c r="V284" s="35">
        <f t="shared" si="5315"/>
        <v>0</v>
      </c>
      <c r="W284" s="35">
        <f t="shared" si="5315"/>
        <v>0</v>
      </c>
      <c r="X284" s="35">
        <f t="shared" si="5315"/>
        <v>0</v>
      </c>
      <c r="Y284" s="35">
        <f t="shared" si="5315"/>
        <v>0</v>
      </c>
      <c r="Z284" s="35">
        <f t="shared" si="5315"/>
        <v>0</v>
      </c>
      <c r="AA284" s="35">
        <f t="shared" si="5315"/>
        <v>0</v>
      </c>
      <c r="AB284" s="35">
        <f t="shared" si="5315"/>
        <v>0</v>
      </c>
      <c r="AC284" s="35">
        <f t="shared" si="5315"/>
        <v>0</v>
      </c>
      <c r="AD284" s="35">
        <f t="shared" si="5315"/>
        <v>0</v>
      </c>
      <c r="AE284" s="35">
        <f t="shared" si="5315"/>
        <v>0</v>
      </c>
      <c r="AF284" s="35">
        <f t="shared" si="5315"/>
        <v>0</v>
      </c>
      <c r="AG284" s="35">
        <f t="shared" si="5315"/>
        <v>0</v>
      </c>
      <c r="AH284" s="35">
        <f t="shared" si="5315"/>
        <v>0</v>
      </c>
      <c r="AI284" s="35">
        <f t="shared" si="5315"/>
        <v>0</v>
      </c>
      <c r="AJ284" s="35">
        <f t="shared" si="5315"/>
        <v>0</v>
      </c>
      <c r="AK284" s="35">
        <f t="shared" si="5315"/>
        <v>0</v>
      </c>
      <c r="AL284" s="35">
        <f t="shared" si="5315"/>
        <v>0</v>
      </c>
      <c r="AM284" s="35">
        <f t="shared" si="5315"/>
        <v>0</v>
      </c>
      <c r="AN284" s="35">
        <f t="shared" si="5315"/>
        <v>0</v>
      </c>
      <c r="AO284" s="35">
        <f t="shared" si="5315"/>
        <v>0</v>
      </c>
      <c r="AP284" s="35">
        <f t="shared" si="5315"/>
        <v>0</v>
      </c>
      <c r="AQ284" s="35">
        <f t="shared" si="5315"/>
        <v>0</v>
      </c>
      <c r="AR284" s="35">
        <f t="shared" si="5315"/>
        <v>0</v>
      </c>
      <c r="AS284" s="35">
        <f t="shared" si="5315"/>
        <v>0</v>
      </c>
      <c r="AT284" s="35">
        <f t="shared" si="5315"/>
        <v>0</v>
      </c>
      <c r="AU284" s="35">
        <f t="shared" si="5315"/>
        <v>0</v>
      </c>
      <c r="AV284" s="35">
        <f t="shared" si="5315"/>
        <v>0</v>
      </c>
      <c r="AW284" s="35">
        <f t="shared" si="5315"/>
        <v>0</v>
      </c>
      <c r="AX284" s="35">
        <f t="shared" si="5315"/>
        <v>0</v>
      </c>
      <c r="AY284" s="35">
        <f t="shared" si="5315"/>
        <v>0</v>
      </c>
      <c r="AZ284" s="35">
        <f t="shared" si="5315"/>
        <v>0</v>
      </c>
      <c r="BA284" s="35">
        <f t="shared" si="5315"/>
        <v>0</v>
      </c>
      <c r="BB284" s="35">
        <f t="shared" si="5315"/>
        <v>0</v>
      </c>
      <c r="BC284" s="35">
        <f t="shared" si="5315"/>
        <v>0</v>
      </c>
      <c r="BD284" s="35">
        <f t="shared" si="5315"/>
        <v>0</v>
      </c>
      <c r="BE284" s="35">
        <f t="shared" si="5315"/>
        <v>0</v>
      </c>
      <c r="BF284" s="35">
        <f t="shared" si="5315"/>
        <v>0</v>
      </c>
      <c r="BG284" s="35">
        <f t="shared" si="5315"/>
        <v>0</v>
      </c>
      <c r="BH284" s="35">
        <f t="shared" si="5315"/>
        <v>0</v>
      </c>
      <c r="BI284" s="35">
        <f t="shared" si="5315"/>
        <v>0</v>
      </c>
      <c r="BJ284" s="35">
        <f t="shared" si="5315"/>
        <v>0</v>
      </c>
      <c r="BK284" s="35">
        <f t="shared" si="5315"/>
        <v>0</v>
      </c>
      <c r="BL284" s="35">
        <f t="shared" si="5315"/>
        <v>0</v>
      </c>
      <c r="BM284" s="35">
        <f t="shared" si="5315"/>
        <v>0</v>
      </c>
      <c r="BN284" s="35">
        <f t="shared" si="5315"/>
        <v>0</v>
      </c>
      <c r="BO284" s="35">
        <f t="shared" si="5315"/>
        <v>0</v>
      </c>
      <c r="BP284" s="35">
        <f t="shared" si="5315"/>
        <v>0</v>
      </c>
      <c r="BQ284" s="35">
        <f t="shared" si="5315"/>
        <v>0</v>
      </c>
      <c r="BR284" s="35">
        <f t="shared" si="5315"/>
        <v>0</v>
      </c>
      <c r="BS284" s="35">
        <f t="shared" si="5315"/>
        <v>0</v>
      </c>
    </row>
    <row r="285" spans="6:71" hidden="1" outlineLevel="1">
      <c r="F285" t="s">
        <v>197</v>
      </c>
      <c r="L285" s="22" t="s">
        <v>190</v>
      </c>
      <c r="O285" s="22">
        <v>46</v>
      </c>
      <c r="R285" s="35">
        <f t="shared" ref="R285" si="5316">IF(R$2&gt;=$O285,IF(R284-(R284*HLOOKUP($O285,$R$2:$BS$34,32,FALSE))&lt;=0,R284,R284*HLOOKUP($O285,$R$2:$BS$34,32,FALSE)),0)</f>
        <v>0</v>
      </c>
      <c r="S285" s="35">
        <f t="shared" ref="S285" si="5317">IF(S$2&gt;=$O285,IF(S284-(S284*HLOOKUP($O285,$R$2:$BS$34,32,FALSE))&lt;=0,S284,S284*HLOOKUP($O285,$R$2:$BS$34,32,FALSE)),0)</f>
        <v>0</v>
      </c>
      <c r="T285" s="35">
        <f t="shared" ref="T285" si="5318">IF(T$2&gt;=$O285,IF(T284-(T284*HLOOKUP($O285,$R$2:$BS$34,32,FALSE))&lt;=0,T284,T284*HLOOKUP($O285,$R$2:$BS$34,32,FALSE)),0)</f>
        <v>0</v>
      </c>
      <c r="U285" s="35">
        <f t="shared" ref="U285" si="5319">IF(U$2&gt;=$O285,IF(U284-(U284*HLOOKUP($O285,$R$2:$BS$34,32,FALSE))&lt;=0,U284,U284*HLOOKUP($O285,$R$2:$BS$34,32,FALSE)),0)</f>
        <v>0</v>
      </c>
      <c r="V285" s="35">
        <f t="shared" ref="V285" si="5320">IF(V$2&gt;=$O285,IF(V284-(V284*HLOOKUP($O285,$R$2:$BS$34,32,FALSE))&lt;=0,V284,V284*HLOOKUP($O285,$R$2:$BS$34,32,FALSE)),0)</f>
        <v>0</v>
      </c>
      <c r="W285" s="35">
        <f t="shared" ref="W285" si="5321">IF(W$2&gt;=$O285,IF(W284-(W284*HLOOKUP($O285,$R$2:$BS$34,32,FALSE))&lt;=0,W284,W284*HLOOKUP($O285,$R$2:$BS$34,32,FALSE)),0)</f>
        <v>0</v>
      </c>
      <c r="X285" s="35">
        <f t="shared" ref="X285" si="5322">IF(X$2&gt;=$O285,IF(X284-(X284*HLOOKUP($O285,$R$2:$BS$34,32,FALSE))&lt;=0,X284,X284*HLOOKUP($O285,$R$2:$BS$34,32,FALSE)),0)</f>
        <v>0</v>
      </c>
      <c r="Y285" s="35">
        <f t="shared" ref="Y285" si="5323">IF(Y$2&gt;=$O285,IF(Y284-(Y284*HLOOKUP($O285,$R$2:$BS$34,32,FALSE))&lt;=0,Y284,Y284*HLOOKUP($O285,$R$2:$BS$34,32,FALSE)),0)</f>
        <v>0</v>
      </c>
      <c r="Z285" s="35">
        <f t="shared" ref="Z285" si="5324">IF(Z$2&gt;=$O285,IF(Z284-(Z284*HLOOKUP($O285,$R$2:$BS$34,32,FALSE))&lt;=0,Z284,Z284*HLOOKUP($O285,$R$2:$BS$34,32,FALSE)),0)</f>
        <v>0</v>
      </c>
      <c r="AA285" s="35">
        <f t="shared" ref="AA285" si="5325">IF(AA$2&gt;=$O285,IF(AA284-(AA284*HLOOKUP($O285,$R$2:$BS$34,32,FALSE))&lt;=0,AA284,AA284*HLOOKUP($O285,$R$2:$BS$34,32,FALSE)),0)</f>
        <v>0</v>
      </c>
      <c r="AB285" s="35">
        <f t="shared" ref="AB285" si="5326">IF(AB$2&gt;=$O285,IF(AB284-(AB284*HLOOKUP($O285,$R$2:$BS$34,32,FALSE))&lt;=0,AB284,AB284*HLOOKUP($O285,$R$2:$BS$34,32,FALSE)),0)</f>
        <v>0</v>
      </c>
      <c r="AC285" s="35">
        <f t="shared" ref="AC285" si="5327">IF(AC$2&gt;=$O285,IF(AC284-(AC284*HLOOKUP($O285,$R$2:$BS$34,32,FALSE))&lt;=0,AC284,AC284*HLOOKUP($O285,$R$2:$BS$34,32,FALSE)),0)</f>
        <v>0</v>
      </c>
      <c r="AD285" s="35">
        <f t="shared" ref="AD285" si="5328">IF(AD$2&gt;=$O285,IF(AD284-(AD284*HLOOKUP($O285,$R$2:$BS$34,32,FALSE))&lt;=0,AD284,AD284*HLOOKUP($O285,$R$2:$BS$34,32,FALSE)),0)</f>
        <v>0</v>
      </c>
      <c r="AE285" s="35">
        <f t="shared" ref="AE285" si="5329">IF(AE$2&gt;=$O285,IF(AE284-(AE284*HLOOKUP($O285,$R$2:$BS$34,32,FALSE))&lt;=0,AE284,AE284*HLOOKUP($O285,$R$2:$BS$34,32,FALSE)),0)</f>
        <v>0</v>
      </c>
      <c r="AF285" s="35">
        <f t="shared" ref="AF285" si="5330">IF(AF$2&gt;=$O285,IF(AF284-(AF284*HLOOKUP($O285,$R$2:$BS$34,32,FALSE))&lt;=0,AF284,AF284*HLOOKUP($O285,$R$2:$BS$34,32,FALSE)),0)</f>
        <v>0</v>
      </c>
      <c r="AG285" s="35">
        <f t="shared" ref="AG285" si="5331">IF(AG$2&gt;=$O285,IF(AG284-(AG284*HLOOKUP($O285,$R$2:$BS$34,32,FALSE))&lt;=0,AG284,AG284*HLOOKUP($O285,$R$2:$BS$34,32,FALSE)),0)</f>
        <v>0</v>
      </c>
      <c r="AH285" s="35">
        <f t="shared" ref="AH285" si="5332">IF(AH$2&gt;=$O285,IF(AH284-(AH284*HLOOKUP($O285,$R$2:$BS$34,32,FALSE))&lt;=0,AH284,AH284*HLOOKUP($O285,$R$2:$BS$34,32,FALSE)),0)</f>
        <v>0</v>
      </c>
      <c r="AI285" s="35">
        <f t="shared" ref="AI285" si="5333">IF(AI$2&gt;=$O285,IF(AI284-(AI284*HLOOKUP($O285,$R$2:$BS$34,32,FALSE))&lt;=0,AI284,AI284*HLOOKUP($O285,$R$2:$BS$34,32,FALSE)),0)</f>
        <v>0</v>
      </c>
      <c r="AJ285" s="35">
        <f t="shared" ref="AJ285" si="5334">IF(AJ$2&gt;=$O285,IF(AJ284-(AJ284*HLOOKUP($O285,$R$2:$BS$34,32,FALSE))&lt;=0,AJ284,AJ284*HLOOKUP($O285,$R$2:$BS$34,32,FALSE)),0)</f>
        <v>0</v>
      </c>
      <c r="AK285" s="35">
        <f t="shared" ref="AK285" si="5335">IF(AK$2&gt;=$O285,IF(AK284-(AK284*HLOOKUP($O285,$R$2:$BS$34,32,FALSE))&lt;=0,AK284,AK284*HLOOKUP($O285,$R$2:$BS$34,32,FALSE)),0)</f>
        <v>0</v>
      </c>
      <c r="AL285" s="35">
        <f t="shared" ref="AL285" si="5336">IF(AL$2&gt;=$O285,IF(AL284-(AL284*HLOOKUP($O285,$R$2:$BS$34,32,FALSE))&lt;=0,AL284,AL284*HLOOKUP($O285,$R$2:$BS$34,32,FALSE)),0)</f>
        <v>0</v>
      </c>
      <c r="AM285" s="35">
        <f t="shared" ref="AM285" si="5337">IF(AM$2&gt;=$O285,IF(AM284-(AM284*HLOOKUP($O285,$R$2:$BS$34,32,FALSE))&lt;=0,AM284,AM284*HLOOKUP($O285,$R$2:$BS$34,32,FALSE)),0)</f>
        <v>0</v>
      </c>
      <c r="AN285" s="35">
        <f t="shared" ref="AN285" si="5338">IF(AN$2&gt;=$O285,IF(AN284-(AN284*HLOOKUP($O285,$R$2:$BS$34,32,FALSE))&lt;=0,AN284,AN284*HLOOKUP($O285,$R$2:$BS$34,32,FALSE)),0)</f>
        <v>0</v>
      </c>
      <c r="AO285" s="35">
        <f t="shared" ref="AO285" si="5339">IF(AO$2&gt;=$O285,IF(AO284-(AO284*HLOOKUP($O285,$R$2:$BS$34,32,FALSE))&lt;=0,AO284,AO284*HLOOKUP($O285,$R$2:$BS$34,32,FALSE)),0)</f>
        <v>0</v>
      </c>
      <c r="AP285" s="35">
        <f t="shared" ref="AP285" si="5340">IF(AP$2&gt;=$O285,IF(AP284-(AP284*HLOOKUP($O285,$R$2:$BS$34,32,FALSE))&lt;=0,AP284,AP284*HLOOKUP($O285,$R$2:$BS$34,32,FALSE)),0)</f>
        <v>0</v>
      </c>
      <c r="AQ285" s="35">
        <f t="shared" ref="AQ285" si="5341">IF(AQ$2&gt;=$O285,IF(AQ284-(AQ284*HLOOKUP($O285,$R$2:$BS$34,32,FALSE))&lt;=0,AQ284,AQ284*HLOOKUP($O285,$R$2:$BS$34,32,FALSE)),0)</f>
        <v>0</v>
      </c>
      <c r="AR285" s="35">
        <f t="shared" ref="AR285" si="5342">IF(AR$2&gt;=$O285,IF(AR284-(AR284*HLOOKUP($O285,$R$2:$BS$34,32,FALSE))&lt;=0,AR284,AR284*HLOOKUP($O285,$R$2:$BS$34,32,FALSE)),0)</f>
        <v>0</v>
      </c>
      <c r="AS285" s="35">
        <f t="shared" ref="AS285" si="5343">IF(AS$2&gt;=$O285,IF(AS284-(AS284*HLOOKUP($O285,$R$2:$BS$34,32,FALSE))&lt;=0,AS284,AS284*HLOOKUP($O285,$R$2:$BS$34,32,FALSE)),0)</f>
        <v>0</v>
      </c>
      <c r="AT285" s="35">
        <f t="shared" ref="AT285" si="5344">IF(AT$2&gt;=$O285,IF(AT284-(AT284*HLOOKUP($O285,$R$2:$BS$34,32,FALSE))&lt;=0,AT284,AT284*HLOOKUP($O285,$R$2:$BS$34,32,FALSE)),0)</f>
        <v>0</v>
      </c>
      <c r="AU285" s="35">
        <f t="shared" ref="AU285" si="5345">IF(AU$2&gt;=$O285,IF(AU284-(AU284*HLOOKUP($O285,$R$2:$BS$34,32,FALSE))&lt;=0,AU284,AU284*HLOOKUP($O285,$R$2:$BS$34,32,FALSE)),0)</f>
        <v>0</v>
      </c>
      <c r="AV285" s="35">
        <f t="shared" ref="AV285" si="5346">IF(AV$2&gt;=$O285,IF(AV284-(AV284*HLOOKUP($O285,$R$2:$BS$34,32,FALSE))&lt;=0,AV284,AV284*HLOOKUP($O285,$R$2:$BS$34,32,FALSE)),0)</f>
        <v>0</v>
      </c>
      <c r="AW285" s="35">
        <f t="shared" ref="AW285" si="5347">IF(AW$2&gt;=$O285,IF(AW284-(AW284*HLOOKUP($O285,$R$2:$BS$34,32,FALSE))&lt;=0,AW284,AW284*HLOOKUP($O285,$R$2:$BS$34,32,FALSE)),0)</f>
        <v>0</v>
      </c>
      <c r="AX285" s="35">
        <f t="shared" ref="AX285" si="5348">IF(AX$2&gt;=$O285,IF(AX284-(AX284*HLOOKUP($O285,$R$2:$BS$34,32,FALSE))&lt;=0,AX284,AX284*HLOOKUP($O285,$R$2:$BS$34,32,FALSE)),0)</f>
        <v>0</v>
      </c>
      <c r="AY285" s="35">
        <f t="shared" ref="AY285" si="5349">IF(AY$2&gt;=$O285,IF(AY284-(AY284*HLOOKUP($O285,$R$2:$BS$34,32,FALSE))&lt;=0,AY284,AY284*HLOOKUP($O285,$R$2:$BS$34,32,FALSE)),0)</f>
        <v>0</v>
      </c>
      <c r="AZ285" s="35">
        <f t="shared" ref="AZ285" si="5350">IF(AZ$2&gt;=$O285,IF(AZ284-(AZ284*HLOOKUP($O285,$R$2:$BS$34,32,FALSE))&lt;=0,AZ284,AZ284*HLOOKUP($O285,$R$2:$BS$34,32,FALSE)),0)</f>
        <v>0</v>
      </c>
      <c r="BA285" s="35">
        <f t="shared" ref="BA285" si="5351">IF(BA$2&gt;=$O285,IF(BA284-(BA284*HLOOKUP($O285,$R$2:$BS$34,32,FALSE))&lt;=0,BA284,BA284*HLOOKUP($O285,$R$2:$BS$34,32,FALSE)),0)</f>
        <v>0</v>
      </c>
      <c r="BB285" s="35">
        <f t="shared" ref="BB285" si="5352">IF(BB$2&gt;=$O285,IF(BB284-(BB284*HLOOKUP($O285,$R$2:$BS$34,32,FALSE))&lt;=0,BB284,BB284*HLOOKUP($O285,$R$2:$BS$34,32,FALSE)),0)</f>
        <v>0</v>
      </c>
      <c r="BC285" s="35">
        <f t="shared" ref="BC285" si="5353">IF(BC$2&gt;=$O285,IF(BC284-(BC284*HLOOKUP($O285,$R$2:$BS$34,32,FALSE))&lt;=0,BC284,BC284*HLOOKUP($O285,$R$2:$BS$34,32,FALSE)),0)</f>
        <v>0</v>
      </c>
      <c r="BD285" s="35">
        <f t="shared" ref="BD285" si="5354">IF(BD$2&gt;=$O285,IF(BD284-(BD284*HLOOKUP($O285,$R$2:$BS$34,32,FALSE))&lt;=0,BD284,BD284*HLOOKUP($O285,$R$2:$BS$34,32,FALSE)),0)</f>
        <v>0</v>
      </c>
      <c r="BE285" s="35">
        <f t="shared" ref="BE285" si="5355">IF(BE$2&gt;=$O285,IF(BE284-(BE284*HLOOKUP($O285,$R$2:$BS$34,32,FALSE))&lt;=0,BE284,BE284*HLOOKUP($O285,$R$2:$BS$34,32,FALSE)),0)</f>
        <v>0</v>
      </c>
      <c r="BF285" s="35">
        <f t="shared" ref="BF285" si="5356">IF(BF$2&gt;=$O285,IF(BF284-(BF284*HLOOKUP($O285,$R$2:$BS$34,32,FALSE))&lt;=0,BF284,BF284*HLOOKUP($O285,$R$2:$BS$34,32,FALSE)),0)</f>
        <v>0</v>
      </c>
      <c r="BG285" s="35">
        <f t="shared" ref="BG285" si="5357">IF(BG$2&gt;=$O285,IF(BG284-(BG284*HLOOKUP($O285,$R$2:$BS$34,32,FALSE))&lt;=0,BG284,BG284*HLOOKUP($O285,$R$2:$BS$34,32,FALSE)),0)</f>
        <v>0</v>
      </c>
      <c r="BH285" s="35">
        <f t="shared" ref="BH285" si="5358">IF(BH$2&gt;=$O285,IF(BH284-(BH284*HLOOKUP($O285,$R$2:$BS$34,32,FALSE))&lt;=0,BH284,BH284*HLOOKUP($O285,$R$2:$BS$34,32,FALSE)),0)</f>
        <v>0</v>
      </c>
      <c r="BI285" s="35">
        <f t="shared" ref="BI285" si="5359">IF(BI$2&gt;=$O285,IF(BI284-(BI284*HLOOKUP($O285,$R$2:$BS$34,32,FALSE))&lt;=0,BI284,BI284*HLOOKUP($O285,$R$2:$BS$34,32,FALSE)),0)</f>
        <v>0</v>
      </c>
      <c r="BJ285" s="35">
        <f t="shared" ref="BJ285" si="5360">IF(BJ$2&gt;=$O285,IF(BJ284-(BJ284*HLOOKUP($O285,$R$2:$BS$34,32,FALSE))&lt;=0,BJ284,BJ284*HLOOKUP($O285,$R$2:$BS$34,32,FALSE)),0)</f>
        <v>0</v>
      </c>
      <c r="BK285" s="35">
        <f t="shared" ref="BK285" si="5361">IF(BK$2&gt;=$O285,IF(BK284-(BK284*HLOOKUP($O285,$R$2:$BS$34,32,FALSE))&lt;=0,BK284,BK284*HLOOKUP($O285,$R$2:$BS$34,32,FALSE)),0)</f>
        <v>0</v>
      </c>
      <c r="BL285" s="35">
        <f t="shared" ref="BL285" si="5362">IF(BL$2&gt;=$O285,IF(BL284-(BL284*HLOOKUP($O285,$R$2:$BS$34,32,FALSE))&lt;=0,BL284,BL284*HLOOKUP($O285,$R$2:$BS$34,32,FALSE)),0)</f>
        <v>0</v>
      </c>
      <c r="BM285" s="35">
        <f t="shared" ref="BM285" si="5363">IF(BM$2&gt;=$O285,IF(BM284-(BM284*HLOOKUP($O285,$R$2:$BS$34,32,FALSE))&lt;=0,BM284,BM284*HLOOKUP($O285,$R$2:$BS$34,32,FALSE)),0)</f>
        <v>0</v>
      </c>
      <c r="BN285" s="35">
        <f t="shared" ref="BN285" si="5364">IF(BN$2&gt;=$O285,IF(BN284-(BN284*HLOOKUP($O285,$R$2:$BS$34,32,FALSE))&lt;=0,BN284,BN284*HLOOKUP($O285,$R$2:$BS$34,32,FALSE)),0)</f>
        <v>0</v>
      </c>
      <c r="BO285" s="35">
        <f t="shared" ref="BO285" si="5365">IF(BO$2&gt;=$O285,IF(BO284-(BO284*HLOOKUP($O285,$R$2:$BS$34,32,FALSE))&lt;=0,BO284,BO284*HLOOKUP($O285,$R$2:$BS$34,32,FALSE)),0)</f>
        <v>0</v>
      </c>
      <c r="BP285" s="35">
        <f t="shared" ref="BP285" si="5366">IF(BP$2&gt;=$O285,IF(BP284-(BP284*HLOOKUP($O285,$R$2:$BS$34,32,FALSE))&lt;=0,BP284,BP284*HLOOKUP($O285,$R$2:$BS$34,32,FALSE)),0)</f>
        <v>0</v>
      </c>
      <c r="BQ285" s="35">
        <f t="shared" ref="BQ285" si="5367">IF(BQ$2&gt;=$O285,IF(BQ284-(BQ284*HLOOKUP($O285,$R$2:$BS$34,32,FALSE))&lt;=0,BQ284,BQ284*HLOOKUP($O285,$R$2:$BS$34,32,FALSE)),0)</f>
        <v>0</v>
      </c>
      <c r="BR285" s="35">
        <f t="shared" ref="BR285" si="5368">IF(BR$2&gt;=$O285,IF(BR284-(BR284*HLOOKUP($O285,$R$2:$BS$34,32,FALSE))&lt;=0,BR284,BR284*HLOOKUP($O285,$R$2:$BS$34,32,FALSE)),0)</f>
        <v>0</v>
      </c>
      <c r="BS285" s="35">
        <f t="shared" ref="BS285" si="5369">IF(BS$2&gt;=$O285,IF(BS284-(BS284*HLOOKUP($O285,$R$2:$BS$34,32,FALSE))&lt;=0,BS284,BS284*HLOOKUP($O285,$R$2:$BS$34,32,FALSE)),0)</f>
        <v>0</v>
      </c>
    </row>
    <row r="286" spans="6:71" hidden="1" outlineLevel="1">
      <c r="F286" t="s">
        <v>195</v>
      </c>
      <c r="L286" s="22" t="s">
        <v>196</v>
      </c>
      <c r="O286" s="22">
        <v>47</v>
      </c>
      <c r="R286" s="35">
        <f t="shared" ref="R286:BS286" si="5370">IF($O286=R$2,R$193,IF(R$2&gt;$O286,Q286-Q287,0))</f>
        <v>0</v>
      </c>
      <c r="S286" s="35">
        <f t="shared" si="5370"/>
        <v>0</v>
      </c>
      <c r="T286" s="35">
        <f t="shared" si="5370"/>
        <v>0</v>
      </c>
      <c r="U286" s="35">
        <f t="shared" si="5370"/>
        <v>0</v>
      </c>
      <c r="V286" s="35">
        <f t="shared" si="5370"/>
        <v>0</v>
      </c>
      <c r="W286" s="35">
        <f t="shared" si="5370"/>
        <v>0</v>
      </c>
      <c r="X286" s="35">
        <f t="shared" si="5370"/>
        <v>0</v>
      </c>
      <c r="Y286" s="35">
        <f t="shared" si="5370"/>
        <v>0</v>
      </c>
      <c r="Z286" s="35">
        <f t="shared" si="5370"/>
        <v>0</v>
      </c>
      <c r="AA286" s="35">
        <f t="shared" si="5370"/>
        <v>0</v>
      </c>
      <c r="AB286" s="35">
        <f t="shared" si="5370"/>
        <v>0</v>
      </c>
      <c r="AC286" s="35">
        <f t="shared" si="5370"/>
        <v>0</v>
      </c>
      <c r="AD286" s="35">
        <f t="shared" si="5370"/>
        <v>0</v>
      </c>
      <c r="AE286" s="35">
        <f t="shared" si="5370"/>
        <v>0</v>
      </c>
      <c r="AF286" s="35">
        <f t="shared" si="5370"/>
        <v>0</v>
      </c>
      <c r="AG286" s="35">
        <f t="shared" si="5370"/>
        <v>0</v>
      </c>
      <c r="AH286" s="35">
        <f t="shared" si="5370"/>
        <v>0</v>
      </c>
      <c r="AI286" s="35">
        <f t="shared" si="5370"/>
        <v>0</v>
      </c>
      <c r="AJ286" s="35">
        <f t="shared" si="5370"/>
        <v>0</v>
      </c>
      <c r="AK286" s="35">
        <f t="shared" si="5370"/>
        <v>0</v>
      </c>
      <c r="AL286" s="35">
        <f t="shared" si="5370"/>
        <v>0</v>
      </c>
      <c r="AM286" s="35">
        <f t="shared" si="5370"/>
        <v>0</v>
      </c>
      <c r="AN286" s="35">
        <f t="shared" si="5370"/>
        <v>0</v>
      </c>
      <c r="AO286" s="35">
        <f t="shared" si="5370"/>
        <v>0</v>
      </c>
      <c r="AP286" s="35">
        <f t="shared" si="5370"/>
        <v>0</v>
      </c>
      <c r="AQ286" s="35">
        <f t="shared" si="5370"/>
        <v>0</v>
      </c>
      <c r="AR286" s="35">
        <f t="shared" si="5370"/>
        <v>0</v>
      </c>
      <c r="AS286" s="35">
        <f t="shared" si="5370"/>
        <v>0</v>
      </c>
      <c r="AT286" s="35">
        <f t="shared" si="5370"/>
        <v>0</v>
      </c>
      <c r="AU286" s="35">
        <f t="shared" si="5370"/>
        <v>0</v>
      </c>
      <c r="AV286" s="35">
        <f t="shared" si="5370"/>
        <v>0</v>
      </c>
      <c r="AW286" s="35">
        <f t="shared" si="5370"/>
        <v>0</v>
      </c>
      <c r="AX286" s="35">
        <f t="shared" si="5370"/>
        <v>0</v>
      </c>
      <c r="AY286" s="35">
        <f t="shared" si="5370"/>
        <v>0</v>
      </c>
      <c r="AZ286" s="35">
        <f t="shared" si="5370"/>
        <v>0</v>
      </c>
      <c r="BA286" s="35">
        <f t="shared" si="5370"/>
        <v>0</v>
      </c>
      <c r="BB286" s="35">
        <f t="shared" si="5370"/>
        <v>0</v>
      </c>
      <c r="BC286" s="35">
        <f t="shared" si="5370"/>
        <v>0</v>
      </c>
      <c r="BD286" s="35">
        <f t="shared" si="5370"/>
        <v>0</v>
      </c>
      <c r="BE286" s="35">
        <f t="shared" si="5370"/>
        <v>0</v>
      </c>
      <c r="BF286" s="35">
        <f t="shared" si="5370"/>
        <v>0</v>
      </c>
      <c r="BG286" s="35">
        <f t="shared" si="5370"/>
        <v>0</v>
      </c>
      <c r="BH286" s="35">
        <f t="shared" si="5370"/>
        <v>0</v>
      </c>
      <c r="BI286" s="35">
        <f t="shared" si="5370"/>
        <v>0</v>
      </c>
      <c r="BJ286" s="35">
        <f t="shared" si="5370"/>
        <v>0</v>
      </c>
      <c r="BK286" s="35">
        <f t="shared" si="5370"/>
        <v>0</v>
      </c>
      <c r="BL286" s="35">
        <f t="shared" si="5370"/>
        <v>0</v>
      </c>
      <c r="BM286" s="35">
        <f t="shared" si="5370"/>
        <v>0</v>
      </c>
      <c r="BN286" s="35">
        <f t="shared" si="5370"/>
        <v>0</v>
      </c>
      <c r="BO286" s="35">
        <f t="shared" si="5370"/>
        <v>0</v>
      </c>
      <c r="BP286" s="35">
        <f t="shared" si="5370"/>
        <v>0</v>
      </c>
      <c r="BQ286" s="35">
        <f t="shared" si="5370"/>
        <v>0</v>
      </c>
      <c r="BR286" s="35">
        <f t="shared" si="5370"/>
        <v>0</v>
      </c>
      <c r="BS286" s="35">
        <f t="shared" si="5370"/>
        <v>0</v>
      </c>
    </row>
    <row r="287" spans="6:71" hidden="1" outlineLevel="1">
      <c r="F287" t="s">
        <v>197</v>
      </c>
      <c r="L287" s="22" t="s">
        <v>190</v>
      </c>
      <c r="O287" s="22">
        <v>47</v>
      </c>
      <c r="R287" s="35">
        <f t="shared" ref="R287" si="5371">IF(R$2&gt;=$O287,IF(R286-(R286*HLOOKUP($O287,$R$2:$BS$34,32,FALSE))&lt;=0,R286,R286*HLOOKUP($O287,$R$2:$BS$34,32,FALSE)),0)</f>
        <v>0</v>
      </c>
      <c r="S287" s="35">
        <f t="shared" ref="S287" si="5372">IF(S$2&gt;=$O287,IF(S286-(S286*HLOOKUP($O287,$R$2:$BS$34,32,FALSE))&lt;=0,S286,S286*HLOOKUP($O287,$R$2:$BS$34,32,FALSE)),0)</f>
        <v>0</v>
      </c>
      <c r="T287" s="35">
        <f t="shared" ref="T287" si="5373">IF(T$2&gt;=$O287,IF(T286-(T286*HLOOKUP($O287,$R$2:$BS$34,32,FALSE))&lt;=0,T286,T286*HLOOKUP($O287,$R$2:$BS$34,32,FALSE)),0)</f>
        <v>0</v>
      </c>
      <c r="U287" s="35">
        <f t="shared" ref="U287" si="5374">IF(U$2&gt;=$O287,IF(U286-(U286*HLOOKUP($O287,$R$2:$BS$34,32,FALSE))&lt;=0,U286,U286*HLOOKUP($O287,$R$2:$BS$34,32,FALSE)),0)</f>
        <v>0</v>
      </c>
      <c r="V287" s="35">
        <f t="shared" ref="V287" si="5375">IF(V$2&gt;=$O287,IF(V286-(V286*HLOOKUP($O287,$R$2:$BS$34,32,FALSE))&lt;=0,V286,V286*HLOOKUP($O287,$R$2:$BS$34,32,FALSE)),0)</f>
        <v>0</v>
      </c>
      <c r="W287" s="35">
        <f t="shared" ref="W287" si="5376">IF(W$2&gt;=$O287,IF(W286-(W286*HLOOKUP($O287,$R$2:$BS$34,32,FALSE))&lt;=0,W286,W286*HLOOKUP($O287,$R$2:$BS$34,32,FALSE)),0)</f>
        <v>0</v>
      </c>
      <c r="X287" s="35">
        <f t="shared" ref="X287" si="5377">IF(X$2&gt;=$O287,IF(X286-(X286*HLOOKUP($O287,$R$2:$BS$34,32,FALSE))&lt;=0,X286,X286*HLOOKUP($O287,$R$2:$BS$34,32,FALSE)),0)</f>
        <v>0</v>
      </c>
      <c r="Y287" s="35">
        <f t="shared" ref="Y287" si="5378">IF(Y$2&gt;=$O287,IF(Y286-(Y286*HLOOKUP($O287,$R$2:$BS$34,32,FALSE))&lt;=0,Y286,Y286*HLOOKUP($O287,$R$2:$BS$34,32,FALSE)),0)</f>
        <v>0</v>
      </c>
      <c r="Z287" s="35">
        <f t="shared" ref="Z287" si="5379">IF(Z$2&gt;=$O287,IF(Z286-(Z286*HLOOKUP($O287,$R$2:$BS$34,32,FALSE))&lt;=0,Z286,Z286*HLOOKUP($O287,$R$2:$BS$34,32,FALSE)),0)</f>
        <v>0</v>
      </c>
      <c r="AA287" s="35">
        <f t="shared" ref="AA287" si="5380">IF(AA$2&gt;=$O287,IF(AA286-(AA286*HLOOKUP($O287,$R$2:$BS$34,32,FALSE))&lt;=0,AA286,AA286*HLOOKUP($O287,$R$2:$BS$34,32,FALSE)),0)</f>
        <v>0</v>
      </c>
      <c r="AB287" s="35">
        <f t="shared" ref="AB287" si="5381">IF(AB$2&gt;=$O287,IF(AB286-(AB286*HLOOKUP($O287,$R$2:$BS$34,32,FALSE))&lt;=0,AB286,AB286*HLOOKUP($O287,$R$2:$BS$34,32,FALSE)),0)</f>
        <v>0</v>
      </c>
      <c r="AC287" s="35">
        <f t="shared" ref="AC287" si="5382">IF(AC$2&gt;=$O287,IF(AC286-(AC286*HLOOKUP($O287,$R$2:$BS$34,32,FALSE))&lt;=0,AC286,AC286*HLOOKUP($O287,$R$2:$BS$34,32,FALSE)),0)</f>
        <v>0</v>
      </c>
      <c r="AD287" s="35">
        <f t="shared" ref="AD287" si="5383">IF(AD$2&gt;=$O287,IF(AD286-(AD286*HLOOKUP($O287,$R$2:$BS$34,32,FALSE))&lt;=0,AD286,AD286*HLOOKUP($O287,$R$2:$BS$34,32,FALSE)),0)</f>
        <v>0</v>
      </c>
      <c r="AE287" s="35">
        <f t="shared" ref="AE287" si="5384">IF(AE$2&gt;=$O287,IF(AE286-(AE286*HLOOKUP($O287,$R$2:$BS$34,32,FALSE))&lt;=0,AE286,AE286*HLOOKUP($O287,$R$2:$BS$34,32,FALSE)),0)</f>
        <v>0</v>
      </c>
      <c r="AF287" s="35">
        <f t="shared" ref="AF287" si="5385">IF(AF$2&gt;=$O287,IF(AF286-(AF286*HLOOKUP($O287,$R$2:$BS$34,32,FALSE))&lt;=0,AF286,AF286*HLOOKUP($O287,$R$2:$BS$34,32,FALSE)),0)</f>
        <v>0</v>
      </c>
      <c r="AG287" s="35">
        <f t="shared" ref="AG287" si="5386">IF(AG$2&gt;=$O287,IF(AG286-(AG286*HLOOKUP($O287,$R$2:$BS$34,32,FALSE))&lt;=0,AG286,AG286*HLOOKUP($O287,$R$2:$BS$34,32,FALSE)),0)</f>
        <v>0</v>
      </c>
      <c r="AH287" s="35">
        <f t="shared" ref="AH287" si="5387">IF(AH$2&gt;=$O287,IF(AH286-(AH286*HLOOKUP($O287,$R$2:$BS$34,32,FALSE))&lt;=0,AH286,AH286*HLOOKUP($O287,$R$2:$BS$34,32,FALSE)),0)</f>
        <v>0</v>
      </c>
      <c r="AI287" s="35">
        <f t="shared" ref="AI287" si="5388">IF(AI$2&gt;=$O287,IF(AI286-(AI286*HLOOKUP($O287,$R$2:$BS$34,32,FALSE))&lt;=0,AI286,AI286*HLOOKUP($O287,$R$2:$BS$34,32,FALSE)),0)</f>
        <v>0</v>
      </c>
      <c r="AJ287" s="35">
        <f t="shared" ref="AJ287" si="5389">IF(AJ$2&gt;=$O287,IF(AJ286-(AJ286*HLOOKUP($O287,$R$2:$BS$34,32,FALSE))&lt;=0,AJ286,AJ286*HLOOKUP($O287,$R$2:$BS$34,32,FALSE)),0)</f>
        <v>0</v>
      </c>
      <c r="AK287" s="35">
        <f t="shared" ref="AK287" si="5390">IF(AK$2&gt;=$O287,IF(AK286-(AK286*HLOOKUP($O287,$R$2:$BS$34,32,FALSE))&lt;=0,AK286,AK286*HLOOKUP($O287,$R$2:$BS$34,32,FALSE)),0)</f>
        <v>0</v>
      </c>
      <c r="AL287" s="35">
        <f t="shared" ref="AL287" si="5391">IF(AL$2&gt;=$O287,IF(AL286-(AL286*HLOOKUP($O287,$R$2:$BS$34,32,FALSE))&lt;=0,AL286,AL286*HLOOKUP($O287,$R$2:$BS$34,32,FALSE)),0)</f>
        <v>0</v>
      </c>
      <c r="AM287" s="35">
        <f t="shared" ref="AM287" si="5392">IF(AM$2&gt;=$O287,IF(AM286-(AM286*HLOOKUP($O287,$R$2:$BS$34,32,FALSE))&lt;=0,AM286,AM286*HLOOKUP($O287,$R$2:$BS$34,32,FALSE)),0)</f>
        <v>0</v>
      </c>
      <c r="AN287" s="35">
        <f t="shared" ref="AN287" si="5393">IF(AN$2&gt;=$O287,IF(AN286-(AN286*HLOOKUP($O287,$R$2:$BS$34,32,FALSE))&lt;=0,AN286,AN286*HLOOKUP($O287,$R$2:$BS$34,32,FALSE)),0)</f>
        <v>0</v>
      </c>
      <c r="AO287" s="35">
        <f t="shared" ref="AO287" si="5394">IF(AO$2&gt;=$O287,IF(AO286-(AO286*HLOOKUP($O287,$R$2:$BS$34,32,FALSE))&lt;=0,AO286,AO286*HLOOKUP($O287,$R$2:$BS$34,32,FALSE)),0)</f>
        <v>0</v>
      </c>
      <c r="AP287" s="35">
        <f t="shared" ref="AP287" si="5395">IF(AP$2&gt;=$O287,IF(AP286-(AP286*HLOOKUP($O287,$R$2:$BS$34,32,FALSE))&lt;=0,AP286,AP286*HLOOKUP($O287,$R$2:$BS$34,32,FALSE)),0)</f>
        <v>0</v>
      </c>
      <c r="AQ287" s="35">
        <f t="shared" ref="AQ287" si="5396">IF(AQ$2&gt;=$O287,IF(AQ286-(AQ286*HLOOKUP($O287,$R$2:$BS$34,32,FALSE))&lt;=0,AQ286,AQ286*HLOOKUP($O287,$R$2:$BS$34,32,FALSE)),0)</f>
        <v>0</v>
      </c>
      <c r="AR287" s="35">
        <f t="shared" ref="AR287" si="5397">IF(AR$2&gt;=$O287,IF(AR286-(AR286*HLOOKUP($O287,$R$2:$BS$34,32,FALSE))&lt;=0,AR286,AR286*HLOOKUP($O287,$R$2:$BS$34,32,FALSE)),0)</f>
        <v>0</v>
      </c>
      <c r="AS287" s="35">
        <f t="shared" ref="AS287" si="5398">IF(AS$2&gt;=$O287,IF(AS286-(AS286*HLOOKUP($O287,$R$2:$BS$34,32,FALSE))&lt;=0,AS286,AS286*HLOOKUP($O287,$R$2:$BS$34,32,FALSE)),0)</f>
        <v>0</v>
      </c>
      <c r="AT287" s="35">
        <f t="shared" ref="AT287" si="5399">IF(AT$2&gt;=$O287,IF(AT286-(AT286*HLOOKUP($O287,$R$2:$BS$34,32,FALSE))&lt;=0,AT286,AT286*HLOOKUP($O287,$R$2:$BS$34,32,FALSE)),0)</f>
        <v>0</v>
      </c>
      <c r="AU287" s="35">
        <f t="shared" ref="AU287" si="5400">IF(AU$2&gt;=$O287,IF(AU286-(AU286*HLOOKUP($O287,$R$2:$BS$34,32,FALSE))&lt;=0,AU286,AU286*HLOOKUP($O287,$R$2:$BS$34,32,FALSE)),0)</f>
        <v>0</v>
      </c>
      <c r="AV287" s="35">
        <f t="shared" ref="AV287" si="5401">IF(AV$2&gt;=$O287,IF(AV286-(AV286*HLOOKUP($O287,$R$2:$BS$34,32,FALSE))&lt;=0,AV286,AV286*HLOOKUP($O287,$R$2:$BS$34,32,FALSE)),0)</f>
        <v>0</v>
      </c>
      <c r="AW287" s="35">
        <f t="shared" ref="AW287" si="5402">IF(AW$2&gt;=$O287,IF(AW286-(AW286*HLOOKUP($O287,$R$2:$BS$34,32,FALSE))&lt;=0,AW286,AW286*HLOOKUP($O287,$R$2:$BS$34,32,FALSE)),0)</f>
        <v>0</v>
      </c>
      <c r="AX287" s="35">
        <f t="shared" ref="AX287" si="5403">IF(AX$2&gt;=$O287,IF(AX286-(AX286*HLOOKUP($O287,$R$2:$BS$34,32,FALSE))&lt;=0,AX286,AX286*HLOOKUP($O287,$R$2:$BS$34,32,FALSE)),0)</f>
        <v>0</v>
      </c>
      <c r="AY287" s="35">
        <f t="shared" ref="AY287" si="5404">IF(AY$2&gt;=$O287,IF(AY286-(AY286*HLOOKUP($O287,$R$2:$BS$34,32,FALSE))&lt;=0,AY286,AY286*HLOOKUP($O287,$R$2:$BS$34,32,FALSE)),0)</f>
        <v>0</v>
      </c>
      <c r="AZ287" s="35">
        <f t="shared" ref="AZ287" si="5405">IF(AZ$2&gt;=$O287,IF(AZ286-(AZ286*HLOOKUP($O287,$R$2:$BS$34,32,FALSE))&lt;=0,AZ286,AZ286*HLOOKUP($O287,$R$2:$BS$34,32,FALSE)),0)</f>
        <v>0</v>
      </c>
      <c r="BA287" s="35">
        <f t="shared" ref="BA287" si="5406">IF(BA$2&gt;=$O287,IF(BA286-(BA286*HLOOKUP($O287,$R$2:$BS$34,32,FALSE))&lt;=0,BA286,BA286*HLOOKUP($O287,$R$2:$BS$34,32,FALSE)),0)</f>
        <v>0</v>
      </c>
      <c r="BB287" s="35">
        <f t="shared" ref="BB287" si="5407">IF(BB$2&gt;=$O287,IF(BB286-(BB286*HLOOKUP($O287,$R$2:$BS$34,32,FALSE))&lt;=0,BB286,BB286*HLOOKUP($O287,$R$2:$BS$34,32,FALSE)),0)</f>
        <v>0</v>
      </c>
      <c r="BC287" s="35">
        <f t="shared" ref="BC287" si="5408">IF(BC$2&gt;=$O287,IF(BC286-(BC286*HLOOKUP($O287,$R$2:$BS$34,32,FALSE))&lt;=0,BC286,BC286*HLOOKUP($O287,$R$2:$BS$34,32,FALSE)),0)</f>
        <v>0</v>
      </c>
      <c r="BD287" s="35">
        <f t="shared" ref="BD287" si="5409">IF(BD$2&gt;=$O287,IF(BD286-(BD286*HLOOKUP($O287,$R$2:$BS$34,32,FALSE))&lt;=0,BD286,BD286*HLOOKUP($O287,$R$2:$BS$34,32,FALSE)),0)</f>
        <v>0</v>
      </c>
      <c r="BE287" s="35">
        <f t="shared" ref="BE287" si="5410">IF(BE$2&gt;=$O287,IF(BE286-(BE286*HLOOKUP($O287,$R$2:$BS$34,32,FALSE))&lt;=0,BE286,BE286*HLOOKUP($O287,$R$2:$BS$34,32,FALSE)),0)</f>
        <v>0</v>
      </c>
      <c r="BF287" s="35">
        <f t="shared" ref="BF287" si="5411">IF(BF$2&gt;=$O287,IF(BF286-(BF286*HLOOKUP($O287,$R$2:$BS$34,32,FALSE))&lt;=0,BF286,BF286*HLOOKUP($O287,$R$2:$BS$34,32,FALSE)),0)</f>
        <v>0</v>
      </c>
      <c r="BG287" s="35">
        <f t="shared" ref="BG287" si="5412">IF(BG$2&gt;=$O287,IF(BG286-(BG286*HLOOKUP($O287,$R$2:$BS$34,32,FALSE))&lt;=0,BG286,BG286*HLOOKUP($O287,$R$2:$BS$34,32,FALSE)),0)</f>
        <v>0</v>
      </c>
      <c r="BH287" s="35">
        <f t="shared" ref="BH287" si="5413">IF(BH$2&gt;=$O287,IF(BH286-(BH286*HLOOKUP($O287,$R$2:$BS$34,32,FALSE))&lt;=0,BH286,BH286*HLOOKUP($O287,$R$2:$BS$34,32,FALSE)),0)</f>
        <v>0</v>
      </c>
      <c r="BI287" s="35">
        <f t="shared" ref="BI287" si="5414">IF(BI$2&gt;=$O287,IF(BI286-(BI286*HLOOKUP($O287,$R$2:$BS$34,32,FALSE))&lt;=0,BI286,BI286*HLOOKUP($O287,$R$2:$BS$34,32,FALSE)),0)</f>
        <v>0</v>
      </c>
      <c r="BJ287" s="35">
        <f t="shared" ref="BJ287" si="5415">IF(BJ$2&gt;=$O287,IF(BJ286-(BJ286*HLOOKUP($O287,$R$2:$BS$34,32,FALSE))&lt;=0,BJ286,BJ286*HLOOKUP($O287,$R$2:$BS$34,32,FALSE)),0)</f>
        <v>0</v>
      </c>
      <c r="BK287" s="35">
        <f t="shared" ref="BK287" si="5416">IF(BK$2&gt;=$O287,IF(BK286-(BK286*HLOOKUP($O287,$R$2:$BS$34,32,FALSE))&lt;=0,BK286,BK286*HLOOKUP($O287,$R$2:$BS$34,32,FALSE)),0)</f>
        <v>0</v>
      </c>
      <c r="BL287" s="35">
        <f t="shared" ref="BL287" si="5417">IF(BL$2&gt;=$O287,IF(BL286-(BL286*HLOOKUP($O287,$R$2:$BS$34,32,FALSE))&lt;=0,BL286,BL286*HLOOKUP($O287,$R$2:$BS$34,32,FALSE)),0)</f>
        <v>0</v>
      </c>
      <c r="BM287" s="35">
        <f t="shared" ref="BM287" si="5418">IF(BM$2&gt;=$O287,IF(BM286-(BM286*HLOOKUP($O287,$R$2:$BS$34,32,FALSE))&lt;=0,BM286,BM286*HLOOKUP($O287,$R$2:$BS$34,32,FALSE)),0)</f>
        <v>0</v>
      </c>
      <c r="BN287" s="35">
        <f t="shared" ref="BN287" si="5419">IF(BN$2&gt;=$O287,IF(BN286-(BN286*HLOOKUP($O287,$R$2:$BS$34,32,FALSE))&lt;=0,BN286,BN286*HLOOKUP($O287,$R$2:$BS$34,32,FALSE)),0)</f>
        <v>0</v>
      </c>
      <c r="BO287" s="35">
        <f t="shared" ref="BO287" si="5420">IF(BO$2&gt;=$O287,IF(BO286-(BO286*HLOOKUP($O287,$R$2:$BS$34,32,FALSE))&lt;=0,BO286,BO286*HLOOKUP($O287,$R$2:$BS$34,32,FALSE)),0)</f>
        <v>0</v>
      </c>
      <c r="BP287" s="35">
        <f t="shared" ref="BP287" si="5421">IF(BP$2&gt;=$O287,IF(BP286-(BP286*HLOOKUP($O287,$R$2:$BS$34,32,FALSE))&lt;=0,BP286,BP286*HLOOKUP($O287,$R$2:$BS$34,32,FALSE)),0)</f>
        <v>0</v>
      </c>
      <c r="BQ287" s="35">
        <f t="shared" ref="BQ287" si="5422">IF(BQ$2&gt;=$O287,IF(BQ286-(BQ286*HLOOKUP($O287,$R$2:$BS$34,32,FALSE))&lt;=0,BQ286,BQ286*HLOOKUP($O287,$R$2:$BS$34,32,FALSE)),0)</f>
        <v>0</v>
      </c>
      <c r="BR287" s="35">
        <f t="shared" ref="BR287" si="5423">IF(BR$2&gt;=$O287,IF(BR286-(BR286*HLOOKUP($O287,$R$2:$BS$34,32,FALSE))&lt;=0,BR286,BR286*HLOOKUP($O287,$R$2:$BS$34,32,FALSE)),0)</f>
        <v>0</v>
      </c>
      <c r="BS287" s="35">
        <f t="shared" ref="BS287" si="5424">IF(BS$2&gt;=$O287,IF(BS286-(BS286*HLOOKUP($O287,$R$2:$BS$34,32,FALSE))&lt;=0,BS286,BS286*HLOOKUP($O287,$R$2:$BS$34,32,FALSE)),0)</f>
        <v>0</v>
      </c>
    </row>
    <row r="288" spans="6:71" hidden="1" outlineLevel="1">
      <c r="F288" t="s">
        <v>195</v>
      </c>
      <c r="L288" s="22" t="s">
        <v>196</v>
      </c>
      <c r="O288" s="22">
        <v>48</v>
      </c>
      <c r="R288" s="35">
        <f t="shared" ref="R288:BS288" si="5425">IF($O288=R$2,R$193,IF(R$2&gt;$O288,Q288-Q289,0))</f>
        <v>0</v>
      </c>
      <c r="S288" s="35">
        <f t="shared" si="5425"/>
        <v>0</v>
      </c>
      <c r="T288" s="35">
        <f t="shared" si="5425"/>
        <v>0</v>
      </c>
      <c r="U288" s="35">
        <f t="shared" si="5425"/>
        <v>0</v>
      </c>
      <c r="V288" s="35">
        <f t="shared" si="5425"/>
        <v>0</v>
      </c>
      <c r="W288" s="35">
        <f t="shared" si="5425"/>
        <v>0</v>
      </c>
      <c r="X288" s="35">
        <f t="shared" si="5425"/>
        <v>0</v>
      </c>
      <c r="Y288" s="35">
        <f t="shared" si="5425"/>
        <v>0</v>
      </c>
      <c r="Z288" s="35">
        <f t="shared" si="5425"/>
        <v>0</v>
      </c>
      <c r="AA288" s="35">
        <f t="shared" si="5425"/>
        <v>0</v>
      </c>
      <c r="AB288" s="35">
        <f t="shared" si="5425"/>
        <v>0</v>
      </c>
      <c r="AC288" s="35">
        <f t="shared" si="5425"/>
        <v>0</v>
      </c>
      <c r="AD288" s="35">
        <f t="shared" si="5425"/>
        <v>0</v>
      </c>
      <c r="AE288" s="35">
        <f t="shared" si="5425"/>
        <v>0</v>
      </c>
      <c r="AF288" s="35">
        <f t="shared" si="5425"/>
        <v>0</v>
      </c>
      <c r="AG288" s="35">
        <f t="shared" si="5425"/>
        <v>0</v>
      </c>
      <c r="AH288" s="35">
        <f t="shared" si="5425"/>
        <v>0</v>
      </c>
      <c r="AI288" s="35">
        <f t="shared" si="5425"/>
        <v>0</v>
      </c>
      <c r="AJ288" s="35">
        <f t="shared" si="5425"/>
        <v>0</v>
      </c>
      <c r="AK288" s="35">
        <f t="shared" si="5425"/>
        <v>0</v>
      </c>
      <c r="AL288" s="35">
        <f t="shared" si="5425"/>
        <v>0</v>
      </c>
      <c r="AM288" s="35">
        <f t="shared" si="5425"/>
        <v>0</v>
      </c>
      <c r="AN288" s="35">
        <f t="shared" si="5425"/>
        <v>0</v>
      </c>
      <c r="AO288" s="35">
        <f t="shared" si="5425"/>
        <v>0</v>
      </c>
      <c r="AP288" s="35">
        <f t="shared" si="5425"/>
        <v>0</v>
      </c>
      <c r="AQ288" s="35">
        <f t="shared" si="5425"/>
        <v>0</v>
      </c>
      <c r="AR288" s="35">
        <f t="shared" si="5425"/>
        <v>0</v>
      </c>
      <c r="AS288" s="35">
        <f t="shared" si="5425"/>
        <v>0</v>
      </c>
      <c r="AT288" s="35">
        <f t="shared" si="5425"/>
        <v>0</v>
      </c>
      <c r="AU288" s="35">
        <f t="shared" si="5425"/>
        <v>0</v>
      </c>
      <c r="AV288" s="35">
        <f t="shared" si="5425"/>
        <v>0</v>
      </c>
      <c r="AW288" s="35">
        <f t="shared" si="5425"/>
        <v>0</v>
      </c>
      <c r="AX288" s="35">
        <f t="shared" si="5425"/>
        <v>0</v>
      </c>
      <c r="AY288" s="35">
        <f t="shared" si="5425"/>
        <v>0</v>
      </c>
      <c r="AZ288" s="35">
        <f t="shared" si="5425"/>
        <v>0</v>
      </c>
      <c r="BA288" s="35">
        <f t="shared" si="5425"/>
        <v>0</v>
      </c>
      <c r="BB288" s="35">
        <f t="shared" si="5425"/>
        <v>0</v>
      </c>
      <c r="BC288" s="35">
        <f t="shared" si="5425"/>
        <v>0</v>
      </c>
      <c r="BD288" s="35">
        <f t="shared" si="5425"/>
        <v>0</v>
      </c>
      <c r="BE288" s="35">
        <f t="shared" si="5425"/>
        <v>0</v>
      </c>
      <c r="BF288" s="35">
        <f t="shared" si="5425"/>
        <v>0</v>
      </c>
      <c r="BG288" s="35">
        <f t="shared" si="5425"/>
        <v>0</v>
      </c>
      <c r="BH288" s="35">
        <f t="shared" si="5425"/>
        <v>0</v>
      </c>
      <c r="BI288" s="35">
        <f t="shared" si="5425"/>
        <v>0</v>
      </c>
      <c r="BJ288" s="35">
        <f t="shared" si="5425"/>
        <v>0</v>
      </c>
      <c r="BK288" s="35">
        <f t="shared" si="5425"/>
        <v>0</v>
      </c>
      <c r="BL288" s="35">
        <f t="shared" si="5425"/>
        <v>0</v>
      </c>
      <c r="BM288" s="35">
        <f t="shared" si="5425"/>
        <v>0</v>
      </c>
      <c r="BN288" s="35">
        <f t="shared" si="5425"/>
        <v>0</v>
      </c>
      <c r="BO288" s="35">
        <f t="shared" si="5425"/>
        <v>0</v>
      </c>
      <c r="BP288" s="35">
        <f t="shared" si="5425"/>
        <v>0</v>
      </c>
      <c r="BQ288" s="35">
        <f t="shared" si="5425"/>
        <v>0</v>
      </c>
      <c r="BR288" s="35">
        <f t="shared" si="5425"/>
        <v>0</v>
      </c>
      <c r="BS288" s="35">
        <f t="shared" si="5425"/>
        <v>0</v>
      </c>
    </row>
    <row r="289" spans="6:71" hidden="1" outlineLevel="1">
      <c r="F289" t="s">
        <v>197</v>
      </c>
      <c r="L289" s="22" t="s">
        <v>190</v>
      </c>
      <c r="O289" s="22">
        <v>48</v>
      </c>
      <c r="R289" s="35">
        <f t="shared" ref="R289" si="5426">IF(R$2&gt;=$O289,IF(R288-(R288*HLOOKUP($O289,$R$2:$BS$34,32,FALSE))&lt;=0,R288,R288*HLOOKUP($O289,$R$2:$BS$34,32,FALSE)),0)</f>
        <v>0</v>
      </c>
      <c r="S289" s="35">
        <f t="shared" ref="S289" si="5427">IF(S$2&gt;=$O289,IF(S288-(S288*HLOOKUP($O289,$R$2:$BS$34,32,FALSE))&lt;=0,S288,S288*HLOOKUP($O289,$R$2:$BS$34,32,FALSE)),0)</f>
        <v>0</v>
      </c>
      <c r="T289" s="35">
        <f t="shared" ref="T289" si="5428">IF(T$2&gt;=$O289,IF(T288-(T288*HLOOKUP($O289,$R$2:$BS$34,32,FALSE))&lt;=0,T288,T288*HLOOKUP($O289,$R$2:$BS$34,32,FALSE)),0)</f>
        <v>0</v>
      </c>
      <c r="U289" s="35">
        <f t="shared" ref="U289" si="5429">IF(U$2&gt;=$O289,IF(U288-(U288*HLOOKUP($O289,$R$2:$BS$34,32,FALSE))&lt;=0,U288,U288*HLOOKUP($O289,$R$2:$BS$34,32,FALSE)),0)</f>
        <v>0</v>
      </c>
      <c r="V289" s="35">
        <f t="shared" ref="V289" si="5430">IF(V$2&gt;=$O289,IF(V288-(V288*HLOOKUP($O289,$R$2:$BS$34,32,FALSE))&lt;=0,V288,V288*HLOOKUP($O289,$R$2:$BS$34,32,FALSE)),0)</f>
        <v>0</v>
      </c>
      <c r="W289" s="35">
        <f t="shared" ref="W289" si="5431">IF(W$2&gt;=$O289,IF(W288-(W288*HLOOKUP($O289,$R$2:$BS$34,32,FALSE))&lt;=0,W288,W288*HLOOKUP($O289,$R$2:$BS$34,32,FALSE)),0)</f>
        <v>0</v>
      </c>
      <c r="X289" s="35">
        <f t="shared" ref="X289" si="5432">IF(X$2&gt;=$O289,IF(X288-(X288*HLOOKUP($O289,$R$2:$BS$34,32,FALSE))&lt;=0,X288,X288*HLOOKUP($O289,$R$2:$BS$34,32,FALSE)),0)</f>
        <v>0</v>
      </c>
      <c r="Y289" s="35">
        <f t="shared" ref="Y289" si="5433">IF(Y$2&gt;=$O289,IF(Y288-(Y288*HLOOKUP($O289,$R$2:$BS$34,32,FALSE))&lt;=0,Y288,Y288*HLOOKUP($O289,$R$2:$BS$34,32,FALSE)),0)</f>
        <v>0</v>
      </c>
      <c r="Z289" s="35">
        <f t="shared" ref="Z289" si="5434">IF(Z$2&gt;=$O289,IF(Z288-(Z288*HLOOKUP($O289,$R$2:$BS$34,32,FALSE))&lt;=0,Z288,Z288*HLOOKUP($O289,$R$2:$BS$34,32,FALSE)),0)</f>
        <v>0</v>
      </c>
      <c r="AA289" s="35">
        <f t="shared" ref="AA289" si="5435">IF(AA$2&gt;=$O289,IF(AA288-(AA288*HLOOKUP($O289,$R$2:$BS$34,32,FALSE))&lt;=0,AA288,AA288*HLOOKUP($O289,$R$2:$BS$34,32,FALSE)),0)</f>
        <v>0</v>
      </c>
      <c r="AB289" s="35">
        <f t="shared" ref="AB289" si="5436">IF(AB$2&gt;=$O289,IF(AB288-(AB288*HLOOKUP($O289,$R$2:$BS$34,32,FALSE))&lt;=0,AB288,AB288*HLOOKUP($O289,$R$2:$BS$34,32,FALSE)),0)</f>
        <v>0</v>
      </c>
      <c r="AC289" s="35">
        <f t="shared" ref="AC289" si="5437">IF(AC$2&gt;=$O289,IF(AC288-(AC288*HLOOKUP($O289,$R$2:$BS$34,32,FALSE))&lt;=0,AC288,AC288*HLOOKUP($O289,$R$2:$BS$34,32,FALSE)),0)</f>
        <v>0</v>
      </c>
      <c r="AD289" s="35">
        <f t="shared" ref="AD289" si="5438">IF(AD$2&gt;=$O289,IF(AD288-(AD288*HLOOKUP($O289,$R$2:$BS$34,32,FALSE))&lt;=0,AD288,AD288*HLOOKUP($O289,$R$2:$BS$34,32,FALSE)),0)</f>
        <v>0</v>
      </c>
      <c r="AE289" s="35">
        <f t="shared" ref="AE289" si="5439">IF(AE$2&gt;=$O289,IF(AE288-(AE288*HLOOKUP($O289,$R$2:$BS$34,32,FALSE))&lt;=0,AE288,AE288*HLOOKUP($O289,$R$2:$BS$34,32,FALSE)),0)</f>
        <v>0</v>
      </c>
      <c r="AF289" s="35">
        <f t="shared" ref="AF289" si="5440">IF(AF$2&gt;=$O289,IF(AF288-(AF288*HLOOKUP($O289,$R$2:$BS$34,32,FALSE))&lt;=0,AF288,AF288*HLOOKUP($O289,$R$2:$BS$34,32,FALSE)),0)</f>
        <v>0</v>
      </c>
      <c r="AG289" s="35">
        <f t="shared" ref="AG289" si="5441">IF(AG$2&gt;=$O289,IF(AG288-(AG288*HLOOKUP($O289,$R$2:$BS$34,32,FALSE))&lt;=0,AG288,AG288*HLOOKUP($O289,$R$2:$BS$34,32,FALSE)),0)</f>
        <v>0</v>
      </c>
      <c r="AH289" s="35">
        <f t="shared" ref="AH289" si="5442">IF(AH$2&gt;=$O289,IF(AH288-(AH288*HLOOKUP($O289,$R$2:$BS$34,32,FALSE))&lt;=0,AH288,AH288*HLOOKUP($O289,$R$2:$BS$34,32,FALSE)),0)</f>
        <v>0</v>
      </c>
      <c r="AI289" s="35">
        <f t="shared" ref="AI289" si="5443">IF(AI$2&gt;=$O289,IF(AI288-(AI288*HLOOKUP($O289,$R$2:$BS$34,32,FALSE))&lt;=0,AI288,AI288*HLOOKUP($O289,$R$2:$BS$34,32,FALSE)),0)</f>
        <v>0</v>
      </c>
      <c r="AJ289" s="35">
        <f t="shared" ref="AJ289" si="5444">IF(AJ$2&gt;=$O289,IF(AJ288-(AJ288*HLOOKUP($O289,$R$2:$BS$34,32,FALSE))&lt;=0,AJ288,AJ288*HLOOKUP($O289,$R$2:$BS$34,32,FALSE)),0)</f>
        <v>0</v>
      </c>
      <c r="AK289" s="35">
        <f t="shared" ref="AK289" si="5445">IF(AK$2&gt;=$O289,IF(AK288-(AK288*HLOOKUP($O289,$R$2:$BS$34,32,FALSE))&lt;=0,AK288,AK288*HLOOKUP($O289,$R$2:$BS$34,32,FALSE)),0)</f>
        <v>0</v>
      </c>
      <c r="AL289" s="35">
        <f t="shared" ref="AL289" si="5446">IF(AL$2&gt;=$O289,IF(AL288-(AL288*HLOOKUP($O289,$R$2:$BS$34,32,FALSE))&lt;=0,AL288,AL288*HLOOKUP($O289,$R$2:$BS$34,32,FALSE)),0)</f>
        <v>0</v>
      </c>
      <c r="AM289" s="35">
        <f t="shared" ref="AM289" si="5447">IF(AM$2&gt;=$O289,IF(AM288-(AM288*HLOOKUP($O289,$R$2:$BS$34,32,FALSE))&lt;=0,AM288,AM288*HLOOKUP($O289,$R$2:$BS$34,32,FALSE)),0)</f>
        <v>0</v>
      </c>
      <c r="AN289" s="35">
        <f t="shared" ref="AN289" si="5448">IF(AN$2&gt;=$O289,IF(AN288-(AN288*HLOOKUP($O289,$R$2:$BS$34,32,FALSE))&lt;=0,AN288,AN288*HLOOKUP($O289,$R$2:$BS$34,32,FALSE)),0)</f>
        <v>0</v>
      </c>
      <c r="AO289" s="35">
        <f t="shared" ref="AO289" si="5449">IF(AO$2&gt;=$O289,IF(AO288-(AO288*HLOOKUP($O289,$R$2:$BS$34,32,FALSE))&lt;=0,AO288,AO288*HLOOKUP($O289,$R$2:$BS$34,32,FALSE)),0)</f>
        <v>0</v>
      </c>
      <c r="AP289" s="35">
        <f t="shared" ref="AP289" si="5450">IF(AP$2&gt;=$O289,IF(AP288-(AP288*HLOOKUP($O289,$R$2:$BS$34,32,FALSE))&lt;=0,AP288,AP288*HLOOKUP($O289,$R$2:$BS$34,32,FALSE)),0)</f>
        <v>0</v>
      </c>
      <c r="AQ289" s="35">
        <f t="shared" ref="AQ289" si="5451">IF(AQ$2&gt;=$O289,IF(AQ288-(AQ288*HLOOKUP($O289,$R$2:$BS$34,32,FALSE))&lt;=0,AQ288,AQ288*HLOOKUP($O289,$R$2:$BS$34,32,FALSE)),0)</f>
        <v>0</v>
      </c>
      <c r="AR289" s="35">
        <f t="shared" ref="AR289" si="5452">IF(AR$2&gt;=$O289,IF(AR288-(AR288*HLOOKUP($O289,$R$2:$BS$34,32,FALSE))&lt;=0,AR288,AR288*HLOOKUP($O289,$R$2:$BS$34,32,FALSE)),0)</f>
        <v>0</v>
      </c>
      <c r="AS289" s="35">
        <f t="shared" ref="AS289" si="5453">IF(AS$2&gt;=$O289,IF(AS288-(AS288*HLOOKUP($O289,$R$2:$BS$34,32,FALSE))&lt;=0,AS288,AS288*HLOOKUP($O289,$R$2:$BS$34,32,FALSE)),0)</f>
        <v>0</v>
      </c>
      <c r="AT289" s="35">
        <f t="shared" ref="AT289" si="5454">IF(AT$2&gt;=$O289,IF(AT288-(AT288*HLOOKUP($O289,$R$2:$BS$34,32,FALSE))&lt;=0,AT288,AT288*HLOOKUP($O289,$R$2:$BS$34,32,FALSE)),0)</f>
        <v>0</v>
      </c>
      <c r="AU289" s="35">
        <f t="shared" ref="AU289" si="5455">IF(AU$2&gt;=$O289,IF(AU288-(AU288*HLOOKUP($O289,$R$2:$BS$34,32,FALSE))&lt;=0,AU288,AU288*HLOOKUP($O289,$R$2:$BS$34,32,FALSE)),0)</f>
        <v>0</v>
      </c>
      <c r="AV289" s="35">
        <f t="shared" ref="AV289" si="5456">IF(AV$2&gt;=$O289,IF(AV288-(AV288*HLOOKUP($O289,$R$2:$BS$34,32,FALSE))&lt;=0,AV288,AV288*HLOOKUP($O289,$R$2:$BS$34,32,FALSE)),0)</f>
        <v>0</v>
      </c>
      <c r="AW289" s="35">
        <f t="shared" ref="AW289" si="5457">IF(AW$2&gt;=$O289,IF(AW288-(AW288*HLOOKUP($O289,$R$2:$BS$34,32,FALSE))&lt;=0,AW288,AW288*HLOOKUP($O289,$R$2:$BS$34,32,FALSE)),0)</f>
        <v>0</v>
      </c>
      <c r="AX289" s="35">
        <f t="shared" ref="AX289" si="5458">IF(AX$2&gt;=$O289,IF(AX288-(AX288*HLOOKUP($O289,$R$2:$BS$34,32,FALSE))&lt;=0,AX288,AX288*HLOOKUP($O289,$R$2:$BS$34,32,FALSE)),0)</f>
        <v>0</v>
      </c>
      <c r="AY289" s="35">
        <f t="shared" ref="AY289" si="5459">IF(AY$2&gt;=$O289,IF(AY288-(AY288*HLOOKUP($O289,$R$2:$BS$34,32,FALSE))&lt;=0,AY288,AY288*HLOOKUP($O289,$R$2:$BS$34,32,FALSE)),0)</f>
        <v>0</v>
      </c>
      <c r="AZ289" s="35">
        <f t="shared" ref="AZ289" si="5460">IF(AZ$2&gt;=$O289,IF(AZ288-(AZ288*HLOOKUP($O289,$R$2:$BS$34,32,FALSE))&lt;=0,AZ288,AZ288*HLOOKUP($O289,$R$2:$BS$34,32,FALSE)),0)</f>
        <v>0</v>
      </c>
      <c r="BA289" s="35">
        <f t="shared" ref="BA289" si="5461">IF(BA$2&gt;=$O289,IF(BA288-(BA288*HLOOKUP($O289,$R$2:$BS$34,32,FALSE))&lt;=0,BA288,BA288*HLOOKUP($O289,$R$2:$BS$34,32,FALSE)),0)</f>
        <v>0</v>
      </c>
      <c r="BB289" s="35">
        <f t="shared" ref="BB289" si="5462">IF(BB$2&gt;=$O289,IF(BB288-(BB288*HLOOKUP($O289,$R$2:$BS$34,32,FALSE))&lt;=0,BB288,BB288*HLOOKUP($O289,$R$2:$BS$34,32,FALSE)),0)</f>
        <v>0</v>
      </c>
      <c r="BC289" s="35">
        <f t="shared" ref="BC289" si="5463">IF(BC$2&gt;=$O289,IF(BC288-(BC288*HLOOKUP($O289,$R$2:$BS$34,32,FALSE))&lt;=0,BC288,BC288*HLOOKUP($O289,$R$2:$BS$34,32,FALSE)),0)</f>
        <v>0</v>
      </c>
      <c r="BD289" s="35">
        <f t="shared" ref="BD289" si="5464">IF(BD$2&gt;=$O289,IF(BD288-(BD288*HLOOKUP($O289,$R$2:$BS$34,32,FALSE))&lt;=0,BD288,BD288*HLOOKUP($O289,$R$2:$BS$34,32,FALSE)),0)</f>
        <v>0</v>
      </c>
      <c r="BE289" s="35">
        <f t="shared" ref="BE289" si="5465">IF(BE$2&gt;=$O289,IF(BE288-(BE288*HLOOKUP($O289,$R$2:$BS$34,32,FALSE))&lt;=0,BE288,BE288*HLOOKUP($O289,$R$2:$BS$34,32,FALSE)),0)</f>
        <v>0</v>
      </c>
      <c r="BF289" s="35">
        <f t="shared" ref="BF289" si="5466">IF(BF$2&gt;=$O289,IF(BF288-(BF288*HLOOKUP($O289,$R$2:$BS$34,32,FALSE))&lt;=0,BF288,BF288*HLOOKUP($O289,$R$2:$BS$34,32,FALSE)),0)</f>
        <v>0</v>
      </c>
      <c r="BG289" s="35">
        <f t="shared" ref="BG289" si="5467">IF(BG$2&gt;=$O289,IF(BG288-(BG288*HLOOKUP($O289,$R$2:$BS$34,32,FALSE))&lt;=0,BG288,BG288*HLOOKUP($O289,$R$2:$BS$34,32,FALSE)),0)</f>
        <v>0</v>
      </c>
      <c r="BH289" s="35">
        <f t="shared" ref="BH289" si="5468">IF(BH$2&gt;=$O289,IF(BH288-(BH288*HLOOKUP($O289,$R$2:$BS$34,32,FALSE))&lt;=0,BH288,BH288*HLOOKUP($O289,$R$2:$BS$34,32,FALSE)),0)</f>
        <v>0</v>
      </c>
      <c r="BI289" s="35">
        <f t="shared" ref="BI289" si="5469">IF(BI$2&gt;=$O289,IF(BI288-(BI288*HLOOKUP($O289,$R$2:$BS$34,32,FALSE))&lt;=0,BI288,BI288*HLOOKUP($O289,$R$2:$BS$34,32,FALSE)),0)</f>
        <v>0</v>
      </c>
      <c r="BJ289" s="35">
        <f t="shared" ref="BJ289" si="5470">IF(BJ$2&gt;=$O289,IF(BJ288-(BJ288*HLOOKUP($O289,$R$2:$BS$34,32,FALSE))&lt;=0,BJ288,BJ288*HLOOKUP($O289,$R$2:$BS$34,32,FALSE)),0)</f>
        <v>0</v>
      </c>
      <c r="BK289" s="35">
        <f t="shared" ref="BK289" si="5471">IF(BK$2&gt;=$O289,IF(BK288-(BK288*HLOOKUP($O289,$R$2:$BS$34,32,FALSE))&lt;=0,BK288,BK288*HLOOKUP($O289,$R$2:$BS$34,32,FALSE)),0)</f>
        <v>0</v>
      </c>
      <c r="BL289" s="35">
        <f t="shared" ref="BL289" si="5472">IF(BL$2&gt;=$O289,IF(BL288-(BL288*HLOOKUP($O289,$R$2:$BS$34,32,FALSE))&lt;=0,BL288,BL288*HLOOKUP($O289,$R$2:$BS$34,32,FALSE)),0)</f>
        <v>0</v>
      </c>
      <c r="BM289" s="35">
        <f t="shared" ref="BM289" si="5473">IF(BM$2&gt;=$O289,IF(BM288-(BM288*HLOOKUP($O289,$R$2:$BS$34,32,FALSE))&lt;=0,BM288,BM288*HLOOKUP($O289,$R$2:$BS$34,32,FALSE)),0)</f>
        <v>0</v>
      </c>
      <c r="BN289" s="35">
        <f t="shared" ref="BN289" si="5474">IF(BN$2&gt;=$O289,IF(BN288-(BN288*HLOOKUP($O289,$R$2:$BS$34,32,FALSE))&lt;=0,BN288,BN288*HLOOKUP($O289,$R$2:$BS$34,32,FALSE)),0)</f>
        <v>0</v>
      </c>
      <c r="BO289" s="35">
        <f t="shared" ref="BO289" si="5475">IF(BO$2&gt;=$O289,IF(BO288-(BO288*HLOOKUP($O289,$R$2:$BS$34,32,FALSE))&lt;=0,BO288,BO288*HLOOKUP($O289,$R$2:$BS$34,32,FALSE)),0)</f>
        <v>0</v>
      </c>
      <c r="BP289" s="35">
        <f t="shared" ref="BP289" si="5476">IF(BP$2&gt;=$O289,IF(BP288-(BP288*HLOOKUP($O289,$R$2:$BS$34,32,FALSE))&lt;=0,BP288,BP288*HLOOKUP($O289,$R$2:$BS$34,32,FALSE)),0)</f>
        <v>0</v>
      </c>
      <c r="BQ289" s="35">
        <f t="shared" ref="BQ289" si="5477">IF(BQ$2&gt;=$O289,IF(BQ288-(BQ288*HLOOKUP($O289,$R$2:$BS$34,32,FALSE))&lt;=0,BQ288,BQ288*HLOOKUP($O289,$R$2:$BS$34,32,FALSE)),0)</f>
        <v>0</v>
      </c>
      <c r="BR289" s="35">
        <f t="shared" ref="BR289" si="5478">IF(BR$2&gt;=$O289,IF(BR288-(BR288*HLOOKUP($O289,$R$2:$BS$34,32,FALSE))&lt;=0,BR288,BR288*HLOOKUP($O289,$R$2:$BS$34,32,FALSE)),0)</f>
        <v>0</v>
      </c>
      <c r="BS289" s="35">
        <f t="shared" ref="BS289" si="5479">IF(BS$2&gt;=$O289,IF(BS288-(BS288*HLOOKUP($O289,$R$2:$BS$34,32,FALSE))&lt;=0,BS288,BS288*HLOOKUP($O289,$R$2:$BS$34,32,FALSE)),0)</f>
        <v>0</v>
      </c>
    </row>
    <row r="290" spans="6:71" hidden="1" outlineLevel="1">
      <c r="F290" t="s">
        <v>195</v>
      </c>
      <c r="L290" s="22" t="s">
        <v>196</v>
      </c>
      <c r="O290" s="22">
        <v>49</v>
      </c>
      <c r="R290" s="35">
        <f t="shared" ref="R290:BS290" si="5480">IF($O290=R$2,R$193,IF(R$2&gt;$O290,Q290-Q291,0))</f>
        <v>0</v>
      </c>
      <c r="S290" s="35">
        <f t="shared" si="5480"/>
        <v>0</v>
      </c>
      <c r="T290" s="35">
        <f t="shared" si="5480"/>
        <v>0</v>
      </c>
      <c r="U290" s="35">
        <f t="shared" si="5480"/>
        <v>0</v>
      </c>
      <c r="V290" s="35">
        <f t="shared" si="5480"/>
        <v>0</v>
      </c>
      <c r="W290" s="35">
        <f t="shared" si="5480"/>
        <v>0</v>
      </c>
      <c r="X290" s="35">
        <f t="shared" si="5480"/>
        <v>0</v>
      </c>
      <c r="Y290" s="35">
        <f t="shared" si="5480"/>
        <v>0</v>
      </c>
      <c r="Z290" s="35">
        <f t="shared" si="5480"/>
        <v>0</v>
      </c>
      <c r="AA290" s="35">
        <f t="shared" si="5480"/>
        <v>0</v>
      </c>
      <c r="AB290" s="35">
        <f t="shared" si="5480"/>
        <v>0</v>
      </c>
      <c r="AC290" s="35">
        <f t="shared" si="5480"/>
        <v>0</v>
      </c>
      <c r="AD290" s="35">
        <f t="shared" si="5480"/>
        <v>0</v>
      </c>
      <c r="AE290" s="35">
        <f t="shared" si="5480"/>
        <v>0</v>
      </c>
      <c r="AF290" s="35">
        <f t="shared" si="5480"/>
        <v>0</v>
      </c>
      <c r="AG290" s="35">
        <f t="shared" si="5480"/>
        <v>0</v>
      </c>
      <c r="AH290" s="35">
        <f t="shared" si="5480"/>
        <v>0</v>
      </c>
      <c r="AI290" s="35">
        <f t="shared" si="5480"/>
        <v>0</v>
      </c>
      <c r="AJ290" s="35">
        <f t="shared" si="5480"/>
        <v>0</v>
      </c>
      <c r="AK290" s="35">
        <f t="shared" si="5480"/>
        <v>0</v>
      </c>
      <c r="AL290" s="35">
        <f t="shared" si="5480"/>
        <v>0</v>
      </c>
      <c r="AM290" s="35">
        <f t="shared" si="5480"/>
        <v>0</v>
      </c>
      <c r="AN290" s="35">
        <f t="shared" si="5480"/>
        <v>0</v>
      </c>
      <c r="AO290" s="35">
        <f t="shared" si="5480"/>
        <v>0</v>
      </c>
      <c r="AP290" s="35">
        <f t="shared" si="5480"/>
        <v>0</v>
      </c>
      <c r="AQ290" s="35">
        <f t="shared" si="5480"/>
        <v>0</v>
      </c>
      <c r="AR290" s="35">
        <f t="shared" si="5480"/>
        <v>0</v>
      </c>
      <c r="AS290" s="35">
        <f t="shared" si="5480"/>
        <v>0</v>
      </c>
      <c r="AT290" s="35">
        <f t="shared" si="5480"/>
        <v>0</v>
      </c>
      <c r="AU290" s="35">
        <f t="shared" si="5480"/>
        <v>0</v>
      </c>
      <c r="AV290" s="35">
        <f t="shared" si="5480"/>
        <v>0</v>
      </c>
      <c r="AW290" s="35">
        <f t="shared" si="5480"/>
        <v>0</v>
      </c>
      <c r="AX290" s="35">
        <f t="shared" si="5480"/>
        <v>0</v>
      </c>
      <c r="AY290" s="35">
        <f t="shared" si="5480"/>
        <v>0</v>
      </c>
      <c r="AZ290" s="35">
        <f t="shared" si="5480"/>
        <v>0</v>
      </c>
      <c r="BA290" s="35">
        <f t="shared" si="5480"/>
        <v>0</v>
      </c>
      <c r="BB290" s="35">
        <f t="shared" si="5480"/>
        <v>0</v>
      </c>
      <c r="BC290" s="35">
        <f t="shared" si="5480"/>
        <v>0</v>
      </c>
      <c r="BD290" s="35">
        <f t="shared" si="5480"/>
        <v>0</v>
      </c>
      <c r="BE290" s="35">
        <f t="shared" si="5480"/>
        <v>0</v>
      </c>
      <c r="BF290" s="35">
        <f t="shared" si="5480"/>
        <v>0</v>
      </c>
      <c r="BG290" s="35">
        <f t="shared" si="5480"/>
        <v>0</v>
      </c>
      <c r="BH290" s="35">
        <f t="shared" si="5480"/>
        <v>0</v>
      </c>
      <c r="BI290" s="35">
        <f t="shared" si="5480"/>
        <v>0</v>
      </c>
      <c r="BJ290" s="35">
        <f t="shared" si="5480"/>
        <v>0</v>
      </c>
      <c r="BK290" s="35">
        <f t="shared" si="5480"/>
        <v>0</v>
      </c>
      <c r="BL290" s="35">
        <f t="shared" si="5480"/>
        <v>0</v>
      </c>
      <c r="BM290" s="35">
        <f t="shared" si="5480"/>
        <v>0</v>
      </c>
      <c r="BN290" s="35">
        <f t="shared" si="5480"/>
        <v>0</v>
      </c>
      <c r="BO290" s="35">
        <f t="shared" si="5480"/>
        <v>0</v>
      </c>
      <c r="BP290" s="35">
        <f t="shared" si="5480"/>
        <v>0</v>
      </c>
      <c r="BQ290" s="35">
        <f t="shared" si="5480"/>
        <v>0</v>
      </c>
      <c r="BR290" s="35">
        <f t="shared" si="5480"/>
        <v>0</v>
      </c>
      <c r="BS290" s="35">
        <f t="shared" si="5480"/>
        <v>0</v>
      </c>
    </row>
    <row r="291" spans="6:71" hidden="1" outlineLevel="1">
      <c r="F291" t="s">
        <v>197</v>
      </c>
      <c r="L291" s="22" t="s">
        <v>190</v>
      </c>
      <c r="O291" s="22">
        <v>49</v>
      </c>
      <c r="R291" s="35">
        <f t="shared" ref="R291" si="5481">IF(R$2&gt;=$O291,IF(R290-(R290*HLOOKUP($O291,$R$2:$BS$34,32,FALSE))&lt;=0,R290,R290*HLOOKUP($O291,$R$2:$BS$34,32,FALSE)),0)</f>
        <v>0</v>
      </c>
      <c r="S291" s="35">
        <f t="shared" ref="S291" si="5482">IF(S$2&gt;=$O291,IF(S290-(S290*HLOOKUP($O291,$R$2:$BS$34,32,FALSE))&lt;=0,S290,S290*HLOOKUP($O291,$R$2:$BS$34,32,FALSE)),0)</f>
        <v>0</v>
      </c>
      <c r="T291" s="35">
        <f t="shared" ref="T291" si="5483">IF(T$2&gt;=$O291,IF(T290-(T290*HLOOKUP($O291,$R$2:$BS$34,32,FALSE))&lt;=0,T290,T290*HLOOKUP($O291,$R$2:$BS$34,32,FALSE)),0)</f>
        <v>0</v>
      </c>
      <c r="U291" s="35">
        <f t="shared" ref="U291" si="5484">IF(U$2&gt;=$O291,IF(U290-(U290*HLOOKUP($O291,$R$2:$BS$34,32,FALSE))&lt;=0,U290,U290*HLOOKUP($O291,$R$2:$BS$34,32,FALSE)),0)</f>
        <v>0</v>
      </c>
      <c r="V291" s="35">
        <f t="shared" ref="V291" si="5485">IF(V$2&gt;=$O291,IF(V290-(V290*HLOOKUP($O291,$R$2:$BS$34,32,FALSE))&lt;=0,V290,V290*HLOOKUP($O291,$R$2:$BS$34,32,FALSE)),0)</f>
        <v>0</v>
      </c>
      <c r="W291" s="35">
        <f t="shared" ref="W291" si="5486">IF(W$2&gt;=$O291,IF(W290-(W290*HLOOKUP($O291,$R$2:$BS$34,32,FALSE))&lt;=0,W290,W290*HLOOKUP($O291,$R$2:$BS$34,32,FALSE)),0)</f>
        <v>0</v>
      </c>
      <c r="X291" s="35">
        <f t="shared" ref="X291" si="5487">IF(X$2&gt;=$O291,IF(X290-(X290*HLOOKUP($O291,$R$2:$BS$34,32,FALSE))&lt;=0,X290,X290*HLOOKUP($O291,$R$2:$BS$34,32,FALSE)),0)</f>
        <v>0</v>
      </c>
      <c r="Y291" s="35">
        <f t="shared" ref="Y291" si="5488">IF(Y$2&gt;=$O291,IF(Y290-(Y290*HLOOKUP($O291,$R$2:$BS$34,32,FALSE))&lt;=0,Y290,Y290*HLOOKUP($O291,$R$2:$BS$34,32,FALSE)),0)</f>
        <v>0</v>
      </c>
      <c r="Z291" s="35">
        <f t="shared" ref="Z291" si="5489">IF(Z$2&gt;=$O291,IF(Z290-(Z290*HLOOKUP($O291,$R$2:$BS$34,32,FALSE))&lt;=0,Z290,Z290*HLOOKUP($O291,$R$2:$BS$34,32,FALSE)),0)</f>
        <v>0</v>
      </c>
      <c r="AA291" s="35">
        <f t="shared" ref="AA291" si="5490">IF(AA$2&gt;=$O291,IF(AA290-(AA290*HLOOKUP($O291,$R$2:$BS$34,32,FALSE))&lt;=0,AA290,AA290*HLOOKUP($O291,$R$2:$BS$34,32,FALSE)),0)</f>
        <v>0</v>
      </c>
      <c r="AB291" s="35">
        <f t="shared" ref="AB291" si="5491">IF(AB$2&gt;=$O291,IF(AB290-(AB290*HLOOKUP($O291,$R$2:$BS$34,32,FALSE))&lt;=0,AB290,AB290*HLOOKUP($O291,$R$2:$BS$34,32,FALSE)),0)</f>
        <v>0</v>
      </c>
      <c r="AC291" s="35">
        <f t="shared" ref="AC291" si="5492">IF(AC$2&gt;=$O291,IF(AC290-(AC290*HLOOKUP($O291,$R$2:$BS$34,32,FALSE))&lt;=0,AC290,AC290*HLOOKUP($O291,$R$2:$BS$34,32,FALSE)),0)</f>
        <v>0</v>
      </c>
      <c r="AD291" s="35">
        <f t="shared" ref="AD291" si="5493">IF(AD$2&gt;=$O291,IF(AD290-(AD290*HLOOKUP($O291,$R$2:$BS$34,32,FALSE))&lt;=0,AD290,AD290*HLOOKUP($O291,$R$2:$BS$34,32,FALSE)),0)</f>
        <v>0</v>
      </c>
      <c r="AE291" s="35">
        <f t="shared" ref="AE291" si="5494">IF(AE$2&gt;=$O291,IF(AE290-(AE290*HLOOKUP($O291,$R$2:$BS$34,32,FALSE))&lt;=0,AE290,AE290*HLOOKUP($O291,$R$2:$BS$34,32,FALSE)),0)</f>
        <v>0</v>
      </c>
      <c r="AF291" s="35">
        <f t="shared" ref="AF291" si="5495">IF(AF$2&gt;=$O291,IF(AF290-(AF290*HLOOKUP($O291,$R$2:$BS$34,32,FALSE))&lt;=0,AF290,AF290*HLOOKUP($O291,$R$2:$BS$34,32,FALSE)),0)</f>
        <v>0</v>
      </c>
      <c r="AG291" s="35">
        <f t="shared" ref="AG291" si="5496">IF(AG$2&gt;=$O291,IF(AG290-(AG290*HLOOKUP($O291,$R$2:$BS$34,32,FALSE))&lt;=0,AG290,AG290*HLOOKUP($O291,$R$2:$BS$34,32,FALSE)),0)</f>
        <v>0</v>
      </c>
      <c r="AH291" s="35">
        <f t="shared" ref="AH291" si="5497">IF(AH$2&gt;=$O291,IF(AH290-(AH290*HLOOKUP($O291,$R$2:$BS$34,32,FALSE))&lt;=0,AH290,AH290*HLOOKUP($O291,$R$2:$BS$34,32,FALSE)),0)</f>
        <v>0</v>
      </c>
      <c r="AI291" s="35">
        <f t="shared" ref="AI291" si="5498">IF(AI$2&gt;=$O291,IF(AI290-(AI290*HLOOKUP($O291,$R$2:$BS$34,32,FALSE))&lt;=0,AI290,AI290*HLOOKUP($O291,$R$2:$BS$34,32,FALSE)),0)</f>
        <v>0</v>
      </c>
      <c r="AJ291" s="35">
        <f t="shared" ref="AJ291" si="5499">IF(AJ$2&gt;=$O291,IF(AJ290-(AJ290*HLOOKUP($O291,$R$2:$BS$34,32,FALSE))&lt;=0,AJ290,AJ290*HLOOKUP($O291,$R$2:$BS$34,32,FALSE)),0)</f>
        <v>0</v>
      </c>
      <c r="AK291" s="35">
        <f t="shared" ref="AK291" si="5500">IF(AK$2&gt;=$O291,IF(AK290-(AK290*HLOOKUP($O291,$R$2:$BS$34,32,FALSE))&lt;=0,AK290,AK290*HLOOKUP($O291,$R$2:$BS$34,32,FALSE)),0)</f>
        <v>0</v>
      </c>
      <c r="AL291" s="35">
        <f t="shared" ref="AL291" si="5501">IF(AL$2&gt;=$O291,IF(AL290-(AL290*HLOOKUP($O291,$R$2:$BS$34,32,FALSE))&lt;=0,AL290,AL290*HLOOKUP($O291,$R$2:$BS$34,32,FALSE)),0)</f>
        <v>0</v>
      </c>
      <c r="AM291" s="35">
        <f t="shared" ref="AM291" si="5502">IF(AM$2&gt;=$O291,IF(AM290-(AM290*HLOOKUP($O291,$R$2:$BS$34,32,FALSE))&lt;=0,AM290,AM290*HLOOKUP($O291,$R$2:$BS$34,32,FALSE)),0)</f>
        <v>0</v>
      </c>
      <c r="AN291" s="35">
        <f t="shared" ref="AN291" si="5503">IF(AN$2&gt;=$O291,IF(AN290-(AN290*HLOOKUP($O291,$R$2:$BS$34,32,FALSE))&lt;=0,AN290,AN290*HLOOKUP($O291,$R$2:$BS$34,32,FALSE)),0)</f>
        <v>0</v>
      </c>
      <c r="AO291" s="35">
        <f t="shared" ref="AO291" si="5504">IF(AO$2&gt;=$O291,IF(AO290-(AO290*HLOOKUP($O291,$R$2:$BS$34,32,FALSE))&lt;=0,AO290,AO290*HLOOKUP($O291,$R$2:$BS$34,32,FALSE)),0)</f>
        <v>0</v>
      </c>
      <c r="AP291" s="35">
        <f t="shared" ref="AP291" si="5505">IF(AP$2&gt;=$O291,IF(AP290-(AP290*HLOOKUP($O291,$R$2:$BS$34,32,FALSE))&lt;=0,AP290,AP290*HLOOKUP($O291,$R$2:$BS$34,32,FALSE)),0)</f>
        <v>0</v>
      </c>
      <c r="AQ291" s="35">
        <f t="shared" ref="AQ291" si="5506">IF(AQ$2&gt;=$O291,IF(AQ290-(AQ290*HLOOKUP($O291,$R$2:$BS$34,32,FALSE))&lt;=0,AQ290,AQ290*HLOOKUP($O291,$R$2:$BS$34,32,FALSE)),0)</f>
        <v>0</v>
      </c>
      <c r="AR291" s="35">
        <f t="shared" ref="AR291" si="5507">IF(AR$2&gt;=$O291,IF(AR290-(AR290*HLOOKUP($O291,$R$2:$BS$34,32,FALSE))&lt;=0,AR290,AR290*HLOOKUP($O291,$R$2:$BS$34,32,FALSE)),0)</f>
        <v>0</v>
      </c>
      <c r="AS291" s="35">
        <f t="shared" ref="AS291" si="5508">IF(AS$2&gt;=$O291,IF(AS290-(AS290*HLOOKUP($O291,$R$2:$BS$34,32,FALSE))&lt;=0,AS290,AS290*HLOOKUP($O291,$R$2:$BS$34,32,FALSE)),0)</f>
        <v>0</v>
      </c>
      <c r="AT291" s="35">
        <f t="shared" ref="AT291" si="5509">IF(AT$2&gt;=$O291,IF(AT290-(AT290*HLOOKUP($O291,$R$2:$BS$34,32,FALSE))&lt;=0,AT290,AT290*HLOOKUP($O291,$R$2:$BS$34,32,FALSE)),0)</f>
        <v>0</v>
      </c>
      <c r="AU291" s="35">
        <f t="shared" ref="AU291" si="5510">IF(AU$2&gt;=$O291,IF(AU290-(AU290*HLOOKUP($O291,$R$2:$BS$34,32,FALSE))&lt;=0,AU290,AU290*HLOOKUP($O291,$R$2:$BS$34,32,FALSE)),0)</f>
        <v>0</v>
      </c>
      <c r="AV291" s="35">
        <f t="shared" ref="AV291" si="5511">IF(AV$2&gt;=$O291,IF(AV290-(AV290*HLOOKUP($O291,$R$2:$BS$34,32,FALSE))&lt;=0,AV290,AV290*HLOOKUP($O291,$R$2:$BS$34,32,FALSE)),0)</f>
        <v>0</v>
      </c>
      <c r="AW291" s="35">
        <f t="shared" ref="AW291" si="5512">IF(AW$2&gt;=$O291,IF(AW290-(AW290*HLOOKUP($O291,$R$2:$BS$34,32,FALSE))&lt;=0,AW290,AW290*HLOOKUP($O291,$R$2:$BS$34,32,FALSE)),0)</f>
        <v>0</v>
      </c>
      <c r="AX291" s="35">
        <f t="shared" ref="AX291" si="5513">IF(AX$2&gt;=$O291,IF(AX290-(AX290*HLOOKUP($O291,$R$2:$BS$34,32,FALSE))&lt;=0,AX290,AX290*HLOOKUP($O291,$R$2:$BS$34,32,FALSE)),0)</f>
        <v>0</v>
      </c>
      <c r="AY291" s="35">
        <f t="shared" ref="AY291" si="5514">IF(AY$2&gt;=$O291,IF(AY290-(AY290*HLOOKUP($O291,$R$2:$BS$34,32,FALSE))&lt;=0,AY290,AY290*HLOOKUP($O291,$R$2:$BS$34,32,FALSE)),0)</f>
        <v>0</v>
      </c>
      <c r="AZ291" s="35">
        <f t="shared" ref="AZ291" si="5515">IF(AZ$2&gt;=$O291,IF(AZ290-(AZ290*HLOOKUP($O291,$R$2:$BS$34,32,FALSE))&lt;=0,AZ290,AZ290*HLOOKUP($O291,$R$2:$BS$34,32,FALSE)),0)</f>
        <v>0</v>
      </c>
      <c r="BA291" s="35">
        <f t="shared" ref="BA291" si="5516">IF(BA$2&gt;=$O291,IF(BA290-(BA290*HLOOKUP($O291,$R$2:$BS$34,32,FALSE))&lt;=0,BA290,BA290*HLOOKUP($O291,$R$2:$BS$34,32,FALSE)),0)</f>
        <v>0</v>
      </c>
      <c r="BB291" s="35">
        <f t="shared" ref="BB291" si="5517">IF(BB$2&gt;=$O291,IF(BB290-(BB290*HLOOKUP($O291,$R$2:$BS$34,32,FALSE))&lt;=0,BB290,BB290*HLOOKUP($O291,$R$2:$BS$34,32,FALSE)),0)</f>
        <v>0</v>
      </c>
      <c r="BC291" s="35">
        <f t="shared" ref="BC291" si="5518">IF(BC$2&gt;=$O291,IF(BC290-(BC290*HLOOKUP($O291,$R$2:$BS$34,32,FALSE))&lt;=0,BC290,BC290*HLOOKUP($O291,$R$2:$BS$34,32,FALSE)),0)</f>
        <v>0</v>
      </c>
      <c r="BD291" s="35">
        <f t="shared" ref="BD291" si="5519">IF(BD$2&gt;=$O291,IF(BD290-(BD290*HLOOKUP($O291,$R$2:$BS$34,32,FALSE))&lt;=0,BD290,BD290*HLOOKUP($O291,$R$2:$BS$34,32,FALSE)),0)</f>
        <v>0</v>
      </c>
      <c r="BE291" s="35">
        <f t="shared" ref="BE291" si="5520">IF(BE$2&gt;=$O291,IF(BE290-(BE290*HLOOKUP($O291,$R$2:$BS$34,32,FALSE))&lt;=0,BE290,BE290*HLOOKUP($O291,$R$2:$BS$34,32,FALSE)),0)</f>
        <v>0</v>
      </c>
      <c r="BF291" s="35">
        <f t="shared" ref="BF291" si="5521">IF(BF$2&gt;=$O291,IF(BF290-(BF290*HLOOKUP($O291,$R$2:$BS$34,32,FALSE))&lt;=0,BF290,BF290*HLOOKUP($O291,$R$2:$BS$34,32,FALSE)),0)</f>
        <v>0</v>
      </c>
      <c r="BG291" s="35">
        <f t="shared" ref="BG291" si="5522">IF(BG$2&gt;=$O291,IF(BG290-(BG290*HLOOKUP($O291,$R$2:$BS$34,32,FALSE))&lt;=0,BG290,BG290*HLOOKUP($O291,$R$2:$BS$34,32,FALSE)),0)</f>
        <v>0</v>
      </c>
      <c r="BH291" s="35">
        <f t="shared" ref="BH291" si="5523">IF(BH$2&gt;=$O291,IF(BH290-(BH290*HLOOKUP($O291,$R$2:$BS$34,32,FALSE))&lt;=0,BH290,BH290*HLOOKUP($O291,$R$2:$BS$34,32,FALSE)),0)</f>
        <v>0</v>
      </c>
      <c r="BI291" s="35">
        <f t="shared" ref="BI291" si="5524">IF(BI$2&gt;=$O291,IF(BI290-(BI290*HLOOKUP($O291,$R$2:$BS$34,32,FALSE))&lt;=0,BI290,BI290*HLOOKUP($O291,$R$2:$BS$34,32,FALSE)),0)</f>
        <v>0</v>
      </c>
      <c r="BJ291" s="35">
        <f t="shared" ref="BJ291" si="5525">IF(BJ$2&gt;=$O291,IF(BJ290-(BJ290*HLOOKUP($O291,$R$2:$BS$34,32,FALSE))&lt;=0,BJ290,BJ290*HLOOKUP($O291,$R$2:$BS$34,32,FALSE)),0)</f>
        <v>0</v>
      </c>
      <c r="BK291" s="35">
        <f t="shared" ref="BK291" si="5526">IF(BK$2&gt;=$O291,IF(BK290-(BK290*HLOOKUP($O291,$R$2:$BS$34,32,FALSE))&lt;=0,BK290,BK290*HLOOKUP($O291,$R$2:$BS$34,32,FALSE)),0)</f>
        <v>0</v>
      </c>
      <c r="BL291" s="35">
        <f t="shared" ref="BL291" si="5527">IF(BL$2&gt;=$O291,IF(BL290-(BL290*HLOOKUP($O291,$R$2:$BS$34,32,FALSE))&lt;=0,BL290,BL290*HLOOKUP($O291,$R$2:$BS$34,32,FALSE)),0)</f>
        <v>0</v>
      </c>
      <c r="BM291" s="35">
        <f t="shared" ref="BM291" si="5528">IF(BM$2&gt;=$O291,IF(BM290-(BM290*HLOOKUP($O291,$R$2:$BS$34,32,FALSE))&lt;=0,BM290,BM290*HLOOKUP($O291,$R$2:$BS$34,32,FALSE)),0)</f>
        <v>0</v>
      </c>
      <c r="BN291" s="35">
        <f t="shared" ref="BN291" si="5529">IF(BN$2&gt;=$O291,IF(BN290-(BN290*HLOOKUP($O291,$R$2:$BS$34,32,FALSE))&lt;=0,BN290,BN290*HLOOKUP($O291,$R$2:$BS$34,32,FALSE)),0)</f>
        <v>0</v>
      </c>
      <c r="BO291" s="35">
        <f t="shared" ref="BO291" si="5530">IF(BO$2&gt;=$O291,IF(BO290-(BO290*HLOOKUP($O291,$R$2:$BS$34,32,FALSE))&lt;=0,BO290,BO290*HLOOKUP($O291,$R$2:$BS$34,32,FALSE)),0)</f>
        <v>0</v>
      </c>
      <c r="BP291" s="35">
        <f t="shared" ref="BP291" si="5531">IF(BP$2&gt;=$O291,IF(BP290-(BP290*HLOOKUP($O291,$R$2:$BS$34,32,FALSE))&lt;=0,BP290,BP290*HLOOKUP($O291,$R$2:$BS$34,32,FALSE)),0)</f>
        <v>0</v>
      </c>
      <c r="BQ291" s="35">
        <f t="shared" ref="BQ291" si="5532">IF(BQ$2&gt;=$O291,IF(BQ290-(BQ290*HLOOKUP($O291,$R$2:$BS$34,32,FALSE))&lt;=0,BQ290,BQ290*HLOOKUP($O291,$R$2:$BS$34,32,FALSE)),0)</f>
        <v>0</v>
      </c>
      <c r="BR291" s="35">
        <f t="shared" ref="BR291" si="5533">IF(BR$2&gt;=$O291,IF(BR290-(BR290*HLOOKUP($O291,$R$2:$BS$34,32,FALSE))&lt;=0,BR290,BR290*HLOOKUP($O291,$R$2:$BS$34,32,FALSE)),0)</f>
        <v>0</v>
      </c>
      <c r="BS291" s="35">
        <f t="shared" ref="BS291" si="5534">IF(BS$2&gt;=$O291,IF(BS290-(BS290*HLOOKUP($O291,$R$2:$BS$34,32,FALSE))&lt;=0,BS290,BS290*HLOOKUP($O291,$R$2:$BS$34,32,FALSE)),0)</f>
        <v>0</v>
      </c>
    </row>
    <row r="292" spans="6:71" hidden="1" outlineLevel="1">
      <c r="F292" t="s">
        <v>195</v>
      </c>
      <c r="L292" s="22" t="s">
        <v>196</v>
      </c>
      <c r="O292" s="22">
        <v>50</v>
      </c>
      <c r="R292" s="35">
        <f t="shared" ref="R292:BS292" si="5535">IF($O292=R$2,R$193,IF(R$2&gt;$O292,Q292-Q293,0))</f>
        <v>0</v>
      </c>
      <c r="S292" s="35">
        <f t="shared" si="5535"/>
        <v>0</v>
      </c>
      <c r="T292" s="35">
        <f t="shared" si="5535"/>
        <v>0</v>
      </c>
      <c r="U292" s="35">
        <f t="shared" si="5535"/>
        <v>0</v>
      </c>
      <c r="V292" s="35">
        <f t="shared" si="5535"/>
        <v>0</v>
      </c>
      <c r="W292" s="35">
        <f t="shared" si="5535"/>
        <v>0</v>
      </c>
      <c r="X292" s="35">
        <f t="shared" si="5535"/>
        <v>0</v>
      </c>
      <c r="Y292" s="35">
        <f t="shared" si="5535"/>
        <v>0</v>
      </c>
      <c r="Z292" s="35">
        <f t="shared" si="5535"/>
        <v>0</v>
      </c>
      <c r="AA292" s="35">
        <f t="shared" si="5535"/>
        <v>0</v>
      </c>
      <c r="AB292" s="35">
        <f t="shared" si="5535"/>
        <v>0</v>
      </c>
      <c r="AC292" s="35">
        <f t="shared" si="5535"/>
        <v>0</v>
      </c>
      <c r="AD292" s="35">
        <f t="shared" si="5535"/>
        <v>0</v>
      </c>
      <c r="AE292" s="35">
        <f t="shared" si="5535"/>
        <v>0</v>
      </c>
      <c r="AF292" s="35">
        <f t="shared" si="5535"/>
        <v>0</v>
      </c>
      <c r="AG292" s="35">
        <f t="shared" si="5535"/>
        <v>0</v>
      </c>
      <c r="AH292" s="35">
        <f t="shared" si="5535"/>
        <v>0</v>
      </c>
      <c r="AI292" s="35">
        <f t="shared" si="5535"/>
        <v>0</v>
      </c>
      <c r="AJ292" s="35">
        <f t="shared" si="5535"/>
        <v>0</v>
      </c>
      <c r="AK292" s="35">
        <f t="shared" si="5535"/>
        <v>0</v>
      </c>
      <c r="AL292" s="35">
        <f t="shared" si="5535"/>
        <v>0</v>
      </c>
      <c r="AM292" s="35">
        <f t="shared" si="5535"/>
        <v>0</v>
      </c>
      <c r="AN292" s="35">
        <f t="shared" si="5535"/>
        <v>0</v>
      </c>
      <c r="AO292" s="35">
        <f t="shared" si="5535"/>
        <v>0</v>
      </c>
      <c r="AP292" s="35">
        <f t="shared" si="5535"/>
        <v>0</v>
      </c>
      <c r="AQ292" s="35">
        <f t="shared" si="5535"/>
        <v>0</v>
      </c>
      <c r="AR292" s="35">
        <f t="shared" si="5535"/>
        <v>0</v>
      </c>
      <c r="AS292" s="35">
        <f t="shared" si="5535"/>
        <v>0</v>
      </c>
      <c r="AT292" s="35">
        <f t="shared" si="5535"/>
        <v>0</v>
      </c>
      <c r="AU292" s="35">
        <f t="shared" si="5535"/>
        <v>0</v>
      </c>
      <c r="AV292" s="35">
        <f t="shared" si="5535"/>
        <v>0</v>
      </c>
      <c r="AW292" s="35">
        <f t="shared" si="5535"/>
        <v>0</v>
      </c>
      <c r="AX292" s="35">
        <f t="shared" si="5535"/>
        <v>0</v>
      </c>
      <c r="AY292" s="35">
        <f t="shared" si="5535"/>
        <v>0</v>
      </c>
      <c r="AZ292" s="35">
        <f t="shared" si="5535"/>
        <v>0</v>
      </c>
      <c r="BA292" s="35">
        <f t="shared" si="5535"/>
        <v>0</v>
      </c>
      <c r="BB292" s="35">
        <f t="shared" si="5535"/>
        <v>0</v>
      </c>
      <c r="BC292" s="35">
        <f t="shared" si="5535"/>
        <v>0</v>
      </c>
      <c r="BD292" s="35">
        <f t="shared" si="5535"/>
        <v>0</v>
      </c>
      <c r="BE292" s="35">
        <f t="shared" si="5535"/>
        <v>0</v>
      </c>
      <c r="BF292" s="35">
        <f t="shared" si="5535"/>
        <v>0</v>
      </c>
      <c r="BG292" s="35">
        <f t="shared" si="5535"/>
        <v>0</v>
      </c>
      <c r="BH292" s="35">
        <f t="shared" si="5535"/>
        <v>0</v>
      </c>
      <c r="BI292" s="35">
        <f t="shared" si="5535"/>
        <v>0</v>
      </c>
      <c r="BJ292" s="35">
        <f t="shared" si="5535"/>
        <v>0</v>
      </c>
      <c r="BK292" s="35">
        <f t="shared" si="5535"/>
        <v>0</v>
      </c>
      <c r="BL292" s="35">
        <f t="shared" si="5535"/>
        <v>0</v>
      </c>
      <c r="BM292" s="35">
        <f t="shared" si="5535"/>
        <v>0</v>
      </c>
      <c r="BN292" s="35">
        <f t="shared" si="5535"/>
        <v>0</v>
      </c>
      <c r="BO292" s="35">
        <f t="shared" si="5535"/>
        <v>0</v>
      </c>
      <c r="BP292" s="35">
        <f t="shared" si="5535"/>
        <v>0</v>
      </c>
      <c r="BQ292" s="35">
        <f t="shared" si="5535"/>
        <v>0</v>
      </c>
      <c r="BR292" s="35">
        <f t="shared" si="5535"/>
        <v>0</v>
      </c>
      <c r="BS292" s="35">
        <f t="shared" si="5535"/>
        <v>0</v>
      </c>
    </row>
    <row r="293" spans="6:71" hidden="1" outlineLevel="1">
      <c r="F293" t="s">
        <v>197</v>
      </c>
      <c r="L293" s="22" t="s">
        <v>190</v>
      </c>
      <c r="O293" s="22">
        <v>50</v>
      </c>
      <c r="R293" s="35">
        <f t="shared" ref="R293" si="5536">IF(R$2&gt;=$O293,IF(R292-(R292*HLOOKUP($O293,$R$2:$BS$34,32,FALSE))&lt;=0,R292,R292*HLOOKUP($O293,$R$2:$BS$34,32,FALSE)),0)</f>
        <v>0</v>
      </c>
      <c r="S293" s="35">
        <f t="shared" ref="S293" si="5537">IF(S$2&gt;=$O293,IF(S292-(S292*HLOOKUP($O293,$R$2:$BS$34,32,FALSE))&lt;=0,S292,S292*HLOOKUP($O293,$R$2:$BS$34,32,FALSE)),0)</f>
        <v>0</v>
      </c>
      <c r="T293" s="35">
        <f t="shared" ref="T293" si="5538">IF(T$2&gt;=$O293,IF(T292-(T292*HLOOKUP($O293,$R$2:$BS$34,32,FALSE))&lt;=0,T292,T292*HLOOKUP($O293,$R$2:$BS$34,32,FALSE)),0)</f>
        <v>0</v>
      </c>
      <c r="U293" s="35">
        <f t="shared" ref="U293" si="5539">IF(U$2&gt;=$O293,IF(U292-(U292*HLOOKUP($O293,$R$2:$BS$34,32,FALSE))&lt;=0,U292,U292*HLOOKUP($O293,$R$2:$BS$34,32,FALSE)),0)</f>
        <v>0</v>
      </c>
      <c r="V293" s="35">
        <f t="shared" ref="V293" si="5540">IF(V$2&gt;=$O293,IF(V292-(V292*HLOOKUP($O293,$R$2:$BS$34,32,FALSE))&lt;=0,V292,V292*HLOOKUP($O293,$R$2:$BS$34,32,FALSE)),0)</f>
        <v>0</v>
      </c>
      <c r="W293" s="35">
        <f t="shared" ref="W293" si="5541">IF(W$2&gt;=$O293,IF(W292-(W292*HLOOKUP($O293,$R$2:$BS$34,32,FALSE))&lt;=0,W292,W292*HLOOKUP($O293,$R$2:$BS$34,32,FALSE)),0)</f>
        <v>0</v>
      </c>
      <c r="X293" s="35">
        <f t="shared" ref="X293" si="5542">IF(X$2&gt;=$O293,IF(X292-(X292*HLOOKUP($O293,$R$2:$BS$34,32,FALSE))&lt;=0,X292,X292*HLOOKUP($O293,$R$2:$BS$34,32,FALSE)),0)</f>
        <v>0</v>
      </c>
      <c r="Y293" s="35">
        <f t="shared" ref="Y293" si="5543">IF(Y$2&gt;=$O293,IF(Y292-(Y292*HLOOKUP($O293,$R$2:$BS$34,32,FALSE))&lt;=0,Y292,Y292*HLOOKUP($O293,$R$2:$BS$34,32,FALSE)),0)</f>
        <v>0</v>
      </c>
      <c r="Z293" s="35">
        <f t="shared" ref="Z293" si="5544">IF(Z$2&gt;=$O293,IF(Z292-(Z292*HLOOKUP($O293,$R$2:$BS$34,32,FALSE))&lt;=0,Z292,Z292*HLOOKUP($O293,$R$2:$BS$34,32,FALSE)),0)</f>
        <v>0</v>
      </c>
      <c r="AA293" s="35">
        <f t="shared" ref="AA293" si="5545">IF(AA$2&gt;=$O293,IF(AA292-(AA292*HLOOKUP($O293,$R$2:$BS$34,32,FALSE))&lt;=0,AA292,AA292*HLOOKUP($O293,$R$2:$BS$34,32,FALSE)),0)</f>
        <v>0</v>
      </c>
      <c r="AB293" s="35">
        <f t="shared" ref="AB293" si="5546">IF(AB$2&gt;=$O293,IF(AB292-(AB292*HLOOKUP($O293,$R$2:$BS$34,32,FALSE))&lt;=0,AB292,AB292*HLOOKUP($O293,$R$2:$BS$34,32,FALSE)),0)</f>
        <v>0</v>
      </c>
      <c r="AC293" s="35">
        <f t="shared" ref="AC293" si="5547">IF(AC$2&gt;=$O293,IF(AC292-(AC292*HLOOKUP($O293,$R$2:$BS$34,32,FALSE))&lt;=0,AC292,AC292*HLOOKUP($O293,$R$2:$BS$34,32,FALSE)),0)</f>
        <v>0</v>
      </c>
      <c r="AD293" s="35">
        <f t="shared" ref="AD293" si="5548">IF(AD$2&gt;=$O293,IF(AD292-(AD292*HLOOKUP($O293,$R$2:$BS$34,32,FALSE))&lt;=0,AD292,AD292*HLOOKUP($O293,$R$2:$BS$34,32,FALSE)),0)</f>
        <v>0</v>
      </c>
      <c r="AE293" s="35">
        <f t="shared" ref="AE293" si="5549">IF(AE$2&gt;=$O293,IF(AE292-(AE292*HLOOKUP($O293,$R$2:$BS$34,32,FALSE))&lt;=0,AE292,AE292*HLOOKUP($O293,$R$2:$BS$34,32,FALSE)),0)</f>
        <v>0</v>
      </c>
      <c r="AF293" s="35">
        <f t="shared" ref="AF293" si="5550">IF(AF$2&gt;=$O293,IF(AF292-(AF292*HLOOKUP($O293,$R$2:$BS$34,32,FALSE))&lt;=0,AF292,AF292*HLOOKUP($O293,$R$2:$BS$34,32,FALSE)),0)</f>
        <v>0</v>
      </c>
      <c r="AG293" s="35">
        <f t="shared" ref="AG293" si="5551">IF(AG$2&gt;=$O293,IF(AG292-(AG292*HLOOKUP($O293,$R$2:$BS$34,32,FALSE))&lt;=0,AG292,AG292*HLOOKUP($O293,$R$2:$BS$34,32,FALSE)),0)</f>
        <v>0</v>
      </c>
      <c r="AH293" s="35">
        <f t="shared" ref="AH293" si="5552">IF(AH$2&gt;=$O293,IF(AH292-(AH292*HLOOKUP($O293,$R$2:$BS$34,32,FALSE))&lt;=0,AH292,AH292*HLOOKUP($O293,$R$2:$BS$34,32,FALSE)),0)</f>
        <v>0</v>
      </c>
      <c r="AI293" s="35">
        <f t="shared" ref="AI293" si="5553">IF(AI$2&gt;=$O293,IF(AI292-(AI292*HLOOKUP($O293,$R$2:$BS$34,32,FALSE))&lt;=0,AI292,AI292*HLOOKUP($O293,$R$2:$BS$34,32,FALSE)),0)</f>
        <v>0</v>
      </c>
      <c r="AJ293" s="35">
        <f t="shared" ref="AJ293" si="5554">IF(AJ$2&gt;=$O293,IF(AJ292-(AJ292*HLOOKUP($O293,$R$2:$BS$34,32,FALSE))&lt;=0,AJ292,AJ292*HLOOKUP($O293,$R$2:$BS$34,32,FALSE)),0)</f>
        <v>0</v>
      </c>
      <c r="AK293" s="35">
        <f t="shared" ref="AK293" si="5555">IF(AK$2&gt;=$O293,IF(AK292-(AK292*HLOOKUP($O293,$R$2:$BS$34,32,FALSE))&lt;=0,AK292,AK292*HLOOKUP($O293,$R$2:$BS$34,32,FALSE)),0)</f>
        <v>0</v>
      </c>
      <c r="AL293" s="35">
        <f t="shared" ref="AL293" si="5556">IF(AL$2&gt;=$O293,IF(AL292-(AL292*HLOOKUP($O293,$R$2:$BS$34,32,FALSE))&lt;=0,AL292,AL292*HLOOKUP($O293,$R$2:$BS$34,32,FALSE)),0)</f>
        <v>0</v>
      </c>
      <c r="AM293" s="35">
        <f t="shared" ref="AM293" si="5557">IF(AM$2&gt;=$O293,IF(AM292-(AM292*HLOOKUP($O293,$R$2:$BS$34,32,FALSE))&lt;=0,AM292,AM292*HLOOKUP($O293,$R$2:$BS$34,32,FALSE)),0)</f>
        <v>0</v>
      </c>
      <c r="AN293" s="35">
        <f t="shared" ref="AN293" si="5558">IF(AN$2&gt;=$O293,IF(AN292-(AN292*HLOOKUP($O293,$R$2:$BS$34,32,FALSE))&lt;=0,AN292,AN292*HLOOKUP($O293,$R$2:$BS$34,32,FALSE)),0)</f>
        <v>0</v>
      </c>
      <c r="AO293" s="35">
        <f t="shared" ref="AO293" si="5559">IF(AO$2&gt;=$O293,IF(AO292-(AO292*HLOOKUP($O293,$R$2:$BS$34,32,FALSE))&lt;=0,AO292,AO292*HLOOKUP($O293,$R$2:$BS$34,32,FALSE)),0)</f>
        <v>0</v>
      </c>
      <c r="AP293" s="35">
        <f t="shared" ref="AP293" si="5560">IF(AP$2&gt;=$O293,IF(AP292-(AP292*HLOOKUP($O293,$R$2:$BS$34,32,FALSE))&lt;=0,AP292,AP292*HLOOKUP($O293,$R$2:$BS$34,32,FALSE)),0)</f>
        <v>0</v>
      </c>
      <c r="AQ293" s="35">
        <f t="shared" ref="AQ293" si="5561">IF(AQ$2&gt;=$O293,IF(AQ292-(AQ292*HLOOKUP($O293,$R$2:$BS$34,32,FALSE))&lt;=0,AQ292,AQ292*HLOOKUP($O293,$R$2:$BS$34,32,FALSE)),0)</f>
        <v>0</v>
      </c>
      <c r="AR293" s="35">
        <f t="shared" ref="AR293" si="5562">IF(AR$2&gt;=$O293,IF(AR292-(AR292*HLOOKUP($O293,$R$2:$BS$34,32,FALSE))&lt;=0,AR292,AR292*HLOOKUP($O293,$R$2:$BS$34,32,FALSE)),0)</f>
        <v>0</v>
      </c>
      <c r="AS293" s="35">
        <f t="shared" ref="AS293" si="5563">IF(AS$2&gt;=$O293,IF(AS292-(AS292*HLOOKUP($O293,$R$2:$BS$34,32,FALSE))&lt;=0,AS292,AS292*HLOOKUP($O293,$R$2:$BS$34,32,FALSE)),0)</f>
        <v>0</v>
      </c>
      <c r="AT293" s="35">
        <f t="shared" ref="AT293" si="5564">IF(AT$2&gt;=$O293,IF(AT292-(AT292*HLOOKUP($O293,$R$2:$BS$34,32,FALSE))&lt;=0,AT292,AT292*HLOOKUP($O293,$R$2:$BS$34,32,FALSE)),0)</f>
        <v>0</v>
      </c>
      <c r="AU293" s="35">
        <f t="shared" ref="AU293" si="5565">IF(AU$2&gt;=$O293,IF(AU292-(AU292*HLOOKUP($O293,$R$2:$BS$34,32,FALSE))&lt;=0,AU292,AU292*HLOOKUP($O293,$R$2:$BS$34,32,FALSE)),0)</f>
        <v>0</v>
      </c>
      <c r="AV293" s="35">
        <f t="shared" ref="AV293" si="5566">IF(AV$2&gt;=$O293,IF(AV292-(AV292*HLOOKUP($O293,$R$2:$BS$34,32,FALSE))&lt;=0,AV292,AV292*HLOOKUP($O293,$R$2:$BS$34,32,FALSE)),0)</f>
        <v>0</v>
      </c>
      <c r="AW293" s="35">
        <f t="shared" ref="AW293" si="5567">IF(AW$2&gt;=$O293,IF(AW292-(AW292*HLOOKUP($O293,$R$2:$BS$34,32,FALSE))&lt;=0,AW292,AW292*HLOOKUP($O293,$R$2:$BS$34,32,FALSE)),0)</f>
        <v>0</v>
      </c>
      <c r="AX293" s="35">
        <f t="shared" ref="AX293" si="5568">IF(AX$2&gt;=$O293,IF(AX292-(AX292*HLOOKUP($O293,$R$2:$BS$34,32,FALSE))&lt;=0,AX292,AX292*HLOOKUP($O293,$R$2:$BS$34,32,FALSE)),0)</f>
        <v>0</v>
      </c>
      <c r="AY293" s="35">
        <f t="shared" ref="AY293" si="5569">IF(AY$2&gt;=$O293,IF(AY292-(AY292*HLOOKUP($O293,$R$2:$BS$34,32,FALSE))&lt;=0,AY292,AY292*HLOOKUP($O293,$R$2:$BS$34,32,FALSE)),0)</f>
        <v>0</v>
      </c>
      <c r="AZ293" s="35">
        <f t="shared" ref="AZ293" si="5570">IF(AZ$2&gt;=$O293,IF(AZ292-(AZ292*HLOOKUP($O293,$R$2:$BS$34,32,FALSE))&lt;=0,AZ292,AZ292*HLOOKUP($O293,$R$2:$BS$34,32,FALSE)),0)</f>
        <v>0</v>
      </c>
      <c r="BA293" s="35">
        <f t="shared" ref="BA293" si="5571">IF(BA$2&gt;=$O293,IF(BA292-(BA292*HLOOKUP($O293,$R$2:$BS$34,32,FALSE))&lt;=0,BA292,BA292*HLOOKUP($O293,$R$2:$BS$34,32,FALSE)),0)</f>
        <v>0</v>
      </c>
      <c r="BB293" s="35">
        <f t="shared" ref="BB293" si="5572">IF(BB$2&gt;=$O293,IF(BB292-(BB292*HLOOKUP($O293,$R$2:$BS$34,32,FALSE))&lt;=0,BB292,BB292*HLOOKUP($O293,$R$2:$BS$34,32,FALSE)),0)</f>
        <v>0</v>
      </c>
      <c r="BC293" s="35">
        <f t="shared" ref="BC293" si="5573">IF(BC$2&gt;=$O293,IF(BC292-(BC292*HLOOKUP($O293,$R$2:$BS$34,32,FALSE))&lt;=0,BC292,BC292*HLOOKUP($O293,$R$2:$BS$34,32,FALSE)),0)</f>
        <v>0</v>
      </c>
      <c r="BD293" s="35">
        <f t="shared" ref="BD293" si="5574">IF(BD$2&gt;=$O293,IF(BD292-(BD292*HLOOKUP($O293,$R$2:$BS$34,32,FALSE))&lt;=0,BD292,BD292*HLOOKUP($O293,$R$2:$BS$34,32,FALSE)),0)</f>
        <v>0</v>
      </c>
      <c r="BE293" s="35">
        <f t="shared" ref="BE293" si="5575">IF(BE$2&gt;=$O293,IF(BE292-(BE292*HLOOKUP($O293,$R$2:$BS$34,32,FALSE))&lt;=0,BE292,BE292*HLOOKUP($O293,$R$2:$BS$34,32,FALSE)),0)</f>
        <v>0</v>
      </c>
      <c r="BF293" s="35">
        <f t="shared" ref="BF293" si="5576">IF(BF$2&gt;=$O293,IF(BF292-(BF292*HLOOKUP($O293,$R$2:$BS$34,32,FALSE))&lt;=0,BF292,BF292*HLOOKUP($O293,$R$2:$BS$34,32,FALSE)),0)</f>
        <v>0</v>
      </c>
      <c r="BG293" s="35">
        <f t="shared" ref="BG293" si="5577">IF(BG$2&gt;=$O293,IF(BG292-(BG292*HLOOKUP($O293,$R$2:$BS$34,32,FALSE))&lt;=0,BG292,BG292*HLOOKUP($O293,$R$2:$BS$34,32,FALSE)),0)</f>
        <v>0</v>
      </c>
      <c r="BH293" s="35">
        <f t="shared" ref="BH293" si="5578">IF(BH$2&gt;=$O293,IF(BH292-(BH292*HLOOKUP($O293,$R$2:$BS$34,32,FALSE))&lt;=0,BH292,BH292*HLOOKUP($O293,$R$2:$BS$34,32,FALSE)),0)</f>
        <v>0</v>
      </c>
      <c r="BI293" s="35">
        <f t="shared" ref="BI293" si="5579">IF(BI$2&gt;=$O293,IF(BI292-(BI292*HLOOKUP($O293,$R$2:$BS$34,32,FALSE))&lt;=0,BI292,BI292*HLOOKUP($O293,$R$2:$BS$34,32,FALSE)),0)</f>
        <v>0</v>
      </c>
      <c r="BJ293" s="35">
        <f t="shared" ref="BJ293" si="5580">IF(BJ$2&gt;=$O293,IF(BJ292-(BJ292*HLOOKUP($O293,$R$2:$BS$34,32,FALSE))&lt;=0,BJ292,BJ292*HLOOKUP($O293,$R$2:$BS$34,32,FALSE)),0)</f>
        <v>0</v>
      </c>
      <c r="BK293" s="35">
        <f t="shared" ref="BK293" si="5581">IF(BK$2&gt;=$O293,IF(BK292-(BK292*HLOOKUP($O293,$R$2:$BS$34,32,FALSE))&lt;=0,BK292,BK292*HLOOKUP($O293,$R$2:$BS$34,32,FALSE)),0)</f>
        <v>0</v>
      </c>
      <c r="BL293" s="35">
        <f t="shared" ref="BL293" si="5582">IF(BL$2&gt;=$O293,IF(BL292-(BL292*HLOOKUP($O293,$R$2:$BS$34,32,FALSE))&lt;=0,BL292,BL292*HLOOKUP($O293,$R$2:$BS$34,32,FALSE)),0)</f>
        <v>0</v>
      </c>
      <c r="BM293" s="35">
        <f t="shared" ref="BM293" si="5583">IF(BM$2&gt;=$O293,IF(BM292-(BM292*HLOOKUP($O293,$R$2:$BS$34,32,FALSE))&lt;=0,BM292,BM292*HLOOKUP($O293,$R$2:$BS$34,32,FALSE)),0)</f>
        <v>0</v>
      </c>
      <c r="BN293" s="35">
        <f t="shared" ref="BN293" si="5584">IF(BN$2&gt;=$O293,IF(BN292-(BN292*HLOOKUP($O293,$R$2:$BS$34,32,FALSE))&lt;=0,BN292,BN292*HLOOKUP($O293,$R$2:$BS$34,32,FALSE)),0)</f>
        <v>0</v>
      </c>
      <c r="BO293" s="35">
        <f t="shared" ref="BO293" si="5585">IF(BO$2&gt;=$O293,IF(BO292-(BO292*HLOOKUP($O293,$R$2:$BS$34,32,FALSE))&lt;=0,BO292,BO292*HLOOKUP($O293,$R$2:$BS$34,32,FALSE)),0)</f>
        <v>0</v>
      </c>
      <c r="BP293" s="35">
        <f t="shared" ref="BP293" si="5586">IF(BP$2&gt;=$O293,IF(BP292-(BP292*HLOOKUP($O293,$R$2:$BS$34,32,FALSE))&lt;=0,BP292,BP292*HLOOKUP($O293,$R$2:$BS$34,32,FALSE)),0)</f>
        <v>0</v>
      </c>
      <c r="BQ293" s="35">
        <f t="shared" ref="BQ293" si="5587">IF(BQ$2&gt;=$O293,IF(BQ292-(BQ292*HLOOKUP($O293,$R$2:$BS$34,32,FALSE))&lt;=0,BQ292,BQ292*HLOOKUP($O293,$R$2:$BS$34,32,FALSE)),0)</f>
        <v>0</v>
      </c>
      <c r="BR293" s="35">
        <f t="shared" ref="BR293" si="5588">IF(BR$2&gt;=$O293,IF(BR292-(BR292*HLOOKUP($O293,$R$2:$BS$34,32,FALSE))&lt;=0,BR292,BR292*HLOOKUP($O293,$R$2:$BS$34,32,FALSE)),0)</f>
        <v>0</v>
      </c>
      <c r="BS293" s="35">
        <f t="shared" ref="BS293" si="5589">IF(BS$2&gt;=$O293,IF(BS292-(BS292*HLOOKUP($O293,$R$2:$BS$34,32,FALSE))&lt;=0,BS292,BS292*HLOOKUP($O293,$R$2:$BS$34,32,FALSE)),0)</f>
        <v>0</v>
      </c>
    </row>
    <row r="294" spans="6:71" hidden="1" outlineLevel="1">
      <c r="F294" t="s">
        <v>195</v>
      </c>
      <c r="L294" s="22" t="s">
        <v>196</v>
      </c>
      <c r="O294" s="22">
        <v>51</v>
      </c>
      <c r="R294" s="35">
        <f t="shared" ref="R294:BS294" si="5590">IF($O294=R$2,R$193,IF(R$2&gt;$O294,Q294-Q295,0))</f>
        <v>0</v>
      </c>
      <c r="S294" s="35">
        <f t="shared" si="5590"/>
        <v>0</v>
      </c>
      <c r="T294" s="35">
        <f t="shared" si="5590"/>
        <v>0</v>
      </c>
      <c r="U294" s="35">
        <f t="shared" si="5590"/>
        <v>0</v>
      </c>
      <c r="V294" s="35">
        <f t="shared" si="5590"/>
        <v>0</v>
      </c>
      <c r="W294" s="35">
        <f t="shared" si="5590"/>
        <v>0</v>
      </c>
      <c r="X294" s="35">
        <f t="shared" si="5590"/>
        <v>0</v>
      </c>
      <c r="Y294" s="35">
        <f t="shared" si="5590"/>
        <v>0</v>
      </c>
      <c r="Z294" s="35">
        <f t="shared" si="5590"/>
        <v>0</v>
      </c>
      <c r="AA294" s="35">
        <f t="shared" si="5590"/>
        <v>0</v>
      </c>
      <c r="AB294" s="35">
        <f t="shared" si="5590"/>
        <v>0</v>
      </c>
      <c r="AC294" s="35">
        <f t="shared" si="5590"/>
        <v>0</v>
      </c>
      <c r="AD294" s="35">
        <f t="shared" si="5590"/>
        <v>0</v>
      </c>
      <c r="AE294" s="35">
        <f t="shared" si="5590"/>
        <v>0</v>
      </c>
      <c r="AF294" s="35">
        <f t="shared" si="5590"/>
        <v>0</v>
      </c>
      <c r="AG294" s="35">
        <f t="shared" si="5590"/>
        <v>0</v>
      </c>
      <c r="AH294" s="35">
        <f t="shared" si="5590"/>
        <v>0</v>
      </c>
      <c r="AI294" s="35">
        <f t="shared" si="5590"/>
        <v>0</v>
      </c>
      <c r="AJ294" s="35">
        <f t="shared" si="5590"/>
        <v>0</v>
      </c>
      <c r="AK294" s="35">
        <f t="shared" si="5590"/>
        <v>0</v>
      </c>
      <c r="AL294" s="35">
        <f t="shared" si="5590"/>
        <v>0</v>
      </c>
      <c r="AM294" s="35">
        <f t="shared" si="5590"/>
        <v>0</v>
      </c>
      <c r="AN294" s="35">
        <f t="shared" si="5590"/>
        <v>0</v>
      </c>
      <c r="AO294" s="35">
        <f t="shared" si="5590"/>
        <v>0</v>
      </c>
      <c r="AP294" s="35">
        <f t="shared" si="5590"/>
        <v>0</v>
      </c>
      <c r="AQ294" s="35">
        <f t="shared" si="5590"/>
        <v>0</v>
      </c>
      <c r="AR294" s="35">
        <f t="shared" si="5590"/>
        <v>0</v>
      </c>
      <c r="AS294" s="35">
        <f t="shared" si="5590"/>
        <v>0</v>
      </c>
      <c r="AT294" s="35">
        <f t="shared" si="5590"/>
        <v>0</v>
      </c>
      <c r="AU294" s="35">
        <f t="shared" si="5590"/>
        <v>0</v>
      </c>
      <c r="AV294" s="35">
        <f t="shared" si="5590"/>
        <v>0</v>
      </c>
      <c r="AW294" s="35">
        <f t="shared" si="5590"/>
        <v>0</v>
      </c>
      <c r="AX294" s="35">
        <f t="shared" si="5590"/>
        <v>0</v>
      </c>
      <c r="AY294" s="35">
        <f t="shared" si="5590"/>
        <v>0</v>
      </c>
      <c r="AZ294" s="35">
        <f t="shared" si="5590"/>
        <v>0</v>
      </c>
      <c r="BA294" s="35">
        <f t="shared" si="5590"/>
        <v>0</v>
      </c>
      <c r="BB294" s="35">
        <f t="shared" si="5590"/>
        <v>0</v>
      </c>
      <c r="BC294" s="35">
        <f t="shared" si="5590"/>
        <v>0</v>
      </c>
      <c r="BD294" s="35">
        <f t="shared" si="5590"/>
        <v>0</v>
      </c>
      <c r="BE294" s="35">
        <f t="shared" si="5590"/>
        <v>0</v>
      </c>
      <c r="BF294" s="35">
        <f t="shared" si="5590"/>
        <v>0</v>
      </c>
      <c r="BG294" s="35">
        <f t="shared" si="5590"/>
        <v>0</v>
      </c>
      <c r="BH294" s="35">
        <f t="shared" si="5590"/>
        <v>0</v>
      </c>
      <c r="BI294" s="35">
        <f t="shared" si="5590"/>
        <v>0</v>
      </c>
      <c r="BJ294" s="35">
        <f t="shared" si="5590"/>
        <v>0</v>
      </c>
      <c r="BK294" s="35">
        <f t="shared" si="5590"/>
        <v>0</v>
      </c>
      <c r="BL294" s="35">
        <f t="shared" si="5590"/>
        <v>0</v>
      </c>
      <c r="BM294" s="35">
        <f t="shared" si="5590"/>
        <v>0</v>
      </c>
      <c r="BN294" s="35">
        <f t="shared" si="5590"/>
        <v>0</v>
      </c>
      <c r="BO294" s="35">
        <f t="shared" si="5590"/>
        <v>0</v>
      </c>
      <c r="BP294" s="35">
        <f t="shared" si="5590"/>
        <v>0</v>
      </c>
      <c r="BQ294" s="35">
        <f t="shared" si="5590"/>
        <v>0</v>
      </c>
      <c r="BR294" s="35">
        <f t="shared" si="5590"/>
        <v>0</v>
      </c>
      <c r="BS294" s="35">
        <f t="shared" si="5590"/>
        <v>0</v>
      </c>
    </row>
    <row r="295" spans="6:71" hidden="1" outlineLevel="1">
      <c r="F295" t="s">
        <v>197</v>
      </c>
      <c r="L295" s="22" t="s">
        <v>190</v>
      </c>
      <c r="O295" s="22">
        <v>51</v>
      </c>
      <c r="R295" s="35">
        <f t="shared" ref="R295" si="5591">IF(R$2&gt;=$O295,IF(R294-(R294*HLOOKUP($O295,$R$2:$BS$34,32,FALSE))&lt;=0,R294,R294*HLOOKUP($O295,$R$2:$BS$34,32,FALSE)),0)</f>
        <v>0</v>
      </c>
      <c r="S295" s="35">
        <f t="shared" ref="S295" si="5592">IF(S$2&gt;=$O295,IF(S294-(S294*HLOOKUP($O295,$R$2:$BS$34,32,FALSE))&lt;=0,S294,S294*HLOOKUP($O295,$R$2:$BS$34,32,FALSE)),0)</f>
        <v>0</v>
      </c>
      <c r="T295" s="35">
        <f t="shared" ref="T295" si="5593">IF(T$2&gt;=$O295,IF(T294-(T294*HLOOKUP($O295,$R$2:$BS$34,32,FALSE))&lt;=0,T294,T294*HLOOKUP($O295,$R$2:$BS$34,32,FALSE)),0)</f>
        <v>0</v>
      </c>
      <c r="U295" s="35">
        <f t="shared" ref="U295" si="5594">IF(U$2&gt;=$O295,IF(U294-(U294*HLOOKUP($O295,$R$2:$BS$34,32,FALSE))&lt;=0,U294,U294*HLOOKUP($O295,$R$2:$BS$34,32,FALSE)),0)</f>
        <v>0</v>
      </c>
      <c r="V295" s="35">
        <f t="shared" ref="V295" si="5595">IF(V$2&gt;=$O295,IF(V294-(V294*HLOOKUP($O295,$R$2:$BS$34,32,FALSE))&lt;=0,V294,V294*HLOOKUP($O295,$R$2:$BS$34,32,FALSE)),0)</f>
        <v>0</v>
      </c>
      <c r="W295" s="35">
        <f t="shared" ref="W295" si="5596">IF(W$2&gt;=$O295,IF(W294-(W294*HLOOKUP($O295,$R$2:$BS$34,32,FALSE))&lt;=0,W294,W294*HLOOKUP($O295,$R$2:$BS$34,32,FALSE)),0)</f>
        <v>0</v>
      </c>
      <c r="X295" s="35">
        <f t="shared" ref="X295" si="5597">IF(X$2&gt;=$O295,IF(X294-(X294*HLOOKUP($O295,$R$2:$BS$34,32,FALSE))&lt;=0,X294,X294*HLOOKUP($O295,$R$2:$BS$34,32,FALSE)),0)</f>
        <v>0</v>
      </c>
      <c r="Y295" s="35">
        <f t="shared" ref="Y295" si="5598">IF(Y$2&gt;=$O295,IF(Y294-(Y294*HLOOKUP($O295,$R$2:$BS$34,32,FALSE))&lt;=0,Y294,Y294*HLOOKUP($O295,$R$2:$BS$34,32,FALSE)),0)</f>
        <v>0</v>
      </c>
      <c r="Z295" s="35">
        <f t="shared" ref="Z295" si="5599">IF(Z$2&gt;=$O295,IF(Z294-(Z294*HLOOKUP($O295,$R$2:$BS$34,32,FALSE))&lt;=0,Z294,Z294*HLOOKUP($O295,$R$2:$BS$34,32,FALSE)),0)</f>
        <v>0</v>
      </c>
      <c r="AA295" s="35">
        <f t="shared" ref="AA295" si="5600">IF(AA$2&gt;=$O295,IF(AA294-(AA294*HLOOKUP($O295,$R$2:$BS$34,32,FALSE))&lt;=0,AA294,AA294*HLOOKUP($O295,$R$2:$BS$34,32,FALSE)),0)</f>
        <v>0</v>
      </c>
      <c r="AB295" s="35">
        <f t="shared" ref="AB295" si="5601">IF(AB$2&gt;=$O295,IF(AB294-(AB294*HLOOKUP($O295,$R$2:$BS$34,32,FALSE))&lt;=0,AB294,AB294*HLOOKUP($O295,$R$2:$BS$34,32,FALSE)),0)</f>
        <v>0</v>
      </c>
      <c r="AC295" s="35">
        <f t="shared" ref="AC295" si="5602">IF(AC$2&gt;=$O295,IF(AC294-(AC294*HLOOKUP($O295,$R$2:$BS$34,32,FALSE))&lt;=0,AC294,AC294*HLOOKUP($O295,$R$2:$BS$34,32,FALSE)),0)</f>
        <v>0</v>
      </c>
      <c r="AD295" s="35">
        <f t="shared" ref="AD295" si="5603">IF(AD$2&gt;=$O295,IF(AD294-(AD294*HLOOKUP($O295,$R$2:$BS$34,32,FALSE))&lt;=0,AD294,AD294*HLOOKUP($O295,$R$2:$BS$34,32,FALSE)),0)</f>
        <v>0</v>
      </c>
      <c r="AE295" s="35">
        <f t="shared" ref="AE295" si="5604">IF(AE$2&gt;=$O295,IF(AE294-(AE294*HLOOKUP($O295,$R$2:$BS$34,32,FALSE))&lt;=0,AE294,AE294*HLOOKUP($O295,$R$2:$BS$34,32,FALSE)),0)</f>
        <v>0</v>
      </c>
      <c r="AF295" s="35">
        <f t="shared" ref="AF295" si="5605">IF(AF$2&gt;=$O295,IF(AF294-(AF294*HLOOKUP($O295,$R$2:$BS$34,32,FALSE))&lt;=0,AF294,AF294*HLOOKUP($O295,$R$2:$BS$34,32,FALSE)),0)</f>
        <v>0</v>
      </c>
      <c r="AG295" s="35">
        <f t="shared" ref="AG295" si="5606">IF(AG$2&gt;=$O295,IF(AG294-(AG294*HLOOKUP($O295,$R$2:$BS$34,32,FALSE))&lt;=0,AG294,AG294*HLOOKUP($O295,$R$2:$BS$34,32,FALSE)),0)</f>
        <v>0</v>
      </c>
      <c r="AH295" s="35">
        <f t="shared" ref="AH295" si="5607">IF(AH$2&gt;=$O295,IF(AH294-(AH294*HLOOKUP($O295,$R$2:$BS$34,32,FALSE))&lt;=0,AH294,AH294*HLOOKUP($O295,$R$2:$BS$34,32,FALSE)),0)</f>
        <v>0</v>
      </c>
      <c r="AI295" s="35">
        <f t="shared" ref="AI295" si="5608">IF(AI$2&gt;=$O295,IF(AI294-(AI294*HLOOKUP($O295,$R$2:$BS$34,32,FALSE))&lt;=0,AI294,AI294*HLOOKUP($O295,$R$2:$BS$34,32,FALSE)),0)</f>
        <v>0</v>
      </c>
      <c r="AJ295" s="35">
        <f t="shared" ref="AJ295" si="5609">IF(AJ$2&gt;=$O295,IF(AJ294-(AJ294*HLOOKUP($O295,$R$2:$BS$34,32,FALSE))&lt;=0,AJ294,AJ294*HLOOKUP($O295,$R$2:$BS$34,32,FALSE)),0)</f>
        <v>0</v>
      </c>
      <c r="AK295" s="35">
        <f t="shared" ref="AK295" si="5610">IF(AK$2&gt;=$O295,IF(AK294-(AK294*HLOOKUP($O295,$R$2:$BS$34,32,FALSE))&lt;=0,AK294,AK294*HLOOKUP($O295,$R$2:$BS$34,32,FALSE)),0)</f>
        <v>0</v>
      </c>
      <c r="AL295" s="35">
        <f t="shared" ref="AL295" si="5611">IF(AL$2&gt;=$O295,IF(AL294-(AL294*HLOOKUP($O295,$R$2:$BS$34,32,FALSE))&lt;=0,AL294,AL294*HLOOKUP($O295,$R$2:$BS$34,32,FALSE)),0)</f>
        <v>0</v>
      </c>
      <c r="AM295" s="35">
        <f t="shared" ref="AM295" si="5612">IF(AM$2&gt;=$O295,IF(AM294-(AM294*HLOOKUP($O295,$R$2:$BS$34,32,FALSE))&lt;=0,AM294,AM294*HLOOKUP($O295,$R$2:$BS$34,32,FALSE)),0)</f>
        <v>0</v>
      </c>
      <c r="AN295" s="35">
        <f t="shared" ref="AN295" si="5613">IF(AN$2&gt;=$O295,IF(AN294-(AN294*HLOOKUP($O295,$R$2:$BS$34,32,FALSE))&lt;=0,AN294,AN294*HLOOKUP($O295,$R$2:$BS$34,32,FALSE)),0)</f>
        <v>0</v>
      </c>
      <c r="AO295" s="35">
        <f t="shared" ref="AO295" si="5614">IF(AO$2&gt;=$O295,IF(AO294-(AO294*HLOOKUP($O295,$R$2:$BS$34,32,FALSE))&lt;=0,AO294,AO294*HLOOKUP($O295,$R$2:$BS$34,32,FALSE)),0)</f>
        <v>0</v>
      </c>
      <c r="AP295" s="35">
        <f t="shared" ref="AP295" si="5615">IF(AP$2&gt;=$O295,IF(AP294-(AP294*HLOOKUP($O295,$R$2:$BS$34,32,FALSE))&lt;=0,AP294,AP294*HLOOKUP($O295,$R$2:$BS$34,32,FALSE)),0)</f>
        <v>0</v>
      </c>
      <c r="AQ295" s="35">
        <f t="shared" ref="AQ295" si="5616">IF(AQ$2&gt;=$O295,IF(AQ294-(AQ294*HLOOKUP($O295,$R$2:$BS$34,32,FALSE))&lt;=0,AQ294,AQ294*HLOOKUP($O295,$R$2:$BS$34,32,FALSE)),0)</f>
        <v>0</v>
      </c>
      <c r="AR295" s="35">
        <f t="shared" ref="AR295" si="5617">IF(AR$2&gt;=$O295,IF(AR294-(AR294*HLOOKUP($O295,$R$2:$BS$34,32,FALSE))&lt;=0,AR294,AR294*HLOOKUP($O295,$R$2:$BS$34,32,FALSE)),0)</f>
        <v>0</v>
      </c>
      <c r="AS295" s="35">
        <f t="shared" ref="AS295" si="5618">IF(AS$2&gt;=$O295,IF(AS294-(AS294*HLOOKUP($O295,$R$2:$BS$34,32,FALSE))&lt;=0,AS294,AS294*HLOOKUP($O295,$R$2:$BS$34,32,FALSE)),0)</f>
        <v>0</v>
      </c>
      <c r="AT295" s="35">
        <f t="shared" ref="AT295" si="5619">IF(AT$2&gt;=$O295,IF(AT294-(AT294*HLOOKUP($O295,$R$2:$BS$34,32,FALSE))&lt;=0,AT294,AT294*HLOOKUP($O295,$R$2:$BS$34,32,FALSE)),0)</f>
        <v>0</v>
      </c>
      <c r="AU295" s="35">
        <f t="shared" ref="AU295" si="5620">IF(AU$2&gt;=$O295,IF(AU294-(AU294*HLOOKUP($O295,$R$2:$BS$34,32,FALSE))&lt;=0,AU294,AU294*HLOOKUP($O295,$R$2:$BS$34,32,FALSE)),0)</f>
        <v>0</v>
      </c>
      <c r="AV295" s="35">
        <f t="shared" ref="AV295" si="5621">IF(AV$2&gt;=$O295,IF(AV294-(AV294*HLOOKUP($O295,$R$2:$BS$34,32,FALSE))&lt;=0,AV294,AV294*HLOOKUP($O295,$R$2:$BS$34,32,FALSE)),0)</f>
        <v>0</v>
      </c>
      <c r="AW295" s="35">
        <f t="shared" ref="AW295" si="5622">IF(AW$2&gt;=$O295,IF(AW294-(AW294*HLOOKUP($O295,$R$2:$BS$34,32,FALSE))&lt;=0,AW294,AW294*HLOOKUP($O295,$R$2:$BS$34,32,FALSE)),0)</f>
        <v>0</v>
      </c>
      <c r="AX295" s="35">
        <f t="shared" ref="AX295" si="5623">IF(AX$2&gt;=$O295,IF(AX294-(AX294*HLOOKUP($O295,$R$2:$BS$34,32,FALSE))&lt;=0,AX294,AX294*HLOOKUP($O295,$R$2:$BS$34,32,FALSE)),0)</f>
        <v>0</v>
      </c>
      <c r="AY295" s="35">
        <f t="shared" ref="AY295" si="5624">IF(AY$2&gt;=$O295,IF(AY294-(AY294*HLOOKUP($O295,$R$2:$BS$34,32,FALSE))&lt;=0,AY294,AY294*HLOOKUP($O295,$R$2:$BS$34,32,FALSE)),0)</f>
        <v>0</v>
      </c>
      <c r="AZ295" s="35">
        <f t="shared" ref="AZ295" si="5625">IF(AZ$2&gt;=$O295,IF(AZ294-(AZ294*HLOOKUP($O295,$R$2:$BS$34,32,FALSE))&lt;=0,AZ294,AZ294*HLOOKUP($O295,$R$2:$BS$34,32,FALSE)),0)</f>
        <v>0</v>
      </c>
      <c r="BA295" s="35">
        <f t="shared" ref="BA295" si="5626">IF(BA$2&gt;=$O295,IF(BA294-(BA294*HLOOKUP($O295,$R$2:$BS$34,32,FALSE))&lt;=0,BA294,BA294*HLOOKUP($O295,$R$2:$BS$34,32,FALSE)),0)</f>
        <v>0</v>
      </c>
      <c r="BB295" s="35">
        <f t="shared" ref="BB295" si="5627">IF(BB$2&gt;=$O295,IF(BB294-(BB294*HLOOKUP($O295,$R$2:$BS$34,32,FALSE))&lt;=0,BB294,BB294*HLOOKUP($O295,$R$2:$BS$34,32,FALSE)),0)</f>
        <v>0</v>
      </c>
      <c r="BC295" s="35">
        <f t="shared" ref="BC295" si="5628">IF(BC$2&gt;=$O295,IF(BC294-(BC294*HLOOKUP($O295,$R$2:$BS$34,32,FALSE))&lt;=0,BC294,BC294*HLOOKUP($O295,$R$2:$BS$34,32,FALSE)),0)</f>
        <v>0</v>
      </c>
      <c r="BD295" s="35">
        <f t="shared" ref="BD295" si="5629">IF(BD$2&gt;=$O295,IF(BD294-(BD294*HLOOKUP($O295,$R$2:$BS$34,32,FALSE))&lt;=0,BD294,BD294*HLOOKUP($O295,$R$2:$BS$34,32,FALSE)),0)</f>
        <v>0</v>
      </c>
      <c r="BE295" s="35">
        <f t="shared" ref="BE295" si="5630">IF(BE$2&gt;=$O295,IF(BE294-(BE294*HLOOKUP($O295,$R$2:$BS$34,32,FALSE))&lt;=0,BE294,BE294*HLOOKUP($O295,$R$2:$BS$34,32,FALSE)),0)</f>
        <v>0</v>
      </c>
      <c r="BF295" s="35">
        <f t="shared" ref="BF295" si="5631">IF(BF$2&gt;=$O295,IF(BF294-(BF294*HLOOKUP($O295,$R$2:$BS$34,32,FALSE))&lt;=0,BF294,BF294*HLOOKUP($O295,$R$2:$BS$34,32,FALSE)),0)</f>
        <v>0</v>
      </c>
      <c r="BG295" s="35">
        <f t="shared" ref="BG295" si="5632">IF(BG$2&gt;=$O295,IF(BG294-(BG294*HLOOKUP($O295,$R$2:$BS$34,32,FALSE))&lt;=0,BG294,BG294*HLOOKUP($O295,$R$2:$BS$34,32,FALSE)),0)</f>
        <v>0</v>
      </c>
      <c r="BH295" s="35">
        <f t="shared" ref="BH295" si="5633">IF(BH$2&gt;=$O295,IF(BH294-(BH294*HLOOKUP($O295,$R$2:$BS$34,32,FALSE))&lt;=0,BH294,BH294*HLOOKUP($O295,$R$2:$BS$34,32,FALSE)),0)</f>
        <v>0</v>
      </c>
      <c r="BI295" s="35">
        <f t="shared" ref="BI295" si="5634">IF(BI$2&gt;=$O295,IF(BI294-(BI294*HLOOKUP($O295,$R$2:$BS$34,32,FALSE))&lt;=0,BI294,BI294*HLOOKUP($O295,$R$2:$BS$34,32,FALSE)),0)</f>
        <v>0</v>
      </c>
      <c r="BJ295" s="35">
        <f t="shared" ref="BJ295" si="5635">IF(BJ$2&gt;=$O295,IF(BJ294-(BJ294*HLOOKUP($O295,$R$2:$BS$34,32,FALSE))&lt;=0,BJ294,BJ294*HLOOKUP($O295,$R$2:$BS$34,32,FALSE)),0)</f>
        <v>0</v>
      </c>
      <c r="BK295" s="35">
        <f t="shared" ref="BK295" si="5636">IF(BK$2&gt;=$O295,IF(BK294-(BK294*HLOOKUP($O295,$R$2:$BS$34,32,FALSE))&lt;=0,BK294,BK294*HLOOKUP($O295,$R$2:$BS$34,32,FALSE)),0)</f>
        <v>0</v>
      </c>
      <c r="BL295" s="35">
        <f t="shared" ref="BL295" si="5637">IF(BL$2&gt;=$O295,IF(BL294-(BL294*HLOOKUP($O295,$R$2:$BS$34,32,FALSE))&lt;=0,BL294,BL294*HLOOKUP($O295,$R$2:$BS$34,32,FALSE)),0)</f>
        <v>0</v>
      </c>
      <c r="BM295" s="35">
        <f t="shared" ref="BM295" si="5638">IF(BM$2&gt;=$O295,IF(BM294-(BM294*HLOOKUP($O295,$R$2:$BS$34,32,FALSE))&lt;=0,BM294,BM294*HLOOKUP($O295,$R$2:$BS$34,32,FALSE)),0)</f>
        <v>0</v>
      </c>
      <c r="BN295" s="35">
        <f t="shared" ref="BN295" si="5639">IF(BN$2&gt;=$O295,IF(BN294-(BN294*HLOOKUP($O295,$R$2:$BS$34,32,FALSE))&lt;=0,BN294,BN294*HLOOKUP($O295,$R$2:$BS$34,32,FALSE)),0)</f>
        <v>0</v>
      </c>
      <c r="BO295" s="35">
        <f t="shared" ref="BO295" si="5640">IF(BO$2&gt;=$O295,IF(BO294-(BO294*HLOOKUP($O295,$R$2:$BS$34,32,FALSE))&lt;=0,BO294,BO294*HLOOKUP($O295,$R$2:$BS$34,32,FALSE)),0)</f>
        <v>0</v>
      </c>
      <c r="BP295" s="35">
        <f t="shared" ref="BP295" si="5641">IF(BP$2&gt;=$O295,IF(BP294-(BP294*HLOOKUP($O295,$R$2:$BS$34,32,FALSE))&lt;=0,BP294,BP294*HLOOKUP($O295,$R$2:$BS$34,32,FALSE)),0)</f>
        <v>0</v>
      </c>
      <c r="BQ295" s="35">
        <f t="shared" ref="BQ295" si="5642">IF(BQ$2&gt;=$O295,IF(BQ294-(BQ294*HLOOKUP($O295,$R$2:$BS$34,32,FALSE))&lt;=0,BQ294,BQ294*HLOOKUP($O295,$R$2:$BS$34,32,FALSE)),0)</f>
        <v>0</v>
      </c>
      <c r="BR295" s="35">
        <f t="shared" ref="BR295" si="5643">IF(BR$2&gt;=$O295,IF(BR294-(BR294*HLOOKUP($O295,$R$2:$BS$34,32,FALSE))&lt;=0,BR294,BR294*HLOOKUP($O295,$R$2:$BS$34,32,FALSE)),0)</f>
        <v>0</v>
      </c>
      <c r="BS295" s="35">
        <f t="shared" ref="BS295" si="5644">IF(BS$2&gt;=$O295,IF(BS294-(BS294*HLOOKUP($O295,$R$2:$BS$34,32,FALSE))&lt;=0,BS294,BS294*HLOOKUP($O295,$R$2:$BS$34,32,FALSE)),0)</f>
        <v>0</v>
      </c>
    </row>
    <row r="296" spans="6:71" hidden="1" outlineLevel="1">
      <c r="F296" t="s">
        <v>195</v>
      </c>
      <c r="L296" s="22" t="s">
        <v>196</v>
      </c>
      <c r="O296" s="22">
        <v>52</v>
      </c>
      <c r="R296" s="35">
        <f t="shared" ref="R296:BS296" si="5645">IF($O296=R$2,R$193,IF(R$2&gt;$O296,Q296-Q297,0))</f>
        <v>0</v>
      </c>
      <c r="S296" s="35">
        <f t="shared" si="5645"/>
        <v>0</v>
      </c>
      <c r="T296" s="35">
        <f t="shared" si="5645"/>
        <v>0</v>
      </c>
      <c r="U296" s="35">
        <f t="shared" si="5645"/>
        <v>0</v>
      </c>
      <c r="V296" s="35">
        <f t="shared" si="5645"/>
        <v>0</v>
      </c>
      <c r="W296" s="35">
        <f t="shared" si="5645"/>
        <v>0</v>
      </c>
      <c r="X296" s="35">
        <f t="shared" si="5645"/>
        <v>0</v>
      </c>
      <c r="Y296" s="35">
        <f t="shared" si="5645"/>
        <v>0</v>
      </c>
      <c r="Z296" s="35">
        <f t="shared" si="5645"/>
        <v>0</v>
      </c>
      <c r="AA296" s="35">
        <f t="shared" si="5645"/>
        <v>0</v>
      </c>
      <c r="AB296" s="35">
        <f t="shared" si="5645"/>
        <v>0</v>
      </c>
      <c r="AC296" s="35">
        <f t="shared" si="5645"/>
        <v>0</v>
      </c>
      <c r="AD296" s="35">
        <f t="shared" si="5645"/>
        <v>0</v>
      </c>
      <c r="AE296" s="35">
        <f t="shared" si="5645"/>
        <v>0</v>
      </c>
      <c r="AF296" s="35">
        <f t="shared" si="5645"/>
        <v>0</v>
      </c>
      <c r="AG296" s="35">
        <f t="shared" si="5645"/>
        <v>0</v>
      </c>
      <c r="AH296" s="35">
        <f t="shared" si="5645"/>
        <v>0</v>
      </c>
      <c r="AI296" s="35">
        <f t="shared" si="5645"/>
        <v>0</v>
      </c>
      <c r="AJ296" s="35">
        <f t="shared" si="5645"/>
        <v>0</v>
      </c>
      <c r="AK296" s="35">
        <f t="shared" si="5645"/>
        <v>0</v>
      </c>
      <c r="AL296" s="35">
        <f t="shared" si="5645"/>
        <v>0</v>
      </c>
      <c r="AM296" s="35">
        <f t="shared" si="5645"/>
        <v>0</v>
      </c>
      <c r="AN296" s="35">
        <f t="shared" si="5645"/>
        <v>0</v>
      </c>
      <c r="AO296" s="35">
        <f t="shared" si="5645"/>
        <v>0</v>
      </c>
      <c r="AP296" s="35">
        <f t="shared" si="5645"/>
        <v>0</v>
      </c>
      <c r="AQ296" s="35">
        <f t="shared" si="5645"/>
        <v>0</v>
      </c>
      <c r="AR296" s="35">
        <f t="shared" si="5645"/>
        <v>0</v>
      </c>
      <c r="AS296" s="35">
        <f t="shared" si="5645"/>
        <v>0</v>
      </c>
      <c r="AT296" s="35">
        <f t="shared" si="5645"/>
        <v>0</v>
      </c>
      <c r="AU296" s="35">
        <f t="shared" si="5645"/>
        <v>0</v>
      </c>
      <c r="AV296" s="35">
        <f t="shared" si="5645"/>
        <v>0</v>
      </c>
      <c r="AW296" s="35">
        <f t="shared" si="5645"/>
        <v>0</v>
      </c>
      <c r="AX296" s="35">
        <f t="shared" si="5645"/>
        <v>0</v>
      </c>
      <c r="AY296" s="35">
        <f t="shared" si="5645"/>
        <v>0</v>
      </c>
      <c r="AZ296" s="35">
        <f t="shared" si="5645"/>
        <v>0</v>
      </c>
      <c r="BA296" s="35">
        <f t="shared" si="5645"/>
        <v>0</v>
      </c>
      <c r="BB296" s="35">
        <f t="shared" si="5645"/>
        <v>0</v>
      </c>
      <c r="BC296" s="35">
        <f t="shared" si="5645"/>
        <v>0</v>
      </c>
      <c r="BD296" s="35">
        <f t="shared" si="5645"/>
        <v>0</v>
      </c>
      <c r="BE296" s="35">
        <f t="shared" si="5645"/>
        <v>0</v>
      </c>
      <c r="BF296" s="35">
        <f t="shared" si="5645"/>
        <v>0</v>
      </c>
      <c r="BG296" s="35">
        <f t="shared" si="5645"/>
        <v>0</v>
      </c>
      <c r="BH296" s="35">
        <f t="shared" si="5645"/>
        <v>0</v>
      </c>
      <c r="BI296" s="35">
        <f t="shared" si="5645"/>
        <v>0</v>
      </c>
      <c r="BJ296" s="35">
        <f t="shared" si="5645"/>
        <v>0</v>
      </c>
      <c r="BK296" s="35">
        <f t="shared" si="5645"/>
        <v>0</v>
      </c>
      <c r="BL296" s="35">
        <f t="shared" si="5645"/>
        <v>0</v>
      </c>
      <c r="BM296" s="35">
        <f t="shared" si="5645"/>
        <v>0</v>
      </c>
      <c r="BN296" s="35">
        <f t="shared" si="5645"/>
        <v>0</v>
      </c>
      <c r="BO296" s="35">
        <f t="shared" si="5645"/>
        <v>0</v>
      </c>
      <c r="BP296" s="35">
        <f t="shared" si="5645"/>
        <v>0</v>
      </c>
      <c r="BQ296" s="35">
        <f t="shared" si="5645"/>
        <v>0</v>
      </c>
      <c r="BR296" s="35">
        <f t="shared" si="5645"/>
        <v>0</v>
      </c>
      <c r="BS296" s="35">
        <f t="shared" si="5645"/>
        <v>0</v>
      </c>
    </row>
    <row r="297" spans="6:71" hidden="1" outlineLevel="1">
      <c r="F297" t="s">
        <v>197</v>
      </c>
      <c r="L297" s="22" t="s">
        <v>190</v>
      </c>
      <c r="O297" s="22">
        <v>52</v>
      </c>
      <c r="R297" s="35">
        <f t="shared" ref="R297" si="5646">IF(R$2&gt;=$O297,IF(R296-(R296*HLOOKUP($O297,$R$2:$BS$34,32,FALSE))&lt;=0,R296,R296*HLOOKUP($O297,$R$2:$BS$34,32,FALSE)),0)</f>
        <v>0</v>
      </c>
      <c r="S297" s="35">
        <f t="shared" ref="S297" si="5647">IF(S$2&gt;=$O297,IF(S296-(S296*HLOOKUP($O297,$R$2:$BS$34,32,FALSE))&lt;=0,S296,S296*HLOOKUP($O297,$R$2:$BS$34,32,FALSE)),0)</f>
        <v>0</v>
      </c>
      <c r="T297" s="35">
        <f t="shared" ref="T297" si="5648">IF(T$2&gt;=$O297,IF(T296-(T296*HLOOKUP($O297,$R$2:$BS$34,32,FALSE))&lt;=0,T296,T296*HLOOKUP($O297,$R$2:$BS$34,32,FALSE)),0)</f>
        <v>0</v>
      </c>
      <c r="U297" s="35">
        <f t="shared" ref="U297" si="5649">IF(U$2&gt;=$O297,IF(U296-(U296*HLOOKUP($O297,$R$2:$BS$34,32,FALSE))&lt;=0,U296,U296*HLOOKUP($O297,$R$2:$BS$34,32,FALSE)),0)</f>
        <v>0</v>
      </c>
      <c r="V297" s="35">
        <f t="shared" ref="V297" si="5650">IF(V$2&gt;=$O297,IF(V296-(V296*HLOOKUP($O297,$R$2:$BS$34,32,FALSE))&lt;=0,V296,V296*HLOOKUP($O297,$R$2:$BS$34,32,FALSE)),0)</f>
        <v>0</v>
      </c>
      <c r="W297" s="35">
        <f t="shared" ref="W297" si="5651">IF(W$2&gt;=$O297,IF(W296-(W296*HLOOKUP($O297,$R$2:$BS$34,32,FALSE))&lt;=0,W296,W296*HLOOKUP($O297,$R$2:$BS$34,32,FALSE)),0)</f>
        <v>0</v>
      </c>
      <c r="X297" s="35">
        <f t="shared" ref="X297" si="5652">IF(X$2&gt;=$O297,IF(X296-(X296*HLOOKUP($O297,$R$2:$BS$34,32,FALSE))&lt;=0,X296,X296*HLOOKUP($O297,$R$2:$BS$34,32,FALSE)),0)</f>
        <v>0</v>
      </c>
      <c r="Y297" s="35">
        <f t="shared" ref="Y297" si="5653">IF(Y$2&gt;=$O297,IF(Y296-(Y296*HLOOKUP($O297,$R$2:$BS$34,32,FALSE))&lt;=0,Y296,Y296*HLOOKUP($O297,$R$2:$BS$34,32,FALSE)),0)</f>
        <v>0</v>
      </c>
      <c r="Z297" s="35">
        <f t="shared" ref="Z297" si="5654">IF(Z$2&gt;=$O297,IF(Z296-(Z296*HLOOKUP($O297,$R$2:$BS$34,32,FALSE))&lt;=0,Z296,Z296*HLOOKUP($O297,$R$2:$BS$34,32,FALSE)),0)</f>
        <v>0</v>
      </c>
      <c r="AA297" s="35">
        <f t="shared" ref="AA297" si="5655">IF(AA$2&gt;=$O297,IF(AA296-(AA296*HLOOKUP($O297,$R$2:$BS$34,32,FALSE))&lt;=0,AA296,AA296*HLOOKUP($O297,$R$2:$BS$34,32,FALSE)),0)</f>
        <v>0</v>
      </c>
      <c r="AB297" s="35">
        <f t="shared" ref="AB297" si="5656">IF(AB$2&gt;=$O297,IF(AB296-(AB296*HLOOKUP($O297,$R$2:$BS$34,32,FALSE))&lt;=0,AB296,AB296*HLOOKUP($O297,$R$2:$BS$34,32,FALSE)),0)</f>
        <v>0</v>
      </c>
      <c r="AC297" s="35">
        <f t="shared" ref="AC297" si="5657">IF(AC$2&gt;=$O297,IF(AC296-(AC296*HLOOKUP($O297,$R$2:$BS$34,32,FALSE))&lt;=0,AC296,AC296*HLOOKUP($O297,$R$2:$BS$34,32,FALSE)),0)</f>
        <v>0</v>
      </c>
      <c r="AD297" s="35">
        <f t="shared" ref="AD297" si="5658">IF(AD$2&gt;=$O297,IF(AD296-(AD296*HLOOKUP($O297,$R$2:$BS$34,32,FALSE))&lt;=0,AD296,AD296*HLOOKUP($O297,$R$2:$BS$34,32,FALSE)),0)</f>
        <v>0</v>
      </c>
      <c r="AE297" s="35">
        <f t="shared" ref="AE297" si="5659">IF(AE$2&gt;=$O297,IF(AE296-(AE296*HLOOKUP($O297,$R$2:$BS$34,32,FALSE))&lt;=0,AE296,AE296*HLOOKUP($O297,$R$2:$BS$34,32,FALSE)),0)</f>
        <v>0</v>
      </c>
      <c r="AF297" s="35">
        <f t="shared" ref="AF297" si="5660">IF(AF$2&gt;=$O297,IF(AF296-(AF296*HLOOKUP($O297,$R$2:$BS$34,32,FALSE))&lt;=0,AF296,AF296*HLOOKUP($O297,$R$2:$BS$34,32,FALSE)),0)</f>
        <v>0</v>
      </c>
      <c r="AG297" s="35">
        <f t="shared" ref="AG297" si="5661">IF(AG$2&gt;=$O297,IF(AG296-(AG296*HLOOKUP($O297,$R$2:$BS$34,32,FALSE))&lt;=0,AG296,AG296*HLOOKUP($O297,$R$2:$BS$34,32,FALSE)),0)</f>
        <v>0</v>
      </c>
      <c r="AH297" s="35">
        <f t="shared" ref="AH297" si="5662">IF(AH$2&gt;=$O297,IF(AH296-(AH296*HLOOKUP($O297,$R$2:$BS$34,32,FALSE))&lt;=0,AH296,AH296*HLOOKUP($O297,$R$2:$BS$34,32,FALSE)),0)</f>
        <v>0</v>
      </c>
      <c r="AI297" s="35">
        <f t="shared" ref="AI297" si="5663">IF(AI$2&gt;=$O297,IF(AI296-(AI296*HLOOKUP($O297,$R$2:$BS$34,32,FALSE))&lt;=0,AI296,AI296*HLOOKUP($O297,$R$2:$BS$34,32,FALSE)),0)</f>
        <v>0</v>
      </c>
      <c r="AJ297" s="35">
        <f t="shared" ref="AJ297" si="5664">IF(AJ$2&gt;=$O297,IF(AJ296-(AJ296*HLOOKUP($O297,$R$2:$BS$34,32,FALSE))&lt;=0,AJ296,AJ296*HLOOKUP($O297,$R$2:$BS$34,32,FALSE)),0)</f>
        <v>0</v>
      </c>
      <c r="AK297" s="35">
        <f t="shared" ref="AK297" si="5665">IF(AK$2&gt;=$O297,IF(AK296-(AK296*HLOOKUP($O297,$R$2:$BS$34,32,FALSE))&lt;=0,AK296,AK296*HLOOKUP($O297,$R$2:$BS$34,32,FALSE)),0)</f>
        <v>0</v>
      </c>
      <c r="AL297" s="35">
        <f t="shared" ref="AL297" si="5666">IF(AL$2&gt;=$O297,IF(AL296-(AL296*HLOOKUP($O297,$R$2:$BS$34,32,FALSE))&lt;=0,AL296,AL296*HLOOKUP($O297,$R$2:$BS$34,32,FALSE)),0)</f>
        <v>0</v>
      </c>
      <c r="AM297" s="35">
        <f t="shared" ref="AM297" si="5667">IF(AM$2&gt;=$O297,IF(AM296-(AM296*HLOOKUP($O297,$R$2:$BS$34,32,FALSE))&lt;=0,AM296,AM296*HLOOKUP($O297,$R$2:$BS$34,32,FALSE)),0)</f>
        <v>0</v>
      </c>
      <c r="AN297" s="35">
        <f t="shared" ref="AN297" si="5668">IF(AN$2&gt;=$O297,IF(AN296-(AN296*HLOOKUP($O297,$R$2:$BS$34,32,FALSE))&lt;=0,AN296,AN296*HLOOKUP($O297,$R$2:$BS$34,32,FALSE)),0)</f>
        <v>0</v>
      </c>
      <c r="AO297" s="35">
        <f t="shared" ref="AO297" si="5669">IF(AO$2&gt;=$O297,IF(AO296-(AO296*HLOOKUP($O297,$R$2:$BS$34,32,FALSE))&lt;=0,AO296,AO296*HLOOKUP($O297,$R$2:$BS$34,32,FALSE)),0)</f>
        <v>0</v>
      </c>
      <c r="AP297" s="35">
        <f t="shared" ref="AP297" si="5670">IF(AP$2&gt;=$O297,IF(AP296-(AP296*HLOOKUP($O297,$R$2:$BS$34,32,FALSE))&lt;=0,AP296,AP296*HLOOKUP($O297,$R$2:$BS$34,32,FALSE)),0)</f>
        <v>0</v>
      </c>
      <c r="AQ297" s="35">
        <f t="shared" ref="AQ297" si="5671">IF(AQ$2&gt;=$O297,IF(AQ296-(AQ296*HLOOKUP($O297,$R$2:$BS$34,32,FALSE))&lt;=0,AQ296,AQ296*HLOOKUP($O297,$R$2:$BS$34,32,FALSE)),0)</f>
        <v>0</v>
      </c>
      <c r="AR297" s="35">
        <f t="shared" ref="AR297" si="5672">IF(AR$2&gt;=$O297,IF(AR296-(AR296*HLOOKUP($O297,$R$2:$BS$34,32,FALSE))&lt;=0,AR296,AR296*HLOOKUP($O297,$R$2:$BS$34,32,FALSE)),0)</f>
        <v>0</v>
      </c>
      <c r="AS297" s="35">
        <f t="shared" ref="AS297" si="5673">IF(AS$2&gt;=$O297,IF(AS296-(AS296*HLOOKUP($O297,$R$2:$BS$34,32,FALSE))&lt;=0,AS296,AS296*HLOOKUP($O297,$R$2:$BS$34,32,FALSE)),0)</f>
        <v>0</v>
      </c>
      <c r="AT297" s="35">
        <f t="shared" ref="AT297" si="5674">IF(AT$2&gt;=$O297,IF(AT296-(AT296*HLOOKUP($O297,$R$2:$BS$34,32,FALSE))&lt;=0,AT296,AT296*HLOOKUP($O297,$R$2:$BS$34,32,FALSE)),0)</f>
        <v>0</v>
      </c>
      <c r="AU297" s="35">
        <f t="shared" ref="AU297" si="5675">IF(AU$2&gt;=$O297,IF(AU296-(AU296*HLOOKUP($O297,$R$2:$BS$34,32,FALSE))&lt;=0,AU296,AU296*HLOOKUP($O297,$R$2:$BS$34,32,FALSE)),0)</f>
        <v>0</v>
      </c>
      <c r="AV297" s="35">
        <f t="shared" ref="AV297" si="5676">IF(AV$2&gt;=$O297,IF(AV296-(AV296*HLOOKUP($O297,$R$2:$BS$34,32,FALSE))&lt;=0,AV296,AV296*HLOOKUP($O297,$R$2:$BS$34,32,FALSE)),0)</f>
        <v>0</v>
      </c>
      <c r="AW297" s="35">
        <f t="shared" ref="AW297" si="5677">IF(AW$2&gt;=$O297,IF(AW296-(AW296*HLOOKUP($O297,$R$2:$BS$34,32,FALSE))&lt;=0,AW296,AW296*HLOOKUP($O297,$R$2:$BS$34,32,FALSE)),0)</f>
        <v>0</v>
      </c>
      <c r="AX297" s="35">
        <f t="shared" ref="AX297" si="5678">IF(AX$2&gt;=$O297,IF(AX296-(AX296*HLOOKUP($O297,$R$2:$BS$34,32,FALSE))&lt;=0,AX296,AX296*HLOOKUP($O297,$R$2:$BS$34,32,FALSE)),0)</f>
        <v>0</v>
      </c>
      <c r="AY297" s="35">
        <f t="shared" ref="AY297" si="5679">IF(AY$2&gt;=$O297,IF(AY296-(AY296*HLOOKUP($O297,$R$2:$BS$34,32,FALSE))&lt;=0,AY296,AY296*HLOOKUP($O297,$R$2:$BS$34,32,FALSE)),0)</f>
        <v>0</v>
      </c>
      <c r="AZ297" s="35">
        <f t="shared" ref="AZ297" si="5680">IF(AZ$2&gt;=$O297,IF(AZ296-(AZ296*HLOOKUP($O297,$R$2:$BS$34,32,FALSE))&lt;=0,AZ296,AZ296*HLOOKUP($O297,$R$2:$BS$34,32,FALSE)),0)</f>
        <v>0</v>
      </c>
      <c r="BA297" s="35">
        <f t="shared" ref="BA297" si="5681">IF(BA$2&gt;=$O297,IF(BA296-(BA296*HLOOKUP($O297,$R$2:$BS$34,32,FALSE))&lt;=0,BA296,BA296*HLOOKUP($O297,$R$2:$BS$34,32,FALSE)),0)</f>
        <v>0</v>
      </c>
      <c r="BB297" s="35">
        <f t="shared" ref="BB297" si="5682">IF(BB$2&gt;=$O297,IF(BB296-(BB296*HLOOKUP($O297,$R$2:$BS$34,32,FALSE))&lt;=0,BB296,BB296*HLOOKUP($O297,$R$2:$BS$34,32,FALSE)),0)</f>
        <v>0</v>
      </c>
      <c r="BC297" s="35">
        <f t="shared" ref="BC297" si="5683">IF(BC$2&gt;=$O297,IF(BC296-(BC296*HLOOKUP($O297,$R$2:$BS$34,32,FALSE))&lt;=0,BC296,BC296*HLOOKUP($O297,$R$2:$BS$34,32,FALSE)),0)</f>
        <v>0</v>
      </c>
      <c r="BD297" s="35">
        <f t="shared" ref="BD297" si="5684">IF(BD$2&gt;=$O297,IF(BD296-(BD296*HLOOKUP($O297,$R$2:$BS$34,32,FALSE))&lt;=0,BD296,BD296*HLOOKUP($O297,$R$2:$BS$34,32,FALSE)),0)</f>
        <v>0</v>
      </c>
      <c r="BE297" s="35">
        <f t="shared" ref="BE297" si="5685">IF(BE$2&gt;=$O297,IF(BE296-(BE296*HLOOKUP($O297,$R$2:$BS$34,32,FALSE))&lt;=0,BE296,BE296*HLOOKUP($O297,$R$2:$BS$34,32,FALSE)),0)</f>
        <v>0</v>
      </c>
      <c r="BF297" s="35">
        <f t="shared" ref="BF297" si="5686">IF(BF$2&gt;=$O297,IF(BF296-(BF296*HLOOKUP($O297,$R$2:$BS$34,32,FALSE))&lt;=0,BF296,BF296*HLOOKUP($O297,$R$2:$BS$34,32,FALSE)),0)</f>
        <v>0</v>
      </c>
      <c r="BG297" s="35">
        <f t="shared" ref="BG297" si="5687">IF(BG$2&gt;=$O297,IF(BG296-(BG296*HLOOKUP($O297,$R$2:$BS$34,32,FALSE))&lt;=0,BG296,BG296*HLOOKUP($O297,$R$2:$BS$34,32,FALSE)),0)</f>
        <v>0</v>
      </c>
      <c r="BH297" s="35">
        <f t="shared" ref="BH297" si="5688">IF(BH$2&gt;=$O297,IF(BH296-(BH296*HLOOKUP($O297,$R$2:$BS$34,32,FALSE))&lt;=0,BH296,BH296*HLOOKUP($O297,$R$2:$BS$34,32,FALSE)),0)</f>
        <v>0</v>
      </c>
      <c r="BI297" s="35">
        <f t="shared" ref="BI297" si="5689">IF(BI$2&gt;=$O297,IF(BI296-(BI296*HLOOKUP($O297,$R$2:$BS$34,32,FALSE))&lt;=0,BI296,BI296*HLOOKUP($O297,$R$2:$BS$34,32,FALSE)),0)</f>
        <v>0</v>
      </c>
      <c r="BJ297" s="35">
        <f t="shared" ref="BJ297" si="5690">IF(BJ$2&gt;=$O297,IF(BJ296-(BJ296*HLOOKUP($O297,$R$2:$BS$34,32,FALSE))&lt;=0,BJ296,BJ296*HLOOKUP($O297,$R$2:$BS$34,32,FALSE)),0)</f>
        <v>0</v>
      </c>
      <c r="BK297" s="35">
        <f t="shared" ref="BK297" si="5691">IF(BK$2&gt;=$O297,IF(BK296-(BK296*HLOOKUP($O297,$R$2:$BS$34,32,FALSE))&lt;=0,BK296,BK296*HLOOKUP($O297,$R$2:$BS$34,32,FALSE)),0)</f>
        <v>0</v>
      </c>
      <c r="BL297" s="35">
        <f t="shared" ref="BL297" si="5692">IF(BL$2&gt;=$O297,IF(BL296-(BL296*HLOOKUP($O297,$R$2:$BS$34,32,FALSE))&lt;=0,BL296,BL296*HLOOKUP($O297,$R$2:$BS$34,32,FALSE)),0)</f>
        <v>0</v>
      </c>
      <c r="BM297" s="35">
        <f t="shared" ref="BM297" si="5693">IF(BM$2&gt;=$O297,IF(BM296-(BM296*HLOOKUP($O297,$R$2:$BS$34,32,FALSE))&lt;=0,BM296,BM296*HLOOKUP($O297,$R$2:$BS$34,32,FALSE)),0)</f>
        <v>0</v>
      </c>
      <c r="BN297" s="35">
        <f t="shared" ref="BN297" si="5694">IF(BN$2&gt;=$O297,IF(BN296-(BN296*HLOOKUP($O297,$R$2:$BS$34,32,FALSE))&lt;=0,BN296,BN296*HLOOKUP($O297,$R$2:$BS$34,32,FALSE)),0)</f>
        <v>0</v>
      </c>
      <c r="BO297" s="35">
        <f t="shared" ref="BO297" si="5695">IF(BO$2&gt;=$O297,IF(BO296-(BO296*HLOOKUP($O297,$R$2:$BS$34,32,FALSE))&lt;=0,BO296,BO296*HLOOKUP($O297,$R$2:$BS$34,32,FALSE)),0)</f>
        <v>0</v>
      </c>
      <c r="BP297" s="35">
        <f t="shared" ref="BP297" si="5696">IF(BP$2&gt;=$O297,IF(BP296-(BP296*HLOOKUP($O297,$R$2:$BS$34,32,FALSE))&lt;=0,BP296,BP296*HLOOKUP($O297,$R$2:$BS$34,32,FALSE)),0)</f>
        <v>0</v>
      </c>
      <c r="BQ297" s="35">
        <f t="shared" ref="BQ297" si="5697">IF(BQ$2&gt;=$O297,IF(BQ296-(BQ296*HLOOKUP($O297,$R$2:$BS$34,32,FALSE))&lt;=0,BQ296,BQ296*HLOOKUP($O297,$R$2:$BS$34,32,FALSE)),0)</f>
        <v>0</v>
      </c>
      <c r="BR297" s="35">
        <f t="shared" ref="BR297" si="5698">IF(BR$2&gt;=$O297,IF(BR296-(BR296*HLOOKUP($O297,$R$2:$BS$34,32,FALSE))&lt;=0,BR296,BR296*HLOOKUP($O297,$R$2:$BS$34,32,FALSE)),0)</f>
        <v>0</v>
      </c>
      <c r="BS297" s="35">
        <f t="shared" ref="BS297" si="5699">IF(BS$2&gt;=$O297,IF(BS296-(BS296*HLOOKUP($O297,$R$2:$BS$34,32,FALSE))&lt;=0,BS296,BS296*HLOOKUP($O297,$R$2:$BS$34,32,FALSE)),0)</f>
        <v>0</v>
      </c>
    </row>
    <row r="298" spans="6:71" hidden="1" outlineLevel="1">
      <c r="F298" t="s">
        <v>195</v>
      </c>
      <c r="L298" s="22" t="s">
        <v>196</v>
      </c>
      <c r="O298" s="22">
        <v>53</v>
      </c>
      <c r="R298" s="35">
        <f t="shared" ref="R298:BS298" si="5700">IF($O298=R$2,R$193,IF(R$2&gt;$O298,Q298-Q299,0))</f>
        <v>0</v>
      </c>
      <c r="S298" s="35">
        <f t="shared" si="5700"/>
        <v>0</v>
      </c>
      <c r="T298" s="35">
        <f t="shared" si="5700"/>
        <v>0</v>
      </c>
      <c r="U298" s="35">
        <f t="shared" si="5700"/>
        <v>0</v>
      </c>
      <c r="V298" s="35">
        <f t="shared" si="5700"/>
        <v>0</v>
      </c>
      <c r="W298" s="35">
        <f t="shared" si="5700"/>
        <v>0</v>
      </c>
      <c r="X298" s="35">
        <f t="shared" si="5700"/>
        <v>0</v>
      </c>
      <c r="Y298" s="35">
        <f t="shared" si="5700"/>
        <v>0</v>
      </c>
      <c r="Z298" s="35">
        <f t="shared" si="5700"/>
        <v>0</v>
      </c>
      <c r="AA298" s="35">
        <f t="shared" si="5700"/>
        <v>0</v>
      </c>
      <c r="AB298" s="35">
        <f t="shared" si="5700"/>
        <v>0</v>
      </c>
      <c r="AC298" s="35">
        <f t="shared" si="5700"/>
        <v>0</v>
      </c>
      <c r="AD298" s="35">
        <f t="shared" si="5700"/>
        <v>0</v>
      </c>
      <c r="AE298" s="35">
        <f t="shared" si="5700"/>
        <v>0</v>
      </c>
      <c r="AF298" s="35">
        <f t="shared" si="5700"/>
        <v>0</v>
      </c>
      <c r="AG298" s="35">
        <f t="shared" si="5700"/>
        <v>0</v>
      </c>
      <c r="AH298" s="35">
        <f t="shared" si="5700"/>
        <v>0</v>
      </c>
      <c r="AI298" s="35">
        <f t="shared" si="5700"/>
        <v>0</v>
      </c>
      <c r="AJ298" s="35">
        <f t="shared" si="5700"/>
        <v>0</v>
      </c>
      <c r="AK298" s="35">
        <f t="shared" si="5700"/>
        <v>0</v>
      </c>
      <c r="AL298" s="35">
        <f t="shared" si="5700"/>
        <v>0</v>
      </c>
      <c r="AM298" s="35">
        <f t="shared" si="5700"/>
        <v>0</v>
      </c>
      <c r="AN298" s="35">
        <f t="shared" si="5700"/>
        <v>0</v>
      </c>
      <c r="AO298" s="35">
        <f t="shared" si="5700"/>
        <v>0</v>
      </c>
      <c r="AP298" s="35">
        <f t="shared" si="5700"/>
        <v>0</v>
      </c>
      <c r="AQ298" s="35">
        <f t="shared" si="5700"/>
        <v>0</v>
      </c>
      <c r="AR298" s="35">
        <f t="shared" si="5700"/>
        <v>0</v>
      </c>
      <c r="AS298" s="35">
        <f t="shared" si="5700"/>
        <v>0</v>
      </c>
      <c r="AT298" s="35">
        <f t="shared" si="5700"/>
        <v>0</v>
      </c>
      <c r="AU298" s="35">
        <f t="shared" si="5700"/>
        <v>0</v>
      </c>
      <c r="AV298" s="35">
        <f t="shared" si="5700"/>
        <v>0</v>
      </c>
      <c r="AW298" s="35">
        <f t="shared" si="5700"/>
        <v>0</v>
      </c>
      <c r="AX298" s="35">
        <f t="shared" si="5700"/>
        <v>0</v>
      </c>
      <c r="AY298" s="35">
        <f t="shared" si="5700"/>
        <v>0</v>
      </c>
      <c r="AZ298" s="35">
        <f t="shared" si="5700"/>
        <v>0</v>
      </c>
      <c r="BA298" s="35">
        <f t="shared" si="5700"/>
        <v>0</v>
      </c>
      <c r="BB298" s="35">
        <f t="shared" si="5700"/>
        <v>0</v>
      </c>
      <c r="BC298" s="35">
        <f t="shared" si="5700"/>
        <v>0</v>
      </c>
      <c r="BD298" s="35">
        <f t="shared" si="5700"/>
        <v>0</v>
      </c>
      <c r="BE298" s="35">
        <f t="shared" si="5700"/>
        <v>0</v>
      </c>
      <c r="BF298" s="35">
        <f t="shared" si="5700"/>
        <v>0</v>
      </c>
      <c r="BG298" s="35">
        <f t="shared" si="5700"/>
        <v>0</v>
      </c>
      <c r="BH298" s="35">
        <f t="shared" si="5700"/>
        <v>0</v>
      </c>
      <c r="BI298" s="35">
        <f t="shared" si="5700"/>
        <v>0</v>
      </c>
      <c r="BJ298" s="35">
        <f t="shared" si="5700"/>
        <v>0</v>
      </c>
      <c r="BK298" s="35">
        <f t="shared" si="5700"/>
        <v>0</v>
      </c>
      <c r="BL298" s="35">
        <f t="shared" si="5700"/>
        <v>0</v>
      </c>
      <c r="BM298" s="35">
        <f t="shared" si="5700"/>
        <v>0</v>
      </c>
      <c r="BN298" s="35">
        <f t="shared" si="5700"/>
        <v>0</v>
      </c>
      <c r="BO298" s="35">
        <f t="shared" si="5700"/>
        <v>0</v>
      </c>
      <c r="BP298" s="35">
        <f t="shared" si="5700"/>
        <v>0</v>
      </c>
      <c r="BQ298" s="35">
        <f t="shared" si="5700"/>
        <v>0</v>
      </c>
      <c r="BR298" s="35">
        <f t="shared" si="5700"/>
        <v>0</v>
      </c>
      <c r="BS298" s="35">
        <f t="shared" si="5700"/>
        <v>0</v>
      </c>
    </row>
    <row r="299" spans="6:71" hidden="1" outlineLevel="1">
      <c r="F299" t="s">
        <v>197</v>
      </c>
      <c r="L299" s="22" t="s">
        <v>190</v>
      </c>
      <c r="O299" s="22">
        <v>53</v>
      </c>
      <c r="R299" s="35">
        <f t="shared" ref="R299" si="5701">IF(R$2&gt;=$O299,IF(R298-(R298*HLOOKUP($O299,$R$2:$BS$34,32,FALSE))&lt;=0,R298,R298*HLOOKUP($O299,$R$2:$BS$34,32,FALSE)),0)</f>
        <v>0</v>
      </c>
      <c r="S299" s="35">
        <f t="shared" ref="S299" si="5702">IF(S$2&gt;=$O299,IF(S298-(S298*HLOOKUP($O299,$R$2:$BS$34,32,FALSE))&lt;=0,S298,S298*HLOOKUP($O299,$R$2:$BS$34,32,FALSE)),0)</f>
        <v>0</v>
      </c>
      <c r="T299" s="35">
        <f t="shared" ref="T299" si="5703">IF(T$2&gt;=$O299,IF(T298-(T298*HLOOKUP($O299,$R$2:$BS$34,32,FALSE))&lt;=0,T298,T298*HLOOKUP($O299,$R$2:$BS$34,32,FALSE)),0)</f>
        <v>0</v>
      </c>
      <c r="U299" s="35">
        <f t="shared" ref="U299" si="5704">IF(U$2&gt;=$O299,IF(U298-(U298*HLOOKUP($O299,$R$2:$BS$34,32,FALSE))&lt;=0,U298,U298*HLOOKUP($O299,$R$2:$BS$34,32,FALSE)),0)</f>
        <v>0</v>
      </c>
      <c r="V299" s="35">
        <f t="shared" ref="V299" si="5705">IF(V$2&gt;=$O299,IF(V298-(V298*HLOOKUP($O299,$R$2:$BS$34,32,FALSE))&lt;=0,V298,V298*HLOOKUP($O299,$R$2:$BS$34,32,FALSE)),0)</f>
        <v>0</v>
      </c>
      <c r="W299" s="35">
        <f t="shared" ref="W299" si="5706">IF(W$2&gt;=$O299,IF(W298-(W298*HLOOKUP($O299,$R$2:$BS$34,32,FALSE))&lt;=0,W298,W298*HLOOKUP($O299,$R$2:$BS$34,32,FALSE)),0)</f>
        <v>0</v>
      </c>
      <c r="X299" s="35">
        <f t="shared" ref="X299" si="5707">IF(X$2&gt;=$O299,IF(X298-(X298*HLOOKUP($O299,$R$2:$BS$34,32,FALSE))&lt;=0,X298,X298*HLOOKUP($O299,$R$2:$BS$34,32,FALSE)),0)</f>
        <v>0</v>
      </c>
      <c r="Y299" s="35">
        <f t="shared" ref="Y299" si="5708">IF(Y$2&gt;=$O299,IF(Y298-(Y298*HLOOKUP($O299,$R$2:$BS$34,32,FALSE))&lt;=0,Y298,Y298*HLOOKUP($O299,$R$2:$BS$34,32,FALSE)),0)</f>
        <v>0</v>
      </c>
      <c r="Z299" s="35">
        <f t="shared" ref="Z299" si="5709">IF(Z$2&gt;=$O299,IF(Z298-(Z298*HLOOKUP($O299,$R$2:$BS$34,32,FALSE))&lt;=0,Z298,Z298*HLOOKUP($O299,$R$2:$BS$34,32,FALSE)),0)</f>
        <v>0</v>
      </c>
      <c r="AA299" s="35">
        <f t="shared" ref="AA299" si="5710">IF(AA$2&gt;=$O299,IF(AA298-(AA298*HLOOKUP($O299,$R$2:$BS$34,32,FALSE))&lt;=0,AA298,AA298*HLOOKUP($O299,$R$2:$BS$34,32,FALSE)),0)</f>
        <v>0</v>
      </c>
      <c r="AB299" s="35">
        <f t="shared" ref="AB299" si="5711">IF(AB$2&gt;=$O299,IF(AB298-(AB298*HLOOKUP($O299,$R$2:$BS$34,32,FALSE))&lt;=0,AB298,AB298*HLOOKUP($O299,$R$2:$BS$34,32,FALSE)),0)</f>
        <v>0</v>
      </c>
      <c r="AC299" s="35">
        <f t="shared" ref="AC299" si="5712">IF(AC$2&gt;=$O299,IF(AC298-(AC298*HLOOKUP($O299,$R$2:$BS$34,32,FALSE))&lt;=0,AC298,AC298*HLOOKUP($O299,$R$2:$BS$34,32,FALSE)),0)</f>
        <v>0</v>
      </c>
      <c r="AD299" s="35">
        <f t="shared" ref="AD299" si="5713">IF(AD$2&gt;=$O299,IF(AD298-(AD298*HLOOKUP($O299,$R$2:$BS$34,32,FALSE))&lt;=0,AD298,AD298*HLOOKUP($O299,$R$2:$BS$34,32,FALSE)),0)</f>
        <v>0</v>
      </c>
      <c r="AE299" s="35">
        <f t="shared" ref="AE299" si="5714">IF(AE$2&gt;=$O299,IF(AE298-(AE298*HLOOKUP($O299,$R$2:$BS$34,32,FALSE))&lt;=0,AE298,AE298*HLOOKUP($O299,$R$2:$BS$34,32,FALSE)),0)</f>
        <v>0</v>
      </c>
      <c r="AF299" s="35">
        <f t="shared" ref="AF299" si="5715">IF(AF$2&gt;=$O299,IF(AF298-(AF298*HLOOKUP($O299,$R$2:$BS$34,32,FALSE))&lt;=0,AF298,AF298*HLOOKUP($O299,$R$2:$BS$34,32,FALSE)),0)</f>
        <v>0</v>
      </c>
      <c r="AG299" s="35">
        <f t="shared" ref="AG299" si="5716">IF(AG$2&gt;=$O299,IF(AG298-(AG298*HLOOKUP($O299,$R$2:$BS$34,32,FALSE))&lt;=0,AG298,AG298*HLOOKUP($O299,$R$2:$BS$34,32,FALSE)),0)</f>
        <v>0</v>
      </c>
      <c r="AH299" s="35">
        <f t="shared" ref="AH299" si="5717">IF(AH$2&gt;=$O299,IF(AH298-(AH298*HLOOKUP($O299,$R$2:$BS$34,32,FALSE))&lt;=0,AH298,AH298*HLOOKUP($O299,$R$2:$BS$34,32,FALSE)),0)</f>
        <v>0</v>
      </c>
      <c r="AI299" s="35">
        <f t="shared" ref="AI299" si="5718">IF(AI$2&gt;=$O299,IF(AI298-(AI298*HLOOKUP($O299,$R$2:$BS$34,32,FALSE))&lt;=0,AI298,AI298*HLOOKUP($O299,$R$2:$BS$34,32,FALSE)),0)</f>
        <v>0</v>
      </c>
      <c r="AJ299" s="35">
        <f t="shared" ref="AJ299" si="5719">IF(AJ$2&gt;=$O299,IF(AJ298-(AJ298*HLOOKUP($O299,$R$2:$BS$34,32,FALSE))&lt;=0,AJ298,AJ298*HLOOKUP($O299,$R$2:$BS$34,32,FALSE)),0)</f>
        <v>0</v>
      </c>
      <c r="AK299" s="35">
        <f t="shared" ref="AK299" si="5720">IF(AK$2&gt;=$O299,IF(AK298-(AK298*HLOOKUP($O299,$R$2:$BS$34,32,FALSE))&lt;=0,AK298,AK298*HLOOKUP($O299,$R$2:$BS$34,32,FALSE)),0)</f>
        <v>0</v>
      </c>
      <c r="AL299" s="35">
        <f t="shared" ref="AL299" si="5721">IF(AL$2&gt;=$O299,IF(AL298-(AL298*HLOOKUP($O299,$R$2:$BS$34,32,FALSE))&lt;=0,AL298,AL298*HLOOKUP($O299,$R$2:$BS$34,32,FALSE)),0)</f>
        <v>0</v>
      </c>
      <c r="AM299" s="35">
        <f t="shared" ref="AM299" si="5722">IF(AM$2&gt;=$O299,IF(AM298-(AM298*HLOOKUP($O299,$R$2:$BS$34,32,FALSE))&lt;=0,AM298,AM298*HLOOKUP($O299,$R$2:$BS$34,32,FALSE)),0)</f>
        <v>0</v>
      </c>
      <c r="AN299" s="35">
        <f t="shared" ref="AN299" si="5723">IF(AN$2&gt;=$O299,IF(AN298-(AN298*HLOOKUP($O299,$R$2:$BS$34,32,FALSE))&lt;=0,AN298,AN298*HLOOKUP($O299,$R$2:$BS$34,32,FALSE)),0)</f>
        <v>0</v>
      </c>
      <c r="AO299" s="35">
        <f t="shared" ref="AO299" si="5724">IF(AO$2&gt;=$O299,IF(AO298-(AO298*HLOOKUP($O299,$R$2:$BS$34,32,FALSE))&lt;=0,AO298,AO298*HLOOKUP($O299,$R$2:$BS$34,32,FALSE)),0)</f>
        <v>0</v>
      </c>
      <c r="AP299" s="35">
        <f t="shared" ref="AP299" si="5725">IF(AP$2&gt;=$O299,IF(AP298-(AP298*HLOOKUP($O299,$R$2:$BS$34,32,FALSE))&lt;=0,AP298,AP298*HLOOKUP($O299,$R$2:$BS$34,32,FALSE)),0)</f>
        <v>0</v>
      </c>
      <c r="AQ299" s="35">
        <f t="shared" ref="AQ299" si="5726">IF(AQ$2&gt;=$O299,IF(AQ298-(AQ298*HLOOKUP($O299,$R$2:$BS$34,32,FALSE))&lt;=0,AQ298,AQ298*HLOOKUP($O299,$R$2:$BS$34,32,FALSE)),0)</f>
        <v>0</v>
      </c>
      <c r="AR299" s="35">
        <f t="shared" ref="AR299" si="5727">IF(AR$2&gt;=$O299,IF(AR298-(AR298*HLOOKUP($O299,$R$2:$BS$34,32,FALSE))&lt;=0,AR298,AR298*HLOOKUP($O299,$R$2:$BS$34,32,FALSE)),0)</f>
        <v>0</v>
      </c>
      <c r="AS299" s="35">
        <f t="shared" ref="AS299" si="5728">IF(AS$2&gt;=$O299,IF(AS298-(AS298*HLOOKUP($O299,$R$2:$BS$34,32,FALSE))&lt;=0,AS298,AS298*HLOOKUP($O299,$R$2:$BS$34,32,FALSE)),0)</f>
        <v>0</v>
      </c>
      <c r="AT299" s="35">
        <f t="shared" ref="AT299" si="5729">IF(AT$2&gt;=$O299,IF(AT298-(AT298*HLOOKUP($O299,$R$2:$BS$34,32,FALSE))&lt;=0,AT298,AT298*HLOOKUP($O299,$R$2:$BS$34,32,FALSE)),0)</f>
        <v>0</v>
      </c>
      <c r="AU299" s="35">
        <f t="shared" ref="AU299" si="5730">IF(AU$2&gt;=$O299,IF(AU298-(AU298*HLOOKUP($O299,$R$2:$BS$34,32,FALSE))&lt;=0,AU298,AU298*HLOOKUP($O299,$R$2:$BS$34,32,FALSE)),0)</f>
        <v>0</v>
      </c>
      <c r="AV299" s="35">
        <f t="shared" ref="AV299" si="5731">IF(AV$2&gt;=$O299,IF(AV298-(AV298*HLOOKUP($O299,$R$2:$BS$34,32,FALSE))&lt;=0,AV298,AV298*HLOOKUP($O299,$R$2:$BS$34,32,FALSE)),0)</f>
        <v>0</v>
      </c>
      <c r="AW299" s="35">
        <f t="shared" ref="AW299" si="5732">IF(AW$2&gt;=$O299,IF(AW298-(AW298*HLOOKUP($O299,$R$2:$BS$34,32,FALSE))&lt;=0,AW298,AW298*HLOOKUP($O299,$R$2:$BS$34,32,FALSE)),0)</f>
        <v>0</v>
      </c>
      <c r="AX299" s="35">
        <f t="shared" ref="AX299" si="5733">IF(AX$2&gt;=$O299,IF(AX298-(AX298*HLOOKUP($O299,$R$2:$BS$34,32,FALSE))&lt;=0,AX298,AX298*HLOOKUP($O299,$R$2:$BS$34,32,FALSE)),0)</f>
        <v>0</v>
      </c>
      <c r="AY299" s="35">
        <f t="shared" ref="AY299" si="5734">IF(AY$2&gt;=$O299,IF(AY298-(AY298*HLOOKUP($O299,$R$2:$BS$34,32,FALSE))&lt;=0,AY298,AY298*HLOOKUP($O299,$R$2:$BS$34,32,FALSE)),0)</f>
        <v>0</v>
      </c>
      <c r="AZ299" s="35">
        <f t="shared" ref="AZ299" si="5735">IF(AZ$2&gt;=$O299,IF(AZ298-(AZ298*HLOOKUP($O299,$R$2:$BS$34,32,FALSE))&lt;=0,AZ298,AZ298*HLOOKUP($O299,$R$2:$BS$34,32,FALSE)),0)</f>
        <v>0</v>
      </c>
      <c r="BA299" s="35">
        <f t="shared" ref="BA299" si="5736">IF(BA$2&gt;=$O299,IF(BA298-(BA298*HLOOKUP($O299,$R$2:$BS$34,32,FALSE))&lt;=0,BA298,BA298*HLOOKUP($O299,$R$2:$BS$34,32,FALSE)),0)</f>
        <v>0</v>
      </c>
      <c r="BB299" s="35">
        <f t="shared" ref="BB299" si="5737">IF(BB$2&gt;=$O299,IF(BB298-(BB298*HLOOKUP($O299,$R$2:$BS$34,32,FALSE))&lt;=0,BB298,BB298*HLOOKUP($O299,$R$2:$BS$34,32,FALSE)),0)</f>
        <v>0</v>
      </c>
      <c r="BC299" s="35">
        <f t="shared" ref="BC299" si="5738">IF(BC$2&gt;=$O299,IF(BC298-(BC298*HLOOKUP($O299,$R$2:$BS$34,32,FALSE))&lt;=0,BC298,BC298*HLOOKUP($O299,$R$2:$BS$34,32,FALSE)),0)</f>
        <v>0</v>
      </c>
      <c r="BD299" s="35">
        <f t="shared" ref="BD299" si="5739">IF(BD$2&gt;=$O299,IF(BD298-(BD298*HLOOKUP($O299,$R$2:$BS$34,32,FALSE))&lt;=0,BD298,BD298*HLOOKUP($O299,$R$2:$BS$34,32,FALSE)),0)</f>
        <v>0</v>
      </c>
      <c r="BE299" s="35">
        <f t="shared" ref="BE299" si="5740">IF(BE$2&gt;=$O299,IF(BE298-(BE298*HLOOKUP($O299,$R$2:$BS$34,32,FALSE))&lt;=0,BE298,BE298*HLOOKUP($O299,$R$2:$BS$34,32,FALSE)),0)</f>
        <v>0</v>
      </c>
      <c r="BF299" s="35">
        <f t="shared" ref="BF299" si="5741">IF(BF$2&gt;=$O299,IF(BF298-(BF298*HLOOKUP($O299,$R$2:$BS$34,32,FALSE))&lt;=0,BF298,BF298*HLOOKUP($O299,$R$2:$BS$34,32,FALSE)),0)</f>
        <v>0</v>
      </c>
      <c r="BG299" s="35">
        <f t="shared" ref="BG299" si="5742">IF(BG$2&gt;=$O299,IF(BG298-(BG298*HLOOKUP($O299,$R$2:$BS$34,32,FALSE))&lt;=0,BG298,BG298*HLOOKUP($O299,$R$2:$BS$34,32,FALSE)),0)</f>
        <v>0</v>
      </c>
      <c r="BH299" s="35">
        <f t="shared" ref="BH299" si="5743">IF(BH$2&gt;=$O299,IF(BH298-(BH298*HLOOKUP($O299,$R$2:$BS$34,32,FALSE))&lt;=0,BH298,BH298*HLOOKUP($O299,$R$2:$BS$34,32,FALSE)),0)</f>
        <v>0</v>
      </c>
      <c r="BI299" s="35">
        <f t="shared" ref="BI299" si="5744">IF(BI$2&gt;=$O299,IF(BI298-(BI298*HLOOKUP($O299,$R$2:$BS$34,32,FALSE))&lt;=0,BI298,BI298*HLOOKUP($O299,$R$2:$BS$34,32,FALSE)),0)</f>
        <v>0</v>
      </c>
      <c r="BJ299" s="35">
        <f t="shared" ref="BJ299" si="5745">IF(BJ$2&gt;=$O299,IF(BJ298-(BJ298*HLOOKUP($O299,$R$2:$BS$34,32,FALSE))&lt;=0,BJ298,BJ298*HLOOKUP($O299,$R$2:$BS$34,32,FALSE)),0)</f>
        <v>0</v>
      </c>
      <c r="BK299" s="35">
        <f t="shared" ref="BK299" si="5746">IF(BK$2&gt;=$O299,IF(BK298-(BK298*HLOOKUP($O299,$R$2:$BS$34,32,FALSE))&lt;=0,BK298,BK298*HLOOKUP($O299,$R$2:$BS$34,32,FALSE)),0)</f>
        <v>0</v>
      </c>
      <c r="BL299" s="35">
        <f t="shared" ref="BL299" si="5747">IF(BL$2&gt;=$O299,IF(BL298-(BL298*HLOOKUP($O299,$R$2:$BS$34,32,FALSE))&lt;=0,BL298,BL298*HLOOKUP($O299,$R$2:$BS$34,32,FALSE)),0)</f>
        <v>0</v>
      </c>
      <c r="BM299" s="35">
        <f t="shared" ref="BM299" si="5748">IF(BM$2&gt;=$O299,IF(BM298-(BM298*HLOOKUP($O299,$R$2:$BS$34,32,FALSE))&lt;=0,BM298,BM298*HLOOKUP($O299,$R$2:$BS$34,32,FALSE)),0)</f>
        <v>0</v>
      </c>
      <c r="BN299" s="35">
        <f t="shared" ref="BN299" si="5749">IF(BN$2&gt;=$O299,IF(BN298-(BN298*HLOOKUP($O299,$R$2:$BS$34,32,FALSE))&lt;=0,BN298,BN298*HLOOKUP($O299,$R$2:$BS$34,32,FALSE)),0)</f>
        <v>0</v>
      </c>
      <c r="BO299" s="35">
        <f t="shared" ref="BO299" si="5750">IF(BO$2&gt;=$O299,IF(BO298-(BO298*HLOOKUP($O299,$R$2:$BS$34,32,FALSE))&lt;=0,BO298,BO298*HLOOKUP($O299,$R$2:$BS$34,32,FALSE)),0)</f>
        <v>0</v>
      </c>
      <c r="BP299" s="35">
        <f t="shared" ref="BP299" si="5751">IF(BP$2&gt;=$O299,IF(BP298-(BP298*HLOOKUP($O299,$R$2:$BS$34,32,FALSE))&lt;=0,BP298,BP298*HLOOKUP($O299,$R$2:$BS$34,32,FALSE)),0)</f>
        <v>0</v>
      </c>
      <c r="BQ299" s="35">
        <f t="shared" ref="BQ299" si="5752">IF(BQ$2&gt;=$O299,IF(BQ298-(BQ298*HLOOKUP($O299,$R$2:$BS$34,32,FALSE))&lt;=0,BQ298,BQ298*HLOOKUP($O299,$R$2:$BS$34,32,FALSE)),0)</f>
        <v>0</v>
      </c>
      <c r="BR299" s="35">
        <f t="shared" ref="BR299" si="5753">IF(BR$2&gt;=$O299,IF(BR298-(BR298*HLOOKUP($O299,$R$2:$BS$34,32,FALSE))&lt;=0,BR298,BR298*HLOOKUP($O299,$R$2:$BS$34,32,FALSE)),0)</f>
        <v>0</v>
      </c>
      <c r="BS299" s="35">
        <f t="shared" ref="BS299" si="5754">IF(BS$2&gt;=$O299,IF(BS298-(BS298*HLOOKUP($O299,$R$2:$BS$34,32,FALSE))&lt;=0,BS298,BS298*HLOOKUP($O299,$R$2:$BS$34,32,FALSE)),0)</f>
        <v>0</v>
      </c>
    </row>
    <row r="300" spans="6:71" hidden="1" outlineLevel="1">
      <c r="F300" t="s">
        <v>195</v>
      </c>
      <c r="L300" s="22" t="s">
        <v>196</v>
      </c>
      <c r="O300" s="22">
        <v>54</v>
      </c>
      <c r="R300" s="35">
        <f t="shared" ref="R300:BS300" si="5755">IF($O300=R$2,R$193,IF(R$2&gt;$O300,Q300-Q301,0))</f>
        <v>0</v>
      </c>
      <c r="S300" s="35">
        <f t="shared" si="5755"/>
        <v>0</v>
      </c>
      <c r="T300" s="35">
        <f t="shared" si="5755"/>
        <v>0</v>
      </c>
      <c r="U300" s="35">
        <f t="shared" si="5755"/>
        <v>0</v>
      </c>
      <c r="V300" s="35">
        <f t="shared" si="5755"/>
        <v>0</v>
      </c>
      <c r="W300" s="35">
        <f t="shared" si="5755"/>
        <v>0</v>
      </c>
      <c r="X300" s="35">
        <f t="shared" si="5755"/>
        <v>0</v>
      </c>
      <c r="Y300" s="35">
        <f t="shared" si="5755"/>
        <v>0</v>
      </c>
      <c r="Z300" s="35">
        <f t="shared" si="5755"/>
        <v>0</v>
      </c>
      <c r="AA300" s="35">
        <f t="shared" si="5755"/>
        <v>0</v>
      </c>
      <c r="AB300" s="35">
        <f t="shared" si="5755"/>
        <v>0</v>
      </c>
      <c r="AC300" s="35">
        <f t="shared" si="5755"/>
        <v>0</v>
      </c>
      <c r="AD300" s="35">
        <f t="shared" si="5755"/>
        <v>0</v>
      </c>
      <c r="AE300" s="35">
        <f t="shared" si="5755"/>
        <v>0</v>
      </c>
      <c r="AF300" s="35">
        <f t="shared" si="5755"/>
        <v>0</v>
      </c>
      <c r="AG300" s="35">
        <f t="shared" si="5755"/>
        <v>0</v>
      </c>
      <c r="AH300" s="35">
        <f t="shared" si="5755"/>
        <v>0</v>
      </c>
      <c r="AI300" s="35">
        <f t="shared" si="5755"/>
        <v>0</v>
      </c>
      <c r="AJ300" s="35">
        <f t="shared" si="5755"/>
        <v>0</v>
      </c>
      <c r="AK300" s="35">
        <f t="shared" si="5755"/>
        <v>0</v>
      </c>
      <c r="AL300" s="35">
        <f t="shared" si="5755"/>
        <v>0</v>
      </c>
      <c r="AM300" s="35">
        <f t="shared" si="5755"/>
        <v>0</v>
      </c>
      <c r="AN300" s="35">
        <f t="shared" si="5755"/>
        <v>0</v>
      </c>
      <c r="AO300" s="35">
        <f t="shared" si="5755"/>
        <v>0</v>
      </c>
      <c r="AP300" s="35">
        <f t="shared" si="5755"/>
        <v>0</v>
      </c>
      <c r="AQ300" s="35">
        <f t="shared" si="5755"/>
        <v>0</v>
      </c>
      <c r="AR300" s="35">
        <f t="shared" si="5755"/>
        <v>0</v>
      </c>
      <c r="AS300" s="35">
        <f t="shared" si="5755"/>
        <v>0</v>
      </c>
      <c r="AT300" s="35">
        <f t="shared" si="5755"/>
        <v>0</v>
      </c>
      <c r="AU300" s="35">
        <f t="shared" si="5755"/>
        <v>0</v>
      </c>
      <c r="AV300" s="35">
        <f t="shared" si="5755"/>
        <v>0</v>
      </c>
      <c r="AW300" s="35">
        <f t="shared" si="5755"/>
        <v>0</v>
      </c>
      <c r="AX300" s="35">
        <f t="shared" si="5755"/>
        <v>0</v>
      </c>
      <c r="AY300" s="35">
        <f t="shared" si="5755"/>
        <v>0</v>
      </c>
      <c r="AZ300" s="35">
        <f t="shared" si="5755"/>
        <v>0</v>
      </c>
      <c r="BA300" s="35">
        <f t="shared" si="5755"/>
        <v>0</v>
      </c>
      <c r="BB300" s="35">
        <f t="shared" si="5755"/>
        <v>0</v>
      </c>
      <c r="BC300" s="35">
        <f t="shared" si="5755"/>
        <v>0</v>
      </c>
      <c r="BD300" s="35">
        <f t="shared" si="5755"/>
        <v>0</v>
      </c>
      <c r="BE300" s="35">
        <f t="shared" si="5755"/>
        <v>0</v>
      </c>
      <c r="BF300" s="35">
        <f t="shared" si="5755"/>
        <v>0</v>
      </c>
      <c r="BG300" s="35">
        <f t="shared" si="5755"/>
        <v>0</v>
      </c>
      <c r="BH300" s="35">
        <f t="shared" si="5755"/>
        <v>0</v>
      </c>
      <c r="BI300" s="35">
        <f t="shared" si="5755"/>
        <v>0</v>
      </c>
      <c r="BJ300" s="35">
        <f t="shared" si="5755"/>
        <v>0</v>
      </c>
      <c r="BK300" s="35">
        <f t="shared" si="5755"/>
        <v>0</v>
      </c>
      <c r="BL300" s="35">
        <f t="shared" si="5755"/>
        <v>0</v>
      </c>
      <c r="BM300" s="35">
        <f t="shared" si="5755"/>
        <v>0</v>
      </c>
      <c r="BN300" s="35">
        <f t="shared" si="5755"/>
        <v>0</v>
      </c>
      <c r="BO300" s="35">
        <f t="shared" si="5755"/>
        <v>0</v>
      </c>
      <c r="BP300" s="35">
        <f t="shared" si="5755"/>
        <v>0</v>
      </c>
      <c r="BQ300" s="35">
        <f t="shared" si="5755"/>
        <v>0</v>
      </c>
      <c r="BR300" s="35">
        <f t="shared" si="5755"/>
        <v>0</v>
      </c>
      <c r="BS300" s="35">
        <f t="shared" si="5755"/>
        <v>0</v>
      </c>
    </row>
    <row r="301" spans="6:71" hidden="1" outlineLevel="1">
      <c r="F301" t="s">
        <v>197</v>
      </c>
      <c r="L301" s="22" t="s">
        <v>190</v>
      </c>
      <c r="O301" s="22">
        <v>54</v>
      </c>
      <c r="R301" s="35">
        <f t="shared" ref="R301" si="5756">IF(R$2&gt;=$O301,IF(R300-(R300*HLOOKUP($O301,$R$2:$BS$34,32,FALSE))&lt;=0,R300,R300*HLOOKUP($O301,$R$2:$BS$34,32,FALSE)),0)</f>
        <v>0</v>
      </c>
      <c r="S301" s="35">
        <f t="shared" ref="S301" si="5757">IF(S$2&gt;=$O301,IF(S300-(S300*HLOOKUP($O301,$R$2:$BS$34,32,FALSE))&lt;=0,S300,S300*HLOOKUP($O301,$R$2:$BS$34,32,FALSE)),0)</f>
        <v>0</v>
      </c>
      <c r="T301" s="35">
        <f t="shared" ref="T301" si="5758">IF(T$2&gt;=$O301,IF(T300-(T300*HLOOKUP($O301,$R$2:$BS$34,32,FALSE))&lt;=0,T300,T300*HLOOKUP($O301,$R$2:$BS$34,32,FALSE)),0)</f>
        <v>0</v>
      </c>
      <c r="U301" s="35">
        <f t="shared" ref="U301" si="5759">IF(U$2&gt;=$O301,IF(U300-(U300*HLOOKUP($O301,$R$2:$BS$34,32,FALSE))&lt;=0,U300,U300*HLOOKUP($O301,$R$2:$BS$34,32,FALSE)),0)</f>
        <v>0</v>
      </c>
      <c r="V301" s="35">
        <f t="shared" ref="V301" si="5760">IF(V$2&gt;=$O301,IF(V300-(V300*HLOOKUP($O301,$R$2:$BS$34,32,FALSE))&lt;=0,V300,V300*HLOOKUP($O301,$R$2:$BS$34,32,FALSE)),0)</f>
        <v>0</v>
      </c>
      <c r="W301" s="35">
        <f t="shared" ref="W301" si="5761">IF(W$2&gt;=$O301,IF(W300-(W300*HLOOKUP($O301,$R$2:$BS$34,32,FALSE))&lt;=0,W300,W300*HLOOKUP($O301,$R$2:$BS$34,32,FALSE)),0)</f>
        <v>0</v>
      </c>
      <c r="X301" s="35">
        <f t="shared" ref="X301" si="5762">IF(X$2&gt;=$O301,IF(X300-(X300*HLOOKUP($O301,$R$2:$BS$34,32,FALSE))&lt;=0,X300,X300*HLOOKUP($O301,$R$2:$BS$34,32,FALSE)),0)</f>
        <v>0</v>
      </c>
      <c r="Y301" s="35">
        <f t="shared" ref="Y301" si="5763">IF(Y$2&gt;=$O301,IF(Y300-(Y300*HLOOKUP($O301,$R$2:$BS$34,32,FALSE))&lt;=0,Y300,Y300*HLOOKUP($O301,$R$2:$BS$34,32,FALSE)),0)</f>
        <v>0</v>
      </c>
      <c r="Z301" s="35">
        <f t="shared" ref="Z301" si="5764">IF(Z$2&gt;=$O301,IF(Z300-(Z300*HLOOKUP($O301,$R$2:$BS$34,32,FALSE))&lt;=0,Z300,Z300*HLOOKUP($O301,$R$2:$BS$34,32,FALSE)),0)</f>
        <v>0</v>
      </c>
      <c r="AA301" s="35">
        <f t="shared" ref="AA301" si="5765">IF(AA$2&gt;=$O301,IF(AA300-(AA300*HLOOKUP($O301,$R$2:$BS$34,32,FALSE))&lt;=0,AA300,AA300*HLOOKUP($O301,$R$2:$BS$34,32,FALSE)),0)</f>
        <v>0</v>
      </c>
      <c r="AB301" s="35">
        <f t="shared" ref="AB301" si="5766">IF(AB$2&gt;=$O301,IF(AB300-(AB300*HLOOKUP($O301,$R$2:$BS$34,32,FALSE))&lt;=0,AB300,AB300*HLOOKUP($O301,$R$2:$BS$34,32,FALSE)),0)</f>
        <v>0</v>
      </c>
      <c r="AC301" s="35">
        <f t="shared" ref="AC301" si="5767">IF(AC$2&gt;=$O301,IF(AC300-(AC300*HLOOKUP($O301,$R$2:$BS$34,32,FALSE))&lt;=0,AC300,AC300*HLOOKUP($O301,$R$2:$BS$34,32,FALSE)),0)</f>
        <v>0</v>
      </c>
      <c r="AD301" s="35">
        <f t="shared" ref="AD301" si="5768">IF(AD$2&gt;=$O301,IF(AD300-(AD300*HLOOKUP($O301,$R$2:$BS$34,32,FALSE))&lt;=0,AD300,AD300*HLOOKUP($O301,$R$2:$BS$34,32,FALSE)),0)</f>
        <v>0</v>
      </c>
      <c r="AE301" s="35">
        <f t="shared" ref="AE301" si="5769">IF(AE$2&gt;=$O301,IF(AE300-(AE300*HLOOKUP($O301,$R$2:$BS$34,32,FALSE))&lt;=0,AE300,AE300*HLOOKUP($O301,$R$2:$BS$34,32,FALSE)),0)</f>
        <v>0</v>
      </c>
      <c r="AF301" s="35">
        <f t="shared" ref="AF301" si="5770">IF(AF$2&gt;=$O301,IF(AF300-(AF300*HLOOKUP($O301,$R$2:$BS$34,32,FALSE))&lt;=0,AF300,AF300*HLOOKUP($O301,$R$2:$BS$34,32,FALSE)),0)</f>
        <v>0</v>
      </c>
      <c r="AG301" s="35">
        <f t="shared" ref="AG301" si="5771">IF(AG$2&gt;=$O301,IF(AG300-(AG300*HLOOKUP($O301,$R$2:$BS$34,32,FALSE))&lt;=0,AG300,AG300*HLOOKUP($O301,$R$2:$BS$34,32,FALSE)),0)</f>
        <v>0</v>
      </c>
      <c r="AH301" s="35">
        <f t="shared" ref="AH301" si="5772">IF(AH$2&gt;=$O301,IF(AH300-(AH300*HLOOKUP($O301,$R$2:$BS$34,32,FALSE))&lt;=0,AH300,AH300*HLOOKUP($O301,$R$2:$BS$34,32,FALSE)),0)</f>
        <v>0</v>
      </c>
      <c r="AI301" s="35">
        <f t="shared" ref="AI301" si="5773">IF(AI$2&gt;=$O301,IF(AI300-(AI300*HLOOKUP($O301,$R$2:$BS$34,32,FALSE))&lt;=0,AI300,AI300*HLOOKUP($O301,$R$2:$BS$34,32,FALSE)),0)</f>
        <v>0</v>
      </c>
      <c r="AJ301" s="35">
        <f t="shared" ref="AJ301" si="5774">IF(AJ$2&gt;=$O301,IF(AJ300-(AJ300*HLOOKUP($O301,$R$2:$BS$34,32,FALSE))&lt;=0,AJ300,AJ300*HLOOKUP($O301,$R$2:$BS$34,32,FALSE)),0)</f>
        <v>0</v>
      </c>
      <c r="AK301" s="35">
        <f t="shared" ref="AK301" si="5775">IF(AK$2&gt;=$O301,IF(AK300-(AK300*HLOOKUP($O301,$R$2:$BS$34,32,FALSE))&lt;=0,AK300,AK300*HLOOKUP($O301,$R$2:$BS$34,32,FALSE)),0)</f>
        <v>0</v>
      </c>
      <c r="AL301" s="35">
        <f t="shared" ref="AL301" si="5776">IF(AL$2&gt;=$O301,IF(AL300-(AL300*HLOOKUP($O301,$R$2:$BS$34,32,FALSE))&lt;=0,AL300,AL300*HLOOKUP($O301,$R$2:$BS$34,32,FALSE)),0)</f>
        <v>0</v>
      </c>
      <c r="AM301" s="35">
        <f t="shared" ref="AM301" si="5777">IF(AM$2&gt;=$O301,IF(AM300-(AM300*HLOOKUP($O301,$R$2:$BS$34,32,FALSE))&lt;=0,AM300,AM300*HLOOKUP($O301,$R$2:$BS$34,32,FALSE)),0)</f>
        <v>0</v>
      </c>
      <c r="AN301" s="35">
        <f t="shared" ref="AN301" si="5778">IF(AN$2&gt;=$O301,IF(AN300-(AN300*HLOOKUP($O301,$R$2:$BS$34,32,FALSE))&lt;=0,AN300,AN300*HLOOKUP($O301,$R$2:$BS$34,32,FALSE)),0)</f>
        <v>0</v>
      </c>
      <c r="AO301" s="35">
        <f t="shared" ref="AO301" si="5779">IF(AO$2&gt;=$O301,IF(AO300-(AO300*HLOOKUP($O301,$R$2:$BS$34,32,FALSE))&lt;=0,AO300,AO300*HLOOKUP($O301,$R$2:$BS$34,32,FALSE)),0)</f>
        <v>0</v>
      </c>
      <c r="AP301" s="35">
        <f t="shared" ref="AP301" si="5780">IF(AP$2&gt;=$O301,IF(AP300-(AP300*HLOOKUP($O301,$R$2:$BS$34,32,FALSE))&lt;=0,AP300,AP300*HLOOKUP($O301,$R$2:$BS$34,32,FALSE)),0)</f>
        <v>0</v>
      </c>
      <c r="AQ301" s="35">
        <f t="shared" ref="AQ301" si="5781">IF(AQ$2&gt;=$O301,IF(AQ300-(AQ300*HLOOKUP($O301,$R$2:$BS$34,32,FALSE))&lt;=0,AQ300,AQ300*HLOOKUP($O301,$R$2:$BS$34,32,FALSE)),0)</f>
        <v>0</v>
      </c>
      <c r="AR301" s="35">
        <f t="shared" ref="AR301" si="5782">IF(AR$2&gt;=$O301,IF(AR300-(AR300*HLOOKUP($O301,$R$2:$BS$34,32,FALSE))&lt;=0,AR300,AR300*HLOOKUP($O301,$R$2:$BS$34,32,FALSE)),0)</f>
        <v>0</v>
      </c>
      <c r="AS301" s="35">
        <f t="shared" ref="AS301" si="5783">IF(AS$2&gt;=$O301,IF(AS300-(AS300*HLOOKUP($O301,$R$2:$BS$34,32,FALSE))&lt;=0,AS300,AS300*HLOOKUP($O301,$R$2:$BS$34,32,FALSE)),0)</f>
        <v>0</v>
      </c>
      <c r="AT301" s="35">
        <f t="shared" ref="AT301" si="5784">IF(AT$2&gt;=$O301,IF(AT300-(AT300*HLOOKUP($O301,$R$2:$BS$34,32,FALSE))&lt;=0,AT300,AT300*HLOOKUP($O301,$R$2:$BS$34,32,FALSE)),0)</f>
        <v>0</v>
      </c>
      <c r="AU301" s="35">
        <f t="shared" ref="AU301" si="5785">IF(AU$2&gt;=$O301,IF(AU300-(AU300*HLOOKUP($O301,$R$2:$BS$34,32,FALSE))&lt;=0,AU300,AU300*HLOOKUP($O301,$R$2:$BS$34,32,FALSE)),0)</f>
        <v>0</v>
      </c>
      <c r="AV301" s="35">
        <f t="shared" ref="AV301" si="5786">IF(AV$2&gt;=$O301,IF(AV300-(AV300*HLOOKUP($O301,$R$2:$BS$34,32,FALSE))&lt;=0,AV300,AV300*HLOOKUP($O301,$R$2:$BS$34,32,FALSE)),0)</f>
        <v>0</v>
      </c>
      <c r="AW301" s="35">
        <f t="shared" ref="AW301" si="5787">IF(AW$2&gt;=$O301,IF(AW300-(AW300*HLOOKUP($O301,$R$2:$BS$34,32,FALSE))&lt;=0,AW300,AW300*HLOOKUP($O301,$R$2:$BS$34,32,FALSE)),0)</f>
        <v>0</v>
      </c>
      <c r="AX301" s="35">
        <f t="shared" ref="AX301" si="5788">IF(AX$2&gt;=$O301,IF(AX300-(AX300*HLOOKUP($O301,$R$2:$BS$34,32,FALSE))&lt;=0,AX300,AX300*HLOOKUP($O301,$R$2:$BS$34,32,FALSE)),0)</f>
        <v>0</v>
      </c>
      <c r="AY301" s="35">
        <f t="shared" ref="AY301" si="5789">IF(AY$2&gt;=$O301,IF(AY300-(AY300*HLOOKUP($O301,$R$2:$BS$34,32,FALSE))&lt;=0,AY300,AY300*HLOOKUP($O301,$R$2:$BS$34,32,FALSE)),0)</f>
        <v>0</v>
      </c>
      <c r="AZ301" s="35">
        <f t="shared" ref="AZ301" si="5790">IF(AZ$2&gt;=$O301,IF(AZ300-(AZ300*HLOOKUP($O301,$R$2:$BS$34,32,FALSE))&lt;=0,AZ300,AZ300*HLOOKUP($O301,$R$2:$BS$34,32,FALSE)),0)</f>
        <v>0</v>
      </c>
      <c r="BA301" s="35">
        <f t="shared" ref="BA301" si="5791">IF(BA$2&gt;=$O301,IF(BA300-(BA300*HLOOKUP($O301,$R$2:$BS$34,32,FALSE))&lt;=0,BA300,BA300*HLOOKUP($O301,$R$2:$BS$34,32,FALSE)),0)</f>
        <v>0</v>
      </c>
      <c r="BB301" s="35">
        <f t="shared" ref="BB301" si="5792">IF(BB$2&gt;=$O301,IF(BB300-(BB300*HLOOKUP($O301,$R$2:$BS$34,32,FALSE))&lt;=0,BB300,BB300*HLOOKUP($O301,$R$2:$BS$34,32,FALSE)),0)</f>
        <v>0</v>
      </c>
      <c r="BC301" s="35">
        <f t="shared" ref="BC301" si="5793">IF(BC$2&gt;=$O301,IF(BC300-(BC300*HLOOKUP($O301,$R$2:$BS$34,32,FALSE))&lt;=0,BC300,BC300*HLOOKUP($O301,$R$2:$BS$34,32,FALSE)),0)</f>
        <v>0</v>
      </c>
      <c r="BD301" s="35">
        <f t="shared" ref="BD301" si="5794">IF(BD$2&gt;=$O301,IF(BD300-(BD300*HLOOKUP($O301,$R$2:$BS$34,32,FALSE))&lt;=0,BD300,BD300*HLOOKUP($O301,$R$2:$BS$34,32,FALSE)),0)</f>
        <v>0</v>
      </c>
      <c r="BE301" s="35">
        <f t="shared" ref="BE301" si="5795">IF(BE$2&gt;=$O301,IF(BE300-(BE300*HLOOKUP($O301,$R$2:$BS$34,32,FALSE))&lt;=0,BE300,BE300*HLOOKUP($O301,$R$2:$BS$34,32,FALSE)),0)</f>
        <v>0</v>
      </c>
      <c r="BF301" s="35">
        <f t="shared" ref="BF301" si="5796">IF(BF$2&gt;=$O301,IF(BF300-(BF300*HLOOKUP($O301,$R$2:$BS$34,32,FALSE))&lt;=0,BF300,BF300*HLOOKUP($O301,$R$2:$BS$34,32,FALSE)),0)</f>
        <v>0</v>
      </c>
      <c r="BG301" s="35">
        <f t="shared" ref="BG301" si="5797">IF(BG$2&gt;=$O301,IF(BG300-(BG300*HLOOKUP($O301,$R$2:$BS$34,32,FALSE))&lt;=0,BG300,BG300*HLOOKUP($O301,$R$2:$BS$34,32,FALSE)),0)</f>
        <v>0</v>
      </c>
      <c r="BH301" s="35">
        <f t="shared" ref="BH301" si="5798">IF(BH$2&gt;=$O301,IF(BH300-(BH300*HLOOKUP($O301,$R$2:$BS$34,32,FALSE))&lt;=0,BH300,BH300*HLOOKUP($O301,$R$2:$BS$34,32,FALSE)),0)</f>
        <v>0</v>
      </c>
      <c r="BI301" s="35">
        <f t="shared" ref="BI301" si="5799">IF(BI$2&gt;=$O301,IF(BI300-(BI300*HLOOKUP($O301,$R$2:$BS$34,32,FALSE))&lt;=0,BI300,BI300*HLOOKUP($O301,$R$2:$BS$34,32,FALSE)),0)</f>
        <v>0</v>
      </c>
      <c r="BJ301" s="35">
        <f t="shared" ref="BJ301" si="5800">IF(BJ$2&gt;=$O301,IF(BJ300-(BJ300*HLOOKUP($O301,$R$2:$BS$34,32,FALSE))&lt;=0,BJ300,BJ300*HLOOKUP($O301,$R$2:$BS$34,32,FALSE)),0)</f>
        <v>0</v>
      </c>
      <c r="BK301" s="35">
        <f t="shared" ref="BK301" si="5801">IF(BK$2&gt;=$O301,IF(BK300-(BK300*HLOOKUP($O301,$R$2:$BS$34,32,FALSE))&lt;=0,BK300,BK300*HLOOKUP($O301,$R$2:$BS$34,32,FALSE)),0)</f>
        <v>0</v>
      </c>
      <c r="BL301" s="35">
        <f t="shared" ref="BL301" si="5802">IF(BL$2&gt;=$O301,IF(BL300-(BL300*HLOOKUP($O301,$R$2:$BS$34,32,FALSE))&lt;=0,BL300,BL300*HLOOKUP($O301,$R$2:$BS$34,32,FALSE)),0)</f>
        <v>0</v>
      </c>
      <c r="BM301" s="35">
        <f t="shared" ref="BM301" si="5803">IF(BM$2&gt;=$O301,IF(BM300-(BM300*HLOOKUP($O301,$R$2:$BS$34,32,FALSE))&lt;=0,BM300,BM300*HLOOKUP($O301,$R$2:$BS$34,32,FALSE)),0)</f>
        <v>0</v>
      </c>
      <c r="BN301" s="35">
        <f t="shared" ref="BN301" si="5804">IF(BN$2&gt;=$O301,IF(BN300-(BN300*HLOOKUP($O301,$R$2:$BS$34,32,FALSE))&lt;=0,BN300,BN300*HLOOKUP($O301,$R$2:$BS$34,32,FALSE)),0)</f>
        <v>0</v>
      </c>
      <c r="BO301" s="35">
        <f t="shared" ref="BO301" si="5805">IF(BO$2&gt;=$O301,IF(BO300-(BO300*HLOOKUP($O301,$R$2:$BS$34,32,FALSE))&lt;=0,BO300,BO300*HLOOKUP($O301,$R$2:$BS$34,32,FALSE)),0)</f>
        <v>0</v>
      </c>
      <c r="BP301" s="35">
        <f t="shared" ref="BP301" si="5806">IF(BP$2&gt;=$O301,IF(BP300-(BP300*HLOOKUP($O301,$R$2:$BS$34,32,FALSE))&lt;=0,BP300,BP300*HLOOKUP($O301,$R$2:$BS$34,32,FALSE)),0)</f>
        <v>0</v>
      </c>
      <c r="BQ301" s="35">
        <f t="shared" ref="BQ301" si="5807">IF(BQ$2&gt;=$O301,IF(BQ300-(BQ300*HLOOKUP($O301,$R$2:$BS$34,32,FALSE))&lt;=0,BQ300,BQ300*HLOOKUP($O301,$R$2:$BS$34,32,FALSE)),0)</f>
        <v>0</v>
      </c>
      <c r="BR301" s="35">
        <f t="shared" ref="BR301" si="5808">IF(BR$2&gt;=$O301,IF(BR300-(BR300*HLOOKUP($O301,$R$2:$BS$34,32,FALSE))&lt;=0,BR300,BR300*HLOOKUP($O301,$R$2:$BS$34,32,FALSE)),0)</f>
        <v>0</v>
      </c>
      <c r="BS301" s="35">
        <f t="shared" ref="BS301" si="5809">IF(BS$2&gt;=$O301,IF(BS300-(BS300*HLOOKUP($O301,$R$2:$BS$34,32,FALSE))&lt;=0,BS300,BS300*HLOOKUP($O301,$R$2:$BS$34,32,FALSE)),0)</f>
        <v>0</v>
      </c>
    </row>
    <row r="302" spans="6:71" hidden="1" outlineLevel="1">
      <c r="F302" t="s">
        <v>195</v>
      </c>
      <c r="L302" s="22" t="s">
        <v>196</v>
      </c>
      <c r="O302" s="22">
        <v>55</v>
      </c>
      <c r="R302" s="35">
        <f t="shared" ref="R302:BS302" si="5810">IF($O302=R$2,R$193,IF(R$2&gt;$O302,Q302-Q303,0))</f>
        <v>0</v>
      </c>
      <c r="S302" s="35">
        <f t="shared" si="5810"/>
        <v>0</v>
      </c>
      <c r="T302" s="35">
        <f t="shared" si="5810"/>
        <v>0</v>
      </c>
      <c r="U302" s="35">
        <f t="shared" si="5810"/>
        <v>0</v>
      </c>
      <c r="V302" s="35">
        <f t="shared" si="5810"/>
        <v>0</v>
      </c>
      <c r="W302" s="35">
        <f t="shared" si="5810"/>
        <v>0</v>
      </c>
      <c r="X302" s="35">
        <f t="shared" si="5810"/>
        <v>0</v>
      </c>
      <c r="Y302" s="35">
        <f t="shared" si="5810"/>
        <v>0</v>
      </c>
      <c r="Z302" s="35">
        <f t="shared" si="5810"/>
        <v>0</v>
      </c>
      <c r="AA302" s="35">
        <f t="shared" si="5810"/>
        <v>0</v>
      </c>
      <c r="AB302" s="35">
        <f t="shared" si="5810"/>
        <v>0</v>
      </c>
      <c r="AC302" s="35">
        <f t="shared" si="5810"/>
        <v>0</v>
      </c>
      <c r="AD302" s="35">
        <f t="shared" si="5810"/>
        <v>0</v>
      </c>
      <c r="AE302" s="35">
        <f t="shared" si="5810"/>
        <v>0</v>
      </c>
      <c r="AF302" s="35">
        <f t="shared" si="5810"/>
        <v>0</v>
      </c>
      <c r="AG302" s="35">
        <f t="shared" si="5810"/>
        <v>0</v>
      </c>
      <c r="AH302" s="35">
        <f t="shared" si="5810"/>
        <v>0</v>
      </c>
      <c r="AI302" s="35">
        <f t="shared" si="5810"/>
        <v>0</v>
      </c>
      <c r="AJ302" s="35">
        <f t="shared" si="5810"/>
        <v>0</v>
      </c>
      <c r="AK302" s="35">
        <f t="shared" si="5810"/>
        <v>0</v>
      </c>
      <c r="AL302" s="35">
        <f t="shared" si="5810"/>
        <v>0</v>
      </c>
      <c r="AM302" s="35">
        <f t="shared" si="5810"/>
        <v>0</v>
      </c>
      <c r="AN302" s="35">
        <f t="shared" si="5810"/>
        <v>0</v>
      </c>
      <c r="AO302" s="35">
        <f t="shared" si="5810"/>
        <v>0</v>
      </c>
      <c r="AP302" s="35">
        <f t="shared" si="5810"/>
        <v>0</v>
      </c>
      <c r="AQ302" s="35">
        <f t="shared" si="5810"/>
        <v>0</v>
      </c>
      <c r="AR302" s="35">
        <f t="shared" si="5810"/>
        <v>0</v>
      </c>
      <c r="AS302" s="35">
        <f t="shared" si="5810"/>
        <v>0</v>
      </c>
      <c r="AT302" s="35">
        <f t="shared" si="5810"/>
        <v>0</v>
      </c>
      <c r="AU302" s="35">
        <f t="shared" si="5810"/>
        <v>0</v>
      </c>
      <c r="AV302" s="35">
        <f t="shared" si="5810"/>
        <v>0</v>
      </c>
      <c r="AW302" s="35">
        <f t="shared" si="5810"/>
        <v>0</v>
      </c>
      <c r="AX302" s="35">
        <f t="shared" si="5810"/>
        <v>0</v>
      </c>
      <c r="AY302" s="35">
        <f t="shared" si="5810"/>
        <v>0</v>
      </c>
      <c r="AZ302" s="35">
        <f t="shared" si="5810"/>
        <v>0</v>
      </c>
      <c r="BA302" s="35">
        <f t="shared" si="5810"/>
        <v>0</v>
      </c>
      <c r="BB302" s="35">
        <f t="shared" si="5810"/>
        <v>0</v>
      </c>
      <c r="BC302" s="35">
        <f t="shared" si="5810"/>
        <v>0</v>
      </c>
      <c r="BD302" s="35">
        <f t="shared" si="5810"/>
        <v>0</v>
      </c>
      <c r="BE302" s="35">
        <f t="shared" si="5810"/>
        <v>0</v>
      </c>
      <c r="BF302" s="35">
        <f t="shared" si="5810"/>
        <v>0</v>
      </c>
      <c r="BG302" s="35">
        <f t="shared" si="5810"/>
        <v>0</v>
      </c>
      <c r="BH302" s="35">
        <f t="shared" si="5810"/>
        <v>0</v>
      </c>
      <c r="BI302" s="35">
        <f t="shared" si="5810"/>
        <v>0</v>
      </c>
      <c r="BJ302" s="35">
        <f t="shared" si="5810"/>
        <v>0</v>
      </c>
      <c r="BK302" s="35">
        <f t="shared" si="5810"/>
        <v>0</v>
      </c>
      <c r="BL302" s="35">
        <f t="shared" si="5810"/>
        <v>0</v>
      </c>
      <c r="BM302" s="35">
        <f t="shared" si="5810"/>
        <v>0</v>
      </c>
      <c r="BN302" s="35">
        <f t="shared" si="5810"/>
        <v>0</v>
      </c>
      <c r="BO302" s="35">
        <f t="shared" si="5810"/>
        <v>0</v>
      </c>
      <c r="BP302" s="35">
        <f t="shared" si="5810"/>
        <v>0</v>
      </c>
      <c r="BQ302" s="35">
        <f t="shared" si="5810"/>
        <v>0</v>
      </c>
      <c r="BR302" s="35">
        <f t="shared" si="5810"/>
        <v>0</v>
      </c>
      <c r="BS302" s="35">
        <f t="shared" si="5810"/>
        <v>0</v>
      </c>
    </row>
    <row r="303" spans="6:71" hidden="1" outlineLevel="1">
      <c r="F303" t="s">
        <v>197</v>
      </c>
      <c r="L303" s="22" t="s">
        <v>190</v>
      </c>
      <c r="O303" s="22">
        <v>55</v>
      </c>
      <c r="R303" s="35">
        <f t="shared" ref="R303" si="5811">IF(R$2&gt;=$O303,IF(R302-(R302*HLOOKUP($O303,$R$2:$BS$34,32,FALSE))&lt;=0,R302,R302*HLOOKUP($O303,$R$2:$BS$34,32,FALSE)),0)</f>
        <v>0</v>
      </c>
      <c r="S303" s="35">
        <f t="shared" ref="S303:T303" si="5812">IF(S$2&gt;=$O303,IF(S302-(S302*HLOOKUP($O303,$R$2:$BS$34,32,FALSE))&lt;=0,S302,S302*HLOOKUP($O303,$R$2:$BS$34,32,FALSE)),0)</f>
        <v>0</v>
      </c>
      <c r="T303" s="35">
        <f t="shared" si="5812"/>
        <v>0</v>
      </c>
      <c r="U303" s="35">
        <f t="shared" ref="U303" si="5813">IF(U$2&gt;=$O303,IF(U302-(U302*HLOOKUP($O303,$R$2:$BS$34,32,FALSE))&lt;=0,U302,U302*HLOOKUP($O303,$R$2:$BS$34,32,FALSE)),0)</f>
        <v>0</v>
      </c>
      <c r="V303" s="35">
        <f t="shared" ref="V303" si="5814">IF(V$2&gt;=$O303,IF(V302-(V302*HLOOKUP($O303,$R$2:$BS$34,32,FALSE))&lt;=0,V302,V302*HLOOKUP($O303,$R$2:$BS$34,32,FALSE)),0)</f>
        <v>0</v>
      </c>
      <c r="W303" s="35">
        <f t="shared" ref="W303" si="5815">IF(W$2&gt;=$O303,IF(W302-(W302*HLOOKUP($O303,$R$2:$BS$34,32,FALSE))&lt;=0,W302,W302*HLOOKUP($O303,$R$2:$BS$34,32,FALSE)),0)</f>
        <v>0</v>
      </c>
      <c r="X303" s="35">
        <f t="shared" ref="X303" si="5816">IF(X$2&gt;=$O303,IF(X302-(X302*HLOOKUP($O303,$R$2:$BS$34,32,FALSE))&lt;=0,X302,X302*HLOOKUP($O303,$R$2:$BS$34,32,FALSE)),0)</f>
        <v>0</v>
      </c>
      <c r="Y303" s="35">
        <f t="shared" ref="Y303" si="5817">IF(Y$2&gt;=$O303,IF(Y302-(Y302*HLOOKUP($O303,$R$2:$BS$34,32,FALSE))&lt;=0,Y302,Y302*HLOOKUP($O303,$R$2:$BS$34,32,FALSE)),0)</f>
        <v>0</v>
      </c>
      <c r="Z303" s="35">
        <f t="shared" ref="Z303" si="5818">IF(Z$2&gt;=$O303,IF(Z302-(Z302*HLOOKUP($O303,$R$2:$BS$34,32,FALSE))&lt;=0,Z302,Z302*HLOOKUP($O303,$R$2:$BS$34,32,FALSE)),0)</f>
        <v>0</v>
      </c>
      <c r="AA303" s="35">
        <f t="shared" ref="AA303" si="5819">IF(AA$2&gt;=$O303,IF(AA302-(AA302*HLOOKUP($O303,$R$2:$BS$34,32,FALSE))&lt;=0,AA302,AA302*HLOOKUP($O303,$R$2:$BS$34,32,FALSE)),0)</f>
        <v>0</v>
      </c>
      <c r="AB303" s="35">
        <f t="shared" ref="AB303" si="5820">IF(AB$2&gt;=$O303,IF(AB302-(AB302*HLOOKUP($O303,$R$2:$BS$34,32,FALSE))&lt;=0,AB302,AB302*HLOOKUP($O303,$R$2:$BS$34,32,FALSE)),0)</f>
        <v>0</v>
      </c>
      <c r="AC303" s="35">
        <f t="shared" ref="AC303" si="5821">IF(AC$2&gt;=$O303,IF(AC302-(AC302*HLOOKUP($O303,$R$2:$BS$34,32,FALSE))&lt;=0,AC302,AC302*HLOOKUP($O303,$R$2:$BS$34,32,FALSE)),0)</f>
        <v>0</v>
      </c>
      <c r="AD303" s="35">
        <f t="shared" ref="AD303" si="5822">IF(AD$2&gt;=$O303,IF(AD302-(AD302*HLOOKUP($O303,$R$2:$BS$34,32,FALSE))&lt;=0,AD302,AD302*HLOOKUP($O303,$R$2:$BS$34,32,FALSE)),0)</f>
        <v>0</v>
      </c>
      <c r="AE303" s="35">
        <f t="shared" ref="AE303" si="5823">IF(AE$2&gt;=$O303,IF(AE302-(AE302*HLOOKUP($O303,$R$2:$BS$34,32,FALSE))&lt;=0,AE302,AE302*HLOOKUP($O303,$R$2:$BS$34,32,FALSE)),0)</f>
        <v>0</v>
      </c>
      <c r="AF303" s="35">
        <f t="shared" ref="AF303" si="5824">IF(AF$2&gt;=$O303,IF(AF302-(AF302*HLOOKUP($O303,$R$2:$BS$34,32,FALSE))&lt;=0,AF302,AF302*HLOOKUP($O303,$R$2:$BS$34,32,FALSE)),0)</f>
        <v>0</v>
      </c>
      <c r="AG303" s="35">
        <f t="shared" ref="AG303" si="5825">IF(AG$2&gt;=$O303,IF(AG302-(AG302*HLOOKUP($O303,$R$2:$BS$34,32,FALSE))&lt;=0,AG302,AG302*HLOOKUP($O303,$R$2:$BS$34,32,FALSE)),0)</f>
        <v>0</v>
      </c>
      <c r="AH303" s="35">
        <f t="shared" ref="AH303" si="5826">IF(AH$2&gt;=$O303,IF(AH302-(AH302*HLOOKUP($O303,$R$2:$BS$34,32,FALSE))&lt;=0,AH302,AH302*HLOOKUP($O303,$R$2:$BS$34,32,FALSE)),0)</f>
        <v>0</v>
      </c>
      <c r="AI303" s="35">
        <f t="shared" ref="AI303" si="5827">IF(AI$2&gt;=$O303,IF(AI302-(AI302*HLOOKUP($O303,$R$2:$BS$34,32,FALSE))&lt;=0,AI302,AI302*HLOOKUP($O303,$R$2:$BS$34,32,FALSE)),0)</f>
        <v>0</v>
      </c>
      <c r="AJ303" s="35">
        <f t="shared" ref="AJ303" si="5828">IF(AJ$2&gt;=$O303,IF(AJ302-(AJ302*HLOOKUP($O303,$R$2:$BS$34,32,FALSE))&lt;=0,AJ302,AJ302*HLOOKUP($O303,$R$2:$BS$34,32,FALSE)),0)</f>
        <v>0</v>
      </c>
      <c r="AK303" s="35">
        <f t="shared" ref="AK303" si="5829">IF(AK$2&gt;=$O303,IF(AK302-(AK302*HLOOKUP($O303,$R$2:$BS$34,32,FALSE))&lt;=0,AK302,AK302*HLOOKUP($O303,$R$2:$BS$34,32,FALSE)),0)</f>
        <v>0</v>
      </c>
      <c r="AL303" s="35">
        <f t="shared" ref="AL303" si="5830">IF(AL$2&gt;=$O303,IF(AL302-(AL302*HLOOKUP($O303,$R$2:$BS$34,32,FALSE))&lt;=0,AL302,AL302*HLOOKUP($O303,$R$2:$BS$34,32,FALSE)),0)</f>
        <v>0</v>
      </c>
      <c r="AM303" s="35">
        <f t="shared" ref="AM303" si="5831">IF(AM$2&gt;=$O303,IF(AM302-(AM302*HLOOKUP($O303,$R$2:$BS$34,32,FALSE))&lt;=0,AM302,AM302*HLOOKUP($O303,$R$2:$BS$34,32,FALSE)),0)</f>
        <v>0</v>
      </c>
      <c r="AN303" s="35">
        <f t="shared" ref="AN303" si="5832">IF(AN$2&gt;=$O303,IF(AN302-(AN302*HLOOKUP($O303,$R$2:$BS$34,32,FALSE))&lt;=0,AN302,AN302*HLOOKUP($O303,$R$2:$BS$34,32,FALSE)),0)</f>
        <v>0</v>
      </c>
      <c r="AO303" s="35">
        <f t="shared" ref="AO303" si="5833">IF(AO$2&gt;=$O303,IF(AO302-(AO302*HLOOKUP($O303,$R$2:$BS$34,32,FALSE))&lt;=0,AO302,AO302*HLOOKUP($O303,$R$2:$BS$34,32,FALSE)),0)</f>
        <v>0</v>
      </c>
      <c r="AP303" s="35">
        <f t="shared" ref="AP303" si="5834">IF(AP$2&gt;=$O303,IF(AP302-(AP302*HLOOKUP($O303,$R$2:$BS$34,32,FALSE))&lt;=0,AP302,AP302*HLOOKUP($O303,$R$2:$BS$34,32,FALSE)),0)</f>
        <v>0</v>
      </c>
      <c r="AQ303" s="35">
        <f t="shared" ref="AQ303" si="5835">IF(AQ$2&gt;=$O303,IF(AQ302-(AQ302*HLOOKUP($O303,$R$2:$BS$34,32,FALSE))&lt;=0,AQ302,AQ302*HLOOKUP($O303,$R$2:$BS$34,32,FALSE)),0)</f>
        <v>0</v>
      </c>
      <c r="AR303" s="35">
        <f t="shared" ref="AR303" si="5836">IF(AR$2&gt;=$O303,IF(AR302-(AR302*HLOOKUP($O303,$R$2:$BS$34,32,FALSE))&lt;=0,AR302,AR302*HLOOKUP($O303,$R$2:$BS$34,32,FALSE)),0)</f>
        <v>0</v>
      </c>
      <c r="AS303" s="35">
        <f t="shared" ref="AS303" si="5837">IF(AS$2&gt;=$O303,IF(AS302-(AS302*HLOOKUP($O303,$R$2:$BS$34,32,FALSE))&lt;=0,AS302,AS302*HLOOKUP($O303,$R$2:$BS$34,32,FALSE)),0)</f>
        <v>0</v>
      </c>
      <c r="AT303" s="35">
        <f t="shared" ref="AT303" si="5838">IF(AT$2&gt;=$O303,IF(AT302-(AT302*HLOOKUP($O303,$R$2:$BS$34,32,FALSE))&lt;=0,AT302,AT302*HLOOKUP($O303,$R$2:$BS$34,32,FALSE)),0)</f>
        <v>0</v>
      </c>
      <c r="AU303" s="35">
        <f t="shared" ref="AU303" si="5839">IF(AU$2&gt;=$O303,IF(AU302-(AU302*HLOOKUP($O303,$R$2:$BS$34,32,FALSE))&lt;=0,AU302,AU302*HLOOKUP($O303,$R$2:$BS$34,32,FALSE)),0)</f>
        <v>0</v>
      </c>
      <c r="AV303" s="35">
        <f t="shared" ref="AV303" si="5840">IF(AV$2&gt;=$O303,IF(AV302-(AV302*HLOOKUP($O303,$R$2:$BS$34,32,FALSE))&lt;=0,AV302,AV302*HLOOKUP($O303,$R$2:$BS$34,32,FALSE)),0)</f>
        <v>0</v>
      </c>
      <c r="AW303" s="35">
        <f t="shared" ref="AW303" si="5841">IF(AW$2&gt;=$O303,IF(AW302-(AW302*HLOOKUP($O303,$R$2:$BS$34,32,FALSE))&lt;=0,AW302,AW302*HLOOKUP($O303,$R$2:$BS$34,32,FALSE)),0)</f>
        <v>0</v>
      </c>
      <c r="AX303" s="35">
        <f t="shared" ref="AX303" si="5842">IF(AX$2&gt;=$O303,IF(AX302-(AX302*HLOOKUP($O303,$R$2:$BS$34,32,FALSE))&lt;=0,AX302,AX302*HLOOKUP($O303,$R$2:$BS$34,32,FALSE)),0)</f>
        <v>0</v>
      </c>
      <c r="AY303" s="35">
        <f t="shared" ref="AY303" si="5843">IF(AY$2&gt;=$O303,IF(AY302-(AY302*HLOOKUP($O303,$R$2:$BS$34,32,FALSE))&lt;=0,AY302,AY302*HLOOKUP($O303,$R$2:$BS$34,32,FALSE)),0)</f>
        <v>0</v>
      </c>
      <c r="AZ303" s="35">
        <f t="shared" ref="AZ303" si="5844">IF(AZ$2&gt;=$O303,IF(AZ302-(AZ302*HLOOKUP($O303,$R$2:$BS$34,32,FALSE))&lt;=0,AZ302,AZ302*HLOOKUP($O303,$R$2:$BS$34,32,FALSE)),0)</f>
        <v>0</v>
      </c>
      <c r="BA303" s="35">
        <f t="shared" ref="BA303" si="5845">IF(BA$2&gt;=$O303,IF(BA302-(BA302*HLOOKUP($O303,$R$2:$BS$34,32,FALSE))&lt;=0,BA302,BA302*HLOOKUP($O303,$R$2:$BS$34,32,FALSE)),0)</f>
        <v>0</v>
      </c>
      <c r="BB303" s="35">
        <f t="shared" ref="BB303" si="5846">IF(BB$2&gt;=$O303,IF(BB302-(BB302*HLOOKUP($O303,$R$2:$BS$34,32,FALSE))&lt;=0,BB302,BB302*HLOOKUP($O303,$R$2:$BS$34,32,FALSE)),0)</f>
        <v>0</v>
      </c>
      <c r="BC303" s="35">
        <f t="shared" ref="BC303" si="5847">IF(BC$2&gt;=$O303,IF(BC302-(BC302*HLOOKUP($O303,$R$2:$BS$34,32,FALSE))&lt;=0,BC302,BC302*HLOOKUP($O303,$R$2:$BS$34,32,FALSE)),0)</f>
        <v>0</v>
      </c>
      <c r="BD303" s="35">
        <f t="shared" ref="BD303" si="5848">IF(BD$2&gt;=$O303,IF(BD302-(BD302*HLOOKUP($O303,$R$2:$BS$34,32,FALSE))&lt;=0,BD302,BD302*HLOOKUP($O303,$R$2:$BS$34,32,FALSE)),0)</f>
        <v>0</v>
      </c>
      <c r="BE303" s="35">
        <f t="shared" ref="BE303" si="5849">IF(BE$2&gt;=$O303,IF(BE302-(BE302*HLOOKUP($O303,$R$2:$BS$34,32,FALSE))&lt;=0,BE302,BE302*HLOOKUP($O303,$R$2:$BS$34,32,FALSE)),0)</f>
        <v>0</v>
      </c>
      <c r="BF303" s="35">
        <f t="shared" ref="BF303" si="5850">IF(BF$2&gt;=$O303,IF(BF302-(BF302*HLOOKUP($O303,$R$2:$BS$34,32,FALSE))&lt;=0,BF302,BF302*HLOOKUP($O303,$R$2:$BS$34,32,FALSE)),0)</f>
        <v>0</v>
      </c>
      <c r="BG303" s="35">
        <f t="shared" ref="BG303" si="5851">IF(BG$2&gt;=$O303,IF(BG302-(BG302*HLOOKUP($O303,$R$2:$BS$34,32,FALSE))&lt;=0,BG302,BG302*HLOOKUP($O303,$R$2:$BS$34,32,FALSE)),0)</f>
        <v>0</v>
      </c>
      <c r="BH303" s="35">
        <f t="shared" ref="BH303" si="5852">IF(BH$2&gt;=$O303,IF(BH302-(BH302*HLOOKUP($O303,$R$2:$BS$34,32,FALSE))&lt;=0,BH302,BH302*HLOOKUP($O303,$R$2:$BS$34,32,FALSE)),0)</f>
        <v>0</v>
      </c>
      <c r="BI303" s="35">
        <f t="shared" ref="BI303" si="5853">IF(BI$2&gt;=$O303,IF(BI302-(BI302*HLOOKUP($O303,$R$2:$BS$34,32,FALSE))&lt;=0,BI302,BI302*HLOOKUP($O303,$R$2:$BS$34,32,FALSE)),0)</f>
        <v>0</v>
      </c>
      <c r="BJ303" s="35">
        <f t="shared" ref="BJ303" si="5854">IF(BJ$2&gt;=$O303,IF(BJ302-(BJ302*HLOOKUP($O303,$R$2:$BS$34,32,FALSE))&lt;=0,BJ302,BJ302*HLOOKUP($O303,$R$2:$BS$34,32,FALSE)),0)</f>
        <v>0</v>
      </c>
      <c r="BK303" s="35">
        <f t="shared" ref="BK303" si="5855">IF(BK$2&gt;=$O303,IF(BK302-(BK302*HLOOKUP($O303,$R$2:$BS$34,32,FALSE))&lt;=0,BK302,BK302*HLOOKUP($O303,$R$2:$BS$34,32,FALSE)),0)</f>
        <v>0</v>
      </c>
      <c r="BL303" s="35">
        <f t="shared" ref="BL303" si="5856">IF(BL$2&gt;=$O303,IF(BL302-(BL302*HLOOKUP($O303,$R$2:$BS$34,32,FALSE))&lt;=0,BL302,BL302*HLOOKUP($O303,$R$2:$BS$34,32,FALSE)),0)</f>
        <v>0</v>
      </c>
      <c r="BM303" s="35">
        <f t="shared" ref="BM303" si="5857">IF(BM$2&gt;=$O303,IF(BM302-(BM302*HLOOKUP($O303,$R$2:$BS$34,32,FALSE))&lt;=0,BM302,BM302*HLOOKUP($O303,$R$2:$BS$34,32,FALSE)),0)</f>
        <v>0</v>
      </c>
      <c r="BN303" s="35">
        <f t="shared" ref="BN303" si="5858">IF(BN$2&gt;=$O303,IF(BN302-(BN302*HLOOKUP($O303,$R$2:$BS$34,32,FALSE))&lt;=0,BN302,BN302*HLOOKUP($O303,$R$2:$BS$34,32,FALSE)),0)</f>
        <v>0</v>
      </c>
      <c r="BO303" s="35">
        <f t="shared" ref="BO303" si="5859">IF(BO$2&gt;=$O303,IF(BO302-(BO302*HLOOKUP($O303,$R$2:$BS$34,32,FALSE))&lt;=0,BO302,BO302*HLOOKUP($O303,$R$2:$BS$34,32,FALSE)),0)</f>
        <v>0</v>
      </c>
      <c r="BP303" s="35">
        <f t="shared" ref="BP303" si="5860">IF(BP$2&gt;=$O303,IF(BP302-(BP302*HLOOKUP($O303,$R$2:$BS$34,32,FALSE))&lt;=0,BP302,BP302*HLOOKUP($O303,$R$2:$BS$34,32,FALSE)),0)</f>
        <v>0</v>
      </c>
      <c r="BQ303" s="35">
        <f t="shared" ref="BQ303" si="5861">IF(BQ$2&gt;=$O303,IF(BQ302-(BQ302*HLOOKUP($O303,$R$2:$BS$34,32,FALSE))&lt;=0,BQ302,BQ302*HLOOKUP($O303,$R$2:$BS$34,32,FALSE)),0)</f>
        <v>0</v>
      </c>
      <c r="BR303" s="35">
        <f t="shared" ref="BR303" si="5862">IF(BR$2&gt;=$O303,IF(BR302-(BR302*HLOOKUP($O303,$R$2:$BS$34,32,FALSE))&lt;=0,BR302,BR302*HLOOKUP($O303,$R$2:$BS$34,32,FALSE)),0)</f>
        <v>0</v>
      </c>
      <c r="BS303" s="35">
        <f t="shared" ref="BS303" si="5863">IF(BS$2&gt;=$O303,IF(BS302-(BS302*HLOOKUP($O303,$R$2:$BS$34,32,FALSE))&lt;=0,BS302,BS302*HLOOKUP($O303,$R$2:$BS$34,32,FALSE)),0)</f>
        <v>0</v>
      </c>
    </row>
    <row r="304" spans="6:71" collapsed="1">
      <c r="L304" s="22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</row>
    <row r="305" spans="1:71">
      <c r="F305" t="s">
        <v>198</v>
      </c>
      <c r="L305" s="22" t="s">
        <v>196</v>
      </c>
      <c r="R305" s="35">
        <f>SUMIF($L$195:$L$303,"TAB",R195:R303)-SUMIF($L$195:$L$303,"TaxDep",R195:R303)</f>
        <v>0</v>
      </c>
      <c r="S305" s="35">
        <f t="shared" ref="S305:BS305" si="5864">SUMIF($L$195:$L$303,"TAB",S195:S303)-SUMIF($L$195:$L$303,"TaxDep",S195:S303)</f>
        <v>0</v>
      </c>
      <c r="T305" s="35">
        <f t="shared" si="5864"/>
        <v>0</v>
      </c>
      <c r="U305" s="35">
        <f t="shared" si="5864"/>
        <v>0</v>
      </c>
      <c r="V305" s="35">
        <f t="shared" si="5864"/>
        <v>0</v>
      </c>
      <c r="W305" s="35">
        <f t="shared" si="5864"/>
        <v>0</v>
      </c>
      <c r="X305" s="35">
        <f t="shared" si="5864"/>
        <v>0</v>
      </c>
      <c r="Y305" s="35">
        <f t="shared" si="5864"/>
        <v>0</v>
      </c>
      <c r="Z305" s="35">
        <f t="shared" si="5864"/>
        <v>0</v>
      </c>
      <c r="AA305" s="35">
        <f t="shared" si="5864"/>
        <v>0</v>
      </c>
      <c r="AB305" s="35">
        <f t="shared" si="5864"/>
        <v>0</v>
      </c>
      <c r="AC305" s="35">
        <f t="shared" si="5864"/>
        <v>0</v>
      </c>
      <c r="AD305" s="35">
        <f t="shared" si="5864"/>
        <v>0</v>
      </c>
      <c r="AE305" s="35">
        <f t="shared" si="5864"/>
        <v>0</v>
      </c>
      <c r="AF305" s="35">
        <f t="shared" si="5864"/>
        <v>0</v>
      </c>
      <c r="AG305" s="35">
        <f t="shared" si="5864"/>
        <v>0</v>
      </c>
      <c r="AH305" s="35">
        <f t="shared" si="5864"/>
        <v>0</v>
      </c>
      <c r="AI305" s="35">
        <f t="shared" si="5864"/>
        <v>0</v>
      </c>
      <c r="AJ305" s="35">
        <f t="shared" si="5864"/>
        <v>0</v>
      </c>
      <c r="AK305" s="35">
        <f t="shared" si="5864"/>
        <v>0</v>
      </c>
      <c r="AL305" s="35">
        <f t="shared" si="5864"/>
        <v>0</v>
      </c>
      <c r="AM305" s="35">
        <f t="shared" si="5864"/>
        <v>0</v>
      </c>
      <c r="AN305" s="35">
        <f t="shared" si="5864"/>
        <v>0</v>
      </c>
      <c r="AO305" s="35">
        <f t="shared" si="5864"/>
        <v>0</v>
      </c>
      <c r="AP305" s="35">
        <f t="shared" si="5864"/>
        <v>0</v>
      </c>
      <c r="AQ305" s="35">
        <f t="shared" si="5864"/>
        <v>0</v>
      </c>
      <c r="AR305" s="35">
        <f t="shared" si="5864"/>
        <v>0</v>
      </c>
      <c r="AS305" s="35">
        <f t="shared" si="5864"/>
        <v>0</v>
      </c>
      <c r="AT305" s="35">
        <f t="shared" si="5864"/>
        <v>0</v>
      </c>
      <c r="AU305" s="35">
        <f t="shared" si="5864"/>
        <v>0</v>
      </c>
      <c r="AV305" s="35">
        <f t="shared" si="5864"/>
        <v>0</v>
      </c>
      <c r="AW305" s="35">
        <f t="shared" si="5864"/>
        <v>0</v>
      </c>
      <c r="AX305" s="35">
        <f t="shared" si="5864"/>
        <v>0</v>
      </c>
      <c r="AY305" s="35">
        <f t="shared" si="5864"/>
        <v>0</v>
      </c>
      <c r="AZ305" s="35">
        <f t="shared" si="5864"/>
        <v>0</v>
      </c>
      <c r="BA305" s="35">
        <f t="shared" si="5864"/>
        <v>0</v>
      </c>
      <c r="BB305" s="35">
        <f t="shared" si="5864"/>
        <v>0</v>
      </c>
      <c r="BC305" s="35">
        <f t="shared" si="5864"/>
        <v>0</v>
      </c>
      <c r="BD305" s="35">
        <f t="shared" si="5864"/>
        <v>0</v>
      </c>
      <c r="BE305" s="35">
        <f t="shared" si="5864"/>
        <v>0</v>
      </c>
      <c r="BF305" s="35">
        <f t="shared" si="5864"/>
        <v>0</v>
      </c>
      <c r="BG305" s="35">
        <f t="shared" si="5864"/>
        <v>0</v>
      </c>
      <c r="BH305" s="35">
        <f t="shared" si="5864"/>
        <v>0</v>
      </c>
      <c r="BI305" s="35">
        <f t="shared" si="5864"/>
        <v>0</v>
      </c>
      <c r="BJ305" s="35">
        <f t="shared" si="5864"/>
        <v>0</v>
      </c>
      <c r="BK305" s="35">
        <f t="shared" si="5864"/>
        <v>0</v>
      </c>
      <c r="BL305" s="35">
        <f t="shared" si="5864"/>
        <v>0</v>
      </c>
      <c r="BM305" s="35">
        <f t="shared" si="5864"/>
        <v>0</v>
      </c>
      <c r="BN305" s="35">
        <f t="shared" si="5864"/>
        <v>0</v>
      </c>
      <c r="BO305" s="35">
        <f t="shared" si="5864"/>
        <v>0</v>
      </c>
      <c r="BP305" s="35">
        <f t="shared" si="5864"/>
        <v>0</v>
      </c>
      <c r="BQ305" s="35">
        <f t="shared" si="5864"/>
        <v>0</v>
      </c>
      <c r="BR305" s="35">
        <f t="shared" si="5864"/>
        <v>0</v>
      </c>
      <c r="BS305" s="35">
        <f t="shared" si="5864"/>
        <v>0</v>
      </c>
    </row>
    <row r="306" spans="1:71" s="39" customFormat="1">
      <c r="A306"/>
      <c r="B306"/>
      <c r="C306"/>
      <c r="D306"/>
      <c r="E306"/>
      <c r="F306"/>
      <c r="G306"/>
      <c r="H306"/>
      <c r="I306"/>
      <c r="J306"/>
      <c r="K306"/>
      <c r="L306" s="22"/>
      <c r="M306"/>
      <c r="N306"/>
      <c r="O306"/>
      <c r="P306"/>
      <c r="Q306"/>
    </row>
    <row r="307" spans="1:71">
      <c r="F307" t="s">
        <v>199</v>
      </c>
      <c r="L307" s="22"/>
      <c r="Q307" s="39"/>
      <c r="R307" s="35">
        <f t="shared" ref="R307:AW307" si="5865">R191+R305</f>
        <v>1048.9434733825847</v>
      </c>
      <c r="S307" s="35">
        <f t="shared" si="5865"/>
        <v>997.97614839404275</v>
      </c>
      <c r="T307" s="35">
        <f t="shared" si="5865"/>
        <v>951.30176449784926</v>
      </c>
      <c r="U307" s="35">
        <f t="shared" si="5865"/>
        <v>908.27154603528766</v>
      </c>
      <c r="V307" s="35">
        <f t="shared" si="5865"/>
        <v>868.13347407367166</v>
      </c>
      <c r="W307" s="35">
        <f t="shared" si="5865"/>
        <v>831.7486860087065</v>
      </c>
      <c r="X307" s="35">
        <f t="shared" si="5865"/>
        <v>795.96222298607518</v>
      </c>
      <c r="Y307" s="35">
        <f t="shared" si="5865"/>
        <v>760.22009471961633</v>
      </c>
      <c r="Z307" s="35">
        <f t="shared" si="5865"/>
        <v>724.51888194791854</v>
      </c>
      <c r="AA307" s="35">
        <f t="shared" si="5865"/>
        <v>688.85587996227707</v>
      </c>
      <c r="AB307" s="35">
        <f t="shared" si="5865"/>
        <v>653.35008430026073</v>
      </c>
      <c r="AC307" s="35">
        <f t="shared" si="5865"/>
        <v>618.01837615400484</v>
      </c>
      <c r="AD307" s="35">
        <f t="shared" si="5865"/>
        <v>583.75862722052591</v>
      </c>
      <c r="AE307" s="35">
        <f t="shared" si="5865"/>
        <v>551.83533802207739</v>
      </c>
      <c r="AF307" s="35">
        <f t="shared" si="5865"/>
        <v>521.20561051181051</v>
      </c>
      <c r="AG307" s="35">
        <f t="shared" si="5865"/>
        <v>491.71643870544665</v>
      </c>
      <c r="AH307" s="35">
        <f t="shared" si="5865"/>
        <v>463.43087249623284</v>
      </c>
      <c r="AI307" s="35">
        <f t="shared" si="5865"/>
        <v>435.34275158067652</v>
      </c>
      <c r="AJ307" s="35">
        <f t="shared" si="5865"/>
        <v>407.40123200759263</v>
      </c>
      <c r="AK307" s="35">
        <f t="shared" si="5865"/>
        <v>379.45971243450867</v>
      </c>
      <c r="AL307" s="35">
        <f t="shared" si="5865"/>
        <v>351.51819286142472</v>
      </c>
      <c r="AM307" s="35">
        <f t="shared" si="5865"/>
        <v>323.57667328834077</v>
      </c>
      <c r="AN307" s="35">
        <f t="shared" si="5865"/>
        <v>295.63515371525682</v>
      </c>
      <c r="AO307" s="35">
        <f t="shared" si="5865"/>
        <v>271.04685201409706</v>
      </c>
      <c r="AP307" s="35">
        <f t="shared" si="5865"/>
        <v>254.61343883550185</v>
      </c>
      <c r="AQ307" s="35">
        <f t="shared" si="5865"/>
        <v>238.58646725503803</v>
      </c>
      <c r="AR307" s="35">
        <f t="shared" si="5865"/>
        <v>222.55949567457421</v>
      </c>
      <c r="AS307" s="35">
        <f t="shared" si="5865"/>
        <v>206.53252409411039</v>
      </c>
      <c r="AT307" s="35">
        <f t="shared" si="5865"/>
        <v>195.67004931764211</v>
      </c>
      <c r="AU307" s="35">
        <f t="shared" si="5865"/>
        <v>187.90774729446588</v>
      </c>
      <c r="AV307" s="35">
        <f t="shared" si="5865"/>
        <v>180.14544527128965</v>
      </c>
      <c r="AW307" s="35">
        <f t="shared" si="5865"/>
        <v>172.38314324811341</v>
      </c>
      <c r="AX307" s="35">
        <f t="shared" ref="AX307:BS307" si="5866">AX191+AX305</f>
        <v>164.62084122493718</v>
      </c>
      <c r="AY307" s="35">
        <f t="shared" si="5866"/>
        <v>156.85853920176095</v>
      </c>
      <c r="AZ307" s="35">
        <f t="shared" si="5866"/>
        <v>149.09623717858472</v>
      </c>
      <c r="BA307" s="35">
        <f t="shared" si="5866"/>
        <v>141.33393515540848</v>
      </c>
      <c r="BB307" s="35">
        <f t="shared" si="5866"/>
        <v>133.57163313223225</v>
      </c>
      <c r="BC307" s="35">
        <f t="shared" si="5866"/>
        <v>126.01417329645535</v>
      </c>
      <c r="BD307" s="35">
        <f t="shared" si="5866"/>
        <v>118.64442070982587</v>
      </c>
      <c r="BE307" s="35">
        <f t="shared" si="5866"/>
        <v>111.40045750884705</v>
      </c>
      <c r="BF307" s="35">
        <f t="shared" si="5866"/>
        <v>104.28157362052701</v>
      </c>
      <c r="BG307" s="35">
        <f t="shared" si="5866"/>
        <v>97.278651841713668</v>
      </c>
      <c r="BH307" s="35">
        <f t="shared" si="5866"/>
        <v>90.275730062900323</v>
      </c>
      <c r="BI307" s="35">
        <f t="shared" si="5866"/>
        <v>83.272808284086977</v>
      </c>
      <c r="BJ307" s="35">
        <f t="shared" si="5866"/>
        <v>76.269886505273632</v>
      </c>
      <c r="BK307" s="35">
        <f t="shared" si="5866"/>
        <v>69.266964726460287</v>
      </c>
      <c r="BL307" s="35">
        <f t="shared" si="5866"/>
        <v>62.264042947646949</v>
      </c>
      <c r="BM307" s="35">
        <f t="shared" si="5866"/>
        <v>56.675464980132944</v>
      </c>
      <c r="BN307" s="35">
        <f t="shared" si="5866"/>
        <v>52.451843405066271</v>
      </c>
      <c r="BO307" s="35">
        <f t="shared" si="5866"/>
        <v>49.677816164492327</v>
      </c>
      <c r="BP307" s="35">
        <f t="shared" si="5866"/>
        <v>48.293341400349888</v>
      </c>
      <c r="BQ307" s="35">
        <f t="shared" si="5866"/>
        <v>47.601104018278669</v>
      </c>
      <c r="BR307" s="35">
        <f t="shared" si="5866"/>
        <v>47.254985327243055</v>
      </c>
      <c r="BS307" s="35">
        <f t="shared" si="5866"/>
        <v>47.081925981725249</v>
      </c>
    </row>
    <row r="308" spans="1:71"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</row>
    <row r="309" spans="1:71">
      <c r="F309" t="s">
        <v>200</v>
      </c>
      <c r="L309" s="22" t="s">
        <v>190</v>
      </c>
      <c r="Q309" s="39"/>
      <c r="R309" s="35">
        <f>SUMIF($L$187:$L$304,$L$309,R187:R304)</f>
        <v>49.68044141536248</v>
      </c>
      <c r="S309" s="35">
        <f t="shared" ref="S309:BR309" si="5867">SUMIF($L$187:$L$304,$L$309,S187:S304)</f>
        <v>50.967324988541925</v>
      </c>
      <c r="T309" s="35">
        <f t="shared" si="5867"/>
        <v>46.674383896193532</v>
      </c>
      <c r="U309" s="35">
        <f t="shared" si="5867"/>
        <v>43.030218462561649</v>
      </c>
      <c r="V309" s="35">
        <f t="shared" si="5867"/>
        <v>40.138071961616006</v>
      </c>
      <c r="W309" s="35">
        <f t="shared" si="5867"/>
        <v>36.384788064965115</v>
      </c>
      <c r="X309" s="35">
        <f t="shared" si="5867"/>
        <v>35.786463022631274</v>
      </c>
      <c r="Y309" s="35">
        <f t="shared" si="5867"/>
        <v>35.742128266458899</v>
      </c>
      <c r="Z309" s="35">
        <f t="shared" si="5867"/>
        <v>35.701212771697755</v>
      </c>
      <c r="AA309" s="35">
        <f t="shared" si="5867"/>
        <v>35.663001985641465</v>
      </c>
      <c r="AB309" s="35">
        <f t="shared" si="5867"/>
        <v>35.50579566201634</v>
      </c>
      <c r="AC309" s="35">
        <f t="shared" si="5867"/>
        <v>35.331708146255906</v>
      </c>
      <c r="AD309" s="35">
        <f t="shared" si="5867"/>
        <v>34.259748933478882</v>
      </c>
      <c r="AE309" s="35">
        <f t="shared" si="5867"/>
        <v>31.923289198448568</v>
      </c>
      <c r="AF309" s="35">
        <f t="shared" si="5867"/>
        <v>30.629727510266878</v>
      </c>
      <c r="AG309" s="35">
        <f t="shared" si="5867"/>
        <v>29.489171806363871</v>
      </c>
      <c r="AH309" s="35">
        <f t="shared" si="5867"/>
        <v>28.285566209213826</v>
      </c>
      <c r="AI309" s="35">
        <f t="shared" si="5867"/>
        <v>28.088120915556317</v>
      </c>
      <c r="AJ309" s="35">
        <f t="shared" si="5867"/>
        <v>27.941519573083923</v>
      </c>
      <c r="AK309" s="35">
        <f t="shared" si="5867"/>
        <v>27.941519573083923</v>
      </c>
      <c r="AL309" s="35">
        <f t="shared" si="5867"/>
        <v>27.941519573083923</v>
      </c>
      <c r="AM309" s="35">
        <f t="shared" si="5867"/>
        <v>27.941519573083923</v>
      </c>
      <c r="AN309" s="35">
        <f t="shared" si="5867"/>
        <v>27.941519573083923</v>
      </c>
      <c r="AO309" s="35">
        <f t="shared" si="5867"/>
        <v>24.588301701159782</v>
      </c>
      <c r="AP309" s="35">
        <f t="shared" si="5867"/>
        <v>16.433413178595206</v>
      </c>
      <c r="AQ309" s="35">
        <f t="shared" si="5867"/>
        <v>16.026971580463819</v>
      </c>
      <c r="AR309" s="35">
        <f t="shared" si="5867"/>
        <v>16.026971580463819</v>
      </c>
      <c r="AS309" s="35">
        <f t="shared" si="5867"/>
        <v>16.026971580463819</v>
      </c>
      <c r="AT309" s="35">
        <f t="shared" si="5867"/>
        <v>10.862474776468275</v>
      </c>
      <c r="AU309" s="35">
        <f t="shared" si="5867"/>
        <v>7.7623020231762325</v>
      </c>
      <c r="AV309" s="35">
        <f t="shared" si="5867"/>
        <v>7.7623020231762325</v>
      </c>
      <c r="AW309" s="35">
        <f t="shared" si="5867"/>
        <v>7.7623020231762325</v>
      </c>
      <c r="AX309" s="35">
        <f t="shared" si="5867"/>
        <v>7.7623020231762325</v>
      </c>
      <c r="AY309" s="35">
        <f t="shared" si="5867"/>
        <v>7.7623020231762325</v>
      </c>
      <c r="AZ309" s="35">
        <f t="shared" si="5867"/>
        <v>7.7623020231762325</v>
      </c>
      <c r="BA309" s="35">
        <f t="shared" si="5867"/>
        <v>7.7623020231762325</v>
      </c>
      <c r="BB309" s="35">
        <f t="shared" si="5867"/>
        <v>7.7623020231762325</v>
      </c>
      <c r="BC309" s="35">
        <f t="shared" si="5867"/>
        <v>7.5574598357768901</v>
      </c>
      <c r="BD309" s="35">
        <f t="shared" si="5867"/>
        <v>7.3697525866294891</v>
      </c>
      <c r="BE309" s="35">
        <f t="shared" si="5867"/>
        <v>7.2439632009788157</v>
      </c>
      <c r="BF309" s="35">
        <f t="shared" si="5867"/>
        <v>7.1188838883200454</v>
      </c>
      <c r="BG309" s="35">
        <f t="shared" si="5867"/>
        <v>7.0029217788133389</v>
      </c>
      <c r="BH309" s="35">
        <f t="shared" si="5867"/>
        <v>7.0029217788133407</v>
      </c>
      <c r="BI309" s="35">
        <f t="shared" si="5867"/>
        <v>7.0029217788133407</v>
      </c>
      <c r="BJ309" s="35">
        <f t="shared" si="5867"/>
        <v>7.0029217788133407</v>
      </c>
      <c r="BK309" s="35">
        <f t="shared" si="5867"/>
        <v>7.0029217788133407</v>
      </c>
      <c r="BL309" s="35">
        <f t="shared" si="5867"/>
        <v>7.0029217788133407</v>
      </c>
      <c r="BM309" s="35">
        <f t="shared" si="5867"/>
        <v>5.5885779675140066</v>
      </c>
      <c r="BN309" s="35">
        <f t="shared" si="5867"/>
        <v>4.2236215750666704</v>
      </c>
      <c r="BO309" s="35">
        <f t="shared" si="5867"/>
        <v>2.7740272405739441</v>
      </c>
      <c r="BP309" s="35">
        <f t="shared" si="5867"/>
        <v>1.3844747641424404</v>
      </c>
      <c r="BQ309" s="35">
        <f t="shared" si="5867"/>
        <v>0.69223738207122021</v>
      </c>
      <c r="BR309" s="35">
        <f t="shared" si="5867"/>
        <v>0.3461186910356101</v>
      </c>
      <c r="BS309" s="35">
        <f>SUMIF($L$187:$L$304,$L$309,BS187:BS304)</f>
        <v>0.17305934551780505</v>
      </c>
    </row>
    <row r="310" spans="1:71"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</row>
    <row r="311" spans="1:71">
      <c r="F311" t="s">
        <v>201</v>
      </c>
      <c r="Q311" s="39"/>
      <c r="R311" s="35">
        <f t="shared" ref="R311:AW311" si="5868">R171+R174+R309+R340</f>
        <v>166.88113245901602</v>
      </c>
      <c r="S311" s="35">
        <f t="shared" si="5868"/>
        <v>169.87056208136073</v>
      </c>
      <c r="T311" s="35">
        <f t="shared" si="5868"/>
        <v>165.14435784986654</v>
      </c>
      <c r="U311" s="35">
        <f t="shared" si="5868"/>
        <v>161.29423864540576</v>
      </c>
      <c r="V311" s="35">
        <f t="shared" si="5868"/>
        <v>158.29687498696444</v>
      </c>
      <c r="W311" s="35">
        <f t="shared" si="5868"/>
        <v>154.47738572744507</v>
      </c>
      <c r="X311" s="35">
        <f t="shared" si="5868"/>
        <v>153.83735512055827</v>
      </c>
      <c r="Y311" s="35">
        <f t="shared" si="5868"/>
        <v>153.75711109245933</v>
      </c>
      <c r="Z311" s="35">
        <f t="shared" si="5868"/>
        <v>153.634953645991</v>
      </c>
      <c r="AA311" s="35">
        <f t="shared" si="5868"/>
        <v>153.46749326717816</v>
      </c>
      <c r="AB311" s="35">
        <f t="shared" si="5868"/>
        <v>153.13162043539654</v>
      </c>
      <c r="AC311" s="35">
        <f t="shared" si="5868"/>
        <v>152.72745503777003</v>
      </c>
      <c r="AD311" s="35">
        <f t="shared" si="5868"/>
        <v>151.37211578006233</v>
      </c>
      <c r="AE311" s="35">
        <f t="shared" si="5868"/>
        <v>148.76017606210169</v>
      </c>
      <c r="AF311" s="35">
        <f t="shared" si="5868"/>
        <v>147.19974383049868</v>
      </c>
      <c r="AG311" s="35">
        <f t="shared" si="5868"/>
        <v>145.79689211784847</v>
      </c>
      <c r="AH311" s="35">
        <f t="shared" si="5868"/>
        <v>144.40165254353269</v>
      </c>
      <c r="AI311" s="35">
        <f t="shared" si="5868"/>
        <v>144.09329399655434</v>
      </c>
      <c r="AJ311" s="35">
        <f t="shared" si="5868"/>
        <v>143.7999734330019</v>
      </c>
      <c r="AK311" s="35">
        <f t="shared" si="5868"/>
        <v>143.62376506065959</v>
      </c>
      <c r="AL311" s="35">
        <f t="shared" si="5868"/>
        <v>143.39623392310293</v>
      </c>
      <c r="AM311" s="35">
        <f t="shared" si="5868"/>
        <v>143.11542862734063</v>
      </c>
      <c r="AN311" s="35">
        <f t="shared" si="5868"/>
        <v>142.77934071928195</v>
      </c>
      <c r="AO311" s="35">
        <f t="shared" si="5868"/>
        <v>139.03268531690819</v>
      </c>
      <c r="AP311" s="35">
        <f t="shared" si="5868"/>
        <v>130.96556750600095</v>
      </c>
      <c r="AQ311" s="35">
        <f t="shared" si="5868"/>
        <v>131.1113557069842</v>
      </c>
      <c r="AR311" s="35">
        <f t="shared" si="5868"/>
        <v>131.66319193181468</v>
      </c>
      <c r="AS311" s="35">
        <f t="shared" si="5868"/>
        <v>132.35726311840921</v>
      </c>
      <c r="AT311" s="35">
        <f t="shared" si="5868"/>
        <v>128.43605637534054</v>
      </c>
      <c r="AU311" s="35">
        <f t="shared" si="5868"/>
        <v>126.58473878688562</v>
      </c>
      <c r="AV311" s="35">
        <f t="shared" si="5868"/>
        <v>127.83891982803632</v>
      </c>
      <c r="AW311" s="35">
        <f t="shared" si="5868"/>
        <v>129.09817625502262</v>
      </c>
      <c r="AX311" s="35">
        <f t="shared" ref="AX311:BS311" si="5869">AX171+AX174+AX309+AX340</f>
        <v>130.36224596764492</v>
      </c>
      <c r="AY311" s="35">
        <f t="shared" si="5869"/>
        <v>131.63085489989305</v>
      </c>
      <c r="AZ311" s="35">
        <f t="shared" si="5869"/>
        <v>132.90371665437914</v>
      </c>
      <c r="BA311" s="35">
        <f t="shared" si="5869"/>
        <v>134.18053212705775</v>
      </c>
      <c r="BB311" s="35">
        <f t="shared" si="5869"/>
        <v>135.46098912199224</v>
      </c>
      <c r="BC311" s="35">
        <f t="shared" si="5869"/>
        <v>136.53991976852242</v>
      </c>
      <c r="BD311" s="35">
        <f t="shared" si="5869"/>
        <v>137.63896161583003</v>
      </c>
      <c r="BE311" s="35">
        <f t="shared" si="5869"/>
        <v>138.80254370288736</v>
      </c>
      <c r="BF311" s="35">
        <f t="shared" si="5869"/>
        <v>139.96908961554672</v>
      </c>
      <c r="BG311" s="35">
        <f t="shared" si="5869"/>
        <v>141.14662268414324</v>
      </c>
      <c r="BH311" s="35">
        <f t="shared" si="5869"/>
        <v>142.44158838869245</v>
      </c>
      <c r="BI311" s="35">
        <f t="shared" si="5869"/>
        <v>143.7426835751431</v>
      </c>
      <c r="BJ311" s="35">
        <f t="shared" si="5869"/>
        <v>145.05327100682791</v>
      </c>
      <c r="BK311" s="35">
        <f t="shared" si="5869"/>
        <v>146.37093266007807</v>
      </c>
      <c r="BL311" s="35">
        <f t="shared" si="5869"/>
        <v>147.6925619366304</v>
      </c>
      <c r="BM311" s="35">
        <f t="shared" si="5869"/>
        <v>147.6079072114841</v>
      </c>
      <c r="BN311" s="35">
        <f t="shared" si="5869"/>
        <v>147.58541591989052</v>
      </c>
      <c r="BO311" s="35">
        <f t="shared" si="5869"/>
        <v>147.4899732784622</v>
      </c>
      <c r="BP311" s="35">
        <f t="shared" si="5869"/>
        <v>147.46237360715688</v>
      </c>
      <c r="BQ311" s="35">
        <f t="shared" si="5869"/>
        <v>148.13963148349737</v>
      </c>
      <c r="BR311" s="35">
        <f t="shared" si="5869"/>
        <v>149.17115657657763</v>
      </c>
      <c r="BS311" s="35">
        <f t="shared" si="5869"/>
        <v>150.38388702289052</v>
      </c>
    </row>
    <row r="312" spans="1:71"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</row>
    <row r="313" spans="1:71" ht="15">
      <c r="F313" s="38" t="s">
        <v>202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</row>
    <row r="314" spans="1:71"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</row>
    <row r="315" spans="1:71">
      <c r="F315" t="s">
        <v>203</v>
      </c>
      <c r="Q315" s="39"/>
      <c r="R315" s="35">
        <f t="shared" ref="R315:AW315" si="5870">R180-R311</f>
        <v>40.364359675867377</v>
      </c>
      <c r="S315" s="35">
        <f t="shared" si="5870"/>
        <v>43.617694549915143</v>
      </c>
      <c r="T315" s="35">
        <f t="shared" si="5870"/>
        <v>39.227151007119204</v>
      </c>
      <c r="U315" s="35">
        <f t="shared" si="5870"/>
        <v>39.07567716417725</v>
      </c>
      <c r="V315" s="35">
        <f t="shared" si="5870"/>
        <v>40.482250414802621</v>
      </c>
      <c r="W315" s="35">
        <f t="shared" si="5870"/>
        <v>43.45064679024992</v>
      </c>
      <c r="X315" s="35">
        <f t="shared" si="5870"/>
        <v>43.538879520979094</v>
      </c>
      <c r="Y315" s="35">
        <f t="shared" si="5870"/>
        <v>44.925672186059415</v>
      </c>
      <c r="Z315" s="35">
        <f t="shared" si="5870"/>
        <v>46.363739213394695</v>
      </c>
      <c r="AA315" s="35">
        <f t="shared" si="5870"/>
        <v>47.803611217957524</v>
      </c>
      <c r="AB315" s="35">
        <f t="shared" si="5870"/>
        <v>49.405054178560988</v>
      </c>
      <c r="AC315" s="35">
        <f t="shared" si="5870"/>
        <v>51.045646629064038</v>
      </c>
      <c r="AD315" s="35">
        <f t="shared" si="5870"/>
        <v>51.34677554074355</v>
      </c>
      <c r="AE315" s="35">
        <f t="shared" si="5870"/>
        <v>53.066964073808663</v>
      </c>
      <c r="AF315" s="35">
        <f t="shared" si="5870"/>
        <v>53.750442579828558</v>
      </c>
      <c r="AG315" s="35">
        <f t="shared" si="5870"/>
        <v>51.761327615949256</v>
      </c>
      <c r="AH315" s="35">
        <f t="shared" si="5870"/>
        <v>49.52192663572626</v>
      </c>
      <c r="AI315" s="35">
        <f t="shared" si="5870"/>
        <v>50.601222247582882</v>
      </c>
      <c r="AJ315" s="35">
        <f t="shared" si="5870"/>
        <v>51.345717058537218</v>
      </c>
      <c r="AK315" s="35">
        <f t="shared" si="5870"/>
        <v>52.714896527388902</v>
      </c>
      <c r="AL315" s="35">
        <f t="shared" si="5870"/>
        <v>54.105538916921432</v>
      </c>
      <c r="AM315" s="35">
        <f t="shared" si="5870"/>
        <v>55.517955072174459</v>
      </c>
      <c r="AN315" s="35">
        <f t="shared" si="5870"/>
        <v>56.952459686820958</v>
      </c>
      <c r="AO315" s="35">
        <f t="shared" si="5870"/>
        <v>41.817051678700921</v>
      </c>
      <c r="AP315" s="35">
        <f t="shared" si="5870"/>
        <v>33.224243366562519</v>
      </c>
      <c r="AQ315" s="35">
        <f t="shared" si="5870"/>
        <v>33.749556411844395</v>
      </c>
      <c r="AR315" s="35">
        <f t="shared" si="5870"/>
        <v>28.416266290133166</v>
      </c>
      <c r="AS315" s="35">
        <f t="shared" si="5870"/>
        <v>7.8315108202191084</v>
      </c>
      <c r="AT315" s="35">
        <f t="shared" si="5870"/>
        <v>14.166311774451117</v>
      </c>
      <c r="AU315" s="35">
        <f t="shared" si="5870"/>
        <v>18.150213154534043</v>
      </c>
      <c r="AV315" s="35">
        <f t="shared" si="5870"/>
        <v>18.600168824294599</v>
      </c>
      <c r="AW315" s="35">
        <f t="shared" si="5870"/>
        <v>19.057316181204214</v>
      </c>
      <c r="AX315" s="35">
        <f t="shared" ref="AX315:BS315" si="5871">AX180-AX311</f>
        <v>19.521762910481016</v>
      </c>
      <c r="AY315" s="35">
        <f t="shared" si="5871"/>
        <v>19.993618128076832</v>
      </c>
      <c r="AZ315" s="35">
        <f t="shared" si="5871"/>
        <v>20.472992394832829</v>
      </c>
      <c r="BA315" s="35">
        <f t="shared" si="5871"/>
        <v>20.959997730628288</v>
      </c>
      <c r="BB315" s="35">
        <f t="shared" si="5871"/>
        <v>21.454747628518106</v>
      </c>
      <c r="BC315" s="35">
        <f t="shared" si="5871"/>
        <v>22.191328727788743</v>
      </c>
      <c r="BD315" s="35">
        <f t="shared" si="5871"/>
        <v>22.916314248441182</v>
      </c>
      <c r="BE315" s="35">
        <f t="shared" si="5871"/>
        <v>23.57867093096209</v>
      </c>
      <c r="BF315" s="35">
        <f t="shared" si="5871"/>
        <v>24.248430112991258</v>
      </c>
      <c r="BG315" s="35">
        <f t="shared" si="5871"/>
        <v>24.916110203136753</v>
      </c>
      <c r="BH315" s="35">
        <f t="shared" si="5871"/>
        <v>25.268125697925484</v>
      </c>
      <c r="BI315" s="35">
        <f t="shared" si="5871"/>
        <v>25.489942257856939</v>
      </c>
      <c r="BJ315" s="35">
        <f t="shared" si="5871"/>
        <v>25.802796516209384</v>
      </c>
      <c r="BK315" s="35">
        <f t="shared" si="5871"/>
        <v>26.230393746951961</v>
      </c>
      <c r="BL315" s="35">
        <f t="shared" si="5871"/>
        <v>26.497903154878003</v>
      </c>
      <c r="BM315" s="35">
        <f t="shared" si="5871"/>
        <v>28.200762169600068</v>
      </c>
      <c r="BN315" s="35">
        <f t="shared" si="5871"/>
        <v>29.89047245022806</v>
      </c>
      <c r="BO315" s="35">
        <f t="shared" si="5871"/>
        <v>31.824610708293505</v>
      </c>
      <c r="BP315" s="35">
        <f t="shared" si="5871"/>
        <v>33.69730247029679</v>
      </c>
      <c r="BQ315" s="35">
        <f t="shared" si="5871"/>
        <v>34.747612558015362</v>
      </c>
      <c r="BR315" s="35">
        <f t="shared" si="5871"/>
        <v>35.400063675659482</v>
      </c>
      <c r="BS315" s="35">
        <f t="shared" si="5871"/>
        <v>35.8521444081141</v>
      </c>
    </row>
    <row r="316" spans="1:71">
      <c r="F316" t="s">
        <v>204</v>
      </c>
      <c r="L316" s="40"/>
      <c r="Q316" s="36">
        <v>0</v>
      </c>
      <c r="R316" s="35">
        <f>IF(R317&lt;0,R317,0)</f>
        <v>0</v>
      </c>
      <c r="S316" s="35">
        <f t="shared" ref="S316:BS316" si="5872">IF(S317&lt;0,S317,0)</f>
        <v>0</v>
      </c>
      <c r="T316" s="35">
        <f t="shared" si="5872"/>
        <v>0</v>
      </c>
      <c r="U316" s="35">
        <f t="shared" si="5872"/>
        <v>0</v>
      </c>
      <c r="V316" s="35">
        <f t="shared" si="5872"/>
        <v>0</v>
      </c>
      <c r="W316" s="35">
        <f t="shared" si="5872"/>
        <v>0</v>
      </c>
      <c r="X316" s="35">
        <f t="shared" si="5872"/>
        <v>0</v>
      </c>
      <c r="Y316" s="35">
        <f t="shared" si="5872"/>
        <v>0</v>
      </c>
      <c r="Z316" s="35">
        <f t="shared" si="5872"/>
        <v>0</v>
      </c>
      <c r="AA316" s="35">
        <f t="shared" si="5872"/>
        <v>0</v>
      </c>
      <c r="AB316" s="35">
        <f t="shared" si="5872"/>
        <v>0</v>
      </c>
      <c r="AC316" s="35">
        <f t="shared" si="5872"/>
        <v>0</v>
      </c>
      <c r="AD316" s="35">
        <f t="shared" si="5872"/>
        <v>0</v>
      </c>
      <c r="AE316" s="35">
        <f t="shared" si="5872"/>
        <v>0</v>
      </c>
      <c r="AF316" s="35">
        <f t="shared" si="5872"/>
        <v>0</v>
      </c>
      <c r="AG316" s="35">
        <f t="shared" si="5872"/>
        <v>0</v>
      </c>
      <c r="AH316" s="35">
        <f t="shared" si="5872"/>
        <v>0</v>
      </c>
      <c r="AI316" s="35">
        <f t="shared" si="5872"/>
        <v>0</v>
      </c>
      <c r="AJ316" s="35">
        <f t="shared" si="5872"/>
        <v>0</v>
      </c>
      <c r="AK316" s="35">
        <f t="shared" si="5872"/>
        <v>0</v>
      </c>
      <c r="AL316" s="35">
        <f t="shared" si="5872"/>
        <v>0</v>
      </c>
      <c r="AM316" s="35">
        <f t="shared" si="5872"/>
        <v>0</v>
      </c>
      <c r="AN316" s="35">
        <f t="shared" si="5872"/>
        <v>0</v>
      </c>
      <c r="AO316" s="35">
        <f t="shared" si="5872"/>
        <v>0</v>
      </c>
      <c r="AP316" s="35">
        <f t="shared" si="5872"/>
        <v>0</v>
      </c>
      <c r="AQ316" s="35">
        <f t="shared" si="5872"/>
        <v>0</v>
      </c>
      <c r="AR316" s="35">
        <f t="shared" si="5872"/>
        <v>0</v>
      </c>
      <c r="AS316" s="35">
        <f t="shared" si="5872"/>
        <v>0</v>
      </c>
      <c r="AT316" s="35">
        <f t="shared" si="5872"/>
        <v>0</v>
      </c>
      <c r="AU316" s="35">
        <f t="shared" si="5872"/>
        <v>0</v>
      </c>
      <c r="AV316" s="35">
        <f t="shared" si="5872"/>
        <v>0</v>
      </c>
      <c r="AW316" s="35">
        <f t="shared" si="5872"/>
        <v>0</v>
      </c>
      <c r="AX316" s="35">
        <f t="shared" si="5872"/>
        <v>0</v>
      </c>
      <c r="AY316" s="35">
        <f t="shared" si="5872"/>
        <v>0</v>
      </c>
      <c r="AZ316" s="35">
        <f t="shared" si="5872"/>
        <v>0</v>
      </c>
      <c r="BA316" s="35">
        <f t="shared" si="5872"/>
        <v>0</v>
      </c>
      <c r="BB316" s="35">
        <f t="shared" si="5872"/>
        <v>0</v>
      </c>
      <c r="BC316" s="35">
        <f t="shared" si="5872"/>
        <v>0</v>
      </c>
      <c r="BD316" s="35">
        <f t="shared" si="5872"/>
        <v>0</v>
      </c>
      <c r="BE316" s="35">
        <f t="shared" si="5872"/>
        <v>0</v>
      </c>
      <c r="BF316" s="35">
        <f t="shared" si="5872"/>
        <v>0</v>
      </c>
      <c r="BG316" s="35">
        <f t="shared" si="5872"/>
        <v>0</v>
      </c>
      <c r="BH316" s="35">
        <f t="shared" si="5872"/>
        <v>0</v>
      </c>
      <c r="BI316" s="35">
        <f t="shared" si="5872"/>
        <v>0</v>
      </c>
      <c r="BJ316" s="35">
        <f t="shared" si="5872"/>
        <v>0</v>
      </c>
      <c r="BK316" s="35">
        <f t="shared" si="5872"/>
        <v>0</v>
      </c>
      <c r="BL316" s="35">
        <f t="shared" si="5872"/>
        <v>0</v>
      </c>
      <c r="BM316" s="35">
        <f t="shared" si="5872"/>
        <v>0</v>
      </c>
      <c r="BN316" s="35">
        <f t="shared" si="5872"/>
        <v>0</v>
      </c>
      <c r="BO316" s="35">
        <f t="shared" si="5872"/>
        <v>0</v>
      </c>
      <c r="BP316" s="35">
        <f t="shared" si="5872"/>
        <v>0</v>
      </c>
      <c r="BQ316" s="35">
        <f t="shared" si="5872"/>
        <v>0</v>
      </c>
      <c r="BR316" s="35">
        <f t="shared" si="5872"/>
        <v>0</v>
      </c>
      <c r="BS316" s="35">
        <f t="shared" si="5872"/>
        <v>0</v>
      </c>
    </row>
    <row r="317" spans="1:71">
      <c r="F317" t="s">
        <v>205</v>
      </c>
      <c r="Q317" s="39"/>
      <c r="R317" s="35">
        <f>R315+Q316</f>
        <v>40.364359675867377</v>
      </c>
      <c r="S317" s="35">
        <f t="shared" ref="S317:BS317" si="5873">S315+R316</f>
        <v>43.617694549915143</v>
      </c>
      <c r="T317" s="35">
        <f t="shared" si="5873"/>
        <v>39.227151007119204</v>
      </c>
      <c r="U317" s="35">
        <f t="shared" si="5873"/>
        <v>39.07567716417725</v>
      </c>
      <c r="V317" s="35">
        <f>V315+U316</f>
        <v>40.482250414802621</v>
      </c>
      <c r="W317" s="35">
        <f t="shared" si="5873"/>
        <v>43.45064679024992</v>
      </c>
      <c r="X317" s="35">
        <f t="shared" si="5873"/>
        <v>43.538879520979094</v>
      </c>
      <c r="Y317" s="35">
        <f t="shared" si="5873"/>
        <v>44.925672186059415</v>
      </c>
      <c r="Z317" s="35">
        <f t="shared" si="5873"/>
        <v>46.363739213394695</v>
      </c>
      <c r="AA317" s="35">
        <f t="shared" si="5873"/>
        <v>47.803611217957524</v>
      </c>
      <c r="AB317" s="35">
        <f t="shared" si="5873"/>
        <v>49.405054178560988</v>
      </c>
      <c r="AC317" s="35">
        <f t="shared" si="5873"/>
        <v>51.045646629064038</v>
      </c>
      <c r="AD317" s="35">
        <f t="shared" si="5873"/>
        <v>51.34677554074355</v>
      </c>
      <c r="AE317" s="35">
        <f t="shared" si="5873"/>
        <v>53.066964073808663</v>
      </c>
      <c r="AF317" s="35">
        <f t="shared" si="5873"/>
        <v>53.750442579828558</v>
      </c>
      <c r="AG317" s="35">
        <f t="shared" si="5873"/>
        <v>51.761327615949256</v>
      </c>
      <c r="AH317" s="35">
        <f t="shared" si="5873"/>
        <v>49.52192663572626</v>
      </c>
      <c r="AI317" s="35">
        <f t="shared" si="5873"/>
        <v>50.601222247582882</v>
      </c>
      <c r="AJ317" s="35">
        <f t="shared" si="5873"/>
        <v>51.345717058537218</v>
      </c>
      <c r="AK317" s="35">
        <f t="shared" si="5873"/>
        <v>52.714896527388902</v>
      </c>
      <c r="AL317" s="35">
        <f t="shared" si="5873"/>
        <v>54.105538916921432</v>
      </c>
      <c r="AM317" s="35">
        <f t="shared" si="5873"/>
        <v>55.517955072174459</v>
      </c>
      <c r="AN317" s="35">
        <f t="shared" si="5873"/>
        <v>56.952459686820958</v>
      </c>
      <c r="AO317" s="35">
        <f t="shared" si="5873"/>
        <v>41.817051678700921</v>
      </c>
      <c r="AP317" s="35">
        <f t="shared" si="5873"/>
        <v>33.224243366562519</v>
      </c>
      <c r="AQ317" s="35">
        <f t="shared" si="5873"/>
        <v>33.749556411844395</v>
      </c>
      <c r="AR317" s="35">
        <f t="shared" si="5873"/>
        <v>28.416266290133166</v>
      </c>
      <c r="AS317" s="35">
        <f t="shared" si="5873"/>
        <v>7.8315108202191084</v>
      </c>
      <c r="AT317" s="35">
        <f t="shared" si="5873"/>
        <v>14.166311774451117</v>
      </c>
      <c r="AU317" s="35">
        <f t="shared" si="5873"/>
        <v>18.150213154534043</v>
      </c>
      <c r="AV317" s="35">
        <f t="shared" si="5873"/>
        <v>18.600168824294599</v>
      </c>
      <c r="AW317" s="35">
        <f t="shared" si="5873"/>
        <v>19.057316181204214</v>
      </c>
      <c r="AX317" s="35">
        <f t="shared" si="5873"/>
        <v>19.521762910481016</v>
      </c>
      <c r="AY317" s="35">
        <f t="shared" si="5873"/>
        <v>19.993618128076832</v>
      </c>
      <c r="AZ317" s="35">
        <f t="shared" si="5873"/>
        <v>20.472992394832829</v>
      </c>
      <c r="BA317" s="35">
        <f t="shared" si="5873"/>
        <v>20.959997730628288</v>
      </c>
      <c r="BB317" s="35">
        <f t="shared" si="5873"/>
        <v>21.454747628518106</v>
      </c>
      <c r="BC317" s="35">
        <f t="shared" si="5873"/>
        <v>22.191328727788743</v>
      </c>
      <c r="BD317" s="35">
        <f t="shared" si="5873"/>
        <v>22.916314248441182</v>
      </c>
      <c r="BE317" s="35">
        <f t="shared" si="5873"/>
        <v>23.57867093096209</v>
      </c>
      <c r="BF317" s="35">
        <f t="shared" si="5873"/>
        <v>24.248430112991258</v>
      </c>
      <c r="BG317" s="35">
        <f t="shared" si="5873"/>
        <v>24.916110203136753</v>
      </c>
      <c r="BH317" s="35">
        <f t="shared" si="5873"/>
        <v>25.268125697925484</v>
      </c>
      <c r="BI317" s="35">
        <f t="shared" si="5873"/>
        <v>25.489942257856939</v>
      </c>
      <c r="BJ317" s="35">
        <f t="shared" si="5873"/>
        <v>25.802796516209384</v>
      </c>
      <c r="BK317" s="35">
        <f t="shared" si="5873"/>
        <v>26.230393746951961</v>
      </c>
      <c r="BL317" s="35">
        <f t="shared" si="5873"/>
        <v>26.497903154878003</v>
      </c>
      <c r="BM317" s="35">
        <f t="shared" si="5873"/>
        <v>28.200762169600068</v>
      </c>
      <c r="BN317" s="35">
        <f t="shared" si="5873"/>
        <v>29.89047245022806</v>
      </c>
      <c r="BO317" s="35">
        <f t="shared" si="5873"/>
        <v>31.824610708293505</v>
      </c>
      <c r="BP317" s="35">
        <f t="shared" si="5873"/>
        <v>33.69730247029679</v>
      </c>
      <c r="BQ317" s="35">
        <f t="shared" si="5873"/>
        <v>34.747612558015362</v>
      </c>
      <c r="BR317" s="35">
        <f t="shared" si="5873"/>
        <v>35.400063675659482</v>
      </c>
      <c r="BS317" s="35">
        <f t="shared" si="5873"/>
        <v>35.8521444081141</v>
      </c>
    </row>
    <row r="318" spans="1:71"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</row>
    <row r="319" spans="1:71">
      <c r="F319" t="s">
        <v>184</v>
      </c>
      <c r="Q319" s="39"/>
      <c r="R319" s="35">
        <f>IF(R317&gt;0,R317*$O$16,0)</f>
        <v>12.109307902760213</v>
      </c>
      <c r="S319" s="35">
        <f t="shared" ref="S319:BS319" si="5874">IF(S317&gt;0,S317*$O$16,0)</f>
        <v>13.085308364974543</v>
      </c>
      <c r="T319" s="35">
        <f t="shared" si="5874"/>
        <v>11.76814530213576</v>
      </c>
      <c r="U319" s="35">
        <f t="shared" si="5874"/>
        <v>11.722703149253174</v>
      </c>
      <c r="V319" s="35">
        <f>IF(V317&gt;0,V317*$O$16,0)</f>
        <v>12.144675124440786</v>
      </c>
      <c r="W319" s="35">
        <f t="shared" si="5874"/>
        <v>13.035194037074975</v>
      </c>
      <c r="X319" s="35">
        <f t="shared" si="5874"/>
        <v>13.061663856293729</v>
      </c>
      <c r="Y319" s="35">
        <f t="shared" si="5874"/>
        <v>13.477701655817825</v>
      </c>
      <c r="Z319" s="35">
        <f t="shared" si="5874"/>
        <v>13.909121764018408</v>
      </c>
      <c r="AA319" s="35">
        <f t="shared" si="5874"/>
        <v>14.341083365387258</v>
      </c>
      <c r="AB319" s="35">
        <f t="shared" si="5874"/>
        <v>14.821516253568296</v>
      </c>
      <c r="AC319" s="35">
        <f t="shared" si="5874"/>
        <v>15.31369398871921</v>
      </c>
      <c r="AD319" s="35">
        <f t="shared" si="5874"/>
        <v>15.404032662223065</v>
      </c>
      <c r="AE319" s="35">
        <f t="shared" si="5874"/>
        <v>15.920089222142598</v>
      </c>
      <c r="AF319" s="35">
        <f>IF(AF317&gt;0,AF317*$O$16,0)</f>
        <v>16.125132773948568</v>
      </c>
      <c r="AG319" s="35">
        <f t="shared" si="5874"/>
        <v>15.528398284784776</v>
      </c>
      <c r="AH319" s="35">
        <f t="shared" si="5874"/>
        <v>14.856577990717877</v>
      </c>
      <c r="AI319" s="35">
        <f t="shared" si="5874"/>
        <v>15.180366674274865</v>
      </c>
      <c r="AJ319" s="35">
        <f t="shared" si="5874"/>
        <v>15.403715117561164</v>
      </c>
      <c r="AK319" s="35">
        <f t="shared" si="5874"/>
        <v>15.81446895821667</v>
      </c>
      <c r="AL319" s="35">
        <f t="shared" si="5874"/>
        <v>16.231661675076428</v>
      </c>
      <c r="AM319" s="35">
        <f t="shared" si="5874"/>
        <v>16.655386521652336</v>
      </c>
      <c r="AN319" s="35">
        <f t="shared" si="5874"/>
        <v>17.085737906046287</v>
      </c>
      <c r="AO319" s="35">
        <f t="shared" si="5874"/>
        <v>12.545115503610276</v>
      </c>
      <c r="AP319" s="35">
        <f t="shared" si="5874"/>
        <v>9.9672730099687552</v>
      </c>
      <c r="AQ319" s="35">
        <f t="shared" si="5874"/>
        <v>10.124866923553318</v>
      </c>
      <c r="AR319" s="35">
        <f t="shared" si="5874"/>
        <v>8.5248798870399494</v>
      </c>
      <c r="AS319" s="35">
        <f t="shared" si="5874"/>
        <v>2.3494532460657322</v>
      </c>
      <c r="AT319" s="35">
        <f t="shared" si="5874"/>
        <v>4.2498935323353351</v>
      </c>
      <c r="AU319" s="35">
        <f t="shared" si="5874"/>
        <v>5.4450639463602126</v>
      </c>
      <c r="AV319" s="35">
        <f t="shared" si="5874"/>
        <v>5.5800506472883793</v>
      </c>
      <c r="AW319" s="35">
        <f t="shared" si="5874"/>
        <v>5.7171948543612645</v>
      </c>
      <c r="AX319" s="35">
        <f t="shared" si="5874"/>
        <v>5.8565288731443044</v>
      </c>
      <c r="AY319" s="35">
        <f t="shared" si="5874"/>
        <v>5.9980854384230495</v>
      </c>
      <c r="AZ319" s="35">
        <f t="shared" si="5874"/>
        <v>6.1418977184498482</v>
      </c>
      <c r="BA319" s="35">
        <f t="shared" si="5874"/>
        <v>6.2879993191884864</v>
      </c>
      <c r="BB319" s="35">
        <f t="shared" si="5874"/>
        <v>6.4364242885554317</v>
      </c>
      <c r="BC319" s="35">
        <f t="shared" si="5874"/>
        <v>6.6573986183366225</v>
      </c>
      <c r="BD319" s="35">
        <f t="shared" si="5874"/>
        <v>6.8748942745323545</v>
      </c>
      <c r="BE319" s="35">
        <f t="shared" si="5874"/>
        <v>7.0736012792886269</v>
      </c>
      <c r="BF319" s="35">
        <f t="shared" si="5874"/>
        <v>7.2745290338973767</v>
      </c>
      <c r="BG319" s="35">
        <f t="shared" si="5874"/>
        <v>7.4748330609410258</v>
      </c>
      <c r="BH319" s="35">
        <f t="shared" si="5874"/>
        <v>7.5804377093776445</v>
      </c>
      <c r="BI319" s="35">
        <f t="shared" si="5874"/>
        <v>7.646982677357081</v>
      </c>
      <c r="BJ319" s="35">
        <f t="shared" si="5874"/>
        <v>7.7408389548628147</v>
      </c>
      <c r="BK319" s="35">
        <f t="shared" si="5874"/>
        <v>7.8691181240855883</v>
      </c>
      <c r="BL319" s="35">
        <f t="shared" si="5874"/>
        <v>7.9493709464634001</v>
      </c>
      <c r="BM319" s="35">
        <f t="shared" si="5874"/>
        <v>8.4602286508800209</v>
      </c>
      <c r="BN319" s="35">
        <f t="shared" si="5874"/>
        <v>8.9671417350684184</v>
      </c>
      <c r="BO319" s="35">
        <f t="shared" si="5874"/>
        <v>9.547383212488052</v>
      </c>
      <c r="BP319" s="35">
        <f t="shared" si="5874"/>
        <v>10.109190741089037</v>
      </c>
      <c r="BQ319" s="35">
        <f t="shared" si="5874"/>
        <v>10.424283767404608</v>
      </c>
      <c r="BR319" s="35">
        <f t="shared" si="5874"/>
        <v>10.620019102697844</v>
      </c>
      <c r="BS319" s="35">
        <f t="shared" si="5874"/>
        <v>10.75564332243423</v>
      </c>
    </row>
    <row r="320" spans="1:71">
      <c r="F320" t="s">
        <v>147</v>
      </c>
      <c r="Q320" s="39"/>
      <c r="R320" s="35">
        <f t="shared" ref="R320:AW320" si="5875">R178</f>
        <v>7.0839451231147228</v>
      </c>
      <c r="S320" s="35">
        <f t="shared" si="5875"/>
        <v>7.6549053935101057</v>
      </c>
      <c r="T320" s="35">
        <f t="shared" si="5875"/>
        <v>6.8843650017494182</v>
      </c>
      <c r="U320" s="35">
        <f t="shared" si="5875"/>
        <v>6.8577813423131087</v>
      </c>
      <c r="V320" s="35">
        <f t="shared" si="5875"/>
        <v>7.1046349477978561</v>
      </c>
      <c r="W320" s="35">
        <f t="shared" si="5875"/>
        <v>7.6255885116888651</v>
      </c>
      <c r="X320" s="35">
        <f t="shared" si="5875"/>
        <v>7.6410733559318311</v>
      </c>
      <c r="Y320" s="35">
        <f t="shared" si="5875"/>
        <v>7.8844554686534272</v>
      </c>
      <c r="Z320" s="35">
        <f t="shared" si="5875"/>
        <v>8.1368362319507721</v>
      </c>
      <c r="AA320" s="35">
        <f t="shared" si="5875"/>
        <v>8.3895337687515443</v>
      </c>
      <c r="AB320" s="35">
        <f t="shared" si="5875"/>
        <v>8.6705870083374563</v>
      </c>
      <c r="AC320" s="35">
        <f t="shared" si="5875"/>
        <v>8.9585109834007373</v>
      </c>
      <c r="AD320" s="35">
        <f t="shared" si="5875"/>
        <v>9.0113591074004908</v>
      </c>
      <c r="AE320" s="35">
        <f t="shared" si="5875"/>
        <v>9.313252194953419</v>
      </c>
      <c r="AF320" s="35">
        <f t="shared" si="5875"/>
        <v>9.4332026727599114</v>
      </c>
      <c r="AG320" s="35">
        <f t="shared" si="5875"/>
        <v>9.0841129965990941</v>
      </c>
      <c r="AH320" s="35">
        <f t="shared" si="5875"/>
        <v>8.6910981245699563</v>
      </c>
      <c r="AI320" s="35">
        <f t="shared" si="5875"/>
        <v>8.8805145044507938</v>
      </c>
      <c r="AJ320" s="35">
        <f t="shared" si="5875"/>
        <v>9.0111733437732813</v>
      </c>
      <c r="AK320" s="35">
        <f t="shared" si="5875"/>
        <v>9.2514643405567529</v>
      </c>
      <c r="AL320" s="35">
        <f t="shared" si="5875"/>
        <v>9.4955220799197111</v>
      </c>
      <c r="AM320" s="35">
        <f t="shared" si="5875"/>
        <v>9.7434011151666198</v>
      </c>
      <c r="AN320" s="35">
        <f t="shared" si="5875"/>
        <v>9.9951566750370748</v>
      </c>
      <c r="AO320" s="35">
        <f t="shared" si="5875"/>
        <v>7.3388925696120086</v>
      </c>
      <c r="AP320" s="35">
        <f t="shared" si="5875"/>
        <v>5.830854710831721</v>
      </c>
      <c r="AQ320" s="35">
        <f t="shared" si="5875"/>
        <v>5.9230471502786921</v>
      </c>
      <c r="AR320" s="35">
        <f t="shared" si="5875"/>
        <v>4.9870547339183693</v>
      </c>
      <c r="AS320" s="35">
        <f t="shared" si="5875"/>
        <v>1.3744301489484516</v>
      </c>
      <c r="AT320" s="35">
        <f t="shared" si="5875"/>
        <v>2.4861877164161705</v>
      </c>
      <c r="AU320" s="35">
        <f t="shared" si="5875"/>
        <v>3.1853624086207248</v>
      </c>
      <c r="AV320" s="35">
        <f t="shared" si="5875"/>
        <v>3.2643296286637002</v>
      </c>
      <c r="AW320" s="35">
        <f t="shared" si="5875"/>
        <v>3.3445589898013397</v>
      </c>
      <c r="AX320" s="35">
        <f t="shared" ref="AX320:BS320" si="5876">AX178</f>
        <v>3.4260693907894204</v>
      </c>
      <c r="AY320" s="35">
        <f t="shared" si="5876"/>
        <v>3.5088799814774831</v>
      </c>
      <c r="AZ320" s="35">
        <f t="shared" si="5876"/>
        <v>3.5930101652931583</v>
      </c>
      <c r="BA320" s="35">
        <f t="shared" si="5876"/>
        <v>3.6784796017252632</v>
      </c>
      <c r="BB320" s="35">
        <f t="shared" si="5876"/>
        <v>3.7653082088049277</v>
      </c>
      <c r="BC320" s="35">
        <f t="shared" si="5876"/>
        <v>3.8945781917269255</v>
      </c>
      <c r="BD320" s="35">
        <f t="shared" si="5876"/>
        <v>4.0218131506014263</v>
      </c>
      <c r="BE320" s="35">
        <f t="shared" si="5876"/>
        <v>4.1380567483838497</v>
      </c>
      <c r="BF320" s="35">
        <f t="shared" si="5876"/>
        <v>4.2555994848299639</v>
      </c>
      <c r="BG320" s="35">
        <f t="shared" si="5876"/>
        <v>4.3727773406504982</v>
      </c>
      <c r="BH320" s="35">
        <f t="shared" si="5876"/>
        <v>4.4345560599859217</v>
      </c>
      <c r="BI320" s="35">
        <f t="shared" si="5876"/>
        <v>4.4734848662538962</v>
      </c>
      <c r="BJ320" s="35">
        <f t="shared" si="5876"/>
        <v>4.528390788594745</v>
      </c>
      <c r="BK320" s="35">
        <f t="shared" si="5876"/>
        <v>4.6034341025900725</v>
      </c>
      <c r="BL320" s="35">
        <f t="shared" si="5876"/>
        <v>4.6503820036810914</v>
      </c>
      <c r="BM320" s="35">
        <f t="shared" si="5876"/>
        <v>4.9492337607648142</v>
      </c>
      <c r="BN320" s="35">
        <f t="shared" si="5876"/>
        <v>5.2457779150150232</v>
      </c>
      <c r="BO320" s="35">
        <f t="shared" si="5876"/>
        <v>5.5852191793055086</v>
      </c>
      <c r="BP320" s="35">
        <f t="shared" si="5876"/>
        <v>5.9138765835370837</v>
      </c>
      <c r="BQ320" s="35">
        <f t="shared" si="5876"/>
        <v>6.0982060039316961</v>
      </c>
      <c r="BR320" s="35">
        <f t="shared" si="5876"/>
        <v>6.2127111750782351</v>
      </c>
      <c r="BS320" s="35">
        <f t="shared" si="5876"/>
        <v>6.292051343624026</v>
      </c>
    </row>
    <row r="321" spans="3:71">
      <c r="F321" t="s">
        <v>206</v>
      </c>
      <c r="Q321" s="39"/>
      <c r="R321" s="35">
        <f t="shared" ref="R321:AW321" si="5877">MAX(0,(R171+R172+R174+R175-R311+Q316+R332)*$O$16/(1-(1-$O$17)*$O$16))</f>
        <v>12.109307902760211</v>
      </c>
      <c r="S321" s="35">
        <f t="shared" si="5877"/>
        <v>13.085308364974541</v>
      </c>
      <c r="T321" s="35">
        <f t="shared" si="5877"/>
        <v>11.768145302135759</v>
      </c>
      <c r="U321" s="35">
        <f t="shared" si="5877"/>
        <v>11.722703149253178</v>
      </c>
      <c r="V321" s="35">
        <f t="shared" si="5877"/>
        <v>12.144675124440781</v>
      </c>
      <c r="W321" s="35">
        <f t="shared" si="5877"/>
        <v>13.035194037074984</v>
      </c>
      <c r="X321" s="35">
        <f t="shared" si="5877"/>
        <v>13.061663856293729</v>
      </c>
      <c r="Y321" s="35">
        <f t="shared" si="5877"/>
        <v>13.477701655817825</v>
      </c>
      <c r="Z321" s="35">
        <f t="shared" si="5877"/>
        <v>13.909121764018414</v>
      </c>
      <c r="AA321" s="35">
        <f t="shared" si="5877"/>
        <v>14.341083365387256</v>
      </c>
      <c r="AB321" s="35">
        <f t="shared" si="5877"/>
        <v>14.821516253568303</v>
      </c>
      <c r="AC321" s="35">
        <f t="shared" si="5877"/>
        <v>15.31369398871921</v>
      </c>
      <c r="AD321" s="35">
        <f t="shared" si="5877"/>
        <v>15.404032662223063</v>
      </c>
      <c r="AE321" s="35">
        <f t="shared" si="5877"/>
        <v>15.920089222142597</v>
      </c>
      <c r="AF321" s="35">
        <f t="shared" si="5877"/>
        <v>16.125132773948568</v>
      </c>
      <c r="AG321" s="35">
        <f t="shared" si="5877"/>
        <v>15.528398284784776</v>
      </c>
      <c r="AH321" s="35">
        <f t="shared" si="5877"/>
        <v>14.856577990717874</v>
      </c>
      <c r="AI321" s="35">
        <f t="shared" si="5877"/>
        <v>15.180366674274863</v>
      </c>
      <c r="AJ321" s="35">
        <f t="shared" si="5877"/>
        <v>15.403715117561166</v>
      </c>
      <c r="AK321" s="35">
        <f t="shared" si="5877"/>
        <v>15.814468958216674</v>
      </c>
      <c r="AL321" s="35">
        <f t="shared" si="5877"/>
        <v>16.231661675076431</v>
      </c>
      <c r="AM321" s="35">
        <f t="shared" si="5877"/>
        <v>16.655386521652343</v>
      </c>
      <c r="AN321" s="35">
        <f t="shared" si="5877"/>
        <v>17.085737906046283</v>
      </c>
      <c r="AO321" s="35">
        <f t="shared" si="5877"/>
        <v>12.545115503610273</v>
      </c>
      <c r="AP321" s="35">
        <f t="shared" si="5877"/>
        <v>9.9672730099687552</v>
      </c>
      <c r="AQ321" s="35">
        <f t="shared" si="5877"/>
        <v>10.12486692355332</v>
      </c>
      <c r="AR321" s="35">
        <f t="shared" si="5877"/>
        <v>8.5248798870399476</v>
      </c>
      <c r="AS321" s="35">
        <f t="shared" si="5877"/>
        <v>2.3494532460657296</v>
      </c>
      <c r="AT321" s="35">
        <f t="shared" si="5877"/>
        <v>4.2498935323353342</v>
      </c>
      <c r="AU321" s="35">
        <f t="shared" si="5877"/>
        <v>5.4450639463602135</v>
      </c>
      <c r="AV321" s="35">
        <f t="shared" si="5877"/>
        <v>5.5800506472883766</v>
      </c>
      <c r="AW321" s="35">
        <f t="shared" si="5877"/>
        <v>5.7171948543612645</v>
      </c>
      <c r="AX321" s="35">
        <f t="shared" ref="AX321:BS321" si="5878">MAX(0,(AX171+AX172+AX174+AX175-AX311+AW316+AX332)*$O$16/(1-(1-$O$17)*$O$16))</f>
        <v>5.8565288731443088</v>
      </c>
      <c r="AY321" s="35">
        <f t="shared" si="5878"/>
        <v>5.9980854384230486</v>
      </c>
      <c r="AZ321" s="35">
        <f t="shared" si="5878"/>
        <v>6.1418977184498438</v>
      </c>
      <c r="BA321" s="35">
        <f t="shared" si="5878"/>
        <v>6.2879993191884846</v>
      </c>
      <c r="BB321" s="35">
        <f t="shared" si="5878"/>
        <v>6.4364242885554326</v>
      </c>
      <c r="BC321" s="35">
        <f t="shared" si="5878"/>
        <v>6.6573986183366252</v>
      </c>
      <c r="BD321" s="35">
        <f t="shared" si="5878"/>
        <v>6.8748942745323527</v>
      </c>
      <c r="BE321" s="35">
        <f t="shared" si="5878"/>
        <v>7.0736012792886331</v>
      </c>
      <c r="BF321" s="35">
        <f t="shared" si="5878"/>
        <v>7.274529033897374</v>
      </c>
      <c r="BG321" s="35">
        <f t="shared" si="5878"/>
        <v>7.4748330609410232</v>
      </c>
      <c r="BH321" s="35">
        <f t="shared" si="5878"/>
        <v>7.5804377093776445</v>
      </c>
      <c r="BI321" s="35">
        <f t="shared" si="5878"/>
        <v>7.6469826773570873</v>
      </c>
      <c r="BJ321" s="35">
        <f t="shared" si="5878"/>
        <v>7.7408389548628129</v>
      </c>
      <c r="BK321" s="35">
        <f t="shared" si="5878"/>
        <v>7.8691181240855945</v>
      </c>
      <c r="BL321" s="35">
        <f t="shared" si="5878"/>
        <v>7.9493709464634046</v>
      </c>
      <c r="BM321" s="35">
        <f t="shared" si="5878"/>
        <v>8.4602286508800244</v>
      </c>
      <c r="BN321" s="35">
        <f t="shared" si="5878"/>
        <v>8.9671417350684166</v>
      </c>
      <c r="BO321" s="35">
        <f t="shared" si="5878"/>
        <v>9.5473832124880502</v>
      </c>
      <c r="BP321" s="35">
        <f t="shared" si="5878"/>
        <v>10.109190741089032</v>
      </c>
      <c r="BQ321" s="35">
        <f t="shared" si="5878"/>
        <v>10.42428376740461</v>
      </c>
      <c r="BR321" s="35">
        <f t="shared" si="5878"/>
        <v>10.620019102697839</v>
      </c>
      <c r="BS321" s="35">
        <f t="shared" si="5878"/>
        <v>10.755643322434233</v>
      </c>
    </row>
    <row r="322" spans="3:71"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</row>
    <row r="324" spans="3:71" ht="15.75" thickBot="1">
      <c r="C324" s="28" t="s">
        <v>207</v>
      </c>
      <c r="D324" s="28"/>
      <c r="E324" s="28"/>
      <c r="F324" s="29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</row>
    <row r="326" spans="3:71" ht="15">
      <c r="F326" s="38" t="s">
        <v>208</v>
      </c>
    </row>
    <row r="327" spans="3:71">
      <c r="F327" t="s">
        <v>263</v>
      </c>
      <c r="K327" s="47" t="s">
        <v>262</v>
      </c>
      <c r="R327" s="36">
        <v>0.63409727467599453</v>
      </c>
    </row>
    <row r="328" spans="3:71">
      <c r="K328" s="47"/>
    </row>
    <row r="329" spans="3:71">
      <c r="K329" s="47"/>
    </row>
    <row r="330" spans="3:71">
      <c r="K330" s="47"/>
    </row>
    <row r="331" spans="3:71">
      <c r="K331" s="47"/>
    </row>
    <row r="332" spans="3:71">
      <c r="F332" t="s">
        <v>214</v>
      </c>
      <c r="R332" s="35">
        <f>SUM(R327:R331)*R8</f>
        <v>0.64677922016951439</v>
      </c>
    </row>
    <row r="334" spans="3:71" ht="15">
      <c r="F334" s="38" t="s">
        <v>215</v>
      </c>
    </row>
    <row r="336" spans="3:71">
      <c r="F336" t="s">
        <v>216</v>
      </c>
      <c r="R336" s="35">
        <f t="shared" ref="R336:AW336" si="5879">R171+R172</f>
        <v>95.107118284344807</v>
      </c>
      <c r="S336" s="35">
        <f t="shared" si="5879"/>
        <v>97.60714360860149</v>
      </c>
      <c r="T336" s="35">
        <f t="shared" si="5879"/>
        <v>95.112014316396426</v>
      </c>
      <c r="U336" s="35">
        <f t="shared" si="5879"/>
        <v>92.997040870782868</v>
      </c>
      <c r="V336" s="35">
        <f t="shared" si="5879"/>
        <v>91.035776420281991</v>
      </c>
      <c r="W336" s="35">
        <f t="shared" si="5879"/>
        <v>89.117587032859063</v>
      </c>
      <c r="X336" s="35">
        <f t="shared" si="5879"/>
        <v>87.216155209803546</v>
      </c>
      <c r="Y336" s="35">
        <f t="shared" si="5879"/>
        <v>85.297671411272376</v>
      </c>
      <c r="Z336" s="35">
        <f t="shared" si="5879"/>
        <v>83.270407981686205</v>
      </c>
      <c r="AA336" s="35">
        <f t="shared" si="5879"/>
        <v>81.12917019856306</v>
      </c>
      <c r="AB336" s="35">
        <f t="shared" si="5879"/>
        <v>78.871017603968895</v>
      </c>
      <c r="AC336" s="35">
        <f t="shared" si="5879"/>
        <v>76.491958246272517</v>
      </c>
      <c r="AD336" s="35">
        <f t="shared" si="5879"/>
        <v>73.988178879507572</v>
      </c>
      <c r="AE336" s="35">
        <f t="shared" si="5879"/>
        <v>71.468544143344616</v>
      </c>
      <c r="AF336" s="35">
        <f t="shared" si="5879"/>
        <v>68.93387151567967</v>
      </c>
      <c r="AG336" s="35">
        <f t="shared" si="5879"/>
        <v>66.376498421012784</v>
      </c>
      <c r="AH336" s="35">
        <f t="shared" si="5879"/>
        <v>63.913994390418509</v>
      </c>
      <c r="AI336" s="35">
        <f t="shared" si="5879"/>
        <v>61.563854292085125</v>
      </c>
      <c r="AJ336" s="35">
        <f t="shared" si="5879"/>
        <v>59.117483834224089</v>
      </c>
      <c r="AK336" s="35">
        <f t="shared" si="5879"/>
        <v>56.58568067084407</v>
      </c>
      <c r="AL336" s="35">
        <f t="shared" si="5879"/>
        <v>53.928958387395163</v>
      </c>
      <c r="AM336" s="35">
        <f t="shared" si="5879"/>
        <v>51.14333294033996</v>
      </c>
      <c r="AN336" s="35">
        <f t="shared" si="5879"/>
        <v>48.224710892047597</v>
      </c>
      <c r="AO336" s="35">
        <f t="shared" si="5879"/>
        <v>45.168886628647392</v>
      </c>
      <c r="AP336" s="35">
        <f t="shared" si="5879"/>
        <v>42.937205477065348</v>
      </c>
      <c r="AQ336" s="35">
        <f t="shared" si="5879"/>
        <v>41.499223908656141</v>
      </c>
      <c r="AR336" s="35">
        <f t="shared" si="5879"/>
        <v>40.024175414621666</v>
      </c>
      <c r="AS336" s="35">
        <f t="shared" si="5879"/>
        <v>38.766249792514387</v>
      </c>
      <c r="AT336" s="35">
        <f t="shared" si="5879"/>
        <v>38.451768643358065</v>
      </c>
      <c r="AU336" s="35">
        <f t="shared" si="5879"/>
        <v>38.109201748318483</v>
      </c>
      <c r="AV336" s="35">
        <f t="shared" si="5879"/>
        <v>37.73755147001998</v>
      </c>
      <c r="AW336" s="35">
        <f t="shared" si="5879"/>
        <v>37.335791499890192</v>
      </c>
      <c r="AX336" s="35">
        <f t="shared" ref="AX336:BS336" si="5880">AX171+AX172</f>
        <v>36.902866110367228</v>
      </c>
      <c r="AY336" s="35">
        <f t="shared" si="5880"/>
        <v>36.437689388663372</v>
      </c>
      <c r="AZ336" s="35">
        <f t="shared" si="5880"/>
        <v>35.939144451647223</v>
      </c>
      <c r="BA336" s="35">
        <f t="shared" si="5880"/>
        <v>35.406082641394953</v>
      </c>
      <c r="BB336" s="35">
        <f t="shared" si="5880"/>
        <v>34.837322700951944</v>
      </c>
      <c r="BC336" s="35">
        <f t="shared" si="5880"/>
        <v>34.231649929834653</v>
      </c>
      <c r="BD336" s="35">
        <f t="shared" si="5880"/>
        <v>33.587815318792288</v>
      </c>
      <c r="BE336" s="35">
        <f t="shared" si="5880"/>
        <v>32.904534663336293</v>
      </c>
      <c r="BF336" s="35">
        <f t="shared" si="5880"/>
        <v>32.180487655534549</v>
      </c>
      <c r="BG336" s="35">
        <f t="shared" si="5880"/>
        <v>31.414316953555396</v>
      </c>
      <c r="BH336" s="35">
        <f t="shared" si="5880"/>
        <v>30.60462722843485</v>
      </c>
      <c r="BI336" s="35">
        <f t="shared" si="5880"/>
        <v>29.759047216368476</v>
      </c>
      <c r="BJ336" s="35">
        <f t="shared" si="5880"/>
        <v>28.882880265417285</v>
      </c>
      <c r="BK336" s="35">
        <f t="shared" si="5880"/>
        <v>27.971094671550176</v>
      </c>
      <c r="BL336" s="35">
        <f t="shared" si="5880"/>
        <v>27.017418236638488</v>
      </c>
      <c r="BM336" s="35">
        <f t="shared" si="5880"/>
        <v>26.028424969737848</v>
      </c>
      <c r="BN336" s="35">
        <f t="shared" si="5880"/>
        <v>25.011792360678704</v>
      </c>
      <c r="BO336" s="35">
        <f t="shared" si="5880"/>
        <v>23.964817835110566</v>
      </c>
      <c r="BP336" s="35">
        <f t="shared" si="5880"/>
        <v>22.879793693227903</v>
      </c>
      <c r="BQ336" s="35">
        <f t="shared" si="5880"/>
        <v>21.755478232596275</v>
      </c>
      <c r="BR336" s="35">
        <f t="shared" si="5880"/>
        <v>20.592162468842872</v>
      </c>
      <c r="BS336" s="35">
        <f t="shared" si="5880"/>
        <v>19.389038600682703</v>
      </c>
    </row>
    <row r="337" spans="3:71">
      <c r="F337" t="s">
        <v>217</v>
      </c>
      <c r="R337" s="35">
        <f t="shared" ref="R337:AW337" si="5881">R163</f>
        <v>43.163641336143492</v>
      </c>
      <c r="S337" s="35">
        <f t="shared" si="5881"/>
        <v>46.198580678911121</v>
      </c>
      <c r="T337" s="35">
        <f t="shared" si="5881"/>
        <v>39.15980292731966</v>
      </c>
      <c r="U337" s="35">
        <f t="shared" si="5881"/>
        <v>36.313803149283515</v>
      </c>
      <c r="V337" s="35">
        <f t="shared" si="5881"/>
        <v>35.516246572526903</v>
      </c>
      <c r="W337" s="35">
        <f t="shared" si="5881"/>
        <v>35.205971793649908</v>
      </c>
      <c r="X337" s="35">
        <f t="shared" si="5881"/>
        <v>35.521697743084971</v>
      </c>
      <c r="Y337" s="35">
        <f t="shared" si="5881"/>
        <v>37.535807623970719</v>
      </c>
      <c r="Z337" s="35">
        <f t="shared" si="5881"/>
        <v>39.646100418678905</v>
      </c>
      <c r="AA337" s="35">
        <f t="shared" si="5881"/>
        <v>41.810837279079678</v>
      </c>
      <c r="AB337" s="35">
        <f t="shared" si="5881"/>
        <v>44.049487142737689</v>
      </c>
      <c r="AC337" s="35">
        <f t="shared" si="5881"/>
        <v>46.358741183892647</v>
      </c>
      <c r="AD337" s="35">
        <f t="shared" si="5881"/>
        <v>46.652311366655056</v>
      </c>
      <c r="AE337" s="35">
        <f t="shared" si="5881"/>
        <v>46.930745532758536</v>
      </c>
      <c r="AF337" s="35">
        <f t="shared" si="5881"/>
        <v>47.351056159351643</v>
      </c>
      <c r="AG337" s="35">
        <f t="shared" si="5881"/>
        <v>45.59450746098036</v>
      </c>
      <c r="AH337" s="35">
        <f t="shared" si="5881"/>
        <v>43.514032430619338</v>
      </c>
      <c r="AI337" s="35">
        <f t="shared" si="5881"/>
        <v>45.295786202773733</v>
      </c>
      <c r="AJ337" s="35">
        <f t="shared" si="5881"/>
        <v>46.877615950381028</v>
      </c>
      <c r="AK337" s="35">
        <f t="shared" si="5881"/>
        <v>49.190556632401183</v>
      </c>
      <c r="AL337" s="35">
        <f t="shared" si="5881"/>
        <v>51.577263895322005</v>
      </c>
      <c r="AM337" s="35">
        <f t="shared" si="5881"/>
        <v>54.039763226106693</v>
      </c>
      <c r="AN337" s="35">
        <f t="shared" si="5881"/>
        <v>56.580131624564629</v>
      </c>
      <c r="AO337" s="35">
        <f t="shared" si="5881"/>
        <v>41.320705124604729</v>
      </c>
      <c r="AP337" s="35">
        <f t="shared" si="5881"/>
        <v>26.624955953376979</v>
      </c>
      <c r="AQ337" s="35">
        <f t="shared" si="5881"/>
        <v>27.311268826768938</v>
      </c>
      <c r="AR337" s="35">
        <f t="shared" si="5881"/>
        <v>23.291129049923768</v>
      </c>
      <c r="AS337" s="35">
        <f t="shared" si="5881"/>
        <v>5.8227775156516017</v>
      </c>
      <c r="AT337" s="35">
        <f t="shared" si="5881"/>
        <v>6.3427993041692012</v>
      </c>
      <c r="AU337" s="35">
        <f t="shared" si="5881"/>
        <v>6.8812928532212485</v>
      </c>
      <c r="AV337" s="35">
        <f t="shared" si="5881"/>
        <v>7.4387890245137065</v>
      </c>
      <c r="AW337" s="35">
        <f t="shared" si="5881"/>
        <v>8.0158325255165792</v>
      </c>
      <c r="AX337" s="35">
        <f t="shared" ref="AX337:BS337" si="5882">AX163</f>
        <v>8.6129822509497558</v>
      </c>
      <c r="AY337" s="35">
        <f t="shared" si="5882"/>
        <v>9.2308116323900542</v>
      </c>
      <c r="AZ337" s="35">
        <f t="shared" si="5882"/>
        <v>9.8699089961875845</v>
      </c>
      <c r="BA337" s="35">
        <f t="shared" si="5882"/>
        <v>10.530877929884063</v>
      </c>
      <c r="BB337" s="35">
        <f t="shared" si="5882"/>
        <v>11.214337657329928</v>
      </c>
      <c r="BC337" s="35">
        <f t="shared" si="5882"/>
        <v>11.920923422701669</v>
      </c>
      <c r="BD337" s="35">
        <f t="shared" si="5882"/>
        <v>12.65128688362535</v>
      </c>
      <c r="BE337" s="35">
        <f t="shared" si="5882"/>
        <v>13.406096513616895</v>
      </c>
      <c r="BF337" s="35">
        <f t="shared" si="5882"/>
        <v>14.186038014054651</v>
      </c>
      <c r="BG337" s="35">
        <f t="shared" si="5882"/>
        <v>14.99181473590447</v>
      </c>
      <c r="BH337" s="35">
        <f t="shared" si="5882"/>
        <v>15.656341549098784</v>
      </c>
      <c r="BI337" s="35">
        <f t="shared" si="5882"/>
        <v>16.22267419094041</v>
      </c>
      <c r="BJ337" s="35">
        <f t="shared" si="5882"/>
        <v>16.882171377545124</v>
      </c>
      <c r="BK337" s="35">
        <f t="shared" si="5882"/>
        <v>17.657801484470401</v>
      </c>
      <c r="BL337" s="35">
        <f t="shared" si="5882"/>
        <v>18.311710489130945</v>
      </c>
      <c r="BM337" s="35">
        <f t="shared" si="5882"/>
        <v>18.823466886930092</v>
      </c>
      <c r="BN337" s="35">
        <f t="shared" si="5882"/>
        <v>19.38526281557094</v>
      </c>
      <c r="BO337" s="35">
        <f t="shared" si="5882"/>
        <v>20.089770704039815</v>
      </c>
      <c r="BP337" s="35">
        <f t="shared" si="5882"/>
        <v>20.817269341034645</v>
      </c>
      <c r="BQ337" s="35">
        <f t="shared" si="5882"/>
        <v>21.539379676519772</v>
      </c>
      <c r="BR337" s="35">
        <f t="shared" si="5882"/>
        <v>22.276446861316998</v>
      </c>
      <c r="BS337" s="35">
        <f t="shared" si="5882"/>
        <v>23.028668312137189</v>
      </c>
    </row>
    <row r="338" spans="3:71">
      <c r="F338" t="s">
        <v>183</v>
      </c>
      <c r="R338" s="35">
        <f t="shared" ref="R338:AW338" si="5883">R174</f>
        <v>63.302590514580082</v>
      </c>
      <c r="S338" s="35">
        <f t="shared" si="5883"/>
        <v>64.252129372298796</v>
      </c>
      <c r="T338" s="35">
        <f t="shared" si="5883"/>
        <v>65.215911312883293</v>
      </c>
      <c r="U338" s="35">
        <f t="shared" si="5883"/>
        <v>66.194149982576548</v>
      </c>
      <c r="V338" s="35">
        <f t="shared" si="5883"/>
        <v>67.187062232315199</v>
      </c>
      <c r="W338" s="35">
        <f t="shared" si="5883"/>
        <v>68.194868165799932</v>
      </c>
      <c r="X338" s="35">
        <f t="shared" si="5883"/>
        <v>69.217791188286938</v>
      </c>
      <c r="Y338" s="35">
        <f t="shared" si="5883"/>
        <v>70.256058056111257</v>
      </c>
      <c r="Z338" s="35">
        <f t="shared" si="5883"/>
        <v>71.30989892695294</v>
      </c>
      <c r="AA338" s="35">
        <f t="shared" si="5883"/>
        <v>72.379547410857242</v>
      </c>
      <c r="AB338" s="35">
        <f t="shared" si="5883"/>
        <v>73.465240622020104</v>
      </c>
      <c r="AC338" s="35">
        <f t="shared" si="5883"/>
        <v>74.567219231350421</v>
      </c>
      <c r="AD338" s="35">
        <f t="shared" si="5883"/>
        <v>75.685727519820688</v>
      </c>
      <c r="AE338" s="35">
        <f t="shared" si="5883"/>
        <v>76.821013432618003</v>
      </c>
      <c r="AF338" s="35">
        <f t="shared" si="5883"/>
        <v>77.973328634107276</v>
      </c>
      <c r="AG338" s="35">
        <f t="shared" si="5883"/>
        <v>79.142928563618895</v>
      </c>
      <c r="AH338" s="35">
        <f t="shared" si="5883"/>
        <v>80.330072492073185</v>
      </c>
      <c r="AI338" s="35">
        <f t="shared" si="5883"/>
        <v>81.53502357945429</v>
      </c>
      <c r="AJ338" s="35">
        <f t="shared" si="5883"/>
        <v>82.758048933146114</v>
      </c>
      <c r="AK338" s="35">
        <f t="shared" si="5883"/>
        <v>83.999419667143314</v>
      </c>
      <c r="AL338" s="35">
        <f t="shared" si="5883"/>
        <v>85.259410962150469</v>
      </c>
      <c r="AM338" s="35">
        <f t="shared" si="5883"/>
        <v>86.538302126582735</v>
      </c>
      <c r="AN338" s="35">
        <f t="shared" si="5883"/>
        <v>87.836376658481484</v>
      </c>
      <c r="AO338" s="35">
        <f t="shared" si="5883"/>
        <v>89.153922308358716</v>
      </c>
      <c r="AP338" s="35">
        <f t="shared" si="5883"/>
        <v>90.491231142984105</v>
      </c>
      <c r="AQ338" s="35">
        <f t="shared" si="5883"/>
        <v>91.848599610128872</v>
      </c>
      <c r="AR338" s="35">
        <f t="shared" si="5883"/>
        <v>93.226328604280823</v>
      </c>
      <c r="AS338" s="35">
        <f t="shared" si="5883"/>
        <v>94.624723533345048</v>
      </c>
      <c r="AT338" s="35">
        <f t="shared" si="5883"/>
        <v>96.044094386345236</v>
      </c>
      <c r="AU338" s="35">
        <f t="shared" si="5883"/>
        <v>97.484755802140427</v>
      </c>
      <c r="AV338" s="35">
        <f t="shared" si="5883"/>
        <v>98.947027139172548</v>
      </c>
      <c r="AW338" s="35">
        <f t="shared" si="5883"/>
        <v>100.43123254626015</v>
      </c>
      <c r="AX338" s="35">
        <f t="shared" ref="AX338:BS338" si="5884">AX174</f>
        <v>101.93770103445407</v>
      </c>
      <c r="AY338" s="35">
        <f t="shared" si="5884"/>
        <v>103.46676654997088</v>
      </c>
      <c r="AZ338" s="35">
        <f t="shared" si="5884"/>
        <v>105.01876804822047</v>
      </c>
      <c r="BA338" s="35">
        <f t="shared" si="5884"/>
        <v>106.59404956894379</v>
      </c>
      <c r="BB338" s="35">
        <f t="shared" si="5884"/>
        <v>108.19296031247796</v>
      </c>
      <c r="BC338" s="35">
        <f t="shared" si="5884"/>
        <v>109.81585471716515</v>
      </c>
      <c r="BD338" s="35">
        <f t="shared" si="5884"/>
        <v>111.46309253792265</v>
      </c>
      <c r="BE338" s="35">
        <f t="shared" si="5884"/>
        <v>113.13503892599149</v>
      </c>
      <c r="BF338" s="35">
        <f t="shared" si="5884"/>
        <v>114.83206450988138</v>
      </c>
      <c r="BG338" s="35">
        <f t="shared" si="5884"/>
        <v>116.55454547752962</v>
      </c>
      <c r="BH338" s="35">
        <f t="shared" si="5884"/>
        <v>118.30286365969258</v>
      </c>
      <c r="BI338" s="35">
        <f t="shared" si="5884"/>
        <v>120.07740661458799</v>
      </c>
      <c r="BJ338" s="35">
        <f t="shared" si="5884"/>
        <v>121.87856771380682</v>
      </c>
      <c r="BK338" s="35">
        <f t="shared" si="5884"/>
        <v>123.70674622951394</v>
      </c>
      <c r="BL338" s="35">
        <f t="shared" si="5884"/>
        <v>125.56234742295666</v>
      </c>
      <c r="BM338" s="35">
        <f t="shared" si="5884"/>
        <v>127.44578263430103</v>
      </c>
      <c r="BN338" s="35">
        <f t="shared" si="5884"/>
        <v>129.35746937381555</v>
      </c>
      <c r="BO338" s="35">
        <f t="shared" si="5884"/>
        <v>131.2978314144228</v>
      </c>
      <c r="BP338" s="35">
        <f t="shared" si="5884"/>
        <v>133.26729888563915</v>
      </c>
      <c r="BQ338" s="35">
        <f t="shared" si="5884"/>
        <v>135.26630836892375</v>
      </c>
      <c r="BR338" s="35">
        <f t="shared" si="5884"/>
        <v>137.29530299445761</v>
      </c>
      <c r="BS338" s="35">
        <f t="shared" si="5884"/>
        <v>139.35473253937451</v>
      </c>
    </row>
    <row r="339" spans="3:71">
      <c r="F339" t="s">
        <v>218</v>
      </c>
      <c r="R339" s="35">
        <f t="shared" ref="R339:BS339" si="5885">R319-R320</f>
        <v>5.0253627796454898</v>
      </c>
      <c r="S339" s="35">
        <f t="shared" si="5885"/>
        <v>5.4304029714644368</v>
      </c>
      <c r="T339" s="35">
        <f t="shared" si="5885"/>
        <v>4.8837803003863423</v>
      </c>
      <c r="U339" s="35">
        <f t="shared" si="5885"/>
        <v>4.8649218069400657</v>
      </c>
      <c r="V339" s="35">
        <f t="shared" si="5885"/>
        <v>5.0400401766429299</v>
      </c>
      <c r="W339" s="35">
        <f t="shared" si="5885"/>
        <v>5.4096055253861097</v>
      </c>
      <c r="X339" s="35">
        <f t="shared" si="5885"/>
        <v>5.4205905003618975</v>
      </c>
      <c r="Y339" s="35">
        <f t="shared" si="5885"/>
        <v>5.5932461871643975</v>
      </c>
      <c r="Z339" s="35">
        <f t="shared" si="5885"/>
        <v>5.7722855320676363</v>
      </c>
      <c r="AA339" s="35">
        <f t="shared" si="5885"/>
        <v>5.9515495966357133</v>
      </c>
      <c r="AB339" s="35">
        <f t="shared" si="5885"/>
        <v>6.1509292452308397</v>
      </c>
      <c r="AC339" s="35">
        <f t="shared" si="5885"/>
        <v>6.355183005318473</v>
      </c>
      <c r="AD339" s="35">
        <f t="shared" si="5885"/>
        <v>6.3926735548225739</v>
      </c>
      <c r="AE339" s="35">
        <f t="shared" si="5885"/>
        <v>6.6068370271891794</v>
      </c>
      <c r="AF339" s="35">
        <f t="shared" si="5885"/>
        <v>6.6919301011886567</v>
      </c>
      <c r="AG339" s="35">
        <f t="shared" si="5885"/>
        <v>6.4442852881856822</v>
      </c>
      <c r="AH339" s="35">
        <f t="shared" si="5885"/>
        <v>6.1654798661479209</v>
      </c>
      <c r="AI339" s="35">
        <f t="shared" si="5885"/>
        <v>6.2998521698240708</v>
      </c>
      <c r="AJ339" s="35">
        <f t="shared" si="5885"/>
        <v>6.3925417737878831</v>
      </c>
      <c r="AK339" s="35">
        <f t="shared" si="5885"/>
        <v>6.5630046176599173</v>
      </c>
      <c r="AL339" s="35">
        <f t="shared" si="5885"/>
        <v>6.7361395951567165</v>
      </c>
      <c r="AM339" s="35">
        <f t="shared" si="5885"/>
        <v>6.9119854064857158</v>
      </c>
      <c r="AN339" s="35">
        <f t="shared" si="5885"/>
        <v>7.090581231009212</v>
      </c>
      <c r="AO339" s="35">
        <f t="shared" si="5885"/>
        <v>5.2062229339982675</v>
      </c>
      <c r="AP339" s="35">
        <f t="shared" si="5885"/>
        <v>4.1364182991370342</v>
      </c>
      <c r="AQ339" s="35">
        <f t="shared" si="5885"/>
        <v>4.2018197732746261</v>
      </c>
      <c r="AR339" s="35">
        <f t="shared" si="5885"/>
        <v>3.5378251531215801</v>
      </c>
      <c r="AS339" s="35">
        <f t="shared" si="5885"/>
        <v>0.97502309711728063</v>
      </c>
      <c r="AT339" s="35">
        <f t="shared" si="5885"/>
        <v>1.7637058159191645</v>
      </c>
      <c r="AU339" s="35">
        <f t="shared" si="5885"/>
        <v>2.2597015377394878</v>
      </c>
      <c r="AV339" s="35">
        <f t="shared" si="5885"/>
        <v>2.3157210186246791</v>
      </c>
      <c r="AW339" s="35">
        <f t="shared" si="5885"/>
        <v>2.3726358645599248</v>
      </c>
      <c r="AX339" s="35">
        <f t="shared" si="5885"/>
        <v>2.430459482354884</v>
      </c>
      <c r="AY339" s="35">
        <f t="shared" si="5885"/>
        <v>2.4892054569455664</v>
      </c>
      <c r="AZ339" s="35">
        <f t="shared" si="5885"/>
        <v>2.5488875531566899</v>
      </c>
      <c r="BA339" s="35">
        <f t="shared" si="5885"/>
        <v>2.6095197174632232</v>
      </c>
      <c r="BB339" s="35">
        <f t="shared" si="5885"/>
        <v>2.671116079750504</v>
      </c>
      <c r="BC339" s="35">
        <f t="shared" si="5885"/>
        <v>2.762820426609697</v>
      </c>
      <c r="BD339" s="35">
        <f t="shared" si="5885"/>
        <v>2.8530811239309282</v>
      </c>
      <c r="BE339" s="35">
        <f t="shared" si="5885"/>
        <v>2.9355445309047772</v>
      </c>
      <c r="BF339" s="35">
        <f t="shared" si="5885"/>
        <v>3.0189295490674128</v>
      </c>
      <c r="BG339" s="35">
        <f t="shared" si="5885"/>
        <v>3.1020557202905277</v>
      </c>
      <c r="BH339" s="35">
        <f t="shared" si="5885"/>
        <v>3.1458816493917228</v>
      </c>
      <c r="BI339" s="35">
        <f t="shared" si="5885"/>
        <v>3.1734978111031849</v>
      </c>
      <c r="BJ339" s="35">
        <f t="shared" si="5885"/>
        <v>3.2124481662680697</v>
      </c>
      <c r="BK339" s="35">
        <f t="shared" si="5885"/>
        <v>3.2656840214955158</v>
      </c>
      <c r="BL339" s="35">
        <f t="shared" si="5885"/>
        <v>3.2989889427823087</v>
      </c>
      <c r="BM339" s="35">
        <f t="shared" si="5885"/>
        <v>3.5109948901152066</v>
      </c>
      <c r="BN339" s="35">
        <f t="shared" si="5885"/>
        <v>3.7213638200533952</v>
      </c>
      <c r="BO339" s="35">
        <f t="shared" si="5885"/>
        <v>3.9621640331825434</v>
      </c>
      <c r="BP339" s="35">
        <f t="shared" si="5885"/>
        <v>4.1953141575519535</v>
      </c>
      <c r="BQ339" s="35">
        <f t="shared" si="5885"/>
        <v>4.3260777634729122</v>
      </c>
      <c r="BR339" s="35">
        <f t="shared" si="5885"/>
        <v>4.407307927619609</v>
      </c>
      <c r="BS339" s="35">
        <f t="shared" si="5885"/>
        <v>4.4635919788102036</v>
      </c>
    </row>
    <row r="340" spans="3:71">
      <c r="F340" t="s">
        <v>219</v>
      </c>
      <c r="R340" s="35">
        <f t="shared" ref="R340:BS340" si="5886">R332</f>
        <v>0.64677922016951439</v>
      </c>
      <c r="S340" s="35">
        <f t="shared" si="5886"/>
        <v>0</v>
      </c>
      <c r="T340" s="35">
        <f t="shared" si="5886"/>
        <v>0</v>
      </c>
      <c r="U340" s="35">
        <f t="shared" si="5886"/>
        <v>0</v>
      </c>
      <c r="V340" s="35">
        <f t="shared" si="5886"/>
        <v>0</v>
      </c>
      <c r="W340" s="35">
        <f t="shared" si="5886"/>
        <v>0</v>
      </c>
      <c r="X340" s="35">
        <f t="shared" si="5886"/>
        <v>0</v>
      </c>
      <c r="Y340" s="35">
        <f t="shared" si="5886"/>
        <v>0</v>
      </c>
      <c r="Z340" s="35">
        <f t="shared" si="5886"/>
        <v>0</v>
      </c>
      <c r="AA340" s="35">
        <f t="shared" si="5886"/>
        <v>0</v>
      </c>
      <c r="AB340" s="35">
        <f t="shared" si="5886"/>
        <v>0</v>
      </c>
      <c r="AC340" s="35">
        <f t="shared" si="5886"/>
        <v>0</v>
      </c>
      <c r="AD340" s="35">
        <f t="shared" si="5886"/>
        <v>0</v>
      </c>
      <c r="AE340" s="35">
        <f t="shared" si="5886"/>
        <v>0</v>
      </c>
      <c r="AF340" s="35">
        <f t="shared" si="5886"/>
        <v>0</v>
      </c>
      <c r="AG340" s="35">
        <f t="shared" si="5886"/>
        <v>0</v>
      </c>
      <c r="AH340" s="35">
        <f t="shared" si="5886"/>
        <v>0</v>
      </c>
      <c r="AI340" s="35">
        <f t="shared" si="5886"/>
        <v>0</v>
      </c>
      <c r="AJ340" s="35">
        <f t="shared" si="5886"/>
        <v>0</v>
      </c>
      <c r="AK340" s="35">
        <f t="shared" si="5886"/>
        <v>0</v>
      </c>
      <c r="AL340" s="35">
        <f t="shared" si="5886"/>
        <v>0</v>
      </c>
      <c r="AM340" s="35">
        <f t="shared" si="5886"/>
        <v>0</v>
      </c>
      <c r="AN340" s="35">
        <f t="shared" si="5886"/>
        <v>0</v>
      </c>
      <c r="AO340" s="35">
        <f t="shared" si="5886"/>
        <v>0</v>
      </c>
      <c r="AP340" s="35">
        <f t="shared" si="5886"/>
        <v>0</v>
      </c>
      <c r="AQ340" s="35">
        <f t="shared" si="5886"/>
        <v>0</v>
      </c>
      <c r="AR340" s="35">
        <f t="shared" si="5886"/>
        <v>0</v>
      </c>
      <c r="AS340" s="35">
        <f t="shared" si="5886"/>
        <v>0</v>
      </c>
      <c r="AT340" s="35">
        <f t="shared" si="5886"/>
        <v>0</v>
      </c>
      <c r="AU340" s="35">
        <f t="shared" si="5886"/>
        <v>0</v>
      </c>
      <c r="AV340" s="35">
        <f t="shared" si="5886"/>
        <v>0</v>
      </c>
      <c r="AW340" s="35">
        <f t="shared" si="5886"/>
        <v>0</v>
      </c>
      <c r="AX340" s="35">
        <f t="shared" si="5886"/>
        <v>0</v>
      </c>
      <c r="AY340" s="35">
        <f t="shared" si="5886"/>
        <v>0</v>
      </c>
      <c r="AZ340" s="35">
        <f t="shared" si="5886"/>
        <v>0</v>
      </c>
      <c r="BA340" s="35">
        <f t="shared" si="5886"/>
        <v>0</v>
      </c>
      <c r="BB340" s="35">
        <f t="shared" si="5886"/>
        <v>0</v>
      </c>
      <c r="BC340" s="35">
        <f t="shared" si="5886"/>
        <v>0</v>
      </c>
      <c r="BD340" s="35">
        <f t="shared" si="5886"/>
        <v>0</v>
      </c>
      <c r="BE340" s="35">
        <f t="shared" si="5886"/>
        <v>0</v>
      </c>
      <c r="BF340" s="35">
        <f t="shared" si="5886"/>
        <v>0</v>
      </c>
      <c r="BG340" s="35">
        <f t="shared" si="5886"/>
        <v>0</v>
      </c>
      <c r="BH340" s="35">
        <f t="shared" si="5886"/>
        <v>0</v>
      </c>
      <c r="BI340" s="35">
        <f t="shared" si="5886"/>
        <v>0</v>
      </c>
      <c r="BJ340" s="35">
        <f t="shared" si="5886"/>
        <v>0</v>
      </c>
      <c r="BK340" s="35">
        <f t="shared" si="5886"/>
        <v>0</v>
      </c>
      <c r="BL340" s="35">
        <f t="shared" si="5886"/>
        <v>0</v>
      </c>
      <c r="BM340" s="35">
        <f t="shared" si="5886"/>
        <v>0</v>
      </c>
      <c r="BN340" s="35">
        <f t="shared" si="5886"/>
        <v>0</v>
      </c>
      <c r="BO340" s="35">
        <f t="shared" si="5886"/>
        <v>0</v>
      </c>
      <c r="BP340" s="35">
        <f t="shared" si="5886"/>
        <v>0</v>
      </c>
      <c r="BQ340" s="35">
        <f t="shared" si="5886"/>
        <v>0</v>
      </c>
      <c r="BR340" s="35">
        <f t="shared" si="5886"/>
        <v>0</v>
      </c>
      <c r="BS340" s="35">
        <f t="shared" si="5886"/>
        <v>0</v>
      </c>
    </row>
    <row r="341" spans="3:71" s="27" customFormat="1" ht="15">
      <c r="F341" s="27" t="s">
        <v>220</v>
      </c>
      <c r="R341" s="35">
        <f>SUM(R336:R340)</f>
        <v>207.24549213488339</v>
      </c>
      <c r="S341" s="35">
        <f t="shared" ref="S341:BS341" si="5887">SUM(S336:S340)</f>
        <v>213.48825663127587</v>
      </c>
      <c r="T341" s="35">
        <f t="shared" si="5887"/>
        <v>204.37150885698574</v>
      </c>
      <c r="U341" s="35">
        <f t="shared" si="5887"/>
        <v>200.36991580958301</v>
      </c>
      <c r="V341" s="35">
        <f t="shared" si="5887"/>
        <v>198.779125401767</v>
      </c>
      <c r="W341" s="35">
        <f t="shared" si="5887"/>
        <v>197.92803251769499</v>
      </c>
      <c r="X341" s="35">
        <f t="shared" si="5887"/>
        <v>197.37623464153737</v>
      </c>
      <c r="Y341" s="35">
        <f t="shared" si="5887"/>
        <v>198.68278327851877</v>
      </c>
      <c r="Z341" s="35">
        <f t="shared" si="5887"/>
        <v>199.99869285938567</v>
      </c>
      <c r="AA341" s="35">
        <f t="shared" si="5887"/>
        <v>201.27110448513568</v>
      </c>
      <c r="AB341" s="35">
        <f t="shared" si="5887"/>
        <v>202.53667461395753</v>
      </c>
      <c r="AC341" s="35">
        <f t="shared" si="5887"/>
        <v>203.77310166683407</v>
      </c>
      <c r="AD341" s="35">
        <f t="shared" si="5887"/>
        <v>202.71889132080588</v>
      </c>
      <c r="AE341" s="35">
        <f t="shared" si="5887"/>
        <v>201.82714013591035</v>
      </c>
      <c r="AF341" s="35">
        <f t="shared" si="5887"/>
        <v>200.95018641032723</v>
      </c>
      <c r="AG341" s="35">
        <f t="shared" si="5887"/>
        <v>197.5582197337977</v>
      </c>
      <c r="AH341" s="35">
        <f t="shared" si="5887"/>
        <v>193.92357917925895</v>
      </c>
      <c r="AI341" s="35">
        <f t="shared" si="5887"/>
        <v>194.69451624413722</v>
      </c>
      <c r="AJ341" s="35">
        <f t="shared" si="5887"/>
        <v>195.14569049153911</v>
      </c>
      <c r="AK341" s="35">
        <f t="shared" si="5887"/>
        <v>196.3386615880485</v>
      </c>
      <c r="AL341" s="35">
        <f t="shared" si="5887"/>
        <v>197.50177284002436</v>
      </c>
      <c r="AM341" s="35">
        <f t="shared" si="5887"/>
        <v>198.63338369951509</v>
      </c>
      <c r="AN341" s="35">
        <f t="shared" si="5887"/>
        <v>199.73180040610293</v>
      </c>
      <c r="AO341" s="35">
        <f t="shared" si="5887"/>
        <v>180.84973699560911</v>
      </c>
      <c r="AP341" s="35">
        <f t="shared" si="5887"/>
        <v>164.18981087256347</v>
      </c>
      <c r="AQ341" s="35">
        <f t="shared" si="5887"/>
        <v>164.86091211882857</v>
      </c>
      <c r="AR341" s="35">
        <f t="shared" si="5887"/>
        <v>160.07945822194785</v>
      </c>
      <c r="AS341" s="35">
        <f t="shared" si="5887"/>
        <v>140.18877393862832</v>
      </c>
      <c r="AT341" s="35">
        <f t="shared" si="5887"/>
        <v>142.60236814979166</v>
      </c>
      <c r="AU341" s="35">
        <f t="shared" si="5887"/>
        <v>144.73495194141964</v>
      </c>
      <c r="AV341" s="35">
        <f t="shared" si="5887"/>
        <v>146.43908865233092</v>
      </c>
      <c r="AW341" s="35">
        <f t="shared" si="5887"/>
        <v>148.15549243622684</v>
      </c>
      <c r="AX341" s="35">
        <f t="shared" si="5887"/>
        <v>149.88400887812594</v>
      </c>
      <c r="AY341" s="35">
        <f t="shared" si="5887"/>
        <v>151.62447302796988</v>
      </c>
      <c r="AZ341" s="35">
        <f t="shared" si="5887"/>
        <v>153.37670904921197</v>
      </c>
      <c r="BA341" s="35">
        <f t="shared" si="5887"/>
        <v>155.14052985768603</v>
      </c>
      <c r="BB341" s="35">
        <f t="shared" si="5887"/>
        <v>156.91573675051035</v>
      </c>
      <c r="BC341" s="35">
        <f t="shared" si="5887"/>
        <v>158.73124849631117</v>
      </c>
      <c r="BD341" s="35">
        <f t="shared" si="5887"/>
        <v>160.55527586427124</v>
      </c>
      <c r="BE341" s="35">
        <f t="shared" si="5887"/>
        <v>162.38121463384945</v>
      </c>
      <c r="BF341" s="35">
        <f t="shared" si="5887"/>
        <v>164.21751972853801</v>
      </c>
      <c r="BG341" s="35">
        <f t="shared" si="5887"/>
        <v>166.06273288728002</v>
      </c>
      <c r="BH341" s="35">
        <f t="shared" si="5887"/>
        <v>167.70971408661794</v>
      </c>
      <c r="BI341" s="35">
        <f t="shared" si="5887"/>
        <v>169.23262583300004</v>
      </c>
      <c r="BJ341" s="35">
        <f t="shared" si="5887"/>
        <v>170.8560675230373</v>
      </c>
      <c r="BK341" s="35">
        <f t="shared" si="5887"/>
        <v>172.60132640703003</v>
      </c>
      <c r="BL341" s="35">
        <f t="shared" si="5887"/>
        <v>174.1904650915084</v>
      </c>
      <c r="BM341" s="35">
        <f t="shared" si="5887"/>
        <v>175.80866938108417</v>
      </c>
      <c r="BN341" s="35">
        <f t="shared" si="5887"/>
        <v>177.47588837011858</v>
      </c>
      <c r="BO341" s="35">
        <f t="shared" si="5887"/>
        <v>179.31458398675574</v>
      </c>
      <c r="BP341" s="35">
        <f t="shared" si="5887"/>
        <v>181.15967607745367</v>
      </c>
      <c r="BQ341" s="35">
        <f t="shared" si="5887"/>
        <v>182.8872440415127</v>
      </c>
      <c r="BR341" s="35">
        <f t="shared" si="5887"/>
        <v>184.57122025223708</v>
      </c>
      <c r="BS341" s="35">
        <f t="shared" si="5887"/>
        <v>186.23603143100462</v>
      </c>
    </row>
    <row r="342" spans="3:71" s="27" customFormat="1" ht="15"/>
    <row r="344" spans="3:71" ht="15.75" thickBot="1">
      <c r="C344" s="28" t="s">
        <v>221</v>
      </c>
      <c r="D344" s="28"/>
      <c r="E344" s="28"/>
      <c r="F344" s="29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</row>
    <row r="345" spans="3:71" ht="13.5" customHeight="1"/>
    <row r="346" spans="3:71">
      <c r="F346" t="s">
        <v>37</v>
      </c>
      <c r="O346" s="46">
        <f>Controls!$H$15</f>
        <v>0.6</v>
      </c>
    </row>
    <row r="347" spans="3:71">
      <c r="F347" t="s">
        <v>38</v>
      </c>
      <c r="O347" s="46">
        <f>Controls!$H$16</f>
        <v>0.4</v>
      </c>
    </row>
    <row r="348" spans="3:71">
      <c r="F348" t="s">
        <v>44</v>
      </c>
      <c r="O348" s="63">
        <f>Controls!$H$27</f>
        <v>50</v>
      </c>
      <c r="R348" s="32">
        <f>R10-($O$348/10000)</f>
        <v>4.5400000000000003E-2</v>
      </c>
      <c r="S348" s="32">
        <f t="shared" ref="S348:BS348" si="5888">S10-($O$348/10000)</f>
        <v>4.5400000000000003E-2</v>
      </c>
      <c r="T348" s="32">
        <f t="shared" si="5888"/>
        <v>4.5400000000000003E-2</v>
      </c>
      <c r="U348" s="32">
        <f t="shared" si="5888"/>
        <v>4.5400000000000003E-2</v>
      </c>
      <c r="V348" s="32">
        <f t="shared" si="5888"/>
        <v>4.5400000000000003E-2</v>
      </c>
      <c r="W348" s="32">
        <f t="shared" si="5888"/>
        <v>4.5400000000000003E-2</v>
      </c>
      <c r="X348" s="32">
        <f t="shared" si="5888"/>
        <v>4.5400000000000003E-2</v>
      </c>
      <c r="Y348" s="32">
        <f t="shared" si="5888"/>
        <v>4.5400000000000003E-2</v>
      </c>
      <c r="Z348" s="32">
        <f t="shared" si="5888"/>
        <v>4.5400000000000003E-2</v>
      </c>
      <c r="AA348" s="32">
        <f t="shared" si="5888"/>
        <v>4.5400000000000003E-2</v>
      </c>
      <c r="AB348" s="32">
        <f t="shared" si="5888"/>
        <v>4.5400000000000003E-2</v>
      </c>
      <c r="AC348" s="32">
        <f t="shared" si="5888"/>
        <v>4.5400000000000003E-2</v>
      </c>
      <c r="AD348" s="32">
        <f t="shared" si="5888"/>
        <v>4.5400000000000003E-2</v>
      </c>
      <c r="AE348" s="32">
        <f t="shared" si="5888"/>
        <v>4.5400000000000003E-2</v>
      </c>
      <c r="AF348" s="32">
        <f t="shared" si="5888"/>
        <v>4.5400000000000003E-2</v>
      </c>
      <c r="AG348" s="32">
        <f t="shared" si="5888"/>
        <v>4.5400000000000003E-2</v>
      </c>
      <c r="AH348" s="32">
        <f t="shared" si="5888"/>
        <v>4.5400000000000003E-2</v>
      </c>
      <c r="AI348" s="32">
        <f t="shared" si="5888"/>
        <v>4.5400000000000003E-2</v>
      </c>
      <c r="AJ348" s="32">
        <f t="shared" si="5888"/>
        <v>4.5400000000000003E-2</v>
      </c>
      <c r="AK348" s="32">
        <f t="shared" si="5888"/>
        <v>4.5400000000000003E-2</v>
      </c>
      <c r="AL348" s="32">
        <f t="shared" si="5888"/>
        <v>4.5400000000000003E-2</v>
      </c>
      <c r="AM348" s="32">
        <f t="shared" si="5888"/>
        <v>4.5400000000000003E-2</v>
      </c>
      <c r="AN348" s="32">
        <f t="shared" si="5888"/>
        <v>4.5400000000000003E-2</v>
      </c>
      <c r="AO348" s="32">
        <f t="shared" si="5888"/>
        <v>4.5400000000000003E-2</v>
      </c>
      <c r="AP348" s="32">
        <f t="shared" si="5888"/>
        <v>4.5400000000000003E-2</v>
      </c>
      <c r="AQ348" s="32">
        <f t="shared" si="5888"/>
        <v>4.5400000000000003E-2</v>
      </c>
      <c r="AR348" s="32">
        <f t="shared" si="5888"/>
        <v>4.5400000000000003E-2</v>
      </c>
      <c r="AS348" s="32">
        <f t="shared" si="5888"/>
        <v>4.5400000000000003E-2</v>
      </c>
      <c r="AT348" s="32">
        <f t="shared" si="5888"/>
        <v>4.5400000000000003E-2</v>
      </c>
      <c r="AU348" s="32">
        <f t="shared" si="5888"/>
        <v>4.5400000000000003E-2</v>
      </c>
      <c r="AV348" s="32">
        <f t="shared" si="5888"/>
        <v>4.5400000000000003E-2</v>
      </c>
      <c r="AW348" s="32">
        <f t="shared" si="5888"/>
        <v>4.5400000000000003E-2</v>
      </c>
      <c r="AX348" s="32">
        <f t="shared" si="5888"/>
        <v>4.5400000000000003E-2</v>
      </c>
      <c r="AY348" s="32">
        <f t="shared" si="5888"/>
        <v>4.5400000000000003E-2</v>
      </c>
      <c r="AZ348" s="32">
        <f t="shared" si="5888"/>
        <v>4.5400000000000003E-2</v>
      </c>
      <c r="BA348" s="32">
        <f t="shared" si="5888"/>
        <v>4.5400000000000003E-2</v>
      </c>
      <c r="BB348" s="32">
        <f t="shared" si="5888"/>
        <v>4.5400000000000003E-2</v>
      </c>
      <c r="BC348" s="32">
        <f t="shared" si="5888"/>
        <v>4.5400000000000003E-2</v>
      </c>
      <c r="BD348" s="32">
        <f t="shared" si="5888"/>
        <v>4.5400000000000003E-2</v>
      </c>
      <c r="BE348" s="32">
        <f t="shared" si="5888"/>
        <v>4.5400000000000003E-2</v>
      </c>
      <c r="BF348" s="32">
        <f t="shared" si="5888"/>
        <v>4.5400000000000003E-2</v>
      </c>
      <c r="BG348" s="32">
        <f t="shared" si="5888"/>
        <v>4.5400000000000003E-2</v>
      </c>
      <c r="BH348" s="32">
        <f t="shared" si="5888"/>
        <v>4.5400000000000003E-2</v>
      </c>
      <c r="BI348" s="32">
        <f t="shared" si="5888"/>
        <v>4.5400000000000003E-2</v>
      </c>
      <c r="BJ348" s="32">
        <f t="shared" si="5888"/>
        <v>4.5400000000000003E-2</v>
      </c>
      <c r="BK348" s="32">
        <f t="shared" si="5888"/>
        <v>4.5400000000000003E-2</v>
      </c>
      <c r="BL348" s="32">
        <f t="shared" si="5888"/>
        <v>4.5400000000000003E-2</v>
      </c>
      <c r="BM348" s="32">
        <f t="shared" si="5888"/>
        <v>4.5400000000000003E-2</v>
      </c>
      <c r="BN348" s="32">
        <f t="shared" si="5888"/>
        <v>4.5400000000000003E-2</v>
      </c>
      <c r="BO348" s="32">
        <f t="shared" si="5888"/>
        <v>4.5400000000000003E-2</v>
      </c>
      <c r="BP348" s="32">
        <f t="shared" si="5888"/>
        <v>4.5400000000000003E-2</v>
      </c>
      <c r="BQ348" s="32">
        <f t="shared" si="5888"/>
        <v>4.5400000000000003E-2</v>
      </c>
      <c r="BR348" s="32">
        <f t="shared" si="5888"/>
        <v>4.5400000000000003E-2</v>
      </c>
      <c r="BS348" s="32">
        <f t="shared" si="5888"/>
        <v>4.5400000000000003E-2</v>
      </c>
    </row>
    <row r="349" spans="3:71">
      <c r="F349" t="s">
        <v>313</v>
      </c>
      <c r="O349" s="46">
        <f>Controls!H26</f>
        <v>0</v>
      </c>
    </row>
    <row r="350" spans="3:71">
      <c r="F350" t="s">
        <v>43</v>
      </c>
      <c r="O350" s="32">
        <f>R11-O349</f>
        <v>5.9421966883932337E-2</v>
      </c>
    </row>
    <row r="351" spans="3:71">
      <c r="F351" t="s">
        <v>223</v>
      </c>
      <c r="O351" s="46">
        <f>O16-Controls!$H$31</f>
        <v>0.3</v>
      </c>
    </row>
    <row r="352" spans="3:71" ht="15">
      <c r="F352" s="38"/>
    </row>
    <row r="353" spans="6:71">
      <c r="F353" t="s">
        <v>142</v>
      </c>
      <c r="R353" s="35">
        <f t="shared" ref="R353:AW353" si="5889">(Q164*$O$346)*R348</f>
        <v>47.96845213143331</v>
      </c>
      <c r="S353" s="35">
        <f t="shared" si="5889"/>
        <v>49.229370843484297</v>
      </c>
      <c r="T353" s="35">
        <f t="shared" si="5889"/>
        <v>47.970921505790749</v>
      </c>
      <c r="U353" s="35">
        <f t="shared" si="5889"/>
        <v>46.904208474050563</v>
      </c>
      <c r="V353" s="35">
        <f t="shared" si="5889"/>
        <v>45.915020476264075</v>
      </c>
      <c r="W353" s="35">
        <f t="shared" si="5889"/>
        <v>44.947557919628451</v>
      </c>
      <c r="X353" s="35">
        <f t="shared" si="5889"/>
        <v>43.988547247969429</v>
      </c>
      <c r="Y353" s="35">
        <f t="shared" si="5889"/>
        <v>43.020936201447789</v>
      </c>
      <c r="Z353" s="35">
        <f t="shared" si="5889"/>
        <v>41.998460801770825</v>
      </c>
      <c r="AA353" s="35">
        <f t="shared" si="5889"/>
        <v>40.918501026366023</v>
      </c>
      <c r="AB353" s="35">
        <f t="shared" si="5889"/>
        <v>39.779573818883883</v>
      </c>
      <c r="AC353" s="35">
        <f t="shared" si="5889"/>
        <v>38.579665789115708</v>
      </c>
      <c r="AD353" s="35">
        <f t="shared" si="5889"/>
        <v>37.316853679266472</v>
      </c>
      <c r="AE353" s="35">
        <f t="shared" si="5889"/>
        <v>36.046044717638786</v>
      </c>
      <c r="AF353" s="35">
        <f t="shared" si="5889"/>
        <v>34.767651209326445</v>
      </c>
      <c r="AG353" s="35">
        <f t="shared" si="5889"/>
        <v>33.477808439545704</v>
      </c>
      <c r="AH353" s="35">
        <f t="shared" si="5889"/>
        <v>32.235814056308598</v>
      </c>
      <c r="AI353" s="35">
        <f t="shared" si="5889"/>
        <v>31.050491812898525</v>
      </c>
      <c r="AJ353" s="35">
        <f t="shared" si="5889"/>
        <v>29.816634596734968</v>
      </c>
      <c r="AK353" s="35">
        <f t="shared" si="5889"/>
        <v>28.539688338246595</v>
      </c>
      <c r="AL353" s="35">
        <f t="shared" si="5889"/>
        <v>27.199737575579984</v>
      </c>
      <c r="AM353" s="35">
        <f t="shared" si="5889"/>
        <v>25.794772907071412</v>
      </c>
      <c r="AN353" s="35">
        <f t="shared" si="5889"/>
        <v>24.322729756792267</v>
      </c>
      <c r="AO353" s="35">
        <f t="shared" si="5889"/>
        <v>22.781486971339124</v>
      </c>
      <c r="AP353" s="35">
        <f t="shared" si="5889"/>
        <v>21.655910963744891</v>
      </c>
      <c r="AQ353" s="35">
        <f t="shared" si="5889"/>
        <v>20.930647163574903</v>
      </c>
      <c r="AR353" s="35">
        <f t="shared" si="5889"/>
        <v>20.18668820073372</v>
      </c>
      <c r="AS353" s="35">
        <f t="shared" si="5889"/>
        <v>19.552237845413796</v>
      </c>
      <c r="AT353" s="35">
        <f t="shared" si="5889"/>
        <v>19.393625385887447</v>
      </c>
      <c r="AU353" s="35">
        <f t="shared" si="5889"/>
        <v>19.22084753284188</v>
      </c>
      <c r="AV353" s="35">
        <f t="shared" si="5889"/>
        <v>19.033401115520135</v>
      </c>
      <c r="AW353" s="35">
        <f t="shared" si="5889"/>
        <v>18.830768502492379</v>
      </c>
      <c r="AX353" s="35">
        <f t="shared" ref="AX353:BS353" si="5890">(AW164*$O$346)*AX348</f>
        <v>18.612417224497314</v>
      </c>
      <c r="AY353" s="35">
        <f t="shared" si="5890"/>
        <v>18.377799587981446</v>
      </c>
      <c r="AZ353" s="35">
        <f t="shared" si="5890"/>
        <v>18.126352279115139</v>
      </c>
      <c r="BA353" s="35">
        <f t="shared" si="5890"/>
        <v>17.85749595805899</v>
      </c>
      <c r="BB353" s="35">
        <f t="shared" si="5890"/>
        <v>17.57063484324895</v>
      </c>
      <c r="BC353" s="35">
        <f t="shared" si="5890"/>
        <v>17.265156285463288</v>
      </c>
      <c r="BD353" s="35">
        <f t="shared" si="5890"/>
        <v>16.940430331428892</v>
      </c>
      <c r="BE353" s="35">
        <f t="shared" si="5890"/>
        <v>16.595809276718942</v>
      </c>
      <c r="BF353" s="35">
        <f t="shared" si="5890"/>
        <v>16.230627207688016</v>
      </c>
      <c r="BG353" s="35">
        <f t="shared" si="5890"/>
        <v>15.84419953218517</v>
      </c>
      <c r="BH353" s="35">
        <f t="shared" si="5890"/>
        <v>15.435822498779132</v>
      </c>
      <c r="BI353" s="35">
        <f t="shared" si="5890"/>
        <v>15.009343754981682</v>
      </c>
      <c r="BJ353" s="35">
        <f t="shared" si="5890"/>
        <v>14.567438110020465</v>
      </c>
      <c r="BK353" s="35">
        <f t="shared" si="5890"/>
        <v>14.107567761696135</v>
      </c>
      <c r="BL353" s="35">
        <f t="shared" si="5890"/>
        <v>13.626569249259159</v>
      </c>
      <c r="BM353" s="35">
        <f t="shared" si="5890"/>
        <v>13.127758255535234</v>
      </c>
      <c r="BN353" s="35">
        <f t="shared" si="5890"/>
        <v>12.615007017535261</v>
      </c>
      <c r="BO353" s="35">
        <f t="shared" si="5890"/>
        <v>12.086952458439107</v>
      </c>
      <c r="BP353" s="35">
        <f t="shared" si="5890"/>
        <v>11.539707104461062</v>
      </c>
      <c r="BQ353" s="35">
        <f t="shared" si="5890"/>
        <v>10.972644687611281</v>
      </c>
      <c r="BR353" s="35">
        <f t="shared" si="5890"/>
        <v>10.385911985222881</v>
      </c>
      <c r="BS353" s="35">
        <f t="shared" si="5890"/>
        <v>9.7791015727206059</v>
      </c>
    </row>
    <row r="355" spans="6:71" ht="15">
      <c r="F355" s="38" t="s">
        <v>222</v>
      </c>
    </row>
    <row r="357" spans="6:71">
      <c r="F357" t="s">
        <v>312</v>
      </c>
      <c r="M357" s="22" t="s">
        <v>311</v>
      </c>
      <c r="O357" s="22"/>
      <c r="Q357" s="63">
        <f>Controls!H32</f>
        <v>0</v>
      </c>
      <c r="R357" s="35">
        <f>IF($O357=R$2,R$193,IF(R$2&gt;$O357,Q357-Q358,0))</f>
        <v>0</v>
      </c>
      <c r="S357" s="35">
        <f t="shared" ref="S357" si="5891">IF($O357=S$2,S$193,IF(S$2&gt;$O357,R357-R358,0))</f>
        <v>0</v>
      </c>
      <c r="T357" s="35">
        <f t="shared" ref="T357" si="5892">IF($O357=T$2,T$193,IF(T$2&gt;$O357,S357-S358,0))</f>
        <v>0</v>
      </c>
      <c r="U357" s="35">
        <f t="shared" ref="U357" si="5893">IF($O357=U$2,U$193,IF(U$2&gt;$O357,T357-T358,0))</f>
        <v>0</v>
      </c>
      <c r="V357" s="35">
        <f t="shared" ref="V357" si="5894">IF($O357=V$2,V$193,IF(V$2&gt;$O357,U357-U358,0))</f>
        <v>0</v>
      </c>
      <c r="W357" s="35">
        <f t="shared" ref="W357" si="5895">IF($O357=W$2,W$193,IF(W$2&gt;$O357,V357-V358,0))</f>
        <v>0</v>
      </c>
      <c r="X357" s="35">
        <f t="shared" ref="X357" si="5896">IF($O357=X$2,X$193,IF(X$2&gt;$O357,W357-W358,0))</f>
        <v>0</v>
      </c>
      <c r="Y357" s="35">
        <f t="shared" ref="Y357" si="5897">IF($O357=Y$2,Y$193,IF(Y$2&gt;$O357,X357-X358,0))</f>
        <v>0</v>
      </c>
      <c r="Z357" s="35">
        <f t="shared" ref="Z357" si="5898">IF($O357=Z$2,Z$193,IF(Z$2&gt;$O357,Y357-Y358,0))</f>
        <v>0</v>
      </c>
      <c r="AA357" s="35">
        <f t="shared" ref="AA357" si="5899">IF($O357=AA$2,AA$193,IF(AA$2&gt;$O357,Z357-Z358,0))</f>
        <v>0</v>
      </c>
      <c r="AB357" s="35">
        <f t="shared" ref="AB357" si="5900">IF($O357=AB$2,AB$193,IF(AB$2&gt;$O357,AA357-AA358,0))</f>
        <v>0</v>
      </c>
      <c r="AC357" s="35">
        <f t="shared" ref="AC357" si="5901">IF($O357=AC$2,AC$193,IF(AC$2&gt;$O357,AB357-AB358,0))</f>
        <v>0</v>
      </c>
      <c r="AD357" s="35">
        <f t="shared" ref="AD357" si="5902">IF($O357=AD$2,AD$193,IF(AD$2&gt;$O357,AC357-AC358,0))</f>
        <v>0</v>
      </c>
      <c r="AE357" s="35">
        <f t="shared" ref="AE357" si="5903">IF($O357=AE$2,AE$193,IF(AE$2&gt;$O357,AD357-AD358,0))</f>
        <v>0</v>
      </c>
      <c r="AF357" s="35">
        <f t="shared" ref="AF357" si="5904">IF($O357=AF$2,AF$193,IF(AF$2&gt;$O357,AE357-AE358,0))</f>
        <v>0</v>
      </c>
      <c r="AG357" s="35">
        <f t="shared" ref="AG357" si="5905">IF($O357=AG$2,AG$193,IF(AG$2&gt;$O357,AF357-AF358,0))</f>
        <v>0</v>
      </c>
      <c r="AH357" s="35">
        <f t="shared" ref="AH357" si="5906">IF($O357=AH$2,AH$193,IF(AH$2&gt;$O357,AG357-AG358,0))</f>
        <v>0</v>
      </c>
      <c r="AI357" s="35">
        <f t="shared" ref="AI357" si="5907">IF($O357=AI$2,AI$193,IF(AI$2&gt;$O357,AH357-AH358,0))</f>
        <v>0</v>
      </c>
      <c r="AJ357" s="35">
        <f t="shared" ref="AJ357" si="5908">IF($O357=AJ$2,AJ$193,IF(AJ$2&gt;$O357,AI357-AI358,0))</f>
        <v>0</v>
      </c>
      <c r="AK357" s="35">
        <f t="shared" ref="AK357" si="5909">IF($O357=AK$2,AK$193,IF(AK$2&gt;$O357,AJ357-AJ358,0))</f>
        <v>0</v>
      </c>
      <c r="AL357" s="35">
        <f t="shared" ref="AL357" si="5910">IF($O357=AL$2,AL$193,IF(AL$2&gt;$O357,AK357-AK358,0))</f>
        <v>0</v>
      </c>
      <c r="AM357" s="35">
        <f t="shared" ref="AM357" si="5911">IF($O357=AM$2,AM$193,IF(AM$2&gt;$O357,AL357-AL358,0))</f>
        <v>0</v>
      </c>
      <c r="AN357" s="35">
        <f t="shared" ref="AN357" si="5912">IF($O357=AN$2,AN$193,IF(AN$2&gt;$O357,AM357-AM358,0))</f>
        <v>0</v>
      </c>
      <c r="AO357" s="35">
        <f t="shared" ref="AO357" si="5913">IF($O357=AO$2,AO$193,IF(AO$2&gt;$O357,AN357-AN358,0))</f>
        <v>0</v>
      </c>
      <c r="AP357" s="35">
        <f t="shared" ref="AP357" si="5914">IF($O357=AP$2,AP$193,IF(AP$2&gt;$O357,AO357-AO358,0))</f>
        <v>0</v>
      </c>
      <c r="AQ357" s="35">
        <f t="shared" ref="AQ357" si="5915">IF($O357=AQ$2,AQ$193,IF(AQ$2&gt;$O357,AP357-AP358,0))</f>
        <v>0</v>
      </c>
      <c r="AR357" s="35">
        <f t="shared" ref="AR357" si="5916">IF($O357=AR$2,AR$193,IF(AR$2&gt;$O357,AQ357-AQ358,0))</f>
        <v>0</v>
      </c>
      <c r="AS357" s="35">
        <f t="shared" ref="AS357" si="5917">IF($O357=AS$2,AS$193,IF(AS$2&gt;$O357,AR357-AR358,0))</f>
        <v>0</v>
      </c>
      <c r="AT357" s="35">
        <f t="shared" ref="AT357" si="5918">IF($O357=AT$2,AT$193,IF(AT$2&gt;$O357,AS357-AS358,0))</f>
        <v>0</v>
      </c>
      <c r="AU357" s="35">
        <f t="shared" ref="AU357" si="5919">IF($O357=AU$2,AU$193,IF(AU$2&gt;$O357,AT357-AT358,0))</f>
        <v>0</v>
      </c>
      <c r="AV357" s="35">
        <f t="shared" ref="AV357" si="5920">IF($O357=AV$2,AV$193,IF(AV$2&gt;$O357,AU357-AU358,0))</f>
        <v>0</v>
      </c>
      <c r="AW357" s="35">
        <f t="shared" ref="AW357" si="5921">IF($O357=AW$2,AW$193,IF(AW$2&gt;$O357,AV357-AV358,0))</f>
        <v>0</v>
      </c>
      <c r="AX357" s="35">
        <f t="shared" ref="AX357" si="5922">IF($O357=AX$2,AX$193,IF(AX$2&gt;$O357,AW357-AW358,0))</f>
        <v>0</v>
      </c>
      <c r="AY357" s="35">
        <f t="shared" ref="AY357" si="5923">IF($O357=AY$2,AY$193,IF(AY$2&gt;$O357,AX357-AX358,0))</f>
        <v>0</v>
      </c>
      <c r="AZ357" s="35">
        <f t="shared" ref="AZ357" si="5924">IF($O357=AZ$2,AZ$193,IF(AZ$2&gt;$O357,AY357-AY358,0))</f>
        <v>0</v>
      </c>
      <c r="BA357" s="35">
        <f t="shared" ref="BA357" si="5925">IF($O357=BA$2,BA$193,IF(BA$2&gt;$O357,AZ357-AZ358,0))</f>
        <v>0</v>
      </c>
      <c r="BB357" s="35">
        <f t="shared" ref="BB357" si="5926">IF($O357=BB$2,BB$193,IF(BB$2&gt;$O357,BA357-BA358,0))</f>
        <v>0</v>
      </c>
      <c r="BC357" s="35">
        <f t="shared" ref="BC357" si="5927">IF($O357=BC$2,BC$193,IF(BC$2&gt;$O357,BB357-BB358,0))</f>
        <v>0</v>
      </c>
      <c r="BD357" s="35">
        <f t="shared" ref="BD357" si="5928">IF($O357=BD$2,BD$193,IF(BD$2&gt;$O357,BC357-BC358,0))</f>
        <v>0</v>
      </c>
      <c r="BE357" s="35">
        <f t="shared" ref="BE357" si="5929">IF($O357=BE$2,BE$193,IF(BE$2&gt;$O357,BD357-BD358,0))</f>
        <v>0</v>
      </c>
      <c r="BF357" s="35">
        <f t="shared" ref="BF357" si="5930">IF($O357=BF$2,BF$193,IF(BF$2&gt;$O357,BE357-BE358,0))</f>
        <v>0</v>
      </c>
      <c r="BG357" s="35">
        <f t="shared" ref="BG357" si="5931">IF($O357=BG$2,BG$193,IF(BG$2&gt;$O357,BF357-BF358,0))</f>
        <v>0</v>
      </c>
      <c r="BH357" s="35">
        <f t="shared" ref="BH357" si="5932">IF($O357=BH$2,BH$193,IF(BH$2&gt;$O357,BG357-BG358,0))</f>
        <v>0</v>
      </c>
      <c r="BI357" s="35">
        <f t="shared" ref="BI357" si="5933">IF($O357=BI$2,BI$193,IF(BI$2&gt;$O357,BH357-BH358,0))</f>
        <v>0</v>
      </c>
      <c r="BJ357" s="35">
        <f t="shared" ref="BJ357" si="5934">IF($O357=BJ$2,BJ$193,IF(BJ$2&gt;$O357,BI357-BI358,0))</f>
        <v>0</v>
      </c>
      <c r="BK357" s="35">
        <f t="shared" ref="BK357" si="5935">IF($O357=BK$2,BK$193,IF(BK$2&gt;$O357,BJ357-BJ358,0))</f>
        <v>0</v>
      </c>
      <c r="BL357" s="35">
        <f t="shared" ref="BL357" si="5936">IF($O357=BL$2,BL$193,IF(BL$2&gt;$O357,BK357-BK358,0))</f>
        <v>0</v>
      </c>
      <c r="BM357" s="35">
        <f t="shared" ref="BM357" si="5937">IF($O357=BM$2,BM$193,IF(BM$2&gt;$O357,BL357-BL358,0))</f>
        <v>0</v>
      </c>
      <c r="BN357" s="35">
        <f t="shared" ref="BN357" si="5938">IF($O357=BN$2,BN$193,IF(BN$2&gt;$O357,BM357-BM358,0))</f>
        <v>0</v>
      </c>
      <c r="BO357" s="35">
        <f t="shared" ref="BO357" si="5939">IF($O357=BO$2,BO$193,IF(BO$2&gt;$O357,BN357-BN358,0))</f>
        <v>0</v>
      </c>
      <c r="BP357" s="35">
        <f t="shared" ref="BP357" si="5940">IF($O357=BP$2,BP$193,IF(BP$2&gt;$O357,BO357-BO358,0))</f>
        <v>0</v>
      </c>
      <c r="BQ357" s="35">
        <f t="shared" ref="BQ357" si="5941">IF($O357=BQ$2,BQ$193,IF(BQ$2&gt;$O357,BP357-BP358,0))</f>
        <v>0</v>
      </c>
      <c r="BR357" s="35">
        <f t="shared" ref="BR357" si="5942">IF($O357=BR$2,BR$193,IF(BR$2&gt;$O357,BQ357-BQ358,0))</f>
        <v>0</v>
      </c>
      <c r="BS357" s="35">
        <f t="shared" ref="BS357" si="5943">IF($O357=BS$2,BS$193,IF(BS$2&gt;$O357,BR357-BR358,0))</f>
        <v>0</v>
      </c>
    </row>
    <row r="358" spans="6:71">
      <c r="F358" t="s">
        <v>187</v>
      </c>
      <c r="M358" s="22" t="s">
        <v>311</v>
      </c>
      <c r="O358" s="22">
        <v>1</v>
      </c>
      <c r="R358" s="35">
        <f>IF(R$2&gt;=$O358,IF(R357-(R357*HLOOKUP($O358,$R$2:$BS$34,32,FALSE))&lt;=0,R357,R357*HLOOKUP($O358,$R$2:$BS$34,32,FALSE)),0)</f>
        <v>0</v>
      </c>
      <c r="S358" s="35">
        <f t="shared" ref="S358" si="5944">IF(S$2&gt;=$O358,IF(S357-(S357*HLOOKUP($O358,$R$2:$BS$34,32,FALSE))&lt;=0,S357,S357*HLOOKUP($O358,$R$2:$BS$34,32,FALSE)),0)</f>
        <v>0</v>
      </c>
      <c r="T358" s="35">
        <f>IF(T$2&gt;=$O358,IF(T357-(T357*HLOOKUP($O358,$R$2:$BS$34,32,FALSE))&lt;=0,T357,T357*HLOOKUP($O358,$R$2:$BS$34,32,FALSE)),0)</f>
        <v>0</v>
      </c>
      <c r="U358" s="35">
        <f t="shared" ref="U358:BS358" si="5945">IF(U$2&gt;=$O358,IF(U357-(U357*HLOOKUP($O358,$R$2:$BS$34,32,FALSE))&lt;=0,U357,U357*HLOOKUP($O358,$R$2:$BS$34,32,FALSE)),0)</f>
        <v>0</v>
      </c>
      <c r="V358" s="35">
        <f t="shared" si="5945"/>
        <v>0</v>
      </c>
      <c r="W358" s="35">
        <f t="shared" si="5945"/>
        <v>0</v>
      </c>
      <c r="X358" s="35">
        <f t="shared" si="5945"/>
        <v>0</v>
      </c>
      <c r="Y358" s="35">
        <f t="shared" si="5945"/>
        <v>0</v>
      </c>
      <c r="Z358" s="35">
        <f t="shared" si="5945"/>
        <v>0</v>
      </c>
      <c r="AA358" s="35">
        <f t="shared" si="5945"/>
        <v>0</v>
      </c>
      <c r="AB358" s="35">
        <f t="shared" si="5945"/>
        <v>0</v>
      </c>
      <c r="AC358" s="35">
        <f t="shared" si="5945"/>
        <v>0</v>
      </c>
      <c r="AD358" s="35">
        <f t="shared" si="5945"/>
        <v>0</v>
      </c>
      <c r="AE358" s="35">
        <f t="shared" si="5945"/>
        <v>0</v>
      </c>
      <c r="AF358" s="35">
        <f t="shared" si="5945"/>
        <v>0</v>
      </c>
      <c r="AG358" s="35">
        <f t="shared" si="5945"/>
        <v>0</v>
      </c>
      <c r="AH358" s="35">
        <f t="shared" si="5945"/>
        <v>0</v>
      </c>
      <c r="AI358" s="35">
        <f t="shared" si="5945"/>
        <v>0</v>
      </c>
      <c r="AJ358" s="35">
        <f t="shared" si="5945"/>
        <v>0</v>
      </c>
      <c r="AK358" s="35">
        <f t="shared" si="5945"/>
        <v>0</v>
      </c>
      <c r="AL358" s="35">
        <f t="shared" si="5945"/>
        <v>0</v>
      </c>
      <c r="AM358" s="35">
        <f t="shared" si="5945"/>
        <v>0</v>
      </c>
      <c r="AN358" s="35">
        <f t="shared" si="5945"/>
        <v>0</v>
      </c>
      <c r="AO358" s="35">
        <f t="shared" si="5945"/>
        <v>0</v>
      </c>
      <c r="AP358" s="35">
        <f t="shared" si="5945"/>
        <v>0</v>
      </c>
      <c r="AQ358" s="35">
        <f t="shared" si="5945"/>
        <v>0</v>
      </c>
      <c r="AR358" s="35">
        <f t="shared" si="5945"/>
        <v>0</v>
      </c>
      <c r="AS358" s="35">
        <f t="shared" si="5945"/>
        <v>0</v>
      </c>
      <c r="AT358" s="35">
        <f t="shared" si="5945"/>
        <v>0</v>
      </c>
      <c r="AU358" s="35">
        <f t="shared" si="5945"/>
        <v>0</v>
      </c>
      <c r="AV358" s="35">
        <f t="shared" si="5945"/>
        <v>0</v>
      </c>
      <c r="AW358" s="35">
        <f t="shared" si="5945"/>
        <v>0</v>
      </c>
      <c r="AX358" s="35">
        <f t="shared" si="5945"/>
        <v>0</v>
      </c>
      <c r="AY358" s="35">
        <f t="shared" si="5945"/>
        <v>0</v>
      </c>
      <c r="AZ358" s="35">
        <f t="shared" si="5945"/>
        <v>0</v>
      </c>
      <c r="BA358" s="35">
        <f t="shared" si="5945"/>
        <v>0</v>
      </c>
      <c r="BB358" s="35">
        <f t="shared" si="5945"/>
        <v>0</v>
      </c>
      <c r="BC358" s="35">
        <f t="shared" si="5945"/>
        <v>0</v>
      </c>
      <c r="BD358" s="35">
        <f t="shared" si="5945"/>
        <v>0</v>
      </c>
      <c r="BE358" s="35">
        <f t="shared" si="5945"/>
        <v>0</v>
      </c>
      <c r="BF358" s="35">
        <f t="shared" si="5945"/>
        <v>0</v>
      </c>
      <c r="BG358" s="35">
        <f t="shared" si="5945"/>
        <v>0</v>
      </c>
      <c r="BH358" s="35">
        <f t="shared" si="5945"/>
        <v>0</v>
      </c>
      <c r="BI358" s="35">
        <f t="shared" si="5945"/>
        <v>0</v>
      </c>
      <c r="BJ358" s="35">
        <f t="shared" si="5945"/>
        <v>0</v>
      </c>
      <c r="BK358" s="35">
        <f t="shared" si="5945"/>
        <v>0</v>
      </c>
      <c r="BL358" s="35">
        <f t="shared" si="5945"/>
        <v>0</v>
      </c>
      <c r="BM358" s="35">
        <f t="shared" si="5945"/>
        <v>0</v>
      </c>
      <c r="BN358" s="35">
        <f t="shared" si="5945"/>
        <v>0</v>
      </c>
      <c r="BO358" s="35">
        <f t="shared" si="5945"/>
        <v>0</v>
      </c>
      <c r="BP358" s="35">
        <f t="shared" si="5945"/>
        <v>0</v>
      </c>
      <c r="BQ358" s="35">
        <f t="shared" si="5945"/>
        <v>0</v>
      </c>
      <c r="BR358" s="35">
        <f t="shared" si="5945"/>
        <v>0</v>
      </c>
      <c r="BS358" s="35">
        <f t="shared" si="5945"/>
        <v>0</v>
      </c>
    </row>
    <row r="360" spans="6:71">
      <c r="F360" t="s">
        <v>185</v>
      </c>
      <c r="R360" s="35">
        <f t="shared" ref="R360:AW360" si="5946">R171+R172+R174+R175+R177-R178+R332</f>
        <v>207.24549213488339</v>
      </c>
      <c r="S360" s="35">
        <f t="shared" si="5946"/>
        <v>213.48825663127587</v>
      </c>
      <c r="T360" s="35">
        <f t="shared" si="5946"/>
        <v>204.37150885698574</v>
      </c>
      <c r="U360" s="35">
        <f t="shared" si="5946"/>
        <v>200.36991580958301</v>
      </c>
      <c r="V360" s="35">
        <f t="shared" si="5946"/>
        <v>198.77912540176706</v>
      </c>
      <c r="W360" s="35">
        <f t="shared" si="5946"/>
        <v>197.92803251769499</v>
      </c>
      <c r="X360" s="35">
        <f t="shared" si="5946"/>
        <v>197.37623464153737</v>
      </c>
      <c r="Y360" s="35">
        <f t="shared" si="5946"/>
        <v>198.68278327851874</v>
      </c>
      <c r="Z360" s="35">
        <f t="shared" si="5946"/>
        <v>199.9986928593857</v>
      </c>
      <c r="AA360" s="35">
        <f t="shared" si="5946"/>
        <v>201.27110448513568</v>
      </c>
      <c r="AB360" s="35">
        <f t="shared" si="5946"/>
        <v>202.53667461395753</v>
      </c>
      <c r="AC360" s="35">
        <f t="shared" si="5946"/>
        <v>203.77310166683407</v>
      </c>
      <c r="AD360" s="35">
        <f t="shared" si="5946"/>
        <v>202.71889132080588</v>
      </c>
      <c r="AE360" s="35">
        <f t="shared" si="5946"/>
        <v>201.82714013591035</v>
      </c>
      <c r="AF360" s="35">
        <f t="shared" si="5946"/>
        <v>200.95018641032723</v>
      </c>
      <c r="AG360" s="35">
        <f t="shared" si="5946"/>
        <v>197.55821973379773</v>
      </c>
      <c r="AH360" s="35">
        <f t="shared" si="5946"/>
        <v>193.92357917925895</v>
      </c>
      <c r="AI360" s="35">
        <f t="shared" si="5946"/>
        <v>194.69451624413722</v>
      </c>
      <c r="AJ360" s="35">
        <f t="shared" si="5946"/>
        <v>195.14569049153911</v>
      </c>
      <c r="AK360" s="35">
        <f t="shared" si="5946"/>
        <v>196.3386615880485</v>
      </c>
      <c r="AL360" s="35">
        <f t="shared" si="5946"/>
        <v>197.50177284002436</v>
      </c>
      <c r="AM360" s="35">
        <f t="shared" si="5946"/>
        <v>198.63338369951509</v>
      </c>
      <c r="AN360" s="35">
        <f t="shared" si="5946"/>
        <v>199.73180040610291</v>
      </c>
      <c r="AO360" s="35">
        <f t="shared" si="5946"/>
        <v>180.84973699560911</v>
      </c>
      <c r="AP360" s="35">
        <f t="shared" si="5946"/>
        <v>164.18981087256347</v>
      </c>
      <c r="AQ360" s="35">
        <f t="shared" si="5946"/>
        <v>164.86091211882859</v>
      </c>
      <c r="AR360" s="35">
        <f t="shared" si="5946"/>
        <v>160.07945822194785</v>
      </c>
      <c r="AS360" s="35">
        <f t="shared" si="5946"/>
        <v>140.18877393862832</v>
      </c>
      <c r="AT360" s="35">
        <f t="shared" si="5946"/>
        <v>142.60236814979166</v>
      </c>
      <c r="AU360" s="35">
        <f t="shared" si="5946"/>
        <v>144.73495194141967</v>
      </c>
      <c r="AV360" s="35">
        <f t="shared" si="5946"/>
        <v>146.43908865233092</v>
      </c>
      <c r="AW360" s="35">
        <f t="shared" si="5946"/>
        <v>148.15549243622684</v>
      </c>
      <c r="AX360" s="35">
        <f t="shared" ref="AX360:BS360" si="5947">AX171+AX172+AX174+AX175+AX177-AX178+AX332</f>
        <v>149.88400887812594</v>
      </c>
      <c r="AY360" s="35">
        <f t="shared" si="5947"/>
        <v>151.62447302796988</v>
      </c>
      <c r="AZ360" s="35">
        <f t="shared" si="5947"/>
        <v>153.37670904921197</v>
      </c>
      <c r="BA360" s="35">
        <f t="shared" si="5947"/>
        <v>155.14052985768603</v>
      </c>
      <c r="BB360" s="35">
        <f t="shared" si="5947"/>
        <v>156.91573675051035</v>
      </c>
      <c r="BC360" s="35">
        <f t="shared" si="5947"/>
        <v>158.73124849631117</v>
      </c>
      <c r="BD360" s="35">
        <f t="shared" si="5947"/>
        <v>160.55527586427121</v>
      </c>
      <c r="BE360" s="35">
        <f t="shared" si="5947"/>
        <v>162.38121463384945</v>
      </c>
      <c r="BF360" s="35">
        <f t="shared" si="5947"/>
        <v>164.21751972853798</v>
      </c>
      <c r="BG360" s="35">
        <f t="shared" si="5947"/>
        <v>166.06273288727999</v>
      </c>
      <c r="BH360" s="35">
        <f t="shared" si="5947"/>
        <v>167.70971408661794</v>
      </c>
      <c r="BI360" s="35">
        <f t="shared" si="5947"/>
        <v>169.23262583300004</v>
      </c>
      <c r="BJ360" s="35">
        <f t="shared" si="5947"/>
        <v>170.8560675230373</v>
      </c>
      <c r="BK360" s="35">
        <f t="shared" si="5947"/>
        <v>172.60132640703003</v>
      </c>
      <c r="BL360" s="35">
        <f t="shared" si="5947"/>
        <v>174.1904650915084</v>
      </c>
      <c r="BM360" s="35">
        <f t="shared" si="5947"/>
        <v>175.80866938108417</v>
      </c>
      <c r="BN360" s="35">
        <f t="shared" si="5947"/>
        <v>177.47588837011858</v>
      </c>
      <c r="BO360" s="35">
        <f t="shared" si="5947"/>
        <v>179.31458398675571</v>
      </c>
      <c r="BP360" s="35">
        <f t="shared" si="5947"/>
        <v>181.15967607745367</v>
      </c>
      <c r="BQ360" s="35">
        <f t="shared" si="5947"/>
        <v>182.88724404151273</v>
      </c>
      <c r="BR360" s="35">
        <f t="shared" si="5947"/>
        <v>184.57122025223711</v>
      </c>
      <c r="BS360" s="35">
        <f t="shared" si="5947"/>
        <v>186.23603143100462</v>
      </c>
    </row>
    <row r="361" spans="6:71">
      <c r="F361" t="s">
        <v>201</v>
      </c>
      <c r="R361" s="35">
        <f t="shared" ref="R361:AW361" si="5948">R353+R386+R309+R340+R358</f>
        <v>158.13561158039786</v>
      </c>
      <c r="S361" s="35">
        <f t="shared" si="5948"/>
        <v>160.93423372766028</v>
      </c>
      <c r="T361" s="35">
        <f t="shared" si="5948"/>
        <v>156.29390636605285</v>
      </c>
      <c r="U361" s="35">
        <f t="shared" si="5948"/>
        <v>152.50775691514184</v>
      </c>
      <c r="V361" s="35">
        <f t="shared" si="5948"/>
        <v>149.56502236608765</v>
      </c>
      <c r="W361" s="35">
        <f t="shared" si="5948"/>
        <v>145.79695486172423</v>
      </c>
      <c r="X361" s="35">
        <f t="shared" si="5948"/>
        <v>145.20658828088833</v>
      </c>
      <c r="Y361" s="35">
        <f t="shared" si="5948"/>
        <v>145.17611614834865</v>
      </c>
      <c r="Z361" s="35">
        <f t="shared" si="5948"/>
        <v>145.1089210291172</v>
      </c>
      <c r="AA361" s="35">
        <f t="shared" si="5948"/>
        <v>145.00188917949086</v>
      </c>
      <c r="AB361" s="35">
        <f t="shared" si="5948"/>
        <v>144.73206144089582</v>
      </c>
      <c r="AC361" s="35">
        <f t="shared" si="5948"/>
        <v>144.39976627476716</v>
      </c>
      <c r="AD361" s="35">
        <f t="shared" si="5948"/>
        <v>143.12232083723185</v>
      </c>
      <c r="AE361" s="35">
        <f t="shared" si="5948"/>
        <v>140.58823791394116</v>
      </c>
      <c r="AF361" s="35">
        <f t="shared" si="5948"/>
        <v>139.10556627741494</v>
      </c>
      <c r="AG361" s="35">
        <f t="shared" si="5948"/>
        <v>137.78079061709849</v>
      </c>
      <c r="AH361" s="35">
        <f t="shared" si="5948"/>
        <v>136.45739779227921</v>
      </c>
      <c r="AI361" s="35">
        <f t="shared" si="5948"/>
        <v>136.21367051811299</v>
      </c>
      <c r="AJ361" s="35">
        <f t="shared" si="5948"/>
        <v>135.9893378263219</v>
      </c>
      <c r="AK361" s="35">
        <f t="shared" si="5948"/>
        <v>135.88585932268109</v>
      </c>
      <c r="AL361" s="35">
        <f t="shared" si="5948"/>
        <v>135.73697833118473</v>
      </c>
      <c r="AM361" s="35">
        <f t="shared" si="5948"/>
        <v>135.54094948041399</v>
      </c>
      <c r="AN361" s="35">
        <f t="shared" si="5948"/>
        <v>135.29597618513873</v>
      </c>
      <c r="AO361" s="35">
        <f t="shared" si="5948"/>
        <v>131.64699143059039</v>
      </c>
      <c r="AP361" s="35">
        <f t="shared" si="5948"/>
        <v>123.63068494180297</v>
      </c>
      <c r="AQ361" s="35">
        <f t="shared" si="5948"/>
        <v>123.78209995549355</v>
      </c>
      <c r="AR361" s="35">
        <f t="shared" si="5948"/>
        <v>124.3405082108242</v>
      </c>
      <c r="AS361" s="35">
        <f t="shared" si="5948"/>
        <v>125.02796058194869</v>
      </c>
      <c r="AT361" s="35">
        <f t="shared" si="5948"/>
        <v>121.04658258576788</v>
      </c>
      <c r="AU361" s="35">
        <f t="shared" si="5948"/>
        <v>119.13548921578146</v>
      </c>
      <c r="AV361" s="35">
        <f t="shared" si="5948"/>
        <v>120.33032789335617</v>
      </c>
      <c r="AW361" s="35">
        <f t="shared" si="5948"/>
        <v>121.53071465164832</v>
      </c>
      <c r="AX361" s="35">
        <f t="shared" ref="AX361:BS361" si="5949">AX353+AX386+AX309+AX340+AX358</f>
        <v>122.73642803554299</v>
      </c>
      <c r="AY361" s="35">
        <f t="shared" si="5949"/>
        <v>123.94723603084515</v>
      </c>
      <c r="AZ361" s="35">
        <f t="shared" si="5949"/>
        <v>125.16289573827417</v>
      </c>
      <c r="BA361" s="35">
        <f t="shared" si="5949"/>
        <v>126.38315303875778</v>
      </c>
      <c r="BB361" s="35">
        <f t="shared" si="5949"/>
        <v>127.60774224981061</v>
      </c>
      <c r="BC361" s="35">
        <f t="shared" si="5949"/>
        <v>128.63154358537639</v>
      </c>
      <c r="BD361" s="35">
        <f t="shared" si="5949"/>
        <v>129.67624429415667</v>
      </c>
      <c r="BE361" s="35">
        <f t="shared" si="5949"/>
        <v>130.7863247744375</v>
      </c>
      <c r="BF361" s="35">
        <f t="shared" si="5949"/>
        <v>131.90026167719893</v>
      </c>
      <c r="BG361" s="35">
        <f t="shared" si="5949"/>
        <v>133.02613315090724</v>
      </c>
      <c r="BH361" s="35">
        <f t="shared" si="5949"/>
        <v>134.27044129509986</v>
      </c>
      <c r="BI361" s="35">
        <f t="shared" si="5949"/>
        <v>135.52143800656503</v>
      </c>
      <c r="BJ361" s="35">
        <f t="shared" si="5949"/>
        <v>136.78216994869541</v>
      </c>
      <c r="BK361" s="35">
        <f t="shared" si="5949"/>
        <v>138.050476751269</v>
      </c>
      <c r="BL361" s="35">
        <f t="shared" si="5949"/>
        <v>139.32357804699345</v>
      </c>
      <c r="BM361" s="35">
        <f t="shared" si="5949"/>
        <v>139.19083454725398</v>
      </c>
      <c r="BN361" s="35">
        <f t="shared" si="5949"/>
        <v>139.12024439166976</v>
      </c>
      <c r="BO361" s="35">
        <f t="shared" si="5949"/>
        <v>138.97681973506693</v>
      </c>
      <c r="BP361" s="35">
        <f t="shared" si="5949"/>
        <v>138.90175950519821</v>
      </c>
      <c r="BQ361" s="35">
        <f t="shared" si="5949"/>
        <v>139.53212337082613</v>
      </c>
      <c r="BR361" s="35">
        <f t="shared" si="5949"/>
        <v>140.51728059691928</v>
      </c>
      <c r="BS361" s="35">
        <f t="shared" si="5949"/>
        <v>141.68418958770914</v>
      </c>
    </row>
    <row r="362" spans="6:71">
      <c r="F362" t="s">
        <v>203</v>
      </c>
      <c r="R362" s="35">
        <f>R360-R361</f>
        <v>49.109880554485528</v>
      </c>
      <c r="S362" s="35">
        <f t="shared" ref="S362:BR362" si="5950">S360-S361</f>
        <v>52.554022903615589</v>
      </c>
      <c r="T362" s="35">
        <f t="shared" si="5950"/>
        <v>48.07760249093289</v>
      </c>
      <c r="U362" s="35">
        <f t="shared" si="5950"/>
        <v>47.862158894441166</v>
      </c>
      <c r="V362" s="35">
        <f t="shared" si="5950"/>
        <v>49.214103035679415</v>
      </c>
      <c r="W362" s="35">
        <f t="shared" si="5950"/>
        <v>52.131077655970756</v>
      </c>
      <c r="X362" s="35">
        <f t="shared" si="5950"/>
        <v>52.16964636064904</v>
      </c>
      <c r="Y362" s="35">
        <f t="shared" si="5950"/>
        <v>53.506667130170086</v>
      </c>
      <c r="Z362" s="35">
        <f t="shared" si="5950"/>
        <v>54.889771830268501</v>
      </c>
      <c r="AA362" s="35">
        <f t="shared" si="5950"/>
        <v>56.269215305644821</v>
      </c>
      <c r="AB362" s="35">
        <f t="shared" si="5950"/>
        <v>57.804613173061711</v>
      </c>
      <c r="AC362" s="35">
        <f t="shared" si="5950"/>
        <v>59.373335392066906</v>
      </c>
      <c r="AD362" s="35">
        <f t="shared" si="5950"/>
        <v>59.596570483574027</v>
      </c>
      <c r="AE362" s="35">
        <f t="shared" si="5950"/>
        <v>61.238902221969198</v>
      </c>
      <c r="AF362" s="35">
        <f t="shared" si="5950"/>
        <v>61.844620132912297</v>
      </c>
      <c r="AG362" s="35">
        <f t="shared" si="5950"/>
        <v>59.777429116699238</v>
      </c>
      <c r="AH362" s="35">
        <f t="shared" si="5950"/>
        <v>57.466181386979741</v>
      </c>
      <c r="AI362" s="35">
        <f t="shared" si="5950"/>
        <v>58.480845726024228</v>
      </c>
      <c r="AJ362" s="35">
        <f t="shared" si="5950"/>
        <v>59.156352665217213</v>
      </c>
      <c r="AK362" s="35">
        <f t="shared" si="5950"/>
        <v>60.45280226536741</v>
      </c>
      <c r="AL362" s="35">
        <f t="shared" si="5950"/>
        <v>61.764794508839628</v>
      </c>
      <c r="AM362" s="35">
        <f t="shared" si="5950"/>
        <v>63.092434219101108</v>
      </c>
      <c r="AN362" s="35">
        <f t="shared" si="5950"/>
        <v>64.435824220964179</v>
      </c>
      <c r="AO362" s="35">
        <f t="shared" si="5950"/>
        <v>49.202745565018716</v>
      </c>
      <c r="AP362" s="35">
        <f t="shared" si="5950"/>
        <v>40.559125930760501</v>
      </c>
      <c r="AQ362" s="35">
        <f t="shared" si="5950"/>
        <v>41.078812163335044</v>
      </c>
      <c r="AR362" s="35">
        <f t="shared" si="5950"/>
        <v>35.738950011123649</v>
      </c>
      <c r="AS362" s="35">
        <f t="shared" si="5950"/>
        <v>15.160813356679625</v>
      </c>
      <c r="AT362" s="35">
        <f t="shared" si="5950"/>
        <v>21.555785564023779</v>
      </c>
      <c r="AU362" s="35">
        <f t="shared" si="5950"/>
        <v>25.599462725638205</v>
      </c>
      <c r="AV362" s="35">
        <f t="shared" si="5950"/>
        <v>26.108760758974753</v>
      </c>
      <c r="AW362" s="35">
        <f t="shared" si="5950"/>
        <v>26.624777784578512</v>
      </c>
      <c r="AX362" s="35">
        <f t="shared" si="5950"/>
        <v>27.147580842582954</v>
      </c>
      <c r="AY362" s="35">
        <f t="shared" si="5950"/>
        <v>27.677236997124737</v>
      </c>
      <c r="AZ362" s="35">
        <f t="shared" si="5950"/>
        <v>28.213813310937795</v>
      </c>
      <c r="BA362" s="35">
        <f t="shared" si="5950"/>
        <v>28.75737681892825</v>
      </c>
      <c r="BB362" s="35">
        <f t="shared" si="5950"/>
        <v>29.307994500699735</v>
      </c>
      <c r="BC362" s="35">
        <f t="shared" si="5950"/>
        <v>30.099704910934776</v>
      </c>
      <c r="BD362" s="35">
        <f t="shared" si="5950"/>
        <v>30.879031570114535</v>
      </c>
      <c r="BE362" s="35">
        <f t="shared" si="5950"/>
        <v>31.59488985941195</v>
      </c>
      <c r="BF362" s="35">
        <f t="shared" si="5950"/>
        <v>32.317258051339053</v>
      </c>
      <c r="BG362" s="35">
        <f t="shared" si="5950"/>
        <v>33.03659973637275</v>
      </c>
      <c r="BH362" s="35">
        <f t="shared" si="5950"/>
        <v>33.439272791518079</v>
      </c>
      <c r="BI362" s="35">
        <f t="shared" si="5950"/>
        <v>33.711187826435008</v>
      </c>
      <c r="BJ362" s="35">
        <f t="shared" si="5950"/>
        <v>34.073897574341885</v>
      </c>
      <c r="BK362" s="35">
        <f t="shared" si="5950"/>
        <v>34.550849655761027</v>
      </c>
      <c r="BL362" s="35">
        <f t="shared" si="5950"/>
        <v>34.866887044514954</v>
      </c>
      <c r="BM362" s="35">
        <f t="shared" si="5950"/>
        <v>36.617834833830187</v>
      </c>
      <c r="BN362" s="35">
        <f t="shared" si="5950"/>
        <v>38.355643978448825</v>
      </c>
      <c r="BO362" s="35">
        <f t="shared" si="5950"/>
        <v>40.337764251688782</v>
      </c>
      <c r="BP362" s="35">
        <f t="shared" si="5950"/>
        <v>42.257916572255454</v>
      </c>
      <c r="BQ362" s="35">
        <f t="shared" si="5950"/>
        <v>43.355120670686603</v>
      </c>
      <c r="BR362" s="35">
        <f t="shared" si="5950"/>
        <v>44.053939655317834</v>
      </c>
      <c r="BS362" s="35">
        <f>BS180-BS361</f>
        <v>44.551841843295477</v>
      </c>
    </row>
    <row r="363" spans="6:71">
      <c r="F363" t="s">
        <v>224</v>
      </c>
      <c r="Q363" s="36">
        <f>Q316</f>
        <v>0</v>
      </c>
      <c r="R363" s="35">
        <f>IF(R364&lt;0,R364,0)</f>
        <v>0</v>
      </c>
      <c r="S363" s="35">
        <f t="shared" ref="S363:BS363" si="5951">IF(S364&lt;0,S364,0)</f>
        <v>0</v>
      </c>
      <c r="T363" s="35">
        <f t="shared" si="5951"/>
        <v>0</v>
      </c>
      <c r="U363" s="35">
        <f t="shared" si="5951"/>
        <v>0</v>
      </c>
      <c r="V363" s="35">
        <f t="shared" si="5951"/>
        <v>0</v>
      </c>
      <c r="W363" s="35">
        <f t="shared" si="5951"/>
        <v>0</v>
      </c>
      <c r="X363" s="35">
        <f t="shared" si="5951"/>
        <v>0</v>
      </c>
      <c r="Y363" s="35">
        <f t="shared" si="5951"/>
        <v>0</v>
      </c>
      <c r="Z363" s="35">
        <f t="shared" si="5951"/>
        <v>0</v>
      </c>
      <c r="AA363" s="35">
        <f t="shared" si="5951"/>
        <v>0</v>
      </c>
      <c r="AB363" s="35">
        <f t="shared" si="5951"/>
        <v>0</v>
      </c>
      <c r="AC363" s="35">
        <f t="shared" si="5951"/>
        <v>0</v>
      </c>
      <c r="AD363" s="35">
        <f t="shared" si="5951"/>
        <v>0</v>
      </c>
      <c r="AE363" s="35">
        <f t="shared" si="5951"/>
        <v>0</v>
      </c>
      <c r="AF363" s="35">
        <f t="shared" si="5951"/>
        <v>0</v>
      </c>
      <c r="AG363" s="35">
        <f t="shared" si="5951"/>
        <v>0</v>
      </c>
      <c r="AH363" s="35">
        <f t="shared" si="5951"/>
        <v>0</v>
      </c>
      <c r="AI363" s="35">
        <f t="shared" si="5951"/>
        <v>0</v>
      </c>
      <c r="AJ363" s="35">
        <f t="shared" si="5951"/>
        <v>0</v>
      </c>
      <c r="AK363" s="35">
        <f t="shared" si="5951"/>
        <v>0</v>
      </c>
      <c r="AL363" s="35">
        <f t="shared" si="5951"/>
        <v>0</v>
      </c>
      <c r="AM363" s="35">
        <f t="shared" si="5951"/>
        <v>0</v>
      </c>
      <c r="AN363" s="35">
        <f t="shared" si="5951"/>
        <v>0</v>
      </c>
      <c r="AO363" s="35">
        <f t="shared" si="5951"/>
        <v>0</v>
      </c>
      <c r="AP363" s="35">
        <f t="shared" si="5951"/>
        <v>0</v>
      </c>
      <c r="AQ363" s="35">
        <f t="shared" si="5951"/>
        <v>0</v>
      </c>
      <c r="AR363" s="35">
        <f t="shared" si="5951"/>
        <v>0</v>
      </c>
      <c r="AS363" s="35">
        <f t="shared" si="5951"/>
        <v>0</v>
      </c>
      <c r="AT363" s="35">
        <f t="shared" si="5951"/>
        <v>0</v>
      </c>
      <c r="AU363" s="35">
        <f t="shared" si="5951"/>
        <v>0</v>
      </c>
      <c r="AV363" s="35">
        <f t="shared" si="5951"/>
        <v>0</v>
      </c>
      <c r="AW363" s="35">
        <f t="shared" si="5951"/>
        <v>0</v>
      </c>
      <c r="AX363" s="35">
        <f t="shared" si="5951"/>
        <v>0</v>
      </c>
      <c r="AY363" s="35">
        <f t="shared" si="5951"/>
        <v>0</v>
      </c>
      <c r="AZ363" s="35">
        <f t="shared" si="5951"/>
        <v>0</v>
      </c>
      <c r="BA363" s="35">
        <f t="shared" si="5951"/>
        <v>0</v>
      </c>
      <c r="BB363" s="35">
        <f t="shared" si="5951"/>
        <v>0</v>
      </c>
      <c r="BC363" s="35">
        <f t="shared" si="5951"/>
        <v>0</v>
      </c>
      <c r="BD363" s="35">
        <f t="shared" si="5951"/>
        <v>0</v>
      </c>
      <c r="BE363" s="35">
        <f t="shared" si="5951"/>
        <v>0</v>
      </c>
      <c r="BF363" s="35">
        <f t="shared" si="5951"/>
        <v>0</v>
      </c>
      <c r="BG363" s="35">
        <f t="shared" si="5951"/>
        <v>0</v>
      </c>
      <c r="BH363" s="35">
        <f t="shared" si="5951"/>
        <v>0</v>
      </c>
      <c r="BI363" s="35">
        <f t="shared" si="5951"/>
        <v>0</v>
      </c>
      <c r="BJ363" s="35">
        <f t="shared" si="5951"/>
        <v>0</v>
      </c>
      <c r="BK363" s="35">
        <f t="shared" si="5951"/>
        <v>0</v>
      </c>
      <c r="BL363" s="35">
        <f t="shared" si="5951"/>
        <v>0</v>
      </c>
      <c r="BM363" s="35">
        <f t="shared" si="5951"/>
        <v>0</v>
      </c>
      <c r="BN363" s="35">
        <f t="shared" si="5951"/>
        <v>0</v>
      </c>
      <c r="BO363" s="35">
        <f t="shared" si="5951"/>
        <v>0</v>
      </c>
      <c r="BP363" s="35">
        <f t="shared" si="5951"/>
        <v>0</v>
      </c>
      <c r="BQ363" s="35">
        <f t="shared" si="5951"/>
        <v>0</v>
      </c>
      <c r="BR363" s="35">
        <f t="shared" si="5951"/>
        <v>0</v>
      </c>
      <c r="BS363" s="35">
        <f t="shared" si="5951"/>
        <v>0</v>
      </c>
    </row>
    <row r="364" spans="6:71">
      <c r="F364" t="s">
        <v>205</v>
      </c>
      <c r="R364" s="35">
        <f>R362+Q363</f>
        <v>49.109880554485528</v>
      </c>
      <c r="S364" s="35">
        <f t="shared" ref="S364:BS364" si="5952">S362+R363</f>
        <v>52.554022903615589</v>
      </c>
      <c r="T364" s="35">
        <f t="shared" si="5952"/>
        <v>48.07760249093289</v>
      </c>
      <c r="U364" s="35">
        <f t="shared" si="5952"/>
        <v>47.862158894441166</v>
      </c>
      <c r="V364" s="35">
        <f t="shared" si="5952"/>
        <v>49.214103035679415</v>
      </c>
      <c r="W364" s="35">
        <f t="shared" si="5952"/>
        <v>52.131077655970756</v>
      </c>
      <c r="X364" s="35">
        <f t="shared" si="5952"/>
        <v>52.16964636064904</v>
      </c>
      <c r="Y364" s="35">
        <f t="shared" si="5952"/>
        <v>53.506667130170086</v>
      </c>
      <c r="Z364" s="35">
        <f t="shared" si="5952"/>
        <v>54.889771830268501</v>
      </c>
      <c r="AA364" s="35">
        <f t="shared" si="5952"/>
        <v>56.269215305644821</v>
      </c>
      <c r="AB364" s="35">
        <f t="shared" si="5952"/>
        <v>57.804613173061711</v>
      </c>
      <c r="AC364" s="35">
        <f t="shared" si="5952"/>
        <v>59.373335392066906</v>
      </c>
      <c r="AD364" s="35">
        <f t="shared" si="5952"/>
        <v>59.596570483574027</v>
      </c>
      <c r="AE364" s="35">
        <f t="shared" si="5952"/>
        <v>61.238902221969198</v>
      </c>
      <c r="AF364" s="35">
        <f t="shared" si="5952"/>
        <v>61.844620132912297</v>
      </c>
      <c r="AG364" s="35">
        <f t="shared" si="5952"/>
        <v>59.777429116699238</v>
      </c>
      <c r="AH364" s="35">
        <f t="shared" si="5952"/>
        <v>57.466181386979741</v>
      </c>
      <c r="AI364" s="35">
        <f t="shared" si="5952"/>
        <v>58.480845726024228</v>
      </c>
      <c r="AJ364" s="35">
        <f t="shared" si="5952"/>
        <v>59.156352665217213</v>
      </c>
      <c r="AK364" s="35">
        <f t="shared" si="5952"/>
        <v>60.45280226536741</v>
      </c>
      <c r="AL364" s="35">
        <f t="shared" si="5952"/>
        <v>61.764794508839628</v>
      </c>
      <c r="AM364" s="35">
        <f t="shared" si="5952"/>
        <v>63.092434219101108</v>
      </c>
      <c r="AN364" s="35">
        <f t="shared" si="5952"/>
        <v>64.435824220964179</v>
      </c>
      <c r="AO364" s="35">
        <f t="shared" si="5952"/>
        <v>49.202745565018716</v>
      </c>
      <c r="AP364" s="35">
        <f t="shared" si="5952"/>
        <v>40.559125930760501</v>
      </c>
      <c r="AQ364" s="35">
        <f t="shared" si="5952"/>
        <v>41.078812163335044</v>
      </c>
      <c r="AR364" s="35">
        <f t="shared" si="5952"/>
        <v>35.738950011123649</v>
      </c>
      <c r="AS364" s="35">
        <f t="shared" si="5952"/>
        <v>15.160813356679625</v>
      </c>
      <c r="AT364" s="35">
        <f t="shared" si="5952"/>
        <v>21.555785564023779</v>
      </c>
      <c r="AU364" s="35">
        <f t="shared" si="5952"/>
        <v>25.599462725638205</v>
      </c>
      <c r="AV364" s="35">
        <f t="shared" si="5952"/>
        <v>26.108760758974753</v>
      </c>
      <c r="AW364" s="35">
        <f t="shared" si="5952"/>
        <v>26.624777784578512</v>
      </c>
      <c r="AX364" s="35">
        <f t="shared" si="5952"/>
        <v>27.147580842582954</v>
      </c>
      <c r="AY364" s="35">
        <f t="shared" si="5952"/>
        <v>27.677236997124737</v>
      </c>
      <c r="AZ364" s="35">
        <f t="shared" si="5952"/>
        <v>28.213813310937795</v>
      </c>
      <c r="BA364" s="35">
        <f t="shared" si="5952"/>
        <v>28.75737681892825</v>
      </c>
      <c r="BB364" s="35">
        <f t="shared" si="5952"/>
        <v>29.307994500699735</v>
      </c>
      <c r="BC364" s="35">
        <f t="shared" si="5952"/>
        <v>30.099704910934776</v>
      </c>
      <c r="BD364" s="35">
        <f t="shared" si="5952"/>
        <v>30.879031570114535</v>
      </c>
      <c r="BE364" s="35">
        <f t="shared" si="5952"/>
        <v>31.59488985941195</v>
      </c>
      <c r="BF364" s="35">
        <f t="shared" si="5952"/>
        <v>32.317258051339053</v>
      </c>
      <c r="BG364" s="35">
        <f t="shared" si="5952"/>
        <v>33.03659973637275</v>
      </c>
      <c r="BH364" s="35">
        <f t="shared" si="5952"/>
        <v>33.439272791518079</v>
      </c>
      <c r="BI364" s="35">
        <f t="shared" si="5952"/>
        <v>33.711187826435008</v>
      </c>
      <c r="BJ364" s="35">
        <f t="shared" si="5952"/>
        <v>34.073897574341885</v>
      </c>
      <c r="BK364" s="35">
        <f t="shared" si="5952"/>
        <v>34.550849655761027</v>
      </c>
      <c r="BL364" s="35">
        <f t="shared" si="5952"/>
        <v>34.866887044514954</v>
      </c>
      <c r="BM364" s="35">
        <f t="shared" si="5952"/>
        <v>36.617834833830187</v>
      </c>
      <c r="BN364" s="35">
        <f t="shared" si="5952"/>
        <v>38.355643978448825</v>
      </c>
      <c r="BO364" s="35">
        <f t="shared" si="5952"/>
        <v>40.337764251688782</v>
      </c>
      <c r="BP364" s="35">
        <f t="shared" si="5952"/>
        <v>42.257916572255454</v>
      </c>
      <c r="BQ364" s="35">
        <f t="shared" si="5952"/>
        <v>43.355120670686603</v>
      </c>
      <c r="BR364" s="35">
        <f t="shared" si="5952"/>
        <v>44.053939655317834</v>
      </c>
      <c r="BS364" s="35">
        <f t="shared" si="5952"/>
        <v>44.551841843295477</v>
      </c>
    </row>
    <row r="365" spans="6:71">
      <c r="F365" t="s">
        <v>202</v>
      </c>
      <c r="R365" s="35">
        <f t="shared" ref="R365:AW365" si="5953">MAX(0,(R171+R172+R174+R175-R361+Q363+R332)*$O$351/(1-(1-$O$17)*$O$351))</f>
        <v>15.106059774359807</v>
      </c>
      <c r="S365" s="35">
        <f t="shared" si="5953"/>
        <v>16.147442580976978</v>
      </c>
      <c r="T365" s="35">
        <f t="shared" si="5953"/>
        <v>14.800852835138734</v>
      </c>
      <c r="U365" s="35">
        <f t="shared" si="5953"/>
        <v>14.733490721016942</v>
      </c>
      <c r="V365" s="35">
        <f t="shared" si="5953"/>
        <v>15.136743412576745</v>
      </c>
      <c r="W365" s="35">
        <f t="shared" si="5953"/>
        <v>16.009642077870243</v>
      </c>
      <c r="X365" s="35">
        <f t="shared" si="5953"/>
        <v>16.019093955552421</v>
      </c>
      <c r="Y365" s="35">
        <f t="shared" si="5953"/>
        <v>16.418076850830047</v>
      </c>
      <c r="Z365" s="35">
        <f t="shared" si="5953"/>
        <v>16.830663494529141</v>
      </c>
      <c r="AA365" s="35">
        <f t="shared" si="5953"/>
        <v>17.241918575331503</v>
      </c>
      <c r="AB365" s="35">
        <f t="shared" si="5953"/>
        <v>17.699720363619949</v>
      </c>
      <c r="AC365" s="35">
        <f t="shared" si="5953"/>
        <v>18.167270949199917</v>
      </c>
      <c r="AD365" s="35">
        <f t="shared" si="5953"/>
        <v>18.230918422187816</v>
      </c>
      <c r="AE365" s="35">
        <f t="shared" si="5953"/>
        <v>18.720296468799546</v>
      </c>
      <c r="AF365" s="35">
        <f t="shared" si="5953"/>
        <v>18.89869447117886</v>
      </c>
      <c r="AG365" s="35">
        <f t="shared" si="5953"/>
        <v>18.275206337583175</v>
      </c>
      <c r="AH365" s="35">
        <f t="shared" si="5953"/>
        <v>17.578766940319294</v>
      </c>
      <c r="AI365" s="35">
        <f t="shared" si="5953"/>
        <v>17.880408985562585</v>
      </c>
      <c r="AJ365" s="35">
        <f t="shared" si="5953"/>
        <v>18.080117952517188</v>
      </c>
      <c r="AK365" s="35">
        <f t="shared" si="5953"/>
        <v>18.46595007916876</v>
      </c>
      <c r="AL365" s="35">
        <f t="shared" si="5953"/>
        <v>18.856192431873072</v>
      </c>
      <c r="AM365" s="35">
        <f t="shared" si="5953"/>
        <v>19.250867668514701</v>
      </c>
      <c r="AN365" s="35">
        <f t="shared" si="5953"/>
        <v>19.649997597928596</v>
      </c>
      <c r="AO365" s="35">
        <f t="shared" si="5953"/>
        <v>15.075907240783705</v>
      </c>
      <c r="AP365" s="35">
        <f t="shared" si="5953"/>
        <v>12.480653671601418</v>
      </c>
      <c r="AQ365" s="35">
        <f t="shared" si="5953"/>
        <v>12.63631949402413</v>
      </c>
      <c r="AR365" s="35">
        <f t="shared" si="5953"/>
        <v>11.034080476756845</v>
      </c>
      <c r="AS365" s="35">
        <f t="shared" si="5953"/>
        <v>4.8609218479368383</v>
      </c>
      <c r="AT365" s="35">
        <f t="shared" si="5953"/>
        <v>6.7819804962094619</v>
      </c>
      <c r="AU365" s="35">
        <f t="shared" si="5953"/>
        <v>7.9976337594170364</v>
      </c>
      <c r="AV365" s="35">
        <f t="shared" si="5953"/>
        <v>8.1529547939520501</v>
      </c>
      <c r="AW365" s="35">
        <f t="shared" si="5953"/>
        <v>8.3102713603718747</v>
      </c>
      <c r="AX365" s="35">
        <f t="shared" ref="AX365:BS365" si="5954">MAX(0,(AX171+AX172+AX174+AX175-AX361+AW363+AX332)*$O$351/(1-(1-$O$17)*$O$351))</f>
        <v>8.4696018367429158</v>
      </c>
      <c r="AY365" s="35">
        <f t="shared" si="5954"/>
        <v>8.6309645483195325</v>
      </c>
      <c r="AZ365" s="35">
        <f t="shared" si="5954"/>
        <v>8.7943777582345266</v>
      </c>
      <c r="BA365" s="35">
        <f t="shared" si="5954"/>
        <v>8.9598596578406706</v>
      </c>
      <c r="BB365" s="35">
        <f t="shared" si="5954"/>
        <v>9.1274283566930556</v>
      </c>
      <c r="BC365" s="35">
        <f t="shared" si="5954"/>
        <v>9.3672933698429741</v>
      </c>
      <c r="BD365" s="35">
        <f t="shared" si="5954"/>
        <v>9.6034096331868426</v>
      </c>
      <c r="BE365" s="35">
        <f t="shared" si="5954"/>
        <v>9.820449570019596</v>
      </c>
      <c r="BF365" s="35">
        <f t="shared" si="5954"/>
        <v>10.03940439826555</v>
      </c>
      <c r="BG365" s="35">
        <f t="shared" si="5954"/>
        <v>10.257410856453072</v>
      </c>
      <c r="BH365" s="35">
        <f t="shared" si="5954"/>
        <v>10.380373892219197</v>
      </c>
      <c r="BI365" s="35">
        <f t="shared" si="5954"/>
        <v>10.464085670587721</v>
      </c>
      <c r="BJ365" s="35">
        <f t="shared" si="5954"/>
        <v>10.575025496770008</v>
      </c>
      <c r="BK365" s="35">
        <f t="shared" si="5954"/>
        <v>10.720216665082418</v>
      </c>
      <c r="BL365" s="35">
        <f t="shared" si="5954"/>
        <v>10.817098150222497</v>
      </c>
      <c r="BM365" s="35">
        <f t="shared" si="5954"/>
        <v>11.34443401840605</v>
      </c>
      <c r="BN365" s="35">
        <f t="shared" si="5954"/>
        <v>11.867828723607801</v>
      </c>
      <c r="BO365" s="35">
        <f t="shared" si="5954"/>
        <v>12.464511782469298</v>
      </c>
      <c r="BP365" s="35">
        <f t="shared" si="5954"/>
        <v>13.042582209492915</v>
      </c>
      <c r="BQ365" s="35">
        <f t="shared" si="5954"/>
        <v>13.373744000187447</v>
      </c>
      <c r="BR365" s="35">
        <f t="shared" si="5954"/>
        <v>13.585367810747531</v>
      </c>
      <c r="BS365" s="35">
        <f t="shared" si="5954"/>
        <v>13.736693271668285</v>
      </c>
    </row>
    <row r="366" spans="6:71">
      <c r="F366" t="s">
        <v>184</v>
      </c>
      <c r="R366" s="35">
        <f>IF(R364&gt;0,R364*$O$351,0)</f>
        <v>14.732964166345658</v>
      </c>
      <c r="S366" s="35">
        <f t="shared" ref="S366:BS366" si="5955">IF(S364&gt;0,S364*$O$351,0)</f>
        <v>15.766206871084677</v>
      </c>
      <c r="T366" s="35">
        <f t="shared" si="5955"/>
        <v>14.423280747279867</v>
      </c>
      <c r="U366" s="35">
        <f t="shared" si="5955"/>
        <v>14.358647668332349</v>
      </c>
      <c r="V366" s="35">
        <f t="shared" si="5955"/>
        <v>14.764230910703823</v>
      </c>
      <c r="W366" s="35">
        <f t="shared" si="5955"/>
        <v>15.639323296791225</v>
      </c>
      <c r="X366" s="35">
        <f t="shared" si="5955"/>
        <v>15.65089390819471</v>
      </c>
      <c r="Y366" s="35">
        <f t="shared" si="5955"/>
        <v>16.052000139051025</v>
      </c>
      <c r="Z366" s="35">
        <f t="shared" si="5955"/>
        <v>16.466931549080549</v>
      </c>
      <c r="AA366" s="35">
        <f t="shared" si="5955"/>
        <v>16.880764591693445</v>
      </c>
      <c r="AB366" s="35">
        <f t="shared" si="5955"/>
        <v>17.341383951918512</v>
      </c>
      <c r="AC366" s="35">
        <f t="shared" si="5955"/>
        <v>17.812000617620072</v>
      </c>
      <c r="AD366" s="35">
        <f t="shared" si="5955"/>
        <v>17.878971145072207</v>
      </c>
      <c r="AE366" s="35">
        <f t="shared" si="5955"/>
        <v>18.371670666590759</v>
      </c>
      <c r="AF366" s="35">
        <f t="shared" si="5955"/>
        <v>18.55338603987369</v>
      </c>
      <c r="AG366" s="35">
        <f t="shared" si="5955"/>
        <v>17.93322873500977</v>
      </c>
      <c r="AH366" s="35">
        <f t="shared" si="5955"/>
        <v>17.239854416093923</v>
      </c>
      <c r="AI366" s="35">
        <f t="shared" si="5955"/>
        <v>17.544253717807269</v>
      </c>
      <c r="AJ366" s="35">
        <f t="shared" si="5955"/>
        <v>17.746905799565162</v>
      </c>
      <c r="AK366" s="35">
        <f t="shared" si="5955"/>
        <v>18.135840679610222</v>
      </c>
      <c r="AL366" s="35">
        <f t="shared" si="5955"/>
        <v>18.529438352651887</v>
      </c>
      <c r="AM366" s="35">
        <f t="shared" si="5955"/>
        <v>18.927730265730332</v>
      </c>
      <c r="AN366" s="35">
        <f t="shared" si="5955"/>
        <v>19.330747266289254</v>
      </c>
      <c r="AO366" s="35">
        <f t="shared" si="5955"/>
        <v>14.760823669505614</v>
      </c>
      <c r="AP366" s="35">
        <f t="shared" si="5955"/>
        <v>12.167737779228149</v>
      </c>
      <c r="AQ366" s="35">
        <f t="shared" si="5955"/>
        <v>12.323643649000513</v>
      </c>
      <c r="AR366" s="35">
        <f t="shared" si="5955"/>
        <v>10.721685003337095</v>
      </c>
      <c r="AS366" s="35">
        <f t="shared" si="5955"/>
        <v>4.5482440070038876</v>
      </c>
      <c r="AT366" s="35">
        <f t="shared" si="5955"/>
        <v>6.4667356692071332</v>
      </c>
      <c r="AU366" s="35">
        <f t="shared" si="5955"/>
        <v>7.6798388176914614</v>
      </c>
      <c r="AV366" s="35">
        <f t="shared" si="5955"/>
        <v>7.8326282276924255</v>
      </c>
      <c r="AW366" s="35">
        <f t="shared" si="5955"/>
        <v>7.9874333353735532</v>
      </c>
      <c r="AX366" s="35">
        <f t="shared" si="5955"/>
        <v>8.1442742527748866</v>
      </c>
      <c r="AY366" s="35">
        <f t="shared" si="5955"/>
        <v>8.3031710991374208</v>
      </c>
      <c r="AZ366" s="35">
        <f t="shared" si="5955"/>
        <v>8.464143993281338</v>
      </c>
      <c r="BA366" s="35">
        <f t="shared" si="5955"/>
        <v>8.6272130456784755</v>
      </c>
      <c r="BB366" s="35">
        <f t="shared" si="5955"/>
        <v>8.7923983502099201</v>
      </c>
      <c r="BC366" s="35">
        <f t="shared" si="5955"/>
        <v>9.029911473280432</v>
      </c>
      <c r="BD366" s="35">
        <f t="shared" si="5955"/>
        <v>9.2637094710343604</v>
      </c>
      <c r="BE366" s="35">
        <f t="shared" si="5955"/>
        <v>9.4784669578235849</v>
      </c>
      <c r="BF366" s="35">
        <f t="shared" si="5955"/>
        <v>9.6951774154017158</v>
      </c>
      <c r="BG366" s="35">
        <f t="shared" si="5955"/>
        <v>9.9109799209118243</v>
      </c>
      <c r="BH366" s="35">
        <f t="shared" si="5955"/>
        <v>10.031781837455423</v>
      </c>
      <c r="BI366" s="35">
        <f t="shared" si="5955"/>
        <v>10.113356347930502</v>
      </c>
      <c r="BJ366" s="35">
        <f t="shared" si="5955"/>
        <v>10.222169272302565</v>
      </c>
      <c r="BK366" s="35">
        <f t="shared" si="5955"/>
        <v>10.365254896728308</v>
      </c>
      <c r="BL366" s="35">
        <f t="shared" si="5955"/>
        <v>10.460066113354486</v>
      </c>
      <c r="BM366" s="35">
        <f t="shared" si="5955"/>
        <v>10.985350450149056</v>
      </c>
      <c r="BN366" s="35">
        <f t="shared" si="5955"/>
        <v>11.506693193534646</v>
      </c>
      <c r="BO366" s="35">
        <f t="shared" si="5955"/>
        <v>12.101329275506634</v>
      </c>
      <c r="BP366" s="35">
        <f t="shared" si="5955"/>
        <v>12.677374971676636</v>
      </c>
      <c r="BQ366" s="35">
        <f t="shared" si="5955"/>
        <v>13.00653620120598</v>
      </c>
      <c r="BR366" s="35">
        <f t="shared" si="5955"/>
        <v>13.21618189659535</v>
      </c>
      <c r="BS366" s="35">
        <f t="shared" si="5955"/>
        <v>13.365552552988643</v>
      </c>
    </row>
    <row r="367" spans="6:71">
      <c r="F367" t="s">
        <v>225</v>
      </c>
      <c r="R367" s="35">
        <f t="shared" ref="R367:AW367" si="5956">R319-R366</f>
        <v>-2.6236562635854455</v>
      </c>
      <c r="S367" s="35">
        <f t="shared" si="5956"/>
        <v>-2.6808985061101342</v>
      </c>
      <c r="T367" s="35">
        <f t="shared" si="5956"/>
        <v>-2.655135445144106</v>
      </c>
      <c r="U367" s="35">
        <f t="shared" si="5956"/>
        <v>-2.6359445190791746</v>
      </c>
      <c r="V367" s="35">
        <f t="shared" si="5956"/>
        <v>-2.619555786263037</v>
      </c>
      <c r="W367" s="35">
        <f t="shared" si="5956"/>
        <v>-2.6041292597162506</v>
      </c>
      <c r="X367" s="35">
        <f t="shared" si="5956"/>
        <v>-2.5892300519009819</v>
      </c>
      <c r="Y367" s="35">
        <f t="shared" si="5956"/>
        <v>-2.5742984832331999</v>
      </c>
      <c r="Z367" s="35">
        <f t="shared" si="5956"/>
        <v>-2.5578097850621404</v>
      </c>
      <c r="AA367" s="35">
        <f t="shared" si="5956"/>
        <v>-2.5396812263061879</v>
      </c>
      <c r="AB367" s="35">
        <f t="shared" si="5956"/>
        <v>-2.5198676983502164</v>
      </c>
      <c r="AC367" s="35">
        <f t="shared" si="5956"/>
        <v>-2.4983066289008615</v>
      </c>
      <c r="AD367" s="35">
        <f t="shared" si="5956"/>
        <v>-2.4749384828491419</v>
      </c>
      <c r="AE367" s="35">
        <f t="shared" si="5956"/>
        <v>-2.451581444448161</v>
      </c>
      <c r="AF367" s="35">
        <f t="shared" si="5956"/>
        <v>-2.4282532659251217</v>
      </c>
      <c r="AG367" s="35">
        <f t="shared" si="5956"/>
        <v>-2.4048304502249938</v>
      </c>
      <c r="AH367" s="35">
        <f t="shared" si="5956"/>
        <v>-2.3832764253760459</v>
      </c>
      <c r="AI367" s="35">
        <f t="shared" si="5956"/>
        <v>-2.3638870435324044</v>
      </c>
      <c r="AJ367" s="35">
        <f t="shared" si="5956"/>
        <v>-2.343190682003998</v>
      </c>
      <c r="AK367" s="35">
        <f t="shared" si="5956"/>
        <v>-2.3213717213935521</v>
      </c>
      <c r="AL367" s="35">
        <f t="shared" si="5956"/>
        <v>-2.2977766775754596</v>
      </c>
      <c r="AM367" s="35">
        <f t="shared" si="5956"/>
        <v>-2.2723437440779968</v>
      </c>
      <c r="AN367" s="35">
        <f t="shared" si="5956"/>
        <v>-2.2450093602429675</v>
      </c>
      <c r="AO367" s="35">
        <f t="shared" si="5956"/>
        <v>-2.2157081658953377</v>
      </c>
      <c r="AP367" s="35">
        <f t="shared" si="5956"/>
        <v>-2.2004647692593942</v>
      </c>
      <c r="AQ367" s="35">
        <f t="shared" si="5956"/>
        <v>-2.1987767254471944</v>
      </c>
      <c r="AR367" s="35">
        <f t="shared" si="5956"/>
        <v>-2.1968051162971456</v>
      </c>
      <c r="AS367" s="35">
        <f t="shared" si="5956"/>
        <v>-2.1987907609381554</v>
      </c>
      <c r="AT367" s="35">
        <f t="shared" si="5956"/>
        <v>-2.2168421368717981</v>
      </c>
      <c r="AU367" s="35">
        <f t="shared" si="5956"/>
        <v>-2.2347748713312487</v>
      </c>
      <c r="AV367" s="35">
        <f t="shared" si="5956"/>
        <v>-2.2525775804040462</v>
      </c>
      <c r="AW367" s="35">
        <f t="shared" si="5956"/>
        <v>-2.2702384810122886</v>
      </c>
      <c r="AX367" s="35">
        <f t="shared" ref="AX367:BS367" si="5957">AX319-AX366</f>
        <v>-2.2877453796305822</v>
      </c>
      <c r="AY367" s="35">
        <f t="shared" si="5957"/>
        <v>-2.3050856607143713</v>
      </c>
      <c r="AZ367" s="35">
        <f t="shared" si="5957"/>
        <v>-2.3222462748314898</v>
      </c>
      <c r="BA367" s="35">
        <f t="shared" si="5957"/>
        <v>-2.339213726489989</v>
      </c>
      <c r="BB367" s="35">
        <f t="shared" si="5957"/>
        <v>-2.3559740616544884</v>
      </c>
      <c r="BC367" s="35">
        <f t="shared" si="5957"/>
        <v>-2.3725128549438095</v>
      </c>
      <c r="BD367" s="35">
        <f t="shared" si="5957"/>
        <v>-2.3888151965020059</v>
      </c>
      <c r="BE367" s="35">
        <f t="shared" si="5957"/>
        <v>-2.404865678534958</v>
      </c>
      <c r="BF367" s="35">
        <f t="shared" si="5957"/>
        <v>-2.4206483815043391</v>
      </c>
      <c r="BG367" s="35">
        <f t="shared" si="5957"/>
        <v>-2.4361468599707985</v>
      </c>
      <c r="BH367" s="35">
        <f t="shared" si="5957"/>
        <v>-2.4513441280777784</v>
      </c>
      <c r="BI367" s="35">
        <f t="shared" si="5957"/>
        <v>-2.4663736705734207</v>
      </c>
      <c r="BJ367" s="35">
        <f t="shared" si="5957"/>
        <v>-2.4813303174397507</v>
      </c>
      <c r="BK367" s="35">
        <f t="shared" si="5957"/>
        <v>-2.4961367726427195</v>
      </c>
      <c r="BL367" s="35">
        <f t="shared" si="5957"/>
        <v>-2.510695166891086</v>
      </c>
      <c r="BM367" s="35">
        <f t="shared" si="5957"/>
        <v>-2.5251217992690353</v>
      </c>
      <c r="BN367" s="35">
        <f t="shared" si="5957"/>
        <v>-2.539551458466228</v>
      </c>
      <c r="BO367" s="35">
        <f t="shared" si="5957"/>
        <v>-2.5539460630185822</v>
      </c>
      <c r="BP367" s="35">
        <f t="shared" si="5957"/>
        <v>-2.5681842305875993</v>
      </c>
      <c r="BQ367" s="35">
        <f t="shared" si="5957"/>
        <v>-2.5822524338013721</v>
      </c>
      <c r="BR367" s="35">
        <f t="shared" si="5957"/>
        <v>-2.5961627938975056</v>
      </c>
      <c r="BS367" s="35">
        <f t="shared" si="5957"/>
        <v>-2.6099092305544129</v>
      </c>
    </row>
    <row r="369" spans="6:71">
      <c r="F369" t="s">
        <v>226</v>
      </c>
      <c r="R369" s="35">
        <f t="shared" ref="R369:AW369" si="5958">((R319*$O$17)-(R366*$O$17))*-1</f>
        <v>1.5348389141974863</v>
      </c>
      <c r="S369" s="35">
        <f t="shared" si="5958"/>
        <v>1.5683256260744285</v>
      </c>
      <c r="T369" s="35">
        <f t="shared" si="5958"/>
        <v>1.5532542354093017</v>
      </c>
      <c r="U369" s="35">
        <f t="shared" si="5958"/>
        <v>1.542027543661316</v>
      </c>
      <c r="V369" s="35">
        <f t="shared" si="5958"/>
        <v>1.5324401349638768</v>
      </c>
      <c r="W369" s="35">
        <f t="shared" si="5958"/>
        <v>1.523415616934007</v>
      </c>
      <c r="X369" s="35">
        <f t="shared" si="5958"/>
        <v>1.5146995803620742</v>
      </c>
      <c r="Y369" s="35">
        <f t="shared" si="5958"/>
        <v>1.5059646126914208</v>
      </c>
      <c r="Z369" s="35">
        <f t="shared" si="5958"/>
        <v>1.4963187242613518</v>
      </c>
      <c r="AA369" s="35">
        <f t="shared" si="5958"/>
        <v>1.4857135173891205</v>
      </c>
      <c r="AB369" s="35">
        <f t="shared" si="5958"/>
        <v>1.4741226035348767</v>
      </c>
      <c r="AC369" s="35">
        <f t="shared" si="5958"/>
        <v>1.4615093779070047</v>
      </c>
      <c r="AD369" s="35">
        <f t="shared" si="5958"/>
        <v>1.4478390124667477</v>
      </c>
      <c r="AE369" s="35">
        <f t="shared" si="5958"/>
        <v>1.4341751450021754</v>
      </c>
      <c r="AF369" s="35">
        <f t="shared" si="5958"/>
        <v>1.4205281605661959</v>
      </c>
      <c r="AG369" s="35">
        <f t="shared" si="5958"/>
        <v>1.4068258133816212</v>
      </c>
      <c r="AH369" s="35">
        <f t="shared" si="5958"/>
        <v>1.3942167088449864</v>
      </c>
      <c r="AI369" s="35">
        <f t="shared" si="5958"/>
        <v>1.3828739204664569</v>
      </c>
      <c r="AJ369" s="35">
        <f t="shared" si="5958"/>
        <v>1.3707665489723375</v>
      </c>
      <c r="AK369" s="35">
        <f t="shared" si="5958"/>
        <v>1.3580024570152283</v>
      </c>
      <c r="AL369" s="35">
        <f t="shared" si="5958"/>
        <v>1.3441993563816439</v>
      </c>
      <c r="AM369" s="35">
        <f t="shared" si="5958"/>
        <v>1.3293210902856281</v>
      </c>
      <c r="AN369" s="35">
        <f t="shared" si="5958"/>
        <v>1.313330475742136</v>
      </c>
      <c r="AO369" s="35">
        <f t="shared" si="5958"/>
        <v>1.2961892770487724</v>
      </c>
      <c r="AP369" s="35">
        <f t="shared" si="5958"/>
        <v>1.2872718900167461</v>
      </c>
      <c r="AQ369" s="35">
        <f t="shared" si="5958"/>
        <v>1.2862843843866081</v>
      </c>
      <c r="AR369" s="35">
        <f t="shared" si="5958"/>
        <v>1.2851309930338299</v>
      </c>
      <c r="AS369" s="35">
        <f t="shared" si="5958"/>
        <v>1.2862925951488209</v>
      </c>
      <c r="AT369" s="35">
        <f t="shared" si="5958"/>
        <v>1.2968526500700017</v>
      </c>
      <c r="AU369" s="35">
        <f t="shared" si="5958"/>
        <v>1.3073432997287799</v>
      </c>
      <c r="AV369" s="35">
        <f t="shared" si="5958"/>
        <v>1.3177578845363671</v>
      </c>
      <c r="AW369" s="35">
        <f t="shared" si="5958"/>
        <v>1.3280895113921884</v>
      </c>
      <c r="AX369" s="35">
        <f t="shared" ref="AX369:BS369" si="5959">((AX319*$O$17)-(AX366*$O$17))*-1</f>
        <v>1.3383310470838907</v>
      </c>
      <c r="AY369" s="35">
        <f t="shared" si="5959"/>
        <v>1.3484751115179074</v>
      </c>
      <c r="AZ369" s="35">
        <f t="shared" si="5959"/>
        <v>1.3585140707764216</v>
      </c>
      <c r="BA369" s="35">
        <f t="shared" si="5959"/>
        <v>1.3684400299966435</v>
      </c>
      <c r="BB369" s="35">
        <f t="shared" si="5959"/>
        <v>1.3782448260678759</v>
      </c>
      <c r="BC369" s="35">
        <f t="shared" si="5959"/>
        <v>1.3879200201421287</v>
      </c>
      <c r="BD369" s="35">
        <f t="shared" si="5959"/>
        <v>1.3974568899536735</v>
      </c>
      <c r="BE369" s="35">
        <f t="shared" si="5959"/>
        <v>1.4068464219429506</v>
      </c>
      <c r="BF369" s="35">
        <f t="shared" si="5959"/>
        <v>1.4160793031800383</v>
      </c>
      <c r="BG369" s="35">
        <f t="shared" si="5959"/>
        <v>1.4251459130829174</v>
      </c>
      <c r="BH369" s="35">
        <f t="shared" si="5959"/>
        <v>1.4340363149255007</v>
      </c>
      <c r="BI369" s="35">
        <f t="shared" si="5959"/>
        <v>1.4428285972854518</v>
      </c>
      <c r="BJ369" s="35">
        <f t="shared" si="5959"/>
        <v>1.4515782357022537</v>
      </c>
      <c r="BK369" s="35">
        <f t="shared" si="5959"/>
        <v>1.4602400119959906</v>
      </c>
      <c r="BL369" s="35">
        <f t="shared" si="5959"/>
        <v>1.4687566726312848</v>
      </c>
      <c r="BM369" s="35">
        <f t="shared" si="5959"/>
        <v>1.4771962525723863</v>
      </c>
      <c r="BN369" s="35">
        <f t="shared" si="5959"/>
        <v>1.4856376032027434</v>
      </c>
      <c r="BO369" s="35">
        <f t="shared" si="5959"/>
        <v>1.4940584468658704</v>
      </c>
      <c r="BP369" s="35">
        <f t="shared" si="5959"/>
        <v>1.5023877748937453</v>
      </c>
      <c r="BQ369" s="35">
        <f t="shared" si="5959"/>
        <v>1.5106176737738028</v>
      </c>
      <c r="BR369" s="35">
        <f t="shared" si="5959"/>
        <v>1.5187552344300403</v>
      </c>
      <c r="BS369" s="35">
        <f t="shared" si="5959"/>
        <v>1.5267968998743315</v>
      </c>
    </row>
    <row r="371" spans="6:71">
      <c r="F371" t="s">
        <v>227</v>
      </c>
      <c r="R371" s="35">
        <f>R367+R369</f>
        <v>-1.0888173493879592</v>
      </c>
      <c r="S371" s="35">
        <f>S367+S369</f>
        <v>-1.1125728800357058</v>
      </c>
      <c r="T371" s="35">
        <f>T367+T369</f>
        <v>-1.1018812097348043</v>
      </c>
      <c r="U371" s="35">
        <f t="shared" ref="U371:BS371" si="5960">U367+U369</f>
        <v>-1.0939169754178586</v>
      </c>
      <c r="V371" s="35">
        <f t="shared" si="5960"/>
        <v>-1.0871156512991602</v>
      </c>
      <c r="W371" s="35">
        <f t="shared" si="5960"/>
        <v>-1.0807136427822437</v>
      </c>
      <c r="X371" s="35">
        <f t="shared" si="5960"/>
        <v>-1.0745304715389077</v>
      </c>
      <c r="Y371" s="35">
        <f t="shared" si="5960"/>
        <v>-1.0683338705417791</v>
      </c>
      <c r="Z371" s="35">
        <f t="shared" si="5960"/>
        <v>-1.0614910608007886</v>
      </c>
      <c r="AA371" s="35">
        <f t="shared" si="5960"/>
        <v>-1.0539677089170674</v>
      </c>
      <c r="AB371" s="35">
        <f t="shared" si="5960"/>
        <v>-1.0457450948153397</v>
      </c>
      <c r="AC371" s="35">
        <f t="shared" si="5960"/>
        <v>-1.0367972509938568</v>
      </c>
      <c r="AD371" s="35">
        <f t="shared" si="5960"/>
        <v>-1.0270994703823941</v>
      </c>
      <c r="AE371" s="35">
        <f t="shared" si="5960"/>
        <v>-1.0174062994459856</v>
      </c>
      <c r="AF371" s="35">
        <f t="shared" si="5960"/>
        <v>-1.0077251053589258</v>
      </c>
      <c r="AG371" s="35">
        <f t="shared" si="5960"/>
        <v>-0.99800463684337259</v>
      </c>
      <c r="AH371" s="35">
        <f t="shared" si="5960"/>
        <v>-0.98905971653105951</v>
      </c>
      <c r="AI371" s="35">
        <f t="shared" si="5960"/>
        <v>-0.98101312306594757</v>
      </c>
      <c r="AJ371" s="35">
        <f t="shared" si="5960"/>
        <v>-0.97242413303166053</v>
      </c>
      <c r="AK371" s="35">
        <f t="shared" si="5960"/>
        <v>-0.96336926437832382</v>
      </c>
      <c r="AL371" s="35">
        <f t="shared" si="5960"/>
        <v>-0.95357732119381566</v>
      </c>
      <c r="AM371" s="35">
        <f t="shared" si="5960"/>
        <v>-0.94302265379236871</v>
      </c>
      <c r="AN371" s="35">
        <f t="shared" si="5960"/>
        <v>-0.93167888450083147</v>
      </c>
      <c r="AO371" s="35">
        <f t="shared" si="5960"/>
        <v>-0.9195188888465653</v>
      </c>
      <c r="AP371" s="35">
        <f t="shared" si="5960"/>
        <v>-0.91319287924264803</v>
      </c>
      <c r="AQ371" s="35">
        <f t="shared" si="5960"/>
        <v>-0.9124923410605863</v>
      </c>
      <c r="AR371" s="35">
        <f t="shared" si="5960"/>
        <v>-0.91167412326331565</v>
      </c>
      <c r="AS371" s="35">
        <f t="shared" si="5960"/>
        <v>-0.91249816578933451</v>
      </c>
      <c r="AT371" s="35">
        <f t="shared" si="5960"/>
        <v>-0.91998948680179637</v>
      </c>
      <c r="AU371" s="35">
        <f t="shared" si="5960"/>
        <v>-0.92743157160246881</v>
      </c>
      <c r="AV371" s="35">
        <f t="shared" si="5960"/>
        <v>-0.9348196958676791</v>
      </c>
      <c r="AW371" s="35">
        <f t="shared" si="5960"/>
        <v>-0.9421489696201002</v>
      </c>
      <c r="AX371" s="35">
        <f t="shared" si="5960"/>
        <v>-0.9494143325466915</v>
      </c>
      <c r="AY371" s="35">
        <f t="shared" si="5960"/>
        <v>-0.95661054919646382</v>
      </c>
      <c r="AZ371" s="35">
        <f t="shared" si="5960"/>
        <v>-0.96373220405506821</v>
      </c>
      <c r="BA371" s="35">
        <f t="shared" si="5960"/>
        <v>-0.97077369649334555</v>
      </c>
      <c r="BB371" s="35">
        <f t="shared" si="5960"/>
        <v>-0.97772923558661251</v>
      </c>
      <c r="BC371" s="35">
        <f t="shared" si="5960"/>
        <v>-0.98459283480168081</v>
      </c>
      <c r="BD371" s="35">
        <f t="shared" si="5960"/>
        <v>-0.99135830654833246</v>
      </c>
      <c r="BE371" s="35">
        <f t="shared" si="5960"/>
        <v>-0.99801925659200741</v>
      </c>
      <c r="BF371" s="35">
        <f t="shared" si="5960"/>
        <v>-1.0045690783243009</v>
      </c>
      <c r="BG371" s="35">
        <f t="shared" si="5960"/>
        <v>-1.0110009468878811</v>
      </c>
      <c r="BH371" s="35">
        <f t="shared" si="5960"/>
        <v>-1.0173078131522777</v>
      </c>
      <c r="BI371" s="35">
        <f t="shared" si="5960"/>
        <v>-1.023545073287969</v>
      </c>
      <c r="BJ371" s="35">
        <f t="shared" si="5960"/>
        <v>-1.029752081737497</v>
      </c>
      <c r="BK371" s="35">
        <f t="shared" si="5960"/>
        <v>-1.0358967606467289</v>
      </c>
      <c r="BL371" s="35">
        <f t="shared" si="5960"/>
        <v>-1.0419384942598011</v>
      </c>
      <c r="BM371" s="35">
        <f t="shared" si="5960"/>
        <v>-1.0479255466966491</v>
      </c>
      <c r="BN371" s="35">
        <f t="shared" si="5960"/>
        <v>-1.0539138552634846</v>
      </c>
      <c r="BO371" s="35">
        <f t="shared" si="5960"/>
        <v>-1.0598876161527118</v>
      </c>
      <c r="BP371" s="35">
        <f t="shared" si="5960"/>
        <v>-1.065796455693854</v>
      </c>
      <c r="BQ371" s="35">
        <f t="shared" si="5960"/>
        <v>-1.0716347600275693</v>
      </c>
      <c r="BR371" s="35">
        <f t="shared" si="5960"/>
        <v>-1.0774075594674652</v>
      </c>
      <c r="BS371" s="35">
        <f t="shared" si="5960"/>
        <v>-1.0831123306800814</v>
      </c>
    </row>
    <row r="372" spans="6:71">
      <c r="F372" t="s">
        <v>228</v>
      </c>
      <c r="L372" s="47" t="s">
        <v>229</v>
      </c>
      <c r="R372" s="35">
        <f t="shared" ref="R372:AW372" si="5961">R371*R24</f>
        <v>-1.0330249264255178</v>
      </c>
      <c r="S372" s="35">
        <f t="shared" si="5961"/>
        <v>-1.0014747561163195</v>
      </c>
      <c r="T372" s="35">
        <f t="shared" si="5961"/>
        <v>-0.94102699689612623</v>
      </c>
      <c r="U372" s="35">
        <f t="shared" si="5961"/>
        <v>-0.88635446380129768</v>
      </c>
      <c r="V372" s="35">
        <f t="shared" si="5961"/>
        <v>-0.83570806126784247</v>
      </c>
      <c r="W372" s="35">
        <f t="shared" si="5961"/>
        <v>-0.78821599866407821</v>
      </c>
      <c r="X372" s="35">
        <f t="shared" si="5961"/>
        <v>-0.74354818180993121</v>
      </c>
      <c r="Y372" s="35">
        <f t="shared" si="5961"/>
        <v>-0.70137962639733242</v>
      </c>
      <c r="Z372" s="35">
        <f t="shared" si="5961"/>
        <v>-0.66117779324771553</v>
      </c>
      <c r="AA372" s="35">
        <f t="shared" si="5961"/>
        <v>-0.62285218369797601</v>
      </c>
      <c r="AB372" s="35">
        <f t="shared" si="5961"/>
        <v>-0.58632618618539922</v>
      </c>
      <c r="AC372" s="35">
        <f t="shared" si="5961"/>
        <v>-0.55152227857615232</v>
      </c>
      <c r="AD372" s="35">
        <f t="shared" si="5961"/>
        <v>-0.51836718055119302</v>
      </c>
      <c r="AE372" s="35">
        <f t="shared" si="5961"/>
        <v>-0.48716399452480114</v>
      </c>
      <c r="AF372" s="35">
        <f t="shared" si="5961"/>
        <v>-0.45780297160815858</v>
      </c>
      <c r="AG372" s="35">
        <f t="shared" si="5961"/>
        <v>-0.43015488255916029</v>
      </c>
      <c r="AH372" s="35">
        <f t="shared" si="5961"/>
        <v>-0.40445534596964217</v>
      </c>
      <c r="AI372" s="35">
        <f t="shared" si="5961"/>
        <v>-0.38060864806003858</v>
      </c>
      <c r="AJ372" s="35">
        <f t="shared" si="5961"/>
        <v>-0.35794420186833747</v>
      </c>
      <c r="AK372" s="35">
        <f t="shared" si="5961"/>
        <v>-0.33644041384025913</v>
      </c>
      <c r="AL372" s="35">
        <f t="shared" si="5961"/>
        <v>-0.31595632556735037</v>
      </c>
      <c r="AM372" s="35">
        <f t="shared" si="5961"/>
        <v>-0.29644834839874523</v>
      </c>
      <c r="AN372" s="35">
        <f t="shared" si="5961"/>
        <v>-0.27787465133977202</v>
      </c>
      <c r="AO372" s="35">
        <f t="shared" si="5961"/>
        <v>-0.26019509277003183</v>
      </c>
      <c r="AP372" s="35">
        <f t="shared" si="5961"/>
        <v>-0.24516401865903406</v>
      </c>
      <c r="AQ372" s="35">
        <f t="shared" si="5961"/>
        <v>-0.23242305844340225</v>
      </c>
      <c r="AR372" s="35">
        <f t="shared" si="5961"/>
        <v>-0.22031566642793127</v>
      </c>
      <c r="AS372" s="35">
        <f t="shared" si="5961"/>
        <v>-0.20921533839762577</v>
      </c>
      <c r="AT372" s="35">
        <f t="shared" si="5961"/>
        <v>-0.20012445126828987</v>
      </c>
      <c r="AU372" s="35">
        <f t="shared" si="5961"/>
        <v>-0.19140572976154013</v>
      </c>
      <c r="AV372" s="35">
        <f t="shared" si="5961"/>
        <v>-0.18304449868640035</v>
      </c>
      <c r="AW372" s="35">
        <f t="shared" si="5961"/>
        <v>-0.17502664696653322</v>
      </c>
      <c r="AX372" s="35">
        <f t="shared" ref="AX372:BS372" si="5962">AX371*AX24</f>
        <v>-0.1673386063464819</v>
      </c>
      <c r="AY372" s="35">
        <f t="shared" si="5962"/>
        <v>-0.15996733089098797</v>
      </c>
      <c r="AZ372" s="35">
        <f t="shared" si="5962"/>
        <v>-0.15290027724813127</v>
      </c>
      <c r="BA372" s="35">
        <f t="shared" si="5962"/>
        <v>-0.14612538564814276</v>
      </c>
      <c r="BB372" s="35">
        <f t="shared" si="5962"/>
        <v>-0.13963106161072311</v>
      </c>
      <c r="BC372" s="35">
        <f t="shared" si="5962"/>
        <v>-0.13340615833474309</v>
      </c>
      <c r="BD372" s="35">
        <f t="shared" si="5962"/>
        <v>-0.12743995974512487</v>
      </c>
      <c r="BE372" s="35">
        <f t="shared" si="5962"/>
        <v>-0.12172216417264342</v>
      </c>
      <c r="BF372" s="35">
        <f t="shared" si="5962"/>
        <v>-0.11624286864326426</v>
      </c>
      <c r="BG372" s="35">
        <f t="shared" si="5962"/>
        <v>-0.11099255375450319</v>
      </c>
      <c r="BH372" s="35">
        <f t="shared" si="5962"/>
        <v>-0.10596206911710737</v>
      </c>
      <c r="BI372" s="35">
        <f t="shared" si="5962"/>
        <v>-0.10114881308678854</v>
      </c>
      <c r="BJ372" s="35">
        <f t="shared" si="5962"/>
        <v>-9.6547774182260057E-2</v>
      </c>
      <c r="BK372" s="35">
        <f t="shared" si="5962"/>
        <v>-9.2147133752505578E-2</v>
      </c>
      <c r="BL372" s="35">
        <f t="shared" si="5962"/>
        <v>-8.7935291558724718E-2</v>
      </c>
      <c r="BM372" s="35">
        <f t="shared" si="5962"/>
        <v>-8.3908763463879807E-2</v>
      </c>
      <c r="BN372" s="35">
        <f t="shared" si="5962"/>
        <v>-8.0064090727949982E-2</v>
      </c>
      <c r="BO372" s="35">
        <f t="shared" si="5962"/>
        <v>-7.6392064719466288E-2</v>
      </c>
      <c r="BP372" s="35">
        <f t="shared" si="5962"/>
        <v>-7.2881696055073483E-2</v>
      </c>
      <c r="BQ372" s="35">
        <f t="shared" si="5962"/>
        <v>-6.9525922468200399E-2</v>
      </c>
      <c r="BR372" s="35">
        <f t="shared" si="5962"/>
        <v>-6.6318661852744265E-2</v>
      </c>
      <c r="BS372" s="35">
        <f t="shared" si="5962"/>
        <v>-6.3253564617335389E-2</v>
      </c>
    </row>
    <row r="374" spans="6:71">
      <c r="F374" s="38" t="s">
        <v>230</v>
      </c>
    </row>
    <row r="376" spans="6:71">
      <c r="F376" t="s">
        <v>149</v>
      </c>
      <c r="R376" s="32">
        <f t="shared" ref="R376:AW376" si="5963">(R348*$O$346)+($O$350*$O$347)</f>
        <v>5.1008786753572941E-2</v>
      </c>
      <c r="S376" s="32">
        <f t="shared" si="5963"/>
        <v>5.1008786753572941E-2</v>
      </c>
      <c r="T376" s="32">
        <f t="shared" si="5963"/>
        <v>5.1008786753572941E-2</v>
      </c>
      <c r="U376" s="32">
        <f t="shared" si="5963"/>
        <v>5.1008786753572941E-2</v>
      </c>
      <c r="V376" s="32">
        <f t="shared" si="5963"/>
        <v>5.1008786753572941E-2</v>
      </c>
      <c r="W376" s="32">
        <f t="shared" si="5963"/>
        <v>5.1008786753572941E-2</v>
      </c>
      <c r="X376" s="32">
        <f t="shared" si="5963"/>
        <v>5.1008786753572941E-2</v>
      </c>
      <c r="Y376" s="32">
        <f t="shared" si="5963"/>
        <v>5.1008786753572941E-2</v>
      </c>
      <c r="Z376" s="32">
        <f t="shared" si="5963"/>
        <v>5.1008786753572941E-2</v>
      </c>
      <c r="AA376" s="32">
        <f t="shared" si="5963"/>
        <v>5.1008786753572941E-2</v>
      </c>
      <c r="AB376" s="32">
        <f t="shared" si="5963"/>
        <v>5.1008786753572941E-2</v>
      </c>
      <c r="AC376" s="32">
        <f t="shared" si="5963"/>
        <v>5.1008786753572941E-2</v>
      </c>
      <c r="AD376" s="32">
        <f t="shared" si="5963"/>
        <v>5.1008786753572941E-2</v>
      </c>
      <c r="AE376" s="32">
        <f t="shared" si="5963"/>
        <v>5.1008786753572941E-2</v>
      </c>
      <c r="AF376" s="32">
        <f t="shared" si="5963"/>
        <v>5.1008786753572941E-2</v>
      </c>
      <c r="AG376" s="32">
        <f t="shared" si="5963"/>
        <v>5.1008786753572941E-2</v>
      </c>
      <c r="AH376" s="32">
        <f t="shared" si="5963"/>
        <v>5.1008786753572941E-2</v>
      </c>
      <c r="AI376" s="32">
        <f t="shared" si="5963"/>
        <v>5.1008786753572941E-2</v>
      </c>
      <c r="AJ376" s="32">
        <f t="shared" si="5963"/>
        <v>5.1008786753572941E-2</v>
      </c>
      <c r="AK376" s="32">
        <f t="shared" si="5963"/>
        <v>5.1008786753572941E-2</v>
      </c>
      <c r="AL376" s="32">
        <f t="shared" si="5963"/>
        <v>5.1008786753572941E-2</v>
      </c>
      <c r="AM376" s="32">
        <f t="shared" si="5963"/>
        <v>5.1008786753572941E-2</v>
      </c>
      <c r="AN376" s="32">
        <f t="shared" si="5963"/>
        <v>5.1008786753572941E-2</v>
      </c>
      <c r="AO376" s="32">
        <f t="shared" si="5963"/>
        <v>5.1008786753572941E-2</v>
      </c>
      <c r="AP376" s="32">
        <f t="shared" si="5963"/>
        <v>5.1008786753572941E-2</v>
      </c>
      <c r="AQ376" s="32">
        <f t="shared" si="5963"/>
        <v>5.1008786753572941E-2</v>
      </c>
      <c r="AR376" s="32">
        <f t="shared" si="5963"/>
        <v>5.1008786753572941E-2</v>
      </c>
      <c r="AS376" s="32">
        <f t="shared" si="5963"/>
        <v>5.1008786753572941E-2</v>
      </c>
      <c r="AT376" s="32">
        <f t="shared" si="5963"/>
        <v>5.1008786753572941E-2</v>
      </c>
      <c r="AU376" s="32">
        <f t="shared" si="5963"/>
        <v>5.1008786753572941E-2</v>
      </c>
      <c r="AV376" s="32">
        <f t="shared" si="5963"/>
        <v>5.1008786753572941E-2</v>
      </c>
      <c r="AW376" s="32">
        <f t="shared" si="5963"/>
        <v>5.1008786753572941E-2</v>
      </c>
      <c r="AX376" s="32">
        <f t="shared" ref="AX376:BS376" si="5964">(AX348*$O$346)+($O$350*$O$347)</f>
        <v>5.1008786753572941E-2</v>
      </c>
      <c r="AY376" s="32">
        <f t="shared" si="5964"/>
        <v>5.1008786753572941E-2</v>
      </c>
      <c r="AZ376" s="32">
        <f t="shared" si="5964"/>
        <v>5.1008786753572941E-2</v>
      </c>
      <c r="BA376" s="32">
        <f t="shared" si="5964"/>
        <v>5.1008786753572941E-2</v>
      </c>
      <c r="BB376" s="32">
        <f t="shared" si="5964"/>
        <v>5.1008786753572941E-2</v>
      </c>
      <c r="BC376" s="32">
        <f t="shared" si="5964"/>
        <v>5.1008786753572941E-2</v>
      </c>
      <c r="BD376" s="32">
        <f t="shared" si="5964"/>
        <v>5.1008786753572941E-2</v>
      </c>
      <c r="BE376" s="32">
        <f t="shared" si="5964"/>
        <v>5.1008786753572941E-2</v>
      </c>
      <c r="BF376" s="32">
        <f t="shared" si="5964"/>
        <v>5.1008786753572941E-2</v>
      </c>
      <c r="BG376" s="32">
        <f t="shared" si="5964"/>
        <v>5.1008786753572941E-2</v>
      </c>
      <c r="BH376" s="32">
        <f t="shared" si="5964"/>
        <v>5.1008786753572941E-2</v>
      </c>
      <c r="BI376" s="32">
        <f t="shared" si="5964"/>
        <v>5.1008786753572941E-2</v>
      </c>
      <c r="BJ376" s="32">
        <f t="shared" si="5964"/>
        <v>5.1008786753572941E-2</v>
      </c>
      <c r="BK376" s="32">
        <f t="shared" si="5964"/>
        <v>5.1008786753572941E-2</v>
      </c>
      <c r="BL376" s="32">
        <f t="shared" si="5964"/>
        <v>5.1008786753572941E-2</v>
      </c>
      <c r="BM376" s="32">
        <f t="shared" si="5964"/>
        <v>5.1008786753572941E-2</v>
      </c>
      <c r="BN376" s="32">
        <f t="shared" si="5964"/>
        <v>5.1008786753572941E-2</v>
      </c>
      <c r="BO376" s="32">
        <f t="shared" si="5964"/>
        <v>5.1008786753572941E-2</v>
      </c>
      <c r="BP376" s="32">
        <f t="shared" si="5964"/>
        <v>5.1008786753572941E-2</v>
      </c>
      <c r="BQ376" s="32">
        <f t="shared" si="5964"/>
        <v>5.1008786753572941E-2</v>
      </c>
      <c r="BR376" s="32">
        <f t="shared" si="5964"/>
        <v>5.1008786753572941E-2</v>
      </c>
      <c r="BS376" s="32">
        <f t="shared" si="5964"/>
        <v>5.1008786753572941E-2</v>
      </c>
    </row>
    <row r="377" spans="6:71">
      <c r="F377" t="s">
        <v>151</v>
      </c>
      <c r="Q377" s="30">
        <v>1</v>
      </c>
      <c r="R377" s="35">
        <f>Q377*(1+R376)</f>
        <v>1.0510087867535729</v>
      </c>
      <c r="S377" s="35">
        <f t="shared" ref="S377:BS377" si="5965">R377*(1+S376)</f>
        <v>1.1046194698332172</v>
      </c>
      <c r="T377" s="35">
        <f t="shared" si="5965"/>
        <v>1.1609647688137845</v>
      </c>
      <c r="U377" s="35">
        <f t="shared" si="5965"/>
        <v>1.2201841731346179</v>
      </c>
      <c r="V377" s="35">
        <f t="shared" si="5965"/>
        <v>1.2824242874221263</v>
      </c>
      <c r="W377" s="35">
        <f t="shared" si="5965"/>
        <v>1.3478391944268442</v>
      </c>
      <c r="X377" s="35">
        <f t="shared" si="5965"/>
        <v>1.4165908364734705</v>
      </c>
      <c r="Y377" s="35">
        <f t="shared" si="5965"/>
        <v>1.4888494163682111</v>
      </c>
      <c r="Z377" s="35">
        <f t="shared" si="5965"/>
        <v>1.5647938187559187</v>
      </c>
      <c r="AA377" s="35">
        <f t="shared" si="5965"/>
        <v>1.6446120529701485</v>
      </c>
      <c r="AB377" s="35">
        <f t="shared" si="5965"/>
        <v>1.7285017184724585</v>
      </c>
      <c r="AC377" s="35">
        <f t="shared" si="5965"/>
        <v>1.8166704940332044</v>
      </c>
      <c r="AD377" s="35">
        <f t="shared" si="5965"/>
        <v>1.909336651864852</v>
      </c>
      <c r="AE377" s="35">
        <f t="shared" si="5965"/>
        <v>2.0067295979806072</v>
      </c>
      <c r="AF377" s="35">
        <f t="shared" si="5965"/>
        <v>2.1090904401160833</v>
      </c>
      <c r="AG377" s="35">
        <f t="shared" si="5965"/>
        <v>2.216672584619964</v>
      </c>
      <c r="AH377" s="35">
        <f t="shared" si="5965"/>
        <v>2.3297423637913348</v>
      </c>
      <c r="AI377" s="35">
        <f t="shared" si="5965"/>
        <v>2.4485796952167318</v>
      </c>
      <c r="AJ377" s="35">
        <f t="shared" si="5965"/>
        <v>2.5734787747391707</v>
      </c>
      <c r="AK377" s="35">
        <f t="shared" si="5965"/>
        <v>2.7047488047746873</v>
      </c>
      <c r="AL377" s="35">
        <f t="shared" si="5965"/>
        <v>2.8427147597794207</v>
      </c>
      <c r="AM377" s="35">
        <f t="shared" si="5965"/>
        <v>2.9877181907622434</v>
      </c>
      <c r="AN377" s="35">
        <f t="shared" si="5965"/>
        <v>3.1401180708346055</v>
      </c>
      <c r="AO377" s="35">
        <f t="shared" si="5965"/>
        <v>3.3002916838908485</v>
      </c>
      <c r="AP377" s="35">
        <f t="shared" si="5965"/>
        <v>3.4686355586190269</v>
      </c>
      <c r="AQ377" s="35">
        <f t="shared" si="5965"/>
        <v>3.6455664501544849</v>
      </c>
      <c r="AR377" s="35">
        <f t="shared" si="5965"/>
        <v>3.8315223718063947</v>
      </c>
      <c r="AS377" s="35">
        <f t="shared" si="5965"/>
        <v>4.026963679411411</v>
      </c>
      <c r="AT377" s="35">
        <f t="shared" si="5965"/>
        <v>4.2323742109988913</v>
      </c>
      <c r="AU377" s="35">
        <f t="shared" si="5965"/>
        <v>4.4482624845890548</v>
      </c>
      <c r="AV377" s="35">
        <f t="shared" si="5965"/>
        <v>4.675162957089376</v>
      </c>
      <c r="AW377" s="35">
        <f t="shared" si="5965"/>
        <v>4.9136373474057509</v>
      </c>
      <c r="AX377" s="35">
        <f t="shared" si="5965"/>
        <v>5.1642760270439627</v>
      </c>
      <c r="AY377" s="35">
        <f t="shared" si="5965"/>
        <v>5.4276994816440371</v>
      </c>
      <c r="AZ377" s="35">
        <f t="shared" si="5965"/>
        <v>5.7045598470656964</v>
      </c>
      <c r="BA377" s="35">
        <f t="shared" si="5965"/>
        <v>5.9955425238276652</v>
      </c>
      <c r="BB377" s="35">
        <f t="shared" si="5965"/>
        <v>6.3013678738975685</v>
      </c>
      <c r="BC377" s="35">
        <f t="shared" si="5965"/>
        <v>6.6227930040330243</v>
      </c>
      <c r="BD377" s="35">
        <f t="shared" si="5965"/>
        <v>6.9606136400887992</v>
      </c>
      <c r="BE377" s="35">
        <f t="shared" si="5965"/>
        <v>7.3156660969300997</v>
      </c>
      <c r="BF377" s="35">
        <f t="shared" si="5965"/>
        <v>7.68882934882875</v>
      </c>
      <c r="BG377" s="35">
        <f t="shared" si="5965"/>
        <v>8.0810272054677679</v>
      </c>
      <c r="BH377" s="35">
        <f t="shared" si="5965"/>
        <v>8.4932305989412935</v>
      </c>
      <c r="BI377" s="35">
        <f t="shared" si="5965"/>
        <v>8.9264599874116097</v>
      </c>
      <c r="BJ377" s="35">
        <f t="shared" si="5965"/>
        <v>9.3817878813737892</v>
      </c>
      <c r="BK377" s="35">
        <f t="shared" si="5965"/>
        <v>9.8603414987820397</v>
      </c>
      <c r="BL377" s="35">
        <f t="shared" si="5965"/>
        <v>10.363305555610818</v>
      </c>
      <c r="BM377" s="35">
        <f t="shared" si="5965"/>
        <v>10.891925198759088</v>
      </c>
      <c r="BN377" s="35">
        <f t="shared" si="5965"/>
        <v>11.447509088558457</v>
      </c>
      <c r="BO377" s="35">
        <f t="shared" si="5965"/>
        <v>12.031432638516323</v>
      </c>
      <c r="BP377" s="35">
        <f t="shared" si="5965"/>
        <v>12.645141420314379</v>
      </c>
      <c r="BQ377" s="35">
        <f t="shared" si="5965"/>
        <v>13.290154742491968</v>
      </c>
      <c r="BR377" s="35">
        <f t="shared" si="5965"/>
        <v>13.968069411673726</v>
      </c>
      <c r="BS377" s="35">
        <f t="shared" si="5965"/>
        <v>14.680563685652896</v>
      </c>
    </row>
    <row r="378" spans="6:71">
      <c r="F378" t="s">
        <v>152</v>
      </c>
      <c r="Q378" s="35">
        <f>1/Q377</f>
        <v>1</v>
      </c>
      <c r="R378" s="35">
        <f>1/R377</f>
        <v>0.95146683129916321</v>
      </c>
      <c r="S378" s="35">
        <f t="shared" ref="S378:BS378" si="5966">1/S377</f>
        <v>0.90528913106247044</v>
      </c>
      <c r="T378" s="35">
        <f t="shared" si="5966"/>
        <v>0.86135258094158174</v>
      </c>
      <c r="U378" s="35">
        <f t="shared" si="5966"/>
        <v>0.81954841081984275</v>
      </c>
      <c r="V378" s="35">
        <f t="shared" si="5966"/>
        <v>0.77977312953902067</v>
      </c>
      <c r="W378" s="35">
        <f t="shared" si="5966"/>
        <v>0.74192826869472395</v>
      </c>
      <c r="X378" s="35">
        <f t="shared" si="5966"/>
        <v>0.70592013886624327</v>
      </c>
      <c r="Y378" s="35">
        <f t="shared" si="5966"/>
        <v>0.67165959767732986</v>
      </c>
      <c r="Z378" s="35">
        <f t="shared" si="5966"/>
        <v>0.63906182911371978</v>
      </c>
      <c r="AA378" s="35">
        <f t="shared" si="5966"/>
        <v>0.60804613355107828</v>
      </c>
      <c r="AB378" s="35">
        <f t="shared" si="5966"/>
        <v>0.57853572797355235</v>
      </c>
      <c r="AC378" s="35">
        <f t="shared" si="5966"/>
        <v>0.55045755588835055</v>
      </c>
      <c r="AD378" s="35">
        <f t="shared" si="5966"/>
        <v>0.52374210646577102</v>
      </c>
      <c r="AE378" s="35">
        <f t="shared" si="5966"/>
        <v>0.4983232424569361</v>
      </c>
      <c r="AF378" s="35">
        <f t="shared" si="5966"/>
        <v>0.47413803646322561</v>
      </c>
      <c r="AG378" s="35">
        <f t="shared" si="5966"/>
        <v>0.45112661515207236</v>
      </c>
      <c r="AH378" s="35">
        <f t="shared" si="5966"/>
        <v>0.42923201103345937</v>
      </c>
      <c r="AI378" s="35">
        <f t="shared" si="5966"/>
        <v>0.40840002143017312</v>
      </c>
      <c r="AJ378" s="35">
        <f t="shared" si="5966"/>
        <v>0.38857907429267713</v>
      </c>
      <c r="AK378" s="35">
        <f t="shared" si="5966"/>
        <v>0.36972010052641568</v>
      </c>
      <c r="AL378" s="35">
        <f t="shared" si="5966"/>
        <v>0.35177641251547681</v>
      </c>
      <c r="AM378" s="35">
        <f t="shared" si="5966"/>
        <v>0.33470358854188803</v>
      </c>
      <c r="AN378" s="35">
        <f t="shared" si="5966"/>
        <v>0.31845936281440912</v>
      </c>
      <c r="AO378" s="35">
        <f t="shared" si="5966"/>
        <v>0.30300352083457643</v>
      </c>
      <c r="AP378" s="35">
        <f t="shared" si="5966"/>
        <v>0.28829779984096443</v>
      </c>
      <c r="AQ378" s="35">
        <f t="shared" si="5966"/>
        <v>0.27430579408520284</v>
      </c>
      <c r="AR378" s="35">
        <f t="shared" si="5966"/>
        <v>0.26099286470524868</v>
      </c>
      <c r="AS378" s="35">
        <f t="shared" si="5966"/>
        <v>0.2483260539727942</v>
      </c>
      <c r="AT378" s="35">
        <f t="shared" si="5966"/>
        <v>0.23627400370251947</v>
      </c>
      <c r="AU378" s="35">
        <f t="shared" si="5966"/>
        <v>0.22480687762120299</v>
      </c>
      <c r="AV378" s="35">
        <f t="shared" si="5966"/>
        <v>0.21389628750450479</v>
      </c>
      <c r="AW378" s="35">
        <f t="shared" si="5966"/>
        <v>0.203515222898566</v>
      </c>
      <c r="AX378" s="35">
        <f t="shared" si="5966"/>
        <v>0.1936379842524415</v>
      </c>
      <c r="AY378" s="35">
        <f t="shared" si="5966"/>
        <v>0.18424011929582779</v>
      </c>
      <c r="AZ378" s="35">
        <f t="shared" si="5966"/>
        <v>0.17529836250458106</v>
      </c>
      <c r="BA378" s="35">
        <f t="shared" si="5966"/>
        <v>0.16679057750416579</v>
      </c>
      <c r="BB378" s="35">
        <f t="shared" si="5966"/>
        <v>0.15869570226844615</v>
      </c>
      <c r="BC378" s="35">
        <f t="shared" si="5966"/>
        <v>0.1509936969781539</v>
      </c>
      <c r="BD378" s="35">
        <f t="shared" si="5966"/>
        <v>0.14366549440995013</v>
      </c>
      <c r="BE378" s="35">
        <f t="shared" si="5966"/>
        <v>0.1366929527332629</v>
      </c>
      <c r="BF378" s="35">
        <f t="shared" si="5966"/>
        <v>0.13005881059804394</v>
      </c>
      <c r="BG378" s="35">
        <f t="shared" si="5966"/>
        <v>0.12374664440225892</v>
      </c>
      <c r="BH378" s="35">
        <f t="shared" si="5966"/>
        <v>0.11774082763332165</v>
      </c>
      <c r="BI378" s="35">
        <f t="shared" si="5966"/>
        <v>0.11202649218281752</v>
      </c>
      <c r="BJ378" s="35">
        <f t="shared" si="5966"/>
        <v>0.10658949153874586</v>
      </c>
      <c r="BK378" s="35">
        <f t="shared" si="5966"/>
        <v>0.10141636576415949</v>
      </c>
      <c r="BL378" s="35">
        <f t="shared" si="5966"/>
        <v>9.6494308175501781E-2</v>
      </c>
      <c r="BM378" s="35">
        <f t="shared" si="5966"/>
        <v>9.181113363814962E-2</v>
      </c>
      <c r="BN378" s="35">
        <f t="shared" si="5966"/>
        <v>8.735524840067424E-2</v>
      </c>
      <c r="BO378" s="35">
        <f t="shared" si="5966"/>
        <v>8.3115621393140826E-2</v>
      </c>
      <c r="BP378" s="35">
        <f t="shared" si="5966"/>
        <v>7.9081756918392643E-2</v>
      </c>
      <c r="BQ378" s="35">
        <f t="shared" si="5966"/>
        <v>7.5243668668713723E-2</v>
      </c>
      <c r="BR378" s="35">
        <f t="shared" si="5966"/>
        <v>7.1591855003545174E-2</v>
      </c>
      <c r="BS378" s="35">
        <f t="shared" si="5966"/>
        <v>6.8117275427052273E-2</v>
      </c>
    </row>
    <row r="380" spans="6:71">
      <c r="F380" s="38" t="s">
        <v>231</v>
      </c>
    </row>
    <row r="382" spans="6:71">
      <c r="F382" t="s">
        <v>290</v>
      </c>
      <c r="R382" s="35">
        <f>R341*Controls!$H$22</f>
        <v>3.2744787757311578</v>
      </c>
      <c r="S382" s="35">
        <f>S341*Controls!$H$22</f>
        <v>3.3731144547741589</v>
      </c>
      <c r="T382" s="35">
        <f>T341*Controls!$H$22</f>
        <v>3.229069839940375</v>
      </c>
      <c r="U382" s="35">
        <f>U341*Controls!$H$22</f>
        <v>3.165844669791412</v>
      </c>
      <c r="V382" s="35">
        <f>V341*Controls!$H$22</f>
        <v>3.1407101813479188</v>
      </c>
      <c r="W382" s="35">
        <f>W341*Controls!$H$22</f>
        <v>3.1272629137795813</v>
      </c>
      <c r="X382" s="35">
        <f>X341*Controls!$H$22</f>
        <v>3.1185445073362907</v>
      </c>
      <c r="Y382" s="35">
        <f>Y341*Controls!$H$22</f>
        <v>3.1391879758005969</v>
      </c>
      <c r="Z382" s="35">
        <f>Z341*Controls!$H$22</f>
        <v>3.159979347178294</v>
      </c>
      <c r="AA382" s="35">
        <f>AA341*Controls!$H$22</f>
        <v>3.1800834508651441</v>
      </c>
      <c r="AB382" s="35">
        <f>AB341*Controls!$H$22</f>
        <v>3.2000794589005293</v>
      </c>
      <c r="AC382" s="35">
        <f>AC341*Controls!$H$22</f>
        <v>3.2196150063359785</v>
      </c>
      <c r="AD382" s="35">
        <f>AD341*Controls!$H$22</f>
        <v>3.2029584828687332</v>
      </c>
      <c r="AE382" s="35">
        <f>AE341*Controls!$H$22</f>
        <v>3.188868814147384</v>
      </c>
      <c r="AF382" s="35">
        <f>AF341*Controls!$H$22</f>
        <v>3.1750129452831706</v>
      </c>
      <c r="AG382" s="35">
        <f>AG341*Controls!$H$22</f>
        <v>3.121419871794004</v>
      </c>
      <c r="AH382" s="35">
        <f>AH341*Controls!$H$22</f>
        <v>3.0639925510322916</v>
      </c>
      <c r="AI382" s="35">
        <f>AI341*Controls!$H$22</f>
        <v>3.0761733566573684</v>
      </c>
      <c r="AJ382" s="35">
        <f>AJ341*Controls!$H$22</f>
        <v>3.0833019097663183</v>
      </c>
      <c r="AK382" s="35">
        <f>AK341*Controls!$H$22</f>
        <v>3.1021508530911666</v>
      </c>
      <c r="AL382" s="35">
        <f>AL341*Controls!$H$22</f>
        <v>3.120528010872385</v>
      </c>
      <c r="AM382" s="35">
        <f>AM341*Controls!$H$22</f>
        <v>3.1384074624523386</v>
      </c>
      <c r="AN382" s="35">
        <f>AN341*Controls!$H$22</f>
        <v>3.1557624464164267</v>
      </c>
      <c r="AO382" s="35">
        <f>AO341*Controls!$H$22</f>
        <v>2.8574258445306242</v>
      </c>
      <c r="AP382" s="35">
        <f>AP341*Controls!$H$22</f>
        <v>2.594199011786503</v>
      </c>
      <c r="AQ382" s="35">
        <f>AQ341*Controls!$H$22</f>
        <v>2.6048024114774915</v>
      </c>
      <c r="AR382" s="35">
        <f>AR341*Controls!$H$22</f>
        <v>2.5292554399067764</v>
      </c>
      <c r="AS382" s="35">
        <f>AS341*Controls!$H$22</f>
        <v>2.2149826282303278</v>
      </c>
      <c r="AT382" s="35">
        <f>AT341*Controls!$H$22</f>
        <v>2.2531174167667083</v>
      </c>
      <c r="AU382" s="35">
        <f>AU341*Controls!$H$22</f>
        <v>2.2868122406744305</v>
      </c>
      <c r="AV382" s="35">
        <f>AV341*Controls!$H$22</f>
        <v>2.3137376007068289</v>
      </c>
      <c r="AW382" s="35">
        <f>AW341*Controls!$H$22</f>
        <v>2.3408567804923841</v>
      </c>
      <c r="AX382" s="35">
        <f>AX341*Controls!$H$22</f>
        <v>2.3681673402743901</v>
      </c>
      <c r="AY382" s="35">
        <f>AY341*Controls!$H$22</f>
        <v>2.3956666738419243</v>
      </c>
      <c r="AZ382" s="35">
        <f>AZ341*Controls!$H$22</f>
        <v>2.4233520029775493</v>
      </c>
      <c r="BA382" s="35">
        <f>BA341*Controls!$H$22</f>
        <v>2.4512203717514396</v>
      </c>
      <c r="BB382" s="35">
        <f>BB341*Controls!$H$22</f>
        <v>2.4792686406580637</v>
      </c>
      <c r="BC382" s="35">
        <f>BC341*Controls!$H$22</f>
        <v>2.5079537262417166</v>
      </c>
      <c r="BD382" s="35">
        <f>BD341*Controls!$H$22</f>
        <v>2.5367733586554859</v>
      </c>
      <c r="BE382" s="35">
        <f>BE341*Controls!$H$22</f>
        <v>2.5656231912148217</v>
      </c>
      <c r="BF382" s="35">
        <f>BF341*Controls!$H$22</f>
        <v>2.5946368117109007</v>
      </c>
      <c r="BG382" s="35">
        <f>BG341*Controls!$H$22</f>
        <v>2.6237911796190247</v>
      </c>
      <c r="BH382" s="35">
        <f>BH341*Controls!$H$22</f>
        <v>2.6498134825685637</v>
      </c>
      <c r="BI382" s="35">
        <f>BI341*Controls!$H$22</f>
        <v>2.6738754881614009</v>
      </c>
      <c r="BJ382" s="35">
        <f>BJ341*Controls!$H$22</f>
        <v>2.6995258668639894</v>
      </c>
      <c r="BK382" s="35">
        <f>BK341*Controls!$H$22</f>
        <v>2.7271009572310749</v>
      </c>
      <c r="BL382" s="35">
        <f>BL341*Controls!$H$22</f>
        <v>2.7522093484458332</v>
      </c>
      <c r="BM382" s="35">
        <f>BM341*Controls!$H$22</f>
        <v>2.7777769762211304</v>
      </c>
      <c r="BN382" s="35">
        <f>BN341*Controls!$H$22</f>
        <v>2.8041190362478741</v>
      </c>
      <c r="BO382" s="35">
        <f>BO341*Controls!$H$22</f>
        <v>2.833170426990741</v>
      </c>
      <c r="BP382" s="35">
        <f>BP341*Controls!$H$22</f>
        <v>2.8623228820237681</v>
      </c>
      <c r="BQ382" s="35">
        <f>BQ341*Controls!$H$22</f>
        <v>2.889618455855901</v>
      </c>
      <c r="BR382" s="35">
        <f>BR341*Controls!$H$22</f>
        <v>2.9162252799853463</v>
      </c>
      <c r="BS382" s="35">
        <f>BS341*Controls!$H$22</f>
        <v>2.9425292966098731</v>
      </c>
    </row>
    <row r="383" spans="6:71">
      <c r="F383" t="s">
        <v>294</v>
      </c>
      <c r="L383" s="47" t="s">
        <v>229</v>
      </c>
      <c r="Q383" s="83">
        <f>SUM(R383:BS383)</f>
        <v>52.564708766743998</v>
      </c>
      <c r="R383" s="35">
        <f t="shared" ref="R383:AW383" si="5967">R382*R24</f>
        <v>3.1066902068404958</v>
      </c>
      <c r="S383" s="35">
        <f t="shared" si="5967"/>
        <v>3.036285565255707</v>
      </c>
      <c r="T383" s="35">
        <f t="shared" si="5967"/>
        <v>2.7576855539430354</v>
      </c>
      <c r="U383" s="35">
        <f t="shared" si="5967"/>
        <v>2.5651494746201315</v>
      </c>
      <c r="V383" s="35">
        <f t="shared" si="5967"/>
        <v>2.4143860071573515</v>
      </c>
      <c r="W383" s="35">
        <f t="shared" si="5967"/>
        <v>2.2808619814625399</v>
      </c>
      <c r="X383" s="35">
        <f t="shared" si="5967"/>
        <v>2.1579547157954053</v>
      </c>
      <c r="Y383" s="35">
        <f t="shared" si="5967"/>
        <v>2.0609310912715437</v>
      </c>
      <c r="Z383" s="35">
        <f t="shared" si="5967"/>
        <v>1.9682767463906172</v>
      </c>
      <c r="AA383" s="35">
        <f t="shared" si="5967"/>
        <v>1.8793003855386672</v>
      </c>
      <c r="AB383" s="35">
        <f t="shared" si="5967"/>
        <v>1.7942138996680672</v>
      </c>
      <c r="AC383" s="35">
        <f t="shared" si="5967"/>
        <v>1.7126679326456986</v>
      </c>
      <c r="AD383" s="35">
        <f t="shared" si="5967"/>
        <v>1.6165022045713362</v>
      </c>
      <c r="AE383" s="35">
        <f t="shared" si="5967"/>
        <v>1.5269239735998716</v>
      </c>
      <c r="AF383" s="35">
        <f t="shared" si="5967"/>
        <v>1.4423877638012175</v>
      </c>
      <c r="AG383" s="35">
        <f t="shared" si="5967"/>
        <v>1.3453785170941066</v>
      </c>
      <c r="AH383" s="35">
        <f t="shared" si="5967"/>
        <v>1.2529558595537602</v>
      </c>
      <c r="AI383" s="35">
        <f t="shared" si="5967"/>
        <v>1.1934786140439477</v>
      </c>
      <c r="AJ383" s="35">
        <f t="shared" si="5967"/>
        <v>1.1349471940496281</v>
      </c>
      <c r="AK383" s="35">
        <f t="shared" si="5967"/>
        <v>1.0833736921038399</v>
      </c>
      <c r="AL383" s="35">
        <f t="shared" si="5967"/>
        <v>1.0339492584732266</v>
      </c>
      <c r="AM383" s="35">
        <f t="shared" si="5967"/>
        <v>0.98658892774715834</v>
      </c>
      <c r="AN383" s="35">
        <f t="shared" si="5967"/>
        <v>0.94121097311219348</v>
      </c>
      <c r="AO383" s="35">
        <f t="shared" si="5967"/>
        <v>0.80856216410492221</v>
      </c>
      <c r="AP383" s="35">
        <f t="shared" si="5967"/>
        <v>0.6964621268820459</v>
      </c>
      <c r="AQ383" s="35">
        <f t="shared" si="5967"/>
        <v>0.66347531466694309</v>
      </c>
      <c r="AR383" s="35">
        <f t="shared" si="5967"/>
        <v>0.61122125065360422</v>
      </c>
      <c r="AS383" s="35">
        <f t="shared" si="5967"/>
        <v>0.50784577710269729</v>
      </c>
      <c r="AT383" s="35">
        <f t="shared" si="5967"/>
        <v>0.49011852107241261</v>
      </c>
      <c r="AU383" s="35">
        <f t="shared" si="5967"/>
        <v>0.4719582329913718</v>
      </c>
      <c r="AV383" s="35">
        <f t="shared" si="5967"/>
        <v>0.45304665817952966</v>
      </c>
      <c r="AW383" s="35">
        <f t="shared" si="5967"/>
        <v>0.43486999034097873</v>
      </c>
      <c r="AX383" s="35">
        <f t="shared" ref="AX383:BS383" si="5968">AX382*AX24</f>
        <v>0.41740029482573893</v>
      </c>
      <c r="AY383" s="35">
        <f t="shared" si="5968"/>
        <v>0.40061068095149988</v>
      </c>
      <c r="AZ383" s="35">
        <f t="shared" si="5968"/>
        <v>0.38447526352861106</v>
      </c>
      <c r="BA383" s="35">
        <f t="shared" si="5968"/>
        <v>0.36896912578555663</v>
      </c>
      <c r="BB383" s="35">
        <f t="shared" si="5968"/>
        <v>0.35406828364456028</v>
      </c>
      <c r="BC383" s="35">
        <f t="shared" si="5968"/>
        <v>0.33981201169984404</v>
      </c>
      <c r="BD383" s="35">
        <f t="shared" si="5968"/>
        <v>0.32610438887143067</v>
      </c>
      <c r="BE383" s="35">
        <f t="shared" si="5968"/>
        <v>0.3129130076633963</v>
      </c>
      <c r="BF383" s="35">
        <f t="shared" si="5968"/>
        <v>0.30023622326081728</v>
      </c>
      <c r="BG383" s="35">
        <f t="shared" si="5968"/>
        <v>0.28805243401691105</v>
      </c>
      <c r="BH383" s="35">
        <f t="shared" si="5968"/>
        <v>0.27600271595018611</v>
      </c>
      <c r="BI383" s="35">
        <f t="shared" si="5968"/>
        <v>0.26423783282994778</v>
      </c>
      <c r="BJ383" s="35">
        <f t="shared" si="5968"/>
        <v>0.25310287632862932</v>
      </c>
      <c r="BK383" s="35">
        <f t="shared" si="5968"/>
        <v>0.24258646827476338</v>
      </c>
      <c r="BL383" s="35">
        <f t="shared" si="5968"/>
        <v>0.23227506500579179</v>
      </c>
      <c r="BM383" s="35">
        <f t="shared" si="5968"/>
        <v>0.22242022058521446</v>
      </c>
      <c r="BN383" s="35">
        <f t="shared" si="5968"/>
        <v>0.2130242806932193</v>
      </c>
      <c r="BO383" s="35">
        <f t="shared" si="5968"/>
        <v>0.20420253555332654</v>
      </c>
      <c r="BP383" s="35">
        <f t="shared" si="5968"/>
        <v>0.1957324451443484</v>
      </c>
      <c r="BQ383" s="35">
        <f t="shared" si="5968"/>
        <v>0.18747375152272014</v>
      </c>
      <c r="BR383" s="35">
        <f t="shared" si="5968"/>
        <v>0.17950510605788339</v>
      </c>
      <c r="BS383" s="35">
        <f t="shared" si="5968"/>
        <v>0.17184317981556699</v>
      </c>
    </row>
    <row r="385" spans="3:71">
      <c r="F385" t="s">
        <v>232</v>
      </c>
      <c r="R385" s="35">
        <f>R338*Controls!$H$21</f>
        <v>3.4626517011475304</v>
      </c>
      <c r="S385" s="35">
        <f>S338*Controls!$H$21</f>
        <v>3.5145914766647439</v>
      </c>
      <c r="T385" s="35">
        <f>T338*Controls!$H$21</f>
        <v>3.5673103488147162</v>
      </c>
      <c r="U385" s="35">
        <f>U338*Controls!$H$21</f>
        <v>3.6208200040469372</v>
      </c>
      <c r="V385" s="35">
        <f>V338*Controls!$H$21</f>
        <v>3.6751323041076414</v>
      </c>
      <c r="W385" s="35">
        <f>W338*Controls!$H$21</f>
        <v>3.7302592886692563</v>
      </c>
      <c r="X385" s="35">
        <f>X338*Controls!$H$21</f>
        <v>3.7862131779992954</v>
      </c>
      <c r="Y385" s="35">
        <f>Y338*Controls!$H$21</f>
        <v>3.8430063756692858</v>
      </c>
      <c r="Z385" s="35">
        <f>Z338*Controls!$H$21</f>
        <v>3.9006514713043257</v>
      </c>
      <c r="AA385" s="35">
        <f>AA338*Controls!$H$21</f>
        <v>3.9591612433738912</v>
      </c>
      <c r="AB385" s="35">
        <f>AB338*Controls!$H$21</f>
        <v>4.0185486620244992</v>
      </c>
      <c r="AC385" s="35">
        <f>AC338*Controls!$H$21</f>
        <v>4.0788268919548676</v>
      </c>
      <c r="AD385" s="35">
        <f>AD338*Controls!$H$21</f>
        <v>4.1400092953341918</v>
      </c>
      <c r="AE385" s="35">
        <f>AE338*Controls!$H$21</f>
        <v>4.2021094347642043</v>
      </c>
      <c r="AF385" s="35">
        <f>AF338*Controls!$H$21</f>
        <v>4.2651410762856683</v>
      </c>
      <c r="AG385" s="35">
        <f>AG338*Controls!$H$21</f>
        <v>4.3291181924299531</v>
      </c>
      <c r="AH385" s="35">
        <f>AH338*Controls!$H$21</f>
        <v>4.3940549653164034</v>
      </c>
      <c r="AI385" s="35">
        <f>AI338*Controls!$H$21</f>
        <v>4.4599657897961498</v>
      </c>
      <c r="AJ385" s="35">
        <f>AJ338*Controls!$H$21</f>
        <v>4.5268652766430924</v>
      </c>
      <c r="AK385" s="35">
        <f>AK338*Controls!$H$21</f>
        <v>4.5947682557927392</v>
      </c>
      <c r="AL385" s="35">
        <f>AL338*Controls!$H$21</f>
        <v>4.6636897796296308</v>
      </c>
      <c r="AM385" s="35">
        <f>AM338*Controls!$H$21</f>
        <v>4.7336451263240757</v>
      </c>
      <c r="AN385" s="35">
        <f>AN338*Controls!$H$21</f>
        <v>4.8046498032189371</v>
      </c>
      <c r="AO385" s="35">
        <f>AO338*Controls!$H$21</f>
        <v>4.8767195502672216</v>
      </c>
      <c r="AP385" s="35">
        <f>AP338*Controls!$H$21</f>
        <v>4.9498703435212308</v>
      </c>
      <c r="AQ385" s="35">
        <f>AQ338*Controls!$H$21</f>
        <v>5.024118398674049</v>
      </c>
      <c r="AR385" s="35">
        <f>AR338*Controls!$H$21</f>
        <v>5.0994801746541611</v>
      </c>
      <c r="AS385" s="35">
        <f>AS338*Controls!$H$21</f>
        <v>5.1759723772739736</v>
      </c>
      <c r="AT385" s="35">
        <f>AT338*Controls!$H$21</f>
        <v>5.2536119629330846</v>
      </c>
      <c r="AU385" s="35">
        <f>AU338*Controls!$H$21</f>
        <v>5.3324161423770811</v>
      </c>
      <c r="AV385" s="35">
        <f>AV338*Controls!$H$21</f>
        <v>5.4124023845127383</v>
      </c>
      <c r="AW385" s="35">
        <f>AW338*Controls!$H$21</f>
        <v>5.4935884202804299</v>
      </c>
      <c r="AX385" s="35">
        <f>AX338*Controls!$H$21</f>
        <v>5.5759922465846374</v>
      </c>
      <c r="AY385" s="35">
        <f>AY338*Controls!$H$21</f>
        <v>5.6596321302834074</v>
      </c>
      <c r="AZ385" s="35">
        <f>AZ338*Controls!$H$21</f>
        <v>5.7445266122376593</v>
      </c>
      <c r="BA385" s="35">
        <f>BA338*Controls!$H$21</f>
        <v>5.8306945114212247</v>
      </c>
      <c r="BB385" s="35">
        <f>BB338*Controls!$H$21</f>
        <v>5.9181549290925446</v>
      </c>
      <c r="BC385" s="35">
        <f>BC338*Controls!$H$21</f>
        <v>6.0069272530289339</v>
      </c>
      <c r="BD385" s="35">
        <f>BD338*Controls!$H$21</f>
        <v>6.0970311618243684</v>
      </c>
      <c r="BE385" s="35">
        <f>BE338*Controls!$H$21</f>
        <v>6.1884866292517344</v>
      </c>
      <c r="BF385" s="35">
        <f>BF338*Controls!$H$21</f>
        <v>6.2813139286905111</v>
      </c>
      <c r="BG385" s="35">
        <f>BG338*Controls!$H$21</f>
        <v>6.3755336376208698</v>
      </c>
      <c r="BH385" s="35">
        <f>BH338*Controls!$H$21</f>
        <v>6.4711666421851834</v>
      </c>
      <c r="BI385" s="35">
        <f>BI338*Controls!$H$21</f>
        <v>6.5682341418179631</v>
      </c>
      <c r="BJ385" s="35">
        <f>BJ338*Controls!$H$21</f>
        <v>6.6667576539452327</v>
      </c>
      <c r="BK385" s="35">
        <f>BK338*Controls!$H$21</f>
        <v>6.7667590187544127</v>
      </c>
      <c r="BL385" s="35">
        <f>BL338*Controls!$H$21</f>
        <v>6.8682604040357296</v>
      </c>
      <c r="BM385" s="35">
        <f>BM338*Controls!$H$21</f>
        <v>6.9712843100962658</v>
      </c>
      <c r="BN385" s="35">
        <f>BN338*Controls!$H$21</f>
        <v>7.0758535747477103</v>
      </c>
      <c r="BO385" s="35">
        <f>BO338*Controls!$H$21</f>
        <v>7.1819913783689273</v>
      </c>
      <c r="BP385" s="35">
        <f>BP338*Controls!$H$21</f>
        <v>7.2897212490444616</v>
      </c>
      <c r="BQ385" s="35">
        <f>BQ338*Controls!$H$21</f>
        <v>7.3990670677801287</v>
      </c>
      <c r="BR385" s="35">
        <f>BR338*Controls!$H$21</f>
        <v>7.510053073796831</v>
      </c>
      <c r="BS385" s="35">
        <f>BS338*Controls!$H$21</f>
        <v>7.6227038699037859</v>
      </c>
    </row>
    <row r="386" spans="3:71">
      <c r="F386" t="s">
        <v>183</v>
      </c>
      <c r="R386" s="35">
        <f t="shared" ref="R386:AW386" si="5969">R338-R385</f>
        <v>59.839938813432553</v>
      </c>
      <c r="S386" s="35">
        <f t="shared" si="5969"/>
        <v>60.737537895634055</v>
      </c>
      <c r="T386" s="35">
        <f t="shared" si="5969"/>
        <v>61.648600964068578</v>
      </c>
      <c r="U386" s="35">
        <f t="shared" si="5969"/>
        <v>62.573329978529614</v>
      </c>
      <c r="V386" s="35">
        <f t="shared" si="5969"/>
        <v>63.511929928207557</v>
      </c>
      <c r="W386" s="35">
        <f t="shared" si="5969"/>
        <v>64.464608877130672</v>
      </c>
      <c r="X386" s="35">
        <f t="shared" si="5969"/>
        <v>65.431578010287637</v>
      </c>
      <c r="Y386" s="35">
        <f t="shared" si="5969"/>
        <v>66.413051680441967</v>
      </c>
      <c r="Z386" s="35">
        <f t="shared" si="5969"/>
        <v>67.409247455648611</v>
      </c>
      <c r="AA386" s="35">
        <f t="shared" si="5969"/>
        <v>68.420386167483358</v>
      </c>
      <c r="AB386" s="35">
        <f t="shared" si="5969"/>
        <v>69.446691959995604</v>
      </c>
      <c r="AC386" s="35">
        <f t="shared" si="5969"/>
        <v>70.48839233939556</v>
      </c>
      <c r="AD386" s="35">
        <f t="shared" si="5969"/>
        <v>71.545718224486492</v>
      </c>
      <c r="AE386" s="35">
        <f t="shared" si="5969"/>
        <v>72.618903997853792</v>
      </c>
      <c r="AF386" s="35">
        <f t="shared" si="5969"/>
        <v>73.708187557821603</v>
      </c>
      <c r="AG386" s="35">
        <f t="shared" si="5969"/>
        <v>74.813810371188936</v>
      </c>
      <c r="AH386" s="35">
        <f t="shared" si="5969"/>
        <v>75.936017526756785</v>
      </c>
      <c r="AI386" s="35">
        <f t="shared" si="5969"/>
        <v>77.075057789658146</v>
      </c>
      <c r="AJ386" s="35">
        <f t="shared" si="5969"/>
        <v>78.231183656503021</v>
      </c>
      <c r="AK386" s="35">
        <f t="shared" si="5969"/>
        <v>79.404651411350571</v>
      </c>
      <c r="AL386" s="35">
        <f t="shared" si="5969"/>
        <v>80.595721182520833</v>
      </c>
      <c r="AM386" s="35">
        <f t="shared" si="5969"/>
        <v>81.804657000258658</v>
      </c>
      <c r="AN386" s="35">
        <f t="shared" si="5969"/>
        <v>83.031726855262548</v>
      </c>
      <c r="AO386" s="35">
        <f t="shared" si="5969"/>
        <v>84.277202758091491</v>
      </c>
      <c r="AP386" s="35">
        <f t="shared" si="5969"/>
        <v>85.541360799462879</v>
      </c>
      <c r="AQ386" s="35">
        <f t="shared" si="5969"/>
        <v>86.824481211454824</v>
      </c>
      <c r="AR386" s="35">
        <f t="shared" si="5969"/>
        <v>88.126848429626662</v>
      </c>
      <c r="AS386" s="35">
        <f t="shared" si="5969"/>
        <v>89.448751156071069</v>
      </c>
      <c r="AT386" s="35">
        <f t="shared" si="5969"/>
        <v>90.790482423412158</v>
      </c>
      <c r="AU386" s="35">
        <f t="shared" si="5969"/>
        <v>92.152339659763342</v>
      </c>
      <c r="AV386" s="35">
        <f t="shared" si="5969"/>
        <v>93.534624754659802</v>
      </c>
      <c r="AW386" s="35">
        <f t="shared" si="5969"/>
        <v>94.937644125979716</v>
      </c>
      <c r="AX386" s="35">
        <f t="shared" ref="AX386:BS386" si="5970">AX338-AX385</f>
        <v>96.361708787869432</v>
      </c>
      <c r="AY386" s="35">
        <f t="shared" si="5970"/>
        <v>97.807134419687472</v>
      </c>
      <c r="AZ386" s="35">
        <f t="shared" si="5970"/>
        <v>99.274241435982802</v>
      </c>
      <c r="BA386" s="35">
        <f t="shared" si="5970"/>
        <v>100.76335505752256</v>
      </c>
      <c r="BB386" s="35">
        <f t="shared" si="5970"/>
        <v>102.27480538338543</v>
      </c>
      <c r="BC386" s="35">
        <f t="shared" si="5970"/>
        <v>103.80892746413622</v>
      </c>
      <c r="BD386" s="35">
        <f t="shared" si="5970"/>
        <v>105.36606137609829</v>
      </c>
      <c r="BE386" s="35">
        <f t="shared" si="5970"/>
        <v>106.94655229673975</v>
      </c>
      <c r="BF386" s="35">
        <f t="shared" si="5970"/>
        <v>108.55075058119087</v>
      </c>
      <c r="BG386" s="35">
        <f t="shared" si="5970"/>
        <v>110.17901183990874</v>
      </c>
      <c r="BH386" s="35">
        <f t="shared" si="5970"/>
        <v>111.83169701750739</v>
      </c>
      <c r="BI386" s="35">
        <f t="shared" si="5970"/>
        <v>113.50917247277002</v>
      </c>
      <c r="BJ386" s="35">
        <f t="shared" si="5970"/>
        <v>115.21181005986159</v>
      </c>
      <c r="BK386" s="35">
        <f t="shared" si="5970"/>
        <v>116.93998721075953</v>
      </c>
      <c r="BL386" s="35">
        <f t="shared" si="5970"/>
        <v>118.69408701892094</v>
      </c>
      <c r="BM386" s="35">
        <f t="shared" si="5970"/>
        <v>120.47449832420476</v>
      </c>
      <c r="BN386" s="35">
        <f t="shared" si="5970"/>
        <v>122.28161579906784</v>
      </c>
      <c r="BO386" s="35">
        <f t="shared" si="5970"/>
        <v>124.11584003605387</v>
      </c>
      <c r="BP386" s="35">
        <f t="shared" si="5970"/>
        <v>125.97757763659469</v>
      </c>
      <c r="BQ386" s="35">
        <f t="shared" si="5970"/>
        <v>127.86724130114362</v>
      </c>
      <c r="BR386" s="35">
        <f t="shared" si="5970"/>
        <v>129.78524992066079</v>
      </c>
      <c r="BS386" s="35">
        <f t="shared" si="5970"/>
        <v>131.73202866947074</v>
      </c>
    </row>
    <row r="387" spans="3:71">
      <c r="F387" t="s">
        <v>233</v>
      </c>
      <c r="L387" s="47" t="s">
        <v>229</v>
      </c>
      <c r="Q387" s="83">
        <f>SUM(R387:BS387)</f>
        <v>77.182859391622785</v>
      </c>
      <c r="R387" s="35">
        <f t="shared" ref="R387:AW387" si="5971">R385*R24</f>
        <v>3.2852209058073987</v>
      </c>
      <c r="S387" s="35">
        <f t="shared" si="5971"/>
        <v>3.163635124584701</v>
      </c>
      <c r="T387" s="35">
        <f t="shared" si="5971"/>
        <v>3.0465492240760841</v>
      </c>
      <c r="U387" s="35">
        <f t="shared" si="5971"/>
        <v>2.9337966640312199</v>
      </c>
      <c r="V387" s="35">
        <f t="shared" si="5971"/>
        <v>2.8252170678420518</v>
      </c>
      <c r="W387" s="35">
        <f t="shared" si="5971"/>
        <v>2.7206559944268527</v>
      </c>
      <c r="X387" s="35">
        <f t="shared" si="5971"/>
        <v>2.6199647185568349</v>
      </c>
      <c r="Y387" s="35">
        <f t="shared" si="5971"/>
        <v>2.5230000193128594</v>
      </c>
      <c r="Z387" s="35">
        <f t="shared" si="5971"/>
        <v>2.4296239763713445</v>
      </c>
      <c r="AA387" s="35">
        <f t="shared" si="5971"/>
        <v>2.3397037738296214</v>
      </c>
      <c r="AB387" s="35">
        <f t="shared" si="5971"/>
        <v>2.2531115112916917</v>
      </c>
      <c r="AC387" s="35">
        <f t="shared" si="5971"/>
        <v>2.1697240219456977</v>
      </c>
      <c r="AD387" s="35">
        <f t="shared" si="5971"/>
        <v>2.0894226973743191</v>
      </c>
      <c r="AE387" s="35">
        <f t="shared" si="5971"/>
        <v>2.0120933188489323</v>
      </c>
      <c r="AF387" s="35">
        <f t="shared" si="5971"/>
        <v>1.9376258948675638</v>
      </c>
      <c r="AG387" s="35">
        <f t="shared" si="5971"/>
        <v>1.865914504705537</v>
      </c>
      <c r="AH387" s="35">
        <f t="shared" si="5971"/>
        <v>1.796857147756316</v>
      </c>
      <c r="AI387" s="35">
        <f t="shared" si="5971"/>
        <v>1.7303555984482197</v>
      </c>
      <c r="AJ387" s="35">
        <f t="shared" si="5971"/>
        <v>1.6663152665306651</v>
      </c>
      <c r="AK387" s="35">
        <f t="shared" si="5971"/>
        <v>1.6046450625312034</v>
      </c>
      <c r="AL387" s="35">
        <f t="shared" si="5971"/>
        <v>1.5452572681919825</v>
      </c>
      <c r="AM387" s="35">
        <f t="shared" si="5971"/>
        <v>1.488067411701343</v>
      </c>
      <c r="AN387" s="35">
        <f t="shared" si="5971"/>
        <v>1.4329941475430905</v>
      </c>
      <c r="AO387" s="35">
        <f t="shared" si="5971"/>
        <v>1.3799591407925293</v>
      </c>
      <c r="AP387" s="35">
        <f t="shared" si="5971"/>
        <v>1.3288869556946978</v>
      </c>
      <c r="AQ387" s="35">
        <f t="shared" si="5971"/>
        <v>1.2797049483663101</v>
      </c>
      <c r="AR387" s="35">
        <f t="shared" si="5971"/>
        <v>1.2323431634687954</v>
      </c>
      <c r="AS387" s="35">
        <f t="shared" si="5971"/>
        <v>1.1867342347054557</v>
      </c>
      <c r="AT387" s="35">
        <f t="shared" si="5971"/>
        <v>1.1428132890012217</v>
      </c>
      <c r="AU387" s="35">
        <f t="shared" si="5971"/>
        <v>1.1005178542287022</v>
      </c>
      <c r="AV387" s="35">
        <f t="shared" si="5971"/>
        <v>1.0597877703492933</v>
      </c>
      <c r="AW387" s="35">
        <f t="shared" si="5971"/>
        <v>1.0205651038429413</v>
      </c>
      <c r="AX387" s="35">
        <f t="shared" ref="AX387:BS387" si="5972">AX385*AX24</f>
        <v>0.98279406530485858</v>
      </c>
      <c r="AY387" s="35">
        <f t="shared" si="5972"/>
        <v>0.94642093009197559</v>
      </c>
      <c r="AZ387" s="35">
        <f t="shared" si="5972"/>
        <v>0.91139396190626576</v>
      </c>
      <c r="BA387" s="35">
        <f t="shared" si="5972"/>
        <v>0.87766333920624129</v>
      </c>
      <c r="BB387" s="35">
        <f t="shared" si="5972"/>
        <v>0.84518108434195682</v>
      </c>
      <c r="BC387" s="35">
        <f t="shared" si="5972"/>
        <v>0.81390099531272075</v>
      </c>
      <c r="BD387" s="35">
        <f t="shared" si="5972"/>
        <v>0.78377858005044876</v>
      </c>
      <c r="BE387" s="35">
        <f t="shared" si="5972"/>
        <v>0.75477099313518492</v>
      </c>
      <c r="BF387" s="35">
        <f t="shared" si="5972"/>
        <v>0.7268369748527771</v>
      </c>
      <c r="BG387" s="35">
        <f t="shared" si="5972"/>
        <v>0.6999367925080231</v>
      </c>
      <c r="BH387" s="35">
        <f t="shared" si="5972"/>
        <v>0.67403218390981323</v>
      </c>
      <c r="BI387" s="35">
        <f t="shared" si="5972"/>
        <v>0.64908630294788328</v>
      </c>
      <c r="BJ387" s="35">
        <f t="shared" si="5972"/>
        <v>0.62506366718376705</v>
      </c>
      <c r="BK387" s="35">
        <f t="shared" si="5972"/>
        <v>0.60193010738140607</v>
      </c>
      <c r="BL387" s="35">
        <f t="shared" si="5972"/>
        <v>0.57965271890562464</v>
      </c>
      <c r="BM387" s="35">
        <f t="shared" si="5972"/>
        <v>0.55819981491934612</v>
      </c>
      <c r="BN387" s="35">
        <f t="shared" si="5972"/>
        <v>0.53754088131297606</v>
      </c>
      <c r="BO387" s="35">
        <f t="shared" si="5972"/>
        <v>0.51764653330184518</v>
      </c>
      <c r="BP387" s="35">
        <f t="shared" si="5972"/>
        <v>0.49848847362997739</v>
      </c>
      <c r="BQ387" s="35">
        <f t="shared" si="5972"/>
        <v>0.48003945232073453</v>
      </c>
      <c r="BR387" s="35">
        <f t="shared" si="5972"/>
        <v>0.4622732279170858</v>
      </c>
      <c r="BS387" s="35">
        <f t="shared" si="5972"/>
        <v>0.4451645301563722</v>
      </c>
    </row>
    <row r="389" spans="3:71">
      <c r="F389" t="s">
        <v>234</v>
      </c>
      <c r="R389" s="35">
        <f>R382+R385</f>
        <v>6.7371304768786882</v>
      </c>
      <c r="S389" s="35">
        <f t="shared" ref="S389:U389" si="5973">S382+S385</f>
        <v>6.8877059314389033</v>
      </c>
      <c r="T389" s="35">
        <f t="shared" si="5973"/>
        <v>6.7963801887550908</v>
      </c>
      <c r="U389" s="35">
        <f t="shared" si="5973"/>
        <v>6.7866646738383487</v>
      </c>
      <c r="V389" s="35">
        <f>V382+V385</f>
        <v>6.8158424854555602</v>
      </c>
      <c r="W389" s="35">
        <f t="shared" ref="W389:BS389" si="5974">W382+W385</f>
        <v>6.8575222024488376</v>
      </c>
      <c r="X389" s="35">
        <f t="shared" si="5974"/>
        <v>6.9047576853355856</v>
      </c>
      <c r="Y389" s="35">
        <f t="shared" si="5974"/>
        <v>6.9821943514698823</v>
      </c>
      <c r="Z389" s="35">
        <f t="shared" si="5974"/>
        <v>7.0606308184826201</v>
      </c>
      <c r="AA389" s="35">
        <f t="shared" si="5974"/>
        <v>7.1392446942390357</v>
      </c>
      <c r="AB389" s="35">
        <f t="shared" si="5974"/>
        <v>7.2186281209250289</v>
      </c>
      <c r="AC389" s="35">
        <f t="shared" si="5974"/>
        <v>7.2984418982908466</v>
      </c>
      <c r="AD389" s="35">
        <f t="shared" si="5974"/>
        <v>7.342967778202925</v>
      </c>
      <c r="AE389" s="35">
        <f t="shared" si="5974"/>
        <v>7.3909782489115887</v>
      </c>
      <c r="AF389" s="35">
        <f t="shared" si="5974"/>
        <v>7.4401540215688389</v>
      </c>
      <c r="AG389" s="35">
        <f t="shared" si="5974"/>
        <v>7.4505380642239576</v>
      </c>
      <c r="AH389" s="35">
        <f t="shared" si="5974"/>
        <v>7.458047516348695</v>
      </c>
      <c r="AI389" s="35">
        <f t="shared" si="5974"/>
        <v>7.5361391464535181</v>
      </c>
      <c r="AJ389" s="35">
        <f t="shared" si="5974"/>
        <v>7.6101671864094111</v>
      </c>
      <c r="AK389" s="35">
        <f t="shared" si="5974"/>
        <v>7.6969191088839057</v>
      </c>
      <c r="AL389" s="35">
        <f t="shared" si="5974"/>
        <v>7.7842177905020158</v>
      </c>
      <c r="AM389" s="35">
        <f t="shared" si="5974"/>
        <v>7.8720525887764143</v>
      </c>
      <c r="AN389" s="35">
        <f t="shared" si="5974"/>
        <v>7.9604122496353638</v>
      </c>
      <c r="AO389" s="35">
        <f t="shared" si="5974"/>
        <v>7.7341453947978458</v>
      </c>
      <c r="AP389" s="35">
        <f t="shared" si="5974"/>
        <v>7.5440693553077338</v>
      </c>
      <c r="AQ389" s="35">
        <f t="shared" si="5974"/>
        <v>7.6289208101515404</v>
      </c>
      <c r="AR389" s="35">
        <f t="shared" si="5974"/>
        <v>7.628735614560938</v>
      </c>
      <c r="AS389" s="35">
        <f t="shared" si="5974"/>
        <v>7.390955005504301</v>
      </c>
      <c r="AT389" s="35">
        <f t="shared" si="5974"/>
        <v>7.5067293796997934</v>
      </c>
      <c r="AU389" s="35">
        <f t="shared" si="5974"/>
        <v>7.619228383051512</v>
      </c>
      <c r="AV389" s="35">
        <f t="shared" si="5974"/>
        <v>7.7261399852195671</v>
      </c>
      <c r="AW389" s="35">
        <f t="shared" si="5974"/>
        <v>7.834445200772814</v>
      </c>
      <c r="AX389" s="35">
        <f t="shared" si="5974"/>
        <v>7.944159586859028</v>
      </c>
      <c r="AY389" s="35">
        <f t="shared" si="5974"/>
        <v>8.0552988041253322</v>
      </c>
      <c r="AZ389" s="35">
        <f t="shared" si="5974"/>
        <v>8.1678786152152085</v>
      </c>
      <c r="BA389" s="35">
        <f t="shared" si="5974"/>
        <v>8.2819148831726643</v>
      </c>
      <c r="BB389" s="35">
        <f t="shared" si="5974"/>
        <v>8.3974235697506074</v>
      </c>
      <c r="BC389" s="35">
        <f t="shared" si="5974"/>
        <v>8.5148809792706501</v>
      </c>
      <c r="BD389" s="35">
        <f t="shared" si="5974"/>
        <v>8.6338045204798544</v>
      </c>
      <c r="BE389" s="35">
        <f t="shared" si="5974"/>
        <v>8.7541098204665566</v>
      </c>
      <c r="BF389" s="35">
        <f t="shared" si="5974"/>
        <v>8.8759507404014109</v>
      </c>
      <c r="BG389" s="35">
        <f t="shared" si="5974"/>
        <v>8.999324817239895</v>
      </c>
      <c r="BH389" s="35">
        <f t="shared" si="5974"/>
        <v>9.1209801247537463</v>
      </c>
      <c r="BI389" s="35">
        <f t="shared" si="5974"/>
        <v>9.2421096299793639</v>
      </c>
      <c r="BJ389" s="35">
        <f t="shared" si="5974"/>
        <v>9.3662835208092226</v>
      </c>
      <c r="BK389" s="35">
        <f t="shared" si="5974"/>
        <v>9.4938599759854867</v>
      </c>
      <c r="BL389" s="35">
        <f t="shared" si="5974"/>
        <v>9.6204697524815632</v>
      </c>
      <c r="BM389" s="35">
        <f t="shared" si="5974"/>
        <v>9.7490612863173958</v>
      </c>
      <c r="BN389" s="35">
        <f t="shared" si="5974"/>
        <v>9.8799726109955834</v>
      </c>
      <c r="BO389" s="35">
        <f t="shared" si="5974"/>
        <v>10.015161805359668</v>
      </c>
      <c r="BP389" s="35">
        <f t="shared" si="5974"/>
        <v>10.15204413106823</v>
      </c>
      <c r="BQ389" s="35">
        <f t="shared" si="5974"/>
        <v>10.28868552363603</v>
      </c>
      <c r="BR389" s="35">
        <f t="shared" si="5974"/>
        <v>10.426278353782177</v>
      </c>
      <c r="BS389" s="35">
        <f t="shared" si="5974"/>
        <v>10.565233166513659</v>
      </c>
    </row>
    <row r="391" spans="3:71" ht="15" thickBot="1">
      <c r="C391" s="28" t="s">
        <v>235</v>
      </c>
      <c r="D391" s="28"/>
      <c r="E391" s="28"/>
      <c r="F391" s="29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</row>
    <row r="393" spans="3:71">
      <c r="F393" t="s">
        <v>236</v>
      </c>
      <c r="R393" s="35">
        <f t="shared" ref="R393:AW393" si="5975">R341-R338</f>
        <v>143.9429016203033</v>
      </c>
      <c r="S393" s="35">
        <f t="shared" si="5975"/>
        <v>149.23612725897709</v>
      </c>
      <c r="T393" s="35">
        <f t="shared" si="5975"/>
        <v>139.15559754410245</v>
      </c>
      <c r="U393" s="35">
        <f t="shared" si="5975"/>
        <v>134.17576582700644</v>
      </c>
      <c r="V393" s="35">
        <f t="shared" si="5975"/>
        <v>131.59206316945182</v>
      </c>
      <c r="W393" s="35">
        <f t="shared" si="5975"/>
        <v>129.73316435189506</v>
      </c>
      <c r="X393" s="35">
        <f t="shared" si="5975"/>
        <v>128.15844345325041</v>
      </c>
      <c r="Y393" s="35">
        <f t="shared" si="5975"/>
        <v>128.42672522240753</v>
      </c>
      <c r="Z393" s="35">
        <f t="shared" si="5975"/>
        <v>128.68879393243273</v>
      </c>
      <c r="AA393" s="35">
        <f t="shared" si="5975"/>
        <v>128.89155707427844</v>
      </c>
      <c r="AB393" s="35">
        <f t="shared" si="5975"/>
        <v>129.07143399193743</v>
      </c>
      <c r="AC393" s="35">
        <f t="shared" si="5975"/>
        <v>129.20588243548366</v>
      </c>
      <c r="AD393" s="35">
        <f t="shared" si="5975"/>
        <v>127.03316380098519</v>
      </c>
      <c r="AE393" s="35">
        <f t="shared" si="5975"/>
        <v>125.00612670329235</v>
      </c>
      <c r="AF393" s="35">
        <f t="shared" si="5975"/>
        <v>122.97685777621996</v>
      </c>
      <c r="AG393" s="35">
        <f t="shared" si="5975"/>
        <v>118.4152911701788</v>
      </c>
      <c r="AH393" s="35">
        <f t="shared" si="5975"/>
        <v>113.59350668718577</v>
      </c>
      <c r="AI393" s="35">
        <f t="shared" si="5975"/>
        <v>113.15949266468293</v>
      </c>
      <c r="AJ393" s="35">
        <f t="shared" si="5975"/>
        <v>112.387641558393</v>
      </c>
      <c r="AK393" s="35">
        <f t="shared" si="5975"/>
        <v>112.33924192090518</v>
      </c>
      <c r="AL393" s="35">
        <f t="shared" si="5975"/>
        <v>112.24236187787389</v>
      </c>
      <c r="AM393" s="35">
        <f t="shared" si="5975"/>
        <v>112.09508157293236</v>
      </c>
      <c r="AN393" s="35">
        <f t="shared" si="5975"/>
        <v>111.89542374762145</v>
      </c>
      <c r="AO393" s="35">
        <f t="shared" si="5975"/>
        <v>91.69581468725039</v>
      </c>
      <c r="AP393" s="35">
        <f t="shared" si="5975"/>
        <v>73.698579729579365</v>
      </c>
      <c r="AQ393" s="35">
        <f t="shared" si="5975"/>
        <v>73.012312508699694</v>
      </c>
      <c r="AR393" s="35">
        <f t="shared" si="5975"/>
        <v>66.853129617667022</v>
      </c>
      <c r="AS393" s="35">
        <f t="shared" si="5975"/>
        <v>45.564050405283268</v>
      </c>
      <c r="AT393" s="35">
        <f t="shared" si="5975"/>
        <v>46.558273763446422</v>
      </c>
      <c r="AU393" s="35">
        <f t="shared" si="5975"/>
        <v>47.250196139279211</v>
      </c>
      <c r="AV393" s="35">
        <f t="shared" si="5975"/>
        <v>47.492061513158376</v>
      </c>
      <c r="AW393" s="35">
        <f t="shared" si="5975"/>
        <v>47.724259889966689</v>
      </c>
      <c r="AX393" s="35">
        <f t="shared" ref="AX393:BS393" si="5976">AX341-AX338</f>
        <v>47.946307843671875</v>
      </c>
      <c r="AY393" s="35">
        <f t="shared" si="5976"/>
        <v>48.157706477999</v>
      </c>
      <c r="AZ393" s="35">
        <f t="shared" si="5976"/>
        <v>48.357941000991502</v>
      </c>
      <c r="BA393" s="35">
        <f t="shared" si="5976"/>
        <v>48.546480288742245</v>
      </c>
      <c r="BB393" s="35">
        <f t="shared" si="5976"/>
        <v>48.722776438032383</v>
      </c>
      <c r="BC393" s="35">
        <f t="shared" si="5976"/>
        <v>48.915393779146015</v>
      </c>
      <c r="BD393" s="35">
        <f t="shared" si="5976"/>
        <v>49.092183326348589</v>
      </c>
      <c r="BE393" s="35">
        <f t="shared" si="5976"/>
        <v>49.246175707857958</v>
      </c>
      <c r="BF393" s="35">
        <f t="shared" si="5976"/>
        <v>49.385455218656631</v>
      </c>
      <c r="BG393" s="35">
        <f t="shared" si="5976"/>
        <v>49.508187409750406</v>
      </c>
      <c r="BH393" s="35">
        <f t="shared" si="5976"/>
        <v>49.406850426925359</v>
      </c>
      <c r="BI393" s="35">
        <f t="shared" si="5976"/>
        <v>49.155219218412057</v>
      </c>
      <c r="BJ393" s="35">
        <f t="shared" si="5976"/>
        <v>48.97749980923048</v>
      </c>
      <c r="BK393" s="35">
        <f t="shared" si="5976"/>
        <v>48.89458017751609</v>
      </c>
      <c r="BL393" s="35">
        <f t="shared" si="5976"/>
        <v>48.628117668551738</v>
      </c>
      <c r="BM393" s="35">
        <f t="shared" si="5976"/>
        <v>48.362886746783147</v>
      </c>
      <c r="BN393" s="35">
        <f t="shared" si="5976"/>
        <v>48.118418996303035</v>
      </c>
      <c r="BO393" s="35">
        <f t="shared" si="5976"/>
        <v>48.016752572332933</v>
      </c>
      <c r="BP393" s="35">
        <f t="shared" si="5976"/>
        <v>47.892377191814518</v>
      </c>
      <c r="BQ393" s="35">
        <f t="shared" si="5976"/>
        <v>47.620935672588956</v>
      </c>
      <c r="BR393" s="35">
        <f t="shared" si="5976"/>
        <v>47.275917257779469</v>
      </c>
      <c r="BS393" s="35">
        <f t="shared" si="5976"/>
        <v>46.881298891630109</v>
      </c>
    </row>
    <row r="394" spans="3:71">
      <c r="F394" t="s">
        <v>237</v>
      </c>
      <c r="R394" s="35">
        <f t="shared" ref="R394:AW394" si="5977">R393-R163</f>
        <v>100.77926028415982</v>
      </c>
      <c r="S394" s="35">
        <f t="shared" si="5977"/>
        <v>103.03754658006596</v>
      </c>
      <c r="T394" s="35">
        <f t="shared" si="5977"/>
        <v>99.995794616782788</v>
      </c>
      <c r="U394" s="35">
        <f t="shared" si="5977"/>
        <v>97.861962677722929</v>
      </c>
      <c r="V394" s="35">
        <f t="shared" si="5977"/>
        <v>96.075816596924909</v>
      </c>
      <c r="W394" s="35">
        <f t="shared" si="5977"/>
        <v>94.527192558245147</v>
      </c>
      <c r="X394" s="35">
        <f t="shared" si="5977"/>
        <v>92.636745710165442</v>
      </c>
      <c r="Y394" s="35">
        <f t="shared" si="5977"/>
        <v>90.890917598436801</v>
      </c>
      <c r="Z394" s="35">
        <f t="shared" si="5977"/>
        <v>89.042693513753818</v>
      </c>
      <c r="AA394" s="35">
        <f t="shared" si="5977"/>
        <v>87.08071979519876</v>
      </c>
      <c r="AB394" s="35">
        <f t="shared" si="5977"/>
        <v>85.021946849199736</v>
      </c>
      <c r="AC394" s="35">
        <f t="shared" si="5977"/>
        <v>82.847141251591012</v>
      </c>
      <c r="AD394" s="35">
        <f t="shared" si="5977"/>
        <v>80.380852434330137</v>
      </c>
      <c r="AE394" s="35">
        <f t="shared" si="5977"/>
        <v>78.075381170533817</v>
      </c>
      <c r="AF394" s="35">
        <f t="shared" si="5977"/>
        <v>75.625801616868316</v>
      </c>
      <c r="AG394" s="35">
        <f t="shared" si="5977"/>
        <v>72.820783709198452</v>
      </c>
      <c r="AH394" s="35">
        <f t="shared" si="5977"/>
        <v>70.079474256566428</v>
      </c>
      <c r="AI394" s="35">
        <f t="shared" si="5977"/>
        <v>67.863706461909203</v>
      </c>
      <c r="AJ394" s="35">
        <f t="shared" si="5977"/>
        <v>65.510025608011972</v>
      </c>
      <c r="AK394" s="35">
        <f t="shared" si="5977"/>
        <v>63.148685288503998</v>
      </c>
      <c r="AL394" s="35">
        <f t="shared" si="5977"/>
        <v>60.665097982551885</v>
      </c>
      <c r="AM394" s="35">
        <f t="shared" si="5977"/>
        <v>58.055318346825665</v>
      </c>
      <c r="AN394" s="35">
        <f t="shared" si="5977"/>
        <v>55.315292123056821</v>
      </c>
      <c r="AO394" s="35">
        <f t="shared" si="5977"/>
        <v>50.375109562645662</v>
      </c>
      <c r="AP394" s="35">
        <f t="shared" si="5977"/>
        <v>47.073623776202382</v>
      </c>
      <c r="AQ394" s="35">
        <f t="shared" si="5977"/>
        <v>45.701043681930756</v>
      </c>
      <c r="AR394" s="35">
        <f t="shared" si="5977"/>
        <v>43.562000567743254</v>
      </c>
      <c r="AS394" s="35">
        <f t="shared" si="5977"/>
        <v>39.741272889631666</v>
      </c>
      <c r="AT394" s="35">
        <f t="shared" si="5977"/>
        <v>40.215474459277218</v>
      </c>
      <c r="AU394" s="35">
        <f t="shared" si="5977"/>
        <v>40.368903286057964</v>
      </c>
      <c r="AV394" s="35">
        <f t="shared" si="5977"/>
        <v>40.053272488644666</v>
      </c>
      <c r="AW394" s="35">
        <f t="shared" si="5977"/>
        <v>39.70842736445011</v>
      </c>
      <c r="AX394" s="35">
        <f t="shared" ref="AX394:BS394" si="5978">AX393-AX163</f>
        <v>39.333325592722119</v>
      </c>
      <c r="AY394" s="35">
        <f t="shared" si="5978"/>
        <v>38.926894845608942</v>
      </c>
      <c r="AZ394" s="35">
        <f t="shared" si="5978"/>
        <v>38.48803200480392</v>
      </c>
      <c r="BA394" s="35">
        <f t="shared" si="5978"/>
        <v>38.015602358858182</v>
      </c>
      <c r="BB394" s="35">
        <f t="shared" si="5978"/>
        <v>37.508438780702456</v>
      </c>
      <c r="BC394" s="35">
        <f t="shared" si="5978"/>
        <v>36.994470356444346</v>
      </c>
      <c r="BD394" s="35">
        <f t="shared" si="5978"/>
        <v>36.440896442723243</v>
      </c>
      <c r="BE394" s="35">
        <f t="shared" si="5978"/>
        <v>35.840079194241063</v>
      </c>
      <c r="BF394" s="35">
        <f t="shared" si="5978"/>
        <v>35.199417204601978</v>
      </c>
      <c r="BG394" s="35">
        <f t="shared" si="5978"/>
        <v>34.516372673845936</v>
      </c>
      <c r="BH394" s="35">
        <f t="shared" si="5978"/>
        <v>33.750508877826576</v>
      </c>
      <c r="BI394" s="35">
        <f t="shared" si="5978"/>
        <v>32.932545027471647</v>
      </c>
      <c r="BJ394" s="35">
        <f t="shared" si="5978"/>
        <v>32.09532843168536</v>
      </c>
      <c r="BK394" s="35">
        <f t="shared" si="5978"/>
        <v>31.236778693045689</v>
      </c>
      <c r="BL394" s="35">
        <f t="shared" si="5978"/>
        <v>30.316407179420793</v>
      </c>
      <c r="BM394" s="35">
        <f t="shared" si="5978"/>
        <v>29.539419859853055</v>
      </c>
      <c r="BN394" s="35">
        <f t="shared" si="5978"/>
        <v>28.733156180732095</v>
      </c>
      <c r="BO394" s="35">
        <f t="shared" si="5978"/>
        <v>27.926981868293119</v>
      </c>
      <c r="BP394" s="35">
        <f t="shared" si="5978"/>
        <v>27.075107850779872</v>
      </c>
      <c r="BQ394" s="35">
        <f t="shared" si="5978"/>
        <v>26.081555996069184</v>
      </c>
      <c r="BR394" s="35">
        <f t="shared" si="5978"/>
        <v>24.99947039646247</v>
      </c>
      <c r="BS394" s="35">
        <f t="shared" si="5978"/>
        <v>23.852630579492921</v>
      </c>
    </row>
    <row r="395" spans="3:71">
      <c r="F395" t="s">
        <v>238</v>
      </c>
      <c r="R395" s="35">
        <f t="shared" ref="R395:AW395" si="5979">R394-R319</f>
        <v>88.669952381399611</v>
      </c>
      <c r="S395" s="35">
        <f t="shared" si="5979"/>
        <v>89.952238215091427</v>
      </c>
      <c r="T395" s="35">
        <f t="shared" si="5979"/>
        <v>88.227649314647024</v>
      </c>
      <c r="U395" s="35">
        <f t="shared" si="5979"/>
        <v>86.139259528469751</v>
      </c>
      <c r="V395" s="35">
        <f t="shared" si="5979"/>
        <v>83.931141472484128</v>
      </c>
      <c r="W395" s="35">
        <f t="shared" si="5979"/>
        <v>81.491998521170174</v>
      </c>
      <c r="X395" s="35">
        <f t="shared" si="5979"/>
        <v>79.575081853871708</v>
      </c>
      <c r="Y395" s="35">
        <f t="shared" si="5979"/>
        <v>77.413215942618976</v>
      </c>
      <c r="Z395" s="35">
        <f t="shared" si="5979"/>
        <v>75.13357174973541</v>
      </c>
      <c r="AA395" s="35">
        <f t="shared" si="5979"/>
        <v>72.739636429811497</v>
      </c>
      <c r="AB395" s="35">
        <f t="shared" si="5979"/>
        <v>70.200430595631445</v>
      </c>
      <c r="AC395" s="35">
        <f t="shared" si="5979"/>
        <v>67.533447262871803</v>
      </c>
      <c r="AD395" s="35">
        <f t="shared" si="5979"/>
        <v>64.976819772107078</v>
      </c>
      <c r="AE395" s="35">
        <f t="shared" si="5979"/>
        <v>62.155291948391216</v>
      </c>
      <c r="AF395" s="35">
        <f t="shared" si="5979"/>
        <v>59.500668842919751</v>
      </c>
      <c r="AG395" s="35">
        <f t="shared" si="5979"/>
        <v>57.292385424413673</v>
      </c>
      <c r="AH395" s="35">
        <f t="shared" si="5979"/>
        <v>55.222896265848547</v>
      </c>
      <c r="AI395" s="35">
        <f t="shared" si="5979"/>
        <v>52.683339787634338</v>
      </c>
      <c r="AJ395" s="35">
        <f t="shared" si="5979"/>
        <v>50.106310490450809</v>
      </c>
      <c r="AK395" s="35">
        <f t="shared" si="5979"/>
        <v>47.334216330287326</v>
      </c>
      <c r="AL395" s="35">
        <f t="shared" si="5979"/>
        <v>44.433436307475461</v>
      </c>
      <c r="AM395" s="35">
        <f t="shared" si="5979"/>
        <v>41.399931825173326</v>
      </c>
      <c r="AN395" s="35">
        <f t="shared" si="5979"/>
        <v>38.229554217010531</v>
      </c>
      <c r="AO395" s="35">
        <f t="shared" si="5979"/>
        <v>37.829994059035386</v>
      </c>
      <c r="AP395" s="35">
        <f t="shared" si="5979"/>
        <v>37.106350766233625</v>
      </c>
      <c r="AQ395" s="35">
        <f t="shared" si="5979"/>
        <v>35.576176758377436</v>
      </c>
      <c r="AR395" s="35">
        <f t="shared" si="5979"/>
        <v>35.037120680703303</v>
      </c>
      <c r="AS395" s="35">
        <f t="shared" si="5979"/>
        <v>37.391819643565931</v>
      </c>
      <c r="AT395" s="35">
        <f t="shared" si="5979"/>
        <v>35.965580926941882</v>
      </c>
      <c r="AU395" s="35">
        <f t="shared" si="5979"/>
        <v>34.92383933969775</v>
      </c>
      <c r="AV395" s="35">
        <f t="shared" si="5979"/>
        <v>34.473221841356285</v>
      </c>
      <c r="AW395" s="35">
        <f t="shared" si="5979"/>
        <v>33.991232510088842</v>
      </c>
      <c r="AX395" s="35">
        <f t="shared" ref="AX395:BS395" si="5980">AX394-AX319</f>
        <v>33.476796719577813</v>
      </c>
      <c r="AY395" s="35">
        <f t="shared" si="5980"/>
        <v>32.928809407185895</v>
      </c>
      <c r="AZ395" s="35">
        <f t="shared" si="5980"/>
        <v>32.346134286354072</v>
      </c>
      <c r="BA395" s="35">
        <f t="shared" si="5980"/>
        <v>31.727603039669695</v>
      </c>
      <c r="BB395" s="35">
        <f t="shared" si="5980"/>
        <v>31.072014492147023</v>
      </c>
      <c r="BC395" s="35">
        <f t="shared" si="5980"/>
        <v>30.337071738107724</v>
      </c>
      <c r="BD395" s="35">
        <f t="shared" si="5980"/>
        <v>29.566002168190888</v>
      </c>
      <c r="BE395" s="35">
        <f t="shared" si="5980"/>
        <v>28.766477914952436</v>
      </c>
      <c r="BF395" s="35">
        <f t="shared" si="5980"/>
        <v>27.924888170704602</v>
      </c>
      <c r="BG395" s="35">
        <f t="shared" si="5980"/>
        <v>27.041539612904909</v>
      </c>
      <c r="BH395" s="35">
        <f t="shared" si="5980"/>
        <v>26.170071168448931</v>
      </c>
      <c r="BI395" s="35">
        <f t="shared" si="5980"/>
        <v>25.285562350114567</v>
      </c>
      <c r="BJ395" s="35">
        <f t="shared" si="5980"/>
        <v>24.354489476822543</v>
      </c>
      <c r="BK395" s="35">
        <f t="shared" si="5980"/>
        <v>23.367660568960101</v>
      </c>
      <c r="BL395" s="35">
        <f t="shared" si="5980"/>
        <v>22.367036232957393</v>
      </c>
      <c r="BM395" s="35">
        <f t="shared" si="5980"/>
        <v>21.079191208973036</v>
      </c>
      <c r="BN395" s="35">
        <f t="shared" si="5980"/>
        <v>19.766014445663679</v>
      </c>
      <c r="BO395" s="35">
        <f t="shared" si="5980"/>
        <v>18.379598655805069</v>
      </c>
      <c r="BP395" s="35">
        <f t="shared" si="5980"/>
        <v>16.965917109690835</v>
      </c>
      <c r="BQ395" s="35">
        <f t="shared" si="5980"/>
        <v>15.657272228664576</v>
      </c>
      <c r="BR395" s="35">
        <f t="shared" si="5980"/>
        <v>14.379451293764626</v>
      </c>
      <c r="BS395" s="35">
        <f t="shared" si="5980"/>
        <v>13.096987257058691</v>
      </c>
    </row>
    <row r="396" spans="3:71">
      <c r="F396" s="42" t="s">
        <v>239</v>
      </c>
      <c r="R396" s="35">
        <f t="shared" ref="R396:AW396" si="5981">R163</f>
        <v>43.163641336143492</v>
      </c>
      <c r="S396" s="35">
        <f t="shared" si="5981"/>
        <v>46.198580678911121</v>
      </c>
      <c r="T396" s="35">
        <f t="shared" si="5981"/>
        <v>39.15980292731966</v>
      </c>
      <c r="U396" s="35">
        <f t="shared" si="5981"/>
        <v>36.313803149283515</v>
      </c>
      <c r="V396" s="35">
        <f t="shared" si="5981"/>
        <v>35.516246572526903</v>
      </c>
      <c r="W396" s="35">
        <f t="shared" si="5981"/>
        <v>35.205971793649908</v>
      </c>
      <c r="X396" s="35">
        <f t="shared" si="5981"/>
        <v>35.521697743084971</v>
      </c>
      <c r="Y396" s="35">
        <f t="shared" si="5981"/>
        <v>37.535807623970719</v>
      </c>
      <c r="Z396" s="35">
        <f t="shared" si="5981"/>
        <v>39.646100418678905</v>
      </c>
      <c r="AA396" s="35">
        <f t="shared" si="5981"/>
        <v>41.810837279079678</v>
      </c>
      <c r="AB396" s="35">
        <f t="shared" si="5981"/>
        <v>44.049487142737689</v>
      </c>
      <c r="AC396" s="35">
        <f t="shared" si="5981"/>
        <v>46.358741183892647</v>
      </c>
      <c r="AD396" s="35">
        <f t="shared" si="5981"/>
        <v>46.652311366655056</v>
      </c>
      <c r="AE396" s="35">
        <f t="shared" si="5981"/>
        <v>46.930745532758536</v>
      </c>
      <c r="AF396" s="35">
        <f t="shared" si="5981"/>
        <v>47.351056159351643</v>
      </c>
      <c r="AG396" s="35">
        <f t="shared" si="5981"/>
        <v>45.59450746098036</v>
      </c>
      <c r="AH396" s="35">
        <f t="shared" si="5981"/>
        <v>43.514032430619338</v>
      </c>
      <c r="AI396" s="35">
        <f t="shared" si="5981"/>
        <v>45.295786202773733</v>
      </c>
      <c r="AJ396" s="35">
        <f t="shared" si="5981"/>
        <v>46.877615950381028</v>
      </c>
      <c r="AK396" s="35">
        <f t="shared" si="5981"/>
        <v>49.190556632401183</v>
      </c>
      <c r="AL396" s="35">
        <f t="shared" si="5981"/>
        <v>51.577263895322005</v>
      </c>
      <c r="AM396" s="35">
        <f t="shared" si="5981"/>
        <v>54.039763226106693</v>
      </c>
      <c r="AN396" s="35">
        <f t="shared" si="5981"/>
        <v>56.580131624564629</v>
      </c>
      <c r="AO396" s="35">
        <f t="shared" si="5981"/>
        <v>41.320705124604729</v>
      </c>
      <c r="AP396" s="35">
        <f t="shared" si="5981"/>
        <v>26.624955953376979</v>
      </c>
      <c r="AQ396" s="35">
        <f t="shared" si="5981"/>
        <v>27.311268826768938</v>
      </c>
      <c r="AR396" s="35">
        <f t="shared" si="5981"/>
        <v>23.291129049923768</v>
      </c>
      <c r="AS396" s="35">
        <f t="shared" si="5981"/>
        <v>5.8227775156516017</v>
      </c>
      <c r="AT396" s="35">
        <f t="shared" si="5981"/>
        <v>6.3427993041692012</v>
      </c>
      <c r="AU396" s="35">
        <f t="shared" si="5981"/>
        <v>6.8812928532212485</v>
      </c>
      <c r="AV396" s="35">
        <f t="shared" si="5981"/>
        <v>7.4387890245137065</v>
      </c>
      <c r="AW396" s="35">
        <f t="shared" si="5981"/>
        <v>8.0158325255165792</v>
      </c>
      <c r="AX396" s="35">
        <f t="shared" ref="AX396:BS396" si="5982">AX163</f>
        <v>8.6129822509497558</v>
      </c>
      <c r="AY396" s="35">
        <f t="shared" si="5982"/>
        <v>9.2308116323900542</v>
      </c>
      <c r="AZ396" s="35">
        <f t="shared" si="5982"/>
        <v>9.8699089961875845</v>
      </c>
      <c r="BA396" s="35">
        <f t="shared" si="5982"/>
        <v>10.530877929884063</v>
      </c>
      <c r="BB396" s="35">
        <f t="shared" si="5982"/>
        <v>11.214337657329928</v>
      </c>
      <c r="BC396" s="35">
        <f t="shared" si="5982"/>
        <v>11.920923422701669</v>
      </c>
      <c r="BD396" s="35">
        <f t="shared" si="5982"/>
        <v>12.65128688362535</v>
      </c>
      <c r="BE396" s="35">
        <f t="shared" si="5982"/>
        <v>13.406096513616895</v>
      </c>
      <c r="BF396" s="35">
        <f t="shared" si="5982"/>
        <v>14.186038014054651</v>
      </c>
      <c r="BG396" s="35">
        <f t="shared" si="5982"/>
        <v>14.99181473590447</v>
      </c>
      <c r="BH396" s="35">
        <f t="shared" si="5982"/>
        <v>15.656341549098784</v>
      </c>
      <c r="BI396" s="35">
        <f t="shared" si="5982"/>
        <v>16.22267419094041</v>
      </c>
      <c r="BJ396" s="35">
        <f t="shared" si="5982"/>
        <v>16.882171377545124</v>
      </c>
      <c r="BK396" s="35">
        <f t="shared" si="5982"/>
        <v>17.657801484470401</v>
      </c>
      <c r="BL396" s="35">
        <f t="shared" si="5982"/>
        <v>18.311710489130945</v>
      </c>
      <c r="BM396" s="35">
        <f t="shared" si="5982"/>
        <v>18.823466886930092</v>
      </c>
      <c r="BN396" s="35">
        <f t="shared" si="5982"/>
        <v>19.38526281557094</v>
      </c>
      <c r="BO396" s="35">
        <f t="shared" si="5982"/>
        <v>20.089770704039815</v>
      </c>
      <c r="BP396" s="35">
        <f t="shared" si="5982"/>
        <v>20.817269341034645</v>
      </c>
      <c r="BQ396" s="35">
        <f t="shared" si="5982"/>
        <v>21.539379676519772</v>
      </c>
      <c r="BR396" s="35">
        <f t="shared" si="5982"/>
        <v>22.276446861316998</v>
      </c>
      <c r="BS396" s="35">
        <f t="shared" si="5982"/>
        <v>23.028668312137189</v>
      </c>
    </row>
    <row r="397" spans="3:71">
      <c r="F397" s="42" t="s">
        <v>240</v>
      </c>
      <c r="R397" s="35">
        <f t="shared" ref="R397:AW397" si="5983">R160</f>
        <v>89.452874524505688</v>
      </c>
      <c r="S397" s="35">
        <f t="shared" si="5983"/>
        <v>0</v>
      </c>
      <c r="T397" s="35">
        <f t="shared" si="5983"/>
        <v>0</v>
      </c>
      <c r="U397" s="35">
        <f t="shared" si="5983"/>
        <v>0</v>
      </c>
      <c r="V397" s="35">
        <f t="shared" si="5983"/>
        <v>0</v>
      </c>
      <c r="W397" s="35">
        <f t="shared" si="5983"/>
        <v>0</v>
      </c>
      <c r="X397" s="35">
        <f t="shared" si="5983"/>
        <v>0</v>
      </c>
      <c r="Y397" s="35">
        <f t="shared" si="5983"/>
        <v>0</v>
      </c>
      <c r="Z397" s="35">
        <f t="shared" si="5983"/>
        <v>0</v>
      </c>
      <c r="AA397" s="35">
        <f t="shared" si="5983"/>
        <v>0</v>
      </c>
      <c r="AB397" s="35">
        <f t="shared" si="5983"/>
        <v>0</v>
      </c>
      <c r="AC397" s="35">
        <f t="shared" si="5983"/>
        <v>0</v>
      </c>
      <c r="AD397" s="35">
        <f t="shared" si="5983"/>
        <v>0</v>
      </c>
      <c r="AE397" s="35">
        <f t="shared" si="5983"/>
        <v>0</v>
      </c>
      <c r="AF397" s="35">
        <f t="shared" si="5983"/>
        <v>0</v>
      </c>
      <c r="AG397" s="35">
        <f t="shared" si="5983"/>
        <v>0</v>
      </c>
      <c r="AH397" s="35">
        <f t="shared" si="5983"/>
        <v>0</v>
      </c>
      <c r="AI397" s="35">
        <f t="shared" si="5983"/>
        <v>0</v>
      </c>
      <c r="AJ397" s="35">
        <f t="shared" si="5983"/>
        <v>0</v>
      </c>
      <c r="AK397" s="35">
        <f t="shared" si="5983"/>
        <v>0</v>
      </c>
      <c r="AL397" s="35">
        <f t="shared" si="5983"/>
        <v>0</v>
      </c>
      <c r="AM397" s="35">
        <f t="shared" si="5983"/>
        <v>0</v>
      </c>
      <c r="AN397" s="35">
        <f t="shared" si="5983"/>
        <v>0</v>
      </c>
      <c r="AO397" s="35">
        <f t="shared" si="5983"/>
        <v>0</v>
      </c>
      <c r="AP397" s="35">
        <f t="shared" si="5983"/>
        <v>0</v>
      </c>
      <c r="AQ397" s="35">
        <f t="shared" si="5983"/>
        <v>0</v>
      </c>
      <c r="AR397" s="35">
        <f t="shared" si="5983"/>
        <v>0</v>
      </c>
      <c r="AS397" s="35">
        <f t="shared" si="5983"/>
        <v>0</v>
      </c>
      <c r="AT397" s="35">
        <f t="shared" si="5983"/>
        <v>0</v>
      </c>
      <c r="AU397" s="35">
        <f t="shared" si="5983"/>
        <v>0</v>
      </c>
      <c r="AV397" s="35">
        <f t="shared" si="5983"/>
        <v>0</v>
      </c>
      <c r="AW397" s="35">
        <f t="shared" si="5983"/>
        <v>0</v>
      </c>
      <c r="AX397" s="35">
        <f t="shared" ref="AX397:BS397" si="5984">AX160</f>
        <v>0</v>
      </c>
      <c r="AY397" s="35">
        <f t="shared" si="5984"/>
        <v>0</v>
      </c>
      <c r="AZ397" s="35">
        <f t="shared" si="5984"/>
        <v>0</v>
      </c>
      <c r="BA397" s="35">
        <f t="shared" si="5984"/>
        <v>0</v>
      </c>
      <c r="BB397" s="35">
        <f t="shared" si="5984"/>
        <v>0</v>
      </c>
      <c r="BC397" s="35">
        <f t="shared" si="5984"/>
        <v>0</v>
      </c>
      <c r="BD397" s="35">
        <f t="shared" si="5984"/>
        <v>0</v>
      </c>
      <c r="BE397" s="35">
        <f t="shared" si="5984"/>
        <v>0</v>
      </c>
      <c r="BF397" s="35">
        <f t="shared" si="5984"/>
        <v>0</v>
      </c>
      <c r="BG397" s="35">
        <f t="shared" si="5984"/>
        <v>0</v>
      </c>
      <c r="BH397" s="35">
        <f t="shared" si="5984"/>
        <v>0</v>
      </c>
      <c r="BI397" s="35">
        <f t="shared" si="5984"/>
        <v>0</v>
      </c>
      <c r="BJ397" s="35">
        <f t="shared" si="5984"/>
        <v>0</v>
      </c>
      <c r="BK397" s="35">
        <f t="shared" si="5984"/>
        <v>0</v>
      </c>
      <c r="BL397" s="35">
        <f t="shared" si="5984"/>
        <v>0</v>
      </c>
      <c r="BM397" s="35">
        <f t="shared" si="5984"/>
        <v>0</v>
      </c>
      <c r="BN397" s="35">
        <f t="shared" si="5984"/>
        <v>0</v>
      </c>
      <c r="BO397" s="35">
        <f t="shared" si="5984"/>
        <v>0</v>
      </c>
      <c r="BP397" s="35">
        <f t="shared" si="5984"/>
        <v>0</v>
      </c>
      <c r="BQ397" s="35">
        <f t="shared" si="5984"/>
        <v>0</v>
      </c>
      <c r="BR397" s="35">
        <f t="shared" si="5984"/>
        <v>0</v>
      </c>
      <c r="BS397" s="35">
        <f t="shared" si="5984"/>
        <v>0</v>
      </c>
    </row>
    <row r="398" spans="3:71">
      <c r="F398" s="42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</row>
    <row r="399" spans="3:71">
      <c r="F399" t="s">
        <v>241</v>
      </c>
      <c r="R399" s="35">
        <f>R395+R396-R397</f>
        <v>42.380719193037407</v>
      </c>
      <c r="S399" s="35">
        <f t="shared" ref="S399:BS399" si="5985">S395+S396-S397</f>
        <v>136.15081889400255</v>
      </c>
      <c r="T399" s="35">
        <f t="shared" si="5985"/>
        <v>127.38745224196668</v>
      </c>
      <c r="U399" s="35">
        <f t="shared" si="5985"/>
        <v>122.45306267775327</v>
      </c>
      <c r="V399" s="35">
        <f t="shared" si="5985"/>
        <v>119.44738804501102</v>
      </c>
      <c r="W399" s="35">
        <f t="shared" si="5985"/>
        <v>116.69797031482008</v>
      </c>
      <c r="X399" s="35">
        <f t="shared" si="5985"/>
        <v>115.09677959695668</v>
      </c>
      <c r="Y399" s="35">
        <f t="shared" si="5985"/>
        <v>114.94902356658969</v>
      </c>
      <c r="Z399" s="35">
        <f t="shared" si="5985"/>
        <v>114.77967216841432</v>
      </c>
      <c r="AA399" s="35">
        <f t="shared" si="5985"/>
        <v>114.55047370889118</v>
      </c>
      <c r="AB399" s="35">
        <f t="shared" si="5985"/>
        <v>114.24991773836913</v>
      </c>
      <c r="AC399" s="35">
        <f t="shared" si="5985"/>
        <v>113.89218844676445</v>
      </c>
      <c r="AD399" s="35">
        <f t="shared" si="5985"/>
        <v>111.62913113876213</v>
      </c>
      <c r="AE399" s="35">
        <f t="shared" si="5985"/>
        <v>109.08603748114976</v>
      </c>
      <c r="AF399" s="35">
        <f t="shared" si="5985"/>
        <v>106.85172500227139</v>
      </c>
      <c r="AG399" s="35">
        <f t="shared" si="5985"/>
        <v>102.88689288539403</v>
      </c>
      <c r="AH399" s="35">
        <f t="shared" si="5985"/>
        <v>98.736928696467885</v>
      </c>
      <c r="AI399" s="35">
        <f t="shared" si="5985"/>
        <v>97.979125990408079</v>
      </c>
      <c r="AJ399" s="35">
        <f t="shared" si="5985"/>
        <v>96.983926440831837</v>
      </c>
      <c r="AK399" s="35">
        <f t="shared" si="5985"/>
        <v>96.524772962688502</v>
      </c>
      <c r="AL399" s="35">
        <f t="shared" si="5985"/>
        <v>96.010700202797466</v>
      </c>
      <c r="AM399" s="35">
        <f t="shared" si="5985"/>
        <v>95.439695051280012</v>
      </c>
      <c r="AN399" s="35">
        <f t="shared" si="5985"/>
        <v>94.80968584157516</v>
      </c>
      <c r="AO399" s="35">
        <f t="shared" si="5985"/>
        <v>79.150699183640114</v>
      </c>
      <c r="AP399" s="35">
        <f t="shared" si="5985"/>
        <v>63.7313067196106</v>
      </c>
      <c r="AQ399" s="35">
        <f t="shared" si="5985"/>
        <v>62.887445585146374</v>
      </c>
      <c r="AR399" s="35">
        <f t="shared" si="5985"/>
        <v>58.328249730627071</v>
      </c>
      <c r="AS399" s="35">
        <f t="shared" si="5985"/>
        <v>43.214597159217533</v>
      </c>
      <c r="AT399" s="35">
        <f t="shared" si="5985"/>
        <v>42.308380231111087</v>
      </c>
      <c r="AU399" s="35">
        <f t="shared" si="5985"/>
        <v>41.805132192918997</v>
      </c>
      <c r="AV399" s="35">
        <f t="shared" si="5985"/>
        <v>41.912010865869988</v>
      </c>
      <c r="AW399" s="35">
        <f t="shared" si="5985"/>
        <v>42.007065035605422</v>
      </c>
      <c r="AX399" s="35">
        <f t="shared" si="5985"/>
        <v>42.089778970527568</v>
      </c>
      <c r="AY399" s="35">
        <f t="shared" si="5985"/>
        <v>42.159621039575953</v>
      </c>
      <c r="AZ399" s="35">
        <f t="shared" si="5985"/>
        <v>42.216043282541655</v>
      </c>
      <c r="BA399" s="35">
        <f t="shared" si="5985"/>
        <v>42.258480969553759</v>
      </c>
      <c r="BB399" s="35">
        <f t="shared" si="5985"/>
        <v>42.286352149476954</v>
      </c>
      <c r="BC399" s="35">
        <f t="shared" si="5985"/>
        <v>42.257995160809394</v>
      </c>
      <c r="BD399" s="35">
        <f t="shared" si="5985"/>
        <v>42.217289051816238</v>
      </c>
      <c r="BE399" s="35">
        <f t="shared" si="5985"/>
        <v>42.172574428569334</v>
      </c>
      <c r="BF399" s="35">
        <f t="shared" si="5985"/>
        <v>42.110926184759251</v>
      </c>
      <c r="BG399" s="35">
        <f t="shared" si="5985"/>
        <v>42.033354348809382</v>
      </c>
      <c r="BH399" s="35">
        <f t="shared" si="5985"/>
        <v>41.826412717547711</v>
      </c>
      <c r="BI399" s="35">
        <f t="shared" si="5985"/>
        <v>41.508236541054977</v>
      </c>
      <c r="BJ399" s="35">
        <f t="shared" si="5985"/>
        <v>41.23666085436767</v>
      </c>
      <c r="BK399" s="35">
        <f t="shared" si="5985"/>
        <v>41.025462053430502</v>
      </c>
      <c r="BL399" s="35">
        <f t="shared" si="5985"/>
        <v>40.678746722088334</v>
      </c>
      <c r="BM399" s="35">
        <f t="shared" si="5985"/>
        <v>39.902658095903128</v>
      </c>
      <c r="BN399" s="35">
        <f t="shared" si="5985"/>
        <v>39.151277261234618</v>
      </c>
      <c r="BO399" s="35">
        <f t="shared" si="5985"/>
        <v>38.469369359844883</v>
      </c>
      <c r="BP399" s="35">
        <f t="shared" si="5985"/>
        <v>37.783186450725481</v>
      </c>
      <c r="BQ399" s="35">
        <f t="shared" si="5985"/>
        <v>37.196651905184346</v>
      </c>
      <c r="BR399" s="35">
        <f t="shared" si="5985"/>
        <v>36.655898155081623</v>
      </c>
      <c r="BS399" s="35">
        <f t="shared" si="5985"/>
        <v>36.125655569195878</v>
      </c>
    </row>
    <row r="400" spans="3:71">
      <c r="F400" t="s">
        <v>242</v>
      </c>
      <c r="R400" s="35">
        <f t="shared" ref="R400:AW400" si="5986">R399*R24</f>
        <v>40.209075792976293</v>
      </c>
      <c r="S400" s="35">
        <f t="shared" si="5986"/>
        <v>122.55521466830332</v>
      </c>
      <c r="T400" s="35">
        <f t="shared" si="5986"/>
        <v>108.79124770115426</v>
      </c>
      <c r="U400" s="35">
        <f t="shared" si="5986"/>
        <v>99.218515801080216</v>
      </c>
      <c r="V400" s="35">
        <f t="shared" si="5986"/>
        <v>91.823850541853517</v>
      </c>
      <c r="W400" s="35">
        <f t="shared" si="5986"/>
        <v>85.113395049738301</v>
      </c>
      <c r="X400" s="35">
        <f t="shared" si="5986"/>
        <v>79.644089644968943</v>
      </c>
      <c r="Y400" s="35">
        <f t="shared" si="5986"/>
        <v>75.466018093189277</v>
      </c>
      <c r="Z400" s="35">
        <f t="shared" si="5986"/>
        <v>71.493555769331863</v>
      </c>
      <c r="AA400" s="35">
        <f t="shared" si="5986"/>
        <v>67.694685605244246</v>
      </c>
      <c r="AB400" s="35">
        <f t="shared" si="5986"/>
        <v>64.057406409697222</v>
      </c>
      <c r="AC400" s="35">
        <f t="shared" si="5986"/>
        <v>60.584727847196277</v>
      </c>
      <c r="AD400" s="35">
        <f t="shared" si="5986"/>
        <v>56.3381441081224</v>
      </c>
      <c r="AE400" s="35">
        <f t="shared" si="5986"/>
        <v>52.233596150463448</v>
      </c>
      <c r="AF400" s="35">
        <f t="shared" si="5986"/>
        <v>48.542044816948987</v>
      </c>
      <c r="AG400" s="35">
        <f t="shared" si="5986"/>
        <v>44.345785272077187</v>
      </c>
      <c r="AH400" s="35">
        <f t="shared" si="5986"/>
        <v>40.376408004941467</v>
      </c>
      <c r="AI400" s="35">
        <f t="shared" si="5986"/>
        <v>38.013459559813157</v>
      </c>
      <c r="AJ400" s="35">
        <f t="shared" si="5986"/>
        <v>35.699272534190435</v>
      </c>
      <c r="AK400" s="35">
        <f t="shared" si="5986"/>
        <v>33.70964360416923</v>
      </c>
      <c r="AL400" s="35">
        <f t="shared" si="5986"/>
        <v>31.811985642912212</v>
      </c>
      <c r="AM400" s="35">
        <f t="shared" si="5986"/>
        <v>30.002396926364074</v>
      </c>
      <c r="AN400" s="35">
        <f t="shared" si="5986"/>
        <v>28.277133715417488</v>
      </c>
      <c r="AO400" s="35">
        <f t="shared" si="5986"/>
        <v>22.397172876713601</v>
      </c>
      <c r="AP400" s="35">
        <f t="shared" si="5986"/>
        <v>17.109882944695581</v>
      </c>
      <c r="AQ400" s="35">
        <f t="shared" si="5986"/>
        <v>16.018208354060331</v>
      </c>
      <c r="AR400" s="35">
        <f t="shared" si="5986"/>
        <v>14.095636678794165</v>
      </c>
      <c r="AS400" s="35">
        <f t="shared" si="5986"/>
        <v>9.9081367035537422</v>
      </c>
      <c r="AT400" s="35">
        <f t="shared" si="5986"/>
        <v>9.2033023195029156</v>
      </c>
      <c r="AU400" s="35">
        <f t="shared" si="5986"/>
        <v>8.6278514557547918</v>
      </c>
      <c r="AV400" s="35">
        <f t="shared" si="5986"/>
        <v>8.2066767011807293</v>
      </c>
      <c r="AW400" s="35">
        <f t="shared" si="5986"/>
        <v>7.8038144488464267</v>
      </c>
      <c r="AX400" s="35">
        <f t="shared" ref="AX400:BS400" si="5987">AX399*AX24</f>
        <v>7.4185155131025606</v>
      </c>
      <c r="AY400" s="35">
        <f t="shared" si="5987"/>
        <v>7.0500602933361778</v>
      </c>
      <c r="AZ400" s="35">
        <f t="shared" si="5987"/>
        <v>6.6977576292043217</v>
      </c>
      <c r="BA400" s="35">
        <f t="shared" si="5987"/>
        <v>6.36094369973803</v>
      </c>
      <c r="BB400" s="35">
        <f t="shared" si="5987"/>
        <v>6.0389809646367061</v>
      </c>
      <c r="BC400" s="35">
        <f t="shared" si="5987"/>
        <v>5.7256934989449322</v>
      </c>
      <c r="BD400" s="35">
        <f t="shared" si="5987"/>
        <v>5.4270686811958022</v>
      </c>
      <c r="BE400" s="35">
        <f t="shared" si="5987"/>
        <v>5.1435250314772842</v>
      </c>
      <c r="BF400" s="35">
        <f t="shared" si="5987"/>
        <v>4.872830516649552</v>
      </c>
      <c r="BG400" s="35">
        <f t="shared" si="5987"/>
        <v>4.6146241073300329</v>
      </c>
      <c r="BH400" s="35">
        <f t="shared" si="5987"/>
        <v>4.356609846103713</v>
      </c>
      <c r="BI400" s="35">
        <f t="shared" si="5987"/>
        <v>4.1019286487954671</v>
      </c>
      <c r="BJ400" s="35">
        <f t="shared" si="5987"/>
        <v>3.8662780010896278</v>
      </c>
      <c r="BK400" s="35">
        <f t="shared" si="5987"/>
        <v>3.6493778943141444</v>
      </c>
      <c r="BL400" s="35">
        <f t="shared" si="5987"/>
        <v>3.4331176676522972</v>
      </c>
      <c r="BM400" s="35">
        <f t="shared" si="5987"/>
        <v>3.1950578075929168</v>
      </c>
      <c r="BN400" s="35">
        <f t="shared" si="5987"/>
        <v>2.9742577148062468</v>
      </c>
      <c r="BO400" s="35">
        <f t="shared" si="5987"/>
        <v>2.7727039254611872</v>
      </c>
      <c r="BP400" s="35">
        <f t="shared" si="5987"/>
        <v>2.5837041361722601</v>
      </c>
      <c r="BQ400" s="35">
        <f t="shared" si="5987"/>
        <v>2.4132583534057384</v>
      </c>
      <c r="BR400" s="35">
        <f t="shared" si="5987"/>
        <v>2.2563143290520964</v>
      </c>
      <c r="BS400" s="35">
        <f t="shared" si="5987"/>
        <v>2.1097317648068361</v>
      </c>
    </row>
    <row r="402" spans="3:71">
      <c r="F402" t="s">
        <v>147</v>
      </c>
      <c r="R402" s="35">
        <f t="shared" ref="R402:AW402" si="5988">R320</f>
        <v>7.0839451231147228</v>
      </c>
      <c r="S402" s="35">
        <f t="shared" si="5988"/>
        <v>7.6549053935101057</v>
      </c>
      <c r="T402" s="35">
        <f t="shared" si="5988"/>
        <v>6.8843650017494182</v>
      </c>
      <c r="U402" s="35">
        <f t="shared" si="5988"/>
        <v>6.8577813423131087</v>
      </c>
      <c r="V402" s="35">
        <f t="shared" si="5988"/>
        <v>7.1046349477978561</v>
      </c>
      <c r="W402" s="35">
        <f t="shared" si="5988"/>
        <v>7.6255885116888651</v>
      </c>
      <c r="X402" s="35">
        <f t="shared" si="5988"/>
        <v>7.6410733559318311</v>
      </c>
      <c r="Y402" s="35">
        <f t="shared" si="5988"/>
        <v>7.8844554686534272</v>
      </c>
      <c r="Z402" s="35">
        <f t="shared" si="5988"/>
        <v>8.1368362319507721</v>
      </c>
      <c r="AA402" s="35">
        <f t="shared" si="5988"/>
        <v>8.3895337687515443</v>
      </c>
      <c r="AB402" s="35">
        <f t="shared" si="5988"/>
        <v>8.6705870083374563</v>
      </c>
      <c r="AC402" s="35">
        <f t="shared" si="5988"/>
        <v>8.9585109834007373</v>
      </c>
      <c r="AD402" s="35">
        <f t="shared" si="5988"/>
        <v>9.0113591074004908</v>
      </c>
      <c r="AE402" s="35">
        <f t="shared" si="5988"/>
        <v>9.313252194953419</v>
      </c>
      <c r="AF402" s="35">
        <f t="shared" si="5988"/>
        <v>9.4332026727599114</v>
      </c>
      <c r="AG402" s="35">
        <f t="shared" si="5988"/>
        <v>9.0841129965990941</v>
      </c>
      <c r="AH402" s="35">
        <f t="shared" si="5988"/>
        <v>8.6910981245699563</v>
      </c>
      <c r="AI402" s="35">
        <f t="shared" si="5988"/>
        <v>8.8805145044507938</v>
      </c>
      <c r="AJ402" s="35">
        <f t="shared" si="5988"/>
        <v>9.0111733437732813</v>
      </c>
      <c r="AK402" s="35">
        <f t="shared" si="5988"/>
        <v>9.2514643405567529</v>
      </c>
      <c r="AL402" s="35">
        <f t="shared" si="5988"/>
        <v>9.4955220799197111</v>
      </c>
      <c r="AM402" s="35">
        <f t="shared" si="5988"/>
        <v>9.7434011151666198</v>
      </c>
      <c r="AN402" s="35">
        <f t="shared" si="5988"/>
        <v>9.9951566750370748</v>
      </c>
      <c r="AO402" s="35">
        <f t="shared" si="5988"/>
        <v>7.3388925696120086</v>
      </c>
      <c r="AP402" s="35">
        <f t="shared" si="5988"/>
        <v>5.830854710831721</v>
      </c>
      <c r="AQ402" s="35">
        <f t="shared" si="5988"/>
        <v>5.9230471502786921</v>
      </c>
      <c r="AR402" s="35">
        <f t="shared" si="5988"/>
        <v>4.9870547339183693</v>
      </c>
      <c r="AS402" s="35">
        <f t="shared" si="5988"/>
        <v>1.3744301489484516</v>
      </c>
      <c r="AT402" s="35">
        <f t="shared" si="5988"/>
        <v>2.4861877164161705</v>
      </c>
      <c r="AU402" s="35">
        <f t="shared" si="5988"/>
        <v>3.1853624086207248</v>
      </c>
      <c r="AV402" s="35">
        <f t="shared" si="5988"/>
        <v>3.2643296286637002</v>
      </c>
      <c r="AW402" s="35">
        <f t="shared" si="5988"/>
        <v>3.3445589898013397</v>
      </c>
      <c r="AX402" s="35">
        <f t="shared" ref="AX402:BS402" si="5989">AX320</f>
        <v>3.4260693907894204</v>
      </c>
      <c r="AY402" s="35">
        <f t="shared" si="5989"/>
        <v>3.5088799814774831</v>
      </c>
      <c r="AZ402" s="35">
        <f t="shared" si="5989"/>
        <v>3.5930101652931583</v>
      </c>
      <c r="BA402" s="35">
        <f t="shared" si="5989"/>
        <v>3.6784796017252632</v>
      </c>
      <c r="BB402" s="35">
        <f t="shared" si="5989"/>
        <v>3.7653082088049277</v>
      </c>
      <c r="BC402" s="35">
        <f t="shared" si="5989"/>
        <v>3.8945781917269255</v>
      </c>
      <c r="BD402" s="35">
        <f t="shared" si="5989"/>
        <v>4.0218131506014263</v>
      </c>
      <c r="BE402" s="35">
        <f t="shared" si="5989"/>
        <v>4.1380567483838497</v>
      </c>
      <c r="BF402" s="35">
        <f t="shared" si="5989"/>
        <v>4.2555994848299639</v>
      </c>
      <c r="BG402" s="35">
        <f t="shared" si="5989"/>
        <v>4.3727773406504982</v>
      </c>
      <c r="BH402" s="35">
        <f t="shared" si="5989"/>
        <v>4.4345560599859217</v>
      </c>
      <c r="BI402" s="35">
        <f t="shared" si="5989"/>
        <v>4.4734848662538962</v>
      </c>
      <c r="BJ402" s="35">
        <f t="shared" si="5989"/>
        <v>4.528390788594745</v>
      </c>
      <c r="BK402" s="35">
        <f t="shared" si="5989"/>
        <v>4.6034341025900725</v>
      </c>
      <c r="BL402" s="35">
        <f t="shared" si="5989"/>
        <v>4.6503820036810914</v>
      </c>
      <c r="BM402" s="35">
        <f t="shared" si="5989"/>
        <v>4.9492337607648142</v>
      </c>
      <c r="BN402" s="35">
        <f t="shared" si="5989"/>
        <v>5.2457779150150232</v>
      </c>
      <c r="BO402" s="35">
        <f t="shared" si="5989"/>
        <v>5.5852191793055086</v>
      </c>
      <c r="BP402" s="35">
        <f t="shared" si="5989"/>
        <v>5.9138765835370837</v>
      </c>
      <c r="BQ402" s="35">
        <f t="shared" si="5989"/>
        <v>6.0982060039316961</v>
      </c>
      <c r="BR402" s="35">
        <f t="shared" si="5989"/>
        <v>6.2127111750782351</v>
      </c>
      <c r="BS402" s="35">
        <f t="shared" si="5989"/>
        <v>6.292051343624026</v>
      </c>
    </row>
    <row r="403" spans="3:71">
      <c r="F403" t="s">
        <v>243</v>
      </c>
      <c r="R403" s="35">
        <f t="shared" ref="R403:AW403" si="5990">(R399+R402)*R24</f>
        <v>46.930030316452147</v>
      </c>
      <c r="S403" s="35">
        <f t="shared" si="5990"/>
        <v>129.4457246291546</v>
      </c>
      <c r="T403" s="35">
        <f t="shared" si="5990"/>
        <v>114.67062314189913</v>
      </c>
      <c r="U403" s="35">
        <f t="shared" si="5990"/>
        <v>104.77508475569455</v>
      </c>
      <c r="V403" s="35">
        <f t="shared" si="5990"/>
        <v>97.285459609062144</v>
      </c>
      <c r="W403" s="35">
        <f t="shared" si="5990"/>
        <v>90.675100413860605</v>
      </c>
      <c r="X403" s="35">
        <f t="shared" si="5990"/>
        <v>84.931521087227225</v>
      </c>
      <c r="Y403" s="35">
        <f t="shared" si="5990"/>
        <v>80.642299201028862</v>
      </c>
      <c r="Z403" s="35">
        <f t="shared" si="5990"/>
        <v>76.561799509227953</v>
      </c>
      <c r="AA403" s="35">
        <f t="shared" si="5990"/>
        <v>72.652559915685757</v>
      </c>
      <c r="AB403" s="35">
        <f t="shared" si="5990"/>
        <v>68.918813111762489</v>
      </c>
      <c r="AC403" s="35">
        <f t="shared" si="5990"/>
        <v>65.350190318743614</v>
      </c>
      <c r="AD403" s="35">
        <f t="shared" si="5990"/>
        <v>60.886089996652942</v>
      </c>
      <c r="AE403" s="35">
        <f t="shared" si="5990"/>
        <v>56.693054622247026</v>
      </c>
      <c r="AF403" s="35">
        <f t="shared" si="5990"/>
        <v>52.82748753580767</v>
      </c>
      <c r="AG403" s="35">
        <f t="shared" si="5990"/>
        <v>48.261173452602726</v>
      </c>
      <c r="AH403" s="35">
        <f t="shared" si="5990"/>
        <v>43.930451345375772</v>
      </c>
      <c r="AI403" s="35">
        <f t="shared" si="5990"/>
        <v>41.458877913701336</v>
      </c>
      <c r="AJ403" s="35">
        <f t="shared" si="5990"/>
        <v>39.016237982567624</v>
      </c>
      <c r="AK403" s="35">
        <f t="shared" si="5990"/>
        <v>36.940560975582251</v>
      </c>
      <c r="AL403" s="35">
        <f t="shared" si="5990"/>
        <v>34.958212172250242</v>
      </c>
      <c r="AM403" s="35">
        <f t="shared" si="5990"/>
        <v>33.065329886417437</v>
      </c>
      <c r="AN403" s="35">
        <f t="shared" si="5990"/>
        <v>31.258204470981923</v>
      </c>
      <c r="AO403" s="35">
        <f t="shared" si="5990"/>
        <v>24.473849991389088</v>
      </c>
      <c r="AP403" s="35">
        <f t="shared" si="5990"/>
        <v>18.675286930664051</v>
      </c>
      <c r="AQ403" s="35">
        <f t="shared" si="5990"/>
        <v>17.526881547275494</v>
      </c>
      <c r="AR403" s="35">
        <f t="shared" si="5990"/>
        <v>15.300811048867248</v>
      </c>
      <c r="AS403" s="35">
        <f t="shared" si="5990"/>
        <v>10.223262672565864</v>
      </c>
      <c r="AT403" s="35">
        <f t="shared" si="5990"/>
        <v>9.7441204045305998</v>
      </c>
      <c r="AU403" s="35">
        <f t="shared" si="5990"/>
        <v>9.2852547996193522</v>
      </c>
      <c r="AV403" s="35">
        <f t="shared" si="5990"/>
        <v>8.8458561954374346</v>
      </c>
      <c r="AW403" s="35">
        <f t="shared" si="5990"/>
        <v>8.4251460688372113</v>
      </c>
      <c r="AX403" s="35">
        <f t="shared" ref="AX403:BS403" si="5991">(AX399+AX402)*AX24</f>
        <v>8.022375869374196</v>
      </c>
      <c r="AY403" s="35">
        <f t="shared" si="5991"/>
        <v>7.6368258956236081</v>
      </c>
      <c r="AZ403" s="35">
        <f t="shared" si="5991"/>
        <v>7.2678042128061771</v>
      </c>
      <c r="BA403" s="35">
        <f t="shared" si="5991"/>
        <v>6.9146456102271303</v>
      </c>
      <c r="BB403" s="35">
        <f t="shared" si="5991"/>
        <v>6.5767105970860857</v>
      </c>
      <c r="BC403" s="35">
        <f t="shared" si="5991"/>
        <v>6.2533844352670629</v>
      </c>
      <c r="BD403" s="35">
        <f t="shared" si="5991"/>
        <v>5.9440762077677007</v>
      </c>
      <c r="BE403" s="35">
        <f t="shared" si="5991"/>
        <v>5.6482179214747008</v>
      </c>
      <c r="BF403" s="35">
        <f t="shared" si="5991"/>
        <v>5.3652636430390306</v>
      </c>
      <c r="BG403" s="35">
        <f t="shared" si="5991"/>
        <v>5.0946886666488362</v>
      </c>
      <c r="BH403" s="35">
        <f t="shared" si="5991"/>
        <v>4.8185100985709362</v>
      </c>
      <c r="BI403" s="35">
        <f t="shared" si="5991"/>
        <v>4.544007553176054</v>
      </c>
      <c r="BJ403" s="35">
        <f t="shared" si="5991"/>
        <v>4.2908520893775348</v>
      </c>
      <c r="BK403" s="35">
        <f t="shared" si="5991"/>
        <v>4.0588716528498709</v>
      </c>
      <c r="BL403" s="35">
        <f t="shared" si="5991"/>
        <v>3.825590639527332</v>
      </c>
      <c r="BM403" s="35">
        <f t="shared" si="5991"/>
        <v>3.5913494012739311</v>
      </c>
      <c r="BN403" s="35">
        <f t="shared" si="5991"/>
        <v>3.3727707781167555</v>
      </c>
      <c r="BO403" s="35">
        <f t="shared" si="5991"/>
        <v>3.1752621009842379</v>
      </c>
      <c r="BP403" s="35">
        <f t="shared" si="5991"/>
        <v>2.9881090798797976</v>
      </c>
      <c r="BQ403" s="35">
        <f t="shared" si="5991"/>
        <v>2.8089000530213442</v>
      </c>
      <c r="BR403" s="35">
        <f t="shared" si="5991"/>
        <v>2.6387310737540077</v>
      </c>
      <c r="BS403" s="35">
        <f t="shared" si="5991"/>
        <v>2.4771864276021671</v>
      </c>
    </row>
    <row r="405" spans="3:71">
      <c r="F405" s="27" t="s">
        <v>244</v>
      </c>
      <c r="H405" s="44">
        <f>SUM(R403:BS403)</f>
        <v>1741.9494900306202</v>
      </c>
    </row>
    <row r="406" spans="3:71">
      <c r="F406" s="27" t="s">
        <v>245</v>
      </c>
      <c r="H406" s="44">
        <f>H405+H412</f>
        <v>1761.5700298984507</v>
      </c>
    </row>
    <row r="407" spans="3:71">
      <c r="F407" s="27" t="s">
        <v>246</v>
      </c>
      <c r="H407" s="44" t="b">
        <f>H406=Q155</f>
        <v>0</v>
      </c>
    </row>
    <row r="408" spans="3:71">
      <c r="J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</row>
    <row r="409" spans="3:71">
      <c r="F409" t="s">
        <v>247</v>
      </c>
      <c r="R409" s="35">
        <f t="shared" ref="R409:AW409" si="5992">R336+R337</f>
        <v>138.27075962048829</v>
      </c>
      <c r="S409" s="35">
        <f t="shared" si="5992"/>
        <v>143.80572428751262</v>
      </c>
      <c r="T409" s="35">
        <f t="shared" si="5992"/>
        <v>134.2718172437161</v>
      </c>
      <c r="U409" s="35">
        <f t="shared" si="5992"/>
        <v>129.31084402006638</v>
      </c>
      <c r="V409" s="35">
        <f t="shared" si="5992"/>
        <v>126.5520229928089</v>
      </c>
      <c r="W409" s="35">
        <f t="shared" si="5992"/>
        <v>124.32355882650897</v>
      </c>
      <c r="X409" s="35">
        <f t="shared" si="5992"/>
        <v>122.73785295288852</v>
      </c>
      <c r="Y409" s="35">
        <f t="shared" si="5992"/>
        <v>122.8334790352431</v>
      </c>
      <c r="Z409" s="35">
        <f t="shared" si="5992"/>
        <v>122.9165084003651</v>
      </c>
      <c r="AA409" s="35">
        <f t="shared" si="5992"/>
        <v>122.94000747764274</v>
      </c>
      <c r="AB409" s="35">
        <f t="shared" si="5992"/>
        <v>122.92050474670658</v>
      </c>
      <c r="AC409" s="35">
        <f t="shared" si="5992"/>
        <v>122.85069943016516</v>
      </c>
      <c r="AD409" s="35">
        <f t="shared" si="5992"/>
        <v>120.64049024616263</v>
      </c>
      <c r="AE409" s="35">
        <f t="shared" si="5992"/>
        <v>118.39928967610315</v>
      </c>
      <c r="AF409" s="35">
        <f t="shared" si="5992"/>
        <v>116.28492767503131</v>
      </c>
      <c r="AG409" s="35">
        <f t="shared" si="5992"/>
        <v>111.97100588199314</v>
      </c>
      <c r="AH409" s="35">
        <f t="shared" si="5992"/>
        <v>107.42802682103785</v>
      </c>
      <c r="AI409" s="35">
        <f t="shared" si="5992"/>
        <v>106.85964049485887</v>
      </c>
      <c r="AJ409" s="35">
        <f t="shared" si="5992"/>
        <v>105.99509978460512</v>
      </c>
      <c r="AK409" s="35">
        <f t="shared" si="5992"/>
        <v>105.77623730324525</v>
      </c>
      <c r="AL409" s="35">
        <f t="shared" si="5992"/>
        <v>105.50622228271718</v>
      </c>
      <c r="AM409" s="35">
        <f t="shared" si="5992"/>
        <v>105.18309616644666</v>
      </c>
      <c r="AN409" s="35">
        <f t="shared" si="5992"/>
        <v>104.80484251661223</v>
      </c>
      <c r="AO409" s="35">
        <f t="shared" si="5992"/>
        <v>86.489591753252114</v>
      </c>
      <c r="AP409" s="35">
        <f t="shared" si="5992"/>
        <v>69.56216143044233</v>
      </c>
      <c r="AQ409" s="35">
        <f t="shared" si="5992"/>
        <v>68.810492735425072</v>
      </c>
      <c r="AR409" s="35">
        <f t="shared" si="5992"/>
        <v>63.315304464545434</v>
      </c>
      <c r="AS409" s="35">
        <f t="shared" si="5992"/>
        <v>44.589027308165988</v>
      </c>
      <c r="AT409" s="35">
        <f t="shared" si="5992"/>
        <v>44.79456794752727</v>
      </c>
      <c r="AU409" s="35">
        <f t="shared" si="5992"/>
        <v>44.99049460153973</v>
      </c>
      <c r="AV409" s="35">
        <f t="shared" si="5992"/>
        <v>45.17634049453369</v>
      </c>
      <c r="AW409" s="35">
        <f t="shared" si="5992"/>
        <v>45.351624025406771</v>
      </c>
      <c r="AX409" s="35">
        <f t="shared" ref="AX409:BS409" si="5993">AX336+AX337</f>
        <v>45.515848361316984</v>
      </c>
      <c r="AY409" s="35">
        <f t="shared" si="5993"/>
        <v>45.66850102105343</v>
      </c>
      <c r="AZ409" s="35">
        <f t="shared" si="5993"/>
        <v>45.809053447834806</v>
      </c>
      <c r="BA409" s="35">
        <f t="shared" si="5993"/>
        <v>45.936960571279016</v>
      </c>
      <c r="BB409" s="35">
        <f t="shared" si="5993"/>
        <v>46.051660358281872</v>
      </c>
      <c r="BC409" s="35">
        <f t="shared" si="5993"/>
        <v>46.152573352536322</v>
      </c>
      <c r="BD409" s="35">
        <f t="shared" si="5993"/>
        <v>46.239102202417641</v>
      </c>
      <c r="BE409" s="35">
        <f t="shared" si="5993"/>
        <v>46.310631176953187</v>
      </c>
      <c r="BF409" s="35">
        <f t="shared" si="5993"/>
        <v>46.366525669589201</v>
      </c>
      <c r="BG409" s="35">
        <f t="shared" si="5993"/>
        <v>46.406131689459869</v>
      </c>
      <c r="BH409" s="35">
        <f t="shared" si="5993"/>
        <v>46.260968777533634</v>
      </c>
      <c r="BI409" s="35">
        <f t="shared" si="5993"/>
        <v>45.981721407308882</v>
      </c>
      <c r="BJ409" s="35">
        <f t="shared" si="5993"/>
        <v>45.765051642962405</v>
      </c>
      <c r="BK409" s="35">
        <f t="shared" si="5993"/>
        <v>45.628896156020573</v>
      </c>
      <c r="BL409" s="35">
        <f t="shared" si="5993"/>
        <v>45.329128725769436</v>
      </c>
      <c r="BM409" s="35">
        <f t="shared" si="5993"/>
        <v>44.85189185666794</v>
      </c>
      <c r="BN409" s="35">
        <f t="shared" si="5993"/>
        <v>44.397055176249644</v>
      </c>
      <c r="BO409" s="35">
        <f t="shared" si="5993"/>
        <v>44.05458853915038</v>
      </c>
      <c r="BP409" s="35">
        <f t="shared" si="5993"/>
        <v>43.697063034262548</v>
      </c>
      <c r="BQ409" s="35">
        <f t="shared" si="5993"/>
        <v>43.294857909116047</v>
      </c>
      <c r="BR409" s="35">
        <f t="shared" si="5993"/>
        <v>42.86860933015987</v>
      </c>
      <c r="BS409" s="35">
        <f t="shared" si="5993"/>
        <v>42.417706912819895</v>
      </c>
    </row>
    <row r="410" spans="3:71">
      <c r="M410" s="31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</row>
    <row r="411" spans="3:71">
      <c r="F411" t="s">
        <v>47</v>
      </c>
      <c r="H411" s="31">
        <f>BS164</f>
        <v>335.969186780396</v>
      </c>
    </row>
    <row r="412" spans="3:71">
      <c r="F412" t="s">
        <v>248</v>
      </c>
      <c r="H412" s="31">
        <f>H411*BS24</f>
        <v>19.620539867830548</v>
      </c>
    </row>
    <row r="414" spans="3:71" ht="15" thickBot="1">
      <c r="C414" s="28" t="s">
        <v>249</v>
      </c>
      <c r="D414" s="28"/>
      <c r="E414" s="28"/>
      <c r="F414" s="29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</row>
    <row r="416" spans="3:71">
      <c r="F416" t="s">
        <v>236</v>
      </c>
      <c r="R416" s="35">
        <f t="shared" ref="R416:AW416" si="5994">(R341+R389)-R338</f>
        <v>150.68003209718199</v>
      </c>
      <c r="S416" s="35">
        <f t="shared" si="5994"/>
        <v>156.12383319041601</v>
      </c>
      <c r="T416" s="35">
        <f t="shared" si="5994"/>
        <v>145.95197773285753</v>
      </c>
      <c r="U416" s="35">
        <f t="shared" si="5994"/>
        <v>140.96243050084479</v>
      </c>
      <c r="V416" s="35">
        <f t="shared" si="5994"/>
        <v>138.40790565490738</v>
      </c>
      <c r="W416" s="35">
        <f t="shared" si="5994"/>
        <v>136.5906865543439</v>
      </c>
      <c r="X416" s="35">
        <f t="shared" si="5994"/>
        <v>135.06320113858601</v>
      </c>
      <c r="Y416" s="35">
        <f t="shared" si="5994"/>
        <v>135.40891957387737</v>
      </c>
      <c r="Z416" s="35">
        <f t="shared" si="5994"/>
        <v>135.74942475091535</v>
      </c>
      <c r="AA416" s="35">
        <f t="shared" si="5994"/>
        <v>136.03080176851748</v>
      </c>
      <c r="AB416" s="35">
        <f t="shared" si="5994"/>
        <v>136.29006211286244</v>
      </c>
      <c r="AC416" s="35">
        <f t="shared" si="5994"/>
        <v>136.50432433377449</v>
      </c>
      <c r="AD416" s="35">
        <f t="shared" si="5994"/>
        <v>134.37613157918813</v>
      </c>
      <c r="AE416" s="35">
        <f t="shared" si="5994"/>
        <v>132.39710495220393</v>
      </c>
      <c r="AF416" s="35">
        <f t="shared" si="5994"/>
        <v>130.4170117977888</v>
      </c>
      <c r="AG416" s="35">
        <f t="shared" si="5994"/>
        <v>125.86582923440277</v>
      </c>
      <c r="AH416" s="35">
        <f t="shared" si="5994"/>
        <v>121.05155420353447</v>
      </c>
      <c r="AI416" s="35">
        <f t="shared" si="5994"/>
        <v>120.69563181113644</v>
      </c>
      <c r="AJ416" s="35">
        <f t="shared" si="5994"/>
        <v>119.9978087448024</v>
      </c>
      <c r="AK416" s="35">
        <f t="shared" si="5994"/>
        <v>120.0361610297891</v>
      </c>
      <c r="AL416" s="35">
        <f t="shared" si="5994"/>
        <v>120.02657966837592</v>
      </c>
      <c r="AM416" s="35">
        <f t="shared" si="5994"/>
        <v>119.96713416170878</v>
      </c>
      <c r="AN416" s="35">
        <f t="shared" si="5994"/>
        <v>119.85583599725682</v>
      </c>
      <c r="AO416" s="35">
        <f t="shared" si="5994"/>
        <v>99.42996008204824</v>
      </c>
      <c r="AP416" s="35">
        <f t="shared" si="5994"/>
        <v>81.242649084887091</v>
      </c>
      <c r="AQ416" s="35">
        <f t="shared" si="5994"/>
        <v>80.641233318851221</v>
      </c>
      <c r="AR416" s="35">
        <f t="shared" si="5994"/>
        <v>74.481865232227946</v>
      </c>
      <c r="AS416" s="35">
        <f t="shared" si="5994"/>
        <v>52.955005410787578</v>
      </c>
      <c r="AT416" s="35">
        <f t="shared" si="5994"/>
        <v>54.065003143146228</v>
      </c>
      <c r="AU416" s="35">
        <f t="shared" si="5994"/>
        <v>54.869424522330718</v>
      </c>
      <c r="AV416" s="35">
        <f t="shared" si="5994"/>
        <v>55.218201498377937</v>
      </c>
      <c r="AW416" s="35">
        <f t="shared" si="5994"/>
        <v>55.558705090739508</v>
      </c>
      <c r="AX416" s="35">
        <f t="shared" ref="AX416:BS416" si="5995">(AX341+AX389)-AX338</f>
        <v>55.890467430530904</v>
      </c>
      <c r="AY416" s="35">
        <f t="shared" si="5995"/>
        <v>56.213005282124328</v>
      </c>
      <c r="AZ416" s="35">
        <f t="shared" si="5995"/>
        <v>56.525819616206718</v>
      </c>
      <c r="BA416" s="35">
        <f t="shared" si="5995"/>
        <v>56.82839517191492</v>
      </c>
      <c r="BB416" s="35">
        <f t="shared" si="5995"/>
        <v>57.120200007782984</v>
      </c>
      <c r="BC416" s="35">
        <f t="shared" si="5995"/>
        <v>57.430274758416672</v>
      </c>
      <c r="BD416" s="35">
        <f t="shared" si="5995"/>
        <v>57.725987846828446</v>
      </c>
      <c r="BE416" s="35">
        <f t="shared" si="5995"/>
        <v>58.000285528324525</v>
      </c>
      <c r="BF416" s="35">
        <f t="shared" si="5995"/>
        <v>58.261405959058038</v>
      </c>
      <c r="BG416" s="35">
        <f t="shared" si="5995"/>
        <v>58.507512226990315</v>
      </c>
      <c r="BH416" s="35">
        <f t="shared" si="5995"/>
        <v>58.527830551679102</v>
      </c>
      <c r="BI416" s="35">
        <f t="shared" si="5995"/>
        <v>58.39732884839141</v>
      </c>
      <c r="BJ416" s="35">
        <f t="shared" si="5995"/>
        <v>58.343783330039699</v>
      </c>
      <c r="BK416" s="35">
        <f t="shared" si="5995"/>
        <v>58.388440153501577</v>
      </c>
      <c r="BL416" s="35">
        <f t="shared" si="5995"/>
        <v>58.248587421033307</v>
      </c>
      <c r="BM416" s="35">
        <f t="shared" si="5995"/>
        <v>58.111948033100532</v>
      </c>
      <c r="BN416" s="35">
        <f t="shared" si="5995"/>
        <v>57.998391607298629</v>
      </c>
      <c r="BO416" s="35">
        <f t="shared" si="5995"/>
        <v>58.031914377692601</v>
      </c>
      <c r="BP416" s="35">
        <f t="shared" si="5995"/>
        <v>58.044421322882755</v>
      </c>
      <c r="BQ416" s="35">
        <f t="shared" si="5995"/>
        <v>57.909621196224975</v>
      </c>
      <c r="BR416" s="35">
        <f t="shared" si="5995"/>
        <v>57.702195611561649</v>
      </c>
      <c r="BS416" s="35">
        <f t="shared" si="5995"/>
        <v>57.44653205814376</v>
      </c>
    </row>
    <row r="417" spans="6:71">
      <c r="F417" t="s">
        <v>237</v>
      </c>
      <c r="R417" s="35">
        <f t="shared" ref="R417:AW417" si="5996">R416-R163</f>
        <v>107.51639076103851</v>
      </c>
      <c r="S417" s="35">
        <f t="shared" si="5996"/>
        <v>109.92525251150488</v>
      </c>
      <c r="T417" s="35">
        <f t="shared" si="5996"/>
        <v>106.79217480553787</v>
      </c>
      <c r="U417" s="35">
        <f t="shared" si="5996"/>
        <v>104.64862735156127</v>
      </c>
      <c r="V417" s="35">
        <f t="shared" si="5996"/>
        <v>102.89165908238047</v>
      </c>
      <c r="W417" s="35">
        <f t="shared" si="5996"/>
        <v>101.384714760694</v>
      </c>
      <c r="X417" s="35">
        <f t="shared" si="5996"/>
        <v>99.541503395501039</v>
      </c>
      <c r="Y417" s="35">
        <f t="shared" si="5996"/>
        <v>97.873111949906644</v>
      </c>
      <c r="Z417" s="35">
        <f t="shared" si="5996"/>
        <v>96.10332433223644</v>
      </c>
      <c r="AA417" s="35">
        <f t="shared" si="5996"/>
        <v>94.2199644894378</v>
      </c>
      <c r="AB417" s="35">
        <f t="shared" si="5996"/>
        <v>92.240574970124754</v>
      </c>
      <c r="AC417" s="35">
        <f t="shared" si="5996"/>
        <v>90.145583149881844</v>
      </c>
      <c r="AD417" s="35">
        <f t="shared" si="5996"/>
        <v>87.72382021253307</v>
      </c>
      <c r="AE417" s="35">
        <f t="shared" si="5996"/>
        <v>85.466359419445396</v>
      </c>
      <c r="AF417" s="35">
        <f t="shared" si="5996"/>
        <v>83.06595563843716</v>
      </c>
      <c r="AG417" s="35">
        <f t="shared" si="5996"/>
        <v>80.271321773422414</v>
      </c>
      <c r="AH417" s="35">
        <f t="shared" si="5996"/>
        <v>77.537521772915127</v>
      </c>
      <c r="AI417" s="35">
        <f t="shared" si="5996"/>
        <v>75.39984560836271</v>
      </c>
      <c r="AJ417" s="35">
        <f t="shared" si="5996"/>
        <v>73.120192794421371</v>
      </c>
      <c r="AK417" s="35">
        <f t="shared" si="5996"/>
        <v>70.845604397387916</v>
      </c>
      <c r="AL417" s="35">
        <f t="shared" si="5996"/>
        <v>68.449315773053911</v>
      </c>
      <c r="AM417" s="35">
        <f t="shared" si="5996"/>
        <v>65.927370935602085</v>
      </c>
      <c r="AN417" s="35">
        <f t="shared" si="5996"/>
        <v>63.275704372692189</v>
      </c>
      <c r="AO417" s="35">
        <f t="shared" si="5996"/>
        <v>58.109254957443511</v>
      </c>
      <c r="AP417" s="35">
        <f t="shared" si="5996"/>
        <v>54.617693131510109</v>
      </c>
      <c r="AQ417" s="35">
        <f t="shared" si="5996"/>
        <v>53.329964492082283</v>
      </c>
      <c r="AR417" s="35">
        <f t="shared" si="5996"/>
        <v>51.190736182304178</v>
      </c>
      <c r="AS417" s="35">
        <f t="shared" si="5996"/>
        <v>47.132227895135976</v>
      </c>
      <c r="AT417" s="35">
        <f t="shared" si="5996"/>
        <v>47.722203838977023</v>
      </c>
      <c r="AU417" s="35">
        <f t="shared" si="5996"/>
        <v>47.988131669109471</v>
      </c>
      <c r="AV417" s="35">
        <f t="shared" si="5996"/>
        <v>47.779412473864227</v>
      </c>
      <c r="AW417" s="35">
        <f t="shared" si="5996"/>
        <v>47.542872565222929</v>
      </c>
      <c r="AX417" s="35">
        <f t="shared" ref="AX417:BS417" si="5997">AX416-AX163</f>
        <v>47.277485179581149</v>
      </c>
      <c r="AY417" s="35">
        <f t="shared" si="5997"/>
        <v>46.98219364973427</v>
      </c>
      <c r="AZ417" s="35">
        <f t="shared" si="5997"/>
        <v>46.655910620019135</v>
      </c>
      <c r="BA417" s="35">
        <f t="shared" si="5997"/>
        <v>46.297517242030857</v>
      </c>
      <c r="BB417" s="35">
        <f t="shared" si="5997"/>
        <v>45.905862350453056</v>
      </c>
      <c r="BC417" s="35">
        <f t="shared" si="5997"/>
        <v>45.509351335715003</v>
      </c>
      <c r="BD417" s="35">
        <f t="shared" si="5997"/>
        <v>45.074700963203099</v>
      </c>
      <c r="BE417" s="35">
        <f t="shared" si="5997"/>
        <v>44.594189014707631</v>
      </c>
      <c r="BF417" s="35">
        <f t="shared" si="5997"/>
        <v>44.075367945003386</v>
      </c>
      <c r="BG417" s="35">
        <f t="shared" si="5997"/>
        <v>43.515697491085845</v>
      </c>
      <c r="BH417" s="35">
        <f t="shared" si="5997"/>
        <v>42.871489002580319</v>
      </c>
      <c r="BI417" s="35">
        <f t="shared" si="5997"/>
        <v>42.174654657451001</v>
      </c>
      <c r="BJ417" s="35">
        <f t="shared" si="5997"/>
        <v>41.461611952494579</v>
      </c>
      <c r="BK417" s="35">
        <f t="shared" si="5997"/>
        <v>40.73063866903118</v>
      </c>
      <c r="BL417" s="35">
        <f t="shared" si="5997"/>
        <v>39.936876931902361</v>
      </c>
      <c r="BM417" s="35">
        <f t="shared" si="5997"/>
        <v>39.28848114617044</v>
      </c>
      <c r="BN417" s="35">
        <f t="shared" si="5997"/>
        <v>38.613128791727689</v>
      </c>
      <c r="BO417" s="35">
        <f t="shared" si="5997"/>
        <v>37.942143673652787</v>
      </c>
      <c r="BP417" s="35">
        <f t="shared" si="5997"/>
        <v>37.22715198184811</v>
      </c>
      <c r="BQ417" s="35">
        <f t="shared" si="5997"/>
        <v>36.370241519705203</v>
      </c>
      <c r="BR417" s="35">
        <f t="shared" si="5997"/>
        <v>35.425748750244651</v>
      </c>
      <c r="BS417" s="35">
        <f t="shared" si="5997"/>
        <v>34.417863746006574</v>
      </c>
    </row>
    <row r="418" spans="6:71">
      <c r="F418" t="s">
        <v>238</v>
      </c>
      <c r="R418" s="35">
        <f>R417-R366</f>
        <v>92.783426594692855</v>
      </c>
      <c r="S418" s="35">
        <f>S417-S366</f>
        <v>94.159045640420203</v>
      </c>
      <c r="T418" s="35">
        <f t="shared" ref="T418:BS418" si="5998">T417-T366</f>
        <v>92.368894058258007</v>
      </c>
      <c r="U418" s="35">
        <f t="shared" si="5998"/>
        <v>90.289979683228921</v>
      </c>
      <c r="V418" s="35">
        <f t="shared" si="5998"/>
        <v>88.127428171676655</v>
      </c>
      <c r="W418" s="35">
        <f t="shared" si="5998"/>
        <v>85.745391463902763</v>
      </c>
      <c r="X418" s="35">
        <f t="shared" si="5998"/>
        <v>83.890609487306335</v>
      </c>
      <c r="Y418" s="35">
        <f t="shared" si="5998"/>
        <v>81.821111810855626</v>
      </c>
      <c r="Z418" s="35">
        <f t="shared" si="5998"/>
        <v>79.636392783155884</v>
      </c>
      <c r="AA418" s="35">
        <f t="shared" si="5998"/>
        <v>77.339199897744351</v>
      </c>
      <c r="AB418" s="35">
        <f t="shared" si="5998"/>
        <v>74.899191018206238</v>
      </c>
      <c r="AC418" s="35">
        <f t="shared" si="5998"/>
        <v>72.333582532261772</v>
      </c>
      <c r="AD418" s="35">
        <f t="shared" si="5998"/>
        <v>69.844849067460871</v>
      </c>
      <c r="AE418" s="35">
        <f t="shared" si="5998"/>
        <v>67.094688752854637</v>
      </c>
      <c r="AF418" s="35">
        <f t="shared" si="5998"/>
        <v>64.512569598563474</v>
      </c>
      <c r="AG418" s="35">
        <f t="shared" si="5998"/>
        <v>62.338093038412644</v>
      </c>
      <c r="AH418" s="35">
        <f t="shared" si="5998"/>
        <v>60.297667356821208</v>
      </c>
      <c r="AI418" s="35">
        <f t="shared" si="5998"/>
        <v>57.855591890555445</v>
      </c>
      <c r="AJ418" s="35">
        <f t="shared" si="5998"/>
        <v>55.373286994856208</v>
      </c>
      <c r="AK418" s="35">
        <f t="shared" si="5998"/>
        <v>52.70976371777769</v>
      </c>
      <c r="AL418" s="35">
        <f t="shared" si="5998"/>
        <v>49.919877420402024</v>
      </c>
      <c r="AM418" s="35">
        <f t="shared" si="5998"/>
        <v>46.999640669871752</v>
      </c>
      <c r="AN418" s="35">
        <f t="shared" si="5998"/>
        <v>43.944957106402939</v>
      </c>
      <c r="AO418" s="35">
        <f t="shared" si="5998"/>
        <v>43.348431287937899</v>
      </c>
      <c r="AP418" s="35">
        <f t="shared" si="5998"/>
        <v>42.449955352281961</v>
      </c>
      <c r="AQ418" s="35">
        <f t="shared" si="5998"/>
        <v>41.006320843081767</v>
      </c>
      <c r="AR418" s="35">
        <f t="shared" si="5998"/>
        <v>40.469051178967085</v>
      </c>
      <c r="AS418" s="35">
        <f t="shared" si="5998"/>
        <v>42.583983888132089</v>
      </c>
      <c r="AT418" s="35">
        <f t="shared" si="5998"/>
        <v>41.255468169769891</v>
      </c>
      <c r="AU418" s="35">
        <f t="shared" si="5998"/>
        <v>40.30829285141801</v>
      </c>
      <c r="AV418" s="35">
        <f t="shared" si="5998"/>
        <v>39.946784246171802</v>
      </c>
      <c r="AW418" s="35">
        <f t="shared" si="5998"/>
        <v>39.555439229849377</v>
      </c>
      <c r="AX418" s="35">
        <f t="shared" si="5998"/>
        <v>39.133210926806264</v>
      </c>
      <c r="AY418" s="35">
        <f t="shared" si="5998"/>
        <v>38.679022550596848</v>
      </c>
      <c r="AZ418" s="35">
        <f t="shared" si="5998"/>
        <v>38.191766626737795</v>
      </c>
      <c r="BA418" s="35">
        <f t="shared" si="5998"/>
        <v>37.670304196352383</v>
      </c>
      <c r="BB418" s="35">
        <f t="shared" si="5998"/>
        <v>37.113464000243134</v>
      </c>
      <c r="BC418" s="35">
        <f t="shared" si="5998"/>
        <v>36.479439862434575</v>
      </c>
      <c r="BD418" s="35">
        <f t="shared" si="5998"/>
        <v>35.810991492168739</v>
      </c>
      <c r="BE418" s="35">
        <f t="shared" si="5998"/>
        <v>35.115722056884046</v>
      </c>
      <c r="BF418" s="35">
        <f t="shared" si="5998"/>
        <v>34.38019052960167</v>
      </c>
      <c r="BG418" s="35">
        <f t="shared" si="5998"/>
        <v>33.604717570174017</v>
      </c>
      <c r="BH418" s="35">
        <f t="shared" si="5998"/>
        <v>32.839707165124892</v>
      </c>
      <c r="BI418" s="35">
        <f t="shared" si="5998"/>
        <v>32.061298309520495</v>
      </c>
      <c r="BJ418" s="35">
        <f t="shared" si="5998"/>
        <v>31.239442680192013</v>
      </c>
      <c r="BK418" s="35">
        <f t="shared" si="5998"/>
        <v>30.36538377230287</v>
      </c>
      <c r="BL418" s="35">
        <f t="shared" si="5998"/>
        <v>29.476810818547875</v>
      </c>
      <c r="BM418" s="35">
        <f t="shared" si="5998"/>
        <v>28.303130696021384</v>
      </c>
      <c r="BN418" s="35">
        <f t="shared" si="5998"/>
        <v>27.106435598193045</v>
      </c>
      <c r="BO418" s="35">
        <f t="shared" si="5998"/>
        <v>25.840814398146151</v>
      </c>
      <c r="BP418" s="35">
        <f t="shared" si="5998"/>
        <v>24.549777010171475</v>
      </c>
      <c r="BQ418" s="35">
        <f t="shared" si="5998"/>
        <v>23.363705318499221</v>
      </c>
      <c r="BR418" s="35">
        <f t="shared" si="5998"/>
        <v>22.209566853649299</v>
      </c>
      <c r="BS418" s="35">
        <f t="shared" si="5998"/>
        <v>21.052311193017932</v>
      </c>
    </row>
    <row r="419" spans="6:71">
      <c r="F419" s="42" t="s">
        <v>239</v>
      </c>
      <c r="R419" s="35">
        <f t="shared" ref="R419:AW419" si="5999">R163</f>
        <v>43.163641336143492</v>
      </c>
      <c r="S419" s="35">
        <f t="shared" si="5999"/>
        <v>46.198580678911121</v>
      </c>
      <c r="T419" s="35">
        <f t="shared" si="5999"/>
        <v>39.15980292731966</v>
      </c>
      <c r="U419" s="35">
        <f t="shared" si="5999"/>
        <v>36.313803149283515</v>
      </c>
      <c r="V419" s="35">
        <f t="shared" si="5999"/>
        <v>35.516246572526903</v>
      </c>
      <c r="W419" s="35">
        <f t="shared" si="5999"/>
        <v>35.205971793649908</v>
      </c>
      <c r="X419" s="35">
        <f t="shared" si="5999"/>
        <v>35.521697743084971</v>
      </c>
      <c r="Y419" s="35">
        <f t="shared" si="5999"/>
        <v>37.535807623970719</v>
      </c>
      <c r="Z419" s="35">
        <f t="shared" si="5999"/>
        <v>39.646100418678905</v>
      </c>
      <c r="AA419" s="35">
        <f t="shared" si="5999"/>
        <v>41.810837279079678</v>
      </c>
      <c r="AB419" s="35">
        <f t="shared" si="5999"/>
        <v>44.049487142737689</v>
      </c>
      <c r="AC419" s="35">
        <f t="shared" si="5999"/>
        <v>46.358741183892647</v>
      </c>
      <c r="AD419" s="35">
        <f t="shared" si="5999"/>
        <v>46.652311366655056</v>
      </c>
      <c r="AE419" s="35">
        <f t="shared" si="5999"/>
        <v>46.930745532758536</v>
      </c>
      <c r="AF419" s="35">
        <f t="shared" si="5999"/>
        <v>47.351056159351643</v>
      </c>
      <c r="AG419" s="35">
        <f t="shared" si="5999"/>
        <v>45.59450746098036</v>
      </c>
      <c r="AH419" s="35">
        <f t="shared" si="5999"/>
        <v>43.514032430619338</v>
      </c>
      <c r="AI419" s="35">
        <f t="shared" si="5999"/>
        <v>45.295786202773733</v>
      </c>
      <c r="AJ419" s="35">
        <f t="shared" si="5999"/>
        <v>46.877615950381028</v>
      </c>
      <c r="AK419" s="35">
        <f t="shared" si="5999"/>
        <v>49.190556632401183</v>
      </c>
      <c r="AL419" s="35">
        <f t="shared" si="5999"/>
        <v>51.577263895322005</v>
      </c>
      <c r="AM419" s="35">
        <f t="shared" si="5999"/>
        <v>54.039763226106693</v>
      </c>
      <c r="AN419" s="35">
        <f t="shared" si="5999"/>
        <v>56.580131624564629</v>
      </c>
      <c r="AO419" s="35">
        <f t="shared" si="5999"/>
        <v>41.320705124604729</v>
      </c>
      <c r="AP419" s="35">
        <f t="shared" si="5999"/>
        <v>26.624955953376979</v>
      </c>
      <c r="AQ419" s="35">
        <f t="shared" si="5999"/>
        <v>27.311268826768938</v>
      </c>
      <c r="AR419" s="35">
        <f t="shared" si="5999"/>
        <v>23.291129049923768</v>
      </c>
      <c r="AS419" s="35">
        <f t="shared" si="5999"/>
        <v>5.8227775156516017</v>
      </c>
      <c r="AT419" s="35">
        <f t="shared" si="5999"/>
        <v>6.3427993041692012</v>
      </c>
      <c r="AU419" s="35">
        <f t="shared" si="5999"/>
        <v>6.8812928532212485</v>
      </c>
      <c r="AV419" s="35">
        <f t="shared" si="5999"/>
        <v>7.4387890245137065</v>
      </c>
      <c r="AW419" s="35">
        <f t="shared" si="5999"/>
        <v>8.0158325255165792</v>
      </c>
      <c r="AX419" s="35">
        <f t="shared" ref="AX419:BS419" si="6000">AX163</f>
        <v>8.6129822509497558</v>
      </c>
      <c r="AY419" s="35">
        <f t="shared" si="6000"/>
        <v>9.2308116323900542</v>
      </c>
      <c r="AZ419" s="35">
        <f t="shared" si="6000"/>
        <v>9.8699089961875845</v>
      </c>
      <c r="BA419" s="35">
        <f t="shared" si="6000"/>
        <v>10.530877929884063</v>
      </c>
      <c r="BB419" s="35">
        <f t="shared" si="6000"/>
        <v>11.214337657329928</v>
      </c>
      <c r="BC419" s="35">
        <f t="shared" si="6000"/>
        <v>11.920923422701669</v>
      </c>
      <c r="BD419" s="35">
        <f t="shared" si="6000"/>
        <v>12.65128688362535</v>
      </c>
      <c r="BE419" s="35">
        <f t="shared" si="6000"/>
        <v>13.406096513616895</v>
      </c>
      <c r="BF419" s="35">
        <f t="shared" si="6000"/>
        <v>14.186038014054651</v>
      </c>
      <c r="BG419" s="35">
        <f t="shared" si="6000"/>
        <v>14.99181473590447</v>
      </c>
      <c r="BH419" s="35">
        <f t="shared" si="6000"/>
        <v>15.656341549098784</v>
      </c>
      <c r="BI419" s="35">
        <f t="shared" si="6000"/>
        <v>16.22267419094041</v>
      </c>
      <c r="BJ419" s="35">
        <f t="shared" si="6000"/>
        <v>16.882171377545124</v>
      </c>
      <c r="BK419" s="35">
        <f t="shared" si="6000"/>
        <v>17.657801484470401</v>
      </c>
      <c r="BL419" s="35">
        <f t="shared" si="6000"/>
        <v>18.311710489130945</v>
      </c>
      <c r="BM419" s="35">
        <f t="shared" si="6000"/>
        <v>18.823466886930092</v>
      </c>
      <c r="BN419" s="35">
        <f t="shared" si="6000"/>
        <v>19.38526281557094</v>
      </c>
      <c r="BO419" s="35">
        <f t="shared" si="6000"/>
        <v>20.089770704039815</v>
      </c>
      <c r="BP419" s="35">
        <f t="shared" si="6000"/>
        <v>20.817269341034645</v>
      </c>
      <c r="BQ419" s="35">
        <f t="shared" si="6000"/>
        <v>21.539379676519772</v>
      </c>
      <c r="BR419" s="35">
        <f t="shared" si="6000"/>
        <v>22.276446861316998</v>
      </c>
      <c r="BS419" s="35">
        <f t="shared" si="6000"/>
        <v>23.028668312137189</v>
      </c>
    </row>
    <row r="420" spans="6:71">
      <c r="F420" s="42" t="s">
        <v>240</v>
      </c>
      <c r="R420" s="35">
        <f t="shared" ref="R420:AW420" si="6001">R160</f>
        <v>89.452874524505688</v>
      </c>
      <c r="S420" s="35">
        <f t="shared" si="6001"/>
        <v>0</v>
      </c>
      <c r="T420" s="35">
        <f t="shared" si="6001"/>
        <v>0</v>
      </c>
      <c r="U420" s="35">
        <f t="shared" si="6001"/>
        <v>0</v>
      </c>
      <c r="V420" s="35">
        <f t="shared" si="6001"/>
        <v>0</v>
      </c>
      <c r="W420" s="35">
        <f t="shared" si="6001"/>
        <v>0</v>
      </c>
      <c r="X420" s="35">
        <f t="shared" si="6001"/>
        <v>0</v>
      </c>
      <c r="Y420" s="35">
        <f t="shared" si="6001"/>
        <v>0</v>
      </c>
      <c r="Z420" s="35">
        <f t="shared" si="6001"/>
        <v>0</v>
      </c>
      <c r="AA420" s="35">
        <f t="shared" si="6001"/>
        <v>0</v>
      </c>
      <c r="AB420" s="35">
        <f t="shared" si="6001"/>
        <v>0</v>
      </c>
      <c r="AC420" s="35">
        <f t="shared" si="6001"/>
        <v>0</v>
      </c>
      <c r="AD420" s="35">
        <f t="shared" si="6001"/>
        <v>0</v>
      </c>
      <c r="AE420" s="35">
        <f t="shared" si="6001"/>
        <v>0</v>
      </c>
      <c r="AF420" s="35">
        <f t="shared" si="6001"/>
        <v>0</v>
      </c>
      <c r="AG420" s="35">
        <f t="shared" si="6001"/>
        <v>0</v>
      </c>
      <c r="AH420" s="35">
        <f t="shared" si="6001"/>
        <v>0</v>
      </c>
      <c r="AI420" s="35">
        <f t="shared" si="6001"/>
        <v>0</v>
      </c>
      <c r="AJ420" s="35">
        <f t="shared" si="6001"/>
        <v>0</v>
      </c>
      <c r="AK420" s="35">
        <f t="shared" si="6001"/>
        <v>0</v>
      </c>
      <c r="AL420" s="35">
        <f t="shared" si="6001"/>
        <v>0</v>
      </c>
      <c r="AM420" s="35">
        <f t="shared" si="6001"/>
        <v>0</v>
      </c>
      <c r="AN420" s="35">
        <f t="shared" si="6001"/>
        <v>0</v>
      </c>
      <c r="AO420" s="35">
        <f t="shared" si="6001"/>
        <v>0</v>
      </c>
      <c r="AP420" s="35">
        <f t="shared" si="6001"/>
        <v>0</v>
      </c>
      <c r="AQ420" s="35">
        <f t="shared" si="6001"/>
        <v>0</v>
      </c>
      <c r="AR420" s="35">
        <f t="shared" si="6001"/>
        <v>0</v>
      </c>
      <c r="AS420" s="35">
        <f t="shared" si="6001"/>
        <v>0</v>
      </c>
      <c r="AT420" s="35">
        <f t="shared" si="6001"/>
        <v>0</v>
      </c>
      <c r="AU420" s="35">
        <f t="shared" si="6001"/>
        <v>0</v>
      </c>
      <c r="AV420" s="35">
        <f t="shared" si="6001"/>
        <v>0</v>
      </c>
      <c r="AW420" s="35">
        <f t="shared" si="6001"/>
        <v>0</v>
      </c>
      <c r="AX420" s="35">
        <f t="shared" ref="AX420:BS420" si="6002">AX160</f>
        <v>0</v>
      </c>
      <c r="AY420" s="35">
        <f t="shared" si="6002"/>
        <v>0</v>
      </c>
      <c r="AZ420" s="35">
        <f t="shared" si="6002"/>
        <v>0</v>
      </c>
      <c r="BA420" s="35">
        <f t="shared" si="6002"/>
        <v>0</v>
      </c>
      <c r="BB420" s="35">
        <f t="shared" si="6002"/>
        <v>0</v>
      </c>
      <c r="BC420" s="35">
        <f t="shared" si="6002"/>
        <v>0</v>
      </c>
      <c r="BD420" s="35">
        <f t="shared" si="6002"/>
        <v>0</v>
      </c>
      <c r="BE420" s="35">
        <f t="shared" si="6002"/>
        <v>0</v>
      </c>
      <c r="BF420" s="35">
        <f t="shared" si="6002"/>
        <v>0</v>
      </c>
      <c r="BG420" s="35">
        <f t="shared" si="6002"/>
        <v>0</v>
      </c>
      <c r="BH420" s="35">
        <f t="shared" si="6002"/>
        <v>0</v>
      </c>
      <c r="BI420" s="35">
        <f t="shared" si="6002"/>
        <v>0</v>
      </c>
      <c r="BJ420" s="35">
        <f t="shared" si="6002"/>
        <v>0</v>
      </c>
      <c r="BK420" s="35">
        <f t="shared" si="6002"/>
        <v>0</v>
      </c>
      <c r="BL420" s="35">
        <f t="shared" si="6002"/>
        <v>0</v>
      </c>
      <c r="BM420" s="35">
        <f t="shared" si="6002"/>
        <v>0</v>
      </c>
      <c r="BN420" s="35">
        <f t="shared" si="6002"/>
        <v>0</v>
      </c>
      <c r="BO420" s="35">
        <f t="shared" si="6002"/>
        <v>0</v>
      </c>
      <c r="BP420" s="35">
        <f t="shared" si="6002"/>
        <v>0</v>
      </c>
      <c r="BQ420" s="35">
        <f t="shared" si="6002"/>
        <v>0</v>
      </c>
      <c r="BR420" s="35">
        <f t="shared" si="6002"/>
        <v>0</v>
      </c>
      <c r="BS420" s="35">
        <f t="shared" si="6002"/>
        <v>0</v>
      </c>
    </row>
    <row r="421" spans="6:71">
      <c r="F421" s="42"/>
    </row>
    <row r="422" spans="6:71">
      <c r="F422" t="s">
        <v>241</v>
      </c>
      <c r="R422" s="35">
        <f t="shared" ref="R422:BR422" si="6003">R418+R419-R420</f>
        <v>46.494193406330652</v>
      </c>
      <c r="S422" s="35">
        <f t="shared" si="6003"/>
        <v>140.35762631933133</v>
      </c>
      <c r="T422" s="35">
        <f t="shared" si="6003"/>
        <v>131.52869698557765</v>
      </c>
      <c r="U422" s="35">
        <f t="shared" si="6003"/>
        <v>126.60378283251244</v>
      </c>
      <c r="V422" s="35">
        <f t="shared" si="6003"/>
        <v>123.64367474420357</v>
      </c>
      <c r="W422" s="35">
        <f t="shared" si="6003"/>
        <v>120.95136325755267</v>
      </c>
      <c r="X422" s="35">
        <f t="shared" si="6003"/>
        <v>119.41230723039131</v>
      </c>
      <c r="Y422" s="35">
        <f t="shared" si="6003"/>
        <v>119.35691943482635</v>
      </c>
      <c r="Z422" s="35">
        <f t="shared" si="6003"/>
        <v>119.2824932018348</v>
      </c>
      <c r="AA422" s="35">
        <f t="shared" si="6003"/>
        <v>119.15003717682403</v>
      </c>
      <c r="AB422" s="35">
        <f t="shared" si="6003"/>
        <v>118.94867816094393</v>
      </c>
      <c r="AC422" s="35">
        <f t="shared" si="6003"/>
        <v>118.69232371615442</v>
      </c>
      <c r="AD422" s="35">
        <f t="shared" si="6003"/>
        <v>116.49716043411593</v>
      </c>
      <c r="AE422" s="35">
        <f t="shared" si="6003"/>
        <v>114.02543428561317</v>
      </c>
      <c r="AF422" s="35">
        <f t="shared" si="6003"/>
        <v>111.86362575791512</v>
      </c>
      <c r="AG422" s="35">
        <f t="shared" si="6003"/>
        <v>107.932600499393</v>
      </c>
      <c r="AH422" s="35">
        <f t="shared" si="6003"/>
        <v>103.81169978744055</v>
      </c>
      <c r="AI422" s="35">
        <f t="shared" si="6003"/>
        <v>103.15137809332919</v>
      </c>
      <c r="AJ422" s="35">
        <f t="shared" si="6003"/>
        <v>102.25090294523724</v>
      </c>
      <c r="AK422" s="35">
        <f t="shared" si="6003"/>
        <v>101.90032035017887</v>
      </c>
      <c r="AL422" s="35">
        <f t="shared" si="6003"/>
        <v>101.49714131572404</v>
      </c>
      <c r="AM422" s="35">
        <f t="shared" si="6003"/>
        <v>101.03940389597844</v>
      </c>
      <c r="AN422" s="35">
        <f t="shared" si="6003"/>
        <v>100.52508873096757</v>
      </c>
      <c r="AO422" s="35">
        <f t="shared" si="6003"/>
        <v>84.669136412542628</v>
      </c>
      <c r="AP422" s="35">
        <f t="shared" si="6003"/>
        <v>69.074911305658944</v>
      </c>
      <c r="AQ422" s="35">
        <f t="shared" si="6003"/>
        <v>68.317589669850705</v>
      </c>
      <c r="AR422" s="35">
        <f t="shared" si="6003"/>
        <v>63.760180228890853</v>
      </c>
      <c r="AS422" s="35">
        <f t="shared" si="6003"/>
        <v>48.40676140378369</v>
      </c>
      <c r="AT422" s="35">
        <f t="shared" si="6003"/>
        <v>47.598267473939089</v>
      </c>
      <c r="AU422" s="35">
        <f t="shared" si="6003"/>
        <v>47.189585704639256</v>
      </c>
      <c r="AV422" s="35">
        <f t="shared" si="6003"/>
        <v>47.385573270685512</v>
      </c>
      <c r="AW422" s="35">
        <f t="shared" si="6003"/>
        <v>47.571271755365956</v>
      </c>
      <c r="AX422" s="35">
        <f t="shared" si="6003"/>
        <v>47.74619317775602</v>
      </c>
      <c r="AY422" s="35">
        <f t="shared" si="6003"/>
        <v>47.909834182986899</v>
      </c>
      <c r="AZ422" s="35">
        <f t="shared" si="6003"/>
        <v>48.061675622925378</v>
      </c>
      <c r="BA422" s="35">
        <f t="shared" si="6003"/>
        <v>48.201182126236446</v>
      </c>
      <c r="BB422" s="35">
        <f t="shared" si="6003"/>
        <v>48.327801657573062</v>
      </c>
      <c r="BC422" s="35">
        <f t="shared" si="6003"/>
        <v>48.400363285136244</v>
      </c>
      <c r="BD422" s="35">
        <f t="shared" si="6003"/>
        <v>48.462278375794085</v>
      </c>
      <c r="BE422" s="35">
        <f t="shared" si="6003"/>
        <v>48.52181857050094</v>
      </c>
      <c r="BF422" s="35">
        <f t="shared" si="6003"/>
        <v>48.566228543656322</v>
      </c>
      <c r="BG422" s="35">
        <f t="shared" si="6003"/>
        <v>48.596532306078487</v>
      </c>
      <c r="BH422" s="35">
        <f t="shared" si="6003"/>
        <v>48.496048714223676</v>
      </c>
      <c r="BI422" s="35">
        <f t="shared" si="6003"/>
        <v>48.283972500460905</v>
      </c>
      <c r="BJ422" s="35">
        <f t="shared" si="6003"/>
        <v>48.121614057737133</v>
      </c>
      <c r="BK422" s="35">
        <f t="shared" si="6003"/>
        <v>48.023185256773274</v>
      </c>
      <c r="BL422" s="35">
        <f t="shared" si="6003"/>
        <v>47.78852130767882</v>
      </c>
      <c r="BM422" s="35">
        <f t="shared" si="6003"/>
        <v>47.126597582951476</v>
      </c>
      <c r="BN422" s="35">
        <f t="shared" si="6003"/>
        <v>46.491698413763984</v>
      </c>
      <c r="BO422" s="35">
        <f t="shared" si="6003"/>
        <v>45.930585102185965</v>
      </c>
      <c r="BP422" s="35">
        <f t="shared" si="6003"/>
        <v>45.36704635120612</v>
      </c>
      <c r="BQ422" s="35">
        <f t="shared" si="6003"/>
        <v>44.903084995018993</v>
      </c>
      <c r="BR422" s="35">
        <f t="shared" si="6003"/>
        <v>44.486013714966298</v>
      </c>
      <c r="BS422" s="35">
        <f>BS418+BS419-BS420</f>
        <v>44.080979505155121</v>
      </c>
    </row>
    <row r="423" spans="6:71">
      <c r="F423" t="s">
        <v>242</v>
      </c>
      <c r="R423" s="35">
        <f t="shared" ref="R423:BS423" si="6004">R422*R378</f>
        <v>44.23768287413187</v>
      </c>
      <c r="S423" s="35">
        <f t="shared" si="6004"/>
        <v>127.06423356861839</v>
      </c>
      <c r="T423" s="35">
        <f t="shared" si="6004"/>
        <v>113.29258261641056</v>
      </c>
      <c r="U423" s="35">
        <f t="shared" si="6004"/>
        <v>103.75792902416606</v>
      </c>
      <c r="V423" s="35">
        <f t="shared" si="6004"/>
        <v>96.414015202992388</v>
      </c>
      <c r="W423" s="35">
        <f t="shared" si="6004"/>
        <v>89.737235537942695</v>
      </c>
      <c r="X423" s="35">
        <f t="shared" si="6004"/>
        <v>84.295552502416342</v>
      </c>
      <c r="Y423" s="35">
        <f t="shared" si="6004"/>
        <v>80.167220487600943</v>
      </c>
      <c r="Z423" s="35">
        <f t="shared" si="6004"/>
        <v>76.228888286809394</v>
      </c>
      <c r="AA423" s="35">
        <f t="shared" si="6004"/>
        <v>72.448719417835079</v>
      </c>
      <c r="AB423" s="35">
        <f t="shared" si="6004"/>
        <v>68.816060111333485</v>
      </c>
      <c r="AC423" s="35">
        <f t="shared" si="6004"/>
        <v>65.33508641550327</v>
      </c>
      <c r="AD423" s="35">
        <f t="shared" si="6004"/>
        <v>61.01446820304475</v>
      </c>
      <c r="AE423" s="35">
        <f t="shared" si="6004"/>
        <v>56.821524135767049</v>
      </c>
      <c r="AF423" s="35">
        <f t="shared" si="6004"/>
        <v>53.038799868514978</v>
      </c>
      <c r="AG423" s="35">
        <f t="shared" si="6004"/>
        <v>48.691268727852041</v>
      </c>
      <c r="AH423" s="35">
        <f t="shared" si="6004"/>
        <v>44.559304668564849</v>
      </c>
      <c r="AI423" s="35">
        <f t="shared" si="6004"/>
        <v>42.127025023867532</v>
      </c>
      <c r="AJ423" s="35">
        <f t="shared" si="6004"/>
        <v>39.732561212050662</v>
      </c>
      <c r="AK423" s="35">
        <f t="shared" si="6004"/>
        <v>37.674596683542092</v>
      </c>
      <c r="AL423" s="35">
        <f t="shared" si="6004"/>
        <v>35.704300252621785</v>
      </c>
      <c r="AM423" s="35">
        <f t="shared" si="6004"/>
        <v>33.818251068117206</v>
      </c>
      <c r="AN423" s="35">
        <f t="shared" si="6004"/>
        <v>32.013155704125872</v>
      </c>
      <c r="AO423" s="35">
        <f t="shared" si="6004"/>
        <v>25.655046439023454</v>
      </c>
      <c r="AP423" s="35">
        <f t="shared" si="6004"/>
        <v>19.914144953631233</v>
      </c>
      <c r="AQ423" s="35">
        <f t="shared" si="6004"/>
        <v>18.739910684375449</v>
      </c>
      <c r="AR423" s="35">
        <f t="shared" si="6004"/>
        <v>16.640952092061184</v>
      </c>
      <c r="AS423" s="35">
        <f t="shared" si="6004"/>
        <v>12.02066004500416</v>
      </c>
      <c r="AT423" s="35">
        <f t="shared" si="6004"/>
        <v>11.246233225370997</v>
      </c>
      <c r="AU423" s="35">
        <f t="shared" si="6004"/>
        <v>10.608543418498108</v>
      </c>
      <c r="AV423" s="35">
        <f t="shared" si="6004"/>
        <v>10.135598203872325</v>
      </c>
      <c r="AW423" s="35">
        <f t="shared" si="6004"/>
        <v>9.6814779748615596</v>
      </c>
      <c r="AX423" s="35">
        <f t="shared" si="6004"/>
        <v>9.245476602668349</v>
      </c>
      <c r="AY423" s="35">
        <f t="shared" si="6004"/>
        <v>8.8269135653168345</v>
      </c>
      <c r="AZ423" s="35">
        <f t="shared" si="6004"/>
        <v>8.4251330359251604</v>
      </c>
      <c r="BA423" s="35">
        <f t="shared" si="6004"/>
        <v>8.0395030032184511</v>
      </c>
      <c r="BB423" s="35">
        <f t="shared" si="6004"/>
        <v>7.6694144231387327</v>
      </c>
      <c r="BC423" s="35">
        <f t="shared" si="6004"/>
        <v>7.3081497875084276</v>
      </c>
      <c r="BD423" s="35">
        <f t="shared" si="6004"/>
        <v>6.9623571830910924</v>
      </c>
      <c r="BE423" s="35">
        <f t="shared" si="6004"/>
        <v>6.6325906523894433</v>
      </c>
      <c r="BF423" s="35">
        <f t="shared" si="6004"/>
        <v>6.3164659196207129</v>
      </c>
      <c r="BG423" s="35">
        <f t="shared" si="6004"/>
        <v>6.0136578024631824</v>
      </c>
      <c r="BH423" s="35">
        <f t="shared" si="6004"/>
        <v>5.7099649125585801</v>
      </c>
      <c r="BI423" s="35">
        <f t="shared" si="6004"/>
        <v>5.4090840678782595</v>
      </c>
      <c r="BJ423" s="35">
        <f t="shared" si="6004"/>
        <v>5.1292583744379661</v>
      </c>
      <c r="BK423" s="35">
        <f t="shared" si="6004"/>
        <v>4.8703369211609102</v>
      </c>
      <c r="BL423" s="35">
        <f t="shared" si="6004"/>
        <v>4.6113203023146934</v>
      </c>
      <c r="BM423" s="35">
        <f t="shared" si="6004"/>
        <v>4.3267463485996567</v>
      </c>
      <c r="BN423" s="35">
        <f t="shared" si="6004"/>
        <v>4.0612938635035851</v>
      </c>
      <c r="BO423" s="35">
        <f t="shared" si="6004"/>
        <v>3.8175491217187232</v>
      </c>
      <c r="BP423" s="35">
        <f t="shared" si="6004"/>
        <v>3.5877057316515342</v>
      </c>
      <c r="BQ423" s="35">
        <f t="shared" si="6004"/>
        <v>3.3786728495683001</v>
      </c>
      <c r="BR423" s="35">
        <f t="shared" si="6004"/>
        <v>3.184836243567589</v>
      </c>
      <c r="BS423" s="35">
        <f t="shared" si="6004"/>
        <v>3.0026762220468979</v>
      </c>
    </row>
    <row r="425" spans="6:71">
      <c r="F425" t="s">
        <v>147</v>
      </c>
      <c r="R425" s="35">
        <f t="shared" ref="R425:AW425" si="6005">R320+R369</f>
        <v>8.61878403731221</v>
      </c>
      <c r="S425" s="35">
        <f t="shared" si="6005"/>
        <v>9.2232310195845351</v>
      </c>
      <c r="T425" s="35">
        <f t="shared" si="6005"/>
        <v>8.4376192371587209</v>
      </c>
      <c r="U425" s="35">
        <f t="shared" si="6005"/>
        <v>8.3998088859744247</v>
      </c>
      <c r="V425" s="35">
        <f t="shared" si="6005"/>
        <v>8.6370750827617329</v>
      </c>
      <c r="W425" s="35">
        <f t="shared" si="6005"/>
        <v>9.149004128622872</v>
      </c>
      <c r="X425" s="35">
        <f t="shared" si="6005"/>
        <v>9.1557729362939053</v>
      </c>
      <c r="Y425" s="35">
        <f t="shared" si="6005"/>
        <v>9.390420081344848</v>
      </c>
      <c r="Z425" s="35">
        <f t="shared" si="6005"/>
        <v>9.6331549562121239</v>
      </c>
      <c r="AA425" s="35">
        <f t="shared" si="6005"/>
        <v>9.8752472861406648</v>
      </c>
      <c r="AB425" s="35">
        <f t="shared" si="6005"/>
        <v>10.144709611872333</v>
      </c>
      <c r="AC425" s="35">
        <f t="shared" si="6005"/>
        <v>10.420020361307742</v>
      </c>
      <c r="AD425" s="35">
        <f t="shared" si="6005"/>
        <v>10.459198119867239</v>
      </c>
      <c r="AE425" s="35">
        <f t="shared" si="6005"/>
        <v>10.747427339955594</v>
      </c>
      <c r="AF425" s="35">
        <f t="shared" si="6005"/>
        <v>10.853730833326107</v>
      </c>
      <c r="AG425" s="35">
        <f t="shared" si="6005"/>
        <v>10.490938809980715</v>
      </c>
      <c r="AH425" s="35">
        <f t="shared" si="6005"/>
        <v>10.085314833414943</v>
      </c>
      <c r="AI425" s="35">
        <f t="shared" si="6005"/>
        <v>10.263388424917251</v>
      </c>
      <c r="AJ425" s="35">
        <f t="shared" si="6005"/>
        <v>10.381939892745619</v>
      </c>
      <c r="AK425" s="35">
        <f t="shared" si="6005"/>
        <v>10.609466797571981</v>
      </c>
      <c r="AL425" s="35">
        <f t="shared" si="6005"/>
        <v>10.839721436301355</v>
      </c>
      <c r="AM425" s="35">
        <f t="shared" si="6005"/>
        <v>11.072722205452248</v>
      </c>
      <c r="AN425" s="35">
        <f t="shared" si="6005"/>
        <v>11.308487150779211</v>
      </c>
      <c r="AO425" s="35">
        <f t="shared" si="6005"/>
        <v>8.6350818466607819</v>
      </c>
      <c r="AP425" s="35">
        <f t="shared" si="6005"/>
        <v>7.1181266008484672</v>
      </c>
      <c r="AQ425" s="35">
        <f t="shared" si="6005"/>
        <v>7.2093315346653002</v>
      </c>
      <c r="AR425" s="35">
        <f t="shared" si="6005"/>
        <v>6.2721857269521992</v>
      </c>
      <c r="AS425" s="35">
        <f t="shared" si="6005"/>
        <v>2.6607227440972725</v>
      </c>
      <c r="AT425" s="35">
        <f t="shared" si="6005"/>
        <v>3.7830403664861723</v>
      </c>
      <c r="AU425" s="35">
        <f t="shared" si="6005"/>
        <v>4.4927057083495043</v>
      </c>
      <c r="AV425" s="35">
        <f t="shared" si="6005"/>
        <v>4.5820875132000669</v>
      </c>
      <c r="AW425" s="35">
        <f t="shared" si="6005"/>
        <v>4.6726485011935281</v>
      </c>
      <c r="AX425" s="35">
        <f t="shared" ref="AX425:BS425" si="6006">AX320+AX369</f>
        <v>4.7644004378733111</v>
      </c>
      <c r="AY425" s="35">
        <f t="shared" si="6006"/>
        <v>4.857355092995391</v>
      </c>
      <c r="AZ425" s="35">
        <f t="shared" si="6006"/>
        <v>4.9515242360695799</v>
      </c>
      <c r="BA425" s="35">
        <f t="shared" si="6006"/>
        <v>5.0469196317219067</v>
      </c>
      <c r="BB425" s="35">
        <f t="shared" si="6006"/>
        <v>5.143553034872804</v>
      </c>
      <c r="BC425" s="35">
        <f t="shared" si="6006"/>
        <v>5.2824982118690542</v>
      </c>
      <c r="BD425" s="35">
        <f t="shared" si="6006"/>
        <v>5.4192700405550998</v>
      </c>
      <c r="BE425" s="35">
        <f t="shared" si="6006"/>
        <v>5.5449031703268004</v>
      </c>
      <c r="BF425" s="35">
        <f t="shared" si="6006"/>
        <v>5.6716787880100021</v>
      </c>
      <c r="BG425" s="35">
        <f t="shared" si="6006"/>
        <v>5.7979232537334155</v>
      </c>
      <c r="BH425" s="35">
        <f t="shared" si="6006"/>
        <v>5.8685923749114224</v>
      </c>
      <c r="BI425" s="35">
        <f t="shared" si="6006"/>
        <v>5.9163134635393479</v>
      </c>
      <c r="BJ425" s="35">
        <f t="shared" si="6006"/>
        <v>5.9799690242969987</v>
      </c>
      <c r="BK425" s="35">
        <f t="shared" si="6006"/>
        <v>6.0636741145860631</v>
      </c>
      <c r="BL425" s="35">
        <f t="shared" si="6006"/>
        <v>6.1191386763123763</v>
      </c>
      <c r="BM425" s="35">
        <f t="shared" si="6006"/>
        <v>6.4264300133372005</v>
      </c>
      <c r="BN425" s="35">
        <f t="shared" si="6006"/>
        <v>6.7314155182177666</v>
      </c>
      <c r="BO425" s="35">
        <f t="shared" si="6006"/>
        <v>7.079277626171379</v>
      </c>
      <c r="BP425" s="35">
        <f t="shared" si="6006"/>
        <v>7.416264358430829</v>
      </c>
      <c r="BQ425" s="35">
        <f t="shared" si="6006"/>
        <v>7.6088236777054989</v>
      </c>
      <c r="BR425" s="35">
        <f t="shared" si="6006"/>
        <v>7.7314664095082755</v>
      </c>
      <c r="BS425" s="35">
        <f t="shared" si="6006"/>
        <v>7.8188482434983575</v>
      </c>
    </row>
    <row r="426" spans="6:71">
      <c r="F426" t="s">
        <v>243</v>
      </c>
      <c r="R426" s="35">
        <f t="shared" ref="R426:BS426" si="6007">(R422+R425)*R378</f>
        <v>52.438170011765131</v>
      </c>
      <c r="S426" s="35">
        <f t="shared" si="6007"/>
        <v>135.4139243639265</v>
      </c>
      <c r="T426" s="35">
        <f t="shared" si="6007"/>
        <v>120.56034772333955</v>
      </c>
      <c r="U426" s="35">
        <f t="shared" si="6007"/>
        <v>110.64197904785679</v>
      </c>
      <c r="V426" s="35">
        <f t="shared" si="6007"/>
        <v>103.14897427034099</v>
      </c>
      <c r="W426" s="35">
        <f t="shared" si="6007"/>
        <v>96.525140331372754</v>
      </c>
      <c r="X426" s="35">
        <f t="shared" si="6007"/>
        <v>90.758797005032719</v>
      </c>
      <c r="Y426" s="35">
        <f t="shared" si="6007"/>
        <v>86.474386261458136</v>
      </c>
      <c r="Z426" s="35">
        <f t="shared" si="6007"/>
        <v>82.3850699132622</v>
      </c>
      <c r="AA426" s="35">
        <f t="shared" si="6007"/>
        <v>78.453325348033701</v>
      </c>
      <c r="AB426" s="35">
        <f t="shared" si="6007"/>
        <v>74.685137071718344</v>
      </c>
      <c r="AC426" s="35">
        <f t="shared" si="6007"/>
        <v>71.070865355895563</v>
      </c>
      <c r="AD426" s="35">
        <f t="shared" si="6007"/>
        <v>66.492390658286851</v>
      </c>
      <c r="AE426" s="35">
        <f t="shared" si="6007"/>
        <v>62.177216975884043</v>
      </c>
      <c r="AF426" s="35">
        <f t="shared" si="6007"/>
        <v>58.184966494128595</v>
      </c>
      <c r="AG426" s="35">
        <f t="shared" si="6007"/>
        <v>53.42401044296615</v>
      </c>
      <c r="AH426" s="35">
        <f t="shared" si="6007"/>
        <v>48.888244636417127</v>
      </c>
      <c r="AI426" s="35">
        <f t="shared" si="6007"/>
        <v>46.318593076549924</v>
      </c>
      <c r="AJ426" s="35">
        <f t="shared" si="6007"/>
        <v>43.766765804935972</v>
      </c>
      <c r="AK426" s="35">
        <f t="shared" si="6007"/>
        <v>41.597129814472076</v>
      </c>
      <c r="AL426" s="35">
        <f t="shared" si="6007"/>
        <v>39.517458572150986</v>
      </c>
      <c r="AM426" s="35">
        <f t="shared" si="6007"/>
        <v>37.524330925209526</v>
      </c>
      <c r="AN426" s="35">
        <f t="shared" si="6007"/>
        <v>35.614449316557952</v>
      </c>
      <c r="AO426" s="35">
        <f t="shared" si="6007"/>
        <v>28.271506641256408</v>
      </c>
      <c r="AP426" s="35">
        <f t="shared" si="6007"/>
        <v>21.966285191645291</v>
      </c>
      <c r="AQ426" s="35">
        <f t="shared" si="6007"/>
        <v>20.717472095815307</v>
      </c>
      <c r="AR426" s="35">
        <f t="shared" si="6007"/>
        <v>18.277947812901807</v>
      </c>
      <c r="AS426" s="35">
        <f t="shared" si="6007"/>
        <v>12.6813868247615</v>
      </c>
      <c r="AT426" s="35">
        <f t="shared" si="6007"/>
        <v>12.14006731892893</v>
      </c>
      <c r="AU426" s="35">
        <f t="shared" si="6007"/>
        <v>11.618534560863115</v>
      </c>
      <c r="AV426" s="35">
        <f t="shared" si="6007"/>
        <v>11.115689711966569</v>
      </c>
      <c r="AW426" s="35">
        <f t="shared" si="6007"/>
        <v>10.63243307610861</v>
      </c>
      <c r="AX426" s="35">
        <f t="shared" si="6007"/>
        <v>10.168045499629589</v>
      </c>
      <c r="AY426" s="35">
        <f t="shared" si="6007"/>
        <v>9.7218332471125013</v>
      </c>
      <c r="AZ426" s="35">
        <f t="shared" si="6007"/>
        <v>9.2931271264099031</v>
      </c>
      <c r="BA426" s="35">
        <f t="shared" si="6007"/>
        <v>8.8812816432104587</v>
      </c>
      <c r="BB426" s="35">
        <f t="shared" si="6007"/>
        <v>8.4856741841628693</v>
      </c>
      <c r="BC426" s="35">
        <f t="shared" si="6007"/>
        <v>8.1057737217990233</v>
      </c>
      <c r="BD426" s="35">
        <f t="shared" si="6007"/>
        <v>7.7409192928084707</v>
      </c>
      <c r="BE426" s="35">
        <f t="shared" si="6007"/>
        <v>7.3905398393614439</v>
      </c>
      <c r="BF426" s="35">
        <f t="shared" si="6007"/>
        <v>7.0541177168834492</v>
      </c>
      <c r="BG426" s="35">
        <f t="shared" si="6007"/>
        <v>6.7311313496145191</v>
      </c>
      <c r="BH426" s="35">
        <f t="shared" si="6007"/>
        <v>6.4009378358232514</v>
      </c>
      <c r="BI426" s="35">
        <f t="shared" si="6007"/>
        <v>6.0718679118525483</v>
      </c>
      <c r="BJ426" s="35">
        <f t="shared" si="6007"/>
        <v>5.7666602321552336</v>
      </c>
      <c r="BK426" s="35">
        <f t="shared" si="6007"/>
        <v>5.4852927130404359</v>
      </c>
      <c r="BL426" s="35">
        <f t="shared" si="6007"/>
        <v>5.2017823555154115</v>
      </c>
      <c r="BM426" s="35">
        <f t="shared" si="6007"/>
        <v>4.9167641733703746</v>
      </c>
      <c r="BN426" s="35">
        <f t="shared" si="6007"/>
        <v>4.649318338185652</v>
      </c>
      <c r="BO426" s="35">
        <f t="shared" si="6007"/>
        <v>4.4059476806325168</v>
      </c>
      <c r="BP426" s="35">
        <f t="shared" si="6007"/>
        <v>4.1741969468875002</v>
      </c>
      <c r="BQ426" s="35">
        <f t="shared" si="6007"/>
        <v>3.9511886573322363</v>
      </c>
      <c r="BR426" s="35">
        <f t="shared" si="6007"/>
        <v>3.7383462657218858</v>
      </c>
      <c r="BS426" s="35">
        <f t="shared" si="6007"/>
        <v>3.5352748613715992</v>
      </c>
    </row>
    <row r="428" spans="6:71">
      <c r="F428" s="27" t="s">
        <v>244</v>
      </c>
      <c r="H428" s="44">
        <f>SUM(R426:BS426)</f>
        <v>1925.3530182486904</v>
      </c>
    </row>
    <row r="430" spans="6:71">
      <c r="F430" t="s">
        <v>247</v>
      </c>
    </row>
    <row r="432" spans="6:71">
      <c r="F432" t="s">
        <v>47</v>
      </c>
      <c r="H432" s="31">
        <f>BS164</f>
        <v>335.969186780396</v>
      </c>
    </row>
    <row r="433" spans="3:71">
      <c r="F433" t="s">
        <v>251</v>
      </c>
      <c r="H433" s="31">
        <f>(H411*BS378)*Controls!$H$36</f>
        <v>25.173836194015305</v>
      </c>
    </row>
    <row r="435" spans="3:71">
      <c r="F435" s="27" t="s">
        <v>252</v>
      </c>
      <c r="H435" s="44">
        <f>H428+H433</f>
        <v>1950.5268544427058</v>
      </c>
    </row>
    <row r="437" spans="3:71" ht="15" thickBot="1">
      <c r="C437" s="28" t="s">
        <v>304</v>
      </c>
      <c r="D437" s="28"/>
      <c r="E437" s="28"/>
      <c r="F437" s="29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</row>
    <row r="439" spans="3:71">
      <c r="F439" t="s">
        <v>300</v>
      </c>
      <c r="R439" s="32">
        <f t="shared" ref="R439:AW439" si="6008">R20</f>
        <v>5.4008786753572936E-2</v>
      </c>
      <c r="S439" s="32">
        <f t="shared" si="6008"/>
        <v>5.4008786753572936E-2</v>
      </c>
      <c r="T439" s="32">
        <f t="shared" si="6008"/>
        <v>5.4008786753572936E-2</v>
      </c>
      <c r="U439" s="32">
        <f t="shared" si="6008"/>
        <v>5.4008786753572936E-2</v>
      </c>
      <c r="V439" s="32">
        <f t="shared" si="6008"/>
        <v>5.4008786753572936E-2</v>
      </c>
      <c r="W439" s="32">
        <f t="shared" si="6008"/>
        <v>5.4008786753572936E-2</v>
      </c>
      <c r="X439" s="32">
        <f t="shared" si="6008"/>
        <v>5.4008786753572936E-2</v>
      </c>
      <c r="Y439" s="32">
        <f t="shared" si="6008"/>
        <v>5.4008786753572936E-2</v>
      </c>
      <c r="Z439" s="32">
        <f t="shared" si="6008"/>
        <v>5.4008786753572936E-2</v>
      </c>
      <c r="AA439" s="32">
        <f t="shared" si="6008"/>
        <v>5.4008786753572936E-2</v>
      </c>
      <c r="AB439" s="32">
        <f t="shared" si="6008"/>
        <v>5.4008786753572936E-2</v>
      </c>
      <c r="AC439" s="32">
        <f t="shared" si="6008"/>
        <v>5.4008786753572936E-2</v>
      </c>
      <c r="AD439" s="32">
        <f t="shared" si="6008"/>
        <v>5.4008786753572936E-2</v>
      </c>
      <c r="AE439" s="32">
        <f t="shared" si="6008"/>
        <v>5.4008786753572936E-2</v>
      </c>
      <c r="AF439" s="32">
        <f t="shared" si="6008"/>
        <v>5.4008786753572936E-2</v>
      </c>
      <c r="AG439" s="32">
        <f t="shared" si="6008"/>
        <v>5.4008786753572936E-2</v>
      </c>
      <c r="AH439" s="32">
        <f t="shared" si="6008"/>
        <v>5.4008786753572936E-2</v>
      </c>
      <c r="AI439" s="32">
        <f t="shared" si="6008"/>
        <v>5.4008786753572936E-2</v>
      </c>
      <c r="AJ439" s="32">
        <f t="shared" si="6008"/>
        <v>5.4008786753572936E-2</v>
      </c>
      <c r="AK439" s="32">
        <f t="shared" si="6008"/>
        <v>5.4008786753572936E-2</v>
      </c>
      <c r="AL439" s="32">
        <f t="shared" si="6008"/>
        <v>5.4008786753572936E-2</v>
      </c>
      <c r="AM439" s="32">
        <f t="shared" si="6008"/>
        <v>5.4008786753572936E-2</v>
      </c>
      <c r="AN439" s="32">
        <f t="shared" si="6008"/>
        <v>5.4008786753572936E-2</v>
      </c>
      <c r="AO439" s="32">
        <f t="shared" si="6008"/>
        <v>5.4008786753572936E-2</v>
      </c>
      <c r="AP439" s="32">
        <f t="shared" si="6008"/>
        <v>5.4008786753572936E-2</v>
      </c>
      <c r="AQ439" s="32">
        <f t="shared" si="6008"/>
        <v>5.4008786753572936E-2</v>
      </c>
      <c r="AR439" s="32">
        <f t="shared" si="6008"/>
        <v>5.4008786753572936E-2</v>
      </c>
      <c r="AS439" s="32">
        <f t="shared" si="6008"/>
        <v>5.4008786753572936E-2</v>
      </c>
      <c r="AT439" s="32">
        <f t="shared" si="6008"/>
        <v>5.4008786753572936E-2</v>
      </c>
      <c r="AU439" s="32">
        <f t="shared" si="6008"/>
        <v>5.4008786753572936E-2</v>
      </c>
      <c r="AV439" s="32">
        <f t="shared" si="6008"/>
        <v>5.4008786753572936E-2</v>
      </c>
      <c r="AW439" s="32">
        <f t="shared" si="6008"/>
        <v>5.4008786753572936E-2</v>
      </c>
      <c r="AX439" s="32">
        <f t="shared" ref="AX439:BS439" si="6009">AX20</f>
        <v>5.4008786753572936E-2</v>
      </c>
      <c r="AY439" s="32">
        <f t="shared" si="6009"/>
        <v>5.4008786753572936E-2</v>
      </c>
      <c r="AZ439" s="32">
        <f t="shared" si="6009"/>
        <v>5.4008786753572936E-2</v>
      </c>
      <c r="BA439" s="32">
        <f t="shared" si="6009"/>
        <v>5.4008786753572936E-2</v>
      </c>
      <c r="BB439" s="32">
        <f t="shared" si="6009"/>
        <v>5.4008786753572936E-2</v>
      </c>
      <c r="BC439" s="32">
        <f t="shared" si="6009"/>
        <v>5.4008786753572936E-2</v>
      </c>
      <c r="BD439" s="32">
        <f t="shared" si="6009"/>
        <v>5.4008786753572936E-2</v>
      </c>
      <c r="BE439" s="32">
        <f t="shared" si="6009"/>
        <v>5.4008786753572936E-2</v>
      </c>
      <c r="BF439" s="32">
        <f t="shared" si="6009"/>
        <v>5.4008786753572936E-2</v>
      </c>
      <c r="BG439" s="32">
        <f t="shared" si="6009"/>
        <v>5.4008786753572936E-2</v>
      </c>
      <c r="BH439" s="32">
        <f t="shared" si="6009"/>
        <v>5.4008786753572936E-2</v>
      </c>
      <c r="BI439" s="32">
        <f t="shared" si="6009"/>
        <v>5.4008786753572936E-2</v>
      </c>
      <c r="BJ439" s="32">
        <f t="shared" si="6009"/>
        <v>5.4008786753572936E-2</v>
      </c>
      <c r="BK439" s="32">
        <f t="shared" si="6009"/>
        <v>5.4008786753572936E-2</v>
      </c>
      <c r="BL439" s="32">
        <f t="shared" si="6009"/>
        <v>5.4008786753572936E-2</v>
      </c>
      <c r="BM439" s="32">
        <f t="shared" si="6009"/>
        <v>5.4008786753572936E-2</v>
      </c>
      <c r="BN439" s="32">
        <f t="shared" si="6009"/>
        <v>5.4008786753572936E-2</v>
      </c>
      <c r="BO439" s="32">
        <f t="shared" si="6009"/>
        <v>5.4008786753572936E-2</v>
      </c>
      <c r="BP439" s="32">
        <f t="shared" si="6009"/>
        <v>5.4008786753572936E-2</v>
      </c>
      <c r="BQ439" s="32">
        <f t="shared" si="6009"/>
        <v>5.4008786753572936E-2</v>
      </c>
      <c r="BR439" s="32">
        <f t="shared" si="6009"/>
        <v>5.4008786753572936E-2</v>
      </c>
      <c r="BS439" s="32">
        <f t="shared" si="6009"/>
        <v>5.4008786753572936E-2</v>
      </c>
    </row>
    <row r="440" spans="3:71">
      <c r="F440" t="s">
        <v>301</v>
      </c>
      <c r="H440" s="44"/>
      <c r="R440" s="32">
        <f t="shared" ref="R440:AW440" si="6010">R394/Q164</f>
        <v>5.7229844369766317E-2</v>
      </c>
      <c r="S440" s="32">
        <f t="shared" si="6010"/>
        <v>5.7013581948152821E-2</v>
      </c>
      <c r="T440" s="32">
        <f t="shared" si="6010"/>
        <v>5.6782012099399683E-2</v>
      </c>
      <c r="U440" s="32">
        <f t="shared" si="6010"/>
        <v>5.6834129603018167E-2</v>
      </c>
      <c r="V440" s="32">
        <f t="shared" si="6010"/>
        <v>5.6998890928365277E-2</v>
      </c>
      <c r="W440" s="32">
        <f t="shared" si="6010"/>
        <v>5.7287221919617097E-2</v>
      </c>
      <c r="X440" s="32">
        <f t="shared" si="6010"/>
        <v>5.7365498772214883E-2</v>
      </c>
      <c r="Y440" s="32">
        <f t="shared" si="6010"/>
        <v>5.7550318844481536E-2</v>
      </c>
      <c r="Z440" s="32">
        <f t="shared" si="6010"/>
        <v>5.7752663431236605E-2</v>
      </c>
      <c r="AA440" s="32">
        <f t="shared" si="6010"/>
        <v>5.7970813879344087E-2</v>
      </c>
      <c r="AB440" s="32">
        <f t="shared" si="6010"/>
        <v>5.8220780411497683E-2</v>
      </c>
      <c r="AC440" s="32">
        <f t="shared" si="6010"/>
        <v>5.8495999940207537E-2</v>
      </c>
      <c r="AD440" s="32">
        <f t="shared" si="6010"/>
        <v>5.8675215202499707E-2</v>
      </c>
      <c r="AE440" s="32">
        <f t="shared" si="6010"/>
        <v>5.9001574229436193E-2</v>
      </c>
      <c r="AF440" s="32">
        <f t="shared" si="6010"/>
        <v>5.9251826464793919E-2</v>
      </c>
      <c r="AG440" s="32">
        <f t="shared" si="6010"/>
        <v>5.9252329847714606E-2</v>
      </c>
      <c r="AH440" s="32">
        <f t="shared" si="6010"/>
        <v>5.9218758223829687E-2</v>
      </c>
      <c r="AI440" s="32">
        <f t="shared" si="6010"/>
        <v>5.9535526044533896E-2</v>
      </c>
      <c r="AJ440" s="32">
        <f t="shared" si="6010"/>
        <v>5.9848910572813427E-2</v>
      </c>
      <c r="AK440" s="32">
        <f t="shared" si="6010"/>
        <v>6.0272914226383312E-2</v>
      </c>
      <c r="AL440" s="32">
        <f t="shared" si="6010"/>
        <v>6.0754897522553634E-2</v>
      </c>
      <c r="AM440" s="32">
        <f t="shared" si="6010"/>
        <v>6.1308036223648887E-2</v>
      </c>
      <c r="AN440" s="32">
        <f t="shared" si="6010"/>
        <v>6.1949812891017635E-2</v>
      </c>
      <c r="AO440" s="32">
        <f t="shared" si="6010"/>
        <v>6.0233907743284028E-2</v>
      </c>
      <c r="AP440" s="32">
        <f t="shared" si="6010"/>
        <v>5.9211801979167866E-2</v>
      </c>
      <c r="AQ440" s="32">
        <f t="shared" si="6010"/>
        <v>5.9477206804300665E-2</v>
      </c>
      <c r="AR440" s="32">
        <f t="shared" si="6010"/>
        <v>5.8782742551212352E-2</v>
      </c>
      <c r="AS440" s="32">
        <f t="shared" si="6010"/>
        <v>5.5367180067702165E-2</v>
      </c>
      <c r="AT440" s="32">
        <f t="shared" si="6010"/>
        <v>5.6486061913306525E-2</v>
      </c>
      <c r="AU440" s="32">
        <f t="shared" si="6010"/>
        <v>5.7211261034836973E-2</v>
      </c>
      <c r="AV440" s="32">
        <f t="shared" si="6010"/>
        <v>5.7322973228416875E-2</v>
      </c>
      <c r="AW440" s="32">
        <f t="shared" si="6010"/>
        <v>5.7440967492349351E-2</v>
      </c>
      <c r="AX440" s="32">
        <f t="shared" ref="AX440:BS440" si="6011">AX394/AW164</f>
        <v>5.7565859190795571E-2</v>
      </c>
      <c r="AY440" s="32">
        <f t="shared" si="6011"/>
        <v>5.7698344707591567E-2</v>
      </c>
      <c r="AZ440" s="32">
        <f t="shared" si="6011"/>
        <v>5.7839215285406469E-2</v>
      </c>
      <c r="BA440" s="32">
        <f t="shared" si="6011"/>
        <v>5.7989373800639787E-2</v>
      </c>
      <c r="BB440" s="32">
        <f t="shared" si="6011"/>
        <v>5.8149855227280396E-2</v>
      </c>
      <c r="BC440" s="32">
        <f t="shared" si="6011"/>
        <v>5.8367810626656198E-2</v>
      </c>
      <c r="BD440" s="32">
        <f t="shared" si="6011"/>
        <v>5.8596505500698996E-2</v>
      </c>
      <c r="BE440" s="32">
        <f t="shared" si="6011"/>
        <v>5.882712562988323E-2</v>
      </c>
      <c r="BF440" s="32">
        <f t="shared" si="6011"/>
        <v>5.9075481950517886E-2</v>
      </c>
      <c r="BG440" s="32">
        <f t="shared" si="6011"/>
        <v>5.9341968631841067E-2</v>
      </c>
      <c r="BH440" s="32">
        <f t="shared" si="6011"/>
        <v>5.956040644447106E-2</v>
      </c>
      <c r="BI440" s="32">
        <f t="shared" si="6011"/>
        <v>5.9768271097834051E-2</v>
      </c>
      <c r="BJ440" s="32">
        <f t="shared" si="6011"/>
        <v>6.0015820206417957E-2</v>
      </c>
      <c r="BK440" s="32">
        <f t="shared" si="6011"/>
        <v>6.0314425985522474E-2</v>
      </c>
      <c r="BL440" s="32">
        <f t="shared" si="6011"/>
        <v>6.0603583811994349E-2</v>
      </c>
      <c r="BM440" s="32">
        <f t="shared" si="6011"/>
        <v>6.1294074838948241E-2</v>
      </c>
      <c r="BN440" s="32">
        <f t="shared" si="6011"/>
        <v>6.204445017550738E-2</v>
      </c>
      <c r="BO440" s="32">
        <f t="shared" si="6011"/>
        <v>6.2938196266434585E-2</v>
      </c>
      <c r="BP440" s="32">
        <f t="shared" si="6011"/>
        <v>6.3912015372567674E-2</v>
      </c>
      <c r="BQ440" s="32">
        <f t="shared" si="6011"/>
        <v>6.4748436275811866E-2</v>
      </c>
      <c r="BR440" s="32">
        <f t="shared" si="6011"/>
        <v>6.5568201865040532E-2</v>
      </c>
      <c r="BS440" s="32">
        <f t="shared" si="6011"/>
        <v>6.6442264880231125E-2</v>
      </c>
    </row>
    <row r="441" spans="3:71">
      <c r="F441" t="s">
        <v>303</v>
      </c>
      <c r="H441" s="44"/>
      <c r="L441" s="40"/>
      <c r="R441" s="32">
        <f t="shared" ref="R441:AW441" si="6012">(R394-R332)/Q164</f>
        <v>5.6862555762888949E-2</v>
      </c>
      <c r="S441" s="32">
        <f t="shared" si="6012"/>
        <v>5.7013581948152821E-2</v>
      </c>
      <c r="T441" s="32">
        <f t="shared" si="6012"/>
        <v>5.6782012099399683E-2</v>
      </c>
      <c r="U441" s="32">
        <f t="shared" si="6012"/>
        <v>5.6834129603018167E-2</v>
      </c>
      <c r="V441" s="32">
        <f t="shared" si="6012"/>
        <v>5.6998890928365277E-2</v>
      </c>
      <c r="W441" s="32">
        <f t="shared" si="6012"/>
        <v>5.7287221919617097E-2</v>
      </c>
      <c r="X441" s="32">
        <f t="shared" si="6012"/>
        <v>5.7365498772214883E-2</v>
      </c>
      <c r="Y441" s="32">
        <f t="shared" si="6012"/>
        <v>5.7550318844481536E-2</v>
      </c>
      <c r="Z441" s="32">
        <f t="shared" si="6012"/>
        <v>5.7752663431236605E-2</v>
      </c>
      <c r="AA441" s="32">
        <f t="shared" si="6012"/>
        <v>5.7970813879344087E-2</v>
      </c>
      <c r="AB441" s="32">
        <f t="shared" si="6012"/>
        <v>5.8220780411497683E-2</v>
      </c>
      <c r="AC441" s="32">
        <f t="shared" si="6012"/>
        <v>5.8495999940207537E-2</v>
      </c>
      <c r="AD441" s="32">
        <f t="shared" si="6012"/>
        <v>5.8675215202499707E-2</v>
      </c>
      <c r="AE441" s="32">
        <f t="shared" si="6012"/>
        <v>5.9001574229436193E-2</v>
      </c>
      <c r="AF441" s="32">
        <f t="shared" si="6012"/>
        <v>5.9251826464793919E-2</v>
      </c>
      <c r="AG441" s="32">
        <f t="shared" si="6012"/>
        <v>5.9252329847714606E-2</v>
      </c>
      <c r="AH441" s="32">
        <f t="shared" si="6012"/>
        <v>5.9218758223829687E-2</v>
      </c>
      <c r="AI441" s="32">
        <f t="shared" si="6012"/>
        <v>5.9535526044533896E-2</v>
      </c>
      <c r="AJ441" s="32">
        <f t="shared" si="6012"/>
        <v>5.9848910572813427E-2</v>
      </c>
      <c r="AK441" s="32">
        <f t="shared" si="6012"/>
        <v>6.0272914226383312E-2</v>
      </c>
      <c r="AL441" s="32">
        <f t="shared" si="6012"/>
        <v>6.0754897522553634E-2</v>
      </c>
      <c r="AM441" s="32">
        <f t="shared" si="6012"/>
        <v>6.1308036223648887E-2</v>
      </c>
      <c r="AN441" s="32">
        <f t="shared" si="6012"/>
        <v>6.1949812891017635E-2</v>
      </c>
      <c r="AO441" s="32">
        <f t="shared" si="6012"/>
        <v>6.0233907743284028E-2</v>
      </c>
      <c r="AP441" s="32">
        <f t="shared" si="6012"/>
        <v>5.9211801979167866E-2</v>
      </c>
      <c r="AQ441" s="32">
        <f t="shared" si="6012"/>
        <v>5.9477206804300665E-2</v>
      </c>
      <c r="AR441" s="32">
        <f t="shared" si="6012"/>
        <v>5.8782742551212352E-2</v>
      </c>
      <c r="AS441" s="32">
        <f t="shared" si="6012"/>
        <v>5.5367180067702165E-2</v>
      </c>
      <c r="AT441" s="32">
        <f t="shared" si="6012"/>
        <v>5.6486061913306525E-2</v>
      </c>
      <c r="AU441" s="32">
        <f t="shared" si="6012"/>
        <v>5.7211261034836973E-2</v>
      </c>
      <c r="AV441" s="32">
        <f t="shared" si="6012"/>
        <v>5.7322973228416875E-2</v>
      </c>
      <c r="AW441" s="32">
        <f t="shared" si="6012"/>
        <v>5.7440967492349351E-2</v>
      </c>
      <c r="AX441" s="32">
        <f t="shared" ref="AX441:BS441" si="6013">(AX394-AX332)/AW164</f>
        <v>5.7565859190795571E-2</v>
      </c>
      <c r="AY441" s="32">
        <f t="shared" si="6013"/>
        <v>5.7698344707591567E-2</v>
      </c>
      <c r="AZ441" s="32">
        <f t="shared" si="6013"/>
        <v>5.7839215285406469E-2</v>
      </c>
      <c r="BA441" s="32">
        <f t="shared" si="6013"/>
        <v>5.7989373800639787E-2</v>
      </c>
      <c r="BB441" s="32">
        <f t="shared" si="6013"/>
        <v>5.8149855227280396E-2</v>
      </c>
      <c r="BC441" s="32">
        <f t="shared" si="6013"/>
        <v>5.8367810626656198E-2</v>
      </c>
      <c r="BD441" s="32">
        <f t="shared" si="6013"/>
        <v>5.8596505500698996E-2</v>
      </c>
      <c r="BE441" s="32">
        <f t="shared" si="6013"/>
        <v>5.882712562988323E-2</v>
      </c>
      <c r="BF441" s="32">
        <f t="shared" si="6013"/>
        <v>5.9075481950517886E-2</v>
      </c>
      <c r="BG441" s="32">
        <f t="shared" si="6013"/>
        <v>5.9341968631841067E-2</v>
      </c>
      <c r="BH441" s="32">
        <f t="shared" si="6013"/>
        <v>5.956040644447106E-2</v>
      </c>
      <c r="BI441" s="32">
        <f t="shared" si="6013"/>
        <v>5.9768271097834051E-2</v>
      </c>
      <c r="BJ441" s="32">
        <f t="shared" si="6013"/>
        <v>6.0015820206417957E-2</v>
      </c>
      <c r="BK441" s="32">
        <f t="shared" si="6013"/>
        <v>6.0314425985522474E-2</v>
      </c>
      <c r="BL441" s="32">
        <f t="shared" si="6013"/>
        <v>6.0603583811994349E-2</v>
      </c>
      <c r="BM441" s="32">
        <f t="shared" si="6013"/>
        <v>6.1294074838948241E-2</v>
      </c>
      <c r="BN441" s="32">
        <f t="shared" si="6013"/>
        <v>6.204445017550738E-2</v>
      </c>
      <c r="BO441" s="32">
        <f t="shared" si="6013"/>
        <v>6.2938196266434585E-2</v>
      </c>
      <c r="BP441" s="32">
        <f t="shared" si="6013"/>
        <v>6.3912015372567674E-2</v>
      </c>
      <c r="BQ441" s="32">
        <f t="shared" si="6013"/>
        <v>6.4748436275811866E-2</v>
      </c>
      <c r="BR441" s="32">
        <f t="shared" si="6013"/>
        <v>6.5568201865040532E-2</v>
      </c>
      <c r="BS441" s="32">
        <f t="shared" si="6013"/>
        <v>6.6442264880231125E-2</v>
      </c>
    </row>
    <row r="442" spans="3:71">
      <c r="F442" t="s">
        <v>302</v>
      </c>
      <c r="R442" s="32">
        <f t="shared" ref="R442:AW442" si="6014">R417/Q164</f>
        <v>6.1055680435673408E-2</v>
      </c>
      <c r="S442" s="32">
        <f t="shared" si="6014"/>
        <v>6.0824743991415624E-2</v>
      </c>
      <c r="T442" s="32">
        <f t="shared" si="6014"/>
        <v>6.0641295818169613E-2</v>
      </c>
      <c r="U442" s="32">
        <f t="shared" si="6014"/>
        <v>6.0775540229692185E-2</v>
      </c>
      <c r="V442" s="32">
        <f t="shared" si="6014"/>
        <v>6.1042525176547499E-2</v>
      </c>
      <c r="W442" s="32">
        <f t="shared" si="6014"/>
        <v>6.1443151928734056E-2</v>
      </c>
      <c r="X442" s="32">
        <f t="shared" si="6014"/>
        <v>6.1641284428155675E-2</v>
      </c>
      <c r="Y442" s="32">
        <f t="shared" si="6014"/>
        <v>6.1971305250807997E-2</v>
      </c>
      <c r="Z442" s="32">
        <f t="shared" si="6014"/>
        <v>6.2332154675052785E-2</v>
      </c>
      <c r="AA442" s="32">
        <f t="shared" si="6014"/>
        <v>6.2723505708054086E-2</v>
      </c>
      <c r="AB442" s="32">
        <f t="shared" si="6014"/>
        <v>6.3163906019360588E-2</v>
      </c>
      <c r="AC442" s="32">
        <f t="shared" si="6014"/>
        <v>6.3649221287333135E-2</v>
      </c>
      <c r="AD442" s="32">
        <f t="shared" si="6014"/>
        <v>6.4035325248148645E-2</v>
      </c>
      <c r="AE442" s="32">
        <f t="shared" si="6014"/>
        <v>6.4586937313720241E-2</v>
      </c>
      <c r="AF442" s="32">
        <f t="shared" si="6014"/>
        <v>6.508108983168967E-2</v>
      </c>
      <c r="AG442" s="32">
        <f t="shared" si="6014"/>
        <v>6.5314633992741095E-2</v>
      </c>
      <c r="AH442" s="32">
        <f t="shared" si="6014"/>
        <v>6.5520978915091566E-2</v>
      </c>
      <c r="AI442" s="32">
        <f t="shared" si="6014"/>
        <v>6.6146836151516397E-2</v>
      </c>
      <c r="AJ442" s="32">
        <f t="shared" si="6014"/>
        <v>6.6801437474709069E-2</v>
      </c>
      <c r="AK442" s="32">
        <f t="shared" si="6014"/>
        <v>6.7619318084796265E-2</v>
      </c>
      <c r="AL442" s="32">
        <f t="shared" si="6014"/>
        <v>6.8550637905124362E-2</v>
      </c>
      <c r="AM442" s="32">
        <f t="shared" si="6014"/>
        <v>6.9621143429158899E-2</v>
      </c>
      <c r="AN442" s="32">
        <f t="shared" si="6014"/>
        <v>7.0864997652280423E-2</v>
      </c>
      <c r="AO442" s="32">
        <f t="shared" si="6014"/>
        <v>6.9481685152166198E-2</v>
      </c>
      <c r="AP442" s="32">
        <f t="shared" si="6014"/>
        <v>6.8701148771487974E-2</v>
      </c>
      <c r="AQ442" s="32">
        <f t="shared" si="6014"/>
        <v>6.9405796266655051E-2</v>
      </c>
      <c r="AR442" s="32">
        <f t="shared" si="6014"/>
        <v>6.9076989734020988E-2</v>
      </c>
      <c r="AS442" s="32">
        <f t="shared" si="6014"/>
        <v>6.566419138383453E-2</v>
      </c>
      <c r="AT442" s="32">
        <f t="shared" si="6014"/>
        <v>6.7029903213439254E-2</v>
      </c>
      <c r="AU442" s="32">
        <f t="shared" si="6014"/>
        <v>6.8009316677268686E-2</v>
      </c>
      <c r="AV442" s="32">
        <f t="shared" si="6014"/>
        <v>6.8380379727656176E-2</v>
      </c>
      <c r="AW442" s="32">
        <f t="shared" si="6014"/>
        <v>6.8774030571575537E-2</v>
      </c>
      <c r="AX442" s="32">
        <f t="shared" ref="AX442:BS442" si="6015">AX417/AW164</f>
        <v>6.9192447211894728E-2</v>
      </c>
      <c r="AY442" s="32">
        <f t="shared" si="6015"/>
        <v>6.9638095077264359E-2</v>
      </c>
      <c r="AZ442" s="32">
        <f t="shared" si="6015"/>
        <v>7.0113776104508224E-2</v>
      </c>
      <c r="BA442" s="32">
        <f t="shared" si="6015"/>
        <v>7.0622688233272321E-2</v>
      </c>
      <c r="BB442" s="32">
        <f t="shared" si="6015"/>
        <v>7.1168497984397158E-2</v>
      </c>
      <c r="BC442" s="32">
        <f t="shared" si="6015"/>
        <v>7.1802114610954523E-2</v>
      </c>
      <c r="BD442" s="32">
        <f t="shared" si="6015"/>
        <v>7.2479555136193932E-2</v>
      </c>
      <c r="BE442" s="32">
        <f t="shared" si="6015"/>
        <v>7.3195930882666557E-2</v>
      </c>
      <c r="BF442" s="32">
        <f t="shared" si="6015"/>
        <v>7.397206574082324E-2</v>
      </c>
      <c r="BG442" s="32">
        <f t="shared" si="6015"/>
        <v>7.4813978279513443E-2</v>
      </c>
      <c r="BH442" s="32">
        <f t="shared" si="6015"/>
        <v>7.565643881449495E-2</v>
      </c>
      <c r="BI442" s="32">
        <f t="shared" si="6015"/>
        <v>7.6541493860293519E-2</v>
      </c>
      <c r="BJ442" s="32">
        <f t="shared" si="6015"/>
        <v>7.7530057176564568E-2</v>
      </c>
      <c r="BK442" s="32">
        <f t="shared" si="6015"/>
        <v>7.8645916580805081E-2</v>
      </c>
      <c r="BL442" s="32">
        <f t="shared" si="6015"/>
        <v>7.9835247429147688E-2</v>
      </c>
      <c r="BM442" s="32">
        <f t="shared" si="6015"/>
        <v>8.1523303947986112E-2</v>
      </c>
      <c r="BN442" s="32">
        <f t="shared" si="6015"/>
        <v>8.3378600330907229E-2</v>
      </c>
      <c r="BO442" s="32">
        <f t="shared" si="6015"/>
        <v>8.550906419332209E-2</v>
      </c>
      <c r="BP442" s="32">
        <f t="shared" si="6015"/>
        <v>8.7876374227342444E-2</v>
      </c>
      <c r="BQ442" s="32">
        <f t="shared" si="6015"/>
        <v>9.0290482121903881E-2</v>
      </c>
      <c r="BR442" s="32">
        <f t="shared" si="6015"/>
        <v>9.2914074115943476E-2</v>
      </c>
      <c r="BS442" s="32">
        <f t="shared" si="6015"/>
        <v>9.5872059561846759E-2</v>
      </c>
    </row>
    <row r="444" spans="3:71" ht="15" thickBot="1">
      <c r="C444" s="28" t="s">
        <v>345</v>
      </c>
      <c r="D444" s="28"/>
      <c r="E444" s="28"/>
      <c r="F444" s="29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</row>
    <row r="445" spans="3:71">
      <c r="L445" s="44"/>
    </row>
    <row r="446" spans="3:71">
      <c r="F446" t="s">
        <v>342</v>
      </c>
      <c r="R446" s="35">
        <f>$O$14*Q164</f>
        <v>704.38255699608385</v>
      </c>
      <c r="S446" s="35">
        <f t="shared" ref="S446:BS446" si="6016">$O$14*R164</f>
        <v>722.89825027142876</v>
      </c>
      <c r="T446" s="35">
        <f t="shared" si="6016"/>
        <v>704.41881799986425</v>
      </c>
      <c r="U446" s="35">
        <f t="shared" si="6016"/>
        <v>688.75489682893635</v>
      </c>
      <c r="V446" s="35">
        <f t="shared" si="6016"/>
        <v>674.22937556922295</v>
      </c>
      <c r="W446" s="35">
        <f t="shared" si="6016"/>
        <v>660.0228769402122</v>
      </c>
      <c r="X446" s="35">
        <f t="shared" si="6016"/>
        <v>645.94048822275226</v>
      </c>
      <c r="Y446" s="35">
        <f t="shared" si="6016"/>
        <v>631.73180912551823</v>
      </c>
      <c r="Z446" s="35">
        <f t="shared" si="6016"/>
        <v>616.71748607592997</v>
      </c>
      <c r="AA446" s="35">
        <f t="shared" si="6016"/>
        <v>600.85904590845837</v>
      </c>
      <c r="AB446" s="35">
        <f t="shared" si="6016"/>
        <v>584.13471099682647</v>
      </c>
      <c r="AC446" s="35">
        <f t="shared" si="6016"/>
        <v>566.51491613973144</v>
      </c>
      <c r="AD446" s="35">
        <f t="shared" si="6016"/>
        <v>547.97141966617426</v>
      </c>
      <c r="AE446" s="35">
        <f t="shared" si="6016"/>
        <v>529.31049511951221</v>
      </c>
      <c r="AF446" s="35">
        <f t="shared" si="6016"/>
        <v>510.53819690640887</v>
      </c>
      <c r="AG446" s="35">
        <f t="shared" si="6016"/>
        <v>491.5977744426682</v>
      </c>
      <c r="AH446" s="35">
        <f t="shared" si="6016"/>
        <v>473.35997145827605</v>
      </c>
      <c r="AI446" s="35">
        <f t="shared" si="6016"/>
        <v>455.9543584860283</v>
      </c>
      <c r="AJ446" s="35">
        <f t="shared" si="6016"/>
        <v>437.83604400491879</v>
      </c>
      <c r="AK446" s="35">
        <f t="shared" si="6016"/>
        <v>419.0849976247664</v>
      </c>
      <c r="AL446" s="35">
        <f t="shared" si="6016"/>
        <v>399.40877497180594</v>
      </c>
      <c r="AM446" s="35">
        <f t="shared" si="6016"/>
        <v>378.77786941367714</v>
      </c>
      <c r="AN446" s="35">
        <f t="shared" si="6016"/>
        <v>357.1619641232345</v>
      </c>
      <c r="AO446" s="35">
        <f t="shared" si="6016"/>
        <v>334.52991147340862</v>
      </c>
      <c r="AP446" s="35">
        <f t="shared" si="6016"/>
        <v>318.00162942356673</v>
      </c>
      <c r="AQ446" s="35">
        <f t="shared" si="6016"/>
        <v>307.35164704221597</v>
      </c>
      <c r="AR446" s="35">
        <f t="shared" si="6016"/>
        <v>296.42713951150836</v>
      </c>
      <c r="AS446" s="35">
        <f t="shared" si="6016"/>
        <v>287.11068789153882</v>
      </c>
      <c r="AT446" s="35">
        <f t="shared" si="6016"/>
        <v>284.78157688527824</v>
      </c>
      <c r="AU446" s="35">
        <f t="shared" si="6016"/>
        <v>282.24445716361055</v>
      </c>
      <c r="AV446" s="35">
        <f t="shared" si="6016"/>
        <v>279.49194002232213</v>
      </c>
      <c r="AW446" s="35">
        <f t="shared" si="6016"/>
        <v>276.51642441251664</v>
      </c>
      <c r="AX446" s="35">
        <f t="shared" si="6016"/>
        <v>273.31009140231004</v>
      </c>
      <c r="AY446" s="35">
        <f t="shared" si="6016"/>
        <v>269.86489850193016</v>
      </c>
      <c r="AZ446" s="35">
        <f t="shared" si="6016"/>
        <v>266.1725738489742</v>
      </c>
      <c r="BA446" s="35">
        <f t="shared" si="6016"/>
        <v>262.2246102504991</v>
      </c>
      <c r="BB446" s="35">
        <f t="shared" si="6016"/>
        <v>258.01225907854553</v>
      </c>
      <c r="BC446" s="35">
        <f t="shared" si="6016"/>
        <v>253.5265240156136</v>
      </c>
      <c r="BD446" s="35">
        <f t="shared" si="6016"/>
        <v>248.75815464653294</v>
      </c>
      <c r="BE446" s="35">
        <f t="shared" si="6016"/>
        <v>243.69763989308282</v>
      </c>
      <c r="BF446" s="35">
        <f t="shared" si="6016"/>
        <v>238.3352012876361</v>
      </c>
      <c r="BG446" s="35">
        <f t="shared" si="6016"/>
        <v>232.66078608201425</v>
      </c>
      <c r="BH446" s="35">
        <f t="shared" si="6016"/>
        <v>226.66406018765244</v>
      </c>
      <c r="BI446" s="35">
        <f t="shared" si="6016"/>
        <v>220.40152356801298</v>
      </c>
      <c r="BJ446" s="35">
        <f t="shared" si="6016"/>
        <v>213.9124538916368</v>
      </c>
      <c r="BK446" s="35">
        <f t="shared" si="6016"/>
        <v>207.15958534061875</v>
      </c>
      <c r="BL446" s="35">
        <f t="shared" si="6016"/>
        <v>200.09646474683055</v>
      </c>
      <c r="BM446" s="35">
        <f t="shared" si="6016"/>
        <v>192.77178055117818</v>
      </c>
      <c r="BN446" s="35">
        <f t="shared" si="6016"/>
        <v>185.24239379640616</v>
      </c>
      <c r="BO446" s="35">
        <f t="shared" si="6016"/>
        <v>177.48828867017778</v>
      </c>
      <c r="BP446" s="35">
        <f t="shared" si="6016"/>
        <v>169.45238038856186</v>
      </c>
      <c r="BQ446" s="35">
        <f t="shared" si="6016"/>
        <v>161.12547265214801</v>
      </c>
      <c r="BR446" s="35">
        <f t="shared" si="6016"/>
        <v>152.5097207815401</v>
      </c>
      <c r="BS446" s="35">
        <f t="shared" si="6016"/>
        <v>143.59914203701328</v>
      </c>
    </row>
    <row r="447" spans="3:71">
      <c r="F447" t="s">
        <v>343</v>
      </c>
      <c r="J447" s="31"/>
      <c r="R447" s="35">
        <f>$O$13*Q164</f>
        <v>1056.5738354941257</v>
      </c>
      <c r="S447" s="35">
        <f t="shared" ref="S447:BS447" si="6017">$O$13*R164</f>
        <v>1084.3473754071431</v>
      </c>
      <c r="T447" s="35">
        <f t="shared" si="6017"/>
        <v>1056.6282269997962</v>
      </c>
      <c r="U447" s="35">
        <f t="shared" si="6017"/>
        <v>1033.1323452434044</v>
      </c>
      <c r="V447" s="35">
        <f t="shared" si="6017"/>
        <v>1011.3440633538343</v>
      </c>
      <c r="W447" s="35">
        <f t="shared" si="6017"/>
        <v>990.03431541031819</v>
      </c>
      <c r="X447" s="35">
        <f t="shared" si="6017"/>
        <v>968.9107323341284</v>
      </c>
      <c r="Y447" s="35">
        <f t="shared" si="6017"/>
        <v>947.59771368827717</v>
      </c>
      <c r="Z447" s="35">
        <f t="shared" si="6017"/>
        <v>925.07622911389478</v>
      </c>
      <c r="AA447" s="35">
        <f t="shared" si="6017"/>
        <v>901.28856886268761</v>
      </c>
      <c r="AB447" s="35">
        <f t="shared" si="6017"/>
        <v>876.20206649523971</v>
      </c>
      <c r="AC447" s="35">
        <f t="shared" si="6017"/>
        <v>849.77237420959705</v>
      </c>
      <c r="AD447" s="35">
        <f t="shared" si="6017"/>
        <v>821.95712949926144</v>
      </c>
      <c r="AE447" s="35">
        <f t="shared" si="6017"/>
        <v>793.96574267926837</v>
      </c>
      <c r="AF447" s="35">
        <f t="shared" si="6017"/>
        <v>765.80729535961325</v>
      </c>
      <c r="AG447" s="35">
        <f t="shared" si="6017"/>
        <v>737.39666166400229</v>
      </c>
      <c r="AH447" s="35">
        <f t="shared" si="6017"/>
        <v>710.03995718741407</v>
      </c>
      <c r="AI447" s="35">
        <f t="shared" si="6017"/>
        <v>683.93153772904236</v>
      </c>
      <c r="AJ447" s="35">
        <f t="shared" si="6017"/>
        <v>656.75406600737813</v>
      </c>
      <c r="AK447" s="35">
        <f t="shared" si="6017"/>
        <v>628.6274964371496</v>
      </c>
      <c r="AL447" s="35">
        <f t="shared" si="6017"/>
        <v>599.11316245770888</v>
      </c>
      <c r="AM447" s="35">
        <f t="shared" si="6017"/>
        <v>568.16680412051562</v>
      </c>
      <c r="AN447" s="35">
        <f t="shared" si="6017"/>
        <v>535.74294618485169</v>
      </c>
      <c r="AO447" s="35">
        <f t="shared" si="6017"/>
        <v>501.79486721011284</v>
      </c>
      <c r="AP447" s="35">
        <f t="shared" si="6017"/>
        <v>477.00244413535</v>
      </c>
      <c r="AQ447" s="35">
        <f t="shared" si="6017"/>
        <v>461.02747056332385</v>
      </c>
      <c r="AR447" s="35">
        <f t="shared" si="6017"/>
        <v>444.64070926726254</v>
      </c>
      <c r="AS447" s="35">
        <f t="shared" si="6017"/>
        <v>430.66603183730825</v>
      </c>
      <c r="AT447" s="35">
        <f t="shared" si="6017"/>
        <v>427.1723653279173</v>
      </c>
      <c r="AU447" s="35">
        <f t="shared" si="6017"/>
        <v>423.36668574541585</v>
      </c>
      <c r="AV447" s="35">
        <f t="shared" si="6017"/>
        <v>419.23791003348316</v>
      </c>
      <c r="AW447" s="35">
        <f t="shared" si="6017"/>
        <v>414.77463661877488</v>
      </c>
      <c r="AX447" s="35">
        <f t="shared" si="6017"/>
        <v>409.96513710346505</v>
      </c>
      <c r="AY447" s="35">
        <f t="shared" si="6017"/>
        <v>404.79734775289523</v>
      </c>
      <c r="AZ447" s="35">
        <f t="shared" si="6017"/>
        <v>399.25886077346121</v>
      </c>
      <c r="BA447" s="35">
        <f t="shared" si="6017"/>
        <v>393.33691537574867</v>
      </c>
      <c r="BB447" s="35">
        <f t="shared" si="6017"/>
        <v>387.01838861781823</v>
      </c>
      <c r="BC447" s="35">
        <f t="shared" si="6017"/>
        <v>380.28978602342039</v>
      </c>
      <c r="BD447" s="35">
        <f t="shared" si="6017"/>
        <v>373.13723196979936</v>
      </c>
      <c r="BE447" s="35">
        <f t="shared" si="6017"/>
        <v>365.54645983962422</v>
      </c>
      <c r="BF447" s="35">
        <f t="shared" si="6017"/>
        <v>357.50280193145409</v>
      </c>
      <c r="BG447" s="35">
        <f t="shared" si="6017"/>
        <v>348.99117912302137</v>
      </c>
      <c r="BH447" s="35">
        <f t="shared" si="6017"/>
        <v>339.99609028147864</v>
      </c>
      <c r="BI447" s="35">
        <f t="shared" si="6017"/>
        <v>330.60228535201941</v>
      </c>
      <c r="BJ447" s="35">
        <f t="shared" si="6017"/>
        <v>320.86868083745514</v>
      </c>
      <c r="BK447" s="35">
        <f t="shared" si="6017"/>
        <v>310.73937801092808</v>
      </c>
      <c r="BL447" s="35">
        <f t="shared" si="6017"/>
        <v>300.14469712024578</v>
      </c>
      <c r="BM447" s="35">
        <f t="shared" si="6017"/>
        <v>289.15767082676723</v>
      </c>
      <c r="BN447" s="35">
        <f t="shared" si="6017"/>
        <v>277.86359069460923</v>
      </c>
      <c r="BO447" s="35">
        <f t="shared" si="6017"/>
        <v>266.23243300526667</v>
      </c>
      <c r="BP447" s="35">
        <f t="shared" si="6017"/>
        <v>254.17857058284275</v>
      </c>
      <c r="BQ447" s="35">
        <f t="shared" si="6017"/>
        <v>241.68820897822201</v>
      </c>
      <c r="BR447" s="35">
        <f t="shared" si="6017"/>
        <v>228.76458117231013</v>
      </c>
      <c r="BS447" s="35">
        <f t="shared" si="6017"/>
        <v>215.39871305551992</v>
      </c>
    </row>
    <row r="449" spans="6:71">
      <c r="F449" t="s">
        <v>344</v>
      </c>
      <c r="R449" s="35">
        <f>R447-S447</f>
        <v>-27.77353991301743</v>
      </c>
      <c r="S449" s="35">
        <f t="shared" ref="S449:BS449" si="6018">S447-T447</f>
        <v>27.719148407346893</v>
      </c>
      <c r="T449" s="35">
        <f t="shared" si="6018"/>
        <v>23.495881756391782</v>
      </c>
      <c r="U449" s="35">
        <f t="shared" si="6018"/>
        <v>21.788281889570158</v>
      </c>
      <c r="V449" s="35">
        <f t="shared" si="6018"/>
        <v>21.309747943516072</v>
      </c>
      <c r="W449" s="35">
        <f t="shared" si="6018"/>
        <v>21.123583076189789</v>
      </c>
      <c r="X449" s="35">
        <f t="shared" si="6018"/>
        <v>21.31301864585123</v>
      </c>
      <c r="Y449" s="35">
        <f t="shared" si="6018"/>
        <v>22.521484574382384</v>
      </c>
      <c r="Z449" s="35">
        <f t="shared" si="6018"/>
        <v>23.787660251207171</v>
      </c>
      <c r="AA449" s="35">
        <f t="shared" si="6018"/>
        <v>25.086502367447906</v>
      </c>
      <c r="AB449" s="35">
        <f t="shared" si="6018"/>
        <v>26.429692285642659</v>
      </c>
      <c r="AC449" s="35">
        <f t="shared" si="6018"/>
        <v>27.815244710335605</v>
      </c>
      <c r="AD449" s="35">
        <f t="shared" si="6018"/>
        <v>27.991386819993068</v>
      </c>
      <c r="AE449" s="35">
        <f t="shared" si="6018"/>
        <v>28.158447319655124</v>
      </c>
      <c r="AF449" s="35">
        <f t="shared" si="6018"/>
        <v>28.410633695610954</v>
      </c>
      <c r="AG449" s="35">
        <f t="shared" si="6018"/>
        <v>27.35670447658822</v>
      </c>
      <c r="AH449" s="35">
        <f t="shared" si="6018"/>
        <v>26.108419458371714</v>
      </c>
      <c r="AI449" s="35">
        <f t="shared" si="6018"/>
        <v>27.177471721664233</v>
      </c>
      <c r="AJ449" s="35">
        <f t="shared" si="6018"/>
        <v>28.126569570228526</v>
      </c>
      <c r="AK449" s="35">
        <f t="shared" si="6018"/>
        <v>29.514333979440721</v>
      </c>
      <c r="AL449" s="35">
        <f t="shared" si="6018"/>
        <v>30.94635833719326</v>
      </c>
      <c r="AM449" s="35">
        <f t="shared" si="6018"/>
        <v>32.423857935663932</v>
      </c>
      <c r="AN449" s="35">
        <f t="shared" si="6018"/>
        <v>33.948078974738849</v>
      </c>
      <c r="AO449" s="35">
        <f t="shared" si="6018"/>
        <v>24.792423074762837</v>
      </c>
      <c r="AP449" s="35">
        <f t="shared" si="6018"/>
        <v>15.974973572026158</v>
      </c>
      <c r="AQ449" s="35">
        <f t="shared" si="6018"/>
        <v>16.386761296061309</v>
      </c>
      <c r="AR449" s="35">
        <f t="shared" si="6018"/>
        <v>13.974677429954284</v>
      </c>
      <c r="AS449" s="35">
        <f t="shared" si="6018"/>
        <v>3.4936665093909482</v>
      </c>
      <c r="AT449" s="35">
        <f t="shared" si="6018"/>
        <v>3.8056795825014547</v>
      </c>
      <c r="AU449" s="35">
        <f t="shared" si="6018"/>
        <v>4.1287757119326898</v>
      </c>
      <c r="AV449" s="35">
        <f t="shared" si="6018"/>
        <v>4.4632734147082829</v>
      </c>
      <c r="AW449" s="35">
        <f t="shared" si="6018"/>
        <v>4.8094995153098239</v>
      </c>
      <c r="AX449" s="35">
        <f t="shared" si="6018"/>
        <v>5.1677893505698194</v>
      </c>
      <c r="AY449" s="35">
        <f t="shared" si="6018"/>
        <v>5.5384869794340261</v>
      </c>
      <c r="AZ449" s="35">
        <f t="shared" si="6018"/>
        <v>5.921945397712534</v>
      </c>
      <c r="BA449" s="35">
        <f t="shared" si="6018"/>
        <v>6.3185267579304423</v>
      </c>
      <c r="BB449" s="35">
        <f t="shared" si="6018"/>
        <v>6.7286025943978416</v>
      </c>
      <c r="BC449" s="35">
        <f t="shared" si="6018"/>
        <v>7.1525540536210315</v>
      </c>
      <c r="BD449" s="35">
        <f t="shared" si="6018"/>
        <v>7.5907721301751394</v>
      </c>
      <c r="BE449" s="35">
        <f t="shared" si="6018"/>
        <v>8.0436579081701325</v>
      </c>
      <c r="BF449" s="35">
        <f t="shared" si="6018"/>
        <v>8.511622808432719</v>
      </c>
      <c r="BG449" s="35">
        <f t="shared" si="6018"/>
        <v>8.9950888415427244</v>
      </c>
      <c r="BH449" s="35">
        <f t="shared" si="6018"/>
        <v>9.3938049294592361</v>
      </c>
      <c r="BI449" s="35">
        <f t="shared" si="6018"/>
        <v>9.7336045145642629</v>
      </c>
      <c r="BJ449" s="35">
        <f t="shared" si="6018"/>
        <v>10.129302826527066</v>
      </c>
      <c r="BK449" s="35">
        <f t="shared" si="6018"/>
        <v>10.594680890682298</v>
      </c>
      <c r="BL449" s="35">
        <f t="shared" si="6018"/>
        <v>10.98702629347855</v>
      </c>
      <c r="BM449" s="35">
        <f t="shared" si="6018"/>
        <v>11.294080132158001</v>
      </c>
      <c r="BN449" s="35">
        <f t="shared" si="6018"/>
        <v>11.631157689342558</v>
      </c>
      <c r="BO449" s="35">
        <f t="shared" si="6018"/>
        <v>12.053862422423919</v>
      </c>
      <c r="BP449" s="35">
        <f t="shared" si="6018"/>
        <v>12.490361604620745</v>
      </c>
      <c r="BQ449" s="35">
        <f t="shared" si="6018"/>
        <v>12.923627805911877</v>
      </c>
      <c r="BR449" s="35">
        <f t="shared" si="6018"/>
        <v>13.36586811679021</v>
      </c>
      <c r="BS449" s="35">
        <f t="shared" si="6018"/>
        <v>215.39871305551992</v>
      </c>
    </row>
    <row r="451" spans="6:71">
      <c r="F451" t="s">
        <v>346</v>
      </c>
      <c r="R451" s="35">
        <f>R393-R397-R171-R449</f>
        <v>29.012245699911112</v>
      </c>
      <c r="S451" s="35">
        <f t="shared" ref="S451:BS451" si="6019">S393-S397-S171-S449</f>
        <v>66.865871131110197</v>
      </c>
      <c r="T451" s="35">
        <f t="shared" si="6019"/>
        <v>62.40565314692094</v>
      </c>
      <c r="U451" s="35">
        <f t="shared" si="6019"/>
        <v>60.317613737168699</v>
      </c>
      <c r="V451" s="35">
        <f t="shared" si="6019"/>
        <v>59.310574432902499</v>
      </c>
      <c r="W451" s="35">
        <f t="shared" si="6019"/>
        <v>58.711851779025238</v>
      </c>
      <c r="X451" s="35">
        <f t="shared" si="6019"/>
        <v>58.012323897759103</v>
      </c>
      <c r="Y451" s="35">
        <f t="shared" si="6019"/>
        <v>58.146315878135965</v>
      </c>
      <c r="Z451" s="35">
        <f t="shared" si="6019"/>
        <v>58.277291733885264</v>
      </c>
      <c r="AA451" s="35">
        <f t="shared" si="6019"/>
        <v>58.380110836151076</v>
      </c>
      <c r="AB451" s="35">
        <f t="shared" si="6019"/>
        <v>58.481157554934683</v>
      </c>
      <c r="AC451" s="35">
        <f t="shared" si="6019"/>
        <v>58.562110064984353</v>
      </c>
      <c r="AD451" s="35">
        <f t="shared" si="6019"/>
        <v>57.615137654229358</v>
      </c>
      <c r="AE451" s="35">
        <f t="shared" si="6019"/>
        <v>56.83180595260211</v>
      </c>
      <c r="AF451" s="35">
        <f t="shared" si="6019"/>
        <v>55.969536394484493</v>
      </c>
      <c r="AG451" s="35">
        <f t="shared" si="6019"/>
        <v>53.893794945724864</v>
      </c>
      <c r="AH451" s="35">
        <f t="shared" si="6019"/>
        <v>51.699073386568386</v>
      </c>
      <c r="AI451" s="35">
        <f t="shared" si="6019"/>
        <v>51.511871441474966</v>
      </c>
      <c r="AJ451" s="35">
        <f t="shared" si="6019"/>
        <v>51.160667061392616</v>
      </c>
      <c r="AK451" s="35">
        <f t="shared" si="6019"/>
        <v>51.142082121032118</v>
      </c>
      <c r="AL451" s="35">
        <f t="shared" si="6019"/>
        <v>51.100700152812095</v>
      </c>
      <c r="AM451" s="35">
        <f t="shared" si="6019"/>
        <v>51.035616709594436</v>
      </c>
      <c r="AN451" s="35">
        <f t="shared" si="6019"/>
        <v>50.945900285166076</v>
      </c>
      <c r="AO451" s="35">
        <f t="shared" si="6019"/>
        <v>41.612930305097862</v>
      </c>
      <c r="AP451" s="35">
        <f t="shared" si="6019"/>
        <v>33.682682973131563</v>
      </c>
      <c r="AQ451" s="35">
        <f t="shared" si="6019"/>
        <v>33.389766696246866</v>
      </c>
      <c r="AR451" s="35">
        <f t="shared" si="6019"/>
        <v>30.468560440642705</v>
      </c>
      <c r="AS451" s="35">
        <f t="shared" si="6019"/>
        <v>20.364815891291983</v>
      </c>
      <c r="AT451" s="35">
        <f t="shared" si="6019"/>
        <v>21.223106968417934</v>
      </c>
      <c r="AU451" s="35">
        <f t="shared" si="6019"/>
        <v>21.783739465777561</v>
      </c>
      <c r="AV451" s="35">
        <f t="shared" si="6019"/>
        <v>21.899197432762541</v>
      </c>
      <c r="AW451" s="35">
        <f t="shared" si="6019"/>
        <v>22.010118689070612</v>
      </c>
      <c r="AX451" s="35">
        <f t="shared" si="6019"/>
        <v>22.116275583087415</v>
      </c>
      <c r="AY451" s="35">
        <f t="shared" si="6019"/>
        <v>22.217433171819053</v>
      </c>
      <c r="AZ451" s="35">
        <f t="shared" si="6019"/>
        <v>22.313349020296524</v>
      </c>
      <c r="BA451" s="35">
        <f t="shared" si="6019"/>
        <v>22.403772995874071</v>
      </c>
      <c r="BB451" s="35">
        <f t="shared" si="6019"/>
        <v>22.488447057296504</v>
      </c>
      <c r="BC451" s="35">
        <f t="shared" si="6019"/>
        <v>22.596234509944598</v>
      </c>
      <c r="BD451" s="35">
        <f t="shared" si="6019"/>
        <v>22.695294704895563</v>
      </c>
      <c r="BE451" s="35">
        <f t="shared" si="6019"/>
        <v>22.778976223770766</v>
      </c>
      <c r="BF451" s="35">
        <f t="shared" si="6019"/>
        <v>22.855691192878627</v>
      </c>
      <c r="BG451" s="35">
        <f t="shared" si="6019"/>
        <v>22.923943140407403</v>
      </c>
      <c r="BH451" s="35">
        <f t="shared" si="6019"/>
        <v>22.8772425472796</v>
      </c>
      <c r="BI451" s="35">
        <f t="shared" si="6019"/>
        <v>22.759259522106021</v>
      </c>
      <c r="BJ451" s="35">
        <f t="shared" si="6019"/>
        <v>22.676415468495676</v>
      </c>
      <c r="BK451" s="35">
        <f t="shared" si="6019"/>
        <v>22.638634635083015</v>
      </c>
      <c r="BL451" s="35">
        <f t="shared" si="6019"/>
        <v>22.513798640212798</v>
      </c>
      <c r="BM451" s="35">
        <f t="shared" si="6019"/>
        <v>22.49526000495608</v>
      </c>
      <c r="BN451" s="35">
        <f t="shared" si="6019"/>
        <v>22.482936335952175</v>
      </c>
      <c r="BO451" s="35">
        <f t="shared" si="6019"/>
        <v>22.544775526443573</v>
      </c>
      <c r="BP451" s="35">
        <f t="shared" si="6019"/>
        <v>22.591415629818499</v>
      </c>
      <c r="BQ451" s="35">
        <f t="shared" si="6019"/>
        <v>22.51622213417469</v>
      </c>
      <c r="BR451" s="35">
        <f t="shared" si="6019"/>
        <v>22.380314249904828</v>
      </c>
      <c r="BS451" s="35">
        <f t="shared" si="6019"/>
        <v>-179.37350930188802</v>
      </c>
    </row>
    <row r="452" spans="6:71">
      <c r="F452" t="s">
        <v>347</v>
      </c>
      <c r="R452" s="35">
        <f>R451-R319</f>
        <v>16.902937797150898</v>
      </c>
      <c r="S452" s="35">
        <f t="shared" ref="S452:BS452" si="6020">S451-S319</f>
        <v>53.780562766135652</v>
      </c>
      <c r="T452" s="35">
        <f t="shared" si="6020"/>
        <v>50.637507844785176</v>
      </c>
      <c r="U452" s="35">
        <f t="shared" si="6020"/>
        <v>48.594910587915521</v>
      </c>
      <c r="V452" s="35">
        <f t="shared" si="6020"/>
        <v>47.165899308461711</v>
      </c>
      <c r="W452" s="35">
        <f t="shared" si="6020"/>
        <v>45.676657741950265</v>
      </c>
      <c r="X452" s="35">
        <f t="shared" si="6020"/>
        <v>44.950660041465376</v>
      </c>
      <c r="Y452" s="35">
        <f t="shared" si="6020"/>
        <v>44.668614222318141</v>
      </c>
      <c r="Z452" s="35">
        <f t="shared" si="6020"/>
        <v>44.368169969866855</v>
      </c>
      <c r="AA452" s="35">
        <f t="shared" si="6020"/>
        <v>44.03902747076382</v>
      </c>
      <c r="AB452" s="35">
        <f t="shared" si="6020"/>
        <v>43.659641301366385</v>
      </c>
      <c r="AC452" s="35">
        <f t="shared" si="6020"/>
        <v>43.248416076265144</v>
      </c>
      <c r="AD452" s="35">
        <f t="shared" si="6020"/>
        <v>42.211104992006291</v>
      </c>
      <c r="AE452" s="35">
        <f t="shared" si="6020"/>
        <v>40.91171673045951</v>
      </c>
      <c r="AF452" s="35">
        <f t="shared" si="6020"/>
        <v>39.844403620535928</v>
      </c>
      <c r="AG452" s="35">
        <f t="shared" si="6020"/>
        <v>38.365396660940085</v>
      </c>
      <c r="AH452" s="35">
        <f t="shared" si="6020"/>
        <v>36.842495395850506</v>
      </c>
      <c r="AI452" s="35">
        <f t="shared" si="6020"/>
        <v>36.331504767200101</v>
      </c>
      <c r="AJ452" s="35">
        <f t="shared" si="6020"/>
        <v>35.756951943831453</v>
      </c>
      <c r="AK452" s="35">
        <f t="shared" si="6020"/>
        <v>35.327613162815446</v>
      </c>
      <c r="AL452" s="35">
        <f t="shared" si="6020"/>
        <v>34.869038477735671</v>
      </c>
      <c r="AM452" s="35">
        <f t="shared" si="6020"/>
        <v>34.380230187942104</v>
      </c>
      <c r="AN452" s="35">
        <f t="shared" si="6020"/>
        <v>33.860162379119785</v>
      </c>
      <c r="AO452" s="35">
        <f t="shared" si="6020"/>
        <v>29.067814801487586</v>
      </c>
      <c r="AP452" s="35">
        <f t="shared" si="6020"/>
        <v>23.715409963162806</v>
      </c>
      <c r="AQ452" s="35">
        <f t="shared" si="6020"/>
        <v>23.264899772693546</v>
      </c>
      <c r="AR452" s="35">
        <f t="shared" si="6020"/>
        <v>21.943680553602753</v>
      </c>
      <c r="AS452" s="35">
        <f t="shared" si="6020"/>
        <v>18.015362645226251</v>
      </c>
      <c r="AT452" s="35">
        <f t="shared" si="6020"/>
        <v>16.973213436082599</v>
      </c>
      <c r="AU452" s="35">
        <f t="shared" si="6020"/>
        <v>16.33867551941735</v>
      </c>
      <c r="AV452" s="35">
        <f t="shared" si="6020"/>
        <v>16.31914678547416</v>
      </c>
      <c r="AW452" s="35">
        <f t="shared" si="6020"/>
        <v>16.292923834709349</v>
      </c>
      <c r="AX452" s="35">
        <f t="shared" si="6020"/>
        <v>16.259746709943109</v>
      </c>
      <c r="AY452" s="35">
        <f t="shared" si="6020"/>
        <v>16.219347733396003</v>
      </c>
      <c r="AZ452" s="35">
        <f t="shared" si="6020"/>
        <v>16.171451301846677</v>
      </c>
      <c r="BA452" s="35">
        <f t="shared" si="6020"/>
        <v>16.115773676685585</v>
      </c>
      <c r="BB452" s="35">
        <f t="shared" si="6020"/>
        <v>16.052022768741072</v>
      </c>
      <c r="BC452" s="35">
        <f t="shared" si="6020"/>
        <v>15.938835891607976</v>
      </c>
      <c r="BD452" s="35">
        <f t="shared" si="6020"/>
        <v>15.820400430363208</v>
      </c>
      <c r="BE452" s="35">
        <f t="shared" si="6020"/>
        <v>15.705374944482138</v>
      </c>
      <c r="BF452" s="35">
        <f t="shared" si="6020"/>
        <v>15.58116215898125</v>
      </c>
      <c r="BG452" s="35">
        <f t="shared" si="6020"/>
        <v>15.449110079466376</v>
      </c>
      <c r="BH452" s="35">
        <f t="shared" si="6020"/>
        <v>15.296804837901956</v>
      </c>
      <c r="BI452" s="35">
        <f t="shared" si="6020"/>
        <v>15.112276844748941</v>
      </c>
      <c r="BJ452" s="35">
        <f t="shared" si="6020"/>
        <v>14.935576513632862</v>
      </c>
      <c r="BK452" s="35">
        <f t="shared" si="6020"/>
        <v>14.769516510997427</v>
      </c>
      <c r="BL452" s="35">
        <f t="shared" si="6020"/>
        <v>14.564427693749398</v>
      </c>
      <c r="BM452" s="35">
        <f t="shared" si="6020"/>
        <v>14.035031354076059</v>
      </c>
      <c r="BN452" s="35">
        <f t="shared" si="6020"/>
        <v>13.515794600883757</v>
      </c>
      <c r="BO452" s="35">
        <f t="shared" si="6020"/>
        <v>12.997392313955521</v>
      </c>
      <c r="BP452" s="35">
        <f t="shared" si="6020"/>
        <v>12.482224888729462</v>
      </c>
      <c r="BQ452" s="35">
        <f t="shared" si="6020"/>
        <v>12.091938366770082</v>
      </c>
      <c r="BR452" s="35">
        <f t="shared" si="6020"/>
        <v>11.760295147206984</v>
      </c>
      <c r="BS452" s="35">
        <f t="shared" si="6020"/>
        <v>-190.12915262432224</v>
      </c>
    </row>
    <row r="453" spans="6:71">
      <c r="F453" t="s">
        <v>348</v>
      </c>
      <c r="R453" s="35">
        <f>R452+R402</f>
        <v>23.986882920265622</v>
      </c>
      <c r="S453" s="35">
        <f t="shared" ref="S453:BS453" si="6021">S452+S402</f>
        <v>61.435468159645758</v>
      </c>
      <c r="T453" s="35">
        <f t="shared" si="6021"/>
        <v>57.521872846534592</v>
      </c>
      <c r="U453" s="35">
        <f t="shared" si="6021"/>
        <v>55.452691930228632</v>
      </c>
      <c r="V453" s="35">
        <f t="shared" si="6021"/>
        <v>54.270534256259566</v>
      </c>
      <c r="W453" s="35">
        <f t="shared" si="6021"/>
        <v>53.302246253639133</v>
      </c>
      <c r="X453" s="35">
        <f t="shared" si="6021"/>
        <v>52.591733397397206</v>
      </c>
      <c r="Y453" s="35">
        <f t="shared" si="6021"/>
        <v>52.553069690971569</v>
      </c>
      <c r="Z453" s="35">
        <f t="shared" si="6021"/>
        <v>52.505006201817629</v>
      </c>
      <c r="AA453" s="35">
        <f t="shared" si="6021"/>
        <v>52.428561239515361</v>
      </c>
      <c r="AB453" s="35">
        <f t="shared" si="6021"/>
        <v>52.330228309703841</v>
      </c>
      <c r="AC453" s="35">
        <f t="shared" si="6021"/>
        <v>52.20692705966588</v>
      </c>
      <c r="AD453" s="35">
        <f t="shared" si="6021"/>
        <v>51.222464099406778</v>
      </c>
      <c r="AE453" s="35">
        <f t="shared" si="6021"/>
        <v>50.224968925412931</v>
      </c>
      <c r="AF453" s="35">
        <f t="shared" si="6021"/>
        <v>49.27760629329584</v>
      </c>
      <c r="AG453" s="35">
        <f t="shared" si="6021"/>
        <v>47.449509657539181</v>
      </c>
      <c r="AH453" s="35">
        <f t="shared" si="6021"/>
        <v>45.53359352042046</v>
      </c>
      <c r="AI453" s="35">
        <f t="shared" si="6021"/>
        <v>45.212019271650895</v>
      </c>
      <c r="AJ453" s="35">
        <f t="shared" si="6021"/>
        <v>44.768125287604732</v>
      </c>
      <c r="AK453" s="35">
        <f t="shared" si="6021"/>
        <v>44.579077503372197</v>
      </c>
      <c r="AL453" s="35">
        <f t="shared" si="6021"/>
        <v>44.364560557655381</v>
      </c>
      <c r="AM453" s="35">
        <f t="shared" si="6021"/>
        <v>44.123631303108724</v>
      </c>
      <c r="AN453" s="35">
        <f t="shared" si="6021"/>
        <v>43.855319054156858</v>
      </c>
      <c r="AO453" s="35">
        <f t="shared" si="6021"/>
        <v>36.406707371099593</v>
      </c>
      <c r="AP453" s="35">
        <f t="shared" si="6021"/>
        <v>29.546264673994528</v>
      </c>
      <c r="AQ453" s="35">
        <f t="shared" si="6021"/>
        <v>29.187946922972237</v>
      </c>
      <c r="AR453" s="35">
        <f t="shared" si="6021"/>
        <v>26.930735287521124</v>
      </c>
      <c r="AS453" s="35">
        <f t="shared" si="6021"/>
        <v>19.389792794174703</v>
      </c>
      <c r="AT453" s="35">
        <f t="shared" si="6021"/>
        <v>19.459401152498771</v>
      </c>
      <c r="AU453" s="35">
        <f t="shared" si="6021"/>
        <v>19.524037928038076</v>
      </c>
      <c r="AV453" s="35">
        <f t="shared" si="6021"/>
        <v>19.583476414137859</v>
      </c>
      <c r="AW453" s="35">
        <f t="shared" si="6021"/>
        <v>19.637482824510688</v>
      </c>
      <c r="AX453" s="35">
        <f t="shared" si="6021"/>
        <v>19.685816100732531</v>
      </c>
      <c r="AY453" s="35">
        <f t="shared" si="6021"/>
        <v>19.728227714873487</v>
      </c>
      <c r="AZ453" s="35">
        <f t="shared" si="6021"/>
        <v>19.764461467139835</v>
      </c>
      <c r="BA453" s="35">
        <f t="shared" si="6021"/>
        <v>19.794253278410849</v>
      </c>
      <c r="BB453" s="35">
        <f t="shared" si="6021"/>
        <v>19.817330977546</v>
      </c>
      <c r="BC453" s="35">
        <f t="shared" si="6021"/>
        <v>19.833414083334901</v>
      </c>
      <c r="BD453" s="35">
        <f t="shared" si="6021"/>
        <v>19.842213580964632</v>
      </c>
      <c r="BE453" s="35">
        <f t="shared" si="6021"/>
        <v>19.843431692865988</v>
      </c>
      <c r="BF453" s="35">
        <f t="shared" si="6021"/>
        <v>19.836761643811215</v>
      </c>
      <c r="BG453" s="35">
        <f t="shared" si="6021"/>
        <v>19.821887420116873</v>
      </c>
      <c r="BH453" s="35">
        <f t="shared" si="6021"/>
        <v>19.731360897887878</v>
      </c>
      <c r="BI453" s="35">
        <f t="shared" si="6021"/>
        <v>19.585761711002839</v>
      </c>
      <c r="BJ453" s="35">
        <f t="shared" si="6021"/>
        <v>19.463967302227609</v>
      </c>
      <c r="BK453" s="35">
        <f t="shared" si="6021"/>
        <v>19.372950613587498</v>
      </c>
      <c r="BL453" s="35">
        <f t="shared" si="6021"/>
        <v>19.214809697430489</v>
      </c>
      <c r="BM453" s="35">
        <f t="shared" si="6021"/>
        <v>18.984265114840873</v>
      </c>
      <c r="BN453" s="35">
        <f t="shared" si="6021"/>
        <v>18.761572515898781</v>
      </c>
      <c r="BO453" s="35">
        <f t="shared" si="6021"/>
        <v>18.58261149326103</v>
      </c>
      <c r="BP453" s="35">
        <f t="shared" si="6021"/>
        <v>18.396101472266544</v>
      </c>
      <c r="BQ453" s="35">
        <f t="shared" si="6021"/>
        <v>18.190144370701777</v>
      </c>
      <c r="BR453" s="35">
        <f t="shared" si="6021"/>
        <v>17.973006322285219</v>
      </c>
      <c r="BS453" s="35">
        <f t="shared" si="6021"/>
        <v>-183.83710128069822</v>
      </c>
    </row>
    <row r="455" spans="6:71">
      <c r="F455" t="s">
        <v>349</v>
      </c>
      <c r="R455" s="35">
        <f>R453+R397-R163+R449</f>
        <v>42.502576195610402</v>
      </c>
      <c r="S455" s="35">
        <f t="shared" ref="S455:BS455" si="6022">S453+S397-S163+S449</f>
        <v>42.95603588808153</v>
      </c>
      <c r="T455" s="35">
        <f t="shared" si="6022"/>
        <v>41.857951675606714</v>
      </c>
      <c r="U455" s="35">
        <f t="shared" si="6022"/>
        <v>40.927170670515274</v>
      </c>
      <c r="V455" s="35">
        <f t="shared" si="6022"/>
        <v>40.064035627248735</v>
      </c>
      <c r="W455" s="35">
        <f t="shared" si="6022"/>
        <v>39.219857536179013</v>
      </c>
      <c r="X455" s="35">
        <f t="shared" si="6022"/>
        <v>38.383054300163465</v>
      </c>
      <c r="Y455" s="35">
        <f t="shared" si="6022"/>
        <v>37.538746641383234</v>
      </c>
      <c r="Z455" s="35">
        <f t="shared" si="6022"/>
        <v>36.646566034345895</v>
      </c>
      <c r="AA455" s="35">
        <f t="shared" si="6022"/>
        <v>35.704226327883589</v>
      </c>
      <c r="AB455" s="35">
        <f t="shared" si="6022"/>
        <v>34.710433452608811</v>
      </c>
      <c r="AC455" s="35">
        <f t="shared" si="6022"/>
        <v>33.663430586108838</v>
      </c>
      <c r="AD455" s="35">
        <f t="shared" si="6022"/>
        <v>32.56153955274479</v>
      </c>
      <c r="AE455" s="35">
        <f t="shared" si="6022"/>
        <v>31.452670712309519</v>
      </c>
      <c r="AF455" s="35">
        <f t="shared" si="6022"/>
        <v>30.337183829555151</v>
      </c>
      <c r="AG455" s="35">
        <f t="shared" si="6022"/>
        <v>29.211706673147042</v>
      </c>
      <c r="AH455" s="35">
        <f t="shared" si="6022"/>
        <v>28.127980548172836</v>
      </c>
      <c r="AI455" s="35">
        <f t="shared" si="6022"/>
        <v>27.093704790541395</v>
      </c>
      <c r="AJ455" s="35">
        <f t="shared" si="6022"/>
        <v>26.01707890745223</v>
      </c>
      <c r="AK455" s="35">
        <f t="shared" si="6022"/>
        <v>24.902854850411735</v>
      </c>
      <c r="AL455" s="35">
        <f t="shared" si="6022"/>
        <v>23.733654999526635</v>
      </c>
      <c r="AM455" s="35">
        <f t="shared" si="6022"/>
        <v>22.507726012665962</v>
      </c>
      <c r="AN455" s="35">
        <f t="shared" si="6022"/>
        <v>21.223266404331078</v>
      </c>
      <c r="AO455" s="35">
        <f t="shared" si="6022"/>
        <v>19.878425321257701</v>
      </c>
      <c r="AP455" s="35">
        <f t="shared" si="6022"/>
        <v>18.896282292643708</v>
      </c>
      <c r="AQ455" s="35">
        <f t="shared" si="6022"/>
        <v>18.263439392264608</v>
      </c>
      <c r="AR455" s="35">
        <f t="shared" si="6022"/>
        <v>17.614283667551639</v>
      </c>
      <c r="AS455" s="35">
        <f t="shared" si="6022"/>
        <v>17.060681787914049</v>
      </c>
      <c r="AT455" s="35">
        <f t="shared" si="6022"/>
        <v>16.922281430831024</v>
      </c>
      <c r="AU455" s="35">
        <f t="shared" si="6022"/>
        <v>16.77152078674952</v>
      </c>
      <c r="AV455" s="35">
        <f t="shared" si="6022"/>
        <v>16.607960804332436</v>
      </c>
      <c r="AW455" s="35">
        <f t="shared" si="6022"/>
        <v>16.431149814303932</v>
      </c>
      <c r="AX455" s="35">
        <f t="shared" si="6022"/>
        <v>16.240623200352594</v>
      </c>
      <c r="AY455" s="35">
        <f t="shared" si="6022"/>
        <v>16.035903061917459</v>
      </c>
      <c r="AZ455" s="35">
        <f t="shared" si="6022"/>
        <v>15.816497868664785</v>
      </c>
      <c r="BA455" s="35">
        <f t="shared" si="6022"/>
        <v>15.581902106457228</v>
      </c>
      <c r="BB455" s="35">
        <f t="shared" si="6022"/>
        <v>15.331595914613914</v>
      </c>
      <c r="BC455" s="35">
        <f t="shared" si="6022"/>
        <v>15.065044714254263</v>
      </c>
      <c r="BD455" s="35">
        <f t="shared" si="6022"/>
        <v>14.781698827514422</v>
      </c>
      <c r="BE455" s="35">
        <f t="shared" si="6022"/>
        <v>14.480993087419225</v>
      </c>
      <c r="BF455" s="35">
        <f t="shared" si="6022"/>
        <v>14.162346438189283</v>
      </c>
      <c r="BG455" s="35">
        <f t="shared" si="6022"/>
        <v>13.825161525755128</v>
      </c>
      <c r="BH455" s="35">
        <f t="shared" si="6022"/>
        <v>13.468824278248331</v>
      </c>
      <c r="BI455" s="35">
        <f t="shared" si="6022"/>
        <v>13.096692034626692</v>
      </c>
      <c r="BJ455" s="35">
        <f t="shared" si="6022"/>
        <v>12.711098751209551</v>
      </c>
      <c r="BK455" s="35">
        <f t="shared" si="6022"/>
        <v>12.309830019799396</v>
      </c>
      <c r="BL455" s="35">
        <f t="shared" si="6022"/>
        <v>11.890125501778094</v>
      </c>
      <c r="BM455" s="35">
        <f t="shared" si="6022"/>
        <v>11.454878360068783</v>
      </c>
      <c r="BN455" s="35">
        <f t="shared" si="6022"/>
        <v>11.007467389670399</v>
      </c>
      <c r="BO455" s="35">
        <f t="shared" si="6022"/>
        <v>10.546703211645134</v>
      </c>
      <c r="BP455" s="35">
        <f t="shared" si="6022"/>
        <v>10.069193735852643</v>
      </c>
      <c r="BQ455" s="35">
        <f t="shared" si="6022"/>
        <v>9.5743925000938823</v>
      </c>
      <c r="BR455" s="35">
        <f t="shared" si="6022"/>
        <v>9.0624275777584309</v>
      </c>
      <c r="BS455" s="35">
        <f t="shared" si="6022"/>
        <v>8.5329434626845</v>
      </c>
    </row>
    <row r="456" spans="6:71">
      <c r="F456" t="s">
        <v>350</v>
      </c>
      <c r="R456" s="32">
        <f>R455/R446</f>
        <v>6.0340188401125761E-2</v>
      </c>
      <c r="S456" s="32">
        <f t="shared" ref="S456:BS456" si="6023">S455/S446</f>
        <v>5.942196688393242E-2</v>
      </c>
      <c r="T456" s="32">
        <f t="shared" si="6023"/>
        <v>5.9421966883932364E-2</v>
      </c>
      <c r="U456" s="32">
        <f t="shared" si="6023"/>
        <v>5.9421966883932316E-2</v>
      </c>
      <c r="V456" s="32">
        <f t="shared" si="6023"/>
        <v>5.9421966883932323E-2</v>
      </c>
      <c r="W456" s="32">
        <f t="shared" si="6023"/>
        <v>5.9421966883932302E-2</v>
      </c>
      <c r="X456" s="32">
        <f t="shared" si="6023"/>
        <v>5.942196688393233E-2</v>
      </c>
      <c r="Y456" s="32">
        <f t="shared" si="6023"/>
        <v>5.9421966883932378E-2</v>
      </c>
      <c r="Z456" s="32">
        <f t="shared" si="6023"/>
        <v>5.9421966883932309E-2</v>
      </c>
      <c r="AA456" s="32">
        <f t="shared" si="6023"/>
        <v>5.942196688393233E-2</v>
      </c>
      <c r="AB456" s="32">
        <f t="shared" si="6023"/>
        <v>5.9421966883932344E-2</v>
      </c>
      <c r="AC456" s="32">
        <f t="shared" si="6023"/>
        <v>5.9421966883932358E-2</v>
      </c>
      <c r="AD456" s="32">
        <f t="shared" si="6023"/>
        <v>5.942196688393233E-2</v>
      </c>
      <c r="AE456" s="32">
        <f t="shared" si="6023"/>
        <v>5.9421966883932406E-2</v>
      </c>
      <c r="AF456" s="32">
        <f t="shared" si="6023"/>
        <v>5.942196688393233E-2</v>
      </c>
      <c r="AG456" s="32">
        <f t="shared" si="6023"/>
        <v>5.9421966883932281E-2</v>
      </c>
      <c r="AH456" s="32">
        <f t="shared" si="6023"/>
        <v>5.9421966883932337E-2</v>
      </c>
      <c r="AI456" s="32">
        <f t="shared" si="6023"/>
        <v>5.9421966883932358E-2</v>
      </c>
      <c r="AJ456" s="32">
        <f t="shared" si="6023"/>
        <v>5.9421966883932351E-2</v>
      </c>
      <c r="AK456" s="32">
        <f t="shared" si="6023"/>
        <v>5.9421966883932344E-2</v>
      </c>
      <c r="AL456" s="32">
        <f t="shared" si="6023"/>
        <v>5.9421966883932337E-2</v>
      </c>
      <c r="AM456" s="32">
        <f t="shared" si="6023"/>
        <v>5.9421966883932316E-2</v>
      </c>
      <c r="AN456" s="32">
        <f t="shared" si="6023"/>
        <v>5.9421966883932358E-2</v>
      </c>
      <c r="AO456" s="32">
        <f t="shared" si="6023"/>
        <v>5.942196688393233E-2</v>
      </c>
      <c r="AP456" s="32">
        <f t="shared" si="6023"/>
        <v>5.9421966883932344E-2</v>
      </c>
      <c r="AQ456" s="32">
        <f t="shared" si="6023"/>
        <v>5.9421966883932309E-2</v>
      </c>
      <c r="AR456" s="32">
        <f t="shared" si="6023"/>
        <v>5.942196688393233E-2</v>
      </c>
      <c r="AS456" s="32">
        <f t="shared" si="6023"/>
        <v>5.9421966883932323E-2</v>
      </c>
      <c r="AT456" s="32">
        <f t="shared" si="6023"/>
        <v>5.9421966883932302E-2</v>
      </c>
      <c r="AU456" s="32">
        <f t="shared" si="6023"/>
        <v>5.9421966883932316E-2</v>
      </c>
      <c r="AV456" s="32">
        <f t="shared" si="6023"/>
        <v>5.9421966883932364E-2</v>
      </c>
      <c r="AW456" s="32">
        <f t="shared" si="6023"/>
        <v>5.9421966883932295E-2</v>
      </c>
      <c r="AX456" s="32">
        <f t="shared" si="6023"/>
        <v>5.9421966883932364E-2</v>
      </c>
      <c r="AY456" s="32">
        <f t="shared" si="6023"/>
        <v>5.9421966883932351E-2</v>
      </c>
      <c r="AZ456" s="32">
        <f t="shared" si="6023"/>
        <v>5.9421966883932358E-2</v>
      </c>
      <c r="BA456" s="32">
        <f t="shared" si="6023"/>
        <v>5.9421966883932364E-2</v>
      </c>
      <c r="BB456" s="32">
        <f t="shared" si="6023"/>
        <v>5.9421966883932378E-2</v>
      </c>
      <c r="BC456" s="32">
        <f t="shared" si="6023"/>
        <v>5.9421966883932316E-2</v>
      </c>
      <c r="BD456" s="32">
        <f t="shared" si="6023"/>
        <v>5.9421966883932427E-2</v>
      </c>
      <c r="BE456" s="32">
        <f t="shared" si="6023"/>
        <v>5.9421966883932295E-2</v>
      </c>
      <c r="BF456" s="32">
        <f t="shared" si="6023"/>
        <v>5.9421966883932434E-2</v>
      </c>
      <c r="BG456" s="32">
        <f t="shared" si="6023"/>
        <v>5.9421966883932385E-2</v>
      </c>
      <c r="BH456" s="32">
        <f t="shared" si="6023"/>
        <v>5.9421966883932344E-2</v>
      </c>
      <c r="BI456" s="32">
        <f t="shared" si="6023"/>
        <v>5.9421966883932302E-2</v>
      </c>
      <c r="BJ456" s="32">
        <f t="shared" si="6023"/>
        <v>5.9421966883932364E-2</v>
      </c>
      <c r="BK456" s="32">
        <f t="shared" si="6023"/>
        <v>5.9421966883932309E-2</v>
      </c>
      <c r="BL456" s="32">
        <f t="shared" si="6023"/>
        <v>5.9421966883932309E-2</v>
      </c>
      <c r="BM456" s="32">
        <f t="shared" si="6023"/>
        <v>5.9421966883932344E-2</v>
      </c>
      <c r="BN456" s="32">
        <f t="shared" si="6023"/>
        <v>5.942196688393233E-2</v>
      </c>
      <c r="BO456" s="32">
        <f t="shared" si="6023"/>
        <v>5.9421966883932378E-2</v>
      </c>
      <c r="BP456" s="32">
        <f t="shared" si="6023"/>
        <v>5.9421966883932427E-2</v>
      </c>
      <c r="BQ456" s="32">
        <f t="shared" si="6023"/>
        <v>5.9421966883932323E-2</v>
      </c>
      <c r="BR456" s="32">
        <f t="shared" si="6023"/>
        <v>5.942196688393226E-2</v>
      </c>
      <c r="BS456" s="32">
        <f t="shared" si="6023"/>
        <v>5.9421966883932344E-2</v>
      </c>
    </row>
    <row r="458" spans="6:71">
      <c r="F458" s="38" t="s">
        <v>351</v>
      </c>
    </row>
    <row r="460" spans="6:71">
      <c r="F460" t="s">
        <v>290</v>
      </c>
      <c r="R460" s="32">
        <f>R382/R446</f>
        <v>4.6487221229547897E-3</v>
      </c>
      <c r="S460" s="32">
        <f t="shared" ref="S460:BS460" si="6024">S382/S446</f>
        <v>4.6660985187163551E-3</v>
      </c>
      <c r="T460" s="32">
        <f t="shared" si="6024"/>
        <v>4.5840198436337019E-3</v>
      </c>
      <c r="U460" s="32">
        <f t="shared" si="6024"/>
        <v>4.5964750078251737E-3</v>
      </c>
      <c r="V460" s="32">
        <f t="shared" si="6024"/>
        <v>4.6582221053426392E-3</v>
      </c>
      <c r="W460" s="32">
        <f t="shared" si="6024"/>
        <v>4.7381129094755036E-3</v>
      </c>
      <c r="X460" s="32">
        <f t="shared" si="6024"/>
        <v>4.8279130418294233E-3</v>
      </c>
      <c r="Y460" s="32">
        <f t="shared" si="6024"/>
        <v>4.9691782659259361E-3</v>
      </c>
      <c r="Z460" s="32">
        <f t="shared" si="6024"/>
        <v>5.1238685760066783E-3</v>
      </c>
      <c r="AA460" s="32">
        <f t="shared" si="6024"/>
        <v>5.2925614959446476E-3</v>
      </c>
      <c r="AB460" s="32">
        <f t="shared" si="6024"/>
        <v>5.4783244321153085E-3</v>
      </c>
      <c r="AC460" s="32">
        <f t="shared" si="6024"/>
        <v>5.6831954721945173E-3</v>
      </c>
      <c r="AD460" s="32">
        <f t="shared" si="6024"/>
        <v>5.8451195955073433E-3</v>
      </c>
      <c r="AE460" s="32">
        <f t="shared" si="6024"/>
        <v>6.0245712933150401E-3</v>
      </c>
      <c r="AF460" s="32">
        <f t="shared" si="6024"/>
        <v>6.2189527924101816E-3</v>
      </c>
      <c r="AG460" s="32">
        <f t="shared" si="6024"/>
        <v>6.3495402828721197E-3</v>
      </c>
      <c r="AH460" s="32">
        <f t="shared" si="6024"/>
        <v>6.4728594215372201E-3</v>
      </c>
      <c r="AI460" s="32">
        <f t="shared" si="6024"/>
        <v>6.7466694843572395E-3</v>
      </c>
      <c r="AJ460" s="32">
        <f t="shared" si="6024"/>
        <v>7.0421381519052816E-3</v>
      </c>
      <c r="AK460" s="32">
        <f t="shared" si="6024"/>
        <v>7.4021997224265248E-3</v>
      </c>
      <c r="AL460" s="32">
        <f t="shared" si="6024"/>
        <v>7.8128679348435977E-3</v>
      </c>
      <c r="AM460" s="32">
        <f t="shared" si="6024"/>
        <v>8.2856146461523315E-3</v>
      </c>
      <c r="AN460" s="32">
        <f t="shared" si="6024"/>
        <v>8.8356621460609075E-3</v>
      </c>
      <c r="AO460" s="32">
        <f t="shared" si="6024"/>
        <v>8.541615402776195E-3</v>
      </c>
      <c r="AP460" s="32">
        <f t="shared" si="6024"/>
        <v>8.1578167271939457E-3</v>
      </c>
      <c r="AQ460" s="32">
        <f t="shared" si="6024"/>
        <v>8.4749908990066729E-3</v>
      </c>
      <c r="AR460" s="32">
        <f t="shared" si="6024"/>
        <v>8.5324692066820074E-3</v>
      </c>
      <c r="AS460" s="32">
        <f t="shared" si="6024"/>
        <v>7.7147341483402975E-3</v>
      </c>
      <c r="AT460" s="32">
        <f t="shared" si="6024"/>
        <v>7.9117386784972998E-3</v>
      </c>
      <c r="AU460" s="32">
        <f t="shared" si="6024"/>
        <v>8.1022396813582725E-3</v>
      </c>
      <c r="AV460" s="32">
        <f t="shared" si="6024"/>
        <v>8.2783696750684047E-3</v>
      </c>
      <c r="AW460" s="32">
        <f t="shared" si="6024"/>
        <v>8.4655252774432452E-3</v>
      </c>
      <c r="AX460" s="32">
        <f t="shared" si="6024"/>
        <v>8.6647636321209552E-3</v>
      </c>
      <c r="AY460" s="32">
        <f t="shared" si="6024"/>
        <v>8.8772815106399981E-3</v>
      </c>
      <c r="AZ460" s="32">
        <f t="shared" si="6024"/>
        <v>9.1044391536468164E-3</v>
      </c>
      <c r="BA460" s="32">
        <f t="shared" si="6024"/>
        <v>9.3477891697877902E-3</v>
      </c>
      <c r="BB460" s="32">
        <f t="shared" si="6024"/>
        <v>9.6091117899297605E-3</v>
      </c>
      <c r="BC460" s="32">
        <f t="shared" si="6024"/>
        <v>9.8922735440780257E-3</v>
      </c>
      <c r="BD460" s="32">
        <f t="shared" si="6024"/>
        <v>1.0197749546180926E-2</v>
      </c>
      <c r="BE460" s="32">
        <f t="shared" si="6024"/>
        <v>1.0527895109449703E-2</v>
      </c>
      <c r="BF460" s="32">
        <f t="shared" si="6024"/>
        <v>1.0886502697432217E-2</v>
      </c>
      <c r="BG460" s="32">
        <f t="shared" si="6024"/>
        <v>1.1277324485158936E-2</v>
      </c>
      <c r="BH460" s="32">
        <f t="shared" si="6024"/>
        <v>1.1690488030501241E-2</v>
      </c>
      <c r="BI460" s="32">
        <f t="shared" si="6024"/>
        <v>1.2131837588392525E-2</v>
      </c>
      <c r="BJ460" s="32">
        <f t="shared" si="6024"/>
        <v>1.2619769526048765E-2</v>
      </c>
      <c r="BK460" s="32">
        <f t="shared" si="6024"/>
        <v>1.3164251862867384E-2</v>
      </c>
      <c r="BL460" s="32">
        <f t="shared" si="6024"/>
        <v>1.3754412662552685E-2</v>
      </c>
      <c r="BM460" s="32">
        <f t="shared" si="6024"/>
        <v>1.440966602206421E-2</v>
      </c>
      <c r="BN460" s="32">
        <f t="shared" si="6024"/>
        <v>1.5137566400322969E-2</v>
      </c>
      <c r="BO460" s="32">
        <f t="shared" si="6024"/>
        <v>1.5962576732347415E-2</v>
      </c>
      <c r="BP460" s="32">
        <f t="shared" si="6024"/>
        <v>1.6891606216804592E-2</v>
      </c>
      <c r="BQ460" s="32">
        <f t="shared" si="6024"/>
        <v>1.7933964185130841E-2</v>
      </c>
      <c r="BR460" s="32">
        <f t="shared" si="6024"/>
        <v>1.9121569858242954E-2</v>
      </c>
      <c r="BS460" s="32">
        <f t="shared" si="6024"/>
        <v>2.0491273519248631E-2</v>
      </c>
    </row>
    <row r="461" spans="6:71">
      <c r="F461" t="s">
        <v>183</v>
      </c>
      <c r="R461" s="32">
        <f>R385/R446</f>
        <v>4.9158680418129397E-3</v>
      </c>
      <c r="S461" s="32">
        <f t="shared" ref="S461:BS461" si="6025">S385/S446</f>
        <v>4.8618065894406436E-3</v>
      </c>
      <c r="T461" s="32">
        <f t="shared" si="6025"/>
        <v>5.0641894532911296E-3</v>
      </c>
      <c r="U461" s="32">
        <f t="shared" si="6025"/>
        <v>5.2570515588598824E-3</v>
      </c>
      <c r="V461" s="32">
        <f t="shared" si="6025"/>
        <v>5.4508635151129161E-3</v>
      </c>
      <c r="W461" s="32">
        <f t="shared" si="6025"/>
        <v>5.6517121133168842E-3</v>
      </c>
      <c r="X461" s="32">
        <f t="shared" si="6025"/>
        <v>5.8615510980225497E-3</v>
      </c>
      <c r="Y461" s="32">
        <f t="shared" si="6025"/>
        <v>6.0832877498902737E-3</v>
      </c>
      <c r="Z461" s="32">
        <f t="shared" si="6025"/>
        <v>6.3248595335337696E-3</v>
      </c>
      <c r="AA461" s="32">
        <f t="shared" si="6025"/>
        <v>6.5891680758303414E-3</v>
      </c>
      <c r="AB461" s="32">
        <f t="shared" si="6025"/>
        <v>6.8794895875419594E-3</v>
      </c>
      <c r="AC461" s="32">
        <f t="shared" si="6025"/>
        <v>7.1998578956195061E-3</v>
      </c>
      <c r="AD461" s="32">
        <f t="shared" si="6025"/>
        <v>7.5551555186149982E-3</v>
      </c>
      <c r="AE461" s="32">
        <f t="shared" si="6025"/>
        <v>7.9388364173950798E-3</v>
      </c>
      <c r="AF461" s="32">
        <f t="shared" si="6025"/>
        <v>8.3542056248291797E-3</v>
      </c>
      <c r="AG461" s="32">
        <f t="shared" si="6025"/>
        <v>8.8062200796940951E-3</v>
      </c>
      <c r="AH461" s="32">
        <f t="shared" si="6025"/>
        <v>9.2826923066174679E-3</v>
      </c>
      <c r="AI461" s="32">
        <f t="shared" si="6025"/>
        <v>9.7816057830990462E-3</v>
      </c>
      <c r="AJ461" s="32">
        <f t="shared" si="6025"/>
        <v>1.0339179102833836E-2</v>
      </c>
      <c r="AK461" s="32">
        <f t="shared" si="6025"/>
        <v>1.0963809923605829E-2</v>
      </c>
      <c r="AL461" s="32">
        <f t="shared" si="6025"/>
        <v>1.1676483021583185E-2</v>
      </c>
      <c r="AM461" s="32">
        <f t="shared" si="6025"/>
        <v>1.2497153367622672E-2</v>
      </c>
      <c r="AN461" s="32">
        <f t="shared" si="6025"/>
        <v>1.3452299757096055E-2</v>
      </c>
      <c r="AO461" s="32">
        <f t="shared" si="6025"/>
        <v>1.4577828119429214E-2</v>
      </c>
      <c r="AP461" s="32">
        <f t="shared" si="6025"/>
        <v>1.5565550253606347E-2</v>
      </c>
      <c r="AQ461" s="32">
        <f t="shared" si="6025"/>
        <v>1.6346482756879343E-2</v>
      </c>
      <c r="AR461" s="32">
        <f t="shared" si="6025"/>
        <v>1.7203148750339646E-2</v>
      </c>
      <c r="AS461" s="32">
        <f t="shared" si="6025"/>
        <v>1.8027794141990596E-2</v>
      </c>
      <c r="AT461" s="32">
        <f t="shared" si="6025"/>
        <v>1.8447864571834491E-2</v>
      </c>
      <c r="AU461" s="32">
        <f t="shared" si="6025"/>
        <v>1.8892899424721044E-2</v>
      </c>
      <c r="AV461" s="32">
        <f t="shared" si="6025"/>
        <v>1.9365146573029859E-2</v>
      </c>
      <c r="AW461" s="32">
        <f t="shared" si="6025"/>
        <v>1.9867132420622172E-2</v>
      </c>
      <c r="AX461" s="32">
        <f t="shared" si="6025"/>
        <v>2.0401706420626914E-2</v>
      </c>
      <c r="AY461" s="32">
        <f t="shared" si="6025"/>
        <v>2.0972094413541996E-2</v>
      </c>
      <c r="AZ461" s="32">
        <f t="shared" si="6025"/>
        <v>2.1581962894107538E-2</v>
      </c>
      <c r="BA461" s="32">
        <f t="shared" si="6025"/>
        <v>2.2235496911793492E-2</v>
      </c>
      <c r="BB461" s="32">
        <f t="shared" si="6025"/>
        <v>2.2937495102862176E-2</v>
      </c>
      <c r="BC461" s="32">
        <f t="shared" si="6025"/>
        <v>2.3693486416667763E-2</v>
      </c>
      <c r="BD461" s="32">
        <f t="shared" si="6025"/>
        <v>2.450987454255641E-2</v>
      </c>
      <c r="BE461" s="32">
        <f t="shared" si="6025"/>
        <v>2.5394118022508554E-2</v>
      </c>
      <c r="BF461" s="32">
        <f t="shared" si="6025"/>
        <v>2.635495677833118E-2</v>
      </c>
      <c r="BG461" s="32">
        <f t="shared" si="6025"/>
        <v>2.7402699634021945E-2</v>
      </c>
      <c r="BH461" s="32">
        <f t="shared" si="6025"/>
        <v>2.8549592894558506E-2</v>
      </c>
      <c r="BI461" s="32">
        <f t="shared" si="6025"/>
        <v>2.9801219317756183E-2</v>
      </c>
      <c r="BJ461" s="32">
        <f t="shared" si="6025"/>
        <v>3.1165822899317779E-2</v>
      </c>
      <c r="BK461" s="32">
        <f t="shared" si="6025"/>
        <v>3.2664474625339106E-2</v>
      </c>
      <c r="BL461" s="32">
        <f t="shared" si="6025"/>
        <v>3.4324746380330638E-2</v>
      </c>
      <c r="BM461" s="32">
        <f t="shared" si="6025"/>
        <v>3.6163406750530522E-2</v>
      </c>
      <c r="BN461" s="32">
        <f t="shared" si="6025"/>
        <v>3.8197808988176589E-2</v>
      </c>
      <c r="BO461" s="32">
        <f t="shared" si="6025"/>
        <v>4.046459308487136E-2</v>
      </c>
      <c r="BP461" s="32">
        <f t="shared" si="6025"/>
        <v>4.3019290920132285E-2</v>
      </c>
      <c r="BQ461" s="32">
        <f t="shared" si="6025"/>
        <v>4.5921150430099235E-2</v>
      </c>
      <c r="BR461" s="32">
        <f t="shared" si="6025"/>
        <v>4.9243110769014366E-2</v>
      </c>
      <c r="BS461" s="32">
        <f t="shared" si="6025"/>
        <v>5.3083213184790493E-2</v>
      </c>
    </row>
    <row r="462" spans="6:71">
      <c r="F462" t="s">
        <v>186</v>
      </c>
      <c r="R462" s="32">
        <f>R371/R446</f>
        <v>-1.5457755712057087E-3</v>
      </c>
      <c r="S462" s="32">
        <f t="shared" ref="S462:BS462" si="6026">S371/S446</f>
        <v>-1.539044920385358E-3</v>
      </c>
      <c r="T462" s="32">
        <f t="shared" si="6026"/>
        <v>-1.5642415869347441E-3</v>
      </c>
      <c r="U462" s="32">
        <f t="shared" si="6026"/>
        <v>-1.588252919078049E-3</v>
      </c>
      <c r="V462" s="32">
        <f t="shared" si="6026"/>
        <v>-1.6123825076315536E-3</v>
      </c>
      <c r="W462" s="32">
        <f t="shared" si="6026"/>
        <v>-1.6373881581079493E-3</v>
      </c>
      <c r="X462" s="32">
        <f t="shared" si="6026"/>
        <v>-1.6635131117038082E-3</v>
      </c>
      <c r="Y462" s="32">
        <f t="shared" si="6026"/>
        <v>-1.6911193248613397E-3</v>
      </c>
      <c r="Z462" s="32">
        <f t="shared" si="6026"/>
        <v>-1.721195011924955E-3</v>
      </c>
      <c r="AA462" s="32">
        <f t="shared" si="6026"/>
        <v>-1.754101425440869E-3</v>
      </c>
      <c r="AB462" s="32">
        <f t="shared" si="6026"/>
        <v>-1.7902464536489787E-3</v>
      </c>
      <c r="AC462" s="32">
        <f t="shared" si="6026"/>
        <v>-1.8301323080046311E-3</v>
      </c>
      <c r="AD462" s="32">
        <f t="shared" si="6026"/>
        <v>-1.874366862067562E-3</v>
      </c>
      <c r="AE462" s="32">
        <f t="shared" si="6026"/>
        <v>-1.9221351339656829E-3</v>
      </c>
      <c r="AF462" s="32">
        <f t="shared" si="6026"/>
        <v>-1.9738486002912345E-3</v>
      </c>
      <c r="AG462" s="32">
        <f t="shared" si="6026"/>
        <v>-2.0301243999219188E-3</v>
      </c>
      <c r="AH462" s="32">
        <f t="shared" si="6026"/>
        <v>-2.0894451921738789E-3</v>
      </c>
      <c r="AI462" s="32">
        <f t="shared" si="6026"/>
        <v>-2.1515599199958269E-3</v>
      </c>
      <c r="AJ462" s="32">
        <f t="shared" si="6026"/>
        <v>-2.2209777983028187E-3</v>
      </c>
      <c r="AK462" s="32">
        <f t="shared" si="6026"/>
        <v>-2.298744335488931E-3</v>
      </c>
      <c r="AL462" s="32">
        <f t="shared" si="6026"/>
        <v>-2.3874721361871135E-3</v>
      </c>
      <c r="AM462" s="32">
        <f t="shared" si="6026"/>
        <v>-2.4896455942690233E-3</v>
      </c>
      <c r="AN462" s="32">
        <f t="shared" si="6026"/>
        <v>-2.608561319758469E-3</v>
      </c>
      <c r="AO462" s="32">
        <f t="shared" si="6026"/>
        <v>-2.7486896008689396E-3</v>
      </c>
      <c r="AP462" s="32">
        <f t="shared" si="6026"/>
        <v>-2.8716610065739881E-3</v>
      </c>
      <c r="AQ462" s="32">
        <f t="shared" si="6026"/>
        <v>-2.9688871032314715E-3</v>
      </c>
      <c r="AR462" s="32">
        <f t="shared" si="6026"/>
        <v>-3.0755420194172917E-3</v>
      </c>
      <c r="AS462" s="32">
        <f t="shared" si="6026"/>
        <v>-3.1782103706778308E-3</v>
      </c>
      <c r="AT462" s="32">
        <f t="shared" si="6026"/>
        <v>-3.2305091391933898E-3</v>
      </c>
      <c r="AU462" s="32">
        <f t="shared" si="6026"/>
        <v>-3.2859159783777733E-3</v>
      </c>
      <c r="AV462" s="32">
        <f t="shared" si="6026"/>
        <v>-3.3447107483422171E-3</v>
      </c>
      <c r="AW462" s="32">
        <f t="shared" si="6026"/>
        <v>-3.407207986367458E-3</v>
      </c>
      <c r="AX462" s="32">
        <f t="shared" si="6026"/>
        <v>-3.4737624493680402E-3</v>
      </c>
      <c r="AY462" s="32">
        <f t="shared" si="6026"/>
        <v>-3.5447757544859872E-3</v>
      </c>
      <c r="AZ462" s="32">
        <f t="shared" si="6026"/>
        <v>-3.6207043803163884E-3</v>
      </c>
      <c r="BA462" s="32">
        <f t="shared" si="6026"/>
        <v>-3.7020693655182881E-3</v>
      </c>
      <c r="BB462" s="32">
        <f t="shared" si="6026"/>
        <v>-3.7894681403063363E-3</v>
      </c>
      <c r="BC462" s="32">
        <f t="shared" si="6026"/>
        <v>-3.8835890588751337E-3</v>
      </c>
      <c r="BD462" s="32">
        <f t="shared" si="6026"/>
        <v>-3.9852293805482672E-3</v>
      </c>
      <c r="BE462" s="32">
        <f t="shared" si="6026"/>
        <v>-4.095317693802317E-3</v>
      </c>
      <c r="BF462" s="32">
        <f t="shared" si="6026"/>
        <v>-4.2149421189022407E-3</v>
      </c>
      <c r="BG462" s="32">
        <f t="shared" si="6026"/>
        <v>-4.345386104435741E-3</v>
      </c>
      <c r="BH462" s="32">
        <f t="shared" si="6026"/>
        <v>-4.4881743153725425E-3</v>
      </c>
      <c r="BI462" s="32">
        <f t="shared" si="6026"/>
        <v>-4.6440018050606467E-3</v>
      </c>
      <c r="BJ462" s="32">
        <f t="shared" si="6026"/>
        <v>-4.8138949509650619E-3</v>
      </c>
      <c r="BK462" s="32">
        <f t="shared" si="6026"/>
        <v>-5.0004770908547271E-3</v>
      </c>
      <c r="BL462" s="32">
        <f t="shared" si="6026"/>
        <v>-5.2071809243511638E-3</v>
      </c>
      <c r="BM462" s="32">
        <f t="shared" si="6026"/>
        <v>-5.436094140441057E-3</v>
      </c>
      <c r="BN462" s="32">
        <f t="shared" si="6026"/>
        <v>-5.6893772190279874E-3</v>
      </c>
      <c r="BO462" s="32">
        <f t="shared" si="6026"/>
        <v>-5.9715918390664943E-3</v>
      </c>
      <c r="BP462" s="32">
        <f t="shared" si="6026"/>
        <v>-6.2896517195564624E-3</v>
      </c>
      <c r="BQ462" s="32">
        <f t="shared" si="6026"/>
        <v>-6.650933228547355E-3</v>
      </c>
      <c r="BR462" s="32">
        <f t="shared" si="6026"/>
        <v>-7.0645172907422673E-3</v>
      </c>
      <c r="BS462" s="32">
        <f t="shared" si="6026"/>
        <v>-7.5426100415064085E-3</v>
      </c>
    </row>
    <row r="463" spans="6:71">
      <c r="F463" t="s">
        <v>181</v>
      </c>
      <c r="R463" s="32">
        <f>(R171-R353)/R446</f>
        <v>7.4999999999999919E-3</v>
      </c>
      <c r="S463" s="32">
        <f t="shared" ref="S463:BS463" si="6027">(S171-S353)/S446</f>
        <v>7.4999999999999954E-3</v>
      </c>
      <c r="T463" s="32">
        <f t="shared" si="6027"/>
        <v>7.4999999999999945E-3</v>
      </c>
      <c r="U463" s="32">
        <f t="shared" si="6027"/>
        <v>7.4999999999999919E-3</v>
      </c>
      <c r="V463" s="32">
        <f t="shared" si="6027"/>
        <v>7.5000000000000015E-3</v>
      </c>
      <c r="W463" s="32">
        <f t="shared" si="6027"/>
        <v>7.4999999999999893E-3</v>
      </c>
      <c r="X463" s="32">
        <f t="shared" si="6027"/>
        <v>7.5000000000000041E-3</v>
      </c>
      <c r="Y463" s="32">
        <f t="shared" si="6027"/>
        <v>7.4999999999999902E-3</v>
      </c>
      <c r="Z463" s="32">
        <f t="shared" si="6027"/>
        <v>7.4999999999999928E-3</v>
      </c>
      <c r="AA463" s="32">
        <f t="shared" si="6027"/>
        <v>7.4999999999999928E-3</v>
      </c>
      <c r="AB463" s="32">
        <f t="shared" si="6027"/>
        <v>7.5000000000000041E-3</v>
      </c>
      <c r="AC463" s="32">
        <f t="shared" si="6027"/>
        <v>7.4999999999999997E-3</v>
      </c>
      <c r="AD463" s="32">
        <f t="shared" si="6027"/>
        <v>7.4999999999999919E-3</v>
      </c>
      <c r="AE463" s="32">
        <f t="shared" si="6027"/>
        <v>7.4999999999999954E-3</v>
      </c>
      <c r="AF463" s="32">
        <f t="shared" si="6027"/>
        <v>7.4999999999999997E-3</v>
      </c>
      <c r="AG463" s="32">
        <f t="shared" si="6027"/>
        <v>7.4999999999999954E-3</v>
      </c>
      <c r="AH463" s="32">
        <f t="shared" si="6027"/>
        <v>7.5000000000000093E-3</v>
      </c>
      <c r="AI463" s="32">
        <f t="shared" si="6027"/>
        <v>7.5000000000000015E-3</v>
      </c>
      <c r="AJ463" s="32">
        <f t="shared" si="6027"/>
        <v>7.4999999999999997E-3</v>
      </c>
      <c r="AK463" s="32">
        <f t="shared" si="6027"/>
        <v>7.4999999999999971E-3</v>
      </c>
      <c r="AL463" s="32">
        <f t="shared" si="6027"/>
        <v>7.4999999999999963E-3</v>
      </c>
      <c r="AM463" s="32">
        <f t="shared" si="6027"/>
        <v>7.4999999999999902E-3</v>
      </c>
      <c r="AN463" s="32">
        <f t="shared" si="6027"/>
        <v>7.5000000000000015E-3</v>
      </c>
      <c r="AO463" s="32">
        <f t="shared" si="6027"/>
        <v>7.4999999999999971E-3</v>
      </c>
      <c r="AP463" s="32">
        <f t="shared" si="6027"/>
        <v>7.4999999999999971E-3</v>
      </c>
      <c r="AQ463" s="32">
        <f t="shared" si="6027"/>
        <v>7.4999999999999971E-3</v>
      </c>
      <c r="AR463" s="32">
        <f t="shared" si="6027"/>
        <v>7.4999999999999945E-3</v>
      </c>
      <c r="AS463" s="32">
        <f t="shared" si="6027"/>
        <v>7.5000000000000023E-3</v>
      </c>
      <c r="AT463" s="32">
        <f t="shared" si="6027"/>
        <v>7.5000000000000015E-3</v>
      </c>
      <c r="AU463" s="32">
        <f t="shared" si="6027"/>
        <v>7.5000000000000041E-3</v>
      </c>
      <c r="AV463" s="32">
        <f t="shared" si="6027"/>
        <v>7.5000000000000015E-3</v>
      </c>
      <c r="AW463" s="32">
        <f t="shared" si="6027"/>
        <v>7.4999999999999945E-3</v>
      </c>
      <c r="AX463" s="32">
        <f t="shared" si="6027"/>
        <v>7.5000000000000049E-3</v>
      </c>
      <c r="AY463" s="32">
        <f t="shared" si="6027"/>
        <v>7.4999999999999928E-3</v>
      </c>
      <c r="AZ463" s="32">
        <f t="shared" si="6027"/>
        <v>7.4999999999999954E-3</v>
      </c>
      <c r="BA463" s="32">
        <f t="shared" si="6027"/>
        <v>7.4999999999999919E-3</v>
      </c>
      <c r="BB463" s="32">
        <f t="shared" si="6027"/>
        <v>7.499999999999985E-3</v>
      </c>
      <c r="BC463" s="32">
        <f t="shared" si="6027"/>
        <v>7.499999999999985E-3</v>
      </c>
      <c r="BD463" s="32">
        <f t="shared" si="6027"/>
        <v>7.4999999999999902E-3</v>
      </c>
      <c r="BE463" s="32">
        <f t="shared" si="6027"/>
        <v>7.4999999999999867E-3</v>
      </c>
      <c r="BF463" s="32">
        <f t="shared" si="6027"/>
        <v>7.499999999999991E-3</v>
      </c>
      <c r="BG463" s="32">
        <f t="shared" si="6027"/>
        <v>7.5000000000000058E-3</v>
      </c>
      <c r="BH463" s="32">
        <f t="shared" si="6027"/>
        <v>7.4999999999999919E-3</v>
      </c>
      <c r="BI463" s="32">
        <f t="shared" si="6027"/>
        <v>7.4999999999999893E-3</v>
      </c>
      <c r="BJ463" s="32">
        <f t="shared" si="6027"/>
        <v>7.4999999999999989E-3</v>
      </c>
      <c r="BK463" s="32">
        <f t="shared" si="6027"/>
        <v>7.499999999999998E-3</v>
      </c>
      <c r="BL463" s="32">
        <f t="shared" si="6027"/>
        <v>7.5000000000000006E-3</v>
      </c>
      <c r="BM463" s="32">
        <f t="shared" si="6027"/>
        <v>7.4999999999999954E-3</v>
      </c>
      <c r="BN463" s="32">
        <f t="shared" si="6027"/>
        <v>7.4999999999999919E-3</v>
      </c>
      <c r="BO463" s="32">
        <f t="shared" si="6027"/>
        <v>7.499999999999998E-3</v>
      </c>
      <c r="BP463" s="32">
        <f t="shared" si="6027"/>
        <v>7.4999999999999884E-3</v>
      </c>
      <c r="BQ463" s="32">
        <f t="shared" si="6027"/>
        <v>7.4999999999999893E-3</v>
      </c>
      <c r="BR463" s="32">
        <f t="shared" si="6027"/>
        <v>7.4999999999999919E-3</v>
      </c>
      <c r="BS463" s="32">
        <f t="shared" si="6027"/>
        <v>7.4999999999999945E-3</v>
      </c>
    </row>
    <row r="465" spans="3:71" ht="15" thickBot="1">
      <c r="C465" s="28" t="s">
        <v>353</v>
      </c>
      <c r="D465" s="28"/>
      <c r="E465" s="28"/>
      <c r="F465" s="29"/>
      <c r="G465" s="28"/>
      <c r="H465" s="28"/>
      <c r="I465" s="28"/>
      <c r="J465" s="28"/>
      <c r="K465" s="78"/>
      <c r="L465" s="78"/>
      <c r="M465" s="78"/>
      <c r="N465" s="78"/>
      <c r="O465" s="7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</row>
    <row r="467" spans="3:71">
      <c r="F467" t="s">
        <v>342</v>
      </c>
      <c r="R467" s="35">
        <f>$O$347*Q164</f>
        <v>704.38255699608385</v>
      </c>
      <c r="S467" s="35">
        <f t="shared" ref="S467:BS467" si="6028">$O$347*R164</f>
        <v>722.89825027142876</v>
      </c>
      <c r="T467" s="35">
        <f t="shared" si="6028"/>
        <v>704.41881799986425</v>
      </c>
      <c r="U467" s="35">
        <f t="shared" si="6028"/>
        <v>688.75489682893635</v>
      </c>
      <c r="V467" s="35">
        <f t="shared" si="6028"/>
        <v>674.22937556922295</v>
      </c>
      <c r="W467" s="35">
        <f t="shared" si="6028"/>
        <v>660.0228769402122</v>
      </c>
      <c r="X467" s="35">
        <f t="shared" si="6028"/>
        <v>645.94048822275226</v>
      </c>
      <c r="Y467" s="35">
        <f t="shared" si="6028"/>
        <v>631.73180912551823</v>
      </c>
      <c r="Z467" s="35">
        <f t="shared" si="6028"/>
        <v>616.71748607592997</v>
      </c>
      <c r="AA467" s="35">
        <f t="shared" si="6028"/>
        <v>600.85904590845837</v>
      </c>
      <c r="AB467" s="35">
        <f t="shared" si="6028"/>
        <v>584.13471099682647</v>
      </c>
      <c r="AC467" s="35">
        <f t="shared" si="6028"/>
        <v>566.51491613973144</v>
      </c>
      <c r="AD467" s="35">
        <f t="shared" si="6028"/>
        <v>547.97141966617426</v>
      </c>
      <c r="AE467" s="35">
        <f t="shared" si="6028"/>
        <v>529.31049511951221</v>
      </c>
      <c r="AF467" s="35">
        <f t="shared" si="6028"/>
        <v>510.53819690640887</v>
      </c>
      <c r="AG467" s="35">
        <f t="shared" si="6028"/>
        <v>491.5977744426682</v>
      </c>
      <c r="AH467" s="35">
        <f t="shared" si="6028"/>
        <v>473.35997145827605</v>
      </c>
      <c r="AI467" s="35">
        <f t="shared" si="6028"/>
        <v>455.9543584860283</v>
      </c>
      <c r="AJ467" s="35">
        <f t="shared" si="6028"/>
        <v>437.83604400491879</v>
      </c>
      <c r="AK467" s="35">
        <f t="shared" si="6028"/>
        <v>419.0849976247664</v>
      </c>
      <c r="AL467" s="35">
        <f t="shared" si="6028"/>
        <v>399.40877497180594</v>
      </c>
      <c r="AM467" s="35">
        <f t="shared" si="6028"/>
        <v>378.77786941367714</v>
      </c>
      <c r="AN467" s="35">
        <f t="shared" si="6028"/>
        <v>357.1619641232345</v>
      </c>
      <c r="AO467" s="35">
        <f t="shared" si="6028"/>
        <v>334.52991147340862</v>
      </c>
      <c r="AP467" s="35">
        <f t="shared" si="6028"/>
        <v>318.00162942356673</v>
      </c>
      <c r="AQ467" s="35">
        <f t="shared" si="6028"/>
        <v>307.35164704221597</v>
      </c>
      <c r="AR467" s="35">
        <f t="shared" si="6028"/>
        <v>296.42713951150836</v>
      </c>
      <c r="AS467" s="35">
        <f t="shared" si="6028"/>
        <v>287.11068789153882</v>
      </c>
      <c r="AT467" s="35">
        <f t="shared" si="6028"/>
        <v>284.78157688527824</v>
      </c>
      <c r="AU467" s="35">
        <f t="shared" si="6028"/>
        <v>282.24445716361055</v>
      </c>
      <c r="AV467" s="35">
        <f t="shared" si="6028"/>
        <v>279.49194002232213</v>
      </c>
      <c r="AW467" s="35">
        <f t="shared" si="6028"/>
        <v>276.51642441251664</v>
      </c>
      <c r="AX467" s="35">
        <f t="shared" si="6028"/>
        <v>273.31009140231004</v>
      </c>
      <c r="AY467" s="35">
        <f t="shared" si="6028"/>
        <v>269.86489850193016</v>
      </c>
      <c r="AZ467" s="35">
        <f t="shared" si="6028"/>
        <v>266.1725738489742</v>
      </c>
      <c r="BA467" s="35">
        <f t="shared" si="6028"/>
        <v>262.2246102504991</v>
      </c>
      <c r="BB467" s="35">
        <f t="shared" si="6028"/>
        <v>258.01225907854553</v>
      </c>
      <c r="BC467" s="35">
        <f t="shared" si="6028"/>
        <v>253.5265240156136</v>
      </c>
      <c r="BD467" s="35">
        <f t="shared" si="6028"/>
        <v>248.75815464653294</v>
      </c>
      <c r="BE467" s="35">
        <f t="shared" si="6028"/>
        <v>243.69763989308282</v>
      </c>
      <c r="BF467" s="35">
        <f t="shared" si="6028"/>
        <v>238.3352012876361</v>
      </c>
      <c r="BG467" s="35">
        <f t="shared" si="6028"/>
        <v>232.66078608201425</v>
      </c>
      <c r="BH467" s="35">
        <f t="shared" si="6028"/>
        <v>226.66406018765244</v>
      </c>
      <c r="BI467" s="35">
        <f t="shared" si="6028"/>
        <v>220.40152356801298</v>
      </c>
      <c r="BJ467" s="35">
        <f t="shared" si="6028"/>
        <v>213.9124538916368</v>
      </c>
      <c r="BK467" s="35">
        <f t="shared" si="6028"/>
        <v>207.15958534061875</v>
      </c>
      <c r="BL467" s="35">
        <f t="shared" si="6028"/>
        <v>200.09646474683055</v>
      </c>
      <c r="BM467" s="35">
        <f t="shared" si="6028"/>
        <v>192.77178055117818</v>
      </c>
      <c r="BN467" s="35">
        <f t="shared" si="6028"/>
        <v>185.24239379640616</v>
      </c>
      <c r="BO467" s="35">
        <f t="shared" si="6028"/>
        <v>177.48828867017778</v>
      </c>
      <c r="BP467" s="35">
        <f t="shared" si="6028"/>
        <v>169.45238038856186</v>
      </c>
      <c r="BQ467" s="35">
        <f t="shared" si="6028"/>
        <v>161.12547265214801</v>
      </c>
      <c r="BR467" s="35">
        <f t="shared" si="6028"/>
        <v>152.5097207815401</v>
      </c>
      <c r="BS467" s="35">
        <f t="shared" si="6028"/>
        <v>143.59914203701328</v>
      </c>
    </row>
    <row r="468" spans="3:71">
      <c r="F468" t="s">
        <v>343</v>
      </c>
      <c r="R468" s="35">
        <f>$O$346*Q164</f>
        <v>1056.5738354941257</v>
      </c>
      <c r="S468" s="35">
        <f t="shared" ref="S468:BS468" si="6029">$O$346*R164</f>
        <v>1084.3473754071431</v>
      </c>
      <c r="T468" s="35">
        <f t="shared" si="6029"/>
        <v>1056.6282269997962</v>
      </c>
      <c r="U468" s="35">
        <f t="shared" si="6029"/>
        <v>1033.1323452434044</v>
      </c>
      <c r="V468" s="35">
        <f t="shared" si="6029"/>
        <v>1011.3440633538343</v>
      </c>
      <c r="W468" s="35">
        <f t="shared" si="6029"/>
        <v>990.03431541031819</v>
      </c>
      <c r="X468" s="35">
        <f t="shared" si="6029"/>
        <v>968.9107323341284</v>
      </c>
      <c r="Y468" s="35">
        <f t="shared" si="6029"/>
        <v>947.59771368827717</v>
      </c>
      <c r="Z468" s="35">
        <f t="shared" si="6029"/>
        <v>925.07622911389478</v>
      </c>
      <c r="AA468" s="35">
        <f t="shared" si="6029"/>
        <v>901.28856886268761</v>
      </c>
      <c r="AB468" s="35">
        <f t="shared" si="6029"/>
        <v>876.20206649523971</v>
      </c>
      <c r="AC468" s="35">
        <f t="shared" si="6029"/>
        <v>849.77237420959705</v>
      </c>
      <c r="AD468" s="35">
        <f t="shared" si="6029"/>
        <v>821.95712949926144</v>
      </c>
      <c r="AE468" s="35">
        <f t="shared" si="6029"/>
        <v>793.96574267926837</v>
      </c>
      <c r="AF468" s="35">
        <f t="shared" si="6029"/>
        <v>765.80729535961325</v>
      </c>
      <c r="AG468" s="35">
        <f t="shared" si="6029"/>
        <v>737.39666166400229</v>
      </c>
      <c r="AH468" s="35">
        <f t="shared" si="6029"/>
        <v>710.03995718741407</v>
      </c>
      <c r="AI468" s="35">
        <f t="shared" si="6029"/>
        <v>683.93153772904236</v>
      </c>
      <c r="AJ468" s="35">
        <f t="shared" si="6029"/>
        <v>656.75406600737813</v>
      </c>
      <c r="AK468" s="35">
        <f t="shared" si="6029"/>
        <v>628.6274964371496</v>
      </c>
      <c r="AL468" s="35">
        <f t="shared" si="6029"/>
        <v>599.11316245770888</v>
      </c>
      <c r="AM468" s="35">
        <f t="shared" si="6029"/>
        <v>568.16680412051562</v>
      </c>
      <c r="AN468" s="35">
        <f t="shared" si="6029"/>
        <v>535.74294618485169</v>
      </c>
      <c r="AO468" s="35">
        <f t="shared" si="6029"/>
        <v>501.79486721011284</v>
      </c>
      <c r="AP468" s="35">
        <f t="shared" si="6029"/>
        <v>477.00244413535</v>
      </c>
      <c r="AQ468" s="35">
        <f t="shared" si="6029"/>
        <v>461.02747056332385</v>
      </c>
      <c r="AR468" s="35">
        <f t="shared" si="6029"/>
        <v>444.64070926726254</v>
      </c>
      <c r="AS468" s="35">
        <f t="shared" si="6029"/>
        <v>430.66603183730825</v>
      </c>
      <c r="AT468" s="35">
        <f t="shared" si="6029"/>
        <v>427.1723653279173</v>
      </c>
      <c r="AU468" s="35">
        <f t="shared" si="6029"/>
        <v>423.36668574541585</v>
      </c>
      <c r="AV468" s="35">
        <f t="shared" si="6029"/>
        <v>419.23791003348316</v>
      </c>
      <c r="AW468" s="35">
        <f t="shared" si="6029"/>
        <v>414.77463661877488</v>
      </c>
      <c r="AX468" s="35">
        <f t="shared" si="6029"/>
        <v>409.96513710346505</v>
      </c>
      <c r="AY468" s="35">
        <f t="shared" si="6029"/>
        <v>404.79734775289523</v>
      </c>
      <c r="AZ468" s="35">
        <f t="shared" si="6029"/>
        <v>399.25886077346121</v>
      </c>
      <c r="BA468" s="35">
        <f t="shared" si="6029"/>
        <v>393.33691537574867</v>
      </c>
      <c r="BB468" s="35">
        <f t="shared" si="6029"/>
        <v>387.01838861781823</v>
      </c>
      <c r="BC468" s="35">
        <f t="shared" si="6029"/>
        <v>380.28978602342039</v>
      </c>
      <c r="BD468" s="35">
        <f t="shared" si="6029"/>
        <v>373.13723196979936</v>
      </c>
      <c r="BE468" s="35">
        <f t="shared" si="6029"/>
        <v>365.54645983962422</v>
      </c>
      <c r="BF468" s="35">
        <f t="shared" si="6029"/>
        <v>357.50280193145409</v>
      </c>
      <c r="BG468" s="35">
        <f t="shared" si="6029"/>
        <v>348.99117912302137</v>
      </c>
      <c r="BH468" s="35">
        <f t="shared" si="6029"/>
        <v>339.99609028147864</v>
      </c>
      <c r="BI468" s="35">
        <f t="shared" si="6029"/>
        <v>330.60228535201941</v>
      </c>
      <c r="BJ468" s="35">
        <f t="shared" si="6029"/>
        <v>320.86868083745514</v>
      </c>
      <c r="BK468" s="35">
        <f t="shared" si="6029"/>
        <v>310.73937801092808</v>
      </c>
      <c r="BL468" s="35">
        <f t="shared" si="6029"/>
        <v>300.14469712024578</v>
      </c>
      <c r="BM468" s="35">
        <f t="shared" si="6029"/>
        <v>289.15767082676723</v>
      </c>
      <c r="BN468" s="35">
        <f t="shared" si="6029"/>
        <v>277.86359069460923</v>
      </c>
      <c r="BO468" s="35">
        <f t="shared" si="6029"/>
        <v>266.23243300526667</v>
      </c>
      <c r="BP468" s="35">
        <f t="shared" si="6029"/>
        <v>254.17857058284275</v>
      </c>
      <c r="BQ468" s="35">
        <f t="shared" si="6029"/>
        <v>241.68820897822201</v>
      </c>
      <c r="BR468" s="35">
        <f t="shared" si="6029"/>
        <v>228.76458117231013</v>
      </c>
      <c r="BS468" s="35">
        <f t="shared" si="6029"/>
        <v>215.39871305551992</v>
      </c>
    </row>
    <row r="470" spans="3:71">
      <c r="F470" t="s">
        <v>344</v>
      </c>
      <c r="R470" s="35">
        <f>R468-S468</f>
        <v>-27.77353991301743</v>
      </c>
      <c r="S470" s="35">
        <f t="shared" ref="S470:BS470" si="6030">S468-T468</f>
        <v>27.719148407346893</v>
      </c>
      <c r="T470" s="35">
        <f t="shared" si="6030"/>
        <v>23.495881756391782</v>
      </c>
      <c r="U470" s="35">
        <f t="shared" si="6030"/>
        <v>21.788281889570158</v>
      </c>
      <c r="V470" s="35">
        <f t="shared" si="6030"/>
        <v>21.309747943516072</v>
      </c>
      <c r="W470" s="35">
        <f t="shared" si="6030"/>
        <v>21.123583076189789</v>
      </c>
      <c r="X470" s="35">
        <f t="shared" si="6030"/>
        <v>21.31301864585123</v>
      </c>
      <c r="Y470" s="35">
        <f t="shared" si="6030"/>
        <v>22.521484574382384</v>
      </c>
      <c r="Z470" s="35">
        <f t="shared" si="6030"/>
        <v>23.787660251207171</v>
      </c>
      <c r="AA470" s="35">
        <f t="shared" si="6030"/>
        <v>25.086502367447906</v>
      </c>
      <c r="AB470" s="35">
        <f t="shared" si="6030"/>
        <v>26.429692285642659</v>
      </c>
      <c r="AC470" s="35">
        <f t="shared" si="6030"/>
        <v>27.815244710335605</v>
      </c>
      <c r="AD470" s="35">
        <f t="shared" si="6030"/>
        <v>27.991386819993068</v>
      </c>
      <c r="AE470" s="35">
        <f t="shared" si="6030"/>
        <v>28.158447319655124</v>
      </c>
      <c r="AF470" s="35">
        <f t="shared" si="6030"/>
        <v>28.410633695610954</v>
      </c>
      <c r="AG470" s="35">
        <f t="shared" si="6030"/>
        <v>27.35670447658822</v>
      </c>
      <c r="AH470" s="35">
        <f t="shared" si="6030"/>
        <v>26.108419458371714</v>
      </c>
      <c r="AI470" s="35">
        <f t="shared" si="6030"/>
        <v>27.177471721664233</v>
      </c>
      <c r="AJ470" s="35">
        <f t="shared" si="6030"/>
        <v>28.126569570228526</v>
      </c>
      <c r="AK470" s="35">
        <f t="shared" si="6030"/>
        <v>29.514333979440721</v>
      </c>
      <c r="AL470" s="35">
        <f t="shared" si="6030"/>
        <v>30.94635833719326</v>
      </c>
      <c r="AM470" s="35">
        <f t="shared" si="6030"/>
        <v>32.423857935663932</v>
      </c>
      <c r="AN470" s="35">
        <f t="shared" si="6030"/>
        <v>33.948078974738849</v>
      </c>
      <c r="AO470" s="35">
        <f t="shared" si="6030"/>
        <v>24.792423074762837</v>
      </c>
      <c r="AP470" s="35">
        <f t="shared" si="6030"/>
        <v>15.974973572026158</v>
      </c>
      <c r="AQ470" s="35">
        <f t="shared" si="6030"/>
        <v>16.386761296061309</v>
      </c>
      <c r="AR470" s="35">
        <f t="shared" si="6030"/>
        <v>13.974677429954284</v>
      </c>
      <c r="AS470" s="35">
        <f t="shared" si="6030"/>
        <v>3.4936665093909482</v>
      </c>
      <c r="AT470" s="35">
        <f t="shared" si="6030"/>
        <v>3.8056795825014547</v>
      </c>
      <c r="AU470" s="35">
        <f t="shared" si="6030"/>
        <v>4.1287757119326898</v>
      </c>
      <c r="AV470" s="35">
        <f t="shared" si="6030"/>
        <v>4.4632734147082829</v>
      </c>
      <c r="AW470" s="35">
        <f t="shared" si="6030"/>
        <v>4.8094995153098239</v>
      </c>
      <c r="AX470" s="35">
        <f t="shared" si="6030"/>
        <v>5.1677893505698194</v>
      </c>
      <c r="AY470" s="35">
        <f t="shared" si="6030"/>
        <v>5.5384869794340261</v>
      </c>
      <c r="AZ470" s="35">
        <f t="shared" si="6030"/>
        <v>5.921945397712534</v>
      </c>
      <c r="BA470" s="35">
        <f t="shared" si="6030"/>
        <v>6.3185267579304423</v>
      </c>
      <c r="BB470" s="35">
        <f t="shared" si="6030"/>
        <v>6.7286025943978416</v>
      </c>
      <c r="BC470" s="35">
        <f t="shared" si="6030"/>
        <v>7.1525540536210315</v>
      </c>
      <c r="BD470" s="35">
        <f t="shared" si="6030"/>
        <v>7.5907721301751394</v>
      </c>
      <c r="BE470" s="35">
        <f t="shared" si="6030"/>
        <v>8.0436579081701325</v>
      </c>
      <c r="BF470" s="35">
        <f t="shared" si="6030"/>
        <v>8.511622808432719</v>
      </c>
      <c r="BG470" s="35">
        <f t="shared" si="6030"/>
        <v>8.9950888415427244</v>
      </c>
      <c r="BH470" s="35">
        <f t="shared" si="6030"/>
        <v>9.3938049294592361</v>
      </c>
      <c r="BI470" s="35">
        <f t="shared" si="6030"/>
        <v>9.7336045145642629</v>
      </c>
      <c r="BJ470" s="35">
        <f t="shared" si="6030"/>
        <v>10.129302826527066</v>
      </c>
      <c r="BK470" s="35">
        <f t="shared" si="6030"/>
        <v>10.594680890682298</v>
      </c>
      <c r="BL470" s="35">
        <f t="shared" si="6030"/>
        <v>10.98702629347855</v>
      </c>
      <c r="BM470" s="35">
        <f t="shared" si="6030"/>
        <v>11.294080132158001</v>
      </c>
      <c r="BN470" s="35">
        <f t="shared" si="6030"/>
        <v>11.631157689342558</v>
      </c>
      <c r="BO470" s="35">
        <f t="shared" si="6030"/>
        <v>12.053862422423919</v>
      </c>
      <c r="BP470" s="35">
        <f t="shared" si="6030"/>
        <v>12.490361604620745</v>
      </c>
      <c r="BQ470" s="35">
        <f t="shared" si="6030"/>
        <v>12.923627805911877</v>
      </c>
      <c r="BR470" s="35">
        <f t="shared" si="6030"/>
        <v>13.36586811679021</v>
      </c>
      <c r="BS470" s="35">
        <f t="shared" si="6030"/>
        <v>215.39871305551992</v>
      </c>
    </row>
    <row r="472" spans="3:71">
      <c r="F472" t="s">
        <v>346</v>
      </c>
      <c r="R472" s="35">
        <f>R416-R420-R353-R470</f>
        <v>41.032245354260425</v>
      </c>
      <c r="S472" s="35">
        <f t="shared" ref="S472:BS472" si="6031">S416-S420-S353-S470</f>
        <v>79.175313939584811</v>
      </c>
      <c r="T472" s="35">
        <f t="shared" si="6031"/>
        <v>74.485174470674991</v>
      </c>
      <c r="U472" s="35">
        <f t="shared" si="6031"/>
        <v>72.269940137224069</v>
      </c>
      <c r="V472" s="35">
        <f t="shared" si="6031"/>
        <v>71.183137235127234</v>
      </c>
      <c r="W472" s="35">
        <f t="shared" si="6031"/>
        <v>70.519545558525664</v>
      </c>
      <c r="X472" s="35">
        <f t="shared" si="6031"/>
        <v>69.761635244765358</v>
      </c>
      <c r="Y472" s="35">
        <f t="shared" si="6031"/>
        <v>69.866498798047189</v>
      </c>
      <c r="Z472" s="35">
        <f t="shared" si="6031"/>
        <v>69.963303697937363</v>
      </c>
      <c r="AA472" s="35">
        <f t="shared" si="6031"/>
        <v>70.025798374703555</v>
      </c>
      <c r="AB472" s="35">
        <f t="shared" si="6031"/>
        <v>70.080796008335909</v>
      </c>
      <c r="AC472" s="35">
        <f t="shared" si="6031"/>
        <v>70.109413834323178</v>
      </c>
      <c r="AD472" s="35">
        <f t="shared" si="6031"/>
        <v>69.067891079928586</v>
      </c>
      <c r="AE472" s="35">
        <f t="shared" si="6031"/>
        <v>68.192612914910029</v>
      </c>
      <c r="AF472" s="35">
        <f t="shared" si="6031"/>
        <v>67.238726892851403</v>
      </c>
      <c r="AG472" s="35">
        <f t="shared" si="6031"/>
        <v>65.031316318268836</v>
      </c>
      <c r="AH472" s="35">
        <f t="shared" si="6031"/>
        <v>62.707320688854153</v>
      </c>
      <c r="AI472" s="35">
        <f t="shared" si="6031"/>
        <v>62.467668276573676</v>
      </c>
      <c r="AJ472" s="35">
        <f t="shared" si="6031"/>
        <v>62.054604577838901</v>
      </c>
      <c r="AK472" s="35">
        <f t="shared" si="6031"/>
        <v>61.982138712101786</v>
      </c>
      <c r="AL472" s="35">
        <f t="shared" si="6031"/>
        <v>61.880483755602668</v>
      </c>
      <c r="AM472" s="35">
        <f t="shared" si="6031"/>
        <v>61.748503318973434</v>
      </c>
      <c r="AN472" s="35">
        <f t="shared" si="6031"/>
        <v>61.585027265725699</v>
      </c>
      <c r="AO472" s="35">
        <f t="shared" si="6031"/>
        <v>51.856050035946282</v>
      </c>
      <c r="AP472" s="35">
        <f t="shared" si="6031"/>
        <v>43.611764549116046</v>
      </c>
      <c r="AQ472" s="35">
        <f t="shared" si="6031"/>
        <v>43.323824859215009</v>
      </c>
      <c r="AR472" s="35">
        <f t="shared" si="6031"/>
        <v>40.320499601539943</v>
      </c>
      <c r="AS472" s="35">
        <f t="shared" si="6031"/>
        <v>29.909101055982831</v>
      </c>
      <c r="AT472" s="35">
        <f t="shared" si="6031"/>
        <v>30.865698174757327</v>
      </c>
      <c r="AU472" s="35">
        <f t="shared" si="6031"/>
        <v>31.519801277556148</v>
      </c>
      <c r="AV472" s="35">
        <f t="shared" si="6031"/>
        <v>31.721526968149519</v>
      </c>
      <c r="AW472" s="35">
        <f t="shared" si="6031"/>
        <v>31.918437072937309</v>
      </c>
      <c r="AX472" s="35">
        <f t="shared" si="6031"/>
        <v>32.110260855463771</v>
      </c>
      <c r="AY472" s="35">
        <f t="shared" si="6031"/>
        <v>32.296718714708859</v>
      </c>
      <c r="AZ472" s="35">
        <f t="shared" si="6031"/>
        <v>32.477521939379045</v>
      </c>
      <c r="BA472" s="35">
        <f t="shared" si="6031"/>
        <v>32.652372455925487</v>
      </c>
      <c r="BB472" s="35">
        <f t="shared" si="6031"/>
        <v>32.820962570136189</v>
      </c>
      <c r="BC472" s="35">
        <f t="shared" si="6031"/>
        <v>33.01256441933235</v>
      </c>
      <c r="BD472" s="35">
        <f t="shared" si="6031"/>
        <v>33.194785385224414</v>
      </c>
      <c r="BE472" s="35">
        <f t="shared" si="6031"/>
        <v>33.360818343435454</v>
      </c>
      <c r="BF472" s="35">
        <f t="shared" si="6031"/>
        <v>33.519155942937303</v>
      </c>
      <c r="BG472" s="35">
        <f t="shared" si="6031"/>
        <v>33.668223853262418</v>
      </c>
      <c r="BH472" s="35">
        <f t="shared" si="6031"/>
        <v>33.698203123440734</v>
      </c>
      <c r="BI472" s="35">
        <f t="shared" si="6031"/>
        <v>33.654380578845462</v>
      </c>
      <c r="BJ472" s="35">
        <f t="shared" si="6031"/>
        <v>33.647042393492171</v>
      </c>
      <c r="BK472" s="35">
        <f t="shared" si="6031"/>
        <v>33.686191501123147</v>
      </c>
      <c r="BL472" s="35">
        <f t="shared" si="6031"/>
        <v>33.634991878295594</v>
      </c>
      <c r="BM472" s="35">
        <f t="shared" si="6031"/>
        <v>33.690109645407297</v>
      </c>
      <c r="BN472" s="35">
        <f t="shared" si="6031"/>
        <v>33.752226900420808</v>
      </c>
      <c r="BO472" s="35">
        <f t="shared" si="6031"/>
        <v>33.891099496829575</v>
      </c>
      <c r="BP472" s="35">
        <f t="shared" si="6031"/>
        <v>34.014352613800952</v>
      </c>
      <c r="BQ472" s="35">
        <f t="shared" si="6031"/>
        <v>34.013348702701819</v>
      </c>
      <c r="BR472" s="35">
        <f t="shared" si="6031"/>
        <v>33.950415509548556</v>
      </c>
      <c r="BS472" s="35">
        <f t="shared" si="6031"/>
        <v>-167.73128257009677</v>
      </c>
    </row>
    <row r="473" spans="3:71">
      <c r="F473" t="s">
        <v>347</v>
      </c>
      <c r="R473" s="35">
        <f>R472-R366</f>
        <v>26.299281187914765</v>
      </c>
      <c r="S473" s="35">
        <f t="shared" ref="S473:BS473" si="6032">S472-S366</f>
        <v>63.409107068500134</v>
      </c>
      <c r="T473" s="35">
        <f t="shared" si="6032"/>
        <v>60.061893723395123</v>
      </c>
      <c r="U473" s="35">
        <f t="shared" si="6032"/>
        <v>57.911292468891716</v>
      </c>
      <c r="V473" s="35">
        <f t="shared" si="6032"/>
        <v>56.418906324423411</v>
      </c>
      <c r="W473" s="35">
        <f t="shared" si="6032"/>
        <v>54.880222261734438</v>
      </c>
      <c r="X473" s="35">
        <f t="shared" si="6032"/>
        <v>54.110741336570648</v>
      </c>
      <c r="Y473" s="35">
        <f t="shared" si="6032"/>
        <v>53.814498658996165</v>
      </c>
      <c r="Z473" s="35">
        <f t="shared" si="6032"/>
        <v>53.496372148856814</v>
      </c>
      <c r="AA473" s="35">
        <f t="shared" si="6032"/>
        <v>53.145033783010106</v>
      </c>
      <c r="AB473" s="35">
        <f t="shared" si="6032"/>
        <v>52.739412056417393</v>
      </c>
      <c r="AC473" s="35">
        <f t="shared" si="6032"/>
        <v>52.297413216703106</v>
      </c>
      <c r="AD473" s="35">
        <f t="shared" si="6032"/>
        <v>51.188919934856379</v>
      </c>
      <c r="AE473" s="35">
        <f t="shared" si="6032"/>
        <v>49.82094224831927</v>
      </c>
      <c r="AF473" s="35">
        <f t="shared" si="6032"/>
        <v>48.685340852977717</v>
      </c>
      <c r="AG473" s="35">
        <f t="shared" si="6032"/>
        <v>47.098087583259066</v>
      </c>
      <c r="AH473" s="35">
        <f t="shared" si="6032"/>
        <v>45.467466272760234</v>
      </c>
      <c r="AI473" s="35">
        <f t="shared" si="6032"/>
        <v>44.92341455876641</v>
      </c>
      <c r="AJ473" s="35">
        <f t="shared" si="6032"/>
        <v>44.307698778273739</v>
      </c>
      <c r="AK473" s="35">
        <f t="shared" si="6032"/>
        <v>43.846298032491561</v>
      </c>
      <c r="AL473" s="35">
        <f t="shared" si="6032"/>
        <v>43.351045402950781</v>
      </c>
      <c r="AM473" s="35">
        <f t="shared" si="6032"/>
        <v>42.820773053243101</v>
      </c>
      <c r="AN473" s="35">
        <f t="shared" si="6032"/>
        <v>42.254279999436449</v>
      </c>
      <c r="AO473" s="35">
        <f t="shared" si="6032"/>
        <v>37.09522636644067</v>
      </c>
      <c r="AP473" s="35">
        <f t="shared" si="6032"/>
        <v>31.444026769887898</v>
      </c>
      <c r="AQ473" s="35">
        <f t="shared" si="6032"/>
        <v>31.000181210214496</v>
      </c>
      <c r="AR473" s="35">
        <f t="shared" si="6032"/>
        <v>29.59881459820285</v>
      </c>
      <c r="AS473" s="35">
        <f t="shared" si="6032"/>
        <v>25.360857048978943</v>
      </c>
      <c r="AT473" s="35">
        <f t="shared" si="6032"/>
        <v>24.398962505550195</v>
      </c>
      <c r="AU473" s="35">
        <f t="shared" si="6032"/>
        <v>23.839962459864687</v>
      </c>
      <c r="AV473" s="35">
        <f t="shared" si="6032"/>
        <v>23.888898740457094</v>
      </c>
      <c r="AW473" s="35">
        <f t="shared" si="6032"/>
        <v>23.931003737563756</v>
      </c>
      <c r="AX473" s="35">
        <f t="shared" si="6032"/>
        <v>23.965986602688886</v>
      </c>
      <c r="AY473" s="35">
        <f t="shared" si="6032"/>
        <v>23.993547615571437</v>
      </c>
      <c r="AZ473" s="35">
        <f t="shared" si="6032"/>
        <v>24.013377946097705</v>
      </c>
      <c r="BA473" s="35">
        <f t="shared" si="6032"/>
        <v>24.025159410247014</v>
      </c>
      <c r="BB473" s="35">
        <f t="shared" si="6032"/>
        <v>24.028564219926267</v>
      </c>
      <c r="BC473" s="35">
        <f t="shared" si="6032"/>
        <v>23.982652946051918</v>
      </c>
      <c r="BD473" s="35">
        <f t="shared" si="6032"/>
        <v>23.931075914190053</v>
      </c>
      <c r="BE473" s="35">
        <f t="shared" si="6032"/>
        <v>23.882351385611869</v>
      </c>
      <c r="BF473" s="35">
        <f t="shared" si="6032"/>
        <v>23.823978527535587</v>
      </c>
      <c r="BG473" s="35">
        <f t="shared" si="6032"/>
        <v>23.757243932350594</v>
      </c>
      <c r="BH473" s="35">
        <f t="shared" si="6032"/>
        <v>23.666421285985312</v>
      </c>
      <c r="BI473" s="35">
        <f t="shared" si="6032"/>
        <v>23.54102423091496</v>
      </c>
      <c r="BJ473" s="35">
        <f t="shared" si="6032"/>
        <v>23.424873121189606</v>
      </c>
      <c r="BK473" s="35">
        <f t="shared" si="6032"/>
        <v>23.320936604394838</v>
      </c>
      <c r="BL473" s="35">
        <f t="shared" si="6032"/>
        <v>23.174925764941108</v>
      </c>
      <c r="BM473" s="35">
        <f t="shared" si="6032"/>
        <v>22.704759195258241</v>
      </c>
      <c r="BN473" s="35">
        <f t="shared" si="6032"/>
        <v>22.245533706886164</v>
      </c>
      <c r="BO473" s="35">
        <f t="shared" si="6032"/>
        <v>21.789770221322939</v>
      </c>
      <c r="BP473" s="35">
        <f t="shared" si="6032"/>
        <v>21.336977642124317</v>
      </c>
      <c r="BQ473" s="35">
        <f t="shared" si="6032"/>
        <v>21.006812501495837</v>
      </c>
      <c r="BR473" s="35">
        <f t="shared" si="6032"/>
        <v>20.734233612953204</v>
      </c>
      <c r="BS473" s="35">
        <f t="shared" si="6032"/>
        <v>-181.09683512308541</v>
      </c>
    </row>
    <row r="474" spans="3:71">
      <c r="F474" t="s">
        <v>348</v>
      </c>
      <c r="R474" s="35">
        <f>R473+R425</f>
        <v>34.918065225226975</v>
      </c>
      <c r="S474" s="35">
        <f t="shared" ref="S474:BS474" si="6033">S473+S425</f>
        <v>72.632338088084666</v>
      </c>
      <c r="T474" s="35">
        <f t="shared" si="6033"/>
        <v>68.499512960553844</v>
      </c>
      <c r="U474" s="35">
        <f t="shared" si="6033"/>
        <v>66.311101354866139</v>
      </c>
      <c r="V474" s="35">
        <f t="shared" si="6033"/>
        <v>65.055981407185143</v>
      </c>
      <c r="W474" s="35">
        <f t="shared" si="6033"/>
        <v>64.029226390357309</v>
      </c>
      <c r="X474" s="35">
        <f t="shared" si="6033"/>
        <v>63.266514272864555</v>
      </c>
      <c r="Y474" s="35">
        <f t="shared" si="6033"/>
        <v>63.204918740341014</v>
      </c>
      <c r="Z474" s="35">
        <f t="shared" si="6033"/>
        <v>63.129527105068938</v>
      </c>
      <c r="AA474" s="35">
        <f t="shared" si="6033"/>
        <v>63.020281069150769</v>
      </c>
      <c r="AB474" s="35">
        <f t="shared" si="6033"/>
        <v>62.884121668289723</v>
      </c>
      <c r="AC474" s="35">
        <f t="shared" si="6033"/>
        <v>62.717433578010848</v>
      </c>
      <c r="AD474" s="35">
        <f t="shared" si="6033"/>
        <v>61.648118054723618</v>
      </c>
      <c r="AE474" s="35">
        <f t="shared" si="6033"/>
        <v>60.568369588274862</v>
      </c>
      <c r="AF474" s="35">
        <f t="shared" si="6033"/>
        <v>59.539071686303828</v>
      </c>
      <c r="AG474" s="35">
        <f t="shared" si="6033"/>
        <v>57.589026393239777</v>
      </c>
      <c r="AH474" s="35">
        <f t="shared" si="6033"/>
        <v>55.552781106175175</v>
      </c>
      <c r="AI474" s="35">
        <f t="shared" si="6033"/>
        <v>55.186802983683663</v>
      </c>
      <c r="AJ474" s="35">
        <f t="shared" si="6033"/>
        <v>54.68963867101936</v>
      </c>
      <c r="AK474" s="35">
        <f t="shared" si="6033"/>
        <v>54.455764830063544</v>
      </c>
      <c r="AL474" s="35">
        <f t="shared" si="6033"/>
        <v>54.190766839252134</v>
      </c>
      <c r="AM474" s="35">
        <f t="shared" si="6033"/>
        <v>53.893495258695353</v>
      </c>
      <c r="AN474" s="35">
        <f t="shared" si="6033"/>
        <v>53.562767150215663</v>
      </c>
      <c r="AO474" s="35">
        <f t="shared" si="6033"/>
        <v>45.730308213101452</v>
      </c>
      <c r="AP474" s="35">
        <f t="shared" si="6033"/>
        <v>38.562153370736368</v>
      </c>
      <c r="AQ474" s="35">
        <f t="shared" si="6033"/>
        <v>38.209512744879795</v>
      </c>
      <c r="AR474" s="35">
        <f t="shared" si="6033"/>
        <v>35.871000325155052</v>
      </c>
      <c r="AS474" s="35">
        <f t="shared" si="6033"/>
        <v>28.021579793076214</v>
      </c>
      <c r="AT474" s="35">
        <f t="shared" si="6033"/>
        <v>28.182002872036367</v>
      </c>
      <c r="AU474" s="35">
        <f t="shared" si="6033"/>
        <v>28.332668168214191</v>
      </c>
      <c r="AV474" s="35">
        <f t="shared" si="6033"/>
        <v>28.470986253657159</v>
      </c>
      <c r="AW474" s="35">
        <f t="shared" si="6033"/>
        <v>28.603652238757284</v>
      </c>
      <c r="AX474" s="35">
        <f t="shared" si="6033"/>
        <v>28.730387040562199</v>
      </c>
      <c r="AY474" s="35">
        <f t="shared" si="6033"/>
        <v>28.850902708566828</v>
      </c>
      <c r="AZ474" s="35">
        <f t="shared" si="6033"/>
        <v>28.964902182167286</v>
      </c>
      <c r="BA474" s="35">
        <f t="shared" si="6033"/>
        <v>29.072079041968919</v>
      </c>
      <c r="BB474" s="35">
        <f t="shared" si="6033"/>
        <v>29.172117254799069</v>
      </c>
      <c r="BC474" s="35">
        <f t="shared" si="6033"/>
        <v>29.265151157920972</v>
      </c>
      <c r="BD474" s="35">
        <f t="shared" si="6033"/>
        <v>29.350345954745151</v>
      </c>
      <c r="BE474" s="35">
        <f t="shared" si="6033"/>
        <v>29.427254555938671</v>
      </c>
      <c r="BF474" s="35">
        <f t="shared" si="6033"/>
        <v>29.495657315545589</v>
      </c>
      <c r="BG474" s="35">
        <f t="shared" si="6033"/>
        <v>29.55516718608401</v>
      </c>
      <c r="BH474" s="35">
        <f t="shared" si="6033"/>
        <v>29.535013660896734</v>
      </c>
      <c r="BI474" s="35">
        <f t="shared" si="6033"/>
        <v>29.45733769445431</v>
      </c>
      <c r="BJ474" s="35">
        <f t="shared" si="6033"/>
        <v>29.404842145486604</v>
      </c>
      <c r="BK474" s="35">
        <f t="shared" si="6033"/>
        <v>29.384610718980902</v>
      </c>
      <c r="BL474" s="35">
        <f t="shared" si="6033"/>
        <v>29.294064441253482</v>
      </c>
      <c r="BM474" s="35">
        <f t="shared" si="6033"/>
        <v>29.13118920859544</v>
      </c>
      <c r="BN474" s="35">
        <f t="shared" si="6033"/>
        <v>28.97694922510393</v>
      </c>
      <c r="BO474" s="35">
        <f t="shared" si="6033"/>
        <v>28.869047847494318</v>
      </c>
      <c r="BP474" s="35">
        <f t="shared" si="6033"/>
        <v>28.753242000555147</v>
      </c>
      <c r="BQ474" s="35">
        <f t="shared" si="6033"/>
        <v>28.615636179201335</v>
      </c>
      <c r="BR474" s="35">
        <f t="shared" si="6033"/>
        <v>28.46570002246148</v>
      </c>
      <c r="BS474" s="35">
        <f t="shared" si="6033"/>
        <v>-173.27798687958705</v>
      </c>
    </row>
    <row r="476" spans="3:71">
      <c r="F476" t="s">
        <v>349</v>
      </c>
      <c r="R476" s="35">
        <f>R474+R420-R163+R470</f>
        <v>53.433758500571741</v>
      </c>
      <c r="S476" s="35">
        <f t="shared" ref="S476:BS476" si="6034">S474+S420-S163+S470</f>
        <v>54.152905816520438</v>
      </c>
      <c r="T476" s="35">
        <f t="shared" si="6034"/>
        <v>52.835591789625965</v>
      </c>
      <c r="U476" s="35">
        <f t="shared" si="6034"/>
        <v>51.785580095152781</v>
      </c>
      <c r="V476" s="35">
        <f t="shared" si="6034"/>
        <v>50.849482778174313</v>
      </c>
      <c r="W476" s="35">
        <f t="shared" si="6034"/>
        <v>49.946837672897189</v>
      </c>
      <c r="X476" s="35">
        <f t="shared" si="6034"/>
        <v>49.057835175630814</v>
      </c>
      <c r="Y476" s="35">
        <f t="shared" si="6034"/>
        <v>48.19059569075268</v>
      </c>
      <c r="Z476" s="35">
        <f t="shared" si="6034"/>
        <v>47.271086937597204</v>
      </c>
      <c r="AA476" s="35">
        <f t="shared" si="6034"/>
        <v>46.295946157518998</v>
      </c>
      <c r="AB476" s="35">
        <f t="shared" si="6034"/>
        <v>45.264326811194692</v>
      </c>
      <c r="AC476" s="35">
        <f t="shared" si="6034"/>
        <v>44.173937104453806</v>
      </c>
      <c r="AD476" s="35">
        <f t="shared" si="6034"/>
        <v>42.98719350806163</v>
      </c>
      <c r="AE476" s="35">
        <f t="shared" si="6034"/>
        <v>41.796071375171451</v>
      </c>
      <c r="AF476" s="35">
        <f t="shared" si="6034"/>
        <v>40.598649222563139</v>
      </c>
      <c r="AG476" s="35">
        <f t="shared" si="6034"/>
        <v>39.351223408847638</v>
      </c>
      <c r="AH476" s="35">
        <f t="shared" si="6034"/>
        <v>38.147168133927551</v>
      </c>
      <c r="AI476" s="35">
        <f t="shared" si="6034"/>
        <v>37.068488502574162</v>
      </c>
      <c r="AJ476" s="35">
        <f t="shared" si="6034"/>
        <v>35.938592290866858</v>
      </c>
      <c r="AK476" s="35">
        <f t="shared" si="6034"/>
        <v>34.779542177103082</v>
      </c>
      <c r="AL476" s="35">
        <f t="shared" si="6034"/>
        <v>33.559861281123389</v>
      </c>
      <c r="AM476" s="35">
        <f t="shared" si="6034"/>
        <v>32.277589968252592</v>
      </c>
      <c r="AN476" s="35">
        <f t="shared" si="6034"/>
        <v>30.930714500389882</v>
      </c>
      <c r="AO476" s="35">
        <f t="shared" si="6034"/>
        <v>29.202026163259561</v>
      </c>
      <c r="AP476" s="35">
        <f t="shared" si="6034"/>
        <v>27.912170989385547</v>
      </c>
      <c r="AQ476" s="35">
        <f t="shared" si="6034"/>
        <v>27.285005214172166</v>
      </c>
      <c r="AR476" s="35">
        <f t="shared" si="6034"/>
        <v>26.554548705185567</v>
      </c>
      <c r="AS476" s="35">
        <f t="shared" si="6034"/>
        <v>25.69246878681556</v>
      </c>
      <c r="AT476" s="35">
        <f t="shared" si="6034"/>
        <v>25.644883150368621</v>
      </c>
      <c r="AU476" s="35">
        <f t="shared" si="6034"/>
        <v>25.580151026925634</v>
      </c>
      <c r="AV476" s="35">
        <f t="shared" si="6034"/>
        <v>25.495470643851736</v>
      </c>
      <c r="AW476" s="35">
        <f t="shared" si="6034"/>
        <v>25.397319228550529</v>
      </c>
      <c r="AX476" s="35">
        <f t="shared" si="6034"/>
        <v>25.285194140182263</v>
      </c>
      <c r="AY476" s="35">
        <f t="shared" si="6034"/>
        <v>25.1585780556108</v>
      </c>
      <c r="AZ476" s="35">
        <f t="shared" si="6034"/>
        <v>25.016938583692237</v>
      </c>
      <c r="BA476" s="35">
        <f t="shared" si="6034"/>
        <v>24.859727870015298</v>
      </c>
      <c r="BB476" s="35">
        <f t="shared" si="6034"/>
        <v>24.686382191866983</v>
      </c>
      <c r="BC476" s="35">
        <f t="shared" si="6034"/>
        <v>24.496781788840334</v>
      </c>
      <c r="BD476" s="35">
        <f t="shared" si="6034"/>
        <v>24.289831201294941</v>
      </c>
      <c r="BE476" s="35">
        <f t="shared" si="6034"/>
        <v>24.064815950491909</v>
      </c>
      <c r="BF476" s="35">
        <f t="shared" si="6034"/>
        <v>23.821242109923659</v>
      </c>
      <c r="BG476" s="35">
        <f t="shared" si="6034"/>
        <v>23.558441291722264</v>
      </c>
      <c r="BH476" s="35">
        <f t="shared" si="6034"/>
        <v>23.272477041257186</v>
      </c>
      <c r="BI476" s="35">
        <f t="shared" si="6034"/>
        <v>22.968268018078163</v>
      </c>
      <c r="BJ476" s="35">
        <f t="shared" si="6034"/>
        <v>22.651973594468547</v>
      </c>
      <c r="BK476" s="35">
        <f t="shared" si="6034"/>
        <v>22.321490125192799</v>
      </c>
      <c r="BL476" s="35">
        <f t="shared" si="6034"/>
        <v>21.969380245601087</v>
      </c>
      <c r="BM476" s="35">
        <f t="shared" si="6034"/>
        <v>21.60180245382335</v>
      </c>
      <c r="BN476" s="35">
        <f t="shared" si="6034"/>
        <v>21.222844098875548</v>
      </c>
      <c r="BO476" s="35">
        <f t="shared" si="6034"/>
        <v>20.833139565878422</v>
      </c>
      <c r="BP476" s="35">
        <f t="shared" si="6034"/>
        <v>20.426334264141246</v>
      </c>
      <c r="BQ476" s="35">
        <f t="shared" si="6034"/>
        <v>19.99988430859344</v>
      </c>
      <c r="BR476" s="35">
        <f t="shared" si="6034"/>
        <v>19.555121277934692</v>
      </c>
      <c r="BS476" s="35">
        <f t="shared" si="6034"/>
        <v>19.092057863795674</v>
      </c>
    </row>
    <row r="477" spans="3:71">
      <c r="F477" t="s">
        <v>350</v>
      </c>
      <c r="R477" s="32">
        <f>R476/R467</f>
        <v>7.5859002994687758E-2</v>
      </c>
      <c r="S477" s="32">
        <f t="shared" ref="S477:BS477" si="6035">S476/S467</f>
        <v>7.4910827071704059E-2</v>
      </c>
      <c r="T477" s="32">
        <f t="shared" si="6035"/>
        <v>7.5005934593922435E-2</v>
      </c>
      <c r="U477" s="32">
        <f t="shared" si="6035"/>
        <v>7.5187240531539315E-2</v>
      </c>
      <c r="V477" s="32">
        <f t="shared" si="6035"/>
        <v>7.5418669996756338E-2</v>
      </c>
      <c r="W477" s="32">
        <f t="shared" si="6035"/>
        <v>7.5674403748616725E-2</v>
      </c>
      <c r="X477" s="32">
        <f t="shared" si="6035"/>
        <v>7.594791791208054E-2</v>
      </c>
      <c r="Y477" s="32">
        <f t="shared" si="6035"/>
        <v>7.6283313574887171E-2</v>
      </c>
      <c r="Z477" s="32">
        <f t="shared" si="6035"/>
        <v>7.6649499981547811E-2</v>
      </c>
      <c r="AA477" s="32">
        <f t="shared" si="6035"/>
        <v>7.7049595030266455E-2</v>
      </c>
      <c r="AB477" s="32">
        <f t="shared" si="6035"/>
        <v>7.7489534449940625E-2</v>
      </c>
      <c r="AC477" s="32">
        <f t="shared" si="6035"/>
        <v>7.797488794374173E-2</v>
      </c>
      <c r="AD477" s="32">
        <f t="shared" si="6035"/>
        <v>7.8447875135987111E-2</v>
      </c>
      <c r="AE477" s="32">
        <f t="shared" si="6035"/>
        <v>7.8963239460676821E-2</v>
      </c>
      <c r="AF477" s="32">
        <f t="shared" si="6035"/>
        <v>7.9521276700880481E-2</v>
      </c>
      <c r="AG477" s="32">
        <f t="shared" si="6035"/>
        <v>8.0047602846576582E-2</v>
      </c>
      <c r="AH477" s="32">
        <f t="shared" si="6035"/>
        <v>8.058807341991317E-2</v>
      </c>
      <c r="AI477" s="32">
        <f t="shared" si="6035"/>
        <v>8.1298682231392777E-2</v>
      </c>
      <c r="AJ477" s="32">
        <f t="shared" si="6035"/>
        <v>8.2082306340368616E-2</v>
      </c>
      <c r="AK477" s="32">
        <f t="shared" si="6035"/>
        <v>8.2989232194475807E-2</v>
      </c>
      <c r="AL477" s="32">
        <f t="shared" si="6035"/>
        <v>8.4023845704172026E-2</v>
      </c>
      <c r="AM477" s="32">
        <f t="shared" si="6035"/>
        <v>8.521508930343831E-2</v>
      </c>
      <c r="AN477" s="32">
        <f t="shared" si="6035"/>
        <v>8.6601367467330895E-2</v>
      </c>
      <c r="AO477" s="32">
        <f t="shared" si="6035"/>
        <v>8.7292720805268842E-2</v>
      </c>
      <c r="AP477" s="32">
        <f t="shared" si="6035"/>
        <v>8.7773672858158666E-2</v>
      </c>
      <c r="AQ477" s="32">
        <f t="shared" si="6035"/>
        <v>8.8774553436586801E-2</v>
      </c>
      <c r="AR477" s="32">
        <f t="shared" si="6035"/>
        <v>8.9582042821536673E-2</v>
      </c>
      <c r="AS477" s="32">
        <f t="shared" si="6035"/>
        <v>8.9486284803585392E-2</v>
      </c>
      <c r="AT477" s="32">
        <f t="shared" si="6035"/>
        <v>9.005106099507075E-2</v>
      </c>
      <c r="AU477" s="32">
        <f t="shared" si="6035"/>
        <v>9.0631190011633833E-2</v>
      </c>
      <c r="AV477" s="32">
        <f t="shared" si="6035"/>
        <v>9.1220772383688392E-2</v>
      </c>
      <c r="AW477" s="32">
        <f t="shared" si="6035"/>
        <v>9.1847416595630282E-2</v>
      </c>
      <c r="AX477" s="32">
        <f t="shared" si="6035"/>
        <v>9.2514674487312223E-2</v>
      </c>
      <c r="AY477" s="32">
        <f t="shared" si="6035"/>
        <v>9.3226567053628348E-2</v>
      </c>
      <c r="AZ477" s="32">
        <f t="shared" si="6035"/>
        <v>9.3987664551370351E-2</v>
      </c>
      <c r="BA477" s="32">
        <f t="shared" si="6035"/>
        <v>9.4803183599995386E-2</v>
      </c>
      <c r="BB477" s="32">
        <f t="shared" si="6035"/>
        <v>9.5679105636417905E-2</v>
      </c>
      <c r="BC477" s="32">
        <f t="shared" si="6035"/>
        <v>9.6624137785802963E-2</v>
      </c>
      <c r="BD477" s="32">
        <f t="shared" si="6035"/>
        <v>9.7644361592121504E-2</v>
      </c>
      <c r="BE477" s="32">
        <f t="shared" si="6035"/>
        <v>9.8748662322088288E-2</v>
      </c>
      <c r="BF477" s="32">
        <f t="shared" si="6035"/>
        <v>9.994848424079357E-2</v>
      </c>
      <c r="BG477" s="32">
        <f t="shared" si="6035"/>
        <v>0.10125660489867759</v>
      </c>
      <c r="BH477" s="32">
        <f t="shared" si="6035"/>
        <v>0.10267387349361952</v>
      </c>
      <c r="BI477" s="32">
        <f t="shared" si="6035"/>
        <v>0.10421102198502027</v>
      </c>
      <c r="BJ477" s="32">
        <f t="shared" si="6035"/>
        <v>0.10589366435833382</v>
      </c>
      <c r="BK477" s="32">
        <f t="shared" si="6035"/>
        <v>0.10775021628128409</v>
      </c>
      <c r="BL477" s="32">
        <f t="shared" si="6035"/>
        <v>0.10979394500246449</v>
      </c>
      <c r="BM477" s="32">
        <f t="shared" si="6035"/>
        <v>0.11205894551608593</v>
      </c>
      <c r="BN477" s="32">
        <f t="shared" si="6035"/>
        <v>0.11456796505340391</v>
      </c>
      <c r="BO477" s="32">
        <f t="shared" si="6035"/>
        <v>0.11737754486208464</v>
      </c>
      <c r="BP477" s="32">
        <f t="shared" si="6035"/>
        <v>0.12054321230131292</v>
      </c>
      <c r="BQ477" s="32">
        <f t="shared" si="6035"/>
        <v>0.12412614827061497</v>
      </c>
      <c r="BR477" s="32">
        <f t="shared" si="6035"/>
        <v>0.12822213022044729</v>
      </c>
      <c r="BS477" s="32">
        <f t="shared" si="6035"/>
        <v>0.13295384354646503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965B2-F71A-4A1C-99E0-83AA0C69D664}">
  <sheetPr codeName="Sheet9">
    <tabColor theme="6" tint="0.79998168889431442"/>
  </sheetPr>
  <dimension ref="A1:BS466"/>
  <sheetViews>
    <sheetView showGridLines="0" zoomScale="70" zoomScaleNormal="70" workbookViewId="0"/>
  </sheetViews>
  <sheetFormatPr defaultRowHeight="14.25" outlineLevelRow="1"/>
  <cols>
    <col min="1" max="1" width="2.875" customWidth="1"/>
    <col min="2" max="2" width="2.625" customWidth="1"/>
    <col min="3" max="4" width="2.875" customWidth="1"/>
    <col min="6" max="6" width="21.25" customWidth="1"/>
    <col min="8" max="8" width="12.125" bestFit="1" customWidth="1"/>
    <col min="14" max="14" width="9.125" customWidth="1"/>
    <col min="17" max="17" width="20.125" bestFit="1" customWidth="1"/>
  </cols>
  <sheetData>
    <row r="1" spans="1:71" ht="20.25" thickBot="1">
      <c r="A1" s="20" t="s">
        <v>264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</row>
    <row r="2" spans="1:71" ht="15" thickTop="1">
      <c r="A2" s="22" t="s">
        <v>265</v>
      </c>
      <c r="B2" s="22"/>
      <c r="Q2">
        <v>0</v>
      </c>
      <c r="R2">
        <v>1</v>
      </c>
      <c r="S2">
        <v>2</v>
      </c>
      <c r="T2">
        <v>3</v>
      </c>
      <c r="U2">
        <v>4</v>
      </c>
      <c r="V2">
        <v>5</v>
      </c>
      <c r="W2">
        <v>6</v>
      </c>
      <c r="X2">
        <v>7</v>
      </c>
      <c r="Y2">
        <v>8</v>
      </c>
      <c r="Z2">
        <v>9</v>
      </c>
      <c r="AA2">
        <v>10</v>
      </c>
      <c r="AB2">
        <v>11</v>
      </c>
      <c r="AC2">
        <v>12</v>
      </c>
      <c r="AD2">
        <v>13</v>
      </c>
      <c r="AE2">
        <v>14</v>
      </c>
      <c r="AF2">
        <v>15</v>
      </c>
      <c r="AG2">
        <v>16</v>
      </c>
      <c r="AH2">
        <v>17</v>
      </c>
      <c r="AI2">
        <v>18</v>
      </c>
      <c r="AJ2">
        <v>19</v>
      </c>
      <c r="AK2">
        <v>20</v>
      </c>
      <c r="AL2">
        <v>21</v>
      </c>
      <c r="AM2">
        <v>22</v>
      </c>
      <c r="AN2">
        <v>23</v>
      </c>
      <c r="AO2">
        <v>24</v>
      </c>
      <c r="AP2">
        <v>25</v>
      </c>
      <c r="AQ2">
        <v>26</v>
      </c>
      <c r="AR2">
        <v>27</v>
      </c>
      <c r="AS2">
        <v>28</v>
      </c>
      <c r="AT2">
        <v>29</v>
      </c>
      <c r="AU2">
        <v>30</v>
      </c>
      <c r="AV2">
        <v>31</v>
      </c>
      <c r="AW2">
        <v>32</v>
      </c>
      <c r="AX2">
        <v>33</v>
      </c>
      <c r="AY2">
        <v>34</v>
      </c>
      <c r="AZ2">
        <v>35</v>
      </c>
      <c r="BA2">
        <v>36</v>
      </c>
      <c r="BB2">
        <v>37</v>
      </c>
      <c r="BC2">
        <v>38</v>
      </c>
      <c r="BD2">
        <v>39</v>
      </c>
      <c r="BE2">
        <v>40</v>
      </c>
      <c r="BF2">
        <v>41</v>
      </c>
      <c r="BG2">
        <v>42</v>
      </c>
      <c r="BH2">
        <v>43</v>
      </c>
      <c r="BI2">
        <v>44</v>
      </c>
      <c r="BJ2">
        <v>45</v>
      </c>
      <c r="BK2">
        <v>46</v>
      </c>
      <c r="BL2">
        <v>47</v>
      </c>
      <c r="BM2">
        <v>48</v>
      </c>
      <c r="BN2">
        <v>49</v>
      </c>
      <c r="BO2">
        <v>50</v>
      </c>
      <c r="BP2">
        <v>51</v>
      </c>
      <c r="BQ2">
        <v>52</v>
      </c>
      <c r="BR2">
        <v>53</v>
      </c>
      <c r="BS2">
        <v>54</v>
      </c>
    </row>
    <row r="3" spans="1:71">
      <c r="Q3" s="23" t="s">
        <v>68</v>
      </c>
      <c r="R3" s="52" t="s">
        <v>69</v>
      </c>
      <c r="S3" s="25"/>
      <c r="T3" s="25"/>
      <c r="U3" s="26"/>
      <c r="V3" s="24" t="s">
        <v>70</v>
      </c>
      <c r="W3" s="25"/>
      <c r="X3" s="25"/>
      <c r="Y3" s="25"/>
      <c r="Z3" s="26"/>
      <c r="AA3" s="24" t="s">
        <v>71</v>
      </c>
      <c r="AB3" s="25"/>
      <c r="AC3" s="25"/>
      <c r="AD3" s="25"/>
      <c r="AE3" s="26"/>
      <c r="AF3" s="24" t="s">
        <v>72</v>
      </c>
      <c r="AG3" s="25"/>
      <c r="AH3" s="25"/>
      <c r="AI3" s="25"/>
      <c r="AJ3" s="26"/>
      <c r="AK3" s="24" t="s">
        <v>73</v>
      </c>
      <c r="AL3" s="25"/>
      <c r="AM3" s="25"/>
      <c r="AN3" s="25"/>
      <c r="AO3" s="26"/>
      <c r="AP3" s="24" t="s">
        <v>74</v>
      </c>
      <c r="AQ3" s="25"/>
      <c r="AR3" s="25"/>
      <c r="AS3" s="25"/>
      <c r="AT3" s="26"/>
      <c r="AU3" s="24" t="s">
        <v>75</v>
      </c>
      <c r="AV3" s="25"/>
      <c r="AW3" s="25"/>
      <c r="AX3" s="25"/>
      <c r="AY3" s="26"/>
      <c r="AZ3" s="24" t="s">
        <v>76</v>
      </c>
      <c r="BA3" s="25"/>
      <c r="BB3" s="25"/>
      <c r="BC3" s="25"/>
      <c r="BD3" s="26"/>
      <c r="BE3" s="24" t="s">
        <v>77</v>
      </c>
      <c r="BF3" s="25"/>
      <c r="BG3" s="25"/>
      <c r="BH3" s="25"/>
      <c r="BI3" s="26"/>
      <c r="BJ3" s="24" t="s">
        <v>78</v>
      </c>
      <c r="BK3" s="25"/>
      <c r="BL3" s="25"/>
      <c r="BM3" s="25"/>
      <c r="BN3" s="26"/>
      <c r="BO3" s="24" t="s">
        <v>79</v>
      </c>
      <c r="BP3" s="25"/>
      <c r="BQ3" s="25"/>
      <c r="BR3" s="25"/>
      <c r="BS3" s="26"/>
    </row>
    <row r="4" spans="1:71" s="27" customFormat="1">
      <c r="K4" s="27" t="s">
        <v>80</v>
      </c>
      <c r="L4" s="27" t="s">
        <v>81</v>
      </c>
      <c r="N4" s="27" t="s">
        <v>82</v>
      </c>
      <c r="O4" s="27" t="s">
        <v>83</v>
      </c>
      <c r="Q4" s="24" t="s">
        <v>266</v>
      </c>
      <c r="R4" s="24" t="s">
        <v>84</v>
      </c>
      <c r="S4" s="24" t="s">
        <v>85</v>
      </c>
      <c r="T4" s="24" t="s">
        <v>86</v>
      </c>
      <c r="U4" s="24" t="s">
        <v>87</v>
      </c>
      <c r="V4" s="24" t="s">
        <v>88</v>
      </c>
      <c r="W4" s="24" t="s">
        <v>89</v>
      </c>
      <c r="X4" s="24" t="s">
        <v>90</v>
      </c>
      <c r="Y4" s="24" t="s">
        <v>91</v>
      </c>
      <c r="Z4" s="24" t="s">
        <v>92</v>
      </c>
      <c r="AA4" s="24" t="s">
        <v>93</v>
      </c>
      <c r="AB4" s="24" t="s">
        <v>94</v>
      </c>
      <c r="AC4" s="24" t="s">
        <v>95</v>
      </c>
      <c r="AD4" s="24" t="s">
        <v>96</v>
      </c>
      <c r="AE4" s="24" t="s">
        <v>97</v>
      </c>
      <c r="AF4" s="24" t="s">
        <v>98</v>
      </c>
      <c r="AG4" s="24" t="s">
        <v>99</v>
      </c>
      <c r="AH4" s="24" t="s">
        <v>100</v>
      </c>
      <c r="AI4" s="24" t="s">
        <v>101</v>
      </c>
      <c r="AJ4" s="24" t="s">
        <v>102</v>
      </c>
      <c r="AK4" s="24" t="s">
        <v>103</v>
      </c>
      <c r="AL4" s="24" t="s">
        <v>104</v>
      </c>
      <c r="AM4" s="24" t="s">
        <v>105</v>
      </c>
      <c r="AN4" s="24" t="s">
        <v>106</v>
      </c>
      <c r="AO4" s="24" t="s">
        <v>107</v>
      </c>
      <c r="AP4" s="24" t="s">
        <v>108</v>
      </c>
      <c r="AQ4" s="24" t="s">
        <v>109</v>
      </c>
      <c r="AR4" s="24" t="s">
        <v>110</v>
      </c>
      <c r="AS4" s="24" t="s">
        <v>111</v>
      </c>
      <c r="AT4" s="24" t="s">
        <v>112</v>
      </c>
      <c r="AU4" s="24" t="s">
        <v>113</v>
      </c>
      <c r="AV4" s="24" t="s">
        <v>114</v>
      </c>
      <c r="AW4" s="24" t="s">
        <v>115</v>
      </c>
      <c r="AX4" s="24" t="s">
        <v>116</v>
      </c>
      <c r="AY4" s="24" t="s">
        <v>117</v>
      </c>
      <c r="AZ4" s="24" t="s">
        <v>118</v>
      </c>
      <c r="BA4" s="24" t="s">
        <v>119</v>
      </c>
      <c r="BB4" s="24" t="s">
        <v>120</v>
      </c>
      <c r="BC4" s="24" t="s">
        <v>121</v>
      </c>
      <c r="BD4" s="24" t="s">
        <v>122</v>
      </c>
      <c r="BE4" s="24" t="s">
        <v>123</v>
      </c>
      <c r="BF4" s="24" t="s">
        <v>124</v>
      </c>
      <c r="BG4" s="24" t="s">
        <v>125</v>
      </c>
      <c r="BH4" s="24" t="s">
        <v>126</v>
      </c>
      <c r="BI4" s="24" t="s">
        <v>127</v>
      </c>
      <c r="BJ4" s="24" t="s">
        <v>128</v>
      </c>
      <c r="BK4" s="24" t="s">
        <v>129</v>
      </c>
      <c r="BL4" s="24" t="s">
        <v>130</v>
      </c>
      <c r="BM4" s="24" t="s">
        <v>131</v>
      </c>
      <c r="BN4" s="24" t="s">
        <v>132</v>
      </c>
      <c r="BO4" s="24" t="s">
        <v>133</v>
      </c>
      <c r="BP4" s="24" t="s">
        <v>134</v>
      </c>
      <c r="BQ4" s="24" t="s">
        <v>135</v>
      </c>
      <c r="BR4" s="24" t="s">
        <v>136</v>
      </c>
      <c r="BS4" s="24" t="s">
        <v>137</v>
      </c>
    </row>
    <row r="6" spans="1:71" ht="15" thickBot="1">
      <c r="C6" s="28" t="s">
        <v>139</v>
      </c>
      <c r="D6" s="28"/>
      <c r="E6" s="28"/>
      <c r="F6" s="29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</row>
    <row r="8" spans="1:71">
      <c r="F8" t="s">
        <v>140</v>
      </c>
      <c r="K8" s="47" t="s">
        <v>267</v>
      </c>
      <c r="O8" s="37">
        <v>2.2739900899011012E-2</v>
      </c>
      <c r="Q8" s="30">
        <v>1</v>
      </c>
      <c r="R8" s="35">
        <f>Q8*(1+$O$8)</f>
        <v>1.022739900899011</v>
      </c>
      <c r="S8" s="35">
        <f>R8*(1+$O$8)</f>
        <v>1.0459969048909188</v>
      </c>
      <c r="T8" s="35">
        <f t="shared" ref="T8:BS8" si="0">S8*(1+$O$8)</f>
        <v>1.0697827708488106</v>
      </c>
      <c r="U8" s="35">
        <f t="shared" si="0"/>
        <v>1.0941095250413819</v>
      </c>
      <c r="V8" s="35">
        <f t="shared" si="0"/>
        <v>1.118989467213487</v>
      </c>
      <c r="W8" s="35">
        <f t="shared" si="0"/>
        <v>1.1444351768049588</v>
      </c>
      <c r="X8" s="35">
        <f t="shared" si="0"/>
        <v>1.1704595193108456</v>
      </c>
      <c r="Y8" s="35">
        <f t="shared" si="0"/>
        <v>1.1970756527862783</v>
      </c>
      <c r="Z8" s="35">
        <f t="shared" si="0"/>
        <v>1.2242970344992572</v>
      </c>
      <c r="AA8" s="35">
        <f t="shared" si="0"/>
        <v>1.2521374277347235</v>
      </c>
      <c r="AB8" s="35">
        <f t="shared" si="0"/>
        <v>1.2806109087533537</v>
      </c>
      <c r="AC8" s="35">
        <f t="shared" si="0"/>
        <v>1.3097318739085975</v>
      </c>
      <c r="AD8" s="35">
        <f t="shared" si="0"/>
        <v>1.339515046925555</v>
      </c>
      <c r="AE8" s="35">
        <f t="shared" si="0"/>
        <v>1.3699754863453761</v>
      </c>
      <c r="AF8" s="35">
        <f t="shared" si="0"/>
        <v>1.4011285931389443</v>
      </c>
      <c r="AG8" s="35">
        <f t="shared" si="0"/>
        <v>1.4329901184936946</v>
      </c>
      <c r="AH8" s="35">
        <f t="shared" si="0"/>
        <v>1.4655761717775033</v>
      </c>
      <c r="AI8" s="35">
        <f>AH8*(1+$O$8)</f>
        <v>1.4989032286836756</v>
      </c>
      <c r="AJ8" s="35">
        <f>AI8*(1+$O$8)</f>
        <v>1.53298813956115</v>
      </c>
      <c r="AK8" s="35">
        <f t="shared" si="0"/>
        <v>1.5678481379341298</v>
      </c>
      <c r="AL8" s="35">
        <f t="shared" si="0"/>
        <v>1.6035008492154508</v>
      </c>
      <c r="AM8" s="35">
        <f t="shared" si="0"/>
        <v>1.6399642996180901</v>
      </c>
      <c r="AN8" s="35">
        <f t="shared" si="0"/>
        <v>1.6772569252693215</v>
      </c>
      <c r="AO8" s="35">
        <f t="shared" si="0"/>
        <v>1.7153975815321258</v>
      </c>
      <c r="AP8" s="35">
        <f t="shared" si="0"/>
        <v>1.7544055525385696</v>
      </c>
      <c r="AQ8" s="35">
        <f t="shared" si="0"/>
        <v>1.7943005609399714</v>
      </c>
      <c r="AR8" s="35">
        <f t="shared" si="0"/>
        <v>1.8351027778787863</v>
      </c>
      <c r="AS8" s="35">
        <f t="shared" si="0"/>
        <v>1.8768328331872497</v>
      </c>
      <c r="AT8" s="35">
        <f t="shared" si="0"/>
        <v>1.9195118258179378</v>
      </c>
      <c r="AU8" s="35">
        <f t="shared" si="0"/>
        <v>1.9631613345115173</v>
      </c>
      <c r="AV8" s="35">
        <f t="shared" si="0"/>
        <v>2.0078034287070796</v>
      </c>
      <c r="AW8" s="35">
        <f t="shared" si="0"/>
        <v>2.053460679700573</v>
      </c>
      <c r="AX8" s="35">
        <f t="shared" si="0"/>
        <v>2.1001561720569799</v>
      </c>
      <c r="AY8" s="35">
        <f t="shared" si="0"/>
        <v>2.1479135152820019</v>
      </c>
      <c r="AZ8" s="35">
        <f t="shared" si="0"/>
        <v>2.196756855759161</v>
      </c>
      <c r="BA8" s="35">
        <f t="shared" si="0"/>
        <v>2.2467108889583476</v>
      </c>
      <c r="BB8" s="35">
        <f t="shared" si="0"/>
        <v>2.2978008719219893</v>
      </c>
      <c r="BC8" s="35">
        <f t="shared" si="0"/>
        <v>2.3500526360351564</v>
      </c>
      <c r="BD8" s="35">
        <f t="shared" si="0"/>
        <v>2.4034926000860555</v>
      </c>
      <c r="BE8" s="35">
        <f t="shared" si="0"/>
        <v>2.4581477836235188</v>
      </c>
      <c r="BF8" s="35">
        <f t="shared" si="0"/>
        <v>2.5140458206182412</v>
      </c>
      <c r="BG8" s="35">
        <f t="shared" si="0"/>
        <v>2.5712149734346728</v>
      </c>
      <c r="BH8" s="35">
        <f t="shared" si="0"/>
        <v>2.6296841471206305</v>
      </c>
      <c r="BI8" s="35">
        <f t="shared" si="0"/>
        <v>2.6894829040218537</v>
      </c>
      <c r="BJ8" s="35">
        <f t="shared" si="0"/>
        <v>2.7506414787288951</v>
      </c>
      <c r="BK8" s="35">
        <f t="shared" si="0"/>
        <v>2.8131907933638991</v>
      </c>
      <c r="BL8" s="35">
        <f t="shared" si="0"/>
        <v>2.8771624732150043</v>
      </c>
      <c r="BM8" s="35">
        <f t="shared" si="0"/>
        <v>2.9425888627262671</v>
      </c>
      <c r="BN8" s="35">
        <f t="shared" si="0"/>
        <v>3.0095030418511959</v>
      </c>
      <c r="BO8" s="35">
        <f t="shared" si="0"/>
        <v>3.0779388427781642</v>
      </c>
      <c r="BP8" s="35">
        <f t="shared" si="0"/>
        <v>3.1479308670361563</v>
      </c>
      <c r="BQ8" s="35">
        <f t="shared" si="0"/>
        <v>3.2195145029894965</v>
      </c>
      <c r="BR8" s="35">
        <f t="shared" si="0"/>
        <v>3.2927259437304062</v>
      </c>
      <c r="BS8" s="35">
        <f t="shared" si="0"/>
        <v>3.367602205378438</v>
      </c>
    </row>
    <row r="10" spans="1:71">
      <c r="F10" t="s">
        <v>142</v>
      </c>
      <c r="K10" s="47" t="s">
        <v>267</v>
      </c>
      <c r="R10" s="37">
        <v>4.5693110895157554E-2</v>
      </c>
      <c r="S10" s="37">
        <v>4.3228483617943132E-2</v>
      </c>
      <c r="T10" s="37">
        <v>4.0495321065876499E-2</v>
      </c>
      <c r="U10" s="37">
        <v>3.776215851380986E-2</v>
      </c>
      <c r="V10" s="37">
        <v>3.776215851380986E-2</v>
      </c>
      <c r="W10" s="37">
        <v>3.776215851380986E-2</v>
      </c>
      <c r="X10" s="37">
        <v>3.776215851380986E-2</v>
      </c>
      <c r="Y10" s="37">
        <v>3.776215851380986E-2</v>
      </c>
      <c r="Z10" s="37">
        <v>3.776215851380986E-2</v>
      </c>
      <c r="AA10" s="37">
        <v>3.776215851380986E-2</v>
      </c>
      <c r="AB10" s="37">
        <v>3.776215851380986E-2</v>
      </c>
      <c r="AC10" s="37">
        <v>3.776215851380986E-2</v>
      </c>
      <c r="AD10" s="37">
        <v>3.776215851380986E-2</v>
      </c>
      <c r="AE10" s="37">
        <v>3.776215851380986E-2</v>
      </c>
      <c r="AF10" s="37">
        <v>3.776215851380986E-2</v>
      </c>
      <c r="AG10" s="37">
        <v>3.776215851380986E-2</v>
      </c>
      <c r="AH10" s="37">
        <v>3.776215851380986E-2</v>
      </c>
      <c r="AI10" s="37">
        <v>3.776215851380986E-2</v>
      </c>
      <c r="AJ10" s="37">
        <v>3.776215851380986E-2</v>
      </c>
      <c r="AK10" s="37">
        <v>3.776215851380986E-2</v>
      </c>
      <c r="AL10" s="37">
        <v>3.776215851380986E-2</v>
      </c>
      <c r="AM10" s="37">
        <v>3.776215851380986E-2</v>
      </c>
      <c r="AN10" s="37">
        <v>3.776215851380986E-2</v>
      </c>
      <c r="AO10" s="37">
        <v>3.776215851380986E-2</v>
      </c>
      <c r="AP10" s="37">
        <v>3.776215851380986E-2</v>
      </c>
      <c r="AQ10" s="37">
        <v>3.776215851380986E-2</v>
      </c>
      <c r="AR10" s="37">
        <v>3.776215851380986E-2</v>
      </c>
      <c r="AS10" s="37">
        <v>3.776215851380986E-2</v>
      </c>
      <c r="AT10" s="37">
        <v>3.776215851380986E-2</v>
      </c>
      <c r="AU10" s="37">
        <v>3.776215851380986E-2</v>
      </c>
      <c r="AV10" s="37">
        <v>3.776215851380986E-2</v>
      </c>
      <c r="AW10" s="37">
        <v>3.776215851380986E-2</v>
      </c>
      <c r="AX10" s="37">
        <v>3.776215851380986E-2</v>
      </c>
      <c r="AY10" s="37">
        <v>3.776215851380986E-2</v>
      </c>
      <c r="AZ10" s="37">
        <v>3.776215851380986E-2</v>
      </c>
      <c r="BA10" s="37">
        <v>3.776215851380986E-2</v>
      </c>
      <c r="BB10" s="37">
        <v>3.776215851380986E-2</v>
      </c>
      <c r="BC10" s="37">
        <v>3.776215851380986E-2</v>
      </c>
      <c r="BD10" s="37">
        <v>3.776215851380986E-2</v>
      </c>
      <c r="BE10" s="37">
        <v>3.776215851380986E-2</v>
      </c>
      <c r="BF10" s="37">
        <v>3.776215851380986E-2</v>
      </c>
      <c r="BG10" s="37">
        <v>3.776215851380986E-2</v>
      </c>
      <c r="BH10" s="37">
        <v>3.776215851380986E-2</v>
      </c>
      <c r="BI10" s="37">
        <v>3.776215851380986E-2</v>
      </c>
      <c r="BJ10" s="37">
        <v>3.776215851380986E-2</v>
      </c>
      <c r="BK10" s="37">
        <v>3.776215851380986E-2</v>
      </c>
      <c r="BL10" s="37">
        <v>3.776215851380986E-2</v>
      </c>
      <c r="BM10" s="37">
        <v>3.776215851380986E-2</v>
      </c>
      <c r="BN10" s="37">
        <v>3.776215851380986E-2</v>
      </c>
      <c r="BO10" s="37">
        <v>3.776215851380986E-2</v>
      </c>
      <c r="BP10" s="37">
        <v>3.776215851380986E-2</v>
      </c>
      <c r="BQ10" s="37">
        <v>3.776215851380986E-2</v>
      </c>
      <c r="BR10" s="37">
        <v>3.776215851380986E-2</v>
      </c>
      <c r="BS10" s="37">
        <v>3.776215851380986E-2</v>
      </c>
    </row>
    <row r="11" spans="1:71">
      <c r="F11" t="s">
        <v>143</v>
      </c>
      <c r="K11" s="47" t="s">
        <v>267</v>
      </c>
      <c r="R11" s="37">
        <v>4.5596686540159269E-2</v>
      </c>
      <c r="S11" s="37">
        <v>4.5596686540159269E-2</v>
      </c>
      <c r="T11" s="37">
        <v>4.5596686540159269E-2</v>
      </c>
      <c r="U11" s="37">
        <v>4.5596686540159269E-2</v>
      </c>
      <c r="V11" s="37">
        <v>4.5596686540159269E-2</v>
      </c>
      <c r="W11" s="37">
        <v>4.5596686540159269E-2</v>
      </c>
      <c r="X11" s="37">
        <v>4.5596686540159269E-2</v>
      </c>
      <c r="Y11" s="37">
        <v>4.5596686540159269E-2</v>
      </c>
      <c r="Z11" s="37">
        <v>4.5596686540159269E-2</v>
      </c>
      <c r="AA11" s="37">
        <v>4.5596686540159269E-2</v>
      </c>
      <c r="AB11" s="37">
        <v>4.5596686540159269E-2</v>
      </c>
      <c r="AC11" s="37">
        <v>4.5596686540159269E-2</v>
      </c>
      <c r="AD11" s="37">
        <v>4.5596686540159269E-2</v>
      </c>
      <c r="AE11" s="37">
        <v>4.5596686540159269E-2</v>
      </c>
      <c r="AF11" s="37">
        <v>4.5596686540159269E-2</v>
      </c>
      <c r="AG11" s="37">
        <v>4.5596686540159269E-2</v>
      </c>
      <c r="AH11" s="37">
        <v>4.5596686540159269E-2</v>
      </c>
      <c r="AI11" s="37">
        <v>4.5596686540159269E-2</v>
      </c>
      <c r="AJ11" s="37">
        <v>4.5596686540159269E-2</v>
      </c>
      <c r="AK11" s="37">
        <v>4.5596686540159269E-2</v>
      </c>
      <c r="AL11" s="37">
        <v>4.5596686540159269E-2</v>
      </c>
      <c r="AM11" s="37">
        <v>4.5596686540159269E-2</v>
      </c>
      <c r="AN11" s="37">
        <v>4.5596686540159269E-2</v>
      </c>
      <c r="AO11" s="37">
        <v>4.5596686540159269E-2</v>
      </c>
      <c r="AP11" s="37">
        <v>4.5596686540159269E-2</v>
      </c>
      <c r="AQ11" s="37">
        <v>4.5596686540159269E-2</v>
      </c>
      <c r="AR11" s="37">
        <v>4.5596686540159269E-2</v>
      </c>
      <c r="AS11" s="37">
        <v>4.5596686540159269E-2</v>
      </c>
      <c r="AT11" s="37">
        <v>4.5596686540159269E-2</v>
      </c>
      <c r="AU11" s="37">
        <v>4.5596686540159269E-2</v>
      </c>
      <c r="AV11" s="37">
        <v>4.5596686540159269E-2</v>
      </c>
      <c r="AW11" s="37">
        <v>4.5596686540159269E-2</v>
      </c>
      <c r="AX11" s="37">
        <v>4.5596686540159269E-2</v>
      </c>
      <c r="AY11" s="37">
        <v>4.5596686540159269E-2</v>
      </c>
      <c r="AZ11" s="37">
        <v>4.5596686540159269E-2</v>
      </c>
      <c r="BA11" s="37">
        <v>4.5596686540159269E-2</v>
      </c>
      <c r="BB11" s="37">
        <v>4.5596686540159269E-2</v>
      </c>
      <c r="BC11" s="37">
        <v>4.5596686540159269E-2</v>
      </c>
      <c r="BD11" s="37">
        <v>4.5596686540159269E-2</v>
      </c>
      <c r="BE11" s="37">
        <v>4.5596686540159269E-2</v>
      </c>
      <c r="BF11" s="37">
        <v>4.5596686540159269E-2</v>
      </c>
      <c r="BG11" s="37">
        <v>4.5596686540159269E-2</v>
      </c>
      <c r="BH11" s="37">
        <v>4.5596686540159269E-2</v>
      </c>
      <c r="BI11" s="37">
        <v>4.5596686540159269E-2</v>
      </c>
      <c r="BJ11" s="37">
        <v>4.5596686540159269E-2</v>
      </c>
      <c r="BK11" s="37">
        <v>4.5596686540159269E-2</v>
      </c>
      <c r="BL11" s="37">
        <v>4.5596686540159269E-2</v>
      </c>
      <c r="BM11" s="37">
        <v>4.5596686540159269E-2</v>
      </c>
      <c r="BN11" s="37">
        <v>4.5596686540159269E-2</v>
      </c>
      <c r="BO11" s="37">
        <v>4.5596686540159269E-2</v>
      </c>
      <c r="BP11" s="37">
        <v>4.5596686540159269E-2</v>
      </c>
      <c r="BQ11" s="37">
        <v>4.5596686540159269E-2</v>
      </c>
      <c r="BR11" s="37">
        <v>4.5596686540159269E-2</v>
      </c>
      <c r="BS11" s="37">
        <v>4.5596686540159269E-2</v>
      </c>
    </row>
    <row r="13" spans="1:71">
      <c r="F13" t="s">
        <v>144</v>
      </c>
      <c r="K13" s="47" t="s">
        <v>267</v>
      </c>
      <c r="O13" s="33">
        <v>0.6</v>
      </c>
    </row>
    <row r="14" spans="1:71">
      <c r="F14" t="s">
        <v>145</v>
      </c>
      <c r="K14" s="47" t="s">
        <v>267</v>
      </c>
      <c r="O14" s="33">
        <v>0.4</v>
      </c>
    </row>
    <row r="16" spans="1:71">
      <c r="F16" t="s">
        <v>146</v>
      </c>
      <c r="K16" s="47" t="s">
        <v>267</v>
      </c>
      <c r="O16" s="34">
        <v>0.3</v>
      </c>
    </row>
    <row r="17" spans="6:71">
      <c r="F17" t="s">
        <v>147</v>
      </c>
      <c r="K17" s="47" t="s">
        <v>267</v>
      </c>
      <c r="O17" s="34">
        <v>0.58499999999999996</v>
      </c>
    </row>
    <row r="18" spans="6:71">
      <c r="F18" t="s">
        <v>148</v>
      </c>
      <c r="K18" s="47" t="s">
        <v>267</v>
      </c>
      <c r="O18" s="34">
        <v>0.9</v>
      </c>
    </row>
    <row r="20" spans="6:71">
      <c r="F20" t="s">
        <v>149</v>
      </c>
      <c r="R20" s="32">
        <f>(R10*$O$13)+(R11*$O$14)</f>
        <v>4.5654541153158243E-2</v>
      </c>
      <c r="S20" s="32">
        <f t="shared" ref="S20:BS20" si="1">(S10*$O$13)+(S11*$O$14)</f>
        <v>4.4175764786829587E-2</v>
      </c>
      <c r="T20" s="32">
        <f t="shared" si="1"/>
        <v>4.253586725558961E-2</v>
      </c>
      <c r="U20" s="32">
        <f t="shared" si="1"/>
        <v>4.0895969724349626E-2</v>
      </c>
      <c r="V20" s="32">
        <f t="shared" si="1"/>
        <v>4.0895969724349626E-2</v>
      </c>
      <c r="W20" s="32">
        <f t="shared" si="1"/>
        <v>4.0895969724349626E-2</v>
      </c>
      <c r="X20" s="32">
        <f t="shared" si="1"/>
        <v>4.0895969724349626E-2</v>
      </c>
      <c r="Y20" s="32">
        <f t="shared" si="1"/>
        <v>4.0895969724349626E-2</v>
      </c>
      <c r="Z20" s="32">
        <f t="shared" si="1"/>
        <v>4.0895969724349626E-2</v>
      </c>
      <c r="AA20" s="32">
        <f t="shared" si="1"/>
        <v>4.0895969724349626E-2</v>
      </c>
      <c r="AB20" s="32">
        <f t="shared" si="1"/>
        <v>4.0895969724349626E-2</v>
      </c>
      <c r="AC20" s="32">
        <f t="shared" si="1"/>
        <v>4.0895969724349626E-2</v>
      </c>
      <c r="AD20" s="32">
        <f t="shared" si="1"/>
        <v>4.0895969724349626E-2</v>
      </c>
      <c r="AE20" s="32">
        <f t="shared" si="1"/>
        <v>4.0895969724349626E-2</v>
      </c>
      <c r="AF20" s="32">
        <f t="shared" si="1"/>
        <v>4.0895969724349626E-2</v>
      </c>
      <c r="AG20" s="32">
        <f t="shared" si="1"/>
        <v>4.0895969724349626E-2</v>
      </c>
      <c r="AH20" s="32">
        <f t="shared" si="1"/>
        <v>4.0895969724349626E-2</v>
      </c>
      <c r="AI20" s="32">
        <f t="shared" si="1"/>
        <v>4.0895969724349626E-2</v>
      </c>
      <c r="AJ20" s="32">
        <f t="shared" si="1"/>
        <v>4.0895969724349626E-2</v>
      </c>
      <c r="AK20" s="32">
        <f t="shared" si="1"/>
        <v>4.0895969724349626E-2</v>
      </c>
      <c r="AL20" s="32">
        <f t="shared" si="1"/>
        <v>4.0895969724349626E-2</v>
      </c>
      <c r="AM20" s="32">
        <f t="shared" si="1"/>
        <v>4.0895969724349626E-2</v>
      </c>
      <c r="AN20" s="32">
        <f t="shared" si="1"/>
        <v>4.0895969724349626E-2</v>
      </c>
      <c r="AO20" s="32">
        <f t="shared" si="1"/>
        <v>4.0895969724349626E-2</v>
      </c>
      <c r="AP20" s="32">
        <f t="shared" si="1"/>
        <v>4.0895969724349626E-2</v>
      </c>
      <c r="AQ20" s="32">
        <f t="shared" si="1"/>
        <v>4.0895969724349626E-2</v>
      </c>
      <c r="AR20" s="32">
        <f t="shared" si="1"/>
        <v>4.0895969724349626E-2</v>
      </c>
      <c r="AS20" s="32">
        <f t="shared" si="1"/>
        <v>4.0895969724349626E-2</v>
      </c>
      <c r="AT20" s="32">
        <f t="shared" si="1"/>
        <v>4.0895969724349626E-2</v>
      </c>
      <c r="AU20" s="32">
        <f t="shared" si="1"/>
        <v>4.0895969724349626E-2</v>
      </c>
      <c r="AV20" s="32">
        <f t="shared" si="1"/>
        <v>4.0895969724349626E-2</v>
      </c>
      <c r="AW20" s="32">
        <f t="shared" si="1"/>
        <v>4.0895969724349626E-2</v>
      </c>
      <c r="AX20" s="32">
        <f t="shared" si="1"/>
        <v>4.0895969724349626E-2</v>
      </c>
      <c r="AY20" s="32">
        <f t="shared" si="1"/>
        <v>4.0895969724349626E-2</v>
      </c>
      <c r="AZ20" s="32">
        <f t="shared" si="1"/>
        <v>4.0895969724349626E-2</v>
      </c>
      <c r="BA20" s="32">
        <f t="shared" si="1"/>
        <v>4.0895969724349626E-2</v>
      </c>
      <c r="BB20" s="32">
        <f t="shared" si="1"/>
        <v>4.0895969724349626E-2</v>
      </c>
      <c r="BC20" s="32">
        <f t="shared" si="1"/>
        <v>4.0895969724349626E-2</v>
      </c>
      <c r="BD20" s="32">
        <f t="shared" si="1"/>
        <v>4.0895969724349626E-2</v>
      </c>
      <c r="BE20" s="32">
        <f t="shared" si="1"/>
        <v>4.0895969724349626E-2</v>
      </c>
      <c r="BF20" s="32">
        <f t="shared" si="1"/>
        <v>4.0895969724349626E-2</v>
      </c>
      <c r="BG20" s="32">
        <f t="shared" si="1"/>
        <v>4.0895969724349626E-2</v>
      </c>
      <c r="BH20" s="32">
        <f t="shared" si="1"/>
        <v>4.0895969724349626E-2</v>
      </c>
      <c r="BI20" s="32">
        <f t="shared" si="1"/>
        <v>4.0895969724349626E-2</v>
      </c>
      <c r="BJ20" s="32">
        <f t="shared" si="1"/>
        <v>4.0895969724349626E-2</v>
      </c>
      <c r="BK20" s="32">
        <f t="shared" si="1"/>
        <v>4.0895969724349626E-2</v>
      </c>
      <c r="BL20" s="32">
        <f t="shared" si="1"/>
        <v>4.0895969724349626E-2</v>
      </c>
      <c r="BM20" s="32">
        <f t="shared" si="1"/>
        <v>4.0895969724349626E-2</v>
      </c>
      <c r="BN20" s="32">
        <f t="shared" si="1"/>
        <v>4.0895969724349626E-2</v>
      </c>
      <c r="BO20" s="32">
        <f t="shared" si="1"/>
        <v>4.0895969724349626E-2</v>
      </c>
      <c r="BP20" s="32">
        <f t="shared" si="1"/>
        <v>4.0895969724349626E-2</v>
      </c>
      <c r="BQ20" s="32">
        <f t="shared" si="1"/>
        <v>4.0895969724349626E-2</v>
      </c>
      <c r="BR20" s="32">
        <f t="shared" si="1"/>
        <v>4.0895969724349626E-2</v>
      </c>
      <c r="BS20" s="32">
        <f t="shared" si="1"/>
        <v>4.0895969724349626E-2</v>
      </c>
    </row>
    <row r="21" spans="6:71">
      <c r="F21" t="s">
        <v>150</v>
      </c>
      <c r="R21" s="32">
        <f>(1+R20)/(1+$O$8)-1</f>
        <v>2.2405149377671352E-2</v>
      </c>
      <c r="S21" s="32">
        <f t="shared" ref="S21:BR21" si="2">(1+S20)/(1+$O$8)-1</f>
        <v>2.0959252561649322E-2</v>
      </c>
      <c r="T21" s="32">
        <f t="shared" si="2"/>
        <v>1.9355816996264208E-2</v>
      </c>
      <c r="U21" s="32">
        <f t="shared" si="2"/>
        <v>1.7752381430878872E-2</v>
      </c>
      <c r="V21" s="32">
        <f t="shared" si="2"/>
        <v>1.7752381430878872E-2</v>
      </c>
      <c r="W21" s="32">
        <f t="shared" si="2"/>
        <v>1.7752381430878872E-2</v>
      </c>
      <c r="X21" s="32">
        <f t="shared" si="2"/>
        <v>1.7752381430878872E-2</v>
      </c>
      <c r="Y21" s="32">
        <f t="shared" si="2"/>
        <v>1.7752381430878872E-2</v>
      </c>
      <c r="Z21" s="32">
        <f t="shared" si="2"/>
        <v>1.7752381430878872E-2</v>
      </c>
      <c r="AA21" s="32">
        <f t="shared" si="2"/>
        <v>1.7752381430878872E-2</v>
      </c>
      <c r="AB21" s="32">
        <f t="shared" si="2"/>
        <v>1.7752381430878872E-2</v>
      </c>
      <c r="AC21" s="32">
        <f t="shared" si="2"/>
        <v>1.7752381430878872E-2</v>
      </c>
      <c r="AD21" s="32">
        <f t="shared" si="2"/>
        <v>1.7752381430878872E-2</v>
      </c>
      <c r="AE21" s="32">
        <f t="shared" si="2"/>
        <v>1.7752381430878872E-2</v>
      </c>
      <c r="AF21" s="32">
        <f t="shared" si="2"/>
        <v>1.7752381430878872E-2</v>
      </c>
      <c r="AG21" s="32">
        <f t="shared" si="2"/>
        <v>1.7752381430878872E-2</v>
      </c>
      <c r="AH21" s="32">
        <f t="shared" si="2"/>
        <v>1.7752381430878872E-2</v>
      </c>
      <c r="AI21" s="32">
        <f t="shared" si="2"/>
        <v>1.7752381430878872E-2</v>
      </c>
      <c r="AJ21" s="32">
        <f t="shared" si="2"/>
        <v>1.7752381430878872E-2</v>
      </c>
      <c r="AK21" s="32">
        <f t="shared" si="2"/>
        <v>1.7752381430878872E-2</v>
      </c>
      <c r="AL21" s="32">
        <f t="shared" si="2"/>
        <v>1.7752381430878872E-2</v>
      </c>
      <c r="AM21" s="32">
        <f t="shared" si="2"/>
        <v>1.7752381430878872E-2</v>
      </c>
      <c r="AN21" s="32">
        <f t="shared" si="2"/>
        <v>1.7752381430878872E-2</v>
      </c>
      <c r="AO21" s="32">
        <f t="shared" si="2"/>
        <v>1.7752381430878872E-2</v>
      </c>
      <c r="AP21" s="32">
        <f t="shared" si="2"/>
        <v>1.7752381430878872E-2</v>
      </c>
      <c r="AQ21" s="32">
        <f t="shared" si="2"/>
        <v>1.7752381430878872E-2</v>
      </c>
      <c r="AR21" s="32">
        <f t="shared" si="2"/>
        <v>1.7752381430878872E-2</v>
      </c>
      <c r="AS21" s="32">
        <f t="shared" si="2"/>
        <v>1.7752381430878872E-2</v>
      </c>
      <c r="AT21" s="32">
        <f t="shared" si="2"/>
        <v>1.7752381430878872E-2</v>
      </c>
      <c r="AU21" s="32">
        <f t="shared" si="2"/>
        <v>1.7752381430878872E-2</v>
      </c>
      <c r="AV21" s="32">
        <f t="shared" si="2"/>
        <v>1.7752381430878872E-2</v>
      </c>
      <c r="AW21" s="32">
        <f t="shared" si="2"/>
        <v>1.7752381430878872E-2</v>
      </c>
      <c r="AX21" s="32">
        <f t="shared" si="2"/>
        <v>1.7752381430878872E-2</v>
      </c>
      <c r="AY21" s="32">
        <f t="shared" si="2"/>
        <v>1.7752381430878872E-2</v>
      </c>
      <c r="AZ21" s="32">
        <f t="shared" si="2"/>
        <v>1.7752381430878872E-2</v>
      </c>
      <c r="BA21" s="32">
        <f t="shared" si="2"/>
        <v>1.7752381430878872E-2</v>
      </c>
      <c r="BB21" s="32">
        <f t="shared" si="2"/>
        <v>1.7752381430878872E-2</v>
      </c>
      <c r="BC21" s="32">
        <f t="shared" si="2"/>
        <v>1.7752381430878872E-2</v>
      </c>
      <c r="BD21" s="32">
        <f t="shared" si="2"/>
        <v>1.7752381430878872E-2</v>
      </c>
      <c r="BE21" s="32">
        <f t="shared" si="2"/>
        <v>1.7752381430878872E-2</v>
      </c>
      <c r="BF21" s="32">
        <f t="shared" si="2"/>
        <v>1.7752381430878872E-2</v>
      </c>
      <c r="BG21" s="32">
        <f t="shared" si="2"/>
        <v>1.7752381430878872E-2</v>
      </c>
      <c r="BH21" s="32">
        <f t="shared" si="2"/>
        <v>1.7752381430878872E-2</v>
      </c>
      <c r="BI21" s="32">
        <f t="shared" si="2"/>
        <v>1.7752381430878872E-2</v>
      </c>
      <c r="BJ21" s="32">
        <f t="shared" si="2"/>
        <v>1.7752381430878872E-2</v>
      </c>
      <c r="BK21" s="32">
        <f t="shared" si="2"/>
        <v>1.7752381430878872E-2</v>
      </c>
      <c r="BL21" s="32">
        <f t="shared" si="2"/>
        <v>1.7752381430878872E-2</v>
      </c>
      <c r="BM21" s="32">
        <f t="shared" si="2"/>
        <v>1.7752381430878872E-2</v>
      </c>
      <c r="BN21" s="32">
        <f t="shared" si="2"/>
        <v>1.7752381430878872E-2</v>
      </c>
      <c r="BO21" s="32">
        <f t="shared" si="2"/>
        <v>1.7752381430878872E-2</v>
      </c>
      <c r="BP21" s="32">
        <f t="shared" si="2"/>
        <v>1.7752381430878872E-2</v>
      </c>
      <c r="BQ21" s="32">
        <f t="shared" si="2"/>
        <v>1.7752381430878872E-2</v>
      </c>
      <c r="BR21" s="32">
        <f t="shared" si="2"/>
        <v>1.7752381430878872E-2</v>
      </c>
      <c r="BS21" s="32">
        <f>(1+BS20)/(1+$O$8)-1</f>
        <v>1.7752381430878872E-2</v>
      </c>
    </row>
    <row r="23" spans="6:71">
      <c r="F23" t="s">
        <v>151</v>
      </c>
      <c r="Q23" s="30">
        <v>1</v>
      </c>
      <c r="R23" s="35">
        <f>Q23*(1+R20)</f>
        <v>1.0456545411531581</v>
      </c>
      <c r="S23" s="35">
        <f t="shared" ref="S23:BR23" si="3">R23*(1+S20)</f>
        <v>1.0918471302114201</v>
      </c>
      <c r="T23" s="35">
        <f t="shared" si="3"/>
        <v>1.1382897948054895</v>
      </c>
      <c r="U23" s="35">
        <f t="shared" si="3"/>
        <v>1.1848412597913909</v>
      </c>
      <c r="V23" s="35">
        <f t="shared" si="3"/>
        <v>1.2332964920799798</v>
      </c>
      <c r="W23" s="35">
        <f t="shared" si="3"/>
        <v>1.2837333480812292</v>
      </c>
      <c r="X23" s="35">
        <f t="shared" si="3"/>
        <v>1.3362328682184972</v>
      </c>
      <c r="Y23" s="35">
        <f t="shared" si="3"/>
        <v>1.3908794071418418</v>
      </c>
      <c r="Z23" s="35">
        <f t="shared" si="3"/>
        <v>1.447760769266536</v>
      </c>
      <c r="AA23" s="35">
        <f t="shared" si="3"/>
        <v>1.5069683498545614</v>
      </c>
      <c r="AB23" s="35">
        <f t="shared" si="3"/>
        <v>1.5685972818657667</v>
      </c>
      <c r="AC23" s="35">
        <f t="shared" si="3"/>
        <v>1.6327465888146462</v>
      </c>
      <c r="AD23" s="35">
        <f t="shared" si="3"/>
        <v>1.6995193438783451</v>
      </c>
      <c r="AE23" s="35">
        <f t="shared" si="3"/>
        <v>1.7690228355115405</v>
      </c>
      <c r="AF23" s="35">
        <f t="shared" si="3"/>
        <v>1.8413687398343035</v>
      </c>
      <c r="AG23" s="35">
        <f t="shared" si="3"/>
        <v>1.916673300069931</v>
      </c>
      <c r="AH23" s="35">
        <f t="shared" si="3"/>
        <v>1.9950575133210602</v>
      </c>
      <c r="AI23" s="35">
        <f>AH23*(1+AI20)</f>
        <v>2.0766473249841746</v>
      </c>
      <c r="AJ23" s="35">
        <f>AI23*(1+AJ20)</f>
        <v>2.1615738311148789</v>
      </c>
      <c r="AK23" s="35">
        <f t="shared" si="3"/>
        <v>2.2499734890690992</v>
      </c>
      <c r="AL23" s="35">
        <f t="shared" si="3"/>
        <v>2.3419883367586585</v>
      </c>
      <c r="AM23" s="35">
        <f t="shared" si="3"/>
        <v>2.4377662208735207</v>
      </c>
      <c r="AN23" s="35">
        <f t="shared" si="3"/>
        <v>2.5374610344374062</v>
      </c>
      <c r="AO23" s="35">
        <f t="shared" si="3"/>
        <v>2.6412329640784753</v>
      </c>
      <c r="AP23" s="35">
        <f t="shared" si="3"/>
        <v>2.7492487474123828</v>
      </c>
      <c r="AQ23" s="35">
        <f t="shared" si="3"/>
        <v>2.8616819409512657</v>
      </c>
      <c r="AR23" s="35">
        <f t="shared" si="3"/>
        <v>2.9787131989691269</v>
      </c>
      <c r="AS23" s="35">
        <f t="shared" si="3"/>
        <v>3.1005305637716889</v>
      </c>
      <c r="AT23" s="35">
        <f t="shared" si="3"/>
        <v>3.2273297678371167</v>
      </c>
      <c r="AU23" s="35">
        <f t="shared" si="3"/>
        <v>3.3593145483130757</v>
      </c>
      <c r="AV23" s="35">
        <f t="shared" si="3"/>
        <v>3.4966969743754546</v>
      </c>
      <c r="AW23" s="35">
        <f t="shared" si="3"/>
        <v>3.6396977879747379</v>
      </c>
      <c r="AX23" s="35">
        <f t="shared" si="3"/>
        <v>3.7885467585175352</v>
      </c>
      <c r="AY23" s="35">
        <f t="shared" si="3"/>
        <v>3.9434830520531512</v>
      </c>
      <c r="AZ23" s="35">
        <f t="shared" si="3"/>
        <v>4.1047556155584024</v>
      </c>
      <c r="BA23" s="35">
        <f t="shared" si="3"/>
        <v>4.2726235769381331</v>
      </c>
      <c r="BB23" s="35">
        <f t="shared" si="3"/>
        <v>4.4473566613841378</v>
      </c>
      <c r="BC23" s="35">
        <f t="shared" si="3"/>
        <v>4.6292356247614883</v>
      </c>
      <c r="BD23" s="35">
        <f t="shared" si="3"/>
        <v>4.8185527047186145</v>
      </c>
      <c r="BE23" s="35">
        <f t="shared" si="3"/>
        <v>5.0156120902459698</v>
      </c>
      <c r="BF23" s="35">
        <f t="shared" si="3"/>
        <v>5.220730410437751</v>
      </c>
      <c r="BG23" s="35">
        <f t="shared" si="3"/>
        <v>5.4342372432420047</v>
      </c>
      <c r="BH23" s="35">
        <f t="shared" si="3"/>
        <v>5.6564756450165632</v>
      </c>
      <c r="BI23" s="35">
        <f t="shared" si="3"/>
        <v>5.8878027017416814</v>
      </c>
      <c r="BJ23" s="35">
        <f t="shared" si="3"/>
        <v>6.1285901027750533</v>
      </c>
      <c r="BK23" s="35">
        <f t="shared" si="3"/>
        <v>6.3792247380710903</v>
      </c>
      <c r="BL23" s="35">
        <f t="shared" si="3"/>
        <v>6.6401093198240675</v>
      </c>
      <c r="BM23" s="35">
        <f t="shared" si="3"/>
        <v>6.9116630295339645</v>
      </c>
      <c r="BN23" s="35">
        <f t="shared" si="3"/>
        <v>7.1943221915346918</v>
      </c>
      <c r="BO23" s="35">
        <f t="shared" si="3"/>
        <v>7.4885409740669111</v>
      </c>
      <c r="BP23" s="35">
        <f t="shared" si="3"/>
        <v>7.7947921190219027</v>
      </c>
      <c r="BQ23" s="35">
        <f t="shared" si="3"/>
        <v>8.1135677015290213</v>
      </c>
      <c r="BR23" s="35">
        <f t="shared" si="3"/>
        <v>8.4453799206072127</v>
      </c>
      <c r="BS23" s="35">
        <f>BR23*(1+BS20)</f>
        <v>8.7907619221509954</v>
      </c>
    </row>
    <row r="24" spans="6:71">
      <c r="F24" t="s">
        <v>152</v>
      </c>
      <c r="Q24" s="35">
        <f>1/Q23</f>
        <v>1</v>
      </c>
      <c r="R24" s="35">
        <f>1/R23</f>
        <v>0.95633879129639709</v>
      </c>
      <c r="S24" s="35">
        <f t="shared" ref="S24:BS24" si="4">1/S23</f>
        <v>0.91587913026465961</v>
      </c>
      <c r="T24" s="35">
        <f t="shared" si="4"/>
        <v>0.87851090694428968</v>
      </c>
      <c r="U24" s="35">
        <f t="shared" si="4"/>
        <v>0.84399491639585966</v>
      </c>
      <c r="V24" s="35">
        <f t="shared" si="4"/>
        <v>0.81083503149634317</v>
      </c>
      <c r="W24" s="35">
        <f t="shared" si="4"/>
        <v>0.77897797193995166</v>
      </c>
      <c r="X24" s="35">
        <f t="shared" si="4"/>
        <v>0.74837255076147602</v>
      </c>
      <c r="Y24" s="35">
        <f t="shared" si="4"/>
        <v>0.7189695920906104</v>
      </c>
      <c r="Z24" s="35">
        <f t="shared" si="4"/>
        <v>0.69072185213764259</v>
      </c>
      <c r="AA24" s="35">
        <f t="shared" si="4"/>
        <v>0.66358394328355386</v>
      </c>
      <c r="AB24" s="35">
        <f t="shared" si="4"/>
        <v>0.6375122611525571</v>
      </c>
      <c r="AC24" s="35">
        <f t="shared" si="4"/>
        <v>0.61246491454989815</v>
      </c>
      <c r="AD24" s="35">
        <f t="shared" si="4"/>
        <v>0.5884016581523428</v>
      </c>
      <c r="AE24" s="35">
        <f t="shared" si="4"/>
        <v>0.56528382784320275</v>
      </c>
      <c r="AF24" s="35">
        <f t="shared" si="4"/>
        <v>0.54307427858799506</v>
      </c>
      <c r="AG24" s="35">
        <f t="shared" si="4"/>
        <v>0.52173732475091839</v>
      </c>
      <c r="AH24" s="35">
        <f t="shared" si="4"/>
        <v>0.50123868275624606</v>
      </c>
      <c r="AI24" s="35">
        <f>1/AI23</f>
        <v>0.48154541600250811</v>
      </c>
      <c r="AJ24" s="35">
        <f>1/AJ23</f>
        <v>0.4626258819409505</v>
      </c>
      <c r="AK24" s="35">
        <f t="shared" si="4"/>
        <v>0.44444968123323914</v>
      </c>
      <c r="AL24" s="35">
        <f t="shared" si="4"/>
        <v>0.42698760890671755</v>
      </c>
      <c r="AM24" s="35">
        <f t="shared" si="4"/>
        <v>0.41021160742873519</v>
      </c>
      <c r="AN24" s="35">
        <f t="shared" si="4"/>
        <v>0.39409472162464765</v>
      </c>
      <c r="AO24" s="35">
        <f t="shared" si="4"/>
        <v>0.37861105536705258</v>
      </c>
      <c r="AP24" s="35">
        <f t="shared" si="4"/>
        <v>0.36373572996667136</v>
      </c>
      <c r="AQ24" s="35">
        <f t="shared" si="4"/>
        <v>0.34944484419801913</v>
      </c>
      <c r="AR24" s="35">
        <f t="shared" si="4"/>
        <v>0.33571543589563441</v>
      </c>
      <c r="AS24" s="35">
        <f t="shared" si="4"/>
        <v>0.32252544505916253</v>
      </c>
      <c r="AT24" s="35">
        <f t="shared" si="4"/>
        <v>0.30985367840801015</v>
      </c>
      <c r="AU24" s="35">
        <f t="shared" si="4"/>
        <v>0.29767977532861972</v>
      </c>
      <c r="AV24" s="35">
        <f t="shared" si="4"/>
        <v>0.28598417515964764</v>
      </c>
      <c r="AW24" s="35">
        <f t="shared" si="4"/>
        <v>0.27474808576248216</v>
      </c>
      <c r="AX24" s="35">
        <f t="shared" si="4"/>
        <v>0.26395345332660003</v>
      </c>
      <c r="AY24" s="35">
        <f t="shared" si="4"/>
        <v>0.25358293336124671</v>
      </c>
      <c r="AZ24" s="35">
        <f t="shared" si="4"/>
        <v>0.24361986282683046</v>
      </c>
      <c r="BA24" s="35">
        <f t="shared" si="4"/>
        <v>0.23404823336125119</v>
      </c>
      <c r="BB24" s="35">
        <f t="shared" si="4"/>
        <v>0.22485266555814593</v>
      </c>
      <c r="BC24" s="35">
        <f t="shared" si="4"/>
        <v>0.21601838425572104</v>
      </c>
      <c r="BD24" s="35">
        <f t="shared" si="4"/>
        <v>0.20753119479646664</v>
      </c>
      <c r="BE24" s="35">
        <f t="shared" si="4"/>
        <v>0.19937746021960784</v>
      </c>
      <c r="BF24" s="35">
        <f t="shared" si="4"/>
        <v>0.19154407934964629</v>
      </c>
      <c r="BG24" s="35">
        <f t="shared" si="4"/>
        <v>0.18401846574578537</v>
      </c>
      <c r="BH24" s="35">
        <f t="shared" si="4"/>
        <v>0.17678852747841572</v>
      </c>
      <c r="BI24" s="35">
        <f t="shared" si="4"/>
        <v>0.16984264770016635</v>
      </c>
      <c r="BJ24" s="35">
        <f t="shared" si="4"/>
        <v>0.16316966598030361</v>
      </c>
      <c r="BK24" s="35">
        <f t="shared" si="4"/>
        <v>0.15675886037248685</v>
      </c>
      <c r="BL24" s="35">
        <f t="shared" si="4"/>
        <v>0.15059993018706738</v>
      </c>
      <c r="BM24" s="35">
        <f t="shared" si="4"/>
        <v>0.14468297944025019</v>
      </c>
      <c r="BN24" s="35">
        <f t="shared" si="4"/>
        <v>0.13899850095352487</v>
      </c>
      <c r="BO24" s="35">
        <f t="shared" si="4"/>
        <v>0.13353736107781694</v>
      </c>
      <c r="BP24" s="35">
        <f t="shared" si="4"/>
        <v>0.12829078501781532</v>
      </c>
      <c r="BQ24" s="35">
        <f t="shared" si="4"/>
        <v>0.12325034273289512</v>
      </c>
      <c r="BR24" s="35">
        <f t="shared" si="4"/>
        <v>0.1184079353919819</v>
      </c>
      <c r="BS24" s="35">
        <f t="shared" si="4"/>
        <v>0.11375578236059336</v>
      </c>
    </row>
    <row r="26" spans="6:71">
      <c r="F26" t="s">
        <v>160</v>
      </c>
      <c r="L26" t="s">
        <v>153</v>
      </c>
      <c r="N26" t="s">
        <v>154</v>
      </c>
      <c r="O26" s="36">
        <v>40</v>
      </c>
    </row>
    <row r="27" spans="6:71">
      <c r="F27" t="s">
        <v>341</v>
      </c>
      <c r="L27" t="s">
        <v>155</v>
      </c>
      <c r="O27" s="49">
        <f>2/O26</f>
        <v>0.05</v>
      </c>
    </row>
    <row r="29" spans="6:71">
      <c r="F29" s="38" t="s">
        <v>156</v>
      </c>
    </row>
    <row r="30" spans="6:71">
      <c r="F30" s="38"/>
    </row>
    <row r="31" spans="6:71">
      <c r="F31" t="s">
        <v>157</v>
      </c>
      <c r="K31" s="47" t="s">
        <v>267</v>
      </c>
      <c r="L31" t="s">
        <v>158</v>
      </c>
      <c r="M31" t="s">
        <v>159</v>
      </c>
      <c r="Q31" s="39"/>
      <c r="R31" s="30">
        <v>335.10195269423684</v>
      </c>
      <c r="S31" s="30">
        <v>314.60930419130409</v>
      </c>
      <c r="T31" s="30">
        <v>312.41130932901228</v>
      </c>
      <c r="U31" s="30">
        <v>303.34913201016809</v>
      </c>
      <c r="V31" s="35">
        <f>U149*Controls!$J$11</f>
        <v>296.51970207612629</v>
      </c>
      <c r="W31" s="35">
        <f>V149*Controls!$J$11</f>
        <v>295.91281711813645</v>
      </c>
      <c r="X31" s="35">
        <f>W149*Controls!$J$11</f>
        <v>295.88678857298027</v>
      </c>
      <c r="Y31" s="35">
        <f>X149*Controls!$J$11</f>
        <v>296.49613512785533</v>
      </c>
      <c r="Z31" s="35">
        <f>Y149*Controls!$J$11</f>
        <v>301.01062033171132</v>
      </c>
      <c r="AA31" s="35">
        <f>Z149*Controls!$J$11</f>
        <v>306.78329204302293</v>
      </c>
      <c r="AB31" s="35">
        <f>AA149*Controls!$J$11</f>
        <v>313.20075338487925</v>
      </c>
      <c r="AC31" s="35">
        <f>AB149*Controls!$J$11</f>
        <v>325.94584461999261</v>
      </c>
      <c r="AD31" s="35">
        <f>AC149*Controls!$J$11</f>
        <v>339.72409933929458</v>
      </c>
      <c r="AE31" s="35">
        <f>AD149*Controls!$J$11</f>
        <v>354.1784276976079</v>
      </c>
      <c r="AF31" s="35">
        <f>AE149*Controls!$J$11</f>
        <v>369.22038914319609</v>
      </c>
      <c r="AG31" s="35">
        <f>AF149*Controls!$J$11</f>
        <v>384.88628441773159</v>
      </c>
      <c r="AH31" s="35">
        <f>AG149*Controls!$J$11</f>
        <v>401.09264664751993</v>
      </c>
      <c r="AI31" s="35">
        <f>AH149*Controls!$J$11</f>
        <v>417.87471443816094</v>
      </c>
      <c r="AJ31" s="35">
        <f>AI149*Controls!$J$11</f>
        <v>435.22369458646517</v>
      </c>
      <c r="AK31" s="35">
        <f>AJ149*Controls!$J$11</f>
        <v>453.14639885810209</v>
      </c>
      <c r="AL31" s="35">
        <f>AK149*Controls!$J$11</f>
        <v>471.64899199144071</v>
      </c>
      <c r="AM31" s="35">
        <f>AL149*Controls!$J$11</f>
        <v>490.64320576798815</v>
      </c>
      <c r="AN31" s="35">
        <f>AM149*Controls!$J$11</f>
        <v>510.12794575709415</v>
      </c>
      <c r="AO31" s="35">
        <f>AN149*Controls!$J$11</f>
        <v>530.10279051950829</v>
      </c>
      <c r="AP31" s="35">
        <f>AO149*Controls!$J$11</f>
        <v>550.56743210822617</v>
      </c>
      <c r="AQ31" s="35">
        <f>AP149*Controls!$J$11</f>
        <v>570.55346841791425</v>
      </c>
      <c r="AR31" s="35">
        <f>AQ149*Controls!$J$11</f>
        <v>590.48553477514122</v>
      </c>
      <c r="AS31" s="35">
        <f>AR149*Controls!$J$11</f>
        <v>610.81113436452085</v>
      </c>
      <c r="AT31" s="35">
        <f>AS149*Controls!$J$11</f>
        <v>631.52260657751583</v>
      </c>
      <c r="AU31" s="35">
        <f>AT149*Controls!$J$11</f>
        <v>652.61110138893036</v>
      </c>
      <c r="AV31" s="35">
        <f>AU149*Controls!$J$11</f>
        <v>673.73559004712433</v>
      </c>
      <c r="AW31" s="35">
        <f>AV149*Controls!$J$11</f>
        <v>694.89853223057241</v>
      </c>
      <c r="AX31" s="35">
        <f>AW149*Controls!$J$11</f>
        <v>716.14949800425006</v>
      </c>
      <c r="AY31" s="35">
        <f>AX149*Controls!$J$11</f>
        <v>737.49001543242844</v>
      </c>
      <c r="AZ31" s="35">
        <f>AY149*Controls!$J$11</f>
        <v>758.88276906410385</v>
      </c>
      <c r="BA31" s="35">
        <f>AZ149*Controls!$J$11</f>
        <v>780.37184065750523</v>
      </c>
      <c r="BB31" s="35">
        <f>BA149*Controls!$J$11</f>
        <v>802.14234090807201</v>
      </c>
      <c r="BC31" s="35">
        <f>BB149*Controls!$J$11</f>
        <v>824.37900610378153</v>
      </c>
      <c r="BD31" s="35">
        <f>BC149*Controls!$J$11</f>
        <v>846.92198957431594</v>
      </c>
      <c r="BE31" s="35">
        <f>BD149*Controls!$J$11</f>
        <v>869.80011871821694</v>
      </c>
      <c r="BF31" s="35">
        <f>BE149*Controls!$J$11</f>
        <v>893.20617813511001</v>
      </c>
      <c r="BG31" s="35">
        <f>BF149*Controls!$J$11</f>
        <v>917.14029975866549</v>
      </c>
      <c r="BH31" s="35">
        <f>BG149*Controls!$J$11</f>
        <v>941.22982418580227</v>
      </c>
      <c r="BI31" s="35">
        <f>BH149*Controls!$J$11</f>
        <v>965.50347200438</v>
      </c>
      <c r="BJ31" s="35">
        <f>BI149*Controls!$J$11</f>
        <v>989.93784267666115</v>
      </c>
      <c r="BK31" s="35">
        <f>BJ149*Controls!$J$11</f>
        <v>1014.9479118961699</v>
      </c>
      <c r="BL31" s="35">
        <f>BK149*Controls!$J$11</f>
        <v>1040.7704632065606</v>
      </c>
      <c r="BM31" s="35">
        <f>BL149*Controls!$J$11</f>
        <v>1067.5138373660559</v>
      </c>
      <c r="BN31" s="35">
        <f>BM149*Controls!$J$11</f>
        <v>1095.1344750352121</v>
      </c>
      <c r="BO31" s="35">
        <f>BN149*Controls!$J$11</f>
        <v>1123.6282422597465</v>
      </c>
      <c r="BP31" s="35">
        <f>BO149*Controls!$J$11</f>
        <v>1153.1835954667247</v>
      </c>
      <c r="BQ31" s="35">
        <f>BP149*Controls!$J$11</f>
        <v>1183.2292574549185</v>
      </c>
      <c r="BR31" s="35">
        <f>BQ149*Controls!$J$11</f>
        <v>1214.0889576998743</v>
      </c>
      <c r="BS31" s="35">
        <f>BR149*Controls!$J$11</f>
        <v>1245.8180384614839</v>
      </c>
    </row>
    <row r="32" spans="6:71">
      <c r="F32" t="s">
        <v>160</v>
      </c>
      <c r="Q32" s="39"/>
      <c r="R32" s="35">
        <f>$O$26</f>
        <v>40</v>
      </c>
      <c r="S32" s="35">
        <f t="shared" ref="S32:BS32" si="5">$O$26</f>
        <v>40</v>
      </c>
      <c r="T32" s="35">
        <f t="shared" si="5"/>
        <v>40</v>
      </c>
      <c r="U32" s="35">
        <f t="shared" si="5"/>
        <v>40</v>
      </c>
      <c r="V32" s="35">
        <f t="shared" si="5"/>
        <v>40</v>
      </c>
      <c r="W32" s="35">
        <f t="shared" si="5"/>
        <v>40</v>
      </c>
      <c r="X32" s="35">
        <f t="shared" si="5"/>
        <v>40</v>
      </c>
      <c r="Y32" s="35">
        <f t="shared" si="5"/>
        <v>40</v>
      </c>
      <c r="Z32" s="35">
        <f t="shared" si="5"/>
        <v>40</v>
      </c>
      <c r="AA32" s="35">
        <f t="shared" si="5"/>
        <v>40</v>
      </c>
      <c r="AB32" s="35">
        <f t="shared" si="5"/>
        <v>40</v>
      </c>
      <c r="AC32" s="35">
        <f t="shared" si="5"/>
        <v>40</v>
      </c>
      <c r="AD32" s="35">
        <f t="shared" si="5"/>
        <v>40</v>
      </c>
      <c r="AE32" s="35">
        <f t="shared" si="5"/>
        <v>40</v>
      </c>
      <c r="AF32" s="35">
        <f t="shared" si="5"/>
        <v>40</v>
      </c>
      <c r="AG32" s="35">
        <f t="shared" si="5"/>
        <v>40</v>
      </c>
      <c r="AH32" s="35">
        <f t="shared" si="5"/>
        <v>40</v>
      </c>
      <c r="AI32" s="35">
        <f t="shared" si="5"/>
        <v>40</v>
      </c>
      <c r="AJ32" s="35">
        <f t="shared" si="5"/>
        <v>40</v>
      </c>
      <c r="AK32" s="35">
        <f t="shared" si="5"/>
        <v>40</v>
      </c>
      <c r="AL32" s="35">
        <f t="shared" si="5"/>
        <v>40</v>
      </c>
      <c r="AM32" s="35">
        <f t="shared" si="5"/>
        <v>40</v>
      </c>
      <c r="AN32" s="35">
        <f t="shared" si="5"/>
        <v>40</v>
      </c>
      <c r="AO32" s="35">
        <f t="shared" si="5"/>
        <v>40</v>
      </c>
      <c r="AP32" s="35">
        <f t="shared" si="5"/>
        <v>40</v>
      </c>
      <c r="AQ32" s="35">
        <f t="shared" si="5"/>
        <v>40</v>
      </c>
      <c r="AR32" s="35">
        <f t="shared" si="5"/>
        <v>40</v>
      </c>
      <c r="AS32" s="35">
        <f t="shared" si="5"/>
        <v>40</v>
      </c>
      <c r="AT32" s="35">
        <f t="shared" si="5"/>
        <v>40</v>
      </c>
      <c r="AU32" s="35">
        <f t="shared" si="5"/>
        <v>40</v>
      </c>
      <c r="AV32" s="35">
        <f t="shared" si="5"/>
        <v>40</v>
      </c>
      <c r="AW32" s="35">
        <f t="shared" si="5"/>
        <v>40</v>
      </c>
      <c r="AX32" s="35">
        <f t="shared" si="5"/>
        <v>40</v>
      </c>
      <c r="AY32" s="35">
        <f t="shared" si="5"/>
        <v>40</v>
      </c>
      <c r="AZ32" s="35">
        <f t="shared" si="5"/>
        <v>40</v>
      </c>
      <c r="BA32" s="35">
        <f t="shared" si="5"/>
        <v>40</v>
      </c>
      <c r="BB32" s="35">
        <f t="shared" si="5"/>
        <v>40</v>
      </c>
      <c r="BC32" s="35">
        <f t="shared" si="5"/>
        <v>40</v>
      </c>
      <c r="BD32" s="35">
        <f t="shared" si="5"/>
        <v>40</v>
      </c>
      <c r="BE32" s="35">
        <f t="shared" si="5"/>
        <v>40</v>
      </c>
      <c r="BF32" s="35">
        <f t="shared" si="5"/>
        <v>40</v>
      </c>
      <c r="BG32" s="35">
        <f t="shared" si="5"/>
        <v>40</v>
      </c>
      <c r="BH32" s="35">
        <f t="shared" si="5"/>
        <v>40</v>
      </c>
      <c r="BI32" s="35">
        <f t="shared" si="5"/>
        <v>40</v>
      </c>
      <c r="BJ32" s="35">
        <f t="shared" si="5"/>
        <v>40</v>
      </c>
      <c r="BK32" s="35">
        <f t="shared" si="5"/>
        <v>40</v>
      </c>
      <c r="BL32" s="35">
        <f t="shared" si="5"/>
        <v>40</v>
      </c>
      <c r="BM32" s="35">
        <f t="shared" si="5"/>
        <v>40</v>
      </c>
      <c r="BN32" s="35">
        <f t="shared" si="5"/>
        <v>40</v>
      </c>
      <c r="BO32" s="35">
        <f t="shared" si="5"/>
        <v>40</v>
      </c>
      <c r="BP32" s="35">
        <f t="shared" si="5"/>
        <v>40</v>
      </c>
      <c r="BQ32" s="35">
        <f t="shared" si="5"/>
        <v>40</v>
      </c>
      <c r="BR32" s="35">
        <f t="shared" si="5"/>
        <v>40</v>
      </c>
      <c r="BS32" s="35">
        <f t="shared" si="5"/>
        <v>40</v>
      </c>
    </row>
    <row r="33" spans="1:71">
      <c r="F33" t="s">
        <v>161</v>
      </c>
      <c r="L33" t="s">
        <v>162</v>
      </c>
      <c r="O33" s="43"/>
      <c r="Q33" s="43"/>
      <c r="R33" s="49">
        <f>$O$27</f>
        <v>0.05</v>
      </c>
      <c r="S33" s="49">
        <f t="shared" ref="S33:BS33" si="6">$O$27</f>
        <v>0.05</v>
      </c>
      <c r="T33" s="49">
        <f t="shared" si="6"/>
        <v>0.05</v>
      </c>
      <c r="U33" s="49">
        <f t="shared" si="6"/>
        <v>0.05</v>
      </c>
      <c r="V33" s="49">
        <f t="shared" si="6"/>
        <v>0.05</v>
      </c>
      <c r="W33" s="49">
        <f t="shared" si="6"/>
        <v>0.05</v>
      </c>
      <c r="X33" s="49">
        <f t="shared" si="6"/>
        <v>0.05</v>
      </c>
      <c r="Y33" s="49">
        <f t="shared" si="6"/>
        <v>0.05</v>
      </c>
      <c r="Z33" s="49">
        <f t="shared" si="6"/>
        <v>0.05</v>
      </c>
      <c r="AA33" s="49">
        <f t="shared" si="6"/>
        <v>0.05</v>
      </c>
      <c r="AB33" s="49">
        <f t="shared" si="6"/>
        <v>0.05</v>
      </c>
      <c r="AC33" s="49">
        <f t="shared" si="6"/>
        <v>0.05</v>
      </c>
      <c r="AD33" s="49">
        <f t="shared" si="6"/>
        <v>0.05</v>
      </c>
      <c r="AE33" s="49">
        <f t="shared" si="6"/>
        <v>0.05</v>
      </c>
      <c r="AF33" s="49">
        <f t="shared" si="6"/>
        <v>0.05</v>
      </c>
      <c r="AG33" s="49">
        <f t="shared" si="6"/>
        <v>0.05</v>
      </c>
      <c r="AH33" s="49">
        <f t="shared" si="6"/>
        <v>0.05</v>
      </c>
      <c r="AI33" s="49">
        <f t="shared" si="6"/>
        <v>0.05</v>
      </c>
      <c r="AJ33" s="49">
        <f t="shared" si="6"/>
        <v>0.05</v>
      </c>
      <c r="AK33" s="49">
        <f t="shared" si="6"/>
        <v>0.05</v>
      </c>
      <c r="AL33" s="49">
        <f t="shared" si="6"/>
        <v>0.05</v>
      </c>
      <c r="AM33" s="49">
        <f t="shared" si="6"/>
        <v>0.05</v>
      </c>
      <c r="AN33" s="49">
        <f t="shared" si="6"/>
        <v>0.05</v>
      </c>
      <c r="AO33" s="49">
        <f t="shared" si="6"/>
        <v>0.05</v>
      </c>
      <c r="AP33" s="49">
        <f t="shared" si="6"/>
        <v>0.05</v>
      </c>
      <c r="AQ33" s="49">
        <f t="shared" si="6"/>
        <v>0.05</v>
      </c>
      <c r="AR33" s="49">
        <f t="shared" si="6"/>
        <v>0.05</v>
      </c>
      <c r="AS33" s="49">
        <f t="shared" si="6"/>
        <v>0.05</v>
      </c>
      <c r="AT33" s="49">
        <f t="shared" si="6"/>
        <v>0.05</v>
      </c>
      <c r="AU33" s="49">
        <f t="shared" si="6"/>
        <v>0.05</v>
      </c>
      <c r="AV33" s="49">
        <f t="shared" si="6"/>
        <v>0.05</v>
      </c>
      <c r="AW33" s="49">
        <f t="shared" si="6"/>
        <v>0.05</v>
      </c>
      <c r="AX33" s="49">
        <f t="shared" si="6"/>
        <v>0.05</v>
      </c>
      <c r="AY33" s="49">
        <f t="shared" si="6"/>
        <v>0.05</v>
      </c>
      <c r="AZ33" s="49">
        <f t="shared" si="6"/>
        <v>0.05</v>
      </c>
      <c r="BA33" s="49">
        <f t="shared" si="6"/>
        <v>0.05</v>
      </c>
      <c r="BB33" s="49">
        <f t="shared" si="6"/>
        <v>0.05</v>
      </c>
      <c r="BC33" s="49">
        <f t="shared" si="6"/>
        <v>0.05</v>
      </c>
      <c r="BD33" s="49">
        <f t="shared" si="6"/>
        <v>0.05</v>
      </c>
      <c r="BE33" s="49">
        <f t="shared" si="6"/>
        <v>0.05</v>
      </c>
      <c r="BF33" s="49">
        <f t="shared" si="6"/>
        <v>0.05</v>
      </c>
      <c r="BG33" s="49">
        <f t="shared" si="6"/>
        <v>0.05</v>
      </c>
      <c r="BH33" s="49">
        <f t="shared" si="6"/>
        <v>0.05</v>
      </c>
      <c r="BI33" s="49">
        <f t="shared" si="6"/>
        <v>0.05</v>
      </c>
      <c r="BJ33" s="49">
        <f t="shared" si="6"/>
        <v>0.05</v>
      </c>
      <c r="BK33" s="49">
        <f t="shared" si="6"/>
        <v>0.05</v>
      </c>
      <c r="BL33" s="49">
        <f t="shared" si="6"/>
        <v>0.05</v>
      </c>
      <c r="BM33" s="49">
        <f t="shared" si="6"/>
        <v>0.05</v>
      </c>
      <c r="BN33" s="49">
        <f t="shared" si="6"/>
        <v>0.05</v>
      </c>
      <c r="BO33" s="49">
        <f t="shared" si="6"/>
        <v>0.05</v>
      </c>
      <c r="BP33" s="49">
        <f t="shared" si="6"/>
        <v>0.05</v>
      </c>
      <c r="BQ33" s="49">
        <f t="shared" si="6"/>
        <v>0.05</v>
      </c>
      <c r="BR33" s="49">
        <f t="shared" si="6"/>
        <v>0.05</v>
      </c>
      <c r="BS33" s="49">
        <f t="shared" si="6"/>
        <v>0.05</v>
      </c>
    </row>
    <row r="34" spans="1:71">
      <c r="F34" t="s">
        <v>157</v>
      </c>
      <c r="L34" t="s">
        <v>163</v>
      </c>
      <c r="O34" s="43"/>
      <c r="Q34" s="43"/>
      <c r="R34" s="39"/>
      <c r="S34" s="39"/>
      <c r="T34" s="39"/>
      <c r="U34" s="39"/>
      <c r="V34" s="35">
        <f>V154</f>
        <v>334.73460896319568</v>
      </c>
      <c r="W34" s="35">
        <f t="shared" ref="W34:BS34" si="7">W154</f>
        <v>341.64576255050889</v>
      </c>
      <c r="X34" s="35">
        <f t="shared" si="7"/>
        <v>349.38401874828844</v>
      </c>
      <c r="Y34" s="35">
        <f t="shared" si="7"/>
        <v>358.0648567472976</v>
      </c>
      <c r="Z34" s="35">
        <f t="shared" si="7"/>
        <v>371.78313046888695</v>
      </c>
      <c r="AA34" s="35">
        <f t="shared" si="7"/>
        <v>387.52949676596575</v>
      </c>
      <c r="AB34" s="35">
        <f t="shared" si="7"/>
        <v>404.63277615616153</v>
      </c>
      <c r="AC34" s="35">
        <f t="shared" si="7"/>
        <v>430.67425297048743</v>
      </c>
      <c r="AD34" s="35">
        <f t="shared" si="7"/>
        <v>459.08702222035384</v>
      </c>
      <c r="AE34" s="35">
        <f t="shared" si="7"/>
        <v>489.50368490851434</v>
      </c>
      <c r="AF34" s="35">
        <f t="shared" si="7"/>
        <v>521.89692164643736</v>
      </c>
      <c r="AG34" s="35">
        <f t="shared" si="7"/>
        <v>556.41226472309393</v>
      </c>
      <c r="AH34" s="35">
        <f t="shared" si="7"/>
        <v>593.02657960201986</v>
      </c>
      <c r="AI34" s="35">
        <f t="shared" si="7"/>
        <v>631.88893649429724</v>
      </c>
      <c r="AJ34" s="35">
        <f t="shared" si="7"/>
        <v>673.08883981273368</v>
      </c>
      <c r="AK34" s="35">
        <f t="shared" si="7"/>
        <v>716.74321626217761</v>
      </c>
      <c r="AL34" s="35">
        <f t="shared" si="7"/>
        <v>762.97299829922713</v>
      </c>
      <c r="AM34" s="35">
        <f t="shared" si="7"/>
        <v>811.74803669135383</v>
      </c>
      <c r="AN34" s="35">
        <f t="shared" si="7"/>
        <v>863.17682760986611</v>
      </c>
      <c r="AO34" s="35">
        <f t="shared" si="7"/>
        <v>917.3729864716164</v>
      </c>
      <c r="AP34" s="35">
        <f t="shared" si="7"/>
        <v>974.45452053821987</v>
      </c>
      <c r="AQ34" s="35">
        <f t="shared" si="7"/>
        <v>1032.7913843309523</v>
      </c>
      <c r="AR34" s="35">
        <f t="shared" si="7"/>
        <v>1093.177588036076</v>
      </c>
      <c r="AS34" s="35">
        <f t="shared" si="7"/>
        <v>1156.5212078683417</v>
      </c>
      <c r="AT34" s="35">
        <f t="shared" si="7"/>
        <v>1222.9276300858062</v>
      </c>
      <c r="AU34" s="35">
        <f t="shared" si="7"/>
        <v>1292.5028595838951</v>
      </c>
      <c r="AV34" s="35">
        <f t="shared" si="7"/>
        <v>1364.6828842863697</v>
      </c>
      <c r="AW34" s="35">
        <f t="shared" si="7"/>
        <v>1439.5569455875118</v>
      </c>
      <c r="AX34" s="35">
        <f t="shared" si="7"/>
        <v>1517.31707956579</v>
      </c>
      <c r="AY34" s="35">
        <f t="shared" si="7"/>
        <v>1598.0633787027389</v>
      </c>
      <c r="AZ34" s="35">
        <f t="shared" si="7"/>
        <v>1681.8131584680452</v>
      </c>
      <c r="BA34" s="35">
        <f t="shared" si="7"/>
        <v>1768.7638090608732</v>
      </c>
      <c r="BB34" s="35">
        <f t="shared" si="7"/>
        <v>1859.4516689257534</v>
      </c>
      <c r="BC34" s="35">
        <f t="shared" si="7"/>
        <v>1954.4545548024475</v>
      </c>
      <c r="BD34" s="35">
        <f t="shared" si="7"/>
        <v>2053.5593647994433</v>
      </c>
      <c r="BE34" s="35">
        <f t="shared" si="7"/>
        <v>2156.9919053820604</v>
      </c>
      <c r="BF34" s="35">
        <f t="shared" si="7"/>
        <v>2265.4056054250664</v>
      </c>
      <c r="BG34" s="35">
        <f t="shared" si="7"/>
        <v>2379.0043120576097</v>
      </c>
      <c r="BH34" s="35">
        <f t="shared" si="7"/>
        <v>2497.0102887855573</v>
      </c>
      <c r="BI34" s="35">
        <f t="shared" si="7"/>
        <v>2619.652536296057</v>
      </c>
      <c r="BJ34" s="35">
        <f t="shared" si="7"/>
        <v>2747.0273149410486</v>
      </c>
      <c r="BK34" s="35">
        <f t="shared" si="7"/>
        <v>2880.474304890774</v>
      </c>
      <c r="BL34" s="35">
        <f t="shared" si="7"/>
        <v>3020.9282422408755</v>
      </c>
      <c r="BM34" s="35">
        <f t="shared" si="7"/>
        <v>3169.0140428618283</v>
      </c>
      <c r="BN34" s="35">
        <f t="shared" si="7"/>
        <v>3324.9360833895198</v>
      </c>
      <c r="BO34" s="35">
        <f t="shared" si="7"/>
        <v>3489.0219091131239</v>
      </c>
      <c r="BP34" s="35">
        <f t="shared" si="7"/>
        <v>3662.2223221769323</v>
      </c>
      <c r="BQ34" s="35">
        <f t="shared" si="7"/>
        <v>3843.0881778373164</v>
      </c>
      <c r="BR34" s="35">
        <f t="shared" si="7"/>
        <v>4032.9901222844501</v>
      </c>
      <c r="BS34" s="35">
        <f t="shared" si="7"/>
        <v>4232.4950972374954</v>
      </c>
    </row>
    <row r="35" spans="1:71"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</row>
    <row r="37" spans="1:71" ht="15" thickBot="1">
      <c r="C37" s="28" t="s">
        <v>164</v>
      </c>
      <c r="D37" s="28"/>
      <c r="E37" s="28"/>
      <c r="F37" s="29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</row>
    <row r="38" spans="1:71">
      <c r="N38" s="40"/>
    </row>
    <row r="39" spans="1:71">
      <c r="F39" t="s">
        <v>165</v>
      </c>
      <c r="R39" s="35">
        <f>Q149</f>
        <v>4304.7108632588152</v>
      </c>
      <c r="S39" s="35">
        <f>R149</f>
        <v>4318.3768009604028</v>
      </c>
      <c r="T39" s="35">
        <f t="shared" ref="T39:BS39" si="8">S149</f>
        <v>4303.2587524089677</v>
      </c>
      <c r="U39" s="35">
        <f t="shared" si="8"/>
        <v>4283.9504362183297</v>
      </c>
      <c r="V39" s="35">
        <f>U149</f>
        <v>4264.5063140635039</v>
      </c>
      <c r="W39" s="35">
        <f>V149</f>
        <v>4255.7781765497493</v>
      </c>
      <c r="X39" s="35">
        <f>W149</f>
        <v>4255.4038375281352</v>
      </c>
      <c r="Y39" s="35">
        <f t="shared" si="8"/>
        <v>4264.1673773958855</v>
      </c>
      <c r="Z39" s="35">
        <f>Y149</f>
        <v>4329.094093974225</v>
      </c>
      <c r="AA39" s="35">
        <f t="shared" si="8"/>
        <v>4412.1158790007858</v>
      </c>
      <c r="AB39" s="35">
        <f t="shared" si="8"/>
        <v>4504.4109414232435</v>
      </c>
      <c r="AC39" s="35">
        <f t="shared" si="8"/>
        <v>4687.7091225049935</v>
      </c>
      <c r="AD39" s="35">
        <f t="shared" si="8"/>
        <v>4885.8661213008227</v>
      </c>
      <c r="AE39" s="35">
        <f t="shared" si="8"/>
        <v>5093.7463198778105</v>
      </c>
      <c r="AF39" s="35">
        <f t="shared" si="8"/>
        <v>5310.077778163648</v>
      </c>
      <c r="AG39" s="35">
        <f t="shared" si="8"/>
        <v>5535.3825685231186</v>
      </c>
      <c r="AH39" s="35">
        <f t="shared" si="8"/>
        <v>5768.4602816498818</v>
      </c>
      <c r="AI39" s="35">
        <f t="shared" si="8"/>
        <v>6009.8177144111514</v>
      </c>
      <c r="AJ39" s="35">
        <f t="shared" si="8"/>
        <v>6259.3284041460665</v>
      </c>
      <c r="AK39" s="35">
        <f t="shared" si="8"/>
        <v>6517.0903167486431</v>
      </c>
      <c r="AL39" s="35">
        <f t="shared" si="8"/>
        <v>6783.1921126536354</v>
      </c>
      <c r="AM39" s="35">
        <f t="shared" si="8"/>
        <v>7056.364330262174</v>
      </c>
      <c r="AN39" s="35">
        <f t="shared" si="8"/>
        <v>7336.5912296204351</v>
      </c>
      <c r="AO39" s="35">
        <f t="shared" si="8"/>
        <v>7623.8667496460293</v>
      </c>
      <c r="AP39" s="35">
        <f t="shared" si="8"/>
        <v>7918.1864614867227</v>
      </c>
      <c r="AQ39" s="35">
        <f t="shared" si="8"/>
        <v>8205.6229368339355</v>
      </c>
      <c r="AR39" s="35">
        <f t="shared" si="8"/>
        <v>8492.2832236128052</v>
      </c>
      <c r="AS39" s="35">
        <f t="shared" si="8"/>
        <v>8784.60325219486</v>
      </c>
      <c r="AT39" s="35">
        <f t="shared" si="8"/>
        <v>9082.4728487425873</v>
      </c>
      <c r="AU39" s="35">
        <f t="shared" si="8"/>
        <v>9385.7647333887016</v>
      </c>
      <c r="AV39" s="35">
        <f t="shared" si="8"/>
        <v>9689.5742766786898</v>
      </c>
      <c r="AW39" s="35">
        <f t="shared" si="8"/>
        <v>9993.9368533762245</v>
      </c>
      <c r="AX39" s="35">
        <f t="shared" si="8"/>
        <v>10299.565373461981</v>
      </c>
      <c r="AY39" s="35">
        <f t="shared" si="8"/>
        <v>10606.481813349959</v>
      </c>
      <c r="AZ39" s="35">
        <f t="shared" si="8"/>
        <v>10914.149507262802</v>
      </c>
      <c r="BA39" s="35">
        <f t="shared" si="8"/>
        <v>11223.202433094677</v>
      </c>
      <c r="BB39" s="35">
        <f t="shared" si="8"/>
        <v>11536.302827870562</v>
      </c>
      <c r="BC39" s="35">
        <f t="shared" si="8"/>
        <v>11856.107543937875</v>
      </c>
      <c r="BD39" s="35">
        <f t="shared" si="8"/>
        <v>12180.31768806935</v>
      </c>
      <c r="BE39" s="35">
        <f t="shared" si="8"/>
        <v>12509.347852018045</v>
      </c>
      <c r="BF39" s="35">
        <f t="shared" si="8"/>
        <v>12845.970637862678</v>
      </c>
      <c r="BG39" s="35">
        <f t="shared" si="8"/>
        <v>13190.187943055478</v>
      </c>
      <c r="BH39" s="35">
        <f t="shared" si="8"/>
        <v>13536.640230384222</v>
      </c>
      <c r="BI39" s="35">
        <f t="shared" si="8"/>
        <v>13885.74055546516</v>
      </c>
      <c r="BJ39" s="35">
        <f t="shared" si="8"/>
        <v>14237.152374924493</v>
      </c>
      <c r="BK39" s="35">
        <f t="shared" si="8"/>
        <v>14596.843813149324</v>
      </c>
      <c r="BL39" s="35">
        <f t="shared" si="8"/>
        <v>14968.2202590899</v>
      </c>
      <c r="BM39" s="35">
        <f t="shared" si="8"/>
        <v>15352.839854900943</v>
      </c>
      <c r="BN39" s="35">
        <f t="shared" si="8"/>
        <v>15750.076136044703</v>
      </c>
      <c r="BO39" s="35">
        <f t="shared" si="8"/>
        <v>16159.869648548931</v>
      </c>
      <c r="BP39" s="35">
        <f t="shared" si="8"/>
        <v>16584.930747299048</v>
      </c>
      <c r="BQ39" s="35">
        <f t="shared" si="8"/>
        <v>17017.043400730676</v>
      </c>
      <c r="BR39" s="35">
        <f t="shared" si="8"/>
        <v>17460.863442445592</v>
      </c>
      <c r="BS39" s="35">
        <f t="shared" si="8"/>
        <v>17917.186797352297</v>
      </c>
    </row>
    <row r="40" spans="1:71">
      <c r="F40" t="s">
        <v>157</v>
      </c>
      <c r="K40" s="47" t="s">
        <v>267</v>
      </c>
      <c r="L40" s="47"/>
      <c r="N40" s="40"/>
      <c r="Q40" s="39"/>
      <c r="R40" s="35">
        <f>R31*(1+R21)^0.5</f>
        <v>338.83516240063852</v>
      </c>
      <c r="S40" s="35">
        <f>S31*(1+S21)^0.5</f>
        <v>317.88919522753906</v>
      </c>
      <c r="T40" s="35">
        <f>T31*(1+T21)^0.5</f>
        <v>315.42030677686989</v>
      </c>
      <c r="U40" s="35">
        <f>U31*(1+U21)^0.5</f>
        <v>306.02987171895501</v>
      </c>
      <c r="V40" s="35">
        <f t="shared" ref="V40:BS40" si="9">V31*(1+V21)^0.5</f>
        <v>299.14008913484543</v>
      </c>
      <c r="W40" s="35">
        <f t="shared" si="9"/>
        <v>298.52784104759667</v>
      </c>
      <c r="X40" s="35">
        <f t="shared" si="9"/>
        <v>298.50158248446058</v>
      </c>
      <c r="Y40" s="35">
        <f t="shared" si="9"/>
        <v>299.11631392207863</v>
      </c>
      <c r="Z40" s="35">
        <f t="shared" si="9"/>
        <v>303.67069427800084</v>
      </c>
      <c r="AA40" s="35">
        <f t="shared" si="9"/>
        <v>309.49437991567436</v>
      </c>
      <c r="AB40" s="35">
        <f t="shared" si="9"/>
        <v>315.96855328216947</v>
      </c>
      <c r="AC40" s="35">
        <f t="shared" si="9"/>
        <v>328.82627471318835</v>
      </c>
      <c r="AD40" s="35">
        <f t="shared" si="9"/>
        <v>342.7262898420193</v>
      </c>
      <c r="AE40" s="35">
        <f t="shared" si="9"/>
        <v>357.30835316940011</v>
      </c>
      <c r="AF40" s="35">
        <f t="shared" si="9"/>
        <v>372.48324258177701</v>
      </c>
      <c r="AG40" s="35">
        <f t="shared" si="9"/>
        <v>388.28757961567356</v>
      </c>
      <c r="AH40" s="35">
        <f t="shared" si="9"/>
        <v>404.63715978868294</v>
      </c>
      <c r="AI40" s="35">
        <f t="shared" si="9"/>
        <v>421.56753311500756</v>
      </c>
      <c r="AJ40" s="35">
        <f t="shared" si="9"/>
        <v>439.06982868466253</v>
      </c>
      <c r="AK40" s="35">
        <f t="shared" si="9"/>
        <v>457.15091845986569</v>
      </c>
      <c r="AL40" s="35">
        <f t="shared" si="9"/>
        <v>475.81702165766171</v>
      </c>
      <c r="AM40" s="35">
        <f t="shared" si="9"/>
        <v>494.97909002067377</v>
      </c>
      <c r="AN40" s="35">
        <f t="shared" si="9"/>
        <v>514.63601944661139</v>
      </c>
      <c r="AO40" s="35">
        <f t="shared" si="9"/>
        <v>534.78738477190507</v>
      </c>
      <c r="AP40" s="35">
        <f t="shared" si="9"/>
        <v>555.43287532817874</v>
      </c>
      <c r="AQ40" s="35">
        <f t="shared" si="9"/>
        <v>575.59553110205184</v>
      </c>
      <c r="AR40" s="35">
        <f t="shared" si="9"/>
        <v>595.70373998326727</v>
      </c>
      <c r="AS40" s="35">
        <f t="shared" si="9"/>
        <v>616.20895980614841</v>
      </c>
      <c r="AT40" s="35">
        <f t="shared" si="9"/>
        <v>637.10346226426361</v>
      </c>
      <c r="AU40" s="35">
        <f t="shared" si="9"/>
        <v>658.37831912347724</v>
      </c>
      <c r="AV40" s="35">
        <f t="shared" si="9"/>
        <v>679.6894879122475</v>
      </c>
      <c r="AW40" s="35">
        <f t="shared" si="9"/>
        <v>701.03945004557966</v>
      </c>
      <c r="AX40" s="35">
        <f t="shared" si="9"/>
        <v>722.47821364621029</v>
      </c>
      <c r="AY40" s="35">
        <f t="shared" si="9"/>
        <v>744.00732028213315</v>
      </c>
      <c r="AZ40" s="35">
        <f t="shared" si="9"/>
        <v>765.58912474036174</v>
      </c>
      <c r="BA40" s="35">
        <f t="shared" si="9"/>
        <v>787.26809833593359</v>
      </c>
      <c r="BB40" s="35">
        <f t="shared" si="9"/>
        <v>809.23098761400513</v>
      </c>
      <c r="BC40" s="35">
        <f t="shared" si="9"/>
        <v>831.66416140357853</v>
      </c>
      <c r="BD40" s="35">
        <f t="shared" si="9"/>
        <v>854.40636044642565</v>
      </c>
      <c r="BE40" s="35">
        <f t="shared" si="9"/>
        <v>877.48666689293634</v>
      </c>
      <c r="BF40" s="35">
        <f t="shared" si="9"/>
        <v>901.09956900784312</v>
      </c>
      <c r="BG40" s="35">
        <f t="shared" si="9"/>
        <v>925.24519989073303</v>
      </c>
      <c r="BH40" s="35">
        <f t="shared" si="9"/>
        <v>949.54760689402781</v>
      </c>
      <c r="BI40" s="35">
        <f t="shared" si="9"/>
        <v>974.0357644135338</v>
      </c>
      <c r="BJ40" s="35">
        <f t="shared" si="9"/>
        <v>998.68606511761152</v>
      </c>
      <c r="BK40" s="35">
        <f t="shared" si="9"/>
        <v>1023.917151899399</v>
      </c>
      <c r="BL40" s="35">
        <f t="shared" si="9"/>
        <v>1049.9679007926252</v>
      </c>
      <c r="BM40" s="35">
        <f t="shared" si="9"/>
        <v>1076.9476099783037</v>
      </c>
      <c r="BN40" s="35">
        <f t="shared" si="9"/>
        <v>1104.8123351768722</v>
      </c>
      <c r="BO40" s="35">
        <f t="shared" si="9"/>
        <v>1133.557905901702</v>
      </c>
      <c r="BP40" s="35">
        <f t="shared" si="9"/>
        <v>1163.3744439962852</v>
      </c>
      <c r="BQ40" s="35">
        <f t="shared" si="9"/>
        <v>1193.6856238009791</v>
      </c>
      <c r="BR40" s="35">
        <f t="shared" si="9"/>
        <v>1224.8180356350524</v>
      </c>
      <c r="BS40" s="35">
        <f t="shared" si="9"/>
        <v>1256.8275108258708</v>
      </c>
    </row>
    <row r="41" spans="1:71">
      <c r="F41" t="s">
        <v>166</v>
      </c>
      <c r="K41" s="47" t="s">
        <v>267</v>
      </c>
      <c r="L41" s="40"/>
      <c r="O41" s="39"/>
      <c r="P41" s="39"/>
      <c r="Q41" s="45"/>
      <c r="R41" s="30">
        <v>325.16922469905086</v>
      </c>
      <c r="S41" s="30">
        <v>333.00724377897416</v>
      </c>
      <c r="T41" s="30">
        <v>334.72862296750776</v>
      </c>
      <c r="U41" s="30">
        <v>325.47399387378158</v>
      </c>
      <c r="V41" s="30">
        <v>300.45523409669755</v>
      </c>
      <c r="W41" s="30">
        <v>284.09136708935438</v>
      </c>
      <c r="X41" s="30">
        <v>267.53005992252963</v>
      </c>
      <c r="Y41" s="30">
        <v>204.56921127136266</v>
      </c>
      <c r="Z41" s="30">
        <v>183.50325767077032</v>
      </c>
      <c r="AA41" s="30">
        <v>172.38408361147125</v>
      </c>
      <c r="AB41" s="30">
        <v>80.025119484052126</v>
      </c>
      <c r="AC41" s="30">
        <v>69.875377085491806</v>
      </c>
      <c r="AD41" s="30">
        <v>65.559089949681805</v>
      </c>
      <c r="AE41" s="30">
        <v>62.835432875772284</v>
      </c>
      <c r="AF41" s="30">
        <v>59.806480485936284</v>
      </c>
      <c r="AG41" s="30">
        <v>58.215737642096521</v>
      </c>
      <c r="AH41" s="30">
        <v>56.258282014411925</v>
      </c>
      <c r="AI41" s="30">
        <v>54.588530506137154</v>
      </c>
      <c r="AJ41" s="30">
        <v>52.959010843469073</v>
      </c>
      <c r="AK41" s="30">
        <v>51.371557344803158</v>
      </c>
      <c r="AL41" s="30">
        <v>51.176014039268459</v>
      </c>
      <c r="AM41" s="30">
        <v>51.017320508357059</v>
      </c>
      <c r="AN41" s="30">
        <v>50.872430623034177</v>
      </c>
      <c r="AO41" s="30">
        <v>50.727034370241356</v>
      </c>
      <c r="AP41" s="30">
        <v>64.491575617289683</v>
      </c>
      <c r="AQ41" s="30">
        <v>71.166583249058235</v>
      </c>
      <c r="AR41" s="30">
        <v>70.852911957709864</v>
      </c>
      <c r="AS41" s="30">
        <v>70.538285455807156</v>
      </c>
      <c r="AT41" s="30">
        <v>70.222434651096222</v>
      </c>
      <c r="AU41" s="30">
        <v>74.664355331713494</v>
      </c>
      <c r="AV41" s="30">
        <v>78.579100961759551</v>
      </c>
      <c r="AW41" s="30">
        <v>81.290656401103831</v>
      </c>
      <c r="AX41" s="30">
        <v>83.537762749407037</v>
      </c>
      <c r="AY41" s="30">
        <v>85.878364974654815</v>
      </c>
      <c r="AZ41" s="30">
        <v>87.102868287248384</v>
      </c>
      <c r="BA41" s="30">
        <v>85.225076922372352</v>
      </c>
      <c r="BB41" s="30">
        <v>80.430086386313732</v>
      </c>
      <c r="BC41" s="30">
        <v>77.848356959130058</v>
      </c>
      <c r="BD41" s="30">
        <v>74.597486445399383</v>
      </c>
      <c r="BE41" s="30">
        <v>68.340168028017928</v>
      </c>
      <c r="BF41" s="30">
        <v>62.028396341380805</v>
      </c>
      <c r="BG41" s="30">
        <v>61.010537594358972</v>
      </c>
      <c r="BH41" s="30">
        <v>59.134161240816034</v>
      </c>
      <c r="BI41" s="30">
        <v>57.173237581812906</v>
      </c>
      <c r="BJ41" s="30">
        <v>53.588078946663792</v>
      </c>
      <c r="BK41" s="30">
        <v>49.163643772513666</v>
      </c>
      <c r="BL41" s="30">
        <v>43.349380947410424</v>
      </c>
      <c r="BM41" s="30">
        <v>38.431577361678102</v>
      </c>
      <c r="BN41" s="30">
        <v>33.846079680127588</v>
      </c>
      <c r="BO41" s="30">
        <v>26.851926477287364</v>
      </c>
      <c r="BP41" s="30">
        <v>28.560626813672133</v>
      </c>
      <c r="BQ41" s="30">
        <v>25.619702818298723</v>
      </c>
      <c r="BR41" s="30">
        <v>22.267919592041395</v>
      </c>
      <c r="BS41" s="30">
        <v>18.530650330705939</v>
      </c>
    </row>
    <row r="42" spans="1:71" s="45" customFormat="1">
      <c r="A42"/>
      <c r="B42"/>
      <c r="C42"/>
      <c r="D42"/>
      <c r="E42"/>
      <c r="F42"/>
      <c r="G42"/>
      <c r="H42"/>
      <c r="I42"/>
      <c r="J42"/>
      <c r="K42"/>
      <c r="L42" s="40"/>
      <c r="M42"/>
      <c r="N42"/>
      <c r="O42" s="39"/>
      <c r="P42" s="39"/>
    </row>
    <row r="43" spans="1:71" s="45" customFormat="1">
      <c r="A43"/>
      <c r="B43"/>
      <c r="C43"/>
      <c r="D43"/>
      <c r="E43"/>
      <c r="F43" s="38" t="s">
        <v>167</v>
      </c>
      <c r="G43"/>
      <c r="H43"/>
      <c r="I43"/>
      <c r="J43"/>
      <c r="K43"/>
      <c r="L43" s="40"/>
      <c r="M43"/>
      <c r="N43"/>
      <c r="O43" s="39"/>
      <c r="P43" s="39"/>
    </row>
    <row r="44" spans="1:71" s="45" customFormat="1" hidden="1" outlineLevel="1">
      <c r="A44"/>
      <c r="B44"/>
      <c r="C44"/>
      <c r="D44"/>
      <c r="E44"/>
      <c r="F44" t="s">
        <v>168</v>
      </c>
      <c r="G44"/>
      <c r="H44"/>
      <c r="I44"/>
      <c r="J44"/>
      <c r="K44"/>
      <c r="L44" s="22" t="s">
        <v>54</v>
      </c>
      <c r="M44"/>
      <c r="N44"/>
      <c r="O44" s="22">
        <v>5</v>
      </c>
      <c r="P44" s="39"/>
      <c r="R44" s="35">
        <f>IF($O44=R$2,R$40,IF(R$2&gt;$O44,Q44-Q45,0))</f>
        <v>0</v>
      </c>
      <c r="S44" s="35">
        <f>IF($O44=S$2,S$40,IF(S$2&gt;$O44,R44-R45,0))</f>
        <v>0</v>
      </c>
      <c r="T44" s="35">
        <f t="shared" ref="T44" si="10">IF($O44=T$2,T$40,IF(T$2&gt;$O44,S44-S45,0))</f>
        <v>0</v>
      </c>
      <c r="U44" s="35">
        <f t="shared" ref="U44" si="11">IF($O44=U$2,U$40,IF(U$2&gt;$O44,T44-T45,0))</f>
        <v>0</v>
      </c>
      <c r="V44" s="35">
        <f t="shared" ref="V44" si="12">IF($O44=V$2,V$40,IF(V$2&gt;$O44,U44-U45,0))</f>
        <v>299.14008913484543</v>
      </c>
      <c r="W44" s="35">
        <f t="shared" ref="W44" si="13">IF($O44=W$2,W$40,IF(W$2&gt;$O44,V44-V45,0))</f>
        <v>291.72709658294229</v>
      </c>
      <c r="X44" s="35">
        <f t="shared" ref="X44" si="14">IF($O44=X$2,X$40,IF(X$2&gt;$O44,W44-W45,0))</f>
        <v>284.31410403103916</v>
      </c>
      <c r="Y44" s="35">
        <f t="shared" ref="Y44" si="15">IF($O44=Y$2,Y$40,IF(Y$2&gt;$O44,X44-X45,0))</f>
        <v>276.90111147913603</v>
      </c>
      <c r="Z44" s="35">
        <f t="shared" ref="Z44" si="16">IF($O44=Z$2,Z$40,IF(Z$2&gt;$O44,Y44-Y45,0))</f>
        <v>269.4881189272329</v>
      </c>
      <c r="AA44" s="35">
        <f t="shared" ref="AA44" si="17">IF($O44=AA$2,AA$40,IF(AA$2&gt;$O44,Z44-Z45,0))</f>
        <v>262.07512637532977</v>
      </c>
      <c r="AB44" s="35">
        <f t="shared" ref="AB44" si="18">IF($O44=AB$2,AB$40,IF(AB$2&gt;$O44,AA44-AA45,0))</f>
        <v>254.66213382342661</v>
      </c>
      <c r="AC44" s="35">
        <f t="shared" ref="AC44" si="19">IF($O44=AC$2,AC$40,IF(AC$2&gt;$O44,AB44-AB45,0))</f>
        <v>247.24914127152346</v>
      </c>
      <c r="AD44" s="35">
        <f t="shared" ref="AD44" si="20">IF($O44=AD$2,AD$40,IF(AD$2&gt;$O44,AC44-AC45,0))</f>
        <v>239.8361487196203</v>
      </c>
      <c r="AE44" s="35">
        <f t="shared" ref="AE44" si="21">IF($O44=AE$2,AE$40,IF(AE$2&gt;$O44,AD44-AD45,0))</f>
        <v>232.42315616771714</v>
      </c>
      <c r="AF44" s="35">
        <f t="shared" ref="AF44" si="22">IF($O44=AF$2,AF$40,IF(AF$2&gt;$O44,AE44-AE45,0))</f>
        <v>225.01016361581398</v>
      </c>
      <c r="AG44" s="35">
        <f t="shared" ref="AG44" si="23">IF($O44=AG$2,AG$40,IF(AG$2&gt;$O44,AF44-AF45,0))</f>
        <v>217.59717106391082</v>
      </c>
      <c r="AH44" s="35">
        <f t="shared" ref="AH44" si="24">IF($O44=AH$2,AH$40,IF(AH$2&gt;$O44,AG44-AG45,0))</f>
        <v>210.18417851200766</v>
      </c>
      <c r="AI44" s="35">
        <f t="shared" ref="AI44" si="25">IF($O44=AI$2,AI$40,IF(AI$2&gt;$O44,AH44-AH45,0))</f>
        <v>202.7711859601045</v>
      </c>
      <c r="AJ44" s="35">
        <f t="shared" ref="AJ44" si="26">IF($O44=AJ$2,AJ$40,IF(AJ$2&gt;$O44,AI44-AI45,0))</f>
        <v>195.35819340820134</v>
      </c>
      <c r="AK44" s="35">
        <f t="shared" ref="AK44" si="27">IF($O44=AK$2,AK$40,IF(AK$2&gt;$O44,AJ44-AJ45,0))</f>
        <v>187.94520085629819</v>
      </c>
      <c r="AL44" s="35">
        <f t="shared" ref="AL44" si="28">IF($O44=AL$2,AL$40,IF(AL$2&gt;$O44,AK44-AK45,0))</f>
        <v>180.53220830439503</v>
      </c>
      <c r="AM44" s="35">
        <f t="shared" ref="AM44" si="29">IF($O44=AM$2,AM$40,IF(AM$2&gt;$O44,AL44-AL45,0))</f>
        <v>173.11921575249187</v>
      </c>
      <c r="AN44" s="35">
        <f t="shared" ref="AN44" si="30">IF($O44=AN$2,AN$40,IF(AN$2&gt;$O44,AM44-AM45,0))</f>
        <v>165.70622320058871</v>
      </c>
      <c r="AO44" s="35">
        <f t="shared" ref="AO44" si="31">IF($O44=AO$2,AO$40,IF(AO$2&gt;$O44,AN44-AN45,0))</f>
        <v>158.29323064868555</v>
      </c>
      <c r="AP44" s="35">
        <f t="shared" ref="AP44" si="32">IF($O44=AP$2,AP$40,IF(AP$2&gt;$O44,AO44-AO45,0))</f>
        <v>150.88023809678239</v>
      </c>
      <c r="AQ44" s="35">
        <f t="shared" ref="AQ44" si="33">IF($O44=AQ$2,AQ$40,IF(AQ$2&gt;$O44,AP44-AP45,0))</f>
        <v>143.46724554487923</v>
      </c>
      <c r="AR44" s="35">
        <f t="shared" ref="AR44" si="34">IF($O44=AR$2,AR$40,IF(AR$2&gt;$O44,AQ44-AQ45,0))</f>
        <v>136.05425299297607</v>
      </c>
      <c r="AS44" s="35">
        <f t="shared" ref="AS44" si="35">IF($O44=AS$2,AS$40,IF(AS$2&gt;$O44,AR44-AR45,0))</f>
        <v>128.64126044107292</v>
      </c>
      <c r="AT44" s="35">
        <f t="shared" ref="AT44" si="36">IF($O44=AT$2,AT$40,IF(AT$2&gt;$O44,AS44-AS45,0))</f>
        <v>121.22826788916976</v>
      </c>
      <c r="AU44" s="35">
        <f t="shared" ref="AU44" si="37">IF($O44=AU$2,AU$40,IF(AU$2&gt;$O44,AT44-AT45,0))</f>
        <v>113.8152753372666</v>
      </c>
      <c r="AV44" s="35">
        <f t="shared" ref="AV44" si="38">IF($O44=AV$2,AV$40,IF(AV$2&gt;$O44,AU44-AU45,0))</f>
        <v>106.40228278536344</v>
      </c>
      <c r="AW44" s="35">
        <f t="shared" ref="AW44" si="39">IF($O44=AW$2,AW$40,IF(AW$2&gt;$O44,AV44-AV45,0))</f>
        <v>98.989290233460281</v>
      </c>
      <c r="AX44" s="35">
        <f t="shared" ref="AX44" si="40">IF($O44=AX$2,AX$40,IF(AX$2&gt;$O44,AW44-AW45,0))</f>
        <v>91.576297681557122</v>
      </c>
      <c r="AY44" s="35">
        <f t="shared" ref="AY44" si="41">IF($O44=AY$2,AY$40,IF(AY$2&gt;$O44,AX44-AX45,0))</f>
        <v>84.163305129653963</v>
      </c>
      <c r="AZ44" s="35">
        <f t="shared" ref="AZ44" si="42">IF($O44=AZ$2,AZ$40,IF(AZ$2&gt;$O44,AY44-AY45,0))</f>
        <v>76.750312577750805</v>
      </c>
      <c r="BA44" s="35">
        <f t="shared" ref="BA44" si="43">IF($O44=BA$2,BA$40,IF(BA$2&gt;$O44,AZ44-AZ45,0))</f>
        <v>69.337320025847646</v>
      </c>
      <c r="BB44" s="35">
        <f t="shared" ref="BB44" si="44">IF($O44=BB$2,BB$40,IF(BB$2&gt;$O44,BA44-BA45,0))</f>
        <v>61.924327473944487</v>
      </c>
      <c r="BC44" s="35">
        <f t="shared" ref="BC44" si="45">IF($O44=BC$2,BC$40,IF(BC$2&gt;$O44,BB44-BB45,0))</f>
        <v>54.511334922041328</v>
      </c>
      <c r="BD44" s="35">
        <f t="shared" ref="BD44" si="46">IF($O44=BD$2,BD$40,IF(BD$2&gt;$O44,BC44-BC45,0))</f>
        <v>47.09834237013817</v>
      </c>
      <c r="BE44" s="35">
        <f t="shared" ref="BE44" si="47">IF($O44=BE$2,BE$40,IF(BE$2&gt;$O44,BD44-BD45,0))</f>
        <v>39.685349818235011</v>
      </c>
      <c r="BF44" s="35">
        <f t="shared" ref="BF44" si="48">IF($O44=BF$2,BF$40,IF(BF$2&gt;$O44,BE44-BE45,0))</f>
        <v>32.272357266331852</v>
      </c>
      <c r="BG44" s="35">
        <f t="shared" ref="BG44" si="49">IF($O44=BG$2,BG$40,IF(BG$2&gt;$O44,BF44-BF45,0))</f>
        <v>24.859364714428693</v>
      </c>
      <c r="BH44" s="35">
        <f t="shared" ref="BH44" si="50">IF($O44=BH$2,BH$40,IF(BH$2&gt;$O44,BG44-BG45,0))</f>
        <v>17.446372162525535</v>
      </c>
      <c r="BI44" s="35">
        <f t="shared" ref="BI44" si="51">IF($O44=BI$2,BI$40,IF(BI$2&gt;$O44,BH44-BH45,0))</f>
        <v>10.033379610622378</v>
      </c>
      <c r="BJ44" s="35">
        <f t="shared" ref="BJ44" si="52">IF($O44=BJ$2,BJ$40,IF(BJ$2&gt;$O44,BI44-BI45,0))</f>
        <v>2.6203870587192206</v>
      </c>
      <c r="BK44" s="35">
        <f t="shared" ref="BK44" si="53">IF($O44=BK$2,BK$40,IF(BK$2&gt;$O44,BJ44-BJ45,0))</f>
        <v>0</v>
      </c>
      <c r="BL44" s="35">
        <f t="shared" ref="BL44" si="54">IF($O44=BL$2,BL$40,IF(BL$2&gt;$O44,BK44-BK45,0))</f>
        <v>0</v>
      </c>
      <c r="BM44" s="35">
        <f t="shared" ref="BM44" si="55">IF($O44=BM$2,BM$40,IF(BM$2&gt;$O44,BL44-BL45,0))</f>
        <v>0</v>
      </c>
      <c r="BN44" s="35">
        <f t="shared" ref="BN44" si="56">IF($O44=BN$2,BN$40,IF(BN$2&gt;$O44,BM44-BM45,0))</f>
        <v>0</v>
      </c>
      <c r="BO44" s="35">
        <f t="shared" ref="BO44" si="57">IF($O44=BO$2,BO$40,IF(BO$2&gt;$O44,BN44-BN45,0))</f>
        <v>0</v>
      </c>
      <c r="BP44" s="35">
        <f t="shared" ref="BP44" si="58">IF($O44=BP$2,BP$40,IF(BP$2&gt;$O44,BO44-BO45,0))</f>
        <v>0</v>
      </c>
      <c r="BQ44" s="35">
        <f t="shared" ref="BQ44" si="59">IF($O44=BQ$2,BQ$40,IF(BQ$2&gt;$O44,BP44-BP45,0))</f>
        <v>0</v>
      </c>
      <c r="BR44" s="35">
        <f t="shared" ref="BR44" si="60">IF($O44=BR$2,BR$40,IF(BR$2&gt;$O44,BQ44-BQ45,0))</f>
        <v>0</v>
      </c>
      <c r="BS44" s="35">
        <f t="shared" ref="BS44" si="61">IF($O44=BS$2,BS$40,IF(BS$2&gt;$O44,BR44-BR45,0))</f>
        <v>0</v>
      </c>
    </row>
    <row r="45" spans="1:71" s="45" customFormat="1" hidden="1" outlineLevel="1">
      <c r="A45"/>
      <c r="B45"/>
      <c r="C45"/>
      <c r="D45"/>
      <c r="E45"/>
      <c r="F45" t="s">
        <v>169</v>
      </c>
      <c r="G45"/>
      <c r="H45"/>
      <c r="I45"/>
      <c r="J45"/>
      <c r="K45"/>
      <c r="L45" s="22" t="s">
        <v>170</v>
      </c>
      <c r="M45"/>
      <c r="N45"/>
      <c r="O45" s="22">
        <v>5</v>
      </c>
      <c r="P45" s="39"/>
      <c r="R45" s="35">
        <f t="shared" ref="R45:AW45" si="62">IF(R$2&gt;=$O45,IF(R44-HLOOKUP($O45,$R$2:$BS$33,30,FALSE)/HLOOKUP($O45,$R$2:$BS$33,31,FALSE)&lt;=0,R44,HLOOKUP($O45,$R$2:$BS$33,30,FALSE)/HLOOKUP($O45,$R$2:$BS$33,31,FALSE)),0)</f>
        <v>0</v>
      </c>
      <c r="S45" s="35">
        <f t="shared" si="62"/>
        <v>0</v>
      </c>
      <c r="T45" s="35">
        <f t="shared" si="62"/>
        <v>0</v>
      </c>
      <c r="U45" s="35">
        <f t="shared" si="62"/>
        <v>0</v>
      </c>
      <c r="V45" s="35">
        <f t="shared" si="62"/>
        <v>7.412992551903157</v>
      </c>
      <c r="W45" s="35">
        <f t="shared" si="62"/>
        <v>7.412992551903157</v>
      </c>
      <c r="X45" s="35">
        <f t="shared" si="62"/>
        <v>7.412992551903157</v>
      </c>
      <c r="Y45" s="35">
        <f t="shared" si="62"/>
        <v>7.412992551903157</v>
      </c>
      <c r="Z45" s="35">
        <f t="shared" si="62"/>
        <v>7.412992551903157</v>
      </c>
      <c r="AA45" s="35">
        <f t="shared" si="62"/>
        <v>7.412992551903157</v>
      </c>
      <c r="AB45" s="35">
        <f t="shared" si="62"/>
        <v>7.412992551903157</v>
      </c>
      <c r="AC45" s="35">
        <f t="shared" si="62"/>
        <v>7.412992551903157</v>
      </c>
      <c r="AD45" s="35">
        <f t="shared" si="62"/>
        <v>7.412992551903157</v>
      </c>
      <c r="AE45" s="35">
        <f t="shared" si="62"/>
        <v>7.412992551903157</v>
      </c>
      <c r="AF45" s="35">
        <f t="shared" si="62"/>
        <v>7.412992551903157</v>
      </c>
      <c r="AG45" s="35">
        <f t="shared" si="62"/>
        <v>7.412992551903157</v>
      </c>
      <c r="AH45" s="35">
        <f t="shared" si="62"/>
        <v>7.412992551903157</v>
      </c>
      <c r="AI45" s="35">
        <f t="shared" si="62"/>
        <v>7.412992551903157</v>
      </c>
      <c r="AJ45" s="35">
        <f t="shared" si="62"/>
        <v>7.412992551903157</v>
      </c>
      <c r="AK45" s="35">
        <f t="shared" si="62"/>
        <v>7.412992551903157</v>
      </c>
      <c r="AL45" s="35">
        <f t="shared" si="62"/>
        <v>7.412992551903157</v>
      </c>
      <c r="AM45" s="35">
        <f t="shared" si="62"/>
        <v>7.412992551903157</v>
      </c>
      <c r="AN45" s="35">
        <f t="shared" si="62"/>
        <v>7.412992551903157</v>
      </c>
      <c r="AO45" s="35">
        <f t="shared" si="62"/>
        <v>7.412992551903157</v>
      </c>
      <c r="AP45" s="35">
        <f t="shared" si="62"/>
        <v>7.412992551903157</v>
      </c>
      <c r="AQ45" s="35">
        <f t="shared" si="62"/>
        <v>7.412992551903157</v>
      </c>
      <c r="AR45" s="35">
        <f t="shared" si="62"/>
        <v>7.412992551903157</v>
      </c>
      <c r="AS45" s="35">
        <f t="shared" si="62"/>
        <v>7.412992551903157</v>
      </c>
      <c r="AT45" s="35">
        <f t="shared" si="62"/>
        <v>7.412992551903157</v>
      </c>
      <c r="AU45" s="35">
        <f t="shared" si="62"/>
        <v>7.412992551903157</v>
      </c>
      <c r="AV45" s="35">
        <f t="shared" si="62"/>
        <v>7.412992551903157</v>
      </c>
      <c r="AW45" s="35">
        <f t="shared" si="62"/>
        <v>7.412992551903157</v>
      </c>
      <c r="AX45" s="35">
        <f t="shared" ref="AX45:BS45" si="63">IF(AX$2&gt;=$O45,IF(AX44-HLOOKUP($O45,$R$2:$BS$33,30,FALSE)/HLOOKUP($O45,$R$2:$BS$33,31,FALSE)&lt;=0,AX44,HLOOKUP($O45,$R$2:$BS$33,30,FALSE)/HLOOKUP($O45,$R$2:$BS$33,31,FALSE)),0)</f>
        <v>7.412992551903157</v>
      </c>
      <c r="AY45" s="35">
        <f t="shared" si="63"/>
        <v>7.412992551903157</v>
      </c>
      <c r="AZ45" s="35">
        <f t="shared" si="63"/>
        <v>7.412992551903157</v>
      </c>
      <c r="BA45" s="35">
        <f t="shared" si="63"/>
        <v>7.412992551903157</v>
      </c>
      <c r="BB45" s="35">
        <f t="shared" si="63"/>
        <v>7.412992551903157</v>
      </c>
      <c r="BC45" s="35">
        <f t="shared" si="63"/>
        <v>7.412992551903157</v>
      </c>
      <c r="BD45" s="35">
        <f t="shared" si="63"/>
        <v>7.412992551903157</v>
      </c>
      <c r="BE45" s="35">
        <f t="shared" si="63"/>
        <v>7.412992551903157</v>
      </c>
      <c r="BF45" s="35">
        <f t="shared" si="63"/>
        <v>7.412992551903157</v>
      </c>
      <c r="BG45" s="35">
        <f t="shared" si="63"/>
        <v>7.412992551903157</v>
      </c>
      <c r="BH45" s="35">
        <f t="shared" si="63"/>
        <v>7.412992551903157</v>
      </c>
      <c r="BI45" s="35">
        <f t="shared" si="63"/>
        <v>7.412992551903157</v>
      </c>
      <c r="BJ45" s="35">
        <f t="shared" si="63"/>
        <v>2.6203870587192206</v>
      </c>
      <c r="BK45" s="35">
        <f t="shared" si="63"/>
        <v>0</v>
      </c>
      <c r="BL45" s="35">
        <f t="shared" si="63"/>
        <v>0</v>
      </c>
      <c r="BM45" s="35">
        <f t="shared" si="63"/>
        <v>0</v>
      </c>
      <c r="BN45" s="35">
        <f t="shared" si="63"/>
        <v>0</v>
      </c>
      <c r="BO45" s="35">
        <f t="shared" si="63"/>
        <v>0</v>
      </c>
      <c r="BP45" s="35">
        <f t="shared" si="63"/>
        <v>0</v>
      </c>
      <c r="BQ45" s="35">
        <f t="shared" si="63"/>
        <v>0</v>
      </c>
      <c r="BR45" s="35">
        <f t="shared" si="63"/>
        <v>0</v>
      </c>
      <c r="BS45" s="35">
        <f t="shared" si="63"/>
        <v>0</v>
      </c>
    </row>
    <row r="46" spans="1:71" hidden="1" outlineLevel="1">
      <c r="F46" t="s">
        <v>168</v>
      </c>
      <c r="L46" s="22" t="s">
        <v>54</v>
      </c>
      <c r="O46" s="22">
        <v>6</v>
      </c>
      <c r="P46" s="39"/>
      <c r="Q46" s="45"/>
      <c r="R46" s="35">
        <f>IF($O46=R$2,R$40,IF(R$2&gt;$O46,Q46-Q47,0))</f>
        <v>0</v>
      </c>
      <c r="S46" s="35">
        <f>IF($O46=S$2,S$40,IF(S$2&gt;$O46,R46-R47,0))</f>
        <v>0</v>
      </c>
      <c r="T46" s="35">
        <f t="shared" ref="T46:BS46" si="64">IF($O46=T$2,T$40,IF(T$2&gt;$O46,S46-S47,0))</f>
        <v>0</v>
      </c>
      <c r="U46" s="35">
        <f t="shared" si="64"/>
        <v>0</v>
      </c>
      <c r="V46" s="35">
        <f t="shared" si="64"/>
        <v>0</v>
      </c>
      <c r="W46" s="35">
        <f t="shared" si="64"/>
        <v>298.52784104759667</v>
      </c>
      <c r="X46" s="35">
        <f t="shared" si="64"/>
        <v>291.13002061964323</v>
      </c>
      <c r="Y46" s="35">
        <f t="shared" si="64"/>
        <v>283.7322001916898</v>
      </c>
      <c r="Z46" s="35">
        <f t="shared" si="64"/>
        <v>276.33437976373637</v>
      </c>
      <c r="AA46" s="35">
        <f t="shared" si="64"/>
        <v>268.93655933578293</v>
      </c>
      <c r="AB46" s="35">
        <f t="shared" si="64"/>
        <v>261.5387389078295</v>
      </c>
      <c r="AC46" s="35">
        <f t="shared" si="64"/>
        <v>254.14091847987609</v>
      </c>
      <c r="AD46" s="35">
        <f t="shared" si="64"/>
        <v>246.74309805192269</v>
      </c>
      <c r="AE46" s="35">
        <f t="shared" si="64"/>
        <v>239.34527762396928</v>
      </c>
      <c r="AF46" s="35">
        <f t="shared" si="64"/>
        <v>231.94745719601588</v>
      </c>
      <c r="AG46" s="35">
        <f t="shared" si="64"/>
        <v>224.54963676806247</v>
      </c>
      <c r="AH46" s="35">
        <f t="shared" si="64"/>
        <v>217.15181634010906</v>
      </c>
      <c r="AI46" s="35">
        <f t="shared" si="64"/>
        <v>209.75399591215566</v>
      </c>
      <c r="AJ46" s="35">
        <f t="shared" si="64"/>
        <v>202.35617548420225</v>
      </c>
      <c r="AK46" s="35">
        <f t="shared" si="64"/>
        <v>194.95835505624885</v>
      </c>
      <c r="AL46" s="35">
        <f t="shared" si="64"/>
        <v>187.56053462829544</v>
      </c>
      <c r="AM46" s="35">
        <f t="shared" si="64"/>
        <v>180.16271420034204</v>
      </c>
      <c r="AN46" s="35">
        <f t="shared" si="64"/>
        <v>172.76489377238863</v>
      </c>
      <c r="AO46" s="35">
        <f t="shared" si="64"/>
        <v>165.36707334443523</v>
      </c>
      <c r="AP46" s="35">
        <f t="shared" si="64"/>
        <v>157.96925291648182</v>
      </c>
      <c r="AQ46" s="35">
        <f t="shared" si="64"/>
        <v>150.57143248852842</v>
      </c>
      <c r="AR46" s="35">
        <f t="shared" si="64"/>
        <v>143.17361206057501</v>
      </c>
      <c r="AS46" s="35">
        <f t="shared" si="64"/>
        <v>135.7757916326216</v>
      </c>
      <c r="AT46" s="35">
        <f t="shared" si="64"/>
        <v>128.3779712046682</v>
      </c>
      <c r="AU46" s="35">
        <f t="shared" si="64"/>
        <v>120.98015077671479</v>
      </c>
      <c r="AV46" s="35">
        <f t="shared" si="64"/>
        <v>113.58233034876139</v>
      </c>
      <c r="AW46" s="35">
        <f t="shared" si="64"/>
        <v>106.18450992080798</v>
      </c>
      <c r="AX46" s="35">
        <f t="shared" si="64"/>
        <v>98.786689492854578</v>
      </c>
      <c r="AY46" s="35">
        <f t="shared" si="64"/>
        <v>91.388869064901172</v>
      </c>
      <c r="AZ46" s="35">
        <f t="shared" si="64"/>
        <v>83.991048636947767</v>
      </c>
      <c r="BA46" s="35">
        <f t="shared" si="64"/>
        <v>76.593228208994361</v>
      </c>
      <c r="BB46" s="35">
        <f t="shared" si="64"/>
        <v>69.195407781040956</v>
      </c>
      <c r="BC46" s="35">
        <f t="shared" si="64"/>
        <v>61.797587353087543</v>
      </c>
      <c r="BD46" s="35">
        <f t="shared" si="64"/>
        <v>54.399766925134131</v>
      </c>
      <c r="BE46" s="35">
        <f t="shared" si="64"/>
        <v>47.001946497180718</v>
      </c>
      <c r="BF46" s="35">
        <f t="shared" si="64"/>
        <v>39.604126069227306</v>
      </c>
      <c r="BG46" s="35">
        <f t="shared" si="64"/>
        <v>32.206305641273893</v>
      </c>
      <c r="BH46" s="35">
        <f t="shared" si="64"/>
        <v>24.808485213320481</v>
      </c>
      <c r="BI46" s="35">
        <f t="shared" si="64"/>
        <v>17.410664785367068</v>
      </c>
      <c r="BJ46" s="35">
        <f t="shared" si="64"/>
        <v>10.012844357413657</v>
      </c>
      <c r="BK46" s="35">
        <f t="shared" si="64"/>
        <v>2.6150239294602464</v>
      </c>
      <c r="BL46" s="35">
        <f t="shared" si="64"/>
        <v>0</v>
      </c>
      <c r="BM46" s="35">
        <f t="shared" si="64"/>
        <v>0</v>
      </c>
      <c r="BN46" s="35">
        <f t="shared" si="64"/>
        <v>0</v>
      </c>
      <c r="BO46" s="35">
        <f t="shared" si="64"/>
        <v>0</v>
      </c>
      <c r="BP46" s="35">
        <f t="shared" si="64"/>
        <v>0</v>
      </c>
      <c r="BQ46" s="35">
        <f t="shared" si="64"/>
        <v>0</v>
      </c>
      <c r="BR46" s="35">
        <f t="shared" si="64"/>
        <v>0</v>
      </c>
      <c r="BS46" s="35">
        <f t="shared" si="64"/>
        <v>0</v>
      </c>
    </row>
    <row r="47" spans="1:71" hidden="1" outlineLevel="1">
      <c r="F47" t="s">
        <v>169</v>
      </c>
      <c r="L47" s="22" t="s">
        <v>170</v>
      </c>
      <c r="O47" s="22">
        <v>6</v>
      </c>
      <c r="P47" s="39"/>
      <c r="Q47" s="45"/>
      <c r="R47" s="35">
        <f t="shared" ref="R47:AW47" si="65">IF(R$2&gt;=$O47,IF(R46-HLOOKUP($O47,$R$2:$BS$33,30,FALSE)/HLOOKUP($O47,$R$2:$BS$33,31,FALSE)&lt;=0,R46,HLOOKUP($O47,$R$2:$BS$33,30,FALSE)/HLOOKUP($O47,$R$2:$BS$33,31,FALSE)),0)</f>
        <v>0</v>
      </c>
      <c r="S47" s="35">
        <f t="shared" si="65"/>
        <v>0</v>
      </c>
      <c r="T47" s="35">
        <f t="shared" si="65"/>
        <v>0</v>
      </c>
      <c r="U47" s="35">
        <f t="shared" si="65"/>
        <v>0</v>
      </c>
      <c r="V47" s="35">
        <f t="shared" si="65"/>
        <v>0</v>
      </c>
      <c r="W47" s="35">
        <f t="shared" si="65"/>
        <v>7.3978204279534108</v>
      </c>
      <c r="X47" s="35">
        <f t="shared" si="65"/>
        <v>7.3978204279534108</v>
      </c>
      <c r="Y47" s="35">
        <f t="shared" si="65"/>
        <v>7.3978204279534108</v>
      </c>
      <c r="Z47" s="35">
        <f t="shared" si="65"/>
        <v>7.3978204279534108</v>
      </c>
      <c r="AA47" s="35">
        <f t="shared" si="65"/>
        <v>7.3978204279534108</v>
      </c>
      <c r="AB47" s="35">
        <f t="shared" si="65"/>
        <v>7.3978204279534108</v>
      </c>
      <c r="AC47" s="35">
        <f t="shared" si="65"/>
        <v>7.3978204279534108</v>
      </c>
      <c r="AD47" s="35">
        <f t="shared" si="65"/>
        <v>7.3978204279534108</v>
      </c>
      <c r="AE47" s="35">
        <f t="shared" si="65"/>
        <v>7.3978204279534108</v>
      </c>
      <c r="AF47" s="35">
        <f t="shared" si="65"/>
        <v>7.3978204279534108</v>
      </c>
      <c r="AG47" s="35">
        <f t="shared" si="65"/>
        <v>7.3978204279534108</v>
      </c>
      <c r="AH47" s="35">
        <f t="shared" si="65"/>
        <v>7.3978204279534108</v>
      </c>
      <c r="AI47" s="35">
        <f t="shared" si="65"/>
        <v>7.3978204279534108</v>
      </c>
      <c r="AJ47" s="35">
        <f t="shared" si="65"/>
        <v>7.3978204279534108</v>
      </c>
      <c r="AK47" s="35">
        <f t="shared" si="65"/>
        <v>7.3978204279534108</v>
      </c>
      <c r="AL47" s="35">
        <f t="shared" si="65"/>
        <v>7.3978204279534108</v>
      </c>
      <c r="AM47" s="35">
        <f t="shared" si="65"/>
        <v>7.3978204279534108</v>
      </c>
      <c r="AN47" s="35">
        <f t="shared" si="65"/>
        <v>7.3978204279534108</v>
      </c>
      <c r="AO47" s="35">
        <f t="shared" si="65"/>
        <v>7.3978204279534108</v>
      </c>
      <c r="AP47" s="35">
        <f t="shared" si="65"/>
        <v>7.3978204279534108</v>
      </c>
      <c r="AQ47" s="35">
        <f t="shared" si="65"/>
        <v>7.3978204279534108</v>
      </c>
      <c r="AR47" s="35">
        <f t="shared" si="65"/>
        <v>7.3978204279534108</v>
      </c>
      <c r="AS47" s="35">
        <f t="shared" si="65"/>
        <v>7.3978204279534108</v>
      </c>
      <c r="AT47" s="35">
        <f t="shared" si="65"/>
        <v>7.3978204279534108</v>
      </c>
      <c r="AU47" s="35">
        <f t="shared" si="65"/>
        <v>7.3978204279534108</v>
      </c>
      <c r="AV47" s="35">
        <f t="shared" si="65"/>
        <v>7.3978204279534108</v>
      </c>
      <c r="AW47" s="35">
        <f t="shared" si="65"/>
        <v>7.3978204279534108</v>
      </c>
      <c r="AX47" s="35">
        <f t="shared" ref="AX47:BS47" si="66">IF(AX$2&gt;=$O47,IF(AX46-HLOOKUP($O47,$R$2:$BS$33,30,FALSE)/HLOOKUP($O47,$R$2:$BS$33,31,FALSE)&lt;=0,AX46,HLOOKUP($O47,$R$2:$BS$33,30,FALSE)/HLOOKUP($O47,$R$2:$BS$33,31,FALSE)),0)</f>
        <v>7.3978204279534108</v>
      </c>
      <c r="AY47" s="35">
        <f t="shared" si="66"/>
        <v>7.3978204279534108</v>
      </c>
      <c r="AZ47" s="35">
        <f t="shared" si="66"/>
        <v>7.3978204279534108</v>
      </c>
      <c r="BA47" s="35">
        <f t="shared" si="66"/>
        <v>7.3978204279534108</v>
      </c>
      <c r="BB47" s="35">
        <f t="shared" si="66"/>
        <v>7.3978204279534108</v>
      </c>
      <c r="BC47" s="35">
        <f t="shared" si="66"/>
        <v>7.3978204279534108</v>
      </c>
      <c r="BD47" s="35">
        <f t="shared" si="66"/>
        <v>7.3978204279534108</v>
      </c>
      <c r="BE47" s="35">
        <f t="shared" si="66"/>
        <v>7.3978204279534108</v>
      </c>
      <c r="BF47" s="35">
        <f t="shared" si="66"/>
        <v>7.3978204279534108</v>
      </c>
      <c r="BG47" s="35">
        <f t="shared" si="66"/>
        <v>7.3978204279534108</v>
      </c>
      <c r="BH47" s="35">
        <f t="shared" si="66"/>
        <v>7.3978204279534108</v>
      </c>
      <c r="BI47" s="35">
        <f t="shared" si="66"/>
        <v>7.3978204279534108</v>
      </c>
      <c r="BJ47" s="35">
        <f t="shared" si="66"/>
        <v>7.3978204279534108</v>
      </c>
      <c r="BK47" s="35">
        <f t="shared" si="66"/>
        <v>2.6150239294602464</v>
      </c>
      <c r="BL47" s="35">
        <f t="shared" si="66"/>
        <v>0</v>
      </c>
      <c r="BM47" s="35">
        <f t="shared" si="66"/>
        <v>0</v>
      </c>
      <c r="BN47" s="35">
        <f t="shared" si="66"/>
        <v>0</v>
      </c>
      <c r="BO47" s="35">
        <f t="shared" si="66"/>
        <v>0</v>
      </c>
      <c r="BP47" s="35">
        <f t="shared" si="66"/>
        <v>0</v>
      </c>
      <c r="BQ47" s="35">
        <f t="shared" si="66"/>
        <v>0</v>
      </c>
      <c r="BR47" s="35">
        <f t="shared" si="66"/>
        <v>0</v>
      </c>
      <c r="BS47" s="35">
        <f t="shared" si="66"/>
        <v>0</v>
      </c>
    </row>
    <row r="48" spans="1:71" hidden="1" outlineLevel="1">
      <c r="F48" t="s">
        <v>168</v>
      </c>
      <c r="L48" s="22" t="s">
        <v>54</v>
      </c>
      <c r="O48" s="22">
        <v>7</v>
      </c>
      <c r="P48" s="39"/>
      <c r="Q48" s="45"/>
      <c r="R48" s="35">
        <f t="shared" ref="R48:BS48" si="67">IF($O48=R$2,R$40,IF(R$2&gt;$O48,Q48-Q49,0))</f>
        <v>0</v>
      </c>
      <c r="S48" s="35">
        <f t="shared" si="67"/>
        <v>0</v>
      </c>
      <c r="T48" s="35">
        <f t="shared" si="67"/>
        <v>0</v>
      </c>
      <c r="U48" s="35">
        <f t="shared" si="67"/>
        <v>0</v>
      </c>
      <c r="V48" s="35">
        <f t="shared" si="67"/>
        <v>0</v>
      </c>
      <c r="W48" s="35">
        <f t="shared" si="67"/>
        <v>0</v>
      </c>
      <c r="X48" s="35">
        <f t="shared" si="67"/>
        <v>298.50158248446058</v>
      </c>
      <c r="Y48" s="35">
        <f t="shared" si="67"/>
        <v>291.10441277013609</v>
      </c>
      <c r="Z48" s="35">
        <f t="shared" si="67"/>
        <v>283.7072430558116</v>
      </c>
      <c r="AA48" s="35">
        <f t="shared" si="67"/>
        <v>276.31007334148711</v>
      </c>
      <c r="AB48" s="35">
        <f t="shared" si="67"/>
        <v>268.91290362716262</v>
      </c>
      <c r="AC48" s="35">
        <f t="shared" si="67"/>
        <v>261.51573391283813</v>
      </c>
      <c r="AD48" s="35">
        <f t="shared" si="67"/>
        <v>254.11856419851361</v>
      </c>
      <c r="AE48" s="35">
        <f t="shared" si="67"/>
        <v>246.72139448418909</v>
      </c>
      <c r="AF48" s="35">
        <f t="shared" si="67"/>
        <v>239.32422476986457</v>
      </c>
      <c r="AG48" s="35">
        <f t="shared" si="67"/>
        <v>231.92705505554005</v>
      </c>
      <c r="AH48" s="35">
        <f t="shared" si="67"/>
        <v>224.52988534121553</v>
      </c>
      <c r="AI48" s="35">
        <f t="shared" si="67"/>
        <v>217.13271562689101</v>
      </c>
      <c r="AJ48" s="35">
        <f t="shared" si="67"/>
        <v>209.73554591256649</v>
      </c>
      <c r="AK48" s="35">
        <f t="shared" si="67"/>
        <v>202.33837619824197</v>
      </c>
      <c r="AL48" s="35">
        <f t="shared" si="67"/>
        <v>194.94120648391745</v>
      </c>
      <c r="AM48" s="35">
        <f t="shared" si="67"/>
        <v>187.54403676959294</v>
      </c>
      <c r="AN48" s="35">
        <f t="shared" si="67"/>
        <v>180.14686705526842</v>
      </c>
      <c r="AO48" s="35">
        <f t="shared" si="67"/>
        <v>172.7496973409439</v>
      </c>
      <c r="AP48" s="35">
        <f t="shared" si="67"/>
        <v>165.35252762661938</v>
      </c>
      <c r="AQ48" s="35">
        <f t="shared" si="67"/>
        <v>157.95535791229486</v>
      </c>
      <c r="AR48" s="35">
        <f t="shared" si="67"/>
        <v>150.55818819797034</v>
      </c>
      <c r="AS48" s="35">
        <f t="shared" si="67"/>
        <v>143.16101848364582</v>
      </c>
      <c r="AT48" s="35">
        <f t="shared" si="67"/>
        <v>135.7638487693213</v>
      </c>
      <c r="AU48" s="35">
        <f t="shared" si="67"/>
        <v>128.36667905499678</v>
      </c>
      <c r="AV48" s="35">
        <f t="shared" si="67"/>
        <v>120.96950934067227</v>
      </c>
      <c r="AW48" s="35">
        <f t="shared" si="67"/>
        <v>113.57233962634777</v>
      </c>
      <c r="AX48" s="35">
        <f t="shared" si="67"/>
        <v>106.17516991202326</v>
      </c>
      <c r="AY48" s="35">
        <f t="shared" si="67"/>
        <v>98.778000197698759</v>
      </c>
      <c r="AZ48" s="35">
        <f t="shared" si="67"/>
        <v>91.380830483374254</v>
      </c>
      <c r="BA48" s="35">
        <f t="shared" si="67"/>
        <v>83.983660769049749</v>
      </c>
      <c r="BB48" s="35">
        <f t="shared" si="67"/>
        <v>76.586491054725244</v>
      </c>
      <c r="BC48" s="35">
        <f t="shared" si="67"/>
        <v>69.189321340400738</v>
      </c>
      <c r="BD48" s="35">
        <f t="shared" si="67"/>
        <v>61.792151626076233</v>
      </c>
      <c r="BE48" s="35">
        <f t="shared" si="67"/>
        <v>54.394981911751728</v>
      </c>
      <c r="BF48" s="35">
        <f t="shared" si="67"/>
        <v>46.997812197427223</v>
      </c>
      <c r="BG48" s="35">
        <f t="shared" si="67"/>
        <v>39.600642483102718</v>
      </c>
      <c r="BH48" s="35">
        <f t="shared" si="67"/>
        <v>32.203472768778212</v>
      </c>
      <c r="BI48" s="35">
        <f t="shared" si="67"/>
        <v>24.806303054453707</v>
      </c>
      <c r="BJ48" s="35">
        <f t="shared" si="67"/>
        <v>17.409133340129202</v>
      </c>
      <c r="BK48" s="35">
        <f t="shared" si="67"/>
        <v>10.011963625804695</v>
      </c>
      <c r="BL48" s="35">
        <f t="shared" si="67"/>
        <v>2.6147939114801879</v>
      </c>
      <c r="BM48" s="35">
        <f t="shared" si="67"/>
        <v>0</v>
      </c>
      <c r="BN48" s="35">
        <f t="shared" si="67"/>
        <v>0</v>
      </c>
      <c r="BO48" s="35">
        <f t="shared" si="67"/>
        <v>0</v>
      </c>
      <c r="BP48" s="35">
        <f t="shared" si="67"/>
        <v>0</v>
      </c>
      <c r="BQ48" s="35">
        <f t="shared" si="67"/>
        <v>0</v>
      </c>
      <c r="BR48" s="35">
        <f t="shared" si="67"/>
        <v>0</v>
      </c>
      <c r="BS48" s="35">
        <f t="shared" si="67"/>
        <v>0</v>
      </c>
    </row>
    <row r="49" spans="6:71" hidden="1" outlineLevel="1">
      <c r="F49" t="s">
        <v>169</v>
      </c>
      <c r="L49" s="22" t="s">
        <v>170</v>
      </c>
      <c r="O49" s="22">
        <v>7</v>
      </c>
      <c r="P49" s="39"/>
      <c r="Q49" s="45"/>
      <c r="R49" s="35">
        <f t="shared" ref="R49:AW49" si="68">IF(R$2&gt;=$O49,IF(R48-HLOOKUP($O49,$R$2:$BS$33,30,FALSE)/HLOOKUP($O49,$R$2:$BS$33,31,FALSE)&lt;=0,R48,HLOOKUP($O49,$R$2:$BS$33,30,FALSE)/HLOOKUP($O49,$R$2:$BS$33,31,FALSE)),0)</f>
        <v>0</v>
      </c>
      <c r="S49" s="35">
        <f t="shared" si="68"/>
        <v>0</v>
      </c>
      <c r="T49" s="35">
        <f t="shared" si="68"/>
        <v>0</v>
      </c>
      <c r="U49" s="35">
        <f t="shared" si="68"/>
        <v>0</v>
      </c>
      <c r="V49" s="35">
        <f t="shared" si="68"/>
        <v>0</v>
      </c>
      <c r="W49" s="35">
        <f t="shared" si="68"/>
        <v>0</v>
      </c>
      <c r="X49" s="35">
        <f t="shared" si="68"/>
        <v>7.397169714324507</v>
      </c>
      <c r="Y49" s="35">
        <f t="shared" si="68"/>
        <v>7.397169714324507</v>
      </c>
      <c r="Z49" s="35">
        <f t="shared" si="68"/>
        <v>7.397169714324507</v>
      </c>
      <c r="AA49" s="35">
        <f t="shared" si="68"/>
        <v>7.397169714324507</v>
      </c>
      <c r="AB49" s="35">
        <f t="shared" si="68"/>
        <v>7.397169714324507</v>
      </c>
      <c r="AC49" s="35">
        <f t="shared" si="68"/>
        <v>7.397169714324507</v>
      </c>
      <c r="AD49" s="35">
        <f t="shared" si="68"/>
        <v>7.397169714324507</v>
      </c>
      <c r="AE49" s="35">
        <f t="shared" si="68"/>
        <v>7.397169714324507</v>
      </c>
      <c r="AF49" s="35">
        <f t="shared" si="68"/>
        <v>7.397169714324507</v>
      </c>
      <c r="AG49" s="35">
        <f t="shared" si="68"/>
        <v>7.397169714324507</v>
      </c>
      <c r="AH49" s="35">
        <f t="shared" si="68"/>
        <v>7.397169714324507</v>
      </c>
      <c r="AI49" s="35">
        <f t="shared" si="68"/>
        <v>7.397169714324507</v>
      </c>
      <c r="AJ49" s="35">
        <f t="shared" si="68"/>
        <v>7.397169714324507</v>
      </c>
      <c r="AK49" s="35">
        <f t="shared" si="68"/>
        <v>7.397169714324507</v>
      </c>
      <c r="AL49" s="35">
        <f t="shared" si="68"/>
        <v>7.397169714324507</v>
      </c>
      <c r="AM49" s="35">
        <f t="shared" si="68"/>
        <v>7.397169714324507</v>
      </c>
      <c r="AN49" s="35">
        <f t="shared" si="68"/>
        <v>7.397169714324507</v>
      </c>
      <c r="AO49" s="35">
        <f t="shared" si="68"/>
        <v>7.397169714324507</v>
      </c>
      <c r="AP49" s="35">
        <f t="shared" si="68"/>
        <v>7.397169714324507</v>
      </c>
      <c r="AQ49" s="35">
        <f t="shared" si="68"/>
        <v>7.397169714324507</v>
      </c>
      <c r="AR49" s="35">
        <f t="shared" si="68"/>
        <v>7.397169714324507</v>
      </c>
      <c r="AS49" s="35">
        <f t="shared" si="68"/>
        <v>7.397169714324507</v>
      </c>
      <c r="AT49" s="35">
        <f t="shared" si="68"/>
        <v>7.397169714324507</v>
      </c>
      <c r="AU49" s="35">
        <f t="shared" si="68"/>
        <v>7.397169714324507</v>
      </c>
      <c r="AV49" s="35">
        <f t="shared" si="68"/>
        <v>7.397169714324507</v>
      </c>
      <c r="AW49" s="35">
        <f t="shared" si="68"/>
        <v>7.397169714324507</v>
      </c>
      <c r="AX49" s="35">
        <f t="shared" ref="AX49:BS49" si="69">IF(AX$2&gt;=$O49,IF(AX48-HLOOKUP($O49,$R$2:$BS$33,30,FALSE)/HLOOKUP($O49,$R$2:$BS$33,31,FALSE)&lt;=0,AX48,HLOOKUP($O49,$R$2:$BS$33,30,FALSE)/HLOOKUP($O49,$R$2:$BS$33,31,FALSE)),0)</f>
        <v>7.397169714324507</v>
      </c>
      <c r="AY49" s="35">
        <f t="shared" si="69"/>
        <v>7.397169714324507</v>
      </c>
      <c r="AZ49" s="35">
        <f t="shared" si="69"/>
        <v>7.397169714324507</v>
      </c>
      <c r="BA49" s="35">
        <f t="shared" si="69"/>
        <v>7.397169714324507</v>
      </c>
      <c r="BB49" s="35">
        <f t="shared" si="69"/>
        <v>7.397169714324507</v>
      </c>
      <c r="BC49" s="35">
        <f t="shared" si="69"/>
        <v>7.397169714324507</v>
      </c>
      <c r="BD49" s="35">
        <f t="shared" si="69"/>
        <v>7.397169714324507</v>
      </c>
      <c r="BE49" s="35">
        <f t="shared" si="69"/>
        <v>7.397169714324507</v>
      </c>
      <c r="BF49" s="35">
        <f t="shared" si="69"/>
        <v>7.397169714324507</v>
      </c>
      <c r="BG49" s="35">
        <f t="shared" si="69"/>
        <v>7.397169714324507</v>
      </c>
      <c r="BH49" s="35">
        <f t="shared" si="69"/>
        <v>7.397169714324507</v>
      </c>
      <c r="BI49" s="35">
        <f t="shared" si="69"/>
        <v>7.397169714324507</v>
      </c>
      <c r="BJ49" s="35">
        <f t="shared" si="69"/>
        <v>7.397169714324507</v>
      </c>
      <c r="BK49" s="35">
        <f t="shared" si="69"/>
        <v>7.397169714324507</v>
      </c>
      <c r="BL49" s="35">
        <f t="shared" si="69"/>
        <v>2.6147939114801879</v>
      </c>
      <c r="BM49" s="35">
        <f t="shared" si="69"/>
        <v>0</v>
      </c>
      <c r="BN49" s="35">
        <f t="shared" si="69"/>
        <v>0</v>
      </c>
      <c r="BO49" s="35">
        <f t="shared" si="69"/>
        <v>0</v>
      </c>
      <c r="BP49" s="35">
        <f t="shared" si="69"/>
        <v>0</v>
      </c>
      <c r="BQ49" s="35">
        <f t="shared" si="69"/>
        <v>0</v>
      </c>
      <c r="BR49" s="35">
        <f t="shared" si="69"/>
        <v>0</v>
      </c>
      <c r="BS49" s="35">
        <f t="shared" si="69"/>
        <v>0</v>
      </c>
    </row>
    <row r="50" spans="6:71" hidden="1" outlineLevel="1">
      <c r="F50" t="s">
        <v>168</v>
      </c>
      <c r="L50" s="22" t="s">
        <v>54</v>
      </c>
      <c r="O50" s="22">
        <v>8</v>
      </c>
      <c r="P50" s="39"/>
      <c r="Q50" s="45"/>
      <c r="R50" s="35">
        <f t="shared" ref="R50:BS50" si="70">IF($O50=R$2,R$40,IF(R$2&gt;$O50,Q50-Q51,0))</f>
        <v>0</v>
      </c>
      <c r="S50" s="35">
        <f t="shared" si="70"/>
        <v>0</v>
      </c>
      <c r="T50" s="35">
        <f t="shared" si="70"/>
        <v>0</v>
      </c>
      <c r="U50" s="35">
        <f t="shared" si="70"/>
        <v>0</v>
      </c>
      <c r="V50" s="35">
        <f t="shared" si="70"/>
        <v>0</v>
      </c>
      <c r="W50" s="35">
        <f t="shared" si="70"/>
        <v>0</v>
      </c>
      <c r="X50" s="35">
        <f t="shared" si="70"/>
        <v>0</v>
      </c>
      <c r="Y50" s="35">
        <f t="shared" si="70"/>
        <v>299.11631392207863</v>
      </c>
      <c r="Z50" s="35">
        <f t="shared" si="70"/>
        <v>291.70391054388227</v>
      </c>
      <c r="AA50" s="35">
        <f t="shared" si="70"/>
        <v>284.29150716568591</v>
      </c>
      <c r="AB50" s="35">
        <f t="shared" si="70"/>
        <v>276.87910378748956</v>
      </c>
      <c r="AC50" s="35">
        <f t="shared" si="70"/>
        <v>269.4667004092932</v>
      </c>
      <c r="AD50" s="35">
        <f t="shared" si="70"/>
        <v>262.05429703109684</v>
      </c>
      <c r="AE50" s="35">
        <f t="shared" si="70"/>
        <v>254.64189365290045</v>
      </c>
      <c r="AF50" s="35">
        <f t="shared" si="70"/>
        <v>247.22949027470406</v>
      </c>
      <c r="AG50" s="35">
        <f t="shared" si="70"/>
        <v>239.81708689650767</v>
      </c>
      <c r="AH50" s="35">
        <f t="shared" si="70"/>
        <v>232.40468351831129</v>
      </c>
      <c r="AI50" s="35">
        <f t="shared" si="70"/>
        <v>224.9922801401149</v>
      </c>
      <c r="AJ50" s="35">
        <f t="shared" si="70"/>
        <v>217.57987676191851</v>
      </c>
      <c r="AK50" s="35">
        <f t="shared" si="70"/>
        <v>210.16747338372213</v>
      </c>
      <c r="AL50" s="35">
        <f t="shared" si="70"/>
        <v>202.75507000552574</v>
      </c>
      <c r="AM50" s="35">
        <f t="shared" si="70"/>
        <v>195.34266662732935</v>
      </c>
      <c r="AN50" s="35">
        <f t="shared" si="70"/>
        <v>187.93026324913296</v>
      </c>
      <c r="AO50" s="35">
        <f t="shared" si="70"/>
        <v>180.51785987093658</v>
      </c>
      <c r="AP50" s="35">
        <f t="shared" si="70"/>
        <v>173.10545649274019</v>
      </c>
      <c r="AQ50" s="35">
        <f t="shared" si="70"/>
        <v>165.6930531145438</v>
      </c>
      <c r="AR50" s="35">
        <f t="shared" si="70"/>
        <v>158.28064973634741</v>
      </c>
      <c r="AS50" s="35">
        <f t="shared" si="70"/>
        <v>150.86824635815103</v>
      </c>
      <c r="AT50" s="35">
        <f t="shared" si="70"/>
        <v>143.45584297995464</v>
      </c>
      <c r="AU50" s="35">
        <f t="shared" si="70"/>
        <v>136.04343960175825</v>
      </c>
      <c r="AV50" s="35">
        <f t="shared" si="70"/>
        <v>128.63103622356186</v>
      </c>
      <c r="AW50" s="35">
        <f t="shared" si="70"/>
        <v>121.21863284536548</v>
      </c>
      <c r="AX50" s="35">
        <f t="shared" si="70"/>
        <v>113.80622946716909</v>
      </c>
      <c r="AY50" s="35">
        <f t="shared" si="70"/>
        <v>106.3938260889727</v>
      </c>
      <c r="AZ50" s="35">
        <f t="shared" si="70"/>
        <v>98.981422710776314</v>
      </c>
      <c r="BA50" s="35">
        <f t="shared" si="70"/>
        <v>91.569019332579927</v>
      </c>
      <c r="BB50" s="35">
        <f t="shared" si="70"/>
        <v>84.15661595438354</v>
      </c>
      <c r="BC50" s="35">
        <f t="shared" si="70"/>
        <v>76.744212576187152</v>
      </c>
      <c r="BD50" s="35">
        <f t="shared" si="70"/>
        <v>69.331809197990765</v>
      </c>
      <c r="BE50" s="35">
        <f t="shared" si="70"/>
        <v>61.919405819794385</v>
      </c>
      <c r="BF50" s="35">
        <f t="shared" si="70"/>
        <v>54.507002441598004</v>
      </c>
      <c r="BG50" s="35">
        <f t="shared" si="70"/>
        <v>47.094599063401624</v>
      </c>
      <c r="BH50" s="35">
        <f t="shared" si="70"/>
        <v>39.682195685205244</v>
      </c>
      <c r="BI50" s="35">
        <f t="shared" si="70"/>
        <v>32.269792307008863</v>
      </c>
      <c r="BJ50" s="35">
        <f t="shared" si="70"/>
        <v>24.85738892881248</v>
      </c>
      <c r="BK50" s="35">
        <f t="shared" si="70"/>
        <v>17.444985550616096</v>
      </c>
      <c r="BL50" s="35">
        <f t="shared" si="70"/>
        <v>10.032582172419712</v>
      </c>
      <c r="BM50" s="35">
        <f t="shared" si="70"/>
        <v>2.620178794223329</v>
      </c>
      <c r="BN50" s="35">
        <f t="shared" si="70"/>
        <v>0</v>
      </c>
      <c r="BO50" s="35">
        <f t="shared" si="70"/>
        <v>0</v>
      </c>
      <c r="BP50" s="35">
        <f t="shared" si="70"/>
        <v>0</v>
      </c>
      <c r="BQ50" s="35">
        <f t="shared" si="70"/>
        <v>0</v>
      </c>
      <c r="BR50" s="35">
        <f t="shared" si="70"/>
        <v>0</v>
      </c>
      <c r="BS50" s="35">
        <f t="shared" si="70"/>
        <v>0</v>
      </c>
    </row>
    <row r="51" spans="6:71" hidden="1" outlineLevel="1">
      <c r="F51" t="s">
        <v>169</v>
      </c>
      <c r="L51" s="22" t="s">
        <v>170</v>
      </c>
      <c r="O51" s="22">
        <v>8</v>
      </c>
      <c r="P51" s="39"/>
      <c r="Q51" s="45"/>
      <c r="R51" s="35">
        <f t="shared" ref="R51:AW51" si="71">IF(R$2&gt;=$O51,IF(R50-HLOOKUP($O51,$R$2:$BS$33,30,FALSE)/HLOOKUP($O51,$R$2:$BS$33,31,FALSE)&lt;=0,R50,HLOOKUP($O51,$R$2:$BS$33,30,FALSE)/HLOOKUP($O51,$R$2:$BS$33,31,FALSE)),0)</f>
        <v>0</v>
      </c>
      <c r="S51" s="35">
        <f t="shared" si="71"/>
        <v>0</v>
      </c>
      <c r="T51" s="35">
        <f t="shared" si="71"/>
        <v>0</v>
      </c>
      <c r="U51" s="35">
        <f t="shared" si="71"/>
        <v>0</v>
      </c>
      <c r="V51" s="35">
        <f t="shared" si="71"/>
        <v>0</v>
      </c>
      <c r="W51" s="35">
        <f t="shared" si="71"/>
        <v>0</v>
      </c>
      <c r="X51" s="35">
        <f t="shared" si="71"/>
        <v>0</v>
      </c>
      <c r="Y51" s="35">
        <f t="shared" si="71"/>
        <v>7.412403378196383</v>
      </c>
      <c r="Z51" s="35">
        <f t="shared" si="71"/>
        <v>7.412403378196383</v>
      </c>
      <c r="AA51" s="35">
        <f t="shared" si="71"/>
        <v>7.412403378196383</v>
      </c>
      <c r="AB51" s="35">
        <f t="shared" si="71"/>
        <v>7.412403378196383</v>
      </c>
      <c r="AC51" s="35">
        <f t="shared" si="71"/>
        <v>7.412403378196383</v>
      </c>
      <c r="AD51" s="35">
        <f t="shared" si="71"/>
        <v>7.412403378196383</v>
      </c>
      <c r="AE51" s="35">
        <f t="shared" si="71"/>
        <v>7.412403378196383</v>
      </c>
      <c r="AF51" s="35">
        <f t="shared" si="71"/>
        <v>7.412403378196383</v>
      </c>
      <c r="AG51" s="35">
        <f t="shared" si="71"/>
        <v>7.412403378196383</v>
      </c>
      <c r="AH51" s="35">
        <f t="shared" si="71"/>
        <v>7.412403378196383</v>
      </c>
      <c r="AI51" s="35">
        <f t="shared" si="71"/>
        <v>7.412403378196383</v>
      </c>
      <c r="AJ51" s="35">
        <f t="shared" si="71"/>
        <v>7.412403378196383</v>
      </c>
      <c r="AK51" s="35">
        <f t="shared" si="71"/>
        <v>7.412403378196383</v>
      </c>
      <c r="AL51" s="35">
        <f t="shared" si="71"/>
        <v>7.412403378196383</v>
      </c>
      <c r="AM51" s="35">
        <f t="shared" si="71"/>
        <v>7.412403378196383</v>
      </c>
      <c r="AN51" s="35">
        <f t="shared" si="71"/>
        <v>7.412403378196383</v>
      </c>
      <c r="AO51" s="35">
        <f t="shared" si="71"/>
        <v>7.412403378196383</v>
      </c>
      <c r="AP51" s="35">
        <f t="shared" si="71"/>
        <v>7.412403378196383</v>
      </c>
      <c r="AQ51" s="35">
        <f t="shared" si="71"/>
        <v>7.412403378196383</v>
      </c>
      <c r="AR51" s="35">
        <f t="shared" si="71"/>
        <v>7.412403378196383</v>
      </c>
      <c r="AS51" s="35">
        <f t="shared" si="71"/>
        <v>7.412403378196383</v>
      </c>
      <c r="AT51" s="35">
        <f t="shared" si="71"/>
        <v>7.412403378196383</v>
      </c>
      <c r="AU51" s="35">
        <f t="shared" si="71"/>
        <v>7.412403378196383</v>
      </c>
      <c r="AV51" s="35">
        <f t="shared" si="71"/>
        <v>7.412403378196383</v>
      </c>
      <c r="AW51" s="35">
        <f t="shared" si="71"/>
        <v>7.412403378196383</v>
      </c>
      <c r="AX51" s="35">
        <f t="shared" ref="AX51:BS51" si="72">IF(AX$2&gt;=$O51,IF(AX50-HLOOKUP($O51,$R$2:$BS$33,30,FALSE)/HLOOKUP($O51,$R$2:$BS$33,31,FALSE)&lt;=0,AX50,HLOOKUP($O51,$R$2:$BS$33,30,FALSE)/HLOOKUP($O51,$R$2:$BS$33,31,FALSE)),0)</f>
        <v>7.412403378196383</v>
      </c>
      <c r="AY51" s="35">
        <f t="shared" si="72"/>
        <v>7.412403378196383</v>
      </c>
      <c r="AZ51" s="35">
        <f t="shared" si="72"/>
        <v>7.412403378196383</v>
      </c>
      <c r="BA51" s="35">
        <f t="shared" si="72"/>
        <v>7.412403378196383</v>
      </c>
      <c r="BB51" s="35">
        <f t="shared" si="72"/>
        <v>7.412403378196383</v>
      </c>
      <c r="BC51" s="35">
        <f t="shared" si="72"/>
        <v>7.412403378196383</v>
      </c>
      <c r="BD51" s="35">
        <f t="shared" si="72"/>
        <v>7.412403378196383</v>
      </c>
      <c r="BE51" s="35">
        <f t="shared" si="72"/>
        <v>7.412403378196383</v>
      </c>
      <c r="BF51" s="35">
        <f t="shared" si="72"/>
        <v>7.412403378196383</v>
      </c>
      <c r="BG51" s="35">
        <f t="shared" si="72"/>
        <v>7.412403378196383</v>
      </c>
      <c r="BH51" s="35">
        <f t="shared" si="72"/>
        <v>7.412403378196383</v>
      </c>
      <c r="BI51" s="35">
        <f t="shared" si="72"/>
        <v>7.412403378196383</v>
      </c>
      <c r="BJ51" s="35">
        <f t="shared" si="72"/>
        <v>7.412403378196383</v>
      </c>
      <c r="BK51" s="35">
        <f t="shared" si="72"/>
        <v>7.412403378196383</v>
      </c>
      <c r="BL51" s="35">
        <f t="shared" si="72"/>
        <v>7.412403378196383</v>
      </c>
      <c r="BM51" s="35">
        <f t="shared" si="72"/>
        <v>2.620178794223329</v>
      </c>
      <c r="BN51" s="35">
        <f t="shared" si="72"/>
        <v>0</v>
      </c>
      <c r="BO51" s="35">
        <f t="shared" si="72"/>
        <v>0</v>
      </c>
      <c r="BP51" s="35">
        <f t="shared" si="72"/>
        <v>0</v>
      </c>
      <c r="BQ51" s="35">
        <f t="shared" si="72"/>
        <v>0</v>
      </c>
      <c r="BR51" s="35">
        <f t="shared" si="72"/>
        <v>0</v>
      </c>
      <c r="BS51" s="35">
        <f t="shared" si="72"/>
        <v>0</v>
      </c>
    </row>
    <row r="52" spans="6:71" hidden="1" outlineLevel="1">
      <c r="F52" t="s">
        <v>168</v>
      </c>
      <c r="L52" s="22" t="s">
        <v>54</v>
      </c>
      <c r="O52" s="22">
        <v>9</v>
      </c>
      <c r="P52" s="39"/>
      <c r="Q52" s="45"/>
      <c r="R52" s="35">
        <f t="shared" ref="R52:BS52" si="73">IF($O52=R$2,R$40,IF(R$2&gt;$O52,Q52-Q53,0))</f>
        <v>0</v>
      </c>
      <c r="S52" s="35">
        <f t="shared" si="73"/>
        <v>0</v>
      </c>
      <c r="T52" s="35">
        <f t="shared" si="73"/>
        <v>0</v>
      </c>
      <c r="U52" s="35">
        <f t="shared" si="73"/>
        <v>0</v>
      </c>
      <c r="V52" s="35">
        <f t="shared" si="73"/>
        <v>0</v>
      </c>
      <c r="W52" s="35">
        <f t="shared" si="73"/>
        <v>0</v>
      </c>
      <c r="X52" s="35">
        <f t="shared" si="73"/>
        <v>0</v>
      </c>
      <c r="Y52" s="35">
        <f t="shared" si="73"/>
        <v>0</v>
      </c>
      <c r="Z52" s="35">
        <f t="shared" si="73"/>
        <v>303.67069427800084</v>
      </c>
      <c r="AA52" s="35">
        <f t="shared" si="73"/>
        <v>296.14542876970808</v>
      </c>
      <c r="AB52" s="35">
        <f t="shared" si="73"/>
        <v>288.62016326141531</v>
      </c>
      <c r="AC52" s="35">
        <f t="shared" si="73"/>
        <v>281.09489775312255</v>
      </c>
      <c r="AD52" s="35">
        <f t="shared" si="73"/>
        <v>273.56963224482979</v>
      </c>
      <c r="AE52" s="35">
        <f t="shared" si="73"/>
        <v>266.04436673653703</v>
      </c>
      <c r="AF52" s="35">
        <f t="shared" si="73"/>
        <v>258.51910122824427</v>
      </c>
      <c r="AG52" s="35">
        <f t="shared" si="73"/>
        <v>250.99383571995148</v>
      </c>
      <c r="AH52" s="35">
        <f t="shared" si="73"/>
        <v>243.46857021165869</v>
      </c>
      <c r="AI52" s="35">
        <f t="shared" si="73"/>
        <v>235.9433047033659</v>
      </c>
      <c r="AJ52" s="35">
        <f t="shared" si="73"/>
        <v>228.41803919507311</v>
      </c>
      <c r="AK52" s="35">
        <f t="shared" si="73"/>
        <v>220.89277368678032</v>
      </c>
      <c r="AL52" s="35">
        <f t="shared" si="73"/>
        <v>213.36750817848753</v>
      </c>
      <c r="AM52" s="35">
        <f t="shared" si="73"/>
        <v>205.84224267019474</v>
      </c>
      <c r="AN52" s="35">
        <f t="shared" si="73"/>
        <v>198.31697716190195</v>
      </c>
      <c r="AO52" s="35">
        <f t="shared" si="73"/>
        <v>190.79171165360916</v>
      </c>
      <c r="AP52" s="35">
        <f t="shared" si="73"/>
        <v>183.26644614531637</v>
      </c>
      <c r="AQ52" s="35">
        <f t="shared" si="73"/>
        <v>175.74118063702358</v>
      </c>
      <c r="AR52" s="35">
        <f t="shared" si="73"/>
        <v>168.21591512873078</v>
      </c>
      <c r="AS52" s="35">
        <f t="shared" si="73"/>
        <v>160.69064962043799</v>
      </c>
      <c r="AT52" s="35">
        <f t="shared" si="73"/>
        <v>153.1653841121452</v>
      </c>
      <c r="AU52" s="35">
        <f t="shared" si="73"/>
        <v>145.64011860385241</v>
      </c>
      <c r="AV52" s="35">
        <f t="shared" si="73"/>
        <v>138.11485309555962</v>
      </c>
      <c r="AW52" s="35">
        <f t="shared" si="73"/>
        <v>130.58958758726683</v>
      </c>
      <c r="AX52" s="35">
        <f t="shared" si="73"/>
        <v>123.06432207897404</v>
      </c>
      <c r="AY52" s="35">
        <f t="shared" si="73"/>
        <v>115.53905657068125</v>
      </c>
      <c r="AZ52" s="35">
        <f t="shared" si="73"/>
        <v>108.01379106238846</v>
      </c>
      <c r="BA52" s="35">
        <f t="shared" si="73"/>
        <v>100.48852555409567</v>
      </c>
      <c r="BB52" s="35">
        <f t="shared" si="73"/>
        <v>92.963260045802883</v>
      </c>
      <c r="BC52" s="35">
        <f t="shared" si="73"/>
        <v>85.437994537510093</v>
      </c>
      <c r="BD52" s="35">
        <f t="shared" si="73"/>
        <v>77.912729029217303</v>
      </c>
      <c r="BE52" s="35">
        <f t="shared" si="73"/>
        <v>70.387463520924513</v>
      </c>
      <c r="BF52" s="35">
        <f t="shared" si="73"/>
        <v>62.86219801263173</v>
      </c>
      <c r="BG52" s="35">
        <f t="shared" si="73"/>
        <v>55.336932504338947</v>
      </c>
      <c r="BH52" s="35">
        <f t="shared" si="73"/>
        <v>47.811666996046164</v>
      </c>
      <c r="BI52" s="35">
        <f t="shared" si="73"/>
        <v>40.28640148775338</v>
      </c>
      <c r="BJ52" s="35">
        <f t="shared" si="73"/>
        <v>32.761135979460597</v>
      </c>
      <c r="BK52" s="35">
        <f t="shared" si="73"/>
        <v>25.235870471167814</v>
      </c>
      <c r="BL52" s="35">
        <f t="shared" si="73"/>
        <v>17.710604962875031</v>
      </c>
      <c r="BM52" s="35">
        <f t="shared" si="73"/>
        <v>10.185339454582248</v>
      </c>
      <c r="BN52" s="35">
        <f t="shared" si="73"/>
        <v>2.6600739462894651</v>
      </c>
      <c r="BO52" s="35">
        <f t="shared" si="73"/>
        <v>0</v>
      </c>
      <c r="BP52" s="35">
        <f t="shared" si="73"/>
        <v>0</v>
      </c>
      <c r="BQ52" s="35">
        <f t="shared" si="73"/>
        <v>0</v>
      </c>
      <c r="BR52" s="35">
        <f t="shared" si="73"/>
        <v>0</v>
      </c>
      <c r="BS52" s="35">
        <f t="shared" si="73"/>
        <v>0</v>
      </c>
    </row>
    <row r="53" spans="6:71" hidden="1" outlineLevel="1">
      <c r="F53" t="s">
        <v>169</v>
      </c>
      <c r="L53" s="22" t="s">
        <v>170</v>
      </c>
      <c r="O53" s="22">
        <v>9</v>
      </c>
      <c r="P53" s="39"/>
      <c r="Q53" s="45"/>
      <c r="R53" s="35">
        <f t="shared" ref="R53:AW53" si="74">IF(R$2&gt;=$O53,IF(R52-HLOOKUP($O53,$R$2:$BS$33,30,FALSE)/HLOOKUP($O53,$R$2:$BS$33,31,FALSE)&lt;=0,R52,HLOOKUP($O53,$R$2:$BS$33,30,FALSE)/HLOOKUP($O53,$R$2:$BS$33,31,FALSE)),0)</f>
        <v>0</v>
      </c>
      <c r="S53" s="35">
        <f t="shared" si="74"/>
        <v>0</v>
      </c>
      <c r="T53" s="35">
        <f t="shared" si="74"/>
        <v>0</v>
      </c>
      <c r="U53" s="35">
        <f t="shared" si="74"/>
        <v>0</v>
      </c>
      <c r="V53" s="35">
        <f t="shared" si="74"/>
        <v>0</v>
      </c>
      <c r="W53" s="35">
        <f t="shared" si="74"/>
        <v>0</v>
      </c>
      <c r="X53" s="35">
        <f t="shared" si="74"/>
        <v>0</v>
      </c>
      <c r="Y53" s="35">
        <f t="shared" si="74"/>
        <v>0</v>
      </c>
      <c r="Z53" s="35">
        <f t="shared" si="74"/>
        <v>7.5252655082927831</v>
      </c>
      <c r="AA53" s="35">
        <f t="shared" si="74"/>
        <v>7.5252655082927831</v>
      </c>
      <c r="AB53" s="35">
        <f t="shared" si="74"/>
        <v>7.5252655082927831</v>
      </c>
      <c r="AC53" s="35">
        <f t="shared" si="74"/>
        <v>7.5252655082927831</v>
      </c>
      <c r="AD53" s="35">
        <f t="shared" si="74"/>
        <v>7.5252655082927831</v>
      </c>
      <c r="AE53" s="35">
        <f t="shared" si="74"/>
        <v>7.5252655082927831</v>
      </c>
      <c r="AF53" s="35">
        <f t="shared" si="74"/>
        <v>7.5252655082927831</v>
      </c>
      <c r="AG53" s="35">
        <f t="shared" si="74"/>
        <v>7.5252655082927831</v>
      </c>
      <c r="AH53" s="35">
        <f t="shared" si="74"/>
        <v>7.5252655082927831</v>
      </c>
      <c r="AI53" s="35">
        <f t="shared" si="74"/>
        <v>7.5252655082927831</v>
      </c>
      <c r="AJ53" s="35">
        <f t="shared" si="74"/>
        <v>7.5252655082927831</v>
      </c>
      <c r="AK53" s="35">
        <f t="shared" si="74"/>
        <v>7.5252655082927831</v>
      </c>
      <c r="AL53" s="35">
        <f t="shared" si="74"/>
        <v>7.5252655082927831</v>
      </c>
      <c r="AM53" s="35">
        <f t="shared" si="74"/>
        <v>7.5252655082927831</v>
      </c>
      <c r="AN53" s="35">
        <f t="shared" si="74"/>
        <v>7.5252655082927831</v>
      </c>
      <c r="AO53" s="35">
        <f t="shared" si="74"/>
        <v>7.5252655082927831</v>
      </c>
      <c r="AP53" s="35">
        <f t="shared" si="74"/>
        <v>7.5252655082927831</v>
      </c>
      <c r="AQ53" s="35">
        <f t="shared" si="74"/>
        <v>7.5252655082927831</v>
      </c>
      <c r="AR53" s="35">
        <f t="shared" si="74"/>
        <v>7.5252655082927831</v>
      </c>
      <c r="AS53" s="35">
        <f t="shared" si="74"/>
        <v>7.5252655082927831</v>
      </c>
      <c r="AT53" s="35">
        <f t="shared" si="74"/>
        <v>7.5252655082927831</v>
      </c>
      <c r="AU53" s="35">
        <f t="shared" si="74"/>
        <v>7.5252655082927831</v>
      </c>
      <c r="AV53" s="35">
        <f t="shared" si="74"/>
        <v>7.5252655082927831</v>
      </c>
      <c r="AW53" s="35">
        <f t="shared" si="74"/>
        <v>7.5252655082927831</v>
      </c>
      <c r="AX53" s="35">
        <f t="shared" ref="AX53:BS53" si="75">IF(AX$2&gt;=$O53,IF(AX52-HLOOKUP($O53,$R$2:$BS$33,30,FALSE)/HLOOKUP($O53,$R$2:$BS$33,31,FALSE)&lt;=0,AX52,HLOOKUP($O53,$R$2:$BS$33,30,FALSE)/HLOOKUP($O53,$R$2:$BS$33,31,FALSE)),0)</f>
        <v>7.5252655082927831</v>
      </c>
      <c r="AY53" s="35">
        <f t="shared" si="75"/>
        <v>7.5252655082927831</v>
      </c>
      <c r="AZ53" s="35">
        <f t="shared" si="75"/>
        <v>7.5252655082927831</v>
      </c>
      <c r="BA53" s="35">
        <f t="shared" si="75"/>
        <v>7.5252655082927831</v>
      </c>
      <c r="BB53" s="35">
        <f t="shared" si="75"/>
        <v>7.5252655082927831</v>
      </c>
      <c r="BC53" s="35">
        <f t="shared" si="75"/>
        <v>7.5252655082927831</v>
      </c>
      <c r="BD53" s="35">
        <f t="shared" si="75"/>
        <v>7.5252655082927831</v>
      </c>
      <c r="BE53" s="35">
        <f t="shared" si="75"/>
        <v>7.5252655082927831</v>
      </c>
      <c r="BF53" s="35">
        <f t="shared" si="75"/>
        <v>7.5252655082927831</v>
      </c>
      <c r="BG53" s="35">
        <f t="shared" si="75"/>
        <v>7.5252655082927831</v>
      </c>
      <c r="BH53" s="35">
        <f t="shared" si="75"/>
        <v>7.5252655082927831</v>
      </c>
      <c r="BI53" s="35">
        <f t="shared" si="75"/>
        <v>7.5252655082927831</v>
      </c>
      <c r="BJ53" s="35">
        <f t="shared" si="75"/>
        <v>7.5252655082927831</v>
      </c>
      <c r="BK53" s="35">
        <f t="shared" si="75"/>
        <v>7.5252655082927831</v>
      </c>
      <c r="BL53" s="35">
        <f t="shared" si="75"/>
        <v>7.5252655082927831</v>
      </c>
      <c r="BM53" s="35">
        <f t="shared" si="75"/>
        <v>7.5252655082927831</v>
      </c>
      <c r="BN53" s="35">
        <f t="shared" si="75"/>
        <v>2.6600739462894651</v>
      </c>
      <c r="BO53" s="35">
        <f t="shared" si="75"/>
        <v>0</v>
      </c>
      <c r="BP53" s="35">
        <f t="shared" si="75"/>
        <v>0</v>
      </c>
      <c r="BQ53" s="35">
        <f t="shared" si="75"/>
        <v>0</v>
      </c>
      <c r="BR53" s="35">
        <f t="shared" si="75"/>
        <v>0</v>
      </c>
      <c r="BS53" s="35">
        <f t="shared" si="75"/>
        <v>0</v>
      </c>
    </row>
    <row r="54" spans="6:71" hidden="1" outlineLevel="1">
      <c r="F54" t="s">
        <v>168</v>
      </c>
      <c r="L54" s="22" t="s">
        <v>54</v>
      </c>
      <c r="O54" s="22">
        <v>10</v>
      </c>
      <c r="P54" s="39"/>
      <c r="Q54" s="45"/>
      <c r="R54" s="35">
        <f t="shared" ref="R54:BS54" si="76">IF($O54=R$2,R$40,IF(R$2&gt;$O54,Q54-Q55,0))</f>
        <v>0</v>
      </c>
      <c r="S54" s="35">
        <f t="shared" si="76"/>
        <v>0</v>
      </c>
      <c r="T54" s="35">
        <f t="shared" si="76"/>
        <v>0</v>
      </c>
      <c r="U54" s="35">
        <f t="shared" si="76"/>
        <v>0</v>
      </c>
      <c r="V54" s="35">
        <f t="shared" si="76"/>
        <v>0</v>
      </c>
      <c r="W54" s="35">
        <f t="shared" si="76"/>
        <v>0</v>
      </c>
      <c r="X54" s="35">
        <f t="shared" si="76"/>
        <v>0</v>
      </c>
      <c r="Y54" s="35">
        <f t="shared" si="76"/>
        <v>0</v>
      </c>
      <c r="Z54" s="35">
        <f t="shared" si="76"/>
        <v>0</v>
      </c>
      <c r="AA54" s="35">
        <f t="shared" si="76"/>
        <v>309.49437991567436</v>
      </c>
      <c r="AB54" s="35">
        <f t="shared" si="76"/>
        <v>301.82479761459876</v>
      </c>
      <c r="AC54" s="35">
        <f t="shared" si="76"/>
        <v>294.15521531352317</v>
      </c>
      <c r="AD54" s="35">
        <f t="shared" si="76"/>
        <v>286.48563301244758</v>
      </c>
      <c r="AE54" s="35">
        <f t="shared" si="76"/>
        <v>278.81605071137199</v>
      </c>
      <c r="AF54" s="35">
        <f t="shared" si="76"/>
        <v>271.14646841029639</v>
      </c>
      <c r="AG54" s="35">
        <f t="shared" si="76"/>
        <v>263.4768861092208</v>
      </c>
      <c r="AH54" s="35">
        <f t="shared" si="76"/>
        <v>255.80730380814524</v>
      </c>
      <c r="AI54" s="35">
        <f t="shared" si="76"/>
        <v>248.13772150706967</v>
      </c>
      <c r="AJ54" s="35">
        <f t="shared" si="76"/>
        <v>240.46813920599411</v>
      </c>
      <c r="AK54" s="35">
        <f t="shared" si="76"/>
        <v>232.79855690491854</v>
      </c>
      <c r="AL54" s="35">
        <f t="shared" si="76"/>
        <v>225.12897460384298</v>
      </c>
      <c r="AM54" s="35">
        <f t="shared" si="76"/>
        <v>217.45939230276741</v>
      </c>
      <c r="AN54" s="35">
        <f t="shared" si="76"/>
        <v>209.78981000169185</v>
      </c>
      <c r="AO54" s="35">
        <f t="shared" si="76"/>
        <v>202.12022770061628</v>
      </c>
      <c r="AP54" s="35">
        <f t="shared" si="76"/>
        <v>194.45064539954072</v>
      </c>
      <c r="AQ54" s="35">
        <f t="shared" si="76"/>
        <v>186.78106309846515</v>
      </c>
      <c r="AR54" s="35">
        <f t="shared" si="76"/>
        <v>179.11148079738959</v>
      </c>
      <c r="AS54" s="35">
        <f t="shared" si="76"/>
        <v>171.44189849631402</v>
      </c>
      <c r="AT54" s="35">
        <f t="shared" si="76"/>
        <v>163.77231619523846</v>
      </c>
      <c r="AU54" s="35">
        <f t="shared" si="76"/>
        <v>156.1027338941629</v>
      </c>
      <c r="AV54" s="35">
        <f t="shared" si="76"/>
        <v>148.43315159308733</v>
      </c>
      <c r="AW54" s="35">
        <f t="shared" si="76"/>
        <v>140.76356929201177</v>
      </c>
      <c r="AX54" s="35">
        <f t="shared" si="76"/>
        <v>133.0939869909362</v>
      </c>
      <c r="AY54" s="35">
        <f t="shared" si="76"/>
        <v>125.42440468986062</v>
      </c>
      <c r="AZ54" s="35">
        <f t="shared" si="76"/>
        <v>117.75482238878504</v>
      </c>
      <c r="BA54" s="35">
        <f t="shared" si="76"/>
        <v>110.08524008770947</v>
      </c>
      <c r="BB54" s="35">
        <f t="shared" si="76"/>
        <v>102.41565778663389</v>
      </c>
      <c r="BC54" s="35">
        <f t="shared" si="76"/>
        <v>94.746075485558308</v>
      </c>
      <c r="BD54" s="35">
        <f t="shared" si="76"/>
        <v>87.076493184482729</v>
      </c>
      <c r="BE54" s="35">
        <f t="shared" si="76"/>
        <v>79.40691088340715</v>
      </c>
      <c r="BF54" s="35">
        <f t="shared" si="76"/>
        <v>71.737328582331571</v>
      </c>
      <c r="BG54" s="35">
        <f t="shared" si="76"/>
        <v>64.067746281255992</v>
      </c>
      <c r="BH54" s="35">
        <f t="shared" si="76"/>
        <v>56.398163980180421</v>
      </c>
      <c r="BI54" s="35">
        <f t="shared" si="76"/>
        <v>48.728581679104849</v>
      </c>
      <c r="BJ54" s="35">
        <f t="shared" si="76"/>
        <v>41.058999378029277</v>
      </c>
      <c r="BK54" s="35">
        <f t="shared" si="76"/>
        <v>33.389417076953706</v>
      </c>
      <c r="BL54" s="35">
        <f t="shared" si="76"/>
        <v>25.719834775878134</v>
      </c>
      <c r="BM54" s="35">
        <f t="shared" si="76"/>
        <v>18.050252474802562</v>
      </c>
      <c r="BN54" s="35">
        <f t="shared" si="76"/>
        <v>10.380670173726989</v>
      </c>
      <c r="BO54" s="35">
        <f t="shared" si="76"/>
        <v>2.7110878726514152</v>
      </c>
      <c r="BP54" s="35">
        <f t="shared" si="76"/>
        <v>0</v>
      </c>
      <c r="BQ54" s="35">
        <f t="shared" si="76"/>
        <v>0</v>
      </c>
      <c r="BR54" s="35">
        <f t="shared" si="76"/>
        <v>0</v>
      </c>
      <c r="BS54" s="35">
        <f t="shared" si="76"/>
        <v>0</v>
      </c>
    </row>
    <row r="55" spans="6:71" hidden="1" outlineLevel="1">
      <c r="F55" t="s">
        <v>169</v>
      </c>
      <c r="L55" s="22" t="s">
        <v>170</v>
      </c>
      <c r="O55" s="22">
        <v>10</v>
      </c>
      <c r="P55" s="39"/>
      <c r="Q55" s="45"/>
      <c r="R55" s="35">
        <f t="shared" ref="R55:AW55" si="77">IF(R$2&gt;=$O55,IF(R54-HLOOKUP($O55,$R$2:$BS$33,30,FALSE)/HLOOKUP($O55,$R$2:$BS$33,31,FALSE)&lt;=0,R54,HLOOKUP($O55,$R$2:$BS$33,30,FALSE)/HLOOKUP($O55,$R$2:$BS$33,31,FALSE)),0)</f>
        <v>0</v>
      </c>
      <c r="S55" s="35">
        <f t="shared" si="77"/>
        <v>0</v>
      </c>
      <c r="T55" s="35">
        <f t="shared" si="77"/>
        <v>0</v>
      </c>
      <c r="U55" s="35">
        <f t="shared" si="77"/>
        <v>0</v>
      </c>
      <c r="V55" s="35">
        <f t="shared" si="77"/>
        <v>0</v>
      </c>
      <c r="W55" s="35">
        <f t="shared" si="77"/>
        <v>0</v>
      </c>
      <c r="X55" s="35">
        <f t="shared" si="77"/>
        <v>0</v>
      </c>
      <c r="Y55" s="35">
        <f t="shared" si="77"/>
        <v>0</v>
      </c>
      <c r="Z55" s="35">
        <f t="shared" si="77"/>
        <v>0</v>
      </c>
      <c r="AA55" s="35">
        <f t="shared" si="77"/>
        <v>7.6695823010755735</v>
      </c>
      <c r="AB55" s="35">
        <f t="shared" si="77"/>
        <v>7.6695823010755735</v>
      </c>
      <c r="AC55" s="35">
        <f t="shared" si="77"/>
        <v>7.6695823010755735</v>
      </c>
      <c r="AD55" s="35">
        <f t="shared" si="77"/>
        <v>7.6695823010755735</v>
      </c>
      <c r="AE55" s="35">
        <f t="shared" si="77"/>
        <v>7.6695823010755735</v>
      </c>
      <c r="AF55" s="35">
        <f t="shared" si="77"/>
        <v>7.6695823010755735</v>
      </c>
      <c r="AG55" s="35">
        <f t="shared" si="77"/>
        <v>7.6695823010755735</v>
      </c>
      <c r="AH55" s="35">
        <f t="shared" si="77"/>
        <v>7.6695823010755735</v>
      </c>
      <c r="AI55" s="35">
        <f t="shared" si="77"/>
        <v>7.6695823010755735</v>
      </c>
      <c r="AJ55" s="35">
        <f t="shared" si="77"/>
        <v>7.6695823010755735</v>
      </c>
      <c r="AK55" s="35">
        <f t="shared" si="77"/>
        <v>7.6695823010755735</v>
      </c>
      <c r="AL55" s="35">
        <f t="shared" si="77"/>
        <v>7.6695823010755735</v>
      </c>
      <c r="AM55" s="35">
        <f t="shared" si="77"/>
        <v>7.6695823010755735</v>
      </c>
      <c r="AN55" s="35">
        <f t="shared" si="77"/>
        <v>7.6695823010755735</v>
      </c>
      <c r="AO55" s="35">
        <f t="shared" si="77"/>
        <v>7.6695823010755735</v>
      </c>
      <c r="AP55" s="35">
        <f t="shared" si="77"/>
        <v>7.6695823010755735</v>
      </c>
      <c r="AQ55" s="35">
        <f t="shared" si="77"/>
        <v>7.6695823010755735</v>
      </c>
      <c r="AR55" s="35">
        <f t="shared" si="77"/>
        <v>7.6695823010755735</v>
      </c>
      <c r="AS55" s="35">
        <f t="shared" si="77"/>
        <v>7.6695823010755735</v>
      </c>
      <c r="AT55" s="35">
        <f t="shared" si="77"/>
        <v>7.6695823010755735</v>
      </c>
      <c r="AU55" s="35">
        <f t="shared" si="77"/>
        <v>7.6695823010755735</v>
      </c>
      <c r="AV55" s="35">
        <f t="shared" si="77"/>
        <v>7.6695823010755735</v>
      </c>
      <c r="AW55" s="35">
        <f t="shared" si="77"/>
        <v>7.6695823010755735</v>
      </c>
      <c r="AX55" s="35">
        <f t="shared" ref="AX55:BS55" si="78">IF(AX$2&gt;=$O55,IF(AX54-HLOOKUP($O55,$R$2:$BS$33,30,FALSE)/HLOOKUP($O55,$R$2:$BS$33,31,FALSE)&lt;=0,AX54,HLOOKUP($O55,$R$2:$BS$33,30,FALSE)/HLOOKUP($O55,$R$2:$BS$33,31,FALSE)),0)</f>
        <v>7.6695823010755735</v>
      </c>
      <c r="AY55" s="35">
        <f t="shared" si="78"/>
        <v>7.6695823010755735</v>
      </c>
      <c r="AZ55" s="35">
        <f t="shared" si="78"/>
        <v>7.6695823010755735</v>
      </c>
      <c r="BA55" s="35">
        <f t="shared" si="78"/>
        <v>7.6695823010755735</v>
      </c>
      <c r="BB55" s="35">
        <f t="shared" si="78"/>
        <v>7.6695823010755735</v>
      </c>
      <c r="BC55" s="35">
        <f t="shared" si="78"/>
        <v>7.6695823010755735</v>
      </c>
      <c r="BD55" s="35">
        <f t="shared" si="78"/>
        <v>7.6695823010755735</v>
      </c>
      <c r="BE55" s="35">
        <f t="shared" si="78"/>
        <v>7.6695823010755735</v>
      </c>
      <c r="BF55" s="35">
        <f t="shared" si="78"/>
        <v>7.6695823010755735</v>
      </c>
      <c r="BG55" s="35">
        <f t="shared" si="78"/>
        <v>7.6695823010755735</v>
      </c>
      <c r="BH55" s="35">
        <f t="shared" si="78"/>
        <v>7.6695823010755735</v>
      </c>
      <c r="BI55" s="35">
        <f t="shared" si="78"/>
        <v>7.6695823010755735</v>
      </c>
      <c r="BJ55" s="35">
        <f t="shared" si="78"/>
        <v>7.6695823010755735</v>
      </c>
      <c r="BK55" s="35">
        <f t="shared" si="78"/>
        <v>7.6695823010755735</v>
      </c>
      <c r="BL55" s="35">
        <f t="shared" si="78"/>
        <v>7.6695823010755735</v>
      </c>
      <c r="BM55" s="35">
        <f t="shared" si="78"/>
        <v>7.6695823010755735</v>
      </c>
      <c r="BN55" s="35">
        <f t="shared" si="78"/>
        <v>7.6695823010755735</v>
      </c>
      <c r="BO55" s="35">
        <f t="shared" si="78"/>
        <v>2.7110878726514152</v>
      </c>
      <c r="BP55" s="35">
        <f t="shared" si="78"/>
        <v>0</v>
      </c>
      <c r="BQ55" s="35">
        <f t="shared" si="78"/>
        <v>0</v>
      </c>
      <c r="BR55" s="35">
        <f t="shared" si="78"/>
        <v>0</v>
      </c>
      <c r="BS55" s="35">
        <f t="shared" si="78"/>
        <v>0</v>
      </c>
    </row>
    <row r="56" spans="6:71" hidden="1" outlineLevel="1">
      <c r="F56" t="s">
        <v>168</v>
      </c>
      <c r="L56" s="22" t="s">
        <v>54</v>
      </c>
      <c r="O56" s="22">
        <v>11</v>
      </c>
      <c r="P56" s="39"/>
      <c r="Q56" s="45"/>
      <c r="R56" s="35">
        <f t="shared" ref="R56:BS56" si="79">IF($O56=R$2,R$40,IF(R$2&gt;$O56,Q56-Q57,0))</f>
        <v>0</v>
      </c>
      <c r="S56" s="35">
        <f t="shared" si="79"/>
        <v>0</v>
      </c>
      <c r="T56" s="35">
        <f t="shared" si="79"/>
        <v>0</v>
      </c>
      <c r="U56" s="35">
        <f t="shared" si="79"/>
        <v>0</v>
      </c>
      <c r="V56" s="35">
        <f t="shared" si="79"/>
        <v>0</v>
      </c>
      <c r="W56" s="35">
        <f t="shared" si="79"/>
        <v>0</v>
      </c>
      <c r="X56" s="35">
        <f t="shared" si="79"/>
        <v>0</v>
      </c>
      <c r="Y56" s="35">
        <f t="shared" si="79"/>
        <v>0</v>
      </c>
      <c r="Z56" s="35">
        <f t="shared" si="79"/>
        <v>0</v>
      </c>
      <c r="AA56" s="35">
        <f t="shared" si="79"/>
        <v>0</v>
      </c>
      <c r="AB56" s="35">
        <f t="shared" si="79"/>
        <v>315.96855328216947</v>
      </c>
      <c r="AC56" s="35">
        <f t="shared" si="79"/>
        <v>308.1385344475475</v>
      </c>
      <c r="AD56" s="35">
        <f t="shared" si="79"/>
        <v>300.30851561292553</v>
      </c>
      <c r="AE56" s="35">
        <f t="shared" si="79"/>
        <v>292.47849677830357</v>
      </c>
      <c r="AF56" s="35">
        <f t="shared" si="79"/>
        <v>284.6484779436816</v>
      </c>
      <c r="AG56" s="35">
        <f t="shared" si="79"/>
        <v>276.81845910905963</v>
      </c>
      <c r="AH56" s="35">
        <f t="shared" si="79"/>
        <v>268.98844027443766</v>
      </c>
      <c r="AI56" s="35">
        <f t="shared" si="79"/>
        <v>261.1584214398157</v>
      </c>
      <c r="AJ56" s="35">
        <f t="shared" si="79"/>
        <v>253.32840260519373</v>
      </c>
      <c r="AK56" s="35">
        <f t="shared" si="79"/>
        <v>245.49838377057176</v>
      </c>
      <c r="AL56" s="35">
        <f t="shared" si="79"/>
        <v>237.6683649359498</v>
      </c>
      <c r="AM56" s="35">
        <f t="shared" si="79"/>
        <v>229.83834610132783</v>
      </c>
      <c r="AN56" s="35">
        <f t="shared" si="79"/>
        <v>222.00832726670586</v>
      </c>
      <c r="AO56" s="35">
        <f t="shared" si="79"/>
        <v>214.1783084320839</v>
      </c>
      <c r="AP56" s="35">
        <f t="shared" si="79"/>
        <v>206.34828959746193</v>
      </c>
      <c r="AQ56" s="35">
        <f t="shared" si="79"/>
        <v>198.51827076283996</v>
      </c>
      <c r="AR56" s="35">
        <f t="shared" si="79"/>
        <v>190.68825192821799</v>
      </c>
      <c r="AS56" s="35">
        <f t="shared" si="79"/>
        <v>182.85823309359603</v>
      </c>
      <c r="AT56" s="35">
        <f t="shared" si="79"/>
        <v>175.02821425897406</v>
      </c>
      <c r="AU56" s="35">
        <f t="shared" si="79"/>
        <v>167.19819542435209</v>
      </c>
      <c r="AV56" s="35">
        <f t="shared" si="79"/>
        <v>159.36817658973013</v>
      </c>
      <c r="AW56" s="35">
        <f t="shared" si="79"/>
        <v>151.53815775510816</v>
      </c>
      <c r="AX56" s="35">
        <f t="shared" si="79"/>
        <v>143.70813892048619</v>
      </c>
      <c r="AY56" s="35">
        <f t="shared" si="79"/>
        <v>135.87812008586423</v>
      </c>
      <c r="AZ56" s="35">
        <f t="shared" si="79"/>
        <v>128.04810125124226</v>
      </c>
      <c r="BA56" s="35">
        <f t="shared" si="79"/>
        <v>120.21808241662028</v>
      </c>
      <c r="BB56" s="35">
        <f t="shared" si="79"/>
        <v>112.3880635819983</v>
      </c>
      <c r="BC56" s="35">
        <f t="shared" si="79"/>
        <v>104.55804474737631</v>
      </c>
      <c r="BD56" s="35">
        <f t="shared" si="79"/>
        <v>96.728025912754333</v>
      </c>
      <c r="BE56" s="35">
        <f t="shared" si="79"/>
        <v>88.898007078132352</v>
      </c>
      <c r="BF56" s="35">
        <f t="shared" si="79"/>
        <v>81.067988243510371</v>
      </c>
      <c r="BG56" s="35">
        <f t="shared" si="79"/>
        <v>73.237969408888389</v>
      </c>
      <c r="BH56" s="35">
        <f t="shared" si="79"/>
        <v>65.407950574266408</v>
      </c>
      <c r="BI56" s="35">
        <f t="shared" si="79"/>
        <v>57.577931739644427</v>
      </c>
      <c r="BJ56" s="35">
        <f t="shared" si="79"/>
        <v>49.747912905022446</v>
      </c>
      <c r="BK56" s="35">
        <f t="shared" si="79"/>
        <v>41.917894070400465</v>
      </c>
      <c r="BL56" s="35">
        <f t="shared" si="79"/>
        <v>34.087875235778483</v>
      </c>
      <c r="BM56" s="35">
        <f t="shared" si="79"/>
        <v>26.257856401156502</v>
      </c>
      <c r="BN56" s="35">
        <f t="shared" si="79"/>
        <v>18.427837566534521</v>
      </c>
      <c r="BO56" s="35">
        <f t="shared" si="79"/>
        <v>10.59781873191254</v>
      </c>
      <c r="BP56" s="35">
        <f t="shared" si="79"/>
        <v>2.7677998972905584</v>
      </c>
      <c r="BQ56" s="35">
        <f t="shared" si="79"/>
        <v>0</v>
      </c>
      <c r="BR56" s="35">
        <f t="shared" si="79"/>
        <v>0</v>
      </c>
      <c r="BS56" s="35">
        <f t="shared" si="79"/>
        <v>0</v>
      </c>
    </row>
    <row r="57" spans="6:71" hidden="1" outlineLevel="1">
      <c r="F57" t="s">
        <v>169</v>
      </c>
      <c r="L57" s="22" t="s">
        <v>170</v>
      </c>
      <c r="O57" s="22">
        <v>11</v>
      </c>
      <c r="P57" s="39"/>
      <c r="Q57" s="45"/>
      <c r="R57" s="35">
        <f t="shared" ref="R57:AW57" si="80">IF(R$2&gt;=$O57,IF(R56-HLOOKUP($O57,$R$2:$BS$33,30,FALSE)/HLOOKUP($O57,$R$2:$BS$33,31,FALSE)&lt;=0,R56,HLOOKUP($O57,$R$2:$BS$33,30,FALSE)/HLOOKUP($O57,$R$2:$BS$33,31,FALSE)),0)</f>
        <v>0</v>
      </c>
      <c r="S57" s="35">
        <f t="shared" si="80"/>
        <v>0</v>
      </c>
      <c r="T57" s="35">
        <f t="shared" si="80"/>
        <v>0</v>
      </c>
      <c r="U57" s="35">
        <f t="shared" si="80"/>
        <v>0</v>
      </c>
      <c r="V57" s="35">
        <f t="shared" si="80"/>
        <v>0</v>
      </c>
      <c r="W57" s="35">
        <f t="shared" si="80"/>
        <v>0</v>
      </c>
      <c r="X57" s="35">
        <f t="shared" si="80"/>
        <v>0</v>
      </c>
      <c r="Y57" s="35">
        <f t="shared" si="80"/>
        <v>0</v>
      </c>
      <c r="Z57" s="35">
        <f t="shared" si="80"/>
        <v>0</v>
      </c>
      <c r="AA57" s="35">
        <f t="shared" si="80"/>
        <v>0</v>
      </c>
      <c r="AB57" s="35">
        <f t="shared" si="80"/>
        <v>7.8300188346219812</v>
      </c>
      <c r="AC57" s="35">
        <f t="shared" si="80"/>
        <v>7.8300188346219812</v>
      </c>
      <c r="AD57" s="35">
        <f t="shared" si="80"/>
        <v>7.8300188346219812</v>
      </c>
      <c r="AE57" s="35">
        <f t="shared" si="80"/>
        <v>7.8300188346219812</v>
      </c>
      <c r="AF57" s="35">
        <f t="shared" si="80"/>
        <v>7.8300188346219812</v>
      </c>
      <c r="AG57" s="35">
        <f t="shared" si="80"/>
        <v>7.8300188346219812</v>
      </c>
      <c r="AH57" s="35">
        <f t="shared" si="80"/>
        <v>7.8300188346219812</v>
      </c>
      <c r="AI57" s="35">
        <f t="shared" si="80"/>
        <v>7.8300188346219812</v>
      </c>
      <c r="AJ57" s="35">
        <f t="shared" si="80"/>
        <v>7.8300188346219812</v>
      </c>
      <c r="AK57" s="35">
        <f t="shared" si="80"/>
        <v>7.8300188346219812</v>
      </c>
      <c r="AL57" s="35">
        <f t="shared" si="80"/>
        <v>7.8300188346219812</v>
      </c>
      <c r="AM57" s="35">
        <f t="shared" si="80"/>
        <v>7.8300188346219812</v>
      </c>
      <c r="AN57" s="35">
        <f t="shared" si="80"/>
        <v>7.8300188346219812</v>
      </c>
      <c r="AO57" s="35">
        <f t="shared" si="80"/>
        <v>7.8300188346219812</v>
      </c>
      <c r="AP57" s="35">
        <f t="shared" si="80"/>
        <v>7.8300188346219812</v>
      </c>
      <c r="AQ57" s="35">
        <f t="shared" si="80"/>
        <v>7.8300188346219812</v>
      </c>
      <c r="AR57" s="35">
        <f t="shared" si="80"/>
        <v>7.8300188346219812</v>
      </c>
      <c r="AS57" s="35">
        <f t="shared" si="80"/>
        <v>7.8300188346219812</v>
      </c>
      <c r="AT57" s="35">
        <f t="shared" si="80"/>
        <v>7.8300188346219812</v>
      </c>
      <c r="AU57" s="35">
        <f t="shared" si="80"/>
        <v>7.8300188346219812</v>
      </c>
      <c r="AV57" s="35">
        <f t="shared" si="80"/>
        <v>7.8300188346219812</v>
      </c>
      <c r="AW57" s="35">
        <f t="shared" si="80"/>
        <v>7.8300188346219812</v>
      </c>
      <c r="AX57" s="35">
        <f t="shared" ref="AX57:BS57" si="81">IF(AX$2&gt;=$O57,IF(AX56-HLOOKUP($O57,$R$2:$BS$33,30,FALSE)/HLOOKUP($O57,$R$2:$BS$33,31,FALSE)&lt;=0,AX56,HLOOKUP($O57,$R$2:$BS$33,30,FALSE)/HLOOKUP($O57,$R$2:$BS$33,31,FALSE)),0)</f>
        <v>7.8300188346219812</v>
      </c>
      <c r="AY57" s="35">
        <f t="shared" si="81"/>
        <v>7.8300188346219812</v>
      </c>
      <c r="AZ57" s="35">
        <f t="shared" si="81"/>
        <v>7.8300188346219812</v>
      </c>
      <c r="BA57" s="35">
        <f t="shared" si="81"/>
        <v>7.8300188346219812</v>
      </c>
      <c r="BB57" s="35">
        <f t="shared" si="81"/>
        <v>7.8300188346219812</v>
      </c>
      <c r="BC57" s="35">
        <f t="shared" si="81"/>
        <v>7.8300188346219812</v>
      </c>
      <c r="BD57" s="35">
        <f t="shared" si="81"/>
        <v>7.8300188346219812</v>
      </c>
      <c r="BE57" s="35">
        <f t="shared" si="81"/>
        <v>7.8300188346219812</v>
      </c>
      <c r="BF57" s="35">
        <f t="shared" si="81"/>
        <v>7.8300188346219812</v>
      </c>
      <c r="BG57" s="35">
        <f t="shared" si="81"/>
        <v>7.8300188346219812</v>
      </c>
      <c r="BH57" s="35">
        <f t="shared" si="81"/>
        <v>7.8300188346219812</v>
      </c>
      <c r="BI57" s="35">
        <f t="shared" si="81"/>
        <v>7.8300188346219812</v>
      </c>
      <c r="BJ57" s="35">
        <f t="shared" si="81"/>
        <v>7.8300188346219812</v>
      </c>
      <c r="BK57" s="35">
        <f t="shared" si="81"/>
        <v>7.8300188346219812</v>
      </c>
      <c r="BL57" s="35">
        <f t="shared" si="81"/>
        <v>7.8300188346219812</v>
      </c>
      <c r="BM57" s="35">
        <f t="shared" si="81"/>
        <v>7.8300188346219812</v>
      </c>
      <c r="BN57" s="35">
        <f t="shared" si="81"/>
        <v>7.8300188346219812</v>
      </c>
      <c r="BO57" s="35">
        <f t="shared" si="81"/>
        <v>7.8300188346219812</v>
      </c>
      <c r="BP57" s="35">
        <f t="shared" si="81"/>
        <v>2.7677998972905584</v>
      </c>
      <c r="BQ57" s="35">
        <f t="shared" si="81"/>
        <v>0</v>
      </c>
      <c r="BR57" s="35">
        <f t="shared" si="81"/>
        <v>0</v>
      </c>
      <c r="BS57" s="35">
        <f t="shared" si="81"/>
        <v>0</v>
      </c>
    </row>
    <row r="58" spans="6:71" hidden="1" outlineLevel="1">
      <c r="F58" t="s">
        <v>168</v>
      </c>
      <c r="L58" s="22" t="s">
        <v>54</v>
      </c>
      <c r="O58" s="22">
        <v>12</v>
      </c>
      <c r="P58" s="39"/>
      <c r="Q58" s="45"/>
      <c r="R58" s="35">
        <f t="shared" ref="R58:BS58" si="82">IF($O58=R$2,R$40,IF(R$2&gt;$O58,Q58-Q59,0))</f>
        <v>0</v>
      </c>
      <c r="S58" s="35">
        <f t="shared" si="82"/>
        <v>0</v>
      </c>
      <c r="T58" s="35">
        <f t="shared" si="82"/>
        <v>0</v>
      </c>
      <c r="U58" s="35">
        <f t="shared" si="82"/>
        <v>0</v>
      </c>
      <c r="V58" s="35">
        <f t="shared" si="82"/>
        <v>0</v>
      </c>
      <c r="W58" s="35">
        <f t="shared" si="82"/>
        <v>0</v>
      </c>
      <c r="X58" s="35">
        <f t="shared" si="82"/>
        <v>0</v>
      </c>
      <c r="Y58" s="35">
        <f t="shared" si="82"/>
        <v>0</v>
      </c>
      <c r="Z58" s="35">
        <f t="shared" si="82"/>
        <v>0</v>
      </c>
      <c r="AA58" s="35">
        <f t="shared" si="82"/>
        <v>0</v>
      </c>
      <c r="AB58" s="35">
        <f t="shared" si="82"/>
        <v>0</v>
      </c>
      <c r="AC58" s="35">
        <f t="shared" si="82"/>
        <v>328.82627471318835</v>
      </c>
      <c r="AD58" s="35">
        <f t="shared" si="82"/>
        <v>320.67762859768857</v>
      </c>
      <c r="AE58" s="35">
        <f t="shared" si="82"/>
        <v>312.52898248218878</v>
      </c>
      <c r="AF58" s="35">
        <f t="shared" si="82"/>
        <v>304.38033636668899</v>
      </c>
      <c r="AG58" s="35">
        <f t="shared" si="82"/>
        <v>296.23169025118921</v>
      </c>
      <c r="AH58" s="35">
        <f t="shared" si="82"/>
        <v>288.08304413568942</v>
      </c>
      <c r="AI58" s="35">
        <f t="shared" si="82"/>
        <v>279.93439802018963</v>
      </c>
      <c r="AJ58" s="35">
        <f t="shared" si="82"/>
        <v>271.78575190468985</v>
      </c>
      <c r="AK58" s="35">
        <f t="shared" si="82"/>
        <v>263.63710578919006</v>
      </c>
      <c r="AL58" s="35">
        <f t="shared" si="82"/>
        <v>255.48845967369024</v>
      </c>
      <c r="AM58" s="35">
        <f t="shared" si="82"/>
        <v>247.33981355819043</v>
      </c>
      <c r="AN58" s="35">
        <f t="shared" si="82"/>
        <v>239.19116744269061</v>
      </c>
      <c r="AO58" s="35">
        <f t="shared" si="82"/>
        <v>231.0425213271908</v>
      </c>
      <c r="AP58" s="35">
        <f t="shared" si="82"/>
        <v>222.89387521169098</v>
      </c>
      <c r="AQ58" s="35">
        <f t="shared" si="82"/>
        <v>214.74522909619117</v>
      </c>
      <c r="AR58" s="35">
        <f t="shared" si="82"/>
        <v>206.59658298069135</v>
      </c>
      <c r="AS58" s="35">
        <f t="shared" si="82"/>
        <v>198.44793686519154</v>
      </c>
      <c r="AT58" s="35">
        <f t="shared" si="82"/>
        <v>190.29929074969172</v>
      </c>
      <c r="AU58" s="35">
        <f t="shared" si="82"/>
        <v>182.15064463419191</v>
      </c>
      <c r="AV58" s="35">
        <f t="shared" si="82"/>
        <v>174.00199851869209</v>
      </c>
      <c r="AW58" s="35">
        <f t="shared" si="82"/>
        <v>165.85335240319228</v>
      </c>
      <c r="AX58" s="35">
        <f t="shared" si="82"/>
        <v>157.70470628769246</v>
      </c>
      <c r="AY58" s="35">
        <f t="shared" si="82"/>
        <v>149.55606017219264</v>
      </c>
      <c r="AZ58" s="35">
        <f t="shared" si="82"/>
        <v>141.40741405669283</v>
      </c>
      <c r="BA58" s="35">
        <f t="shared" si="82"/>
        <v>133.25876794119301</v>
      </c>
      <c r="BB58" s="35">
        <f t="shared" si="82"/>
        <v>125.1101218256932</v>
      </c>
      <c r="BC58" s="35">
        <f t="shared" si="82"/>
        <v>116.96147571019338</v>
      </c>
      <c r="BD58" s="35">
        <f t="shared" si="82"/>
        <v>108.81282959469357</v>
      </c>
      <c r="BE58" s="35">
        <f t="shared" si="82"/>
        <v>100.66418347919375</v>
      </c>
      <c r="BF58" s="35">
        <f t="shared" si="82"/>
        <v>92.515537363693937</v>
      </c>
      <c r="BG58" s="35">
        <f t="shared" si="82"/>
        <v>84.366891248194122</v>
      </c>
      <c r="BH58" s="35">
        <f t="shared" si="82"/>
        <v>76.218245132694307</v>
      </c>
      <c r="BI58" s="35">
        <f t="shared" si="82"/>
        <v>68.069599017194491</v>
      </c>
      <c r="BJ58" s="35">
        <f t="shared" si="82"/>
        <v>59.920952901694676</v>
      </c>
      <c r="BK58" s="35">
        <f t="shared" si="82"/>
        <v>51.772306786194861</v>
      </c>
      <c r="BL58" s="35">
        <f t="shared" si="82"/>
        <v>43.623660670695045</v>
      </c>
      <c r="BM58" s="35">
        <f t="shared" si="82"/>
        <v>35.47501455519523</v>
      </c>
      <c r="BN58" s="35">
        <f t="shared" si="82"/>
        <v>27.326368439695415</v>
      </c>
      <c r="BO58" s="35">
        <f t="shared" si="82"/>
        <v>19.177722324195599</v>
      </c>
      <c r="BP58" s="35">
        <f t="shared" si="82"/>
        <v>11.029076208695784</v>
      </c>
      <c r="BQ58" s="35">
        <f t="shared" si="82"/>
        <v>2.8804300931959688</v>
      </c>
      <c r="BR58" s="35">
        <f t="shared" si="82"/>
        <v>0</v>
      </c>
      <c r="BS58" s="35">
        <f t="shared" si="82"/>
        <v>0</v>
      </c>
    </row>
    <row r="59" spans="6:71" hidden="1" outlineLevel="1">
      <c r="F59" t="s">
        <v>169</v>
      </c>
      <c r="L59" s="22" t="s">
        <v>170</v>
      </c>
      <c r="O59" s="22">
        <v>12</v>
      </c>
      <c r="P59" s="39"/>
      <c r="Q59" s="45"/>
      <c r="R59" s="35">
        <f t="shared" ref="R59:AW59" si="83">IF(R$2&gt;=$O59,IF(R58-HLOOKUP($O59,$R$2:$BS$33,30,FALSE)/HLOOKUP($O59,$R$2:$BS$33,31,FALSE)&lt;=0,R58,HLOOKUP($O59,$R$2:$BS$33,30,FALSE)/HLOOKUP($O59,$R$2:$BS$33,31,FALSE)),0)</f>
        <v>0</v>
      </c>
      <c r="S59" s="35">
        <f t="shared" si="83"/>
        <v>0</v>
      </c>
      <c r="T59" s="35">
        <f t="shared" si="83"/>
        <v>0</v>
      </c>
      <c r="U59" s="35">
        <f t="shared" si="83"/>
        <v>0</v>
      </c>
      <c r="V59" s="35">
        <f t="shared" si="83"/>
        <v>0</v>
      </c>
      <c r="W59" s="35">
        <f t="shared" si="83"/>
        <v>0</v>
      </c>
      <c r="X59" s="35">
        <f t="shared" si="83"/>
        <v>0</v>
      </c>
      <c r="Y59" s="35">
        <f t="shared" si="83"/>
        <v>0</v>
      </c>
      <c r="Z59" s="35">
        <f t="shared" si="83"/>
        <v>0</v>
      </c>
      <c r="AA59" s="35">
        <f t="shared" si="83"/>
        <v>0</v>
      </c>
      <c r="AB59" s="35">
        <f t="shared" si="83"/>
        <v>0</v>
      </c>
      <c r="AC59" s="35">
        <f t="shared" si="83"/>
        <v>8.1486461154998153</v>
      </c>
      <c r="AD59" s="35">
        <f t="shared" si="83"/>
        <v>8.1486461154998153</v>
      </c>
      <c r="AE59" s="35">
        <f t="shared" si="83"/>
        <v>8.1486461154998153</v>
      </c>
      <c r="AF59" s="35">
        <f t="shared" si="83"/>
        <v>8.1486461154998153</v>
      </c>
      <c r="AG59" s="35">
        <f t="shared" si="83"/>
        <v>8.1486461154998153</v>
      </c>
      <c r="AH59" s="35">
        <f t="shared" si="83"/>
        <v>8.1486461154998153</v>
      </c>
      <c r="AI59" s="35">
        <f t="shared" si="83"/>
        <v>8.1486461154998153</v>
      </c>
      <c r="AJ59" s="35">
        <f t="shared" si="83"/>
        <v>8.1486461154998153</v>
      </c>
      <c r="AK59" s="35">
        <f t="shared" si="83"/>
        <v>8.1486461154998153</v>
      </c>
      <c r="AL59" s="35">
        <f t="shared" si="83"/>
        <v>8.1486461154998153</v>
      </c>
      <c r="AM59" s="35">
        <f t="shared" si="83"/>
        <v>8.1486461154998153</v>
      </c>
      <c r="AN59" s="35">
        <f t="shared" si="83"/>
        <v>8.1486461154998153</v>
      </c>
      <c r="AO59" s="35">
        <f t="shared" si="83"/>
        <v>8.1486461154998153</v>
      </c>
      <c r="AP59" s="35">
        <f t="shared" si="83"/>
        <v>8.1486461154998153</v>
      </c>
      <c r="AQ59" s="35">
        <f t="shared" si="83"/>
        <v>8.1486461154998153</v>
      </c>
      <c r="AR59" s="35">
        <f t="shared" si="83"/>
        <v>8.1486461154998153</v>
      </c>
      <c r="AS59" s="35">
        <f t="shared" si="83"/>
        <v>8.1486461154998153</v>
      </c>
      <c r="AT59" s="35">
        <f t="shared" si="83"/>
        <v>8.1486461154998153</v>
      </c>
      <c r="AU59" s="35">
        <f t="shared" si="83"/>
        <v>8.1486461154998153</v>
      </c>
      <c r="AV59" s="35">
        <f t="shared" si="83"/>
        <v>8.1486461154998153</v>
      </c>
      <c r="AW59" s="35">
        <f t="shared" si="83"/>
        <v>8.1486461154998153</v>
      </c>
      <c r="AX59" s="35">
        <f t="shared" ref="AX59:BS59" si="84">IF(AX$2&gt;=$O59,IF(AX58-HLOOKUP($O59,$R$2:$BS$33,30,FALSE)/HLOOKUP($O59,$R$2:$BS$33,31,FALSE)&lt;=0,AX58,HLOOKUP($O59,$R$2:$BS$33,30,FALSE)/HLOOKUP($O59,$R$2:$BS$33,31,FALSE)),0)</f>
        <v>8.1486461154998153</v>
      </c>
      <c r="AY59" s="35">
        <f t="shared" si="84"/>
        <v>8.1486461154998153</v>
      </c>
      <c r="AZ59" s="35">
        <f t="shared" si="84"/>
        <v>8.1486461154998153</v>
      </c>
      <c r="BA59" s="35">
        <f t="shared" si="84"/>
        <v>8.1486461154998153</v>
      </c>
      <c r="BB59" s="35">
        <f t="shared" si="84"/>
        <v>8.1486461154998153</v>
      </c>
      <c r="BC59" s="35">
        <f t="shared" si="84"/>
        <v>8.1486461154998153</v>
      </c>
      <c r="BD59" s="35">
        <f t="shared" si="84"/>
        <v>8.1486461154998153</v>
      </c>
      <c r="BE59" s="35">
        <f t="shared" si="84"/>
        <v>8.1486461154998153</v>
      </c>
      <c r="BF59" s="35">
        <f t="shared" si="84"/>
        <v>8.1486461154998153</v>
      </c>
      <c r="BG59" s="35">
        <f t="shared" si="84"/>
        <v>8.1486461154998153</v>
      </c>
      <c r="BH59" s="35">
        <f t="shared" si="84"/>
        <v>8.1486461154998153</v>
      </c>
      <c r="BI59" s="35">
        <f t="shared" si="84"/>
        <v>8.1486461154998153</v>
      </c>
      <c r="BJ59" s="35">
        <f t="shared" si="84"/>
        <v>8.1486461154998153</v>
      </c>
      <c r="BK59" s="35">
        <f t="shared" si="84"/>
        <v>8.1486461154998153</v>
      </c>
      <c r="BL59" s="35">
        <f t="shared" si="84"/>
        <v>8.1486461154998153</v>
      </c>
      <c r="BM59" s="35">
        <f t="shared" si="84"/>
        <v>8.1486461154998153</v>
      </c>
      <c r="BN59" s="35">
        <f t="shared" si="84"/>
        <v>8.1486461154998153</v>
      </c>
      <c r="BO59" s="35">
        <f t="shared" si="84"/>
        <v>8.1486461154998153</v>
      </c>
      <c r="BP59" s="35">
        <f t="shared" si="84"/>
        <v>8.1486461154998153</v>
      </c>
      <c r="BQ59" s="35">
        <f t="shared" si="84"/>
        <v>2.8804300931959688</v>
      </c>
      <c r="BR59" s="35">
        <f t="shared" si="84"/>
        <v>0</v>
      </c>
      <c r="BS59" s="35">
        <f t="shared" si="84"/>
        <v>0</v>
      </c>
    </row>
    <row r="60" spans="6:71" hidden="1" outlineLevel="1">
      <c r="F60" t="s">
        <v>168</v>
      </c>
      <c r="L60" s="22" t="s">
        <v>54</v>
      </c>
      <c r="O60" s="22">
        <v>13</v>
      </c>
      <c r="P60" s="39"/>
      <c r="Q60" s="45"/>
      <c r="R60" s="35">
        <f t="shared" ref="R60:BS60" si="85">IF($O60=R$2,R$40,IF(R$2&gt;$O60,Q60-Q61,0))</f>
        <v>0</v>
      </c>
      <c r="S60" s="35">
        <f t="shared" si="85"/>
        <v>0</v>
      </c>
      <c r="T60" s="35">
        <f t="shared" si="85"/>
        <v>0</v>
      </c>
      <c r="U60" s="35">
        <f t="shared" si="85"/>
        <v>0</v>
      </c>
      <c r="V60" s="35">
        <f t="shared" si="85"/>
        <v>0</v>
      </c>
      <c r="W60" s="35">
        <f t="shared" si="85"/>
        <v>0</v>
      </c>
      <c r="X60" s="35">
        <f t="shared" si="85"/>
        <v>0</v>
      </c>
      <c r="Y60" s="35">
        <f t="shared" si="85"/>
        <v>0</v>
      </c>
      <c r="Z60" s="35">
        <f t="shared" si="85"/>
        <v>0</v>
      </c>
      <c r="AA60" s="35">
        <f t="shared" si="85"/>
        <v>0</v>
      </c>
      <c r="AB60" s="35">
        <f t="shared" si="85"/>
        <v>0</v>
      </c>
      <c r="AC60" s="35">
        <f t="shared" si="85"/>
        <v>0</v>
      </c>
      <c r="AD60" s="35">
        <f t="shared" si="85"/>
        <v>342.7262898420193</v>
      </c>
      <c r="AE60" s="35">
        <f t="shared" si="85"/>
        <v>334.23318735853695</v>
      </c>
      <c r="AF60" s="35">
        <f t="shared" si="85"/>
        <v>325.74008487505461</v>
      </c>
      <c r="AG60" s="35">
        <f t="shared" si="85"/>
        <v>317.24698239157226</v>
      </c>
      <c r="AH60" s="35">
        <f t="shared" si="85"/>
        <v>308.75387990808991</v>
      </c>
      <c r="AI60" s="35">
        <f t="shared" si="85"/>
        <v>300.26077742460757</v>
      </c>
      <c r="AJ60" s="35">
        <f t="shared" si="85"/>
        <v>291.76767494112522</v>
      </c>
      <c r="AK60" s="35">
        <f t="shared" si="85"/>
        <v>283.27457245764288</v>
      </c>
      <c r="AL60" s="35">
        <f t="shared" si="85"/>
        <v>274.78146997416053</v>
      </c>
      <c r="AM60" s="35">
        <f t="shared" si="85"/>
        <v>266.28836749067818</v>
      </c>
      <c r="AN60" s="35">
        <f t="shared" si="85"/>
        <v>257.79526500719584</v>
      </c>
      <c r="AO60" s="35">
        <f t="shared" si="85"/>
        <v>249.30216252371346</v>
      </c>
      <c r="AP60" s="35">
        <f t="shared" si="85"/>
        <v>240.80906004023109</v>
      </c>
      <c r="AQ60" s="35">
        <f t="shared" si="85"/>
        <v>232.31595755674871</v>
      </c>
      <c r="AR60" s="35">
        <f t="shared" si="85"/>
        <v>223.82285507326634</v>
      </c>
      <c r="AS60" s="35">
        <f t="shared" si="85"/>
        <v>215.32975258978396</v>
      </c>
      <c r="AT60" s="35">
        <f t="shared" si="85"/>
        <v>206.83665010630159</v>
      </c>
      <c r="AU60" s="35">
        <f t="shared" si="85"/>
        <v>198.34354762281922</v>
      </c>
      <c r="AV60" s="35">
        <f t="shared" si="85"/>
        <v>189.85044513933684</v>
      </c>
      <c r="AW60" s="35">
        <f t="shared" si="85"/>
        <v>181.35734265585447</v>
      </c>
      <c r="AX60" s="35">
        <f t="shared" si="85"/>
        <v>172.86424017237209</v>
      </c>
      <c r="AY60" s="35">
        <f t="shared" si="85"/>
        <v>164.37113768888972</v>
      </c>
      <c r="AZ60" s="35">
        <f t="shared" si="85"/>
        <v>155.87803520540734</v>
      </c>
      <c r="BA60" s="35">
        <f t="shared" si="85"/>
        <v>147.38493272192497</v>
      </c>
      <c r="BB60" s="35">
        <f t="shared" si="85"/>
        <v>138.89183023844259</v>
      </c>
      <c r="BC60" s="35">
        <f t="shared" si="85"/>
        <v>130.39872775496022</v>
      </c>
      <c r="BD60" s="35">
        <f t="shared" si="85"/>
        <v>121.90562527147786</v>
      </c>
      <c r="BE60" s="35">
        <f t="shared" si="85"/>
        <v>113.4125227879955</v>
      </c>
      <c r="BF60" s="35">
        <f t="shared" si="85"/>
        <v>104.91942030451314</v>
      </c>
      <c r="BG60" s="35">
        <f t="shared" si="85"/>
        <v>96.426317821030779</v>
      </c>
      <c r="BH60" s="35">
        <f t="shared" si="85"/>
        <v>87.933215337548418</v>
      </c>
      <c r="BI60" s="35">
        <f t="shared" si="85"/>
        <v>79.440112854066058</v>
      </c>
      <c r="BJ60" s="35">
        <f t="shared" si="85"/>
        <v>70.947010370583698</v>
      </c>
      <c r="BK60" s="35">
        <f t="shared" si="85"/>
        <v>62.453907887101337</v>
      </c>
      <c r="BL60" s="35">
        <f t="shared" si="85"/>
        <v>53.960805403618977</v>
      </c>
      <c r="BM60" s="35">
        <f t="shared" si="85"/>
        <v>45.467702920136617</v>
      </c>
      <c r="BN60" s="35">
        <f t="shared" si="85"/>
        <v>36.974600436654256</v>
      </c>
      <c r="BO60" s="35">
        <f t="shared" si="85"/>
        <v>28.481497953171893</v>
      </c>
      <c r="BP60" s="35">
        <f t="shared" si="85"/>
        <v>19.988395469689529</v>
      </c>
      <c r="BQ60" s="35">
        <f t="shared" si="85"/>
        <v>11.495292986207165</v>
      </c>
      <c r="BR60" s="35">
        <f t="shared" si="85"/>
        <v>3.002190502724801</v>
      </c>
      <c r="BS60" s="35">
        <f t="shared" si="85"/>
        <v>0</v>
      </c>
    </row>
    <row r="61" spans="6:71" hidden="1" outlineLevel="1">
      <c r="F61" t="s">
        <v>169</v>
      </c>
      <c r="L61" s="22" t="s">
        <v>170</v>
      </c>
      <c r="O61" s="22">
        <v>13</v>
      </c>
      <c r="P61" s="39"/>
      <c r="Q61" s="45"/>
      <c r="R61" s="35">
        <f t="shared" ref="R61:AW61" si="86">IF(R$2&gt;=$O61,IF(R60-HLOOKUP($O61,$R$2:$BS$33,30,FALSE)/HLOOKUP($O61,$R$2:$BS$33,31,FALSE)&lt;=0,R60,HLOOKUP($O61,$R$2:$BS$33,30,FALSE)/HLOOKUP($O61,$R$2:$BS$33,31,FALSE)),0)</f>
        <v>0</v>
      </c>
      <c r="S61" s="35">
        <f t="shared" si="86"/>
        <v>0</v>
      </c>
      <c r="T61" s="35">
        <f t="shared" si="86"/>
        <v>0</v>
      </c>
      <c r="U61" s="35">
        <f t="shared" si="86"/>
        <v>0</v>
      </c>
      <c r="V61" s="35">
        <f t="shared" si="86"/>
        <v>0</v>
      </c>
      <c r="W61" s="35">
        <f t="shared" si="86"/>
        <v>0</v>
      </c>
      <c r="X61" s="35">
        <f t="shared" si="86"/>
        <v>0</v>
      </c>
      <c r="Y61" s="35">
        <f t="shared" si="86"/>
        <v>0</v>
      </c>
      <c r="Z61" s="35">
        <f t="shared" si="86"/>
        <v>0</v>
      </c>
      <c r="AA61" s="35">
        <f t="shared" si="86"/>
        <v>0</v>
      </c>
      <c r="AB61" s="35">
        <f t="shared" si="86"/>
        <v>0</v>
      </c>
      <c r="AC61" s="35">
        <f t="shared" si="86"/>
        <v>0</v>
      </c>
      <c r="AD61" s="35">
        <f t="shared" si="86"/>
        <v>8.4931024834823639</v>
      </c>
      <c r="AE61" s="35">
        <f t="shared" si="86"/>
        <v>8.4931024834823639</v>
      </c>
      <c r="AF61" s="35">
        <f t="shared" si="86"/>
        <v>8.4931024834823639</v>
      </c>
      <c r="AG61" s="35">
        <f t="shared" si="86"/>
        <v>8.4931024834823639</v>
      </c>
      <c r="AH61" s="35">
        <f t="shared" si="86"/>
        <v>8.4931024834823639</v>
      </c>
      <c r="AI61" s="35">
        <f t="shared" si="86"/>
        <v>8.4931024834823639</v>
      </c>
      <c r="AJ61" s="35">
        <f t="shared" si="86"/>
        <v>8.4931024834823639</v>
      </c>
      <c r="AK61" s="35">
        <f t="shared" si="86"/>
        <v>8.4931024834823639</v>
      </c>
      <c r="AL61" s="35">
        <f t="shared" si="86"/>
        <v>8.4931024834823639</v>
      </c>
      <c r="AM61" s="35">
        <f t="shared" si="86"/>
        <v>8.4931024834823639</v>
      </c>
      <c r="AN61" s="35">
        <f t="shared" si="86"/>
        <v>8.4931024834823639</v>
      </c>
      <c r="AO61" s="35">
        <f t="shared" si="86"/>
        <v>8.4931024834823639</v>
      </c>
      <c r="AP61" s="35">
        <f t="shared" si="86"/>
        <v>8.4931024834823639</v>
      </c>
      <c r="AQ61" s="35">
        <f t="shared" si="86"/>
        <v>8.4931024834823639</v>
      </c>
      <c r="AR61" s="35">
        <f t="shared" si="86"/>
        <v>8.4931024834823639</v>
      </c>
      <c r="AS61" s="35">
        <f t="shared" si="86"/>
        <v>8.4931024834823639</v>
      </c>
      <c r="AT61" s="35">
        <f t="shared" si="86"/>
        <v>8.4931024834823639</v>
      </c>
      <c r="AU61" s="35">
        <f t="shared" si="86"/>
        <v>8.4931024834823639</v>
      </c>
      <c r="AV61" s="35">
        <f t="shared" si="86"/>
        <v>8.4931024834823639</v>
      </c>
      <c r="AW61" s="35">
        <f t="shared" si="86"/>
        <v>8.4931024834823639</v>
      </c>
      <c r="AX61" s="35">
        <f t="shared" ref="AX61:BS61" si="87">IF(AX$2&gt;=$O61,IF(AX60-HLOOKUP($O61,$R$2:$BS$33,30,FALSE)/HLOOKUP($O61,$R$2:$BS$33,31,FALSE)&lt;=0,AX60,HLOOKUP($O61,$R$2:$BS$33,30,FALSE)/HLOOKUP($O61,$R$2:$BS$33,31,FALSE)),0)</f>
        <v>8.4931024834823639</v>
      </c>
      <c r="AY61" s="35">
        <f t="shared" si="87"/>
        <v>8.4931024834823639</v>
      </c>
      <c r="AZ61" s="35">
        <f t="shared" si="87"/>
        <v>8.4931024834823639</v>
      </c>
      <c r="BA61" s="35">
        <f t="shared" si="87"/>
        <v>8.4931024834823639</v>
      </c>
      <c r="BB61" s="35">
        <f t="shared" si="87"/>
        <v>8.4931024834823639</v>
      </c>
      <c r="BC61" s="35">
        <f t="shared" si="87"/>
        <v>8.4931024834823639</v>
      </c>
      <c r="BD61" s="35">
        <f t="shared" si="87"/>
        <v>8.4931024834823639</v>
      </c>
      <c r="BE61" s="35">
        <f t="shared" si="87"/>
        <v>8.4931024834823639</v>
      </c>
      <c r="BF61" s="35">
        <f t="shared" si="87"/>
        <v>8.4931024834823639</v>
      </c>
      <c r="BG61" s="35">
        <f t="shared" si="87"/>
        <v>8.4931024834823639</v>
      </c>
      <c r="BH61" s="35">
        <f t="shared" si="87"/>
        <v>8.4931024834823639</v>
      </c>
      <c r="BI61" s="35">
        <f t="shared" si="87"/>
        <v>8.4931024834823639</v>
      </c>
      <c r="BJ61" s="35">
        <f t="shared" si="87"/>
        <v>8.4931024834823639</v>
      </c>
      <c r="BK61" s="35">
        <f t="shared" si="87"/>
        <v>8.4931024834823639</v>
      </c>
      <c r="BL61" s="35">
        <f t="shared" si="87"/>
        <v>8.4931024834823639</v>
      </c>
      <c r="BM61" s="35">
        <f t="shared" si="87"/>
        <v>8.4931024834823639</v>
      </c>
      <c r="BN61" s="35">
        <f t="shared" si="87"/>
        <v>8.4931024834823639</v>
      </c>
      <c r="BO61" s="35">
        <f t="shared" si="87"/>
        <v>8.4931024834823639</v>
      </c>
      <c r="BP61" s="35">
        <f t="shared" si="87"/>
        <v>8.4931024834823639</v>
      </c>
      <c r="BQ61" s="35">
        <f t="shared" si="87"/>
        <v>8.4931024834823639</v>
      </c>
      <c r="BR61" s="35">
        <f t="shared" si="87"/>
        <v>3.002190502724801</v>
      </c>
      <c r="BS61" s="35">
        <f t="shared" si="87"/>
        <v>0</v>
      </c>
    </row>
    <row r="62" spans="6:71" hidden="1" outlineLevel="1">
      <c r="F62" t="s">
        <v>168</v>
      </c>
      <c r="L62" s="22" t="s">
        <v>54</v>
      </c>
      <c r="O62" s="22">
        <v>14</v>
      </c>
      <c r="P62" s="39"/>
      <c r="Q62" s="45"/>
      <c r="R62" s="35">
        <f t="shared" ref="R62:BS62" si="88">IF($O62=R$2,R$40,IF(R$2&gt;$O62,Q62-Q63,0))</f>
        <v>0</v>
      </c>
      <c r="S62" s="35">
        <f t="shared" si="88"/>
        <v>0</v>
      </c>
      <c r="T62" s="35">
        <f t="shared" si="88"/>
        <v>0</v>
      </c>
      <c r="U62" s="35">
        <f t="shared" si="88"/>
        <v>0</v>
      </c>
      <c r="V62" s="35">
        <f t="shared" si="88"/>
        <v>0</v>
      </c>
      <c r="W62" s="35">
        <f t="shared" si="88"/>
        <v>0</v>
      </c>
      <c r="X62" s="35">
        <f t="shared" si="88"/>
        <v>0</v>
      </c>
      <c r="Y62" s="35">
        <f t="shared" si="88"/>
        <v>0</v>
      </c>
      <c r="Z62" s="35">
        <f t="shared" si="88"/>
        <v>0</v>
      </c>
      <c r="AA62" s="35">
        <f t="shared" si="88"/>
        <v>0</v>
      </c>
      <c r="AB62" s="35">
        <f t="shared" si="88"/>
        <v>0</v>
      </c>
      <c r="AC62" s="35">
        <f t="shared" si="88"/>
        <v>0</v>
      </c>
      <c r="AD62" s="35">
        <f t="shared" si="88"/>
        <v>0</v>
      </c>
      <c r="AE62" s="35">
        <f t="shared" si="88"/>
        <v>357.30835316940011</v>
      </c>
      <c r="AF62" s="35">
        <f t="shared" si="88"/>
        <v>348.45389247695994</v>
      </c>
      <c r="AG62" s="35">
        <f t="shared" si="88"/>
        <v>339.59943178451977</v>
      </c>
      <c r="AH62" s="35">
        <f t="shared" si="88"/>
        <v>330.7449710920796</v>
      </c>
      <c r="AI62" s="35">
        <f t="shared" si="88"/>
        <v>321.89051039963942</v>
      </c>
      <c r="AJ62" s="35">
        <f t="shared" si="88"/>
        <v>313.03604970719925</v>
      </c>
      <c r="AK62" s="35">
        <f t="shared" si="88"/>
        <v>304.18158901475908</v>
      </c>
      <c r="AL62" s="35">
        <f t="shared" si="88"/>
        <v>295.32712832231891</v>
      </c>
      <c r="AM62" s="35">
        <f t="shared" si="88"/>
        <v>286.47266762987874</v>
      </c>
      <c r="AN62" s="35">
        <f t="shared" si="88"/>
        <v>277.61820693743857</v>
      </c>
      <c r="AO62" s="35">
        <f t="shared" si="88"/>
        <v>268.7637462449984</v>
      </c>
      <c r="AP62" s="35">
        <f t="shared" si="88"/>
        <v>259.90928555255823</v>
      </c>
      <c r="AQ62" s="35">
        <f t="shared" si="88"/>
        <v>251.05482486011803</v>
      </c>
      <c r="AR62" s="35">
        <f t="shared" si="88"/>
        <v>242.20036416767783</v>
      </c>
      <c r="AS62" s="35">
        <f t="shared" si="88"/>
        <v>233.34590347523763</v>
      </c>
      <c r="AT62" s="35">
        <f t="shared" si="88"/>
        <v>224.49144278279744</v>
      </c>
      <c r="AU62" s="35">
        <f t="shared" si="88"/>
        <v>215.63698209035724</v>
      </c>
      <c r="AV62" s="35">
        <f t="shared" si="88"/>
        <v>206.78252139791704</v>
      </c>
      <c r="AW62" s="35">
        <f t="shared" si="88"/>
        <v>197.92806070547684</v>
      </c>
      <c r="AX62" s="35">
        <f t="shared" si="88"/>
        <v>189.07360001303664</v>
      </c>
      <c r="AY62" s="35">
        <f t="shared" si="88"/>
        <v>180.21913932059644</v>
      </c>
      <c r="AZ62" s="35">
        <f t="shared" si="88"/>
        <v>171.36467862815624</v>
      </c>
      <c r="BA62" s="35">
        <f t="shared" si="88"/>
        <v>162.51021793571604</v>
      </c>
      <c r="BB62" s="35">
        <f t="shared" si="88"/>
        <v>153.65575724327584</v>
      </c>
      <c r="BC62" s="35">
        <f t="shared" si="88"/>
        <v>144.80129655083564</v>
      </c>
      <c r="BD62" s="35">
        <f t="shared" si="88"/>
        <v>135.94683585839545</v>
      </c>
      <c r="BE62" s="35">
        <f t="shared" si="88"/>
        <v>127.09237516595525</v>
      </c>
      <c r="BF62" s="35">
        <f t="shared" si="88"/>
        <v>118.23791447351505</v>
      </c>
      <c r="BG62" s="35">
        <f t="shared" si="88"/>
        <v>109.38345378107485</v>
      </c>
      <c r="BH62" s="35">
        <f t="shared" si="88"/>
        <v>100.52899308863465</v>
      </c>
      <c r="BI62" s="35">
        <f t="shared" si="88"/>
        <v>91.674532396194451</v>
      </c>
      <c r="BJ62" s="35">
        <f t="shared" si="88"/>
        <v>82.820071703754252</v>
      </c>
      <c r="BK62" s="35">
        <f t="shared" si="88"/>
        <v>73.965611011314053</v>
      </c>
      <c r="BL62" s="35">
        <f t="shared" si="88"/>
        <v>65.111150318873854</v>
      </c>
      <c r="BM62" s="35">
        <f t="shared" si="88"/>
        <v>56.256689626433655</v>
      </c>
      <c r="BN62" s="35">
        <f t="shared" si="88"/>
        <v>47.402228933993456</v>
      </c>
      <c r="BO62" s="35">
        <f t="shared" si="88"/>
        <v>38.547768241553257</v>
      </c>
      <c r="BP62" s="35">
        <f t="shared" si="88"/>
        <v>29.693307549113058</v>
      </c>
      <c r="BQ62" s="35">
        <f t="shared" si="88"/>
        <v>20.838846856672859</v>
      </c>
      <c r="BR62" s="35">
        <f t="shared" si="88"/>
        <v>11.984386164232662</v>
      </c>
      <c r="BS62" s="35">
        <f t="shared" si="88"/>
        <v>3.1299254717924647</v>
      </c>
    </row>
    <row r="63" spans="6:71" hidden="1" outlineLevel="1">
      <c r="F63" t="s">
        <v>169</v>
      </c>
      <c r="L63" s="22" t="s">
        <v>170</v>
      </c>
      <c r="O63" s="22">
        <v>14</v>
      </c>
      <c r="P63" s="39"/>
      <c r="Q63" s="45"/>
      <c r="R63" s="35">
        <f t="shared" ref="R63:AW63" si="89">IF(R$2&gt;=$O63,IF(R62-HLOOKUP($O63,$R$2:$BS$33,30,FALSE)/HLOOKUP($O63,$R$2:$BS$33,31,FALSE)&lt;=0,R62,HLOOKUP($O63,$R$2:$BS$33,30,FALSE)/HLOOKUP($O63,$R$2:$BS$33,31,FALSE)),0)</f>
        <v>0</v>
      </c>
      <c r="S63" s="35">
        <f t="shared" si="89"/>
        <v>0</v>
      </c>
      <c r="T63" s="35">
        <f t="shared" si="89"/>
        <v>0</v>
      </c>
      <c r="U63" s="35">
        <f t="shared" si="89"/>
        <v>0</v>
      </c>
      <c r="V63" s="35">
        <f t="shared" si="89"/>
        <v>0</v>
      </c>
      <c r="W63" s="35">
        <f t="shared" si="89"/>
        <v>0</v>
      </c>
      <c r="X63" s="35">
        <f t="shared" si="89"/>
        <v>0</v>
      </c>
      <c r="Y63" s="35">
        <f t="shared" si="89"/>
        <v>0</v>
      </c>
      <c r="Z63" s="35">
        <f t="shared" si="89"/>
        <v>0</v>
      </c>
      <c r="AA63" s="35">
        <f t="shared" si="89"/>
        <v>0</v>
      </c>
      <c r="AB63" s="35">
        <f t="shared" si="89"/>
        <v>0</v>
      </c>
      <c r="AC63" s="35">
        <f t="shared" si="89"/>
        <v>0</v>
      </c>
      <c r="AD63" s="35">
        <f t="shared" si="89"/>
        <v>0</v>
      </c>
      <c r="AE63" s="35">
        <f t="shared" si="89"/>
        <v>8.8544606924401972</v>
      </c>
      <c r="AF63" s="35">
        <f t="shared" si="89"/>
        <v>8.8544606924401972</v>
      </c>
      <c r="AG63" s="35">
        <f t="shared" si="89"/>
        <v>8.8544606924401972</v>
      </c>
      <c r="AH63" s="35">
        <f t="shared" si="89"/>
        <v>8.8544606924401972</v>
      </c>
      <c r="AI63" s="35">
        <f t="shared" si="89"/>
        <v>8.8544606924401972</v>
      </c>
      <c r="AJ63" s="35">
        <f t="shared" si="89"/>
        <v>8.8544606924401972</v>
      </c>
      <c r="AK63" s="35">
        <f t="shared" si="89"/>
        <v>8.8544606924401972</v>
      </c>
      <c r="AL63" s="35">
        <f t="shared" si="89"/>
        <v>8.8544606924401972</v>
      </c>
      <c r="AM63" s="35">
        <f t="shared" si="89"/>
        <v>8.8544606924401972</v>
      </c>
      <c r="AN63" s="35">
        <f t="shared" si="89"/>
        <v>8.8544606924401972</v>
      </c>
      <c r="AO63" s="35">
        <f t="shared" si="89"/>
        <v>8.8544606924401972</v>
      </c>
      <c r="AP63" s="35">
        <f t="shared" si="89"/>
        <v>8.8544606924401972</v>
      </c>
      <c r="AQ63" s="35">
        <f t="shared" si="89"/>
        <v>8.8544606924401972</v>
      </c>
      <c r="AR63" s="35">
        <f t="shared" si="89"/>
        <v>8.8544606924401972</v>
      </c>
      <c r="AS63" s="35">
        <f t="shared" si="89"/>
        <v>8.8544606924401972</v>
      </c>
      <c r="AT63" s="35">
        <f t="shared" si="89"/>
        <v>8.8544606924401972</v>
      </c>
      <c r="AU63" s="35">
        <f t="shared" si="89"/>
        <v>8.8544606924401972</v>
      </c>
      <c r="AV63" s="35">
        <f t="shared" si="89"/>
        <v>8.8544606924401972</v>
      </c>
      <c r="AW63" s="35">
        <f t="shared" si="89"/>
        <v>8.8544606924401972</v>
      </c>
      <c r="AX63" s="35">
        <f t="shared" ref="AX63:BS63" si="90">IF(AX$2&gt;=$O63,IF(AX62-HLOOKUP($O63,$R$2:$BS$33,30,FALSE)/HLOOKUP($O63,$R$2:$BS$33,31,FALSE)&lt;=0,AX62,HLOOKUP($O63,$R$2:$BS$33,30,FALSE)/HLOOKUP($O63,$R$2:$BS$33,31,FALSE)),0)</f>
        <v>8.8544606924401972</v>
      </c>
      <c r="AY63" s="35">
        <f t="shared" si="90"/>
        <v>8.8544606924401972</v>
      </c>
      <c r="AZ63" s="35">
        <f t="shared" si="90"/>
        <v>8.8544606924401972</v>
      </c>
      <c r="BA63" s="35">
        <f t="shared" si="90"/>
        <v>8.8544606924401972</v>
      </c>
      <c r="BB63" s="35">
        <f t="shared" si="90"/>
        <v>8.8544606924401972</v>
      </c>
      <c r="BC63" s="35">
        <f t="shared" si="90"/>
        <v>8.8544606924401972</v>
      </c>
      <c r="BD63" s="35">
        <f t="shared" si="90"/>
        <v>8.8544606924401972</v>
      </c>
      <c r="BE63" s="35">
        <f t="shared" si="90"/>
        <v>8.8544606924401972</v>
      </c>
      <c r="BF63" s="35">
        <f t="shared" si="90"/>
        <v>8.8544606924401972</v>
      </c>
      <c r="BG63" s="35">
        <f t="shared" si="90"/>
        <v>8.8544606924401972</v>
      </c>
      <c r="BH63" s="35">
        <f t="shared" si="90"/>
        <v>8.8544606924401972</v>
      </c>
      <c r="BI63" s="35">
        <f t="shared" si="90"/>
        <v>8.8544606924401972</v>
      </c>
      <c r="BJ63" s="35">
        <f t="shared" si="90"/>
        <v>8.8544606924401972</v>
      </c>
      <c r="BK63" s="35">
        <f t="shared" si="90"/>
        <v>8.8544606924401972</v>
      </c>
      <c r="BL63" s="35">
        <f t="shared" si="90"/>
        <v>8.8544606924401972</v>
      </c>
      <c r="BM63" s="35">
        <f t="shared" si="90"/>
        <v>8.8544606924401972</v>
      </c>
      <c r="BN63" s="35">
        <f t="shared" si="90"/>
        <v>8.8544606924401972</v>
      </c>
      <c r="BO63" s="35">
        <f t="shared" si="90"/>
        <v>8.8544606924401972</v>
      </c>
      <c r="BP63" s="35">
        <f t="shared" si="90"/>
        <v>8.8544606924401972</v>
      </c>
      <c r="BQ63" s="35">
        <f t="shared" si="90"/>
        <v>8.8544606924401972</v>
      </c>
      <c r="BR63" s="35">
        <f t="shared" si="90"/>
        <v>8.8544606924401972</v>
      </c>
      <c r="BS63" s="35">
        <f t="shared" si="90"/>
        <v>3.1299254717924647</v>
      </c>
    </row>
    <row r="64" spans="6:71" hidden="1" outlineLevel="1">
      <c r="F64" t="s">
        <v>168</v>
      </c>
      <c r="L64" s="22" t="s">
        <v>54</v>
      </c>
      <c r="O64" s="22">
        <v>15</v>
      </c>
      <c r="P64" s="39"/>
      <c r="Q64" s="45"/>
      <c r="R64" s="35">
        <f t="shared" ref="R64:BS64" si="91">IF($O64=R$2,R$40,IF(R$2&gt;$O64,Q64-Q65,0))</f>
        <v>0</v>
      </c>
      <c r="S64" s="35">
        <f t="shared" si="91"/>
        <v>0</v>
      </c>
      <c r="T64" s="35">
        <f t="shared" si="91"/>
        <v>0</v>
      </c>
      <c r="U64" s="35">
        <f t="shared" si="91"/>
        <v>0</v>
      </c>
      <c r="V64" s="35">
        <f t="shared" si="91"/>
        <v>0</v>
      </c>
      <c r="W64" s="35">
        <f t="shared" si="91"/>
        <v>0</v>
      </c>
      <c r="X64" s="35">
        <f t="shared" si="91"/>
        <v>0</v>
      </c>
      <c r="Y64" s="35">
        <f t="shared" si="91"/>
        <v>0</v>
      </c>
      <c r="Z64" s="35">
        <f t="shared" si="91"/>
        <v>0</v>
      </c>
      <c r="AA64" s="35">
        <f t="shared" si="91"/>
        <v>0</v>
      </c>
      <c r="AB64" s="35">
        <f t="shared" si="91"/>
        <v>0</v>
      </c>
      <c r="AC64" s="35">
        <f t="shared" si="91"/>
        <v>0</v>
      </c>
      <c r="AD64" s="35">
        <f t="shared" si="91"/>
        <v>0</v>
      </c>
      <c r="AE64" s="35">
        <f t="shared" si="91"/>
        <v>0</v>
      </c>
      <c r="AF64" s="35">
        <f t="shared" si="91"/>
        <v>372.48324258177701</v>
      </c>
      <c r="AG64" s="35">
        <f t="shared" si="91"/>
        <v>363.25273285319713</v>
      </c>
      <c r="AH64" s="35">
        <f t="shared" si="91"/>
        <v>354.02222312461726</v>
      </c>
      <c r="AI64" s="35">
        <f t="shared" si="91"/>
        <v>344.79171339603738</v>
      </c>
      <c r="AJ64" s="35">
        <f t="shared" si="91"/>
        <v>335.56120366745751</v>
      </c>
      <c r="AK64" s="35">
        <f t="shared" si="91"/>
        <v>326.33069393887763</v>
      </c>
      <c r="AL64" s="35">
        <f t="shared" si="91"/>
        <v>317.10018421029775</v>
      </c>
      <c r="AM64" s="35">
        <f t="shared" si="91"/>
        <v>307.86967448171788</v>
      </c>
      <c r="AN64" s="35">
        <f t="shared" si="91"/>
        <v>298.639164753138</v>
      </c>
      <c r="AO64" s="35">
        <f t="shared" si="91"/>
        <v>289.40865502455813</v>
      </c>
      <c r="AP64" s="35">
        <f t="shared" si="91"/>
        <v>280.17814529597825</v>
      </c>
      <c r="AQ64" s="35">
        <f t="shared" si="91"/>
        <v>270.94763556739838</v>
      </c>
      <c r="AR64" s="35">
        <f t="shared" si="91"/>
        <v>261.7171258388185</v>
      </c>
      <c r="AS64" s="35">
        <f t="shared" si="91"/>
        <v>252.4866161102386</v>
      </c>
      <c r="AT64" s="35">
        <f t="shared" si="91"/>
        <v>243.2561063816587</v>
      </c>
      <c r="AU64" s="35">
        <f t="shared" si="91"/>
        <v>234.02559665307879</v>
      </c>
      <c r="AV64" s="35">
        <f t="shared" si="91"/>
        <v>224.79508692449889</v>
      </c>
      <c r="AW64" s="35">
        <f t="shared" si="91"/>
        <v>215.56457719591899</v>
      </c>
      <c r="AX64" s="35">
        <f t="shared" si="91"/>
        <v>206.33406746733908</v>
      </c>
      <c r="AY64" s="35">
        <f t="shared" si="91"/>
        <v>197.10355773875918</v>
      </c>
      <c r="AZ64" s="35">
        <f t="shared" si="91"/>
        <v>187.87304801017928</v>
      </c>
      <c r="BA64" s="35">
        <f t="shared" si="91"/>
        <v>178.64253828159937</v>
      </c>
      <c r="BB64" s="35">
        <f t="shared" si="91"/>
        <v>169.41202855301947</v>
      </c>
      <c r="BC64" s="35">
        <f t="shared" si="91"/>
        <v>160.18151882443956</v>
      </c>
      <c r="BD64" s="35">
        <f t="shared" si="91"/>
        <v>150.95100909585966</v>
      </c>
      <c r="BE64" s="35">
        <f t="shared" si="91"/>
        <v>141.72049936727976</v>
      </c>
      <c r="BF64" s="35">
        <f t="shared" si="91"/>
        <v>132.48998963869985</v>
      </c>
      <c r="BG64" s="35">
        <f t="shared" si="91"/>
        <v>123.25947991011995</v>
      </c>
      <c r="BH64" s="35">
        <f t="shared" si="91"/>
        <v>114.02897018154005</v>
      </c>
      <c r="BI64" s="35">
        <f t="shared" si="91"/>
        <v>104.79846045296014</v>
      </c>
      <c r="BJ64" s="35">
        <f t="shared" si="91"/>
        <v>95.567950724380239</v>
      </c>
      <c r="BK64" s="35">
        <f t="shared" si="91"/>
        <v>86.337440995800335</v>
      </c>
      <c r="BL64" s="35">
        <f t="shared" si="91"/>
        <v>77.106931267220432</v>
      </c>
      <c r="BM64" s="35">
        <f t="shared" si="91"/>
        <v>67.876421538640528</v>
      </c>
      <c r="BN64" s="35">
        <f t="shared" si="91"/>
        <v>58.645911810060625</v>
      </c>
      <c r="BO64" s="35">
        <f t="shared" si="91"/>
        <v>49.415402081480721</v>
      </c>
      <c r="BP64" s="35">
        <f t="shared" si="91"/>
        <v>40.184892352900818</v>
      </c>
      <c r="BQ64" s="35">
        <f t="shared" si="91"/>
        <v>30.954382624320914</v>
      </c>
      <c r="BR64" s="35">
        <f t="shared" si="91"/>
        <v>21.72387289574101</v>
      </c>
      <c r="BS64" s="35">
        <f t="shared" si="91"/>
        <v>12.493363167161109</v>
      </c>
    </row>
    <row r="65" spans="6:71" hidden="1" outlineLevel="1">
      <c r="F65" t="s">
        <v>169</v>
      </c>
      <c r="L65" s="22" t="s">
        <v>170</v>
      </c>
      <c r="O65" s="22">
        <v>15</v>
      </c>
      <c r="P65" s="39"/>
      <c r="Q65" s="45"/>
      <c r="R65" s="35">
        <f t="shared" ref="R65:AW65" si="92">IF(R$2&gt;=$O65,IF(R64-HLOOKUP($O65,$R$2:$BS$33,30,FALSE)/HLOOKUP($O65,$R$2:$BS$33,31,FALSE)&lt;=0,R64,HLOOKUP($O65,$R$2:$BS$33,30,FALSE)/HLOOKUP($O65,$R$2:$BS$33,31,FALSE)),0)</f>
        <v>0</v>
      </c>
      <c r="S65" s="35">
        <f t="shared" si="92"/>
        <v>0</v>
      </c>
      <c r="T65" s="35">
        <f t="shared" si="92"/>
        <v>0</v>
      </c>
      <c r="U65" s="35">
        <f t="shared" si="92"/>
        <v>0</v>
      </c>
      <c r="V65" s="35">
        <f t="shared" si="92"/>
        <v>0</v>
      </c>
      <c r="W65" s="35">
        <f t="shared" si="92"/>
        <v>0</v>
      </c>
      <c r="X65" s="35">
        <f t="shared" si="92"/>
        <v>0</v>
      </c>
      <c r="Y65" s="35">
        <f t="shared" si="92"/>
        <v>0</v>
      </c>
      <c r="Z65" s="35">
        <f t="shared" si="92"/>
        <v>0</v>
      </c>
      <c r="AA65" s="35">
        <f t="shared" si="92"/>
        <v>0</v>
      </c>
      <c r="AB65" s="35">
        <f t="shared" si="92"/>
        <v>0</v>
      </c>
      <c r="AC65" s="35">
        <f t="shared" si="92"/>
        <v>0</v>
      </c>
      <c r="AD65" s="35">
        <f t="shared" si="92"/>
        <v>0</v>
      </c>
      <c r="AE65" s="35">
        <f t="shared" si="92"/>
        <v>0</v>
      </c>
      <c r="AF65" s="35">
        <f t="shared" si="92"/>
        <v>9.2305097285799018</v>
      </c>
      <c r="AG65" s="35">
        <f t="shared" si="92"/>
        <v>9.2305097285799018</v>
      </c>
      <c r="AH65" s="35">
        <f t="shared" si="92"/>
        <v>9.2305097285799018</v>
      </c>
      <c r="AI65" s="35">
        <f t="shared" si="92"/>
        <v>9.2305097285799018</v>
      </c>
      <c r="AJ65" s="35">
        <f t="shared" si="92"/>
        <v>9.2305097285799018</v>
      </c>
      <c r="AK65" s="35">
        <f t="shared" si="92"/>
        <v>9.2305097285799018</v>
      </c>
      <c r="AL65" s="35">
        <f t="shared" si="92"/>
        <v>9.2305097285799018</v>
      </c>
      <c r="AM65" s="35">
        <f t="shared" si="92"/>
        <v>9.2305097285799018</v>
      </c>
      <c r="AN65" s="35">
        <f t="shared" si="92"/>
        <v>9.2305097285799018</v>
      </c>
      <c r="AO65" s="35">
        <f t="shared" si="92"/>
        <v>9.2305097285799018</v>
      </c>
      <c r="AP65" s="35">
        <f t="shared" si="92"/>
        <v>9.2305097285799018</v>
      </c>
      <c r="AQ65" s="35">
        <f t="shared" si="92"/>
        <v>9.2305097285799018</v>
      </c>
      <c r="AR65" s="35">
        <f t="shared" si="92"/>
        <v>9.2305097285799018</v>
      </c>
      <c r="AS65" s="35">
        <f t="shared" si="92"/>
        <v>9.2305097285799018</v>
      </c>
      <c r="AT65" s="35">
        <f t="shared" si="92"/>
        <v>9.2305097285799018</v>
      </c>
      <c r="AU65" s="35">
        <f t="shared" si="92"/>
        <v>9.2305097285799018</v>
      </c>
      <c r="AV65" s="35">
        <f t="shared" si="92"/>
        <v>9.2305097285799018</v>
      </c>
      <c r="AW65" s="35">
        <f t="shared" si="92"/>
        <v>9.2305097285799018</v>
      </c>
      <c r="AX65" s="35">
        <f t="shared" ref="AX65:BS65" si="93">IF(AX$2&gt;=$O65,IF(AX64-HLOOKUP($O65,$R$2:$BS$33,30,FALSE)/HLOOKUP($O65,$R$2:$BS$33,31,FALSE)&lt;=0,AX64,HLOOKUP($O65,$R$2:$BS$33,30,FALSE)/HLOOKUP($O65,$R$2:$BS$33,31,FALSE)),0)</f>
        <v>9.2305097285799018</v>
      </c>
      <c r="AY65" s="35">
        <f t="shared" si="93"/>
        <v>9.2305097285799018</v>
      </c>
      <c r="AZ65" s="35">
        <f t="shared" si="93"/>
        <v>9.2305097285799018</v>
      </c>
      <c r="BA65" s="35">
        <f t="shared" si="93"/>
        <v>9.2305097285799018</v>
      </c>
      <c r="BB65" s="35">
        <f t="shared" si="93"/>
        <v>9.2305097285799018</v>
      </c>
      <c r="BC65" s="35">
        <f t="shared" si="93"/>
        <v>9.2305097285799018</v>
      </c>
      <c r="BD65" s="35">
        <f t="shared" si="93"/>
        <v>9.2305097285799018</v>
      </c>
      <c r="BE65" s="35">
        <f t="shared" si="93"/>
        <v>9.2305097285799018</v>
      </c>
      <c r="BF65" s="35">
        <f t="shared" si="93"/>
        <v>9.2305097285799018</v>
      </c>
      <c r="BG65" s="35">
        <f t="shared" si="93"/>
        <v>9.2305097285799018</v>
      </c>
      <c r="BH65" s="35">
        <f t="shared" si="93"/>
        <v>9.2305097285799018</v>
      </c>
      <c r="BI65" s="35">
        <f t="shared" si="93"/>
        <v>9.2305097285799018</v>
      </c>
      <c r="BJ65" s="35">
        <f t="shared" si="93"/>
        <v>9.2305097285799018</v>
      </c>
      <c r="BK65" s="35">
        <f t="shared" si="93"/>
        <v>9.2305097285799018</v>
      </c>
      <c r="BL65" s="35">
        <f t="shared" si="93"/>
        <v>9.2305097285799018</v>
      </c>
      <c r="BM65" s="35">
        <f t="shared" si="93"/>
        <v>9.2305097285799018</v>
      </c>
      <c r="BN65" s="35">
        <f t="shared" si="93"/>
        <v>9.2305097285799018</v>
      </c>
      <c r="BO65" s="35">
        <f t="shared" si="93"/>
        <v>9.2305097285799018</v>
      </c>
      <c r="BP65" s="35">
        <f t="shared" si="93"/>
        <v>9.2305097285799018</v>
      </c>
      <c r="BQ65" s="35">
        <f t="shared" si="93"/>
        <v>9.2305097285799018</v>
      </c>
      <c r="BR65" s="35">
        <f t="shared" si="93"/>
        <v>9.2305097285799018</v>
      </c>
      <c r="BS65" s="35">
        <f t="shared" si="93"/>
        <v>9.2305097285799018</v>
      </c>
    </row>
    <row r="66" spans="6:71" hidden="1" outlineLevel="1">
      <c r="F66" t="s">
        <v>168</v>
      </c>
      <c r="L66" s="22" t="s">
        <v>54</v>
      </c>
      <c r="O66" s="22">
        <v>16</v>
      </c>
      <c r="P66" s="39"/>
      <c r="Q66" s="45"/>
      <c r="R66" s="35">
        <f t="shared" ref="R66:BS66" si="94">IF($O66=R$2,R$40,IF(R$2&gt;$O66,Q66-Q67,0))</f>
        <v>0</v>
      </c>
      <c r="S66" s="35">
        <f t="shared" si="94"/>
        <v>0</v>
      </c>
      <c r="T66" s="35">
        <f t="shared" si="94"/>
        <v>0</v>
      </c>
      <c r="U66" s="35">
        <f t="shared" si="94"/>
        <v>0</v>
      </c>
      <c r="V66" s="35">
        <f t="shared" si="94"/>
        <v>0</v>
      </c>
      <c r="W66" s="35">
        <f t="shared" si="94"/>
        <v>0</v>
      </c>
      <c r="X66" s="35">
        <f t="shared" si="94"/>
        <v>0</v>
      </c>
      <c r="Y66" s="35">
        <f t="shared" si="94"/>
        <v>0</v>
      </c>
      <c r="Z66" s="35">
        <f t="shared" si="94"/>
        <v>0</v>
      </c>
      <c r="AA66" s="35">
        <f t="shared" si="94"/>
        <v>0</v>
      </c>
      <c r="AB66" s="35">
        <f t="shared" si="94"/>
        <v>0</v>
      </c>
      <c r="AC66" s="35">
        <f t="shared" si="94"/>
        <v>0</v>
      </c>
      <c r="AD66" s="35">
        <f t="shared" si="94"/>
        <v>0</v>
      </c>
      <c r="AE66" s="35">
        <f t="shared" si="94"/>
        <v>0</v>
      </c>
      <c r="AF66" s="35">
        <f t="shared" si="94"/>
        <v>0</v>
      </c>
      <c r="AG66" s="35">
        <f t="shared" si="94"/>
        <v>388.28757961567356</v>
      </c>
      <c r="AH66" s="35">
        <f t="shared" si="94"/>
        <v>378.66542250523025</v>
      </c>
      <c r="AI66" s="35">
        <f t="shared" si="94"/>
        <v>369.04326539478694</v>
      </c>
      <c r="AJ66" s="35">
        <f t="shared" si="94"/>
        <v>359.42110828434363</v>
      </c>
      <c r="AK66" s="35">
        <f t="shared" si="94"/>
        <v>349.79895117390032</v>
      </c>
      <c r="AL66" s="35">
        <f t="shared" si="94"/>
        <v>340.17679406345701</v>
      </c>
      <c r="AM66" s="35">
        <f t="shared" si="94"/>
        <v>330.5546369530137</v>
      </c>
      <c r="AN66" s="35">
        <f t="shared" si="94"/>
        <v>320.93247984257039</v>
      </c>
      <c r="AO66" s="35">
        <f t="shared" si="94"/>
        <v>311.31032273212708</v>
      </c>
      <c r="AP66" s="35">
        <f t="shared" si="94"/>
        <v>301.68816562168377</v>
      </c>
      <c r="AQ66" s="35">
        <f t="shared" si="94"/>
        <v>292.06600851124045</v>
      </c>
      <c r="AR66" s="35">
        <f t="shared" si="94"/>
        <v>282.44385140079714</v>
      </c>
      <c r="AS66" s="35">
        <f t="shared" si="94"/>
        <v>272.82169429035383</v>
      </c>
      <c r="AT66" s="35">
        <f t="shared" si="94"/>
        <v>263.19953717991052</v>
      </c>
      <c r="AU66" s="35">
        <f t="shared" si="94"/>
        <v>253.57738006946724</v>
      </c>
      <c r="AV66" s="35">
        <f t="shared" si="94"/>
        <v>243.95522295902396</v>
      </c>
      <c r="AW66" s="35">
        <f t="shared" si="94"/>
        <v>234.33306584858067</v>
      </c>
      <c r="AX66" s="35">
        <f t="shared" si="94"/>
        <v>224.71090873813739</v>
      </c>
      <c r="AY66" s="35">
        <f t="shared" si="94"/>
        <v>215.08875162769411</v>
      </c>
      <c r="AZ66" s="35">
        <f t="shared" si="94"/>
        <v>205.46659451725083</v>
      </c>
      <c r="BA66" s="35">
        <f t="shared" si="94"/>
        <v>195.84443740680754</v>
      </c>
      <c r="BB66" s="35">
        <f t="shared" si="94"/>
        <v>186.22228029636426</v>
      </c>
      <c r="BC66" s="35">
        <f t="shared" si="94"/>
        <v>176.60012318592098</v>
      </c>
      <c r="BD66" s="35">
        <f t="shared" si="94"/>
        <v>166.9779660754777</v>
      </c>
      <c r="BE66" s="35">
        <f t="shared" si="94"/>
        <v>157.35580896503441</v>
      </c>
      <c r="BF66" s="35">
        <f t="shared" si="94"/>
        <v>147.73365185459113</v>
      </c>
      <c r="BG66" s="35">
        <f t="shared" si="94"/>
        <v>138.11149474414785</v>
      </c>
      <c r="BH66" s="35">
        <f t="shared" si="94"/>
        <v>128.48933763370457</v>
      </c>
      <c r="BI66" s="35">
        <f t="shared" si="94"/>
        <v>118.86718052326128</v>
      </c>
      <c r="BJ66" s="35">
        <f t="shared" si="94"/>
        <v>109.245023412818</v>
      </c>
      <c r="BK66" s="35">
        <f t="shared" si="94"/>
        <v>99.622866302374717</v>
      </c>
      <c r="BL66" s="35">
        <f t="shared" si="94"/>
        <v>90.000709191931435</v>
      </c>
      <c r="BM66" s="35">
        <f t="shared" si="94"/>
        <v>80.378552081488152</v>
      </c>
      <c r="BN66" s="35">
        <f t="shared" si="94"/>
        <v>70.75639497104487</v>
      </c>
      <c r="BO66" s="35">
        <f t="shared" si="94"/>
        <v>61.13423786060158</v>
      </c>
      <c r="BP66" s="35">
        <f t="shared" si="94"/>
        <v>51.51208075015829</v>
      </c>
      <c r="BQ66" s="35">
        <f t="shared" si="94"/>
        <v>41.889923639715001</v>
      </c>
      <c r="BR66" s="35">
        <f t="shared" si="94"/>
        <v>32.267766529271711</v>
      </c>
      <c r="BS66" s="35">
        <f t="shared" si="94"/>
        <v>22.645609418828421</v>
      </c>
    </row>
    <row r="67" spans="6:71" hidden="1" outlineLevel="1">
      <c r="F67" t="s">
        <v>169</v>
      </c>
      <c r="L67" s="22" t="s">
        <v>170</v>
      </c>
      <c r="O67" s="22">
        <v>16</v>
      </c>
      <c r="P67" s="39"/>
      <c r="Q67" s="45"/>
      <c r="R67" s="35">
        <f t="shared" ref="R67:AW67" si="95">IF(R$2&gt;=$O67,IF(R66-HLOOKUP($O67,$R$2:$BS$33,30,FALSE)/HLOOKUP($O67,$R$2:$BS$33,31,FALSE)&lt;=0,R66,HLOOKUP($O67,$R$2:$BS$33,30,FALSE)/HLOOKUP($O67,$R$2:$BS$33,31,FALSE)),0)</f>
        <v>0</v>
      </c>
      <c r="S67" s="35">
        <f t="shared" si="95"/>
        <v>0</v>
      </c>
      <c r="T67" s="35">
        <f t="shared" si="95"/>
        <v>0</v>
      </c>
      <c r="U67" s="35">
        <f t="shared" si="95"/>
        <v>0</v>
      </c>
      <c r="V67" s="35">
        <f t="shared" si="95"/>
        <v>0</v>
      </c>
      <c r="W67" s="35">
        <f t="shared" si="95"/>
        <v>0</v>
      </c>
      <c r="X67" s="35">
        <f t="shared" si="95"/>
        <v>0</v>
      </c>
      <c r="Y67" s="35">
        <f t="shared" si="95"/>
        <v>0</v>
      </c>
      <c r="Z67" s="35">
        <f t="shared" si="95"/>
        <v>0</v>
      </c>
      <c r="AA67" s="35">
        <f t="shared" si="95"/>
        <v>0</v>
      </c>
      <c r="AB67" s="35">
        <f t="shared" si="95"/>
        <v>0</v>
      </c>
      <c r="AC67" s="35">
        <f t="shared" si="95"/>
        <v>0</v>
      </c>
      <c r="AD67" s="35">
        <f t="shared" si="95"/>
        <v>0</v>
      </c>
      <c r="AE67" s="35">
        <f t="shared" si="95"/>
        <v>0</v>
      </c>
      <c r="AF67" s="35">
        <f t="shared" si="95"/>
        <v>0</v>
      </c>
      <c r="AG67" s="35">
        <f t="shared" si="95"/>
        <v>9.6221571104432897</v>
      </c>
      <c r="AH67" s="35">
        <f t="shared" si="95"/>
        <v>9.6221571104432897</v>
      </c>
      <c r="AI67" s="35">
        <f t="shared" si="95"/>
        <v>9.6221571104432897</v>
      </c>
      <c r="AJ67" s="35">
        <f t="shared" si="95"/>
        <v>9.6221571104432897</v>
      </c>
      <c r="AK67" s="35">
        <f t="shared" si="95"/>
        <v>9.6221571104432897</v>
      </c>
      <c r="AL67" s="35">
        <f t="shared" si="95"/>
        <v>9.6221571104432897</v>
      </c>
      <c r="AM67" s="35">
        <f t="shared" si="95"/>
        <v>9.6221571104432897</v>
      </c>
      <c r="AN67" s="35">
        <f t="shared" si="95"/>
        <v>9.6221571104432897</v>
      </c>
      <c r="AO67" s="35">
        <f t="shared" si="95"/>
        <v>9.6221571104432897</v>
      </c>
      <c r="AP67" s="35">
        <f t="shared" si="95"/>
        <v>9.6221571104432897</v>
      </c>
      <c r="AQ67" s="35">
        <f t="shared" si="95"/>
        <v>9.6221571104432897</v>
      </c>
      <c r="AR67" s="35">
        <f t="shared" si="95"/>
        <v>9.6221571104432897</v>
      </c>
      <c r="AS67" s="35">
        <f t="shared" si="95"/>
        <v>9.6221571104432897</v>
      </c>
      <c r="AT67" s="35">
        <f t="shared" si="95"/>
        <v>9.6221571104432897</v>
      </c>
      <c r="AU67" s="35">
        <f t="shared" si="95"/>
        <v>9.6221571104432897</v>
      </c>
      <c r="AV67" s="35">
        <f t="shared" si="95"/>
        <v>9.6221571104432897</v>
      </c>
      <c r="AW67" s="35">
        <f t="shared" si="95"/>
        <v>9.6221571104432897</v>
      </c>
      <c r="AX67" s="35">
        <f t="shared" ref="AX67:BS67" si="96">IF(AX$2&gt;=$O67,IF(AX66-HLOOKUP($O67,$R$2:$BS$33,30,FALSE)/HLOOKUP($O67,$R$2:$BS$33,31,FALSE)&lt;=0,AX66,HLOOKUP($O67,$R$2:$BS$33,30,FALSE)/HLOOKUP($O67,$R$2:$BS$33,31,FALSE)),0)</f>
        <v>9.6221571104432897</v>
      </c>
      <c r="AY67" s="35">
        <f t="shared" si="96"/>
        <v>9.6221571104432897</v>
      </c>
      <c r="AZ67" s="35">
        <f t="shared" si="96"/>
        <v>9.6221571104432897</v>
      </c>
      <c r="BA67" s="35">
        <f t="shared" si="96"/>
        <v>9.6221571104432897</v>
      </c>
      <c r="BB67" s="35">
        <f t="shared" si="96"/>
        <v>9.6221571104432897</v>
      </c>
      <c r="BC67" s="35">
        <f t="shared" si="96"/>
        <v>9.6221571104432897</v>
      </c>
      <c r="BD67" s="35">
        <f t="shared" si="96"/>
        <v>9.6221571104432897</v>
      </c>
      <c r="BE67" s="35">
        <f t="shared" si="96"/>
        <v>9.6221571104432897</v>
      </c>
      <c r="BF67" s="35">
        <f t="shared" si="96"/>
        <v>9.6221571104432897</v>
      </c>
      <c r="BG67" s="35">
        <f t="shared" si="96"/>
        <v>9.6221571104432897</v>
      </c>
      <c r="BH67" s="35">
        <f t="shared" si="96"/>
        <v>9.6221571104432897</v>
      </c>
      <c r="BI67" s="35">
        <f t="shared" si="96"/>
        <v>9.6221571104432897</v>
      </c>
      <c r="BJ67" s="35">
        <f t="shared" si="96"/>
        <v>9.6221571104432897</v>
      </c>
      <c r="BK67" s="35">
        <f t="shared" si="96"/>
        <v>9.6221571104432897</v>
      </c>
      <c r="BL67" s="35">
        <f t="shared" si="96"/>
        <v>9.6221571104432897</v>
      </c>
      <c r="BM67" s="35">
        <f t="shared" si="96"/>
        <v>9.6221571104432897</v>
      </c>
      <c r="BN67" s="35">
        <f t="shared" si="96"/>
        <v>9.6221571104432897</v>
      </c>
      <c r="BO67" s="35">
        <f t="shared" si="96"/>
        <v>9.6221571104432897</v>
      </c>
      <c r="BP67" s="35">
        <f t="shared" si="96"/>
        <v>9.6221571104432897</v>
      </c>
      <c r="BQ67" s="35">
        <f t="shared" si="96"/>
        <v>9.6221571104432897</v>
      </c>
      <c r="BR67" s="35">
        <f t="shared" si="96"/>
        <v>9.6221571104432897</v>
      </c>
      <c r="BS67" s="35">
        <f t="shared" si="96"/>
        <v>9.6221571104432897</v>
      </c>
    </row>
    <row r="68" spans="6:71" hidden="1" outlineLevel="1">
      <c r="F68" t="s">
        <v>168</v>
      </c>
      <c r="L68" s="22" t="s">
        <v>54</v>
      </c>
      <c r="O68" s="22">
        <v>17</v>
      </c>
      <c r="P68" s="39"/>
      <c r="Q68" s="45"/>
      <c r="R68" s="35">
        <f t="shared" ref="R68:BS68" si="97">IF($O68=R$2,R$40,IF(R$2&gt;$O68,Q68-Q69,0))</f>
        <v>0</v>
      </c>
      <c r="S68" s="35">
        <f t="shared" si="97"/>
        <v>0</v>
      </c>
      <c r="T68" s="35">
        <f t="shared" si="97"/>
        <v>0</v>
      </c>
      <c r="U68" s="35">
        <f t="shared" si="97"/>
        <v>0</v>
      </c>
      <c r="V68" s="35">
        <f t="shared" si="97"/>
        <v>0</v>
      </c>
      <c r="W68" s="35">
        <f t="shared" si="97"/>
        <v>0</v>
      </c>
      <c r="X68" s="35">
        <f t="shared" si="97"/>
        <v>0</v>
      </c>
      <c r="Y68" s="35">
        <f t="shared" si="97"/>
        <v>0</v>
      </c>
      <c r="Z68" s="35">
        <f t="shared" si="97"/>
        <v>0</v>
      </c>
      <c r="AA68" s="35">
        <f t="shared" si="97"/>
        <v>0</v>
      </c>
      <c r="AB68" s="35">
        <f t="shared" si="97"/>
        <v>0</v>
      </c>
      <c r="AC68" s="35">
        <f t="shared" si="97"/>
        <v>0</v>
      </c>
      <c r="AD68" s="35">
        <f t="shared" si="97"/>
        <v>0</v>
      </c>
      <c r="AE68" s="35">
        <f t="shared" si="97"/>
        <v>0</v>
      </c>
      <c r="AF68" s="35">
        <f t="shared" si="97"/>
        <v>0</v>
      </c>
      <c r="AG68" s="35">
        <f t="shared" si="97"/>
        <v>0</v>
      </c>
      <c r="AH68" s="35">
        <f t="shared" si="97"/>
        <v>404.63715978868294</v>
      </c>
      <c r="AI68" s="35">
        <f t="shared" si="97"/>
        <v>394.60984362249496</v>
      </c>
      <c r="AJ68" s="35">
        <f t="shared" si="97"/>
        <v>384.58252745630699</v>
      </c>
      <c r="AK68" s="35">
        <f t="shared" si="97"/>
        <v>374.55521129011902</v>
      </c>
      <c r="AL68" s="35">
        <f t="shared" si="97"/>
        <v>364.52789512393105</v>
      </c>
      <c r="AM68" s="35">
        <f t="shared" si="97"/>
        <v>354.50057895774307</v>
      </c>
      <c r="AN68" s="35">
        <f t="shared" si="97"/>
        <v>344.4732627915551</v>
      </c>
      <c r="AO68" s="35">
        <f t="shared" si="97"/>
        <v>334.44594662536713</v>
      </c>
      <c r="AP68" s="35">
        <f t="shared" si="97"/>
        <v>324.41863045917916</v>
      </c>
      <c r="AQ68" s="35">
        <f t="shared" si="97"/>
        <v>314.39131429299118</v>
      </c>
      <c r="AR68" s="35">
        <f t="shared" si="97"/>
        <v>304.36399812680321</v>
      </c>
      <c r="AS68" s="35">
        <f t="shared" si="97"/>
        <v>294.33668196061524</v>
      </c>
      <c r="AT68" s="35">
        <f t="shared" si="97"/>
        <v>284.30936579442726</v>
      </c>
      <c r="AU68" s="35">
        <f t="shared" si="97"/>
        <v>274.28204962823929</v>
      </c>
      <c r="AV68" s="35">
        <f t="shared" si="97"/>
        <v>264.25473346205132</v>
      </c>
      <c r="AW68" s="35">
        <f t="shared" si="97"/>
        <v>254.22741729586332</v>
      </c>
      <c r="AX68" s="35">
        <f t="shared" si="97"/>
        <v>244.20010112967532</v>
      </c>
      <c r="AY68" s="35">
        <f t="shared" si="97"/>
        <v>234.17278496348732</v>
      </c>
      <c r="AZ68" s="35">
        <f t="shared" si="97"/>
        <v>224.14546879729932</v>
      </c>
      <c r="BA68" s="35">
        <f t="shared" si="97"/>
        <v>214.11815263111131</v>
      </c>
      <c r="BB68" s="35">
        <f t="shared" si="97"/>
        <v>204.09083646492331</v>
      </c>
      <c r="BC68" s="35">
        <f t="shared" si="97"/>
        <v>194.06352029873531</v>
      </c>
      <c r="BD68" s="35">
        <f t="shared" si="97"/>
        <v>184.03620413254731</v>
      </c>
      <c r="BE68" s="35">
        <f t="shared" si="97"/>
        <v>174.00888796635931</v>
      </c>
      <c r="BF68" s="35">
        <f t="shared" si="97"/>
        <v>163.98157180017131</v>
      </c>
      <c r="BG68" s="35">
        <f t="shared" si="97"/>
        <v>153.95425563398331</v>
      </c>
      <c r="BH68" s="35">
        <f t="shared" si="97"/>
        <v>143.92693946779531</v>
      </c>
      <c r="BI68" s="35">
        <f t="shared" si="97"/>
        <v>133.89962330160731</v>
      </c>
      <c r="BJ68" s="35">
        <f t="shared" si="97"/>
        <v>123.87230713541931</v>
      </c>
      <c r="BK68" s="35">
        <f t="shared" si="97"/>
        <v>113.8449909692313</v>
      </c>
      <c r="BL68" s="35">
        <f t="shared" si="97"/>
        <v>103.8176748030433</v>
      </c>
      <c r="BM68" s="35">
        <f t="shared" si="97"/>
        <v>93.790358636855302</v>
      </c>
      <c r="BN68" s="35">
        <f t="shared" si="97"/>
        <v>83.763042470667301</v>
      </c>
      <c r="BO68" s="35">
        <f t="shared" si="97"/>
        <v>73.7357263044793</v>
      </c>
      <c r="BP68" s="35">
        <f t="shared" si="97"/>
        <v>63.708410138291299</v>
      </c>
      <c r="BQ68" s="35">
        <f t="shared" si="97"/>
        <v>53.681093972103298</v>
      </c>
      <c r="BR68" s="35">
        <f t="shared" si="97"/>
        <v>43.653777805915297</v>
      </c>
      <c r="BS68" s="35">
        <f t="shared" si="97"/>
        <v>33.626461639727296</v>
      </c>
    </row>
    <row r="69" spans="6:71" hidden="1" outlineLevel="1">
      <c r="F69" t="s">
        <v>169</v>
      </c>
      <c r="L69" s="22" t="s">
        <v>170</v>
      </c>
      <c r="O69" s="22">
        <v>17</v>
      </c>
      <c r="P69" s="39"/>
      <c r="Q69" s="45"/>
      <c r="R69" s="35">
        <f t="shared" ref="R69:AW69" si="98">IF(R$2&gt;=$O69,IF(R68-HLOOKUP($O69,$R$2:$BS$33,30,FALSE)/HLOOKUP($O69,$R$2:$BS$33,31,FALSE)&lt;=0,R68,HLOOKUP($O69,$R$2:$BS$33,30,FALSE)/HLOOKUP($O69,$R$2:$BS$33,31,FALSE)),0)</f>
        <v>0</v>
      </c>
      <c r="S69" s="35">
        <f t="shared" si="98"/>
        <v>0</v>
      </c>
      <c r="T69" s="35">
        <f t="shared" si="98"/>
        <v>0</v>
      </c>
      <c r="U69" s="35">
        <f t="shared" si="98"/>
        <v>0</v>
      </c>
      <c r="V69" s="35">
        <f t="shared" si="98"/>
        <v>0</v>
      </c>
      <c r="W69" s="35">
        <f t="shared" si="98"/>
        <v>0</v>
      </c>
      <c r="X69" s="35">
        <f t="shared" si="98"/>
        <v>0</v>
      </c>
      <c r="Y69" s="35">
        <f t="shared" si="98"/>
        <v>0</v>
      </c>
      <c r="Z69" s="35">
        <f t="shared" si="98"/>
        <v>0</v>
      </c>
      <c r="AA69" s="35">
        <f t="shared" si="98"/>
        <v>0</v>
      </c>
      <c r="AB69" s="35">
        <f t="shared" si="98"/>
        <v>0</v>
      </c>
      <c r="AC69" s="35">
        <f t="shared" si="98"/>
        <v>0</v>
      </c>
      <c r="AD69" s="35">
        <f t="shared" si="98"/>
        <v>0</v>
      </c>
      <c r="AE69" s="35">
        <f t="shared" si="98"/>
        <v>0</v>
      </c>
      <c r="AF69" s="35">
        <f t="shared" si="98"/>
        <v>0</v>
      </c>
      <c r="AG69" s="35">
        <f t="shared" si="98"/>
        <v>0</v>
      </c>
      <c r="AH69" s="35">
        <f t="shared" si="98"/>
        <v>10.027316166187997</v>
      </c>
      <c r="AI69" s="35">
        <f t="shared" si="98"/>
        <v>10.027316166187997</v>
      </c>
      <c r="AJ69" s="35">
        <f t="shared" si="98"/>
        <v>10.027316166187997</v>
      </c>
      <c r="AK69" s="35">
        <f t="shared" si="98"/>
        <v>10.027316166187997</v>
      </c>
      <c r="AL69" s="35">
        <f t="shared" si="98"/>
        <v>10.027316166187997</v>
      </c>
      <c r="AM69" s="35">
        <f t="shared" si="98"/>
        <v>10.027316166187997</v>
      </c>
      <c r="AN69" s="35">
        <f t="shared" si="98"/>
        <v>10.027316166187997</v>
      </c>
      <c r="AO69" s="35">
        <f t="shared" si="98"/>
        <v>10.027316166187997</v>
      </c>
      <c r="AP69" s="35">
        <f t="shared" si="98"/>
        <v>10.027316166187997</v>
      </c>
      <c r="AQ69" s="35">
        <f t="shared" si="98"/>
        <v>10.027316166187997</v>
      </c>
      <c r="AR69" s="35">
        <f t="shared" si="98"/>
        <v>10.027316166187997</v>
      </c>
      <c r="AS69" s="35">
        <f t="shared" si="98"/>
        <v>10.027316166187997</v>
      </c>
      <c r="AT69" s="35">
        <f t="shared" si="98"/>
        <v>10.027316166187997</v>
      </c>
      <c r="AU69" s="35">
        <f t="shared" si="98"/>
        <v>10.027316166187997</v>
      </c>
      <c r="AV69" s="35">
        <f t="shared" si="98"/>
        <v>10.027316166187997</v>
      </c>
      <c r="AW69" s="35">
        <f t="shared" si="98"/>
        <v>10.027316166187997</v>
      </c>
      <c r="AX69" s="35">
        <f t="shared" ref="AX69:BS69" si="99">IF(AX$2&gt;=$O69,IF(AX68-HLOOKUP($O69,$R$2:$BS$33,30,FALSE)/HLOOKUP($O69,$R$2:$BS$33,31,FALSE)&lt;=0,AX68,HLOOKUP($O69,$R$2:$BS$33,30,FALSE)/HLOOKUP($O69,$R$2:$BS$33,31,FALSE)),0)</f>
        <v>10.027316166187997</v>
      </c>
      <c r="AY69" s="35">
        <f t="shared" si="99"/>
        <v>10.027316166187997</v>
      </c>
      <c r="AZ69" s="35">
        <f t="shared" si="99"/>
        <v>10.027316166187997</v>
      </c>
      <c r="BA69" s="35">
        <f t="shared" si="99"/>
        <v>10.027316166187997</v>
      </c>
      <c r="BB69" s="35">
        <f t="shared" si="99"/>
        <v>10.027316166187997</v>
      </c>
      <c r="BC69" s="35">
        <f t="shared" si="99"/>
        <v>10.027316166187997</v>
      </c>
      <c r="BD69" s="35">
        <f t="shared" si="99"/>
        <v>10.027316166187997</v>
      </c>
      <c r="BE69" s="35">
        <f t="shared" si="99"/>
        <v>10.027316166187997</v>
      </c>
      <c r="BF69" s="35">
        <f t="shared" si="99"/>
        <v>10.027316166187997</v>
      </c>
      <c r="BG69" s="35">
        <f t="shared" si="99"/>
        <v>10.027316166187997</v>
      </c>
      <c r="BH69" s="35">
        <f t="shared" si="99"/>
        <v>10.027316166187997</v>
      </c>
      <c r="BI69" s="35">
        <f t="shared" si="99"/>
        <v>10.027316166187997</v>
      </c>
      <c r="BJ69" s="35">
        <f t="shared" si="99"/>
        <v>10.027316166187997</v>
      </c>
      <c r="BK69" s="35">
        <f t="shared" si="99"/>
        <v>10.027316166187997</v>
      </c>
      <c r="BL69" s="35">
        <f t="shared" si="99"/>
        <v>10.027316166187997</v>
      </c>
      <c r="BM69" s="35">
        <f t="shared" si="99"/>
        <v>10.027316166187997</v>
      </c>
      <c r="BN69" s="35">
        <f t="shared" si="99"/>
        <v>10.027316166187997</v>
      </c>
      <c r="BO69" s="35">
        <f t="shared" si="99"/>
        <v>10.027316166187997</v>
      </c>
      <c r="BP69" s="35">
        <f t="shared" si="99"/>
        <v>10.027316166187997</v>
      </c>
      <c r="BQ69" s="35">
        <f t="shared" si="99"/>
        <v>10.027316166187997</v>
      </c>
      <c r="BR69" s="35">
        <f t="shared" si="99"/>
        <v>10.027316166187997</v>
      </c>
      <c r="BS69" s="35">
        <f t="shared" si="99"/>
        <v>10.027316166187997</v>
      </c>
    </row>
    <row r="70" spans="6:71" hidden="1" outlineLevel="1">
      <c r="F70" t="s">
        <v>168</v>
      </c>
      <c r="L70" s="22" t="s">
        <v>54</v>
      </c>
      <c r="O70" s="22">
        <v>18</v>
      </c>
      <c r="P70" s="39"/>
      <c r="Q70" s="45"/>
      <c r="R70" s="35">
        <f t="shared" ref="R70:BS70" si="100">IF($O70=R$2,R$40,IF(R$2&gt;$O70,Q70-Q71,0))</f>
        <v>0</v>
      </c>
      <c r="S70" s="35">
        <f t="shared" si="100"/>
        <v>0</v>
      </c>
      <c r="T70" s="35">
        <f t="shared" si="100"/>
        <v>0</v>
      </c>
      <c r="U70" s="35">
        <f t="shared" si="100"/>
        <v>0</v>
      </c>
      <c r="V70" s="35">
        <f t="shared" si="100"/>
        <v>0</v>
      </c>
      <c r="W70" s="35">
        <f t="shared" si="100"/>
        <v>0</v>
      </c>
      <c r="X70" s="35">
        <f t="shared" si="100"/>
        <v>0</v>
      </c>
      <c r="Y70" s="35">
        <f t="shared" si="100"/>
        <v>0</v>
      </c>
      <c r="Z70" s="35">
        <f t="shared" si="100"/>
        <v>0</v>
      </c>
      <c r="AA70" s="35">
        <f t="shared" si="100"/>
        <v>0</v>
      </c>
      <c r="AB70" s="35">
        <f t="shared" si="100"/>
        <v>0</v>
      </c>
      <c r="AC70" s="35">
        <f t="shared" si="100"/>
        <v>0</v>
      </c>
      <c r="AD70" s="35">
        <f t="shared" si="100"/>
        <v>0</v>
      </c>
      <c r="AE70" s="35">
        <f t="shared" si="100"/>
        <v>0</v>
      </c>
      <c r="AF70" s="35">
        <f t="shared" si="100"/>
        <v>0</v>
      </c>
      <c r="AG70" s="35">
        <f t="shared" si="100"/>
        <v>0</v>
      </c>
      <c r="AH70" s="35">
        <f t="shared" si="100"/>
        <v>0</v>
      </c>
      <c r="AI70" s="35">
        <f t="shared" si="100"/>
        <v>421.56753311500756</v>
      </c>
      <c r="AJ70" s="35">
        <f t="shared" si="100"/>
        <v>411.12066525405356</v>
      </c>
      <c r="AK70" s="35">
        <f t="shared" si="100"/>
        <v>400.67379739309956</v>
      </c>
      <c r="AL70" s="35">
        <f t="shared" si="100"/>
        <v>390.22692953214556</v>
      </c>
      <c r="AM70" s="35">
        <f t="shared" si="100"/>
        <v>379.78006167119156</v>
      </c>
      <c r="AN70" s="35">
        <f t="shared" si="100"/>
        <v>369.33319381023756</v>
      </c>
      <c r="AO70" s="35">
        <f t="shared" si="100"/>
        <v>358.88632594928356</v>
      </c>
      <c r="AP70" s="35">
        <f t="shared" si="100"/>
        <v>348.43945808832956</v>
      </c>
      <c r="AQ70" s="35">
        <f t="shared" si="100"/>
        <v>337.99259022737556</v>
      </c>
      <c r="AR70" s="35">
        <f t="shared" si="100"/>
        <v>327.54572236642156</v>
      </c>
      <c r="AS70" s="35">
        <f t="shared" si="100"/>
        <v>317.09885450546756</v>
      </c>
      <c r="AT70" s="35">
        <f t="shared" si="100"/>
        <v>306.65198664451356</v>
      </c>
      <c r="AU70" s="35">
        <f t="shared" si="100"/>
        <v>296.20511878355956</v>
      </c>
      <c r="AV70" s="35">
        <f t="shared" si="100"/>
        <v>285.75825092260555</v>
      </c>
      <c r="AW70" s="35">
        <f t="shared" si="100"/>
        <v>275.31138306165155</v>
      </c>
      <c r="AX70" s="35">
        <f t="shared" si="100"/>
        <v>264.86451520069755</v>
      </c>
      <c r="AY70" s="35">
        <f t="shared" si="100"/>
        <v>254.41764733974352</v>
      </c>
      <c r="AZ70" s="35">
        <f t="shared" si="100"/>
        <v>243.9707794787895</v>
      </c>
      <c r="BA70" s="35">
        <f t="shared" si="100"/>
        <v>233.52391161783547</v>
      </c>
      <c r="BB70" s="35">
        <f t="shared" si="100"/>
        <v>223.07704375688144</v>
      </c>
      <c r="BC70" s="35">
        <f t="shared" si="100"/>
        <v>212.63017589592741</v>
      </c>
      <c r="BD70" s="35">
        <f t="shared" si="100"/>
        <v>202.18330803497338</v>
      </c>
      <c r="BE70" s="35">
        <f t="shared" si="100"/>
        <v>191.73644017401935</v>
      </c>
      <c r="BF70" s="35">
        <f t="shared" si="100"/>
        <v>181.28957231306532</v>
      </c>
      <c r="BG70" s="35">
        <f t="shared" si="100"/>
        <v>170.84270445211129</v>
      </c>
      <c r="BH70" s="35">
        <f t="shared" si="100"/>
        <v>160.39583659115726</v>
      </c>
      <c r="BI70" s="35">
        <f t="shared" si="100"/>
        <v>149.94896873020323</v>
      </c>
      <c r="BJ70" s="35">
        <f t="shared" si="100"/>
        <v>139.5021008692492</v>
      </c>
      <c r="BK70" s="35">
        <f t="shared" si="100"/>
        <v>129.05523300829518</v>
      </c>
      <c r="BL70" s="35">
        <f t="shared" si="100"/>
        <v>118.60836514734115</v>
      </c>
      <c r="BM70" s="35">
        <f t="shared" si="100"/>
        <v>108.16149728638712</v>
      </c>
      <c r="BN70" s="35">
        <f t="shared" si="100"/>
        <v>97.714629425433088</v>
      </c>
      <c r="BO70" s="35">
        <f t="shared" si="100"/>
        <v>87.267761564479059</v>
      </c>
      <c r="BP70" s="35">
        <f t="shared" si="100"/>
        <v>76.82089370352503</v>
      </c>
      <c r="BQ70" s="35">
        <f t="shared" si="100"/>
        <v>66.374025842571001</v>
      </c>
      <c r="BR70" s="35">
        <f t="shared" si="100"/>
        <v>55.927157981616979</v>
      </c>
      <c r="BS70" s="35">
        <f t="shared" si="100"/>
        <v>45.480290120662957</v>
      </c>
    </row>
    <row r="71" spans="6:71" hidden="1" outlineLevel="1">
      <c r="F71" t="s">
        <v>169</v>
      </c>
      <c r="L71" s="22" t="s">
        <v>170</v>
      </c>
      <c r="O71" s="22">
        <v>18</v>
      </c>
      <c r="P71" s="39"/>
      <c r="Q71" s="45"/>
      <c r="R71" s="35">
        <f t="shared" ref="R71:AW71" si="101">IF(R$2&gt;=$O71,IF(R70-HLOOKUP($O71,$R$2:$BS$33,30,FALSE)/HLOOKUP($O71,$R$2:$BS$33,31,FALSE)&lt;=0,R70,HLOOKUP($O71,$R$2:$BS$33,30,FALSE)/HLOOKUP($O71,$R$2:$BS$33,31,FALSE)),0)</f>
        <v>0</v>
      </c>
      <c r="S71" s="35">
        <f t="shared" si="101"/>
        <v>0</v>
      </c>
      <c r="T71" s="35">
        <f t="shared" si="101"/>
        <v>0</v>
      </c>
      <c r="U71" s="35">
        <f t="shared" si="101"/>
        <v>0</v>
      </c>
      <c r="V71" s="35">
        <f t="shared" si="101"/>
        <v>0</v>
      </c>
      <c r="W71" s="35">
        <f t="shared" si="101"/>
        <v>0</v>
      </c>
      <c r="X71" s="35">
        <f t="shared" si="101"/>
        <v>0</v>
      </c>
      <c r="Y71" s="35">
        <f t="shared" si="101"/>
        <v>0</v>
      </c>
      <c r="Z71" s="35">
        <f t="shared" si="101"/>
        <v>0</v>
      </c>
      <c r="AA71" s="35">
        <f t="shared" si="101"/>
        <v>0</v>
      </c>
      <c r="AB71" s="35">
        <f t="shared" si="101"/>
        <v>0</v>
      </c>
      <c r="AC71" s="35">
        <f t="shared" si="101"/>
        <v>0</v>
      </c>
      <c r="AD71" s="35">
        <f t="shared" si="101"/>
        <v>0</v>
      </c>
      <c r="AE71" s="35">
        <f t="shared" si="101"/>
        <v>0</v>
      </c>
      <c r="AF71" s="35">
        <f t="shared" si="101"/>
        <v>0</v>
      </c>
      <c r="AG71" s="35">
        <f t="shared" si="101"/>
        <v>0</v>
      </c>
      <c r="AH71" s="35">
        <f t="shared" si="101"/>
        <v>0</v>
      </c>
      <c r="AI71" s="35">
        <f t="shared" si="101"/>
        <v>10.446867860954024</v>
      </c>
      <c r="AJ71" s="35">
        <f t="shared" si="101"/>
        <v>10.446867860954024</v>
      </c>
      <c r="AK71" s="35">
        <f t="shared" si="101"/>
        <v>10.446867860954024</v>
      </c>
      <c r="AL71" s="35">
        <f t="shared" si="101"/>
        <v>10.446867860954024</v>
      </c>
      <c r="AM71" s="35">
        <f t="shared" si="101"/>
        <v>10.446867860954024</v>
      </c>
      <c r="AN71" s="35">
        <f t="shared" si="101"/>
        <v>10.446867860954024</v>
      </c>
      <c r="AO71" s="35">
        <f t="shared" si="101"/>
        <v>10.446867860954024</v>
      </c>
      <c r="AP71" s="35">
        <f t="shared" si="101"/>
        <v>10.446867860954024</v>
      </c>
      <c r="AQ71" s="35">
        <f t="shared" si="101"/>
        <v>10.446867860954024</v>
      </c>
      <c r="AR71" s="35">
        <f t="shared" si="101"/>
        <v>10.446867860954024</v>
      </c>
      <c r="AS71" s="35">
        <f t="shared" si="101"/>
        <v>10.446867860954024</v>
      </c>
      <c r="AT71" s="35">
        <f t="shared" si="101"/>
        <v>10.446867860954024</v>
      </c>
      <c r="AU71" s="35">
        <f t="shared" si="101"/>
        <v>10.446867860954024</v>
      </c>
      <c r="AV71" s="35">
        <f t="shared" si="101"/>
        <v>10.446867860954024</v>
      </c>
      <c r="AW71" s="35">
        <f t="shared" si="101"/>
        <v>10.446867860954024</v>
      </c>
      <c r="AX71" s="35">
        <f t="shared" ref="AX71:BS71" si="102">IF(AX$2&gt;=$O71,IF(AX70-HLOOKUP($O71,$R$2:$BS$33,30,FALSE)/HLOOKUP($O71,$R$2:$BS$33,31,FALSE)&lt;=0,AX70,HLOOKUP($O71,$R$2:$BS$33,30,FALSE)/HLOOKUP($O71,$R$2:$BS$33,31,FALSE)),0)</f>
        <v>10.446867860954024</v>
      </c>
      <c r="AY71" s="35">
        <f t="shared" si="102"/>
        <v>10.446867860954024</v>
      </c>
      <c r="AZ71" s="35">
        <f t="shared" si="102"/>
        <v>10.446867860954024</v>
      </c>
      <c r="BA71" s="35">
        <f t="shared" si="102"/>
        <v>10.446867860954024</v>
      </c>
      <c r="BB71" s="35">
        <f t="shared" si="102"/>
        <v>10.446867860954024</v>
      </c>
      <c r="BC71" s="35">
        <f t="shared" si="102"/>
        <v>10.446867860954024</v>
      </c>
      <c r="BD71" s="35">
        <f t="shared" si="102"/>
        <v>10.446867860954024</v>
      </c>
      <c r="BE71" s="35">
        <f t="shared" si="102"/>
        <v>10.446867860954024</v>
      </c>
      <c r="BF71" s="35">
        <f t="shared" si="102"/>
        <v>10.446867860954024</v>
      </c>
      <c r="BG71" s="35">
        <f t="shared" si="102"/>
        <v>10.446867860954024</v>
      </c>
      <c r="BH71" s="35">
        <f t="shared" si="102"/>
        <v>10.446867860954024</v>
      </c>
      <c r="BI71" s="35">
        <f t="shared" si="102"/>
        <v>10.446867860954024</v>
      </c>
      <c r="BJ71" s="35">
        <f t="shared" si="102"/>
        <v>10.446867860954024</v>
      </c>
      <c r="BK71" s="35">
        <f t="shared" si="102"/>
        <v>10.446867860954024</v>
      </c>
      <c r="BL71" s="35">
        <f t="shared" si="102"/>
        <v>10.446867860954024</v>
      </c>
      <c r="BM71" s="35">
        <f t="shared" si="102"/>
        <v>10.446867860954024</v>
      </c>
      <c r="BN71" s="35">
        <f t="shared" si="102"/>
        <v>10.446867860954024</v>
      </c>
      <c r="BO71" s="35">
        <f t="shared" si="102"/>
        <v>10.446867860954024</v>
      </c>
      <c r="BP71" s="35">
        <f t="shared" si="102"/>
        <v>10.446867860954024</v>
      </c>
      <c r="BQ71" s="35">
        <f t="shared" si="102"/>
        <v>10.446867860954024</v>
      </c>
      <c r="BR71" s="35">
        <f t="shared" si="102"/>
        <v>10.446867860954024</v>
      </c>
      <c r="BS71" s="35">
        <f t="shared" si="102"/>
        <v>10.446867860954024</v>
      </c>
    </row>
    <row r="72" spans="6:71" hidden="1" outlineLevel="1">
      <c r="F72" t="s">
        <v>168</v>
      </c>
      <c r="L72" s="22" t="s">
        <v>54</v>
      </c>
      <c r="O72" s="22">
        <v>19</v>
      </c>
      <c r="P72" s="39"/>
      <c r="Q72" s="45"/>
      <c r="R72" s="35">
        <f t="shared" ref="R72:BS72" si="103">IF($O72=R$2,R$40,IF(R$2&gt;$O72,Q72-Q73,0))</f>
        <v>0</v>
      </c>
      <c r="S72" s="35">
        <f t="shared" si="103"/>
        <v>0</v>
      </c>
      <c r="T72" s="35">
        <f t="shared" si="103"/>
        <v>0</v>
      </c>
      <c r="U72" s="35">
        <f t="shared" si="103"/>
        <v>0</v>
      </c>
      <c r="V72" s="35">
        <f t="shared" si="103"/>
        <v>0</v>
      </c>
      <c r="W72" s="35">
        <f t="shared" si="103"/>
        <v>0</v>
      </c>
      <c r="X72" s="35">
        <f t="shared" si="103"/>
        <v>0</v>
      </c>
      <c r="Y72" s="35">
        <f t="shared" si="103"/>
        <v>0</v>
      </c>
      <c r="Z72" s="35">
        <f t="shared" si="103"/>
        <v>0</v>
      </c>
      <c r="AA72" s="35">
        <f t="shared" si="103"/>
        <v>0</v>
      </c>
      <c r="AB72" s="35">
        <f t="shared" si="103"/>
        <v>0</v>
      </c>
      <c r="AC72" s="35">
        <f t="shared" si="103"/>
        <v>0</v>
      </c>
      <c r="AD72" s="35">
        <f t="shared" si="103"/>
        <v>0</v>
      </c>
      <c r="AE72" s="35">
        <f t="shared" si="103"/>
        <v>0</v>
      </c>
      <c r="AF72" s="35">
        <f t="shared" si="103"/>
        <v>0</v>
      </c>
      <c r="AG72" s="35">
        <f t="shared" si="103"/>
        <v>0</v>
      </c>
      <c r="AH72" s="35">
        <f t="shared" si="103"/>
        <v>0</v>
      </c>
      <c r="AI72" s="35">
        <f t="shared" si="103"/>
        <v>0</v>
      </c>
      <c r="AJ72" s="35">
        <f t="shared" si="103"/>
        <v>439.06982868466253</v>
      </c>
      <c r="AK72" s="35">
        <f t="shared" si="103"/>
        <v>428.18923632000087</v>
      </c>
      <c r="AL72" s="35">
        <f t="shared" si="103"/>
        <v>417.30864395533922</v>
      </c>
      <c r="AM72" s="35">
        <f t="shared" si="103"/>
        <v>406.42805159067757</v>
      </c>
      <c r="AN72" s="35">
        <f t="shared" si="103"/>
        <v>395.54745922601592</v>
      </c>
      <c r="AO72" s="35">
        <f t="shared" si="103"/>
        <v>384.66686686135426</v>
      </c>
      <c r="AP72" s="35">
        <f t="shared" si="103"/>
        <v>373.78627449669261</v>
      </c>
      <c r="AQ72" s="35">
        <f t="shared" si="103"/>
        <v>362.90568213203096</v>
      </c>
      <c r="AR72" s="35">
        <f t="shared" si="103"/>
        <v>352.02508976736931</v>
      </c>
      <c r="AS72" s="35">
        <f t="shared" si="103"/>
        <v>341.14449740270766</v>
      </c>
      <c r="AT72" s="35">
        <f t="shared" si="103"/>
        <v>330.263905038046</v>
      </c>
      <c r="AU72" s="35">
        <f t="shared" si="103"/>
        <v>319.38331267338435</v>
      </c>
      <c r="AV72" s="35">
        <f t="shared" si="103"/>
        <v>308.5027203087227</v>
      </c>
      <c r="AW72" s="35">
        <f t="shared" si="103"/>
        <v>297.62212794406105</v>
      </c>
      <c r="AX72" s="35">
        <f t="shared" si="103"/>
        <v>286.7415355793994</v>
      </c>
      <c r="AY72" s="35">
        <f t="shared" si="103"/>
        <v>275.86094321473774</v>
      </c>
      <c r="AZ72" s="35">
        <f t="shared" si="103"/>
        <v>264.98035085007609</v>
      </c>
      <c r="BA72" s="35">
        <f t="shared" si="103"/>
        <v>254.09975848541447</v>
      </c>
      <c r="BB72" s="35">
        <f t="shared" si="103"/>
        <v>243.21916612075285</v>
      </c>
      <c r="BC72" s="35">
        <f t="shared" si="103"/>
        <v>232.33857375609122</v>
      </c>
      <c r="BD72" s="35">
        <f t="shared" si="103"/>
        <v>221.4579813914296</v>
      </c>
      <c r="BE72" s="35">
        <f t="shared" si="103"/>
        <v>210.57738902676797</v>
      </c>
      <c r="BF72" s="35">
        <f t="shared" si="103"/>
        <v>199.69679666210635</v>
      </c>
      <c r="BG72" s="35">
        <f t="shared" si="103"/>
        <v>188.81620429744473</v>
      </c>
      <c r="BH72" s="35">
        <f t="shared" si="103"/>
        <v>177.9356119327831</v>
      </c>
      <c r="BI72" s="35">
        <f t="shared" si="103"/>
        <v>167.05501956812148</v>
      </c>
      <c r="BJ72" s="35">
        <f t="shared" si="103"/>
        <v>156.17442720345986</v>
      </c>
      <c r="BK72" s="35">
        <f t="shared" si="103"/>
        <v>145.29383483879823</v>
      </c>
      <c r="BL72" s="35">
        <f t="shared" si="103"/>
        <v>134.41324247413661</v>
      </c>
      <c r="BM72" s="35">
        <f t="shared" si="103"/>
        <v>123.53265010947499</v>
      </c>
      <c r="BN72" s="35">
        <f t="shared" si="103"/>
        <v>112.65205774481336</v>
      </c>
      <c r="BO72" s="35">
        <f t="shared" si="103"/>
        <v>101.77146538015174</v>
      </c>
      <c r="BP72" s="35">
        <f t="shared" si="103"/>
        <v>90.890873015490115</v>
      </c>
      <c r="BQ72" s="35">
        <f t="shared" si="103"/>
        <v>80.010280650828491</v>
      </c>
      <c r="BR72" s="35">
        <f t="shared" si="103"/>
        <v>69.129688286166868</v>
      </c>
      <c r="BS72" s="35">
        <f t="shared" si="103"/>
        <v>58.249095921505237</v>
      </c>
    </row>
    <row r="73" spans="6:71" hidden="1" outlineLevel="1">
      <c r="F73" t="s">
        <v>169</v>
      </c>
      <c r="L73" s="22" t="s">
        <v>170</v>
      </c>
      <c r="O73" s="22">
        <v>19</v>
      </c>
      <c r="P73" s="39"/>
      <c r="Q73" s="45"/>
      <c r="R73" s="35">
        <f t="shared" ref="R73:AW73" si="104">IF(R$2&gt;=$O73,IF(R72-HLOOKUP($O73,$R$2:$BS$33,30,FALSE)/HLOOKUP($O73,$R$2:$BS$33,31,FALSE)&lt;=0,R72,HLOOKUP($O73,$R$2:$BS$33,30,FALSE)/HLOOKUP($O73,$R$2:$BS$33,31,FALSE)),0)</f>
        <v>0</v>
      </c>
      <c r="S73" s="35">
        <f t="shared" si="104"/>
        <v>0</v>
      </c>
      <c r="T73" s="35">
        <f t="shared" si="104"/>
        <v>0</v>
      </c>
      <c r="U73" s="35">
        <f t="shared" si="104"/>
        <v>0</v>
      </c>
      <c r="V73" s="35">
        <f t="shared" si="104"/>
        <v>0</v>
      </c>
      <c r="W73" s="35">
        <f t="shared" si="104"/>
        <v>0</v>
      </c>
      <c r="X73" s="35">
        <f t="shared" si="104"/>
        <v>0</v>
      </c>
      <c r="Y73" s="35">
        <f t="shared" si="104"/>
        <v>0</v>
      </c>
      <c r="Z73" s="35">
        <f t="shared" si="104"/>
        <v>0</v>
      </c>
      <c r="AA73" s="35">
        <f t="shared" si="104"/>
        <v>0</v>
      </c>
      <c r="AB73" s="35">
        <f t="shared" si="104"/>
        <v>0</v>
      </c>
      <c r="AC73" s="35">
        <f t="shared" si="104"/>
        <v>0</v>
      </c>
      <c r="AD73" s="35">
        <f t="shared" si="104"/>
        <v>0</v>
      </c>
      <c r="AE73" s="35">
        <f t="shared" si="104"/>
        <v>0</v>
      </c>
      <c r="AF73" s="35">
        <f t="shared" si="104"/>
        <v>0</v>
      </c>
      <c r="AG73" s="35">
        <f t="shared" si="104"/>
        <v>0</v>
      </c>
      <c r="AH73" s="35">
        <f t="shared" si="104"/>
        <v>0</v>
      </c>
      <c r="AI73" s="35">
        <f t="shared" si="104"/>
        <v>0</v>
      </c>
      <c r="AJ73" s="35">
        <f t="shared" si="104"/>
        <v>10.880592364661629</v>
      </c>
      <c r="AK73" s="35">
        <f t="shared" si="104"/>
        <v>10.880592364661629</v>
      </c>
      <c r="AL73" s="35">
        <f t="shared" si="104"/>
        <v>10.880592364661629</v>
      </c>
      <c r="AM73" s="35">
        <f t="shared" si="104"/>
        <v>10.880592364661629</v>
      </c>
      <c r="AN73" s="35">
        <f t="shared" si="104"/>
        <v>10.880592364661629</v>
      </c>
      <c r="AO73" s="35">
        <f t="shared" si="104"/>
        <v>10.880592364661629</v>
      </c>
      <c r="AP73" s="35">
        <f t="shared" si="104"/>
        <v>10.880592364661629</v>
      </c>
      <c r="AQ73" s="35">
        <f t="shared" si="104"/>
        <v>10.880592364661629</v>
      </c>
      <c r="AR73" s="35">
        <f t="shared" si="104"/>
        <v>10.880592364661629</v>
      </c>
      <c r="AS73" s="35">
        <f t="shared" si="104"/>
        <v>10.880592364661629</v>
      </c>
      <c r="AT73" s="35">
        <f t="shared" si="104"/>
        <v>10.880592364661629</v>
      </c>
      <c r="AU73" s="35">
        <f t="shared" si="104"/>
        <v>10.880592364661629</v>
      </c>
      <c r="AV73" s="35">
        <f t="shared" si="104"/>
        <v>10.880592364661629</v>
      </c>
      <c r="AW73" s="35">
        <f t="shared" si="104"/>
        <v>10.880592364661629</v>
      </c>
      <c r="AX73" s="35">
        <f t="shared" ref="AX73:BS73" si="105">IF(AX$2&gt;=$O73,IF(AX72-HLOOKUP($O73,$R$2:$BS$33,30,FALSE)/HLOOKUP($O73,$R$2:$BS$33,31,FALSE)&lt;=0,AX72,HLOOKUP($O73,$R$2:$BS$33,30,FALSE)/HLOOKUP($O73,$R$2:$BS$33,31,FALSE)),0)</f>
        <v>10.880592364661629</v>
      </c>
      <c r="AY73" s="35">
        <f t="shared" si="105"/>
        <v>10.880592364661629</v>
      </c>
      <c r="AZ73" s="35">
        <f t="shared" si="105"/>
        <v>10.880592364661629</v>
      </c>
      <c r="BA73" s="35">
        <f t="shared" si="105"/>
        <v>10.880592364661629</v>
      </c>
      <c r="BB73" s="35">
        <f t="shared" si="105"/>
        <v>10.880592364661629</v>
      </c>
      <c r="BC73" s="35">
        <f t="shared" si="105"/>
        <v>10.880592364661629</v>
      </c>
      <c r="BD73" s="35">
        <f t="shared" si="105"/>
        <v>10.880592364661629</v>
      </c>
      <c r="BE73" s="35">
        <f t="shared" si="105"/>
        <v>10.880592364661629</v>
      </c>
      <c r="BF73" s="35">
        <f t="shared" si="105"/>
        <v>10.880592364661629</v>
      </c>
      <c r="BG73" s="35">
        <f t="shared" si="105"/>
        <v>10.880592364661629</v>
      </c>
      <c r="BH73" s="35">
        <f t="shared" si="105"/>
        <v>10.880592364661629</v>
      </c>
      <c r="BI73" s="35">
        <f t="shared" si="105"/>
        <v>10.880592364661629</v>
      </c>
      <c r="BJ73" s="35">
        <f t="shared" si="105"/>
        <v>10.880592364661629</v>
      </c>
      <c r="BK73" s="35">
        <f t="shared" si="105"/>
        <v>10.880592364661629</v>
      </c>
      <c r="BL73" s="35">
        <f t="shared" si="105"/>
        <v>10.880592364661629</v>
      </c>
      <c r="BM73" s="35">
        <f t="shared" si="105"/>
        <v>10.880592364661629</v>
      </c>
      <c r="BN73" s="35">
        <f t="shared" si="105"/>
        <v>10.880592364661629</v>
      </c>
      <c r="BO73" s="35">
        <f t="shared" si="105"/>
        <v>10.880592364661629</v>
      </c>
      <c r="BP73" s="35">
        <f t="shared" si="105"/>
        <v>10.880592364661629</v>
      </c>
      <c r="BQ73" s="35">
        <f t="shared" si="105"/>
        <v>10.880592364661629</v>
      </c>
      <c r="BR73" s="35">
        <f t="shared" si="105"/>
        <v>10.880592364661629</v>
      </c>
      <c r="BS73" s="35">
        <f t="shared" si="105"/>
        <v>10.880592364661629</v>
      </c>
    </row>
    <row r="74" spans="6:71" hidden="1" outlineLevel="1">
      <c r="F74" t="s">
        <v>168</v>
      </c>
      <c r="L74" s="22" t="s">
        <v>54</v>
      </c>
      <c r="O74" s="22">
        <v>20</v>
      </c>
      <c r="P74" s="39"/>
      <c r="Q74" s="45"/>
      <c r="R74" s="35">
        <f t="shared" ref="R74:BS74" si="106">IF($O74=R$2,R$40,IF(R$2&gt;$O74,Q74-Q75,0))</f>
        <v>0</v>
      </c>
      <c r="S74" s="35">
        <f t="shared" si="106"/>
        <v>0</v>
      </c>
      <c r="T74" s="35">
        <f t="shared" si="106"/>
        <v>0</v>
      </c>
      <c r="U74" s="35">
        <f t="shared" si="106"/>
        <v>0</v>
      </c>
      <c r="V74" s="35">
        <f t="shared" si="106"/>
        <v>0</v>
      </c>
      <c r="W74" s="35">
        <f t="shared" si="106"/>
        <v>0</v>
      </c>
      <c r="X74" s="35">
        <f t="shared" si="106"/>
        <v>0</v>
      </c>
      <c r="Y74" s="35">
        <f t="shared" si="106"/>
        <v>0</v>
      </c>
      <c r="Z74" s="35">
        <f t="shared" si="106"/>
        <v>0</v>
      </c>
      <c r="AA74" s="35">
        <f t="shared" si="106"/>
        <v>0</v>
      </c>
      <c r="AB74" s="35">
        <f t="shared" si="106"/>
        <v>0</v>
      </c>
      <c r="AC74" s="35">
        <f t="shared" si="106"/>
        <v>0</v>
      </c>
      <c r="AD74" s="35">
        <f t="shared" si="106"/>
        <v>0</v>
      </c>
      <c r="AE74" s="35">
        <f t="shared" si="106"/>
        <v>0</v>
      </c>
      <c r="AF74" s="35">
        <f t="shared" si="106"/>
        <v>0</v>
      </c>
      <c r="AG74" s="35">
        <f t="shared" si="106"/>
        <v>0</v>
      </c>
      <c r="AH74" s="35">
        <f t="shared" si="106"/>
        <v>0</v>
      </c>
      <c r="AI74" s="35">
        <f t="shared" si="106"/>
        <v>0</v>
      </c>
      <c r="AJ74" s="35">
        <f t="shared" si="106"/>
        <v>0</v>
      </c>
      <c r="AK74" s="35">
        <f t="shared" si="106"/>
        <v>457.15091845986569</v>
      </c>
      <c r="AL74" s="35">
        <f t="shared" si="106"/>
        <v>445.82225848841313</v>
      </c>
      <c r="AM74" s="35">
        <f t="shared" si="106"/>
        <v>434.49359851696056</v>
      </c>
      <c r="AN74" s="35">
        <f t="shared" si="106"/>
        <v>423.16493854550799</v>
      </c>
      <c r="AO74" s="35">
        <f t="shared" si="106"/>
        <v>411.83627857405543</v>
      </c>
      <c r="AP74" s="35">
        <f t="shared" si="106"/>
        <v>400.50761860260286</v>
      </c>
      <c r="AQ74" s="35">
        <f t="shared" si="106"/>
        <v>389.17895863115029</v>
      </c>
      <c r="AR74" s="35">
        <f t="shared" si="106"/>
        <v>377.85029865969773</v>
      </c>
      <c r="AS74" s="35">
        <f t="shared" si="106"/>
        <v>366.52163868824516</v>
      </c>
      <c r="AT74" s="35">
        <f t="shared" si="106"/>
        <v>355.1929787167926</v>
      </c>
      <c r="AU74" s="35">
        <f t="shared" si="106"/>
        <v>343.86431874534003</v>
      </c>
      <c r="AV74" s="35">
        <f t="shared" si="106"/>
        <v>332.53565877388746</v>
      </c>
      <c r="AW74" s="35">
        <f t="shared" si="106"/>
        <v>321.2069988024349</v>
      </c>
      <c r="AX74" s="35">
        <f t="shared" si="106"/>
        <v>309.87833883098233</v>
      </c>
      <c r="AY74" s="35">
        <f t="shared" si="106"/>
        <v>298.54967885952976</v>
      </c>
      <c r="AZ74" s="35">
        <f t="shared" si="106"/>
        <v>287.2210188880772</v>
      </c>
      <c r="BA74" s="35">
        <f t="shared" si="106"/>
        <v>275.89235891662463</v>
      </c>
      <c r="BB74" s="35">
        <f t="shared" si="106"/>
        <v>264.56369894517206</v>
      </c>
      <c r="BC74" s="35">
        <f t="shared" si="106"/>
        <v>253.2350389737195</v>
      </c>
      <c r="BD74" s="35">
        <f t="shared" si="106"/>
        <v>241.90637900226693</v>
      </c>
      <c r="BE74" s="35">
        <f t="shared" si="106"/>
        <v>230.57771903081436</v>
      </c>
      <c r="BF74" s="35">
        <f t="shared" si="106"/>
        <v>219.2490590593618</v>
      </c>
      <c r="BG74" s="35">
        <f t="shared" si="106"/>
        <v>207.92039908790923</v>
      </c>
      <c r="BH74" s="35">
        <f t="shared" si="106"/>
        <v>196.59173911645667</v>
      </c>
      <c r="BI74" s="35">
        <f t="shared" si="106"/>
        <v>185.2630791450041</v>
      </c>
      <c r="BJ74" s="35">
        <f t="shared" si="106"/>
        <v>173.93441917355153</v>
      </c>
      <c r="BK74" s="35">
        <f t="shared" si="106"/>
        <v>162.60575920209897</v>
      </c>
      <c r="BL74" s="35">
        <f t="shared" si="106"/>
        <v>151.2770992306464</v>
      </c>
      <c r="BM74" s="35">
        <f t="shared" si="106"/>
        <v>139.94843925919383</v>
      </c>
      <c r="BN74" s="35">
        <f t="shared" si="106"/>
        <v>128.61977928774127</v>
      </c>
      <c r="BO74" s="35">
        <f t="shared" si="106"/>
        <v>117.29111931628871</v>
      </c>
      <c r="BP74" s="35">
        <f t="shared" si="106"/>
        <v>105.96245934483616</v>
      </c>
      <c r="BQ74" s="35">
        <f t="shared" si="106"/>
        <v>94.63379937338361</v>
      </c>
      <c r="BR74" s="35">
        <f t="shared" si="106"/>
        <v>83.305139401931058</v>
      </c>
      <c r="BS74" s="35">
        <f t="shared" si="106"/>
        <v>71.976479430478506</v>
      </c>
    </row>
    <row r="75" spans="6:71" hidden="1" outlineLevel="1">
      <c r="F75" t="s">
        <v>169</v>
      </c>
      <c r="L75" s="22" t="s">
        <v>170</v>
      </c>
      <c r="O75" s="22">
        <v>20</v>
      </c>
      <c r="P75" s="39"/>
      <c r="Q75" s="45"/>
      <c r="R75" s="35">
        <f t="shared" ref="R75:AW75" si="107">IF(R$2&gt;=$O75,IF(R74-HLOOKUP($O75,$R$2:$BS$33,30,FALSE)/HLOOKUP($O75,$R$2:$BS$33,31,FALSE)&lt;=0,R74,HLOOKUP($O75,$R$2:$BS$33,30,FALSE)/HLOOKUP($O75,$R$2:$BS$33,31,FALSE)),0)</f>
        <v>0</v>
      </c>
      <c r="S75" s="35">
        <f t="shared" si="107"/>
        <v>0</v>
      </c>
      <c r="T75" s="35">
        <f t="shared" si="107"/>
        <v>0</v>
      </c>
      <c r="U75" s="35">
        <f t="shared" si="107"/>
        <v>0</v>
      </c>
      <c r="V75" s="35">
        <f t="shared" si="107"/>
        <v>0</v>
      </c>
      <c r="W75" s="35">
        <f t="shared" si="107"/>
        <v>0</v>
      </c>
      <c r="X75" s="35">
        <f t="shared" si="107"/>
        <v>0</v>
      </c>
      <c r="Y75" s="35">
        <f t="shared" si="107"/>
        <v>0</v>
      </c>
      <c r="Z75" s="35">
        <f t="shared" si="107"/>
        <v>0</v>
      </c>
      <c r="AA75" s="35">
        <f t="shared" si="107"/>
        <v>0</v>
      </c>
      <c r="AB75" s="35">
        <f t="shared" si="107"/>
        <v>0</v>
      </c>
      <c r="AC75" s="35">
        <f t="shared" si="107"/>
        <v>0</v>
      </c>
      <c r="AD75" s="35">
        <f t="shared" si="107"/>
        <v>0</v>
      </c>
      <c r="AE75" s="35">
        <f t="shared" si="107"/>
        <v>0</v>
      </c>
      <c r="AF75" s="35">
        <f t="shared" si="107"/>
        <v>0</v>
      </c>
      <c r="AG75" s="35">
        <f t="shared" si="107"/>
        <v>0</v>
      </c>
      <c r="AH75" s="35">
        <f t="shared" si="107"/>
        <v>0</v>
      </c>
      <c r="AI75" s="35">
        <f t="shared" si="107"/>
        <v>0</v>
      </c>
      <c r="AJ75" s="35">
        <f t="shared" si="107"/>
        <v>0</v>
      </c>
      <c r="AK75" s="35">
        <f t="shared" si="107"/>
        <v>11.328659971452552</v>
      </c>
      <c r="AL75" s="35">
        <f t="shared" si="107"/>
        <v>11.328659971452552</v>
      </c>
      <c r="AM75" s="35">
        <f t="shared" si="107"/>
        <v>11.328659971452552</v>
      </c>
      <c r="AN75" s="35">
        <f t="shared" si="107"/>
        <v>11.328659971452552</v>
      </c>
      <c r="AO75" s="35">
        <f t="shared" si="107"/>
        <v>11.328659971452552</v>
      </c>
      <c r="AP75" s="35">
        <f t="shared" si="107"/>
        <v>11.328659971452552</v>
      </c>
      <c r="AQ75" s="35">
        <f t="shared" si="107"/>
        <v>11.328659971452552</v>
      </c>
      <c r="AR75" s="35">
        <f t="shared" si="107"/>
        <v>11.328659971452552</v>
      </c>
      <c r="AS75" s="35">
        <f t="shared" si="107"/>
        <v>11.328659971452552</v>
      </c>
      <c r="AT75" s="35">
        <f t="shared" si="107"/>
        <v>11.328659971452552</v>
      </c>
      <c r="AU75" s="35">
        <f t="shared" si="107"/>
        <v>11.328659971452552</v>
      </c>
      <c r="AV75" s="35">
        <f t="shared" si="107"/>
        <v>11.328659971452552</v>
      </c>
      <c r="AW75" s="35">
        <f t="shared" si="107"/>
        <v>11.328659971452552</v>
      </c>
      <c r="AX75" s="35">
        <f t="shared" ref="AX75:BS75" si="108">IF(AX$2&gt;=$O75,IF(AX74-HLOOKUP($O75,$R$2:$BS$33,30,FALSE)/HLOOKUP($O75,$R$2:$BS$33,31,FALSE)&lt;=0,AX74,HLOOKUP($O75,$R$2:$BS$33,30,FALSE)/HLOOKUP($O75,$R$2:$BS$33,31,FALSE)),0)</f>
        <v>11.328659971452552</v>
      </c>
      <c r="AY75" s="35">
        <f t="shared" si="108"/>
        <v>11.328659971452552</v>
      </c>
      <c r="AZ75" s="35">
        <f t="shared" si="108"/>
        <v>11.328659971452552</v>
      </c>
      <c r="BA75" s="35">
        <f t="shared" si="108"/>
        <v>11.328659971452552</v>
      </c>
      <c r="BB75" s="35">
        <f t="shared" si="108"/>
        <v>11.328659971452552</v>
      </c>
      <c r="BC75" s="35">
        <f t="shared" si="108"/>
        <v>11.328659971452552</v>
      </c>
      <c r="BD75" s="35">
        <f t="shared" si="108"/>
        <v>11.328659971452552</v>
      </c>
      <c r="BE75" s="35">
        <f t="shared" si="108"/>
        <v>11.328659971452552</v>
      </c>
      <c r="BF75" s="35">
        <f t="shared" si="108"/>
        <v>11.328659971452552</v>
      </c>
      <c r="BG75" s="35">
        <f t="shared" si="108"/>
        <v>11.328659971452552</v>
      </c>
      <c r="BH75" s="35">
        <f t="shared" si="108"/>
        <v>11.328659971452552</v>
      </c>
      <c r="BI75" s="35">
        <f t="shared" si="108"/>
        <v>11.328659971452552</v>
      </c>
      <c r="BJ75" s="35">
        <f t="shared" si="108"/>
        <v>11.328659971452552</v>
      </c>
      <c r="BK75" s="35">
        <f t="shared" si="108"/>
        <v>11.328659971452552</v>
      </c>
      <c r="BL75" s="35">
        <f t="shared" si="108"/>
        <v>11.328659971452552</v>
      </c>
      <c r="BM75" s="35">
        <f t="shared" si="108"/>
        <v>11.328659971452552</v>
      </c>
      <c r="BN75" s="35">
        <f t="shared" si="108"/>
        <v>11.328659971452552</v>
      </c>
      <c r="BO75" s="35">
        <f t="shared" si="108"/>
        <v>11.328659971452552</v>
      </c>
      <c r="BP75" s="35">
        <f t="shared" si="108"/>
        <v>11.328659971452552</v>
      </c>
      <c r="BQ75" s="35">
        <f t="shared" si="108"/>
        <v>11.328659971452552</v>
      </c>
      <c r="BR75" s="35">
        <f t="shared" si="108"/>
        <v>11.328659971452552</v>
      </c>
      <c r="BS75" s="35">
        <f t="shared" si="108"/>
        <v>11.328659971452552</v>
      </c>
    </row>
    <row r="76" spans="6:71" hidden="1" outlineLevel="1">
      <c r="F76" t="s">
        <v>168</v>
      </c>
      <c r="L76" s="22" t="s">
        <v>54</v>
      </c>
      <c r="O76" s="22">
        <v>21</v>
      </c>
      <c r="P76" s="39"/>
      <c r="Q76" s="45"/>
      <c r="R76" s="35">
        <f t="shared" ref="R76:BS76" si="109">IF($O76=R$2,R$40,IF(R$2&gt;$O76,Q76-Q77,0))</f>
        <v>0</v>
      </c>
      <c r="S76" s="35">
        <f t="shared" si="109"/>
        <v>0</v>
      </c>
      <c r="T76" s="35">
        <f t="shared" si="109"/>
        <v>0</v>
      </c>
      <c r="U76" s="35">
        <f t="shared" si="109"/>
        <v>0</v>
      </c>
      <c r="V76" s="35">
        <f t="shared" si="109"/>
        <v>0</v>
      </c>
      <c r="W76" s="35">
        <f t="shared" si="109"/>
        <v>0</v>
      </c>
      <c r="X76" s="35">
        <f t="shared" si="109"/>
        <v>0</v>
      </c>
      <c r="Y76" s="35">
        <f t="shared" si="109"/>
        <v>0</v>
      </c>
      <c r="Z76" s="35">
        <f t="shared" si="109"/>
        <v>0</v>
      </c>
      <c r="AA76" s="35">
        <f t="shared" si="109"/>
        <v>0</v>
      </c>
      <c r="AB76" s="35">
        <f t="shared" si="109"/>
        <v>0</v>
      </c>
      <c r="AC76" s="35">
        <f t="shared" si="109"/>
        <v>0</v>
      </c>
      <c r="AD76" s="35">
        <f t="shared" si="109"/>
        <v>0</v>
      </c>
      <c r="AE76" s="35">
        <f t="shared" si="109"/>
        <v>0</v>
      </c>
      <c r="AF76" s="35">
        <f t="shared" si="109"/>
        <v>0</v>
      </c>
      <c r="AG76" s="35">
        <f t="shared" si="109"/>
        <v>0</v>
      </c>
      <c r="AH76" s="35">
        <f t="shared" si="109"/>
        <v>0</v>
      </c>
      <c r="AI76" s="35">
        <f t="shared" si="109"/>
        <v>0</v>
      </c>
      <c r="AJ76" s="35">
        <f t="shared" si="109"/>
        <v>0</v>
      </c>
      <c r="AK76" s="35">
        <f t="shared" si="109"/>
        <v>0</v>
      </c>
      <c r="AL76" s="35">
        <f t="shared" si="109"/>
        <v>475.81702165766171</v>
      </c>
      <c r="AM76" s="35">
        <f t="shared" si="109"/>
        <v>464.02579685787572</v>
      </c>
      <c r="AN76" s="35">
        <f t="shared" si="109"/>
        <v>452.23457205808973</v>
      </c>
      <c r="AO76" s="35">
        <f t="shared" si="109"/>
        <v>440.44334725830373</v>
      </c>
      <c r="AP76" s="35">
        <f t="shared" si="109"/>
        <v>428.65212245851774</v>
      </c>
      <c r="AQ76" s="35">
        <f t="shared" si="109"/>
        <v>416.86089765873174</v>
      </c>
      <c r="AR76" s="35">
        <f t="shared" si="109"/>
        <v>405.06967285894575</v>
      </c>
      <c r="AS76" s="35">
        <f t="shared" si="109"/>
        <v>393.27844805915976</v>
      </c>
      <c r="AT76" s="35">
        <f t="shared" si="109"/>
        <v>381.48722325937376</v>
      </c>
      <c r="AU76" s="35">
        <f t="shared" si="109"/>
        <v>369.69599845958777</v>
      </c>
      <c r="AV76" s="35">
        <f t="shared" si="109"/>
        <v>357.90477365980178</v>
      </c>
      <c r="AW76" s="35">
        <f t="shared" si="109"/>
        <v>346.11354886001578</v>
      </c>
      <c r="AX76" s="35">
        <f t="shared" si="109"/>
        <v>334.32232406022979</v>
      </c>
      <c r="AY76" s="35">
        <f t="shared" si="109"/>
        <v>322.5310992604438</v>
      </c>
      <c r="AZ76" s="35">
        <f t="shared" si="109"/>
        <v>310.7398744606578</v>
      </c>
      <c r="BA76" s="35">
        <f t="shared" si="109"/>
        <v>298.94864966087181</v>
      </c>
      <c r="BB76" s="35">
        <f t="shared" si="109"/>
        <v>287.15742486108581</v>
      </c>
      <c r="BC76" s="35">
        <f t="shared" si="109"/>
        <v>275.36620006129982</v>
      </c>
      <c r="BD76" s="35">
        <f t="shared" si="109"/>
        <v>263.57497526151383</v>
      </c>
      <c r="BE76" s="35">
        <f t="shared" si="109"/>
        <v>251.78375046172781</v>
      </c>
      <c r="BF76" s="35">
        <f t="shared" si="109"/>
        <v>239.99252566194178</v>
      </c>
      <c r="BG76" s="35">
        <f t="shared" si="109"/>
        <v>228.20130086215576</v>
      </c>
      <c r="BH76" s="35">
        <f t="shared" si="109"/>
        <v>216.41007606236974</v>
      </c>
      <c r="BI76" s="35">
        <f t="shared" si="109"/>
        <v>204.61885126258372</v>
      </c>
      <c r="BJ76" s="35">
        <f t="shared" si="109"/>
        <v>192.8276264627977</v>
      </c>
      <c r="BK76" s="35">
        <f t="shared" si="109"/>
        <v>181.03640166301167</v>
      </c>
      <c r="BL76" s="35">
        <f t="shared" si="109"/>
        <v>169.24517686322565</v>
      </c>
      <c r="BM76" s="35">
        <f t="shared" si="109"/>
        <v>157.45395206343963</v>
      </c>
      <c r="BN76" s="35">
        <f t="shared" si="109"/>
        <v>145.66272726365361</v>
      </c>
      <c r="BO76" s="35">
        <f t="shared" si="109"/>
        <v>133.87150246386759</v>
      </c>
      <c r="BP76" s="35">
        <f t="shared" si="109"/>
        <v>122.08027766408156</v>
      </c>
      <c r="BQ76" s="35">
        <f t="shared" si="109"/>
        <v>110.28905286429554</v>
      </c>
      <c r="BR76" s="35">
        <f t="shared" si="109"/>
        <v>98.49782806450952</v>
      </c>
      <c r="BS76" s="35">
        <f t="shared" si="109"/>
        <v>86.706603264723498</v>
      </c>
    </row>
    <row r="77" spans="6:71" hidden="1" outlineLevel="1">
      <c r="F77" t="s">
        <v>169</v>
      </c>
      <c r="L77" s="22" t="s">
        <v>170</v>
      </c>
      <c r="O77" s="22">
        <v>21</v>
      </c>
      <c r="P77" s="39"/>
      <c r="Q77" s="45"/>
      <c r="R77" s="35">
        <f t="shared" ref="R77:AW77" si="110">IF(R$2&gt;=$O77,IF(R76-HLOOKUP($O77,$R$2:$BS$33,30,FALSE)/HLOOKUP($O77,$R$2:$BS$33,31,FALSE)&lt;=0,R76,HLOOKUP($O77,$R$2:$BS$33,30,FALSE)/HLOOKUP($O77,$R$2:$BS$33,31,FALSE)),0)</f>
        <v>0</v>
      </c>
      <c r="S77" s="35">
        <f t="shared" si="110"/>
        <v>0</v>
      </c>
      <c r="T77" s="35">
        <f t="shared" si="110"/>
        <v>0</v>
      </c>
      <c r="U77" s="35">
        <f t="shared" si="110"/>
        <v>0</v>
      </c>
      <c r="V77" s="35">
        <f t="shared" si="110"/>
        <v>0</v>
      </c>
      <c r="W77" s="35">
        <f t="shared" si="110"/>
        <v>0</v>
      </c>
      <c r="X77" s="35">
        <f t="shared" si="110"/>
        <v>0</v>
      </c>
      <c r="Y77" s="35">
        <f t="shared" si="110"/>
        <v>0</v>
      </c>
      <c r="Z77" s="35">
        <f t="shared" si="110"/>
        <v>0</v>
      </c>
      <c r="AA77" s="35">
        <f t="shared" si="110"/>
        <v>0</v>
      </c>
      <c r="AB77" s="35">
        <f t="shared" si="110"/>
        <v>0</v>
      </c>
      <c r="AC77" s="35">
        <f t="shared" si="110"/>
        <v>0</v>
      </c>
      <c r="AD77" s="35">
        <f t="shared" si="110"/>
        <v>0</v>
      </c>
      <c r="AE77" s="35">
        <f t="shared" si="110"/>
        <v>0</v>
      </c>
      <c r="AF77" s="35">
        <f t="shared" si="110"/>
        <v>0</v>
      </c>
      <c r="AG77" s="35">
        <f t="shared" si="110"/>
        <v>0</v>
      </c>
      <c r="AH77" s="35">
        <f t="shared" si="110"/>
        <v>0</v>
      </c>
      <c r="AI77" s="35">
        <f t="shared" si="110"/>
        <v>0</v>
      </c>
      <c r="AJ77" s="35">
        <f t="shared" si="110"/>
        <v>0</v>
      </c>
      <c r="AK77" s="35">
        <f t="shared" si="110"/>
        <v>0</v>
      </c>
      <c r="AL77" s="35">
        <f t="shared" si="110"/>
        <v>11.791224799786018</v>
      </c>
      <c r="AM77" s="35">
        <f t="shared" si="110"/>
        <v>11.791224799786018</v>
      </c>
      <c r="AN77" s="35">
        <f t="shared" si="110"/>
        <v>11.791224799786018</v>
      </c>
      <c r="AO77" s="35">
        <f t="shared" si="110"/>
        <v>11.791224799786018</v>
      </c>
      <c r="AP77" s="35">
        <f t="shared" si="110"/>
        <v>11.791224799786018</v>
      </c>
      <c r="AQ77" s="35">
        <f t="shared" si="110"/>
        <v>11.791224799786018</v>
      </c>
      <c r="AR77" s="35">
        <f t="shared" si="110"/>
        <v>11.791224799786018</v>
      </c>
      <c r="AS77" s="35">
        <f t="shared" si="110"/>
        <v>11.791224799786018</v>
      </c>
      <c r="AT77" s="35">
        <f t="shared" si="110"/>
        <v>11.791224799786018</v>
      </c>
      <c r="AU77" s="35">
        <f t="shared" si="110"/>
        <v>11.791224799786018</v>
      </c>
      <c r="AV77" s="35">
        <f t="shared" si="110"/>
        <v>11.791224799786018</v>
      </c>
      <c r="AW77" s="35">
        <f t="shared" si="110"/>
        <v>11.791224799786018</v>
      </c>
      <c r="AX77" s="35">
        <f t="shared" ref="AX77:BS77" si="111">IF(AX$2&gt;=$O77,IF(AX76-HLOOKUP($O77,$R$2:$BS$33,30,FALSE)/HLOOKUP($O77,$R$2:$BS$33,31,FALSE)&lt;=0,AX76,HLOOKUP($O77,$R$2:$BS$33,30,FALSE)/HLOOKUP($O77,$R$2:$BS$33,31,FALSE)),0)</f>
        <v>11.791224799786018</v>
      </c>
      <c r="AY77" s="35">
        <f t="shared" si="111"/>
        <v>11.791224799786018</v>
      </c>
      <c r="AZ77" s="35">
        <f t="shared" si="111"/>
        <v>11.791224799786018</v>
      </c>
      <c r="BA77" s="35">
        <f t="shared" si="111"/>
        <v>11.791224799786018</v>
      </c>
      <c r="BB77" s="35">
        <f t="shared" si="111"/>
        <v>11.791224799786018</v>
      </c>
      <c r="BC77" s="35">
        <f t="shared" si="111"/>
        <v>11.791224799786018</v>
      </c>
      <c r="BD77" s="35">
        <f t="shared" si="111"/>
        <v>11.791224799786018</v>
      </c>
      <c r="BE77" s="35">
        <f t="shared" si="111"/>
        <v>11.791224799786018</v>
      </c>
      <c r="BF77" s="35">
        <f t="shared" si="111"/>
        <v>11.791224799786018</v>
      </c>
      <c r="BG77" s="35">
        <f t="shared" si="111"/>
        <v>11.791224799786018</v>
      </c>
      <c r="BH77" s="35">
        <f t="shared" si="111"/>
        <v>11.791224799786018</v>
      </c>
      <c r="BI77" s="35">
        <f t="shared" si="111"/>
        <v>11.791224799786018</v>
      </c>
      <c r="BJ77" s="35">
        <f t="shared" si="111"/>
        <v>11.791224799786018</v>
      </c>
      <c r="BK77" s="35">
        <f t="shared" si="111"/>
        <v>11.791224799786018</v>
      </c>
      <c r="BL77" s="35">
        <f t="shared" si="111"/>
        <v>11.791224799786018</v>
      </c>
      <c r="BM77" s="35">
        <f t="shared" si="111"/>
        <v>11.791224799786018</v>
      </c>
      <c r="BN77" s="35">
        <f t="shared" si="111"/>
        <v>11.791224799786018</v>
      </c>
      <c r="BO77" s="35">
        <f t="shared" si="111"/>
        <v>11.791224799786018</v>
      </c>
      <c r="BP77" s="35">
        <f t="shared" si="111"/>
        <v>11.791224799786018</v>
      </c>
      <c r="BQ77" s="35">
        <f t="shared" si="111"/>
        <v>11.791224799786018</v>
      </c>
      <c r="BR77" s="35">
        <f t="shared" si="111"/>
        <v>11.791224799786018</v>
      </c>
      <c r="BS77" s="35">
        <f t="shared" si="111"/>
        <v>11.791224799786018</v>
      </c>
    </row>
    <row r="78" spans="6:71" hidden="1" outlineLevel="1">
      <c r="F78" t="s">
        <v>168</v>
      </c>
      <c r="L78" s="22" t="s">
        <v>54</v>
      </c>
      <c r="O78" s="22">
        <v>22</v>
      </c>
      <c r="P78" s="39"/>
      <c r="Q78" s="45"/>
      <c r="R78" s="35">
        <f t="shared" ref="R78:BS78" si="112">IF($O78=R$2,R$40,IF(R$2&gt;$O78,Q78-Q79,0))</f>
        <v>0</v>
      </c>
      <c r="S78" s="35">
        <f t="shared" si="112"/>
        <v>0</v>
      </c>
      <c r="T78" s="35">
        <f t="shared" si="112"/>
        <v>0</v>
      </c>
      <c r="U78" s="35">
        <f t="shared" si="112"/>
        <v>0</v>
      </c>
      <c r="V78" s="35">
        <f t="shared" si="112"/>
        <v>0</v>
      </c>
      <c r="W78" s="35">
        <f t="shared" si="112"/>
        <v>0</v>
      </c>
      <c r="X78" s="35">
        <f t="shared" si="112"/>
        <v>0</v>
      </c>
      <c r="Y78" s="35">
        <f t="shared" si="112"/>
        <v>0</v>
      </c>
      <c r="Z78" s="35">
        <f t="shared" si="112"/>
        <v>0</v>
      </c>
      <c r="AA78" s="35">
        <f t="shared" si="112"/>
        <v>0</v>
      </c>
      <c r="AB78" s="35">
        <f t="shared" si="112"/>
        <v>0</v>
      </c>
      <c r="AC78" s="35">
        <f t="shared" si="112"/>
        <v>0</v>
      </c>
      <c r="AD78" s="35">
        <f t="shared" si="112"/>
        <v>0</v>
      </c>
      <c r="AE78" s="35">
        <f t="shared" si="112"/>
        <v>0</v>
      </c>
      <c r="AF78" s="35">
        <f t="shared" si="112"/>
        <v>0</v>
      </c>
      <c r="AG78" s="35">
        <f t="shared" si="112"/>
        <v>0</v>
      </c>
      <c r="AH78" s="35">
        <f t="shared" si="112"/>
        <v>0</v>
      </c>
      <c r="AI78" s="35">
        <f t="shared" si="112"/>
        <v>0</v>
      </c>
      <c r="AJ78" s="35">
        <f t="shared" si="112"/>
        <v>0</v>
      </c>
      <c r="AK78" s="35">
        <f t="shared" si="112"/>
        <v>0</v>
      </c>
      <c r="AL78" s="35">
        <f t="shared" si="112"/>
        <v>0</v>
      </c>
      <c r="AM78" s="35">
        <f t="shared" si="112"/>
        <v>494.97909002067377</v>
      </c>
      <c r="AN78" s="35">
        <f t="shared" si="112"/>
        <v>482.71300987647408</v>
      </c>
      <c r="AO78" s="35">
        <f t="shared" si="112"/>
        <v>470.44692973227438</v>
      </c>
      <c r="AP78" s="35">
        <f t="shared" si="112"/>
        <v>458.18084958807469</v>
      </c>
      <c r="AQ78" s="35">
        <f t="shared" si="112"/>
        <v>445.914769443875</v>
      </c>
      <c r="AR78" s="35">
        <f t="shared" si="112"/>
        <v>433.64868929967531</v>
      </c>
      <c r="AS78" s="35">
        <f t="shared" si="112"/>
        <v>421.38260915547562</v>
      </c>
      <c r="AT78" s="35">
        <f t="shared" si="112"/>
        <v>409.11652901127593</v>
      </c>
      <c r="AU78" s="35">
        <f t="shared" si="112"/>
        <v>396.85044886707624</v>
      </c>
      <c r="AV78" s="35">
        <f t="shared" si="112"/>
        <v>384.58436872287655</v>
      </c>
      <c r="AW78" s="35">
        <f t="shared" si="112"/>
        <v>372.31828857867686</v>
      </c>
      <c r="AX78" s="35">
        <f t="shared" si="112"/>
        <v>360.05220843447717</v>
      </c>
      <c r="AY78" s="35">
        <f t="shared" si="112"/>
        <v>347.78612829027747</v>
      </c>
      <c r="AZ78" s="35">
        <f t="shared" si="112"/>
        <v>335.52004814607778</v>
      </c>
      <c r="BA78" s="35">
        <f t="shared" si="112"/>
        <v>323.25396800187809</v>
      </c>
      <c r="BB78" s="35">
        <f t="shared" si="112"/>
        <v>310.9878878576784</v>
      </c>
      <c r="BC78" s="35">
        <f t="shared" si="112"/>
        <v>298.72180771347871</v>
      </c>
      <c r="BD78" s="35">
        <f t="shared" si="112"/>
        <v>286.45572756927902</v>
      </c>
      <c r="BE78" s="35">
        <f t="shared" si="112"/>
        <v>274.18964742507933</v>
      </c>
      <c r="BF78" s="35">
        <f t="shared" si="112"/>
        <v>261.92356728087964</v>
      </c>
      <c r="BG78" s="35">
        <f t="shared" si="112"/>
        <v>249.65748713667995</v>
      </c>
      <c r="BH78" s="35">
        <f t="shared" si="112"/>
        <v>237.39140699248026</v>
      </c>
      <c r="BI78" s="35">
        <f t="shared" si="112"/>
        <v>225.12532684828057</v>
      </c>
      <c r="BJ78" s="35">
        <f t="shared" si="112"/>
        <v>212.85924670408087</v>
      </c>
      <c r="BK78" s="35">
        <f t="shared" si="112"/>
        <v>200.59316655988118</v>
      </c>
      <c r="BL78" s="35">
        <f t="shared" si="112"/>
        <v>188.32708641568149</v>
      </c>
      <c r="BM78" s="35">
        <f t="shared" si="112"/>
        <v>176.0610062714818</v>
      </c>
      <c r="BN78" s="35">
        <f t="shared" si="112"/>
        <v>163.79492612728211</v>
      </c>
      <c r="BO78" s="35">
        <f t="shared" si="112"/>
        <v>151.52884598308242</v>
      </c>
      <c r="BP78" s="35">
        <f t="shared" si="112"/>
        <v>139.26276583888273</v>
      </c>
      <c r="BQ78" s="35">
        <f t="shared" si="112"/>
        <v>126.99668569468302</v>
      </c>
      <c r="BR78" s="35">
        <f t="shared" si="112"/>
        <v>114.73060555048332</v>
      </c>
      <c r="BS78" s="35">
        <f t="shared" si="112"/>
        <v>102.46452540628361</v>
      </c>
    </row>
    <row r="79" spans="6:71" hidden="1" outlineLevel="1">
      <c r="F79" t="s">
        <v>169</v>
      </c>
      <c r="L79" s="22" t="s">
        <v>170</v>
      </c>
      <c r="O79" s="22">
        <v>22</v>
      </c>
      <c r="P79" s="39"/>
      <c r="Q79" s="45"/>
      <c r="R79" s="35">
        <f t="shared" ref="R79:AW79" si="113">IF(R$2&gt;=$O79,IF(R78-HLOOKUP($O79,$R$2:$BS$33,30,FALSE)/HLOOKUP($O79,$R$2:$BS$33,31,FALSE)&lt;=0,R78,HLOOKUP($O79,$R$2:$BS$33,30,FALSE)/HLOOKUP($O79,$R$2:$BS$33,31,FALSE)),0)</f>
        <v>0</v>
      </c>
      <c r="S79" s="35">
        <f t="shared" si="113"/>
        <v>0</v>
      </c>
      <c r="T79" s="35">
        <f t="shared" si="113"/>
        <v>0</v>
      </c>
      <c r="U79" s="35">
        <f t="shared" si="113"/>
        <v>0</v>
      </c>
      <c r="V79" s="35">
        <f t="shared" si="113"/>
        <v>0</v>
      </c>
      <c r="W79" s="35">
        <f t="shared" si="113"/>
        <v>0</v>
      </c>
      <c r="X79" s="35">
        <f t="shared" si="113"/>
        <v>0</v>
      </c>
      <c r="Y79" s="35">
        <f t="shared" si="113"/>
        <v>0</v>
      </c>
      <c r="Z79" s="35">
        <f t="shared" si="113"/>
        <v>0</v>
      </c>
      <c r="AA79" s="35">
        <f t="shared" si="113"/>
        <v>0</v>
      </c>
      <c r="AB79" s="35">
        <f t="shared" si="113"/>
        <v>0</v>
      </c>
      <c r="AC79" s="35">
        <f t="shared" si="113"/>
        <v>0</v>
      </c>
      <c r="AD79" s="35">
        <f t="shared" si="113"/>
        <v>0</v>
      </c>
      <c r="AE79" s="35">
        <f t="shared" si="113"/>
        <v>0</v>
      </c>
      <c r="AF79" s="35">
        <f t="shared" si="113"/>
        <v>0</v>
      </c>
      <c r="AG79" s="35">
        <f t="shared" si="113"/>
        <v>0</v>
      </c>
      <c r="AH79" s="35">
        <f t="shared" si="113"/>
        <v>0</v>
      </c>
      <c r="AI79" s="35">
        <f t="shared" si="113"/>
        <v>0</v>
      </c>
      <c r="AJ79" s="35">
        <f t="shared" si="113"/>
        <v>0</v>
      </c>
      <c r="AK79" s="35">
        <f t="shared" si="113"/>
        <v>0</v>
      </c>
      <c r="AL79" s="35">
        <f t="shared" si="113"/>
        <v>0</v>
      </c>
      <c r="AM79" s="35">
        <f t="shared" si="113"/>
        <v>12.266080144199703</v>
      </c>
      <c r="AN79" s="35">
        <f t="shared" si="113"/>
        <v>12.266080144199703</v>
      </c>
      <c r="AO79" s="35">
        <f t="shared" si="113"/>
        <v>12.266080144199703</v>
      </c>
      <c r="AP79" s="35">
        <f t="shared" si="113"/>
        <v>12.266080144199703</v>
      </c>
      <c r="AQ79" s="35">
        <f t="shared" si="113"/>
        <v>12.266080144199703</v>
      </c>
      <c r="AR79" s="35">
        <f t="shared" si="113"/>
        <v>12.266080144199703</v>
      </c>
      <c r="AS79" s="35">
        <f t="shared" si="113"/>
        <v>12.266080144199703</v>
      </c>
      <c r="AT79" s="35">
        <f t="shared" si="113"/>
        <v>12.266080144199703</v>
      </c>
      <c r="AU79" s="35">
        <f t="shared" si="113"/>
        <v>12.266080144199703</v>
      </c>
      <c r="AV79" s="35">
        <f t="shared" si="113"/>
        <v>12.266080144199703</v>
      </c>
      <c r="AW79" s="35">
        <f t="shared" si="113"/>
        <v>12.266080144199703</v>
      </c>
      <c r="AX79" s="35">
        <f t="shared" ref="AX79:BS79" si="114">IF(AX$2&gt;=$O79,IF(AX78-HLOOKUP($O79,$R$2:$BS$33,30,FALSE)/HLOOKUP($O79,$R$2:$BS$33,31,FALSE)&lt;=0,AX78,HLOOKUP($O79,$R$2:$BS$33,30,FALSE)/HLOOKUP($O79,$R$2:$BS$33,31,FALSE)),0)</f>
        <v>12.266080144199703</v>
      </c>
      <c r="AY79" s="35">
        <f t="shared" si="114"/>
        <v>12.266080144199703</v>
      </c>
      <c r="AZ79" s="35">
        <f t="shared" si="114"/>
        <v>12.266080144199703</v>
      </c>
      <c r="BA79" s="35">
        <f t="shared" si="114"/>
        <v>12.266080144199703</v>
      </c>
      <c r="BB79" s="35">
        <f t="shared" si="114"/>
        <v>12.266080144199703</v>
      </c>
      <c r="BC79" s="35">
        <f t="shared" si="114"/>
        <v>12.266080144199703</v>
      </c>
      <c r="BD79" s="35">
        <f t="shared" si="114"/>
        <v>12.266080144199703</v>
      </c>
      <c r="BE79" s="35">
        <f t="shared" si="114"/>
        <v>12.266080144199703</v>
      </c>
      <c r="BF79" s="35">
        <f t="shared" si="114"/>
        <v>12.266080144199703</v>
      </c>
      <c r="BG79" s="35">
        <f t="shared" si="114"/>
        <v>12.266080144199703</v>
      </c>
      <c r="BH79" s="35">
        <f t="shared" si="114"/>
        <v>12.266080144199703</v>
      </c>
      <c r="BI79" s="35">
        <f t="shared" si="114"/>
        <v>12.266080144199703</v>
      </c>
      <c r="BJ79" s="35">
        <f t="shared" si="114"/>
        <v>12.266080144199703</v>
      </c>
      <c r="BK79" s="35">
        <f t="shared" si="114"/>
        <v>12.266080144199703</v>
      </c>
      <c r="BL79" s="35">
        <f t="shared" si="114"/>
        <v>12.266080144199703</v>
      </c>
      <c r="BM79" s="35">
        <f t="shared" si="114"/>
        <v>12.266080144199703</v>
      </c>
      <c r="BN79" s="35">
        <f t="shared" si="114"/>
        <v>12.266080144199703</v>
      </c>
      <c r="BO79" s="35">
        <f t="shared" si="114"/>
        <v>12.266080144199703</v>
      </c>
      <c r="BP79" s="35">
        <f t="shared" si="114"/>
        <v>12.266080144199703</v>
      </c>
      <c r="BQ79" s="35">
        <f t="shared" si="114"/>
        <v>12.266080144199703</v>
      </c>
      <c r="BR79" s="35">
        <f t="shared" si="114"/>
        <v>12.266080144199703</v>
      </c>
      <c r="BS79" s="35">
        <f t="shared" si="114"/>
        <v>12.266080144199703</v>
      </c>
    </row>
    <row r="80" spans="6:71" hidden="1" outlineLevel="1">
      <c r="F80" t="s">
        <v>168</v>
      </c>
      <c r="L80" s="22" t="s">
        <v>54</v>
      </c>
      <c r="O80" s="22">
        <v>23</v>
      </c>
      <c r="P80" s="39"/>
      <c r="Q80" s="45"/>
      <c r="R80" s="35">
        <f t="shared" ref="R80:BS80" si="115">IF($O80=R$2,R$40,IF(R$2&gt;$O80,Q80-Q81,0))</f>
        <v>0</v>
      </c>
      <c r="S80" s="35">
        <f t="shared" si="115"/>
        <v>0</v>
      </c>
      <c r="T80" s="35">
        <f t="shared" si="115"/>
        <v>0</v>
      </c>
      <c r="U80" s="35">
        <f t="shared" si="115"/>
        <v>0</v>
      </c>
      <c r="V80" s="35">
        <f t="shared" si="115"/>
        <v>0</v>
      </c>
      <c r="W80" s="35">
        <f t="shared" si="115"/>
        <v>0</v>
      </c>
      <c r="X80" s="35">
        <f t="shared" si="115"/>
        <v>0</v>
      </c>
      <c r="Y80" s="35">
        <f t="shared" si="115"/>
        <v>0</v>
      </c>
      <c r="Z80" s="35">
        <f t="shared" si="115"/>
        <v>0</v>
      </c>
      <c r="AA80" s="35">
        <f t="shared" si="115"/>
        <v>0</v>
      </c>
      <c r="AB80" s="35">
        <f t="shared" si="115"/>
        <v>0</v>
      </c>
      <c r="AC80" s="35">
        <f t="shared" si="115"/>
        <v>0</v>
      </c>
      <c r="AD80" s="35">
        <f t="shared" si="115"/>
        <v>0</v>
      </c>
      <c r="AE80" s="35">
        <f t="shared" si="115"/>
        <v>0</v>
      </c>
      <c r="AF80" s="35">
        <f t="shared" si="115"/>
        <v>0</v>
      </c>
      <c r="AG80" s="35">
        <f t="shared" si="115"/>
        <v>0</v>
      </c>
      <c r="AH80" s="35">
        <f t="shared" si="115"/>
        <v>0</v>
      </c>
      <c r="AI80" s="35">
        <f t="shared" si="115"/>
        <v>0</v>
      </c>
      <c r="AJ80" s="35">
        <f t="shared" si="115"/>
        <v>0</v>
      </c>
      <c r="AK80" s="35">
        <f t="shared" si="115"/>
        <v>0</v>
      </c>
      <c r="AL80" s="35">
        <f t="shared" si="115"/>
        <v>0</v>
      </c>
      <c r="AM80" s="35">
        <f t="shared" si="115"/>
        <v>0</v>
      </c>
      <c r="AN80" s="35">
        <f t="shared" si="115"/>
        <v>514.63601944661139</v>
      </c>
      <c r="AO80" s="35">
        <f t="shared" si="115"/>
        <v>501.88282080268402</v>
      </c>
      <c r="AP80" s="35">
        <f t="shared" si="115"/>
        <v>489.12962215875666</v>
      </c>
      <c r="AQ80" s="35">
        <f t="shared" si="115"/>
        <v>476.3764235148293</v>
      </c>
      <c r="AR80" s="35">
        <f t="shared" si="115"/>
        <v>463.62322487090194</v>
      </c>
      <c r="AS80" s="35">
        <f t="shared" si="115"/>
        <v>450.87002622697457</v>
      </c>
      <c r="AT80" s="35">
        <f t="shared" si="115"/>
        <v>438.11682758304721</v>
      </c>
      <c r="AU80" s="35">
        <f t="shared" si="115"/>
        <v>425.36362893911985</v>
      </c>
      <c r="AV80" s="35">
        <f t="shared" si="115"/>
        <v>412.61043029519249</v>
      </c>
      <c r="AW80" s="35">
        <f t="shared" si="115"/>
        <v>399.85723165126512</v>
      </c>
      <c r="AX80" s="35">
        <f t="shared" si="115"/>
        <v>387.10403300733776</v>
      </c>
      <c r="AY80" s="35">
        <f t="shared" si="115"/>
        <v>374.3508343634104</v>
      </c>
      <c r="AZ80" s="35">
        <f t="shared" si="115"/>
        <v>361.59763571948304</v>
      </c>
      <c r="BA80" s="35">
        <f t="shared" si="115"/>
        <v>348.84443707555567</v>
      </c>
      <c r="BB80" s="35">
        <f t="shared" si="115"/>
        <v>336.09123843162831</v>
      </c>
      <c r="BC80" s="35">
        <f t="shared" si="115"/>
        <v>323.33803978770095</v>
      </c>
      <c r="BD80" s="35">
        <f t="shared" si="115"/>
        <v>310.58484114377359</v>
      </c>
      <c r="BE80" s="35">
        <f t="shared" si="115"/>
        <v>297.83164249984623</v>
      </c>
      <c r="BF80" s="35">
        <f t="shared" si="115"/>
        <v>285.07844385591886</v>
      </c>
      <c r="BG80" s="35">
        <f t="shared" si="115"/>
        <v>272.3252452119915</v>
      </c>
      <c r="BH80" s="35">
        <f t="shared" si="115"/>
        <v>259.57204656806414</v>
      </c>
      <c r="BI80" s="35">
        <f t="shared" si="115"/>
        <v>246.81884792413678</v>
      </c>
      <c r="BJ80" s="35">
        <f t="shared" si="115"/>
        <v>234.06564928020941</v>
      </c>
      <c r="BK80" s="35">
        <f t="shared" si="115"/>
        <v>221.31245063628205</v>
      </c>
      <c r="BL80" s="35">
        <f t="shared" si="115"/>
        <v>208.55925199235469</v>
      </c>
      <c r="BM80" s="35">
        <f t="shared" si="115"/>
        <v>195.80605334842733</v>
      </c>
      <c r="BN80" s="35">
        <f t="shared" si="115"/>
        <v>183.05285470449996</v>
      </c>
      <c r="BO80" s="35">
        <f t="shared" si="115"/>
        <v>170.2996560605726</v>
      </c>
      <c r="BP80" s="35">
        <f t="shared" si="115"/>
        <v>157.54645741664524</v>
      </c>
      <c r="BQ80" s="35">
        <f t="shared" si="115"/>
        <v>144.79325877271788</v>
      </c>
      <c r="BR80" s="35">
        <f t="shared" si="115"/>
        <v>132.04006012879051</v>
      </c>
      <c r="BS80" s="35">
        <f t="shared" si="115"/>
        <v>119.28686148486317</v>
      </c>
    </row>
    <row r="81" spans="6:71" hidden="1" outlineLevel="1">
      <c r="F81" t="s">
        <v>169</v>
      </c>
      <c r="L81" s="22" t="s">
        <v>170</v>
      </c>
      <c r="O81" s="22">
        <v>23</v>
      </c>
      <c r="P81" s="39"/>
      <c r="Q81" s="45"/>
      <c r="R81" s="35">
        <f t="shared" ref="R81:AW81" si="116">IF(R$2&gt;=$O81,IF(R80-HLOOKUP($O81,$R$2:$BS$33,30,FALSE)/HLOOKUP($O81,$R$2:$BS$33,31,FALSE)&lt;=0,R80,HLOOKUP($O81,$R$2:$BS$33,30,FALSE)/HLOOKUP($O81,$R$2:$BS$33,31,FALSE)),0)</f>
        <v>0</v>
      </c>
      <c r="S81" s="35">
        <f t="shared" si="116"/>
        <v>0</v>
      </c>
      <c r="T81" s="35">
        <f t="shared" si="116"/>
        <v>0</v>
      </c>
      <c r="U81" s="35">
        <f t="shared" si="116"/>
        <v>0</v>
      </c>
      <c r="V81" s="35">
        <f t="shared" si="116"/>
        <v>0</v>
      </c>
      <c r="W81" s="35">
        <f t="shared" si="116"/>
        <v>0</v>
      </c>
      <c r="X81" s="35">
        <f t="shared" si="116"/>
        <v>0</v>
      </c>
      <c r="Y81" s="35">
        <f t="shared" si="116"/>
        <v>0</v>
      </c>
      <c r="Z81" s="35">
        <f t="shared" si="116"/>
        <v>0</v>
      </c>
      <c r="AA81" s="35">
        <f t="shared" si="116"/>
        <v>0</v>
      </c>
      <c r="AB81" s="35">
        <f t="shared" si="116"/>
        <v>0</v>
      </c>
      <c r="AC81" s="35">
        <f t="shared" si="116"/>
        <v>0</v>
      </c>
      <c r="AD81" s="35">
        <f t="shared" si="116"/>
        <v>0</v>
      </c>
      <c r="AE81" s="35">
        <f t="shared" si="116"/>
        <v>0</v>
      </c>
      <c r="AF81" s="35">
        <f t="shared" si="116"/>
        <v>0</v>
      </c>
      <c r="AG81" s="35">
        <f t="shared" si="116"/>
        <v>0</v>
      </c>
      <c r="AH81" s="35">
        <f t="shared" si="116"/>
        <v>0</v>
      </c>
      <c r="AI81" s="35">
        <f t="shared" si="116"/>
        <v>0</v>
      </c>
      <c r="AJ81" s="35">
        <f t="shared" si="116"/>
        <v>0</v>
      </c>
      <c r="AK81" s="35">
        <f t="shared" si="116"/>
        <v>0</v>
      </c>
      <c r="AL81" s="35">
        <f t="shared" si="116"/>
        <v>0</v>
      </c>
      <c r="AM81" s="35">
        <f t="shared" si="116"/>
        <v>0</v>
      </c>
      <c r="AN81" s="35">
        <f t="shared" si="116"/>
        <v>12.753198643927353</v>
      </c>
      <c r="AO81" s="35">
        <f t="shared" si="116"/>
        <v>12.753198643927353</v>
      </c>
      <c r="AP81" s="35">
        <f t="shared" si="116"/>
        <v>12.753198643927353</v>
      </c>
      <c r="AQ81" s="35">
        <f t="shared" si="116"/>
        <v>12.753198643927353</v>
      </c>
      <c r="AR81" s="35">
        <f t="shared" si="116"/>
        <v>12.753198643927353</v>
      </c>
      <c r="AS81" s="35">
        <f t="shared" si="116"/>
        <v>12.753198643927353</v>
      </c>
      <c r="AT81" s="35">
        <f t="shared" si="116"/>
        <v>12.753198643927353</v>
      </c>
      <c r="AU81" s="35">
        <f t="shared" si="116"/>
        <v>12.753198643927353</v>
      </c>
      <c r="AV81" s="35">
        <f t="shared" si="116"/>
        <v>12.753198643927353</v>
      </c>
      <c r="AW81" s="35">
        <f t="shared" si="116"/>
        <v>12.753198643927353</v>
      </c>
      <c r="AX81" s="35">
        <f t="shared" ref="AX81:BS81" si="117">IF(AX$2&gt;=$O81,IF(AX80-HLOOKUP($O81,$R$2:$BS$33,30,FALSE)/HLOOKUP($O81,$R$2:$BS$33,31,FALSE)&lt;=0,AX80,HLOOKUP($O81,$R$2:$BS$33,30,FALSE)/HLOOKUP($O81,$R$2:$BS$33,31,FALSE)),0)</f>
        <v>12.753198643927353</v>
      </c>
      <c r="AY81" s="35">
        <f t="shared" si="117"/>
        <v>12.753198643927353</v>
      </c>
      <c r="AZ81" s="35">
        <f t="shared" si="117"/>
        <v>12.753198643927353</v>
      </c>
      <c r="BA81" s="35">
        <f t="shared" si="117"/>
        <v>12.753198643927353</v>
      </c>
      <c r="BB81" s="35">
        <f t="shared" si="117"/>
        <v>12.753198643927353</v>
      </c>
      <c r="BC81" s="35">
        <f t="shared" si="117"/>
        <v>12.753198643927353</v>
      </c>
      <c r="BD81" s="35">
        <f t="shared" si="117"/>
        <v>12.753198643927353</v>
      </c>
      <c r="BE81" s="35">
        <f t="shared" si="117"/>
        <v>12.753198643927353</v>
      </c>
      <c r="BF81" s="35">
        <f t="shared" si="117"/>
        <v>12.753198643927353</v>
      </c>
      <c r="BG81" s="35">
        <f t="shared" si="117"/>
        <v>12.753198643927353</v>
      </c>
      <c r="BH81" s="35">
        <f t="shared" si="117"/>
        <v>12.753198643927353</v>
      </c>
      <c r="BI81" s="35">
        <f t="shared" si="117"/>
        <v>12.753198643927353</v>
      </c>
      <c r="BJ81" s="35">
        <f t="shared" si="117"/>
        <v>12.753198643927353</v>
      </c>
      <c r="BK81" s="35">
        <f t="shared" si="117"/>
        <v>12.753198643927353</v>
      </c>
      <c r="BL81" s="35">
        <f t="shared" si="117"/>
        <v>12.753198643927353</v>
      </c>
      <c r="BM81" s="35">
        <f t="shared" si="117"/>
        <v>12.753198643927353</v>
      </c>
      <c r="BN81" s="35">
        <f t="shared" si="117"/>
        <v>12.753198643927353</v>
      </c>
      <c r="BO81" s="35">
        <f t="shared" si="117"/>
        <v>12.753198643927353</v>
      </c>
      <c r="BP81" s="35">
        <f t="shared" si="117"/>
        <v>12.753198643927353</v>
      </c>
      <c r="BQ81" s="35">
        <f t="shared" si="117"/>
        <v>12.753198643927353</v>
      </c>
      <c r="BR81" s="35">
        <f t="shared" si="117"/>
        <v>12.753198643927353</v>
      </c>
      <c r="BS81" s="35">
        <f t="shared" si="117"/>
        <v>12.753198643927353</v>
      </c>
    </row>
    <row r="82" spans="6:71" hidden="1" outlineLevel="1">
      <c r="F82" t="s">
        <v>168</v>
      </c>
      <c r="L82" s="22" t="s">
        <v>54</v>
      </c>
      <c r="O82" s="22">
        <v>24</v>
      </c>
      <c r="P82" s="39"/>
      <c r="Q82" s="45"/>
      <c r="R82" s="35">
        <f t="shared" ref="R82:BS82" si="118">IF($O82=R$2,R$40,IF(R$2&gt;$O82,Q82-Q83,0))</f>
        <v>0</v>
      </c>
      <c r="S82" s="35">
        <f t="shared" si="118"/>
        <v>0</v>
      </c>
      <c r="T82" s="35">
        <f t="shared" si="118"/>
        <v>0</v>
      </c>
      <c r="U82" s="35">
        <f t="shared" si="118"/>
        <v>0</v>
      </c>
      <c r="V82" s="35">
        <f t="shared" si="118"/>
        <v>0</v>
      </c>
      <c r="W82" s="35">
        <f t="shared" si="118"/>
        <v>0</v>
      </c>
      <c r="X82" s="35">
        <f t="shared" si="118"/>
        <v>0</v>
      </c>
      <c r="Y82" s="35">
        <f t="shared" si="118"/>
        <v>0</v>
      </c>
      <c r="Z82" s="35">
        <f t="shared" si="118"/>
        <v>0</v>
      </c>
      <c r="AA82" s="35">
        <f t="shared" si="118"/>
        <v>0</v>
      </c>
      <c r="AB82" s="35">
        <f t="shared" si="118"/>
        <v>0</v>
      </c>
      <c r="AC82" s="35">
        <f t="shared" si="118"/>
        <v>0</v>
      </c>
      <c r="AD82" s="35">
        <f t="shared" si="118"/>
        <v>0</v>
      </c>
      <c r="AE82" s="35">
        <f t="shared" si="118"/>
        <v>0</v>
      </c>
      <c r="AF82" s="35">
        <f t="shared" si="118"/>
        <v>0</v>
      </c>
      <c r="AG82" s="35">
        <f t="shared" si="118"/>
        <v>0</v>
      </c>
      <c r="AH82" s="35">
        <f t="shared" si="118"/>
        <v>0</v>
      </c>
      <c r="AI82" s="35">
        <f t="shared" si="118"/>
        <v>0</v>
      </c>
      <c r="AJ82" s="35">
        <f t="shared" si="118"/>
        <v>0</v>
      </c>
      <c r="AK82" s="35">
        <f t="shared" si="118"/>
        <v>0</v>
      </c>
      <c r="AL82" s="35">
        <f t="shared" si="118"/>
        <v>0</v>
      </c>
      <c r="AM82" s="35">
        <f t="shared" si="118"/>
        <v>0</v>
      </c>
      <c r="AN82" s="35">
        <f t="shared" si="118"/>
        <v>0</v>
      </c>
      <c r="AO82" s="35">
        <f t="shared" si="118"/>
        <v>534.78738477190507</v>
      </c>
      <c r="AP82" s="35">
        <f t="shared" si="118"/>
        <v>521.53481500891735</v>
      </c>
      <c r="AQ82" s="35">
        <f t="shared" si="118"/>
        <v>508.28224524592963</v>
      </c>
      <c r="AR82" s="35">
        <f t="shared" si="118"/>
        <v>495.02967548294191</v>
      </c>
      <c r="AS82" s="35">
        <f t="shared" si="118"/>
        <v>481.77710571995419</v>
      </c>
      <c r="AT82" s="35">
        <f t="shared" si="118"/>
        <v>468.52453595696647</v>
      </c>
      <c r="AU82" s="35">
        <f t="shared" si="118"/>
        <v>455.27196619397876</v>
      </c>
      <c r="AV82" s="35">
        <f t="shared" si="118"/>
        <v>442.01939643099104</v>
      </c>
      <c r="AW82" s="35">
        <f t="shared" si="118"/>
        <v>428.76682666800332</v>
      </c>
      <c r="AX82" s="35">
        <f t="shared" si="118"/>
        <v>415.5142569050156</v>
      </c>
      <c r="AY82" s="35">
        <f t="shared" si="118"/>
        <v>402.26168714202788</v>
      </c>
      <c r="AZ82" s="35">
        <f t="shared" si="118"/>
        <v>389.00911737904016</v>
      </c>
      <c r="BA82" s="35">
        <f t="shared" si="118"/>
        <v>375.75654761605244</v>
      </c>
      <c r="BB82" s="35">
        <f t="shared" si="118"/>
        <v>362.50397785306473</v>
      </c>
      <c r="BC82" s="35">
        <f t="shared" si="118"/>
        <v>349.25140809007701</v>
      </c>
      <c r="BD82" s="35">
        <f t="shared" si="118"/>
        <v>335.99883832708929</v>
      </c>
      <c r="BE82" s="35">
        <f t="shared" si="118"/>
        <v>322.74626856410157</v>
      </c>
      <c r="BF82" s="35">
        <f t="shared" si="118"/>
        <v>309.49369880111385</v>
      </c>
      <c r="BG82" s="35">
        <f t="shared" si="118"/>
        <v>296.24112903812613</v>
      </c>
      <c r="BH82" s="35">
        <f t="shared" si="118"/>
        <v>282.98855927513841</v>
      </c>
      <c r="BI82" s="35">
        <f t="shared" si="118"/>
        <v>269.7359895121507</v>
      </c>
      <c r="BJ82" s="35">
        <f t="shared" si="118"/>
        <v>256.48341974916298</v>
      </c>
      <c r="BK82" s="35">
        <f t="shared" si="118"/>
        <v>243.23084998617526</v>
      </c>
      <c r="BL82" s="35">
        <f t="shared" si="118"/>
        <v>229.97828022318754</v>
      </c>
      <c r="BM82" s="35">
        <f t="shared" si="118"/>
        <v>216.72571046019982</v>
      </c>
      <c r="BN82" s="35">
        <f t="shared" si="118"/>
        <v>203.4731406972121</v>
      </c>
      <c r="BO82" s="35">
        <f t="shared" si="118"/>
        <v>190.22057093422438</v>
      </c>
      <c r="BP82" s="35">
        <f t="shared" si="118"/>
        <v>176.96800117123666</v>
      </c>
      <c r="BQ82" s="35">
        <f t="shared" si="118"/>
        <v>163.71543140824895</v>
      </c>
      <c r="BR82" s="35">
        <f t="shared" si="118"/>
        <v>150.46286164526123</v>
      </c>
      <c r="BS82" s="35">
        <f t="shared" si="118"/>
        <v>137.21029188227351</v>
      </c>
    </row>
    <row r="83" spans="6:71" hidden="1" outlineLevel="1">
      <c r="F83" t="s">
        <v>169</v>
      </c>
      <c r="L83" s="22" t="s">
        <v>170</v>
      </c>
      <c r="O83" s="22">
        <v>24</v>
      </c>
      <c r="P83" s="39"/>
      <c r="Q83" s="45"/>
      <c r="R83" s="35">
        <f t="shared" ref="R83:AW83" si="119">IF(R$2&gt;=$O83,IF(R82-HLOOKUP($O83,$R$2:$BS$33,30,FALSE)/HLOOKUP($O83,$R$2:$BS$33,31,FALSE)&lt;=0,R82,HLOOKUP($O83,$R$2:$BS$33,30,FALSE)/HLOOKUP($O83,$R$2:$BS$33,31,FALSE)),0)</f>
        <v>0</v>
      </c>
      <c r="S83" s="35">
        <f t="shared" si="119"/>
        <v>0</v>
      </c>
      <c r="T83" s="35">
        <f t="shared" si="119"/>
        <v>0</v>
      </c>
      <c r="U83" s="35">
        <f t="shared" si="119"/>
        <v>0</v>
      </c>
      <c r="V83" s="35">
        <f t="shared" si="119"/>
        <v>0</v>
      </c>
      <c r="W83" s="35">
        <f t="shared" si="119"/>
        <v>0</v>
      </c>
      <c r="X83" s="35">
        <f t="shared" si="119"/>
        <v>0</v>
      </c>
      <c r="Y83" s="35">
        <f t="shared" si="119"/>
        <v>0</v>
      </c>
      <c r="Z83" s="35">
        <f t="shared" si="119"/>
        <v>0</v>
      </c>
      <c r="AA83" s="35">
        <f t="shared" si="119"/>
        <v>0</v>
      </c>
      <c r="AB83" s="35">
        <f t="shared" si="119"/>
        <v>0</v>
      </c>
      <c r="AC83" s="35">
        <f t="shared" si="119"/>
        <v>0</v>
      </c>
      <c r="AD83" s="35">
        <f t="shared" si="119"/>
        <v>0</v>
      </c>
      <c r="AE83" s="35">
        <f t="shared" si="119"/>
        <v>0</v>
      </c>
      <c r="AF83" s="35">
        <f t="shared" si="119"/>
        <v>0</v>
      </c>
      <c r="AG83" s="35">
        <f t="shared" si="119"/>
        <v>0</v>
      </c>
      <c r="AH83" s="35">
        <f t="shared" si="119"/>
        <v>0</v>
      </c>
      <c r="AI83" s="35">
        <f t="shared" si="119"/>
        <v>0</v>
      </c>
      <c r="AJ83" s="35">
        <f t="shared" si="119"/>
        <v>0</v>
      </c>
      <c r="AK83" s="35">
        <f t="shared" si="119"/>
        <v>0</v>
      </c>
      <c r="AL83" s="35">
        <f t="shared" si="119"/>
        <v>0</v>
      </c>
      <c r="AM83" s="35">
        <f t="shared" si="119"/>
        <v>0</v>
      </c>
      <c r="AN83" s="35">
        <f t="shared" si="119"/>
        <v>0</v>
      </c>
      <c r="AO83" s="35">
        <f t="shared" si="119"/>
        <v>13.252569762987708</v>
      </c>
      <c r="AP83" s="35">
        <f t="shared" si="119"/>
        <v>13.252569762987708</v>
      </c>
      <c r="AQ83" s="35">
        <f t="shared" si="119"/>
        <v>13.252569762987708</v>
      </c>
      <c r="AR83" s="35">
        <f t="shared" si="119"/>
        <v>13.252569762987708</v>
      </c>
      <c r="AS83" s="35">
        <f t="shared" si="119"/>
        <v>13.252569762987708</v>
      </c>
      <c r="AT83" s="35">
        <f t="shared" si="119"/>
        <v>13.252569762987708</v>
      </c>
      <c r="AU83" s="35">
        <f t="shared" si="119"/>
        <v>13.252569762987708</v>
      </c>
      <c r="AV83" s="35">
        <f t="shared" si="119"/>
        <v>13.252569762987708</v>
      </c>
      <c r="AW83" s="35">
        <f t="shared" si="119"/>
        <v>13.252569762987708</v>
      </c>
      <c r="AX83" s="35">
        <f t="shared" ref="AX83:BS83" si="120">IF(AX$2&gt;=$O83,IF(AX82-HLOOKUP($O83,$R$2:$BS$33,30,FALSE)/HLOOKUP($O83,$R$2:$BS$33,31,FALSE)&lt;=0,AX82,HLOOKUP($O83,$R$2:$BS$33,30,FALSE)/HLOOKUP($O83,$R$2:$BS$33,31,FALSE)),0)</f>
        <v>13.252569762987708</v>
      </c>
      <c r="AY83" s="35">
        <f t="shared" si="120"/>
        <v>13.252569762987708</v>
      </c>
      <c r="AZ83" s="35">
        <f t="shared" si="120"/>
        <v>13.252569762987708</v>
      </c>
      <c r="BA83" s="35">
        <f t="shared" si="120"/>
        <v>13.252569762987708</v>
      </c>
      <c r="BB83" s="35">
        <f t="shared" si="120"/>
        <v>13.252569762987708</v>
      </c>
      <c r="BC83" s="35">
        <f t="shared" si="120"/>
        <v>13.252569762987708</v>
      </c>
      <c r="BD83" s="35">
        <f t="shared" si="120"/>
        <v>13.252569762987708</v>
      </c>
      <c r="BE83" s="35">
        <f t="shared" si="120"/>
        <v>13.252569762987708</v>
      </c>
      <c r="BF83" s="35">
        <f t="shared" si="120"/>
        <v>13.252569762987708</v>
      </c>
      <c r="BG83" s="35">
        <f t="shared" si="120"/>
        <v>13.252569762987708</v>
      </c>
      <c r="BH83" s="35">
        <f t="shared" si="120"/>
        <v>13.252569762987708</v>
      </c>
      <c r="BI83" s="35">
        <f t="shared" si="120"/>
        <v>13.252569762987708</v>
      </c>
      <c r="BJ83" s="35">
        <f t="shared" si="120"/>
        <v>13.252569762987708</v>
      </c>
      <c r="BK83" s="35">
        <f t="shared" si="120"/>
        <v>13.252569762987708</v>
      </c>
      <c r="BL83" s="35">
        <f t="shared" si="120"/>
        <v>13.252569762987708</v>
      </c>
      <c r="BM83" s="35">
        <f t="shared" si="120"/>
        <v>13.252569762987708</v>
      </c>
      <c r="BN83" s="35">
        <f t="shared" si="120"/>
        <v>13.252569762987708</v>
      </c>
      <c r="BO83" s="35">
        <f t="shared" si="120"/>
        <v>13.252569762987708</v>
      </c>
      <c r="BP83" s="35">
        <f t="shared" si="120"/>
        <v>13.252569762987708</v>
      </c>
      <c r="BQ83" s="35">
        <f t="shared" si="120"/>
        <v>13.252569762987708</v>
      </c>
      <c r="BR83" s="35">
        <f t="shared" si="120"/>
        <v>13.252569762987708</v>
      </c>
      <c r="BS83" s="35">
        <f t="shared" si="120"/>
        <v>13.252569762987708</v>
      </c>
    </row>
    <row r="84" spans="6:71" hidden="1" outlineLevel="1">
      <c r="F84" t="s">
        <v>168</v>
      </c>
      <c r="L84" s="22" t="s">
        <v>54</v>
      </c>
      <c r="O84" s="22">
        <v>25</v>
      </c>
      <c r="P84" s="39"/>
      <c r="Q84" s="45"/>
      <c r="R84" s="35">
        <f t="shared" ref="R84:BS84" si="121">IF($O84=R$2,R$40,IF(R$2&gt;$O84,Q84-Q85,0))</f>
        <v>0</v>
      </c>
      <c r="S84" s="35">
        <f t="shared" si="121"/>
        <v>0</v>
      </c>
      <c r="T84" s="35">
        <f t="shared" si="121"/>
        <v>0</v>
      </c>
      <c r="U84" s="35">
        <f t="shared" si="121"/>
        <v>0</v>
      </c>
      <c r="V84" s="35">
        <f t="shared" si="121"/>
        <v>0</v>
      </c>
      <c r="W84" s="35">
        <f t="shared" si="121"/>
        <v>0</v>
      </c>
      <c r="X84" s="35">
        <f t="shared" si="121"/>
        <v>0</v>
      </c>
      <c r="Y84" s="35">
        <f t="shared" si="121"/>
        <v>0</v>
      </c>
      <c r="Z84" s="35">
        <f t="shared" si="121"/>
        <v>0</v>
      </c>
      <c r="AA84" s="35">
        <f t="shared" si="121"/>
        <v>0</v>
      </c>
      <c r="AB84" s="35">
        <f t="shared" si="121"/>
        <v>0</v>
      </c>
      <c r="AC84" s="35">
        <f t="shared" si="121"/>
        <v>0</v>
      </c>
      <c r="AD84" s="35">
        <f t="shared" si="121"/>
        <v>0</v>
      </c>
      <c r="AE84" s="35">
        <f t="shared" si="121"/>
        <v>0</v>
      </c>
      <c r="AF84" s="35">
        <f t="shared" si="121"/>
        <v>0</v>
      </c>
      <c r="AG84" s="35">
        <f t="shared" si="121"/>
        <v>0</v>
      </c>
      <c r="AH84" s="35">
        <f t="shared" si="121"/>
        <v>0</v>
      </c>
      <c r="AI84" s="35">
        <f t="shared" si="121"/>
        <v>0</v>
      </c>
      <c r="AJ84" s="35">
        <f t="shared" si="121"/>
        <v>0</v>
      </c>
      <c r="AK84" s="35">
        <f t="shared" si="121"/>
        <v>0</v>
      </c>
      <c r="AL84" s="35">
        <f t="shared" si="121"/>
        <v>0</v>
      </c>
      <c r="AM84" s="35">
        <f t="shared" si="121"/>
        <v>0</v>
      </c>
      <c r="AN84" s="35">
        <f t="shared" si="121"/>
        <v>0</v>
      </c>
      <c r="AO84" s="35">
        <f t="shared" si="121"/>
        <v>0</v>
      </c>
      <c r="AP84" s="35">
        <f t="shared" si="121"/>
        <v>555.43287532817874</v>
      </c>
      <c r="AQ84" s="35">
        <f t="shared" si="121"/>
        <v>541.66868952547304</v>
      </c>
      <c r="AR84" s="35">
        <f t="shared" si="121"/>
        <v>527.90450372276734</v>
      </c>
      <c r="AS84" s="35">
        <f t="shared" si="121"/>
        <v>514.14031792006165</v>
      </c>
      <c r="AT84" s="35">
        <f t="shared" si="121"/>
        <v>500.37613211735601</v>
      </c>
      <c r="AU84" s="35">
        <f t="shared" si="121"/>
        <v>486.61194631465037</v>
      </c>
      <c r="AV84" s="35">
        <f t="shared" si="121"/>
        <v>472.84776051194473</v>
      </c>
      <c r="AW84" s="35">
        <f t="shared" si="121"/>
        <v>459.08357470923909</v>
      </c>
      <c r="AX84" s="35">
        <f t="shared" si="121"/>
        <v>445.31938890653345</v>
      </c>
      <c r="AY84" s="35">
        <f t="shared" si="121"/>
        <v>431.55520310382781</v>
      </c>
      <c r="AZ84" s="35">
        <f t="shared" si="121"/>
        <v>417.79101730112217</v>
      </c>
      <c r="BA84" s="35">
        <f t="shared" si="121"/>
        <v>404.02683149841653</v>
      </c>
      <c r="BB84" s="35">
        <f t="shared" si="121"/>
        <v>390.26264569571089</v>
      </c>
      <c r="BC84" s="35">
        <f t="shared" si="121"/>
        <v>376.49845989300525</v>
      </c>
      <c r="BD84" s="35">
        <f t="shared" si="121"/>
        <v>362.73427409029961</v>
      </c>
      <c r="BE84" s="35">
        <f t="shared" si="121"/>
        <v>348.97008828759397</v>
      </c>
      <c r="BF84" s="35">
        <f t="shared" si="121"/>
        <v>335.20590248488833</v>
      </c>
      <c r="BG84" s="35">
        <f t="shared" si="121"/>
        <v>321.44171668218269</v>
      </c>
      <c r="BH84" s="35">
        <f t="shared" si="121"/>
        <v>307.67753087947705</v>
      </c>
      <c r="BI84" s="35">
        <f t="shared" si="121"/>
        <v>293.91334507677141</v>
      </c>
      <c r="BJ84" s="35">
        <f t="shared" si="121"/>
        <v>280.14915927406577</v>
      </c>
      <c r="BK84" s="35">
        <f t="shared" si="121"/>
        <v>266.38497347136013</v>
      </c>
      <c r="BL84" s="35">
        <f t="shared" si="121"/>
        <v>252.62078766865449</v>
      </c>
      <c r="BM84" s="35">
        <f t="shared" si="121"/>
        <v>238.85660186594885</v>
      </c>
      <c r="BN84" s="35">
        <f t="shared" si="121"/>
        <v>225.09241606324321</v>
      </c>
      <c r="BO84" s="35">
        <f t="shared" si="121"/>
        <v>211.32823026053757</v>
      </c>
      <c r="BP84" s="35">
        <f t="shared" si="121"/>
        <v>197.56404445783193</v>
      </c>
      <c r="BQ84" s="35">
        <f t="shared" si="121"/>
        <v>183.79985865512629</v>
      </c>
      <c r="BR84" s="35">
        <f t="shared" si="121"/>
        <v>170.03567285242065</v>
      </c>
      <c r="BS84" s="35">
        <f t="shared" si="121"/>
        <v>156.27148704971501</v>
      </c>
    </row>
    <row r="85" spans="6:71" hidden="1" outlineLevel="1">
      <c r="F85" t="s">
        <v>169</v>
      </c>
      <c r="L85" s="22" t="s">
        <v>170</v>
      </c>
      <c r="O85" s="22">
        <v>25</v>
      </c>
      <c r="P85" s="39"/>
      <c r="Q85" s="45"/>
      <c r="R85" s="35">
        <f t="shared" ref="R85:AW85" si="122">IF(R$2&gt;=$O85,IF(R84-HLOOKUP($O85,$R$2:$BS$33,30,FALSE)/HLOOKUP($O85,$R$2:$BS$33,31,FALSE)&lt;=0,R84,HLOOKUP($O85,$R$2:$BS$33,30,FALSE)/HLOOKUP($O85,$R$2:$BS$33,31,FALSE)),0)</f>
        <v>0</v>
      </c>
      <c r="S85" s="35">
        <f t="shared" si="122"/>
        <v>0</v>
      </c>
      <c r="T85" s="35">
        <f t="shared" si="122"/>
        <v>0</v>
      </c>
      <c r="U85" s="35">
        <f t="shared" si="122"/>
        <v>0</v>
      </c>
      <c r="V85" s="35">
        <f t="shared" si="122"/>
        <v>0</v>
      </c>
      <c r="W85" s="35">
        <f t="shared" si="122"/>
        <v>0</v>
      </c>
      <c r="X85" s="35">
        <f t="shared" si="122"/>
        <v>0</v>
      </c>
      <c r="Y85" s="35">
        <f t="shared" si="122"/>
        <v>0</v>
      </c>
      <c r="Z85" s="35">
        <f t="shared" si="122"/>
        <v>0</v>
      </c>
      <c r="AA85" s="35">
        <f t="shared" si="122"/>
        <v>0</v>
      </c>
      <c r="AB85" s="35">
        <f t="shared" si="122"/>
        <v>0</v>
      </c>
      <c r="AC85" s="35">
        <f t="shared" si="122"/>
        <v>0</v>
      </c>
      <c r="AD85" s="35">
        <f t="shared" si="122"/>
        <v>0</v>
      </c>
      <c r="AE85" s="35">
        <f t="shared" si="122"/>
        <v>0</v>
      </c>
      <c r="AF85" s="35">
        <f t="shared" si="122"/>
        <v>0</v>
      </c>
      <c r="AG85" s="35">
        <f t="shared" si="122"/>
        <v>0</v>
      </c>
      <c r="AH85" s="35">
        <f t="shared" si="122"/>
        <v>0</v>
      </c>
      <c r="AI85" s="35">
        <f t="shared" si="122"/>
        <v>0</v>
      </c>
      <c r="AJ85" s="35">
        <f t="shared" si="122"/>
        <v>0</v>
      </c>
      <c r="AK85" s="35">
        <f t="shared" si="122"/>
        <v>0</v>
      </c>
      <c r="AL85" s="35">
        <f t="shared" si="122"/>
        <v>0</v>
      </c>
      <c r="AM85" s="35">
        <f t="shared" si="122"/>
        <v>0</v>
      </c>
      <c r="AN85" s="35">
        <f t="shared" si="122"/>
        <v>0</v>
      </c>
      <c r="AO85" s="35">
        <f t="shared" si="122"/>
        <v>0</v>
      </c>
      <c r="AP85" s="35">
        <f t="shared" si="122"/>
        <v>13.764185802705654</v>
      </c>
      <c r="AQ85" s="35">
        <f t="shared" si="122"/>
        <v>13.764185802705654</v>
      </c>
      <c r="AR85" s="35">
        <f t="shared" si="122"/>
        <v>13.764185802705654</v>
      </c>
      <c r="AS85" s="35">
        <f t="shared" si="122"/>
        <v>13.764185802705654</v>
      </c>
      <c r="AT85" s="35">
        <f t="shared" si="122"/>
        <v>13.764185802705654</v>
      </c>
      <c r="AU85" s="35">
        <f t="shared" si="122"/>
        <v>13.764185802705654</v>
      </c>
      <c r="AV85" s="35">
        <f t="shared" si="122"/>
        <v>13.764185802705654</v>
      </c>
      <c r="AW85" s="35">
        <f t="shared" si="122"/>
        <v>13.764185802705654</v>
      </c>
      <c r="AX85" s="35">
        <f t="shared" ref="AX85:BS85" si="123">IF(AX$2&gt;=$O85,IF(AX84-HLOOKUP($O85,$R$2:$BS$33,30,FALSE)/HLOOKUP($O85,$R$2:$BS$33,31,FALSE)&lt;=0,AX84,HLOOKUP($O85,$R$2:$BS$33,30,FALSE)/HLOOKUP($O85,$R$2:$BS$33,31,FALSE)),0)</f>
        <v>13.764185802705654</v>
      </c>
      <c r="AY85" s="35">
        <f t="shared" si="123"/>
        <v>13.764185802705654</v>
      </c>
      <c r="AZ85" s="35">
        <f t="shared" si="123"/>
        <v>13.764185802705654</v>
      </c>
      <c r="BA85" s="35">
        <f t="shared" si="123"/>
        <v>13.764185802705654</v>
      </c>
      <c r="BB85" s="35">
        <f t="shared" si="123"/>
        <v>13.764185802705654</v>
      </c>
      <c r="BC85" s="35">
        <f t="shared" si="123"/>
        <v>13.764185802705654</v>
      </c>
      <c r="BD85" s="35">
        <f t="shared" si="123"/>
        <v>13.764185802705654</v>
      </c>
      <c r="BE85" s="35">
        <f t="shared" si="123"/>
        <v>13.764185802705654</v>
      </c>
      <c r="BF85" s="35">
        <f t="shared" si="123"/>
        <v>13.764185802705654</v>
      </c>
      <c r="BG85" s="35">
        <f t="shared" si="123"/>
        <v>13.764185802705654</v>
      </c>
      <c r="BH85" s="35">
        <f t="shared" si="123"/>
        <v>13.764185802705654</v>
      </c>
      <c r="BI85" s="35">
        <f t="shared" si="123"/>
        <v>13.764185802705654</v>
      </c>
      <c r="BJ85" s="35">
        <f t="shared" si="123"/>
        <v>13.764185802705654</v>
      </c>
      <c r="BK85" s="35">
        <f t="shared" si="123"/>
        <v>13.764185802705654</v>
      </c>
      <c r="BL85" s="35">
        <f t="shared" si="123"/>
        <v>13.764185802705654</v>
      </c>
      <c r="BM85" s="35">
        <f t="shared" si="123"/>
        <v>13.764185802705654</v>
      </c>
      <c r="BN85" s="35">
        <f t="shared" si="123"/>
        <v>13.764185802705654</v>
      </c>
      <c r="BO85" s="35">
        <f t="shared" si="123"/>
        <v>13.764185802705654</v>
      </c>
      <c r="BP85" s="35">
        <f t="shared" si="123"/>
        <v>13.764185802705654</v>
      </c>
      <c r="BQ85" s="35">
        <f t="shared" si="123"/>
        <v>13.764185802705654</v>
      </c>
      <c r="BR85" s="35">
        <f t="shared" si="123"/>
        <v>13.764185802705654</v>
      </c>
      <c r="BS85" s="35">
        <f t="shared" si="123"/>
        <v>13.764185802705654</v>
      </c>
    </row>
    <row r="86" spans="6:71" hidden="1" outlineLevel="1">
      <c r="F86" t="s">
        <v>168</v>
      </c>
      <c r="L86" s="22" t="s">
        <v>54</v>
      </c>
      <c r="O86" s="22">
        <v>26</v>
      </c>
      <c r="P86" s="39"/>
      <c r="Q86" s="45"/>
      <c r="R86" s="35">
        <f t="shared" ref="R86:BS86" si="124">IF($O86=R$2,R$40,IF(R$2&gt;$O86,Q86-Q87,0))</f>
        <v>0</v>
      </c>
      <c r="S86" s="35">
        <f t="shared" si="124"/>
        <v>0</v>
      </c>
      <c r="T86" s="35">
        <f t="shared" si="124"/>
        <v>0</v>
      </c>
      <c r="U86" s="35">
        <f t="shared" si="124"/>
        <v>0</v>
      </c>
      <c r="V86" s="35">
        <f t="shared" si="124"/>
        <v>0</v>
      </c>
      <c r="W86" s="35">
        <f t="shared" si="124"/>
        <v>0</v>
      </c>
      <c r="X86" s="35">
        <f t="shared" si="124"/>
        <v>0</v>
      </c>
      <c r="Y86" s="35">
        <f t="shared" si="124"/>
        <v>0</v>
      </c>
      <c r="Z86" s="35">
        <f t="shared" si="124"/>
        <v>0</v>
      </c>
      <c r="AA86" s="35">
        <f t="shared" si="124"/>
        <v>0</v>
      </c>
      <c r="AB86" s="35">
        <f t="shared" si="124"/>
        <v>0</v>
      </c>
      <c r="AC86" s="35">
        <f t="shared" si="124"/>
        <v>0</v>
      </c>
      <c r="AD86" s="35">
        <f t="shared" si="124"/>
        <v>0</v>
      </c>
      <c r="AE86" s="35">
        <f t="shared" si="124"/>
        <v>0</v>
      </c>
      <c r="AF86" s="35">
        <f t="shared" si="124"/>
        <v>0</v>
      </c>
      <c r="AG86" s="35">
        <f t="shared" si="124"/>
        <v>0</v>
      </c>
      <c r="AH86" s="35">
        <f t="shared" si="124"/>
        <v>0</v>
      </c>
      <c r="AI86" s="35">
        <f t="shared" si="124"/>
        <v>0</v>
      </c>
      <c r="AJ86" s="35">
        <f t="shared" si="124"/>
        <v>0</v>
      </c>
      <c r="AK86" s="35">
        <f t="shared" si="124"/>
        <v>0</v>
      </c>
      <c r="AL86" s="35">
        <f t="shared" si="124"/>
        <v>0</v>
      </c>
      <c r="AM86" s="35">
        <f t="shared" si="124"/>
        <v>0</v>
      </c>
      <c r="AN86" s="35">
        <f t="shared" si="124"/>
        <v>0</v>
      </c>
      <c r="AO86" s="35">
        <f t="shared" si="124"/>
        <v>0</v>
      </c>
      <c r="AP86" s="35">
        <f t="shared" si="124"/>
        <v>0</v>
      </c>
      <c r="AQ86" s="35">
        <f t="shared" si="124"/>
        <v>575.59553110205184</v>
      </c>
      <c r="AR86" s="35">
        <f t="shared" si="124"/>
        <v>561.33169439160395</v>
      </c>
      <c r="AS86" s="35">
        <f t="shared" si="124"/>
        <v>547.06785768115606</v>
      </c>
      <c r="AT86" s="35">
        <f t="shared" si="124"/>
        <v>532.80402097070817</v>
      </c>
      <c r="AU86" s="35">
        <f t="shared" si="124"/>
        <v>518.54018426026028</v>
      </c>
      <c r="AV86" s="35">
        <f t="shared" si="124"/>
        <v>504.27634754981244</v>
      </c>
      <c r="AW86" s="35">
        <f t="shared" si="124"/>
        <v>490.01251083936461</v>
      </c>
      <c r="AX86" s="35">
        <f t="shared" si="124"/>
        <v>475.74867412891678</v>
      </c>
      <c r="AY86" s="35">
        <f t="shared" si="124"/>
        <v>461.48483741846894</v>
      </c>
      <c r="AZ86" s="35">
        <f t="shared" si="124"/>
        <v>447.22100070802111</v>
      </c>
      <c r="BA86" s="35">
        <f t="shared" si="124"/>
        <v>432.95716399757328</v>
      </c>
      <c r="BB86" s="35">
        <f t="shared" si="124"/>
        <v>418.69332728712544</v>
      </c>
      <c r="BC86" s="35">
        <f t="shared" si="124"/>
        <v>404.42949057667761</v>
      </c>
      <c r="BD86" s="35">
        <f t="shared" si="124"/>
        <v>390.16565386622977</v>
      </c>
      <c r="BE86" s="35">
        <f t="shared" si="124"/>
        <v>375.90181715578194</v>
      </c>
      <c r="BF86" s="35">
        <f t="shared" si="124"/>
        <v>361.63798044533411</v>
      </c>
      <c r="BG86" s="35">
        <f t="shared" si="124"/>
        <v>347.37414373488627</v>
      </c>
      <c r="BH86" s="35">
        <f t="shared" si="124"/>
        <v>333.11030702443844</v>
      </c>
      <c r="BI86" s="35">
        <f t="shared" si="124"/>
        <v>318.84647031399061</v>
      </c>
      <c r="BJ86" s="35">
        <f t="shared" si="124"/>
        <v>304.58263360354277</v>
      </c>
      <c r="BK86" s="35">
        <f t="shared" si="124"/>
        <v>290.31879689309494</v>
      </c>
      <c r="BL86" s="35">
        <f t="shared" si="124"/>
        <v>276.05496018264711</v>
      </c>
      <c r="BM86" s="35">
        <f t="shared" si="124"/>
        <v>261.79112347219927</v>
      </c>
      <c r="BN86" s="35">
        <f t="shared" si="124"/>
        <v>247.52728676175141</v>
      </c>
      <c r="BO86" s="35">
        <f t="shared" si="124"/>
        <v>233.26345005130355</v>
      </c>
      <c r="BP86" s="35">
        <f t="shared" si="124"/>
        <v>218.99961334085569</v>
      </c>
      <c r="BQ86" s="35">
        <f t="shared" si="124"/>
        <v>204.73577663040783</v>
      </c>
      <c r="BR86" s="35">
        <f t="shared" si="124"/>
        <v>190.47193991995996</v>
      </c>
      <c r="BS86" s="35">
        <f t="shared" si="124"/>
        <v>176.2081032095121</v>
      </c>
    </row>
    <row r="87" spans="6:71" hidden="1" outlineLevel="1">
      <c r="F87" t="s">
        <v>169</v>
      </c>
      <c r="L87" s="22" t="s">
        <v>170</v>
      </c>
      <c r="O87" s="22">
        <v>26</v>
      </c>
      <c r="P87" s="39"/>
      <c r="Q87" s="45"/>
      <c r="R87" s="35">
        <f t="shared" ref="R87:AW87" si="125">IF(R$2&gt;=$O87,IF(R86-HLOOKUP($O87,$R$2:$BS$33,30,FALSE)/HLOOKUP($O87,$R$2:$BS$33,31,FALSE)&lt;=0,R86,HLOOKUP($O87,$R$2:$BS$33,30,FALSE)/HLOOKUP($O87,$R$2:$BS$33,31,FALSE)),0)</f>
        <v>0</v>
      </c>
      <c r="S87" s="35">
        <f t="shared" si="125"/>
        <v>0</v>
      </c>
      <c r="T87" s="35">
        <f t="shared" si="125"/>
        <v>0</v>
      </c>
      <c r="U87" s="35">
        <f t="shared" si="125"/>
        <v>0</v>
      </c>
      <c r="V87" s="35">
        <f t="shared" si="125"/>
        <v>0</v>
      </c>
      <c r="W87" s="35">
        <f t="shared" si="125"/>
        <v>0</v>
      </c>
      <c r="X87" s="35">
        <f t="shared" si="125"/>
        <v>0</v>
      </c>
      <c r="Y87" s="35">
        <f t="shared" si="125"/>
        <v>0</v>
      </c>
      <c r="Z87" s="35">
        <f t="shared" si="125"/>
        <v>0</v>
      </c>
      <c r="AA87" s="35">
        <f t="shared" si="125"/>
        <v>0</v>
      </c>
      <c r="AB87" s="35">
        <f t="shared" si="125"/>
        <v>0</v>
      </c>
      <c r="AC87" s="35">
        <f t="shared" si="125"/>
        <v>0</v>
      </c>
      <c r="AD87" s="35">
        <f t="shared" si="125"/>
        <v>0</v>
      </c>
      <c r="AE87" s="35">
        <f t="shared" si="125"/>
        <v>0</v>
      </c>
      <c r="AF87" s="35">
        <f t="shared" si="125"/>
        <v>0</v>
      </c>
      <c r="AG87" s="35">
        <f t="shared" si="125"/>
        <v>0</v>
      </c>
      <c r="AH87" s="35">
        <f t="shared" si="125"/>
        <v>0</v>
      </c>
      <c r="AI87" s="35">
        <f t="shared" si="125"/>
        <v>0</v>
      </c>
      <c r="AJ87" s="35">
        <f t="shared" si="125"/>
        <v>0</v>
      </c>
      <c r="AK87" s="35">
        <f t="shared" si="125"/>
        <v>0</v>
      </c>
      <c r="AL87" s="35">
        <f t="shared" si="125"/>
        <v>0</v>
      </c>
      <c r="AM87" s="35">
        <f t="shared" si="125"/>
        <v>0</v>
      </c>
      <c r="AN87" s="35">
        <f t="shared" si="125"/>
        <v>0</v>
      </c>
      <c r="AO87" s="35">
        <f t="shared" si="125"/>
        <v>0</v>
      </c>
      <c r="AP87" s="35">
        <f t="shared" si="125"/>
        <v>0</v>
      </c>
      <c r="AQ87" s="35">
        <f t="shared" si="125"/>
        <v>14.263836710447857</v>
      </c>
      <c r="AR87" s="35">
        <f t="shared" si="125"/>
        <v>14.263836710447857</v>
      </c>
      <c r="AS87" s="35">
        <f t="shared" si="125"/>
        <v>14.263836710447857</v>
      </c>
      <c r="AT87" s="35">
        <f t="shared" si="125"/>
        <v>14.263836710447857</v>
      </c>
      <c r="AU87" s="35">
        <f t="shared" si="125"/>
        <v>14.263836710447857</v>
      </c>
      <c r="AV87" s="35">
        <f t="shared" si="125"/>
        <v>14.263836710447857</v>
      </c>
      <c r="AW87" s="35">
        <f t="shared" si="125"/>
        <v>14.263836710447857</v>
      </c>
      <c r="AX87" s="35">
        <f t="shared" ref="AX87:BS87" si="126">IF(AX$2&gt;=$O87,IF(AX86-HLOOKUP($O87,$R$2:$BS$33,30,FALSE)/HLOOKUP($O87,$R$2:$BS$33,31,FALSE)&lt;=0,AX86,HLOOKUP($O87,$R$2:$BS$33,30,FALSE)/HLOOKUP($O87,$R$2:$BS$33,31,FALSE)),0)</f>
        <v>14.263836710447857</v>
      </c>
      <c r="AY87" s="35">
        <f t="shared" si="126"/>
        <v>14.263836710447857</v>
      </c>
      <c r="AZ87" s="35">
        <f t="shared" si="126"/>
        <v>14.263836710447857</v>
      </c>
      <c r="BA87" s="35">
        <f t="shared" si="126"/>
        <v>14.263836710447857</v>
      </c>
      <c r="BB87" s="35">
        <f t="shared" si="126"/>
        <v>14.263836710447857</v>
      </c>
      <c r="BC87" s="35">
        <f t="shared" si="126"/>
        <v>14.263836710447857</v>
      </c>
      <c r="BD87" s="35">
        <f t="shared" si="126"/>
        <v>14.263836710447857</v>
      </c>
      <c r="BE87" s="35">
        <f t="shared" si="126"/>
        <v>14.263836710447857</v>
      </c>
      <c r="BF87" s="35">
        <f t="shared" si="126"/>
        <v>14.263836710447857</v>
      </c>
      <c r="BG87" s="35">
        <f t="shared" si="126"/>
        <v>14.263836710447857</v>
      </c>
      <c r="BH87" s="35">
        <f t="shared" si="126"/>
        <v>14.263836710447857</v>
      </c>
      <c r="BI87" s="35">
        <f t="shared" si="126"/>
        <v>14.263836710447857</v>
      </c>
      <c r="BJ87" s="35">
        <f t="shared" si="126"/>
        <v>14.263836710447857</v>
      </c>
      <c r="BK87" s="35">
        <f t="shared" si="126"/>
        <v>14.263836710447857</v>
      </c>
      <c r="BL87" s="35">
        <f t="shared" si="126"/>
        <v>14.263836710447857</v>
      </c>
      <c r="BM87" s="35">
        <f t="shared" si="126"/>
        <v>14.263836710447857</v>
      </c>
      <c r="BN87" s="35">
        <f t="shared" si="126"/>
        <v>14.263836710447857</v>
      </c>
      <c r="BO87" s="35">
        <f t="shared" si="126"/>
        <v>14.263836710447857</v>
      </c>
      <c r="BP87" s="35">
        <f t="shared" si="126"/>
        <v>14.263836710447857</v>
      </c>
      <c r="BQ87" s="35">
        <f t="shared" si="126"/>
        <v>14.263836710447857</v>
      </c>
      <c r="BR87" s="35">
        <f t="shared" si="126"/>
        <v>14.263836710447857</v>
      </c>
      <c r="BS87" s="35">
        <f t="shared" si="126"/>
        <v>14.263836710447857</v>
      </c>
    </row>
    <row r="88" spans="6:71" hidden="1" outlineLevel="1">
      <c r="F88" t="s">
        <v>168</v>
      </c>
      <c r="L88" s="22" t="s">
        <v>54</v>
      </c>
      <c r="O88" s="22">
        <v>27</v>
      </c>
      <c r="P88" s="39"/>
      <c r="Q88" s="45"/>
      <c r="R88" s="35">
        <f t="shared" ref="R88:BS88" si="127">IF($O88=R$2,R$40,IF(R$2&gt;$O88,Q88-Q89,0))</f>
        <v>0</v>
      </c>
      <c r="S88" s="35">
        <f t="shared" si="127"/>
        <v>0</v>
      </c>
      <c r="T88" s="35">
        <f t="shared" si="127"/>
        <v>0</v>
      </c>
      <c r="U88" s="35">
        <f t="shared" si="127"/>
        <v>0</v>
      </c>
      <c r="V88" s="35">
        <f t="shared" si="127"/>
        <v>0</v>
      </c>
      <c r="W88" s="35">
        <f t="shared" si="127"/>
        <v>0</v>
      </c>
      <c r="X88" s="35">
        <f t="shared" si="127"/>
        <v>0</v>
      </c>
      <c r="Y88" s="35">
        <f t="shared" si="127"/>
        <v>0</v>
      </c>
      <c r="Z88" s="35">
        <f t="shared" si="127"/>
        <v>0</v>
      </c>
      <c r="AA88" s="35">
        <f t="shared" si="127"/>
        <v>0</v>
      </c>
      <c r="AB88" s="35">
        <f t="shared" si="127"/>
        <v>0</v>
      </c>
      <c r="AC88" s="35">
        <f t="shared" si="127"/>
        <v>0</v>
      </c>
      <c r="AD88" s="35">
        <f t="shared" si="127"/>
        <v>0</v>
      </c>
      <c r="AE88" s="35">
        <f t="shared" si="127"/>
        <v>0</v>
      </c>
      <c r="AF88" s="35">
        <f t="shared" si="127"/>
        <v>0</v>
      </c>
      <c r="AG88" s="35">
        <f t="shared" si="127"/>
        <v>0</v>
      </c>
      <c r="AH88" s="35">
        <f t="shared" si="127"/>
        <v>0</v>
      </c>
      <c r="AI88" s="35">
        <f t="shared" si="127"/>
        <v>0</v>
      </c>
      <c r="AJ88" s="35">
        <f t="shared" si="127"/>
        <v>0</v>
      </c>
      <c r="AK88" s="35">
        <f t="shared" si="127"/>
        <v>0</v>
      </c>
      <c r="AL88" s="35">
        <f t="shared" si="127"/>
        <v>0</v>
      </c>
      <c r="AM88" s="35">
        <f t="shared" si="127"/>
        <v>0</v>
      </c>
      <c r="AN88" s="35">
        <f t="shared" si="127"/>
        <v>0</v>
      </c>
      <c r="AO88" s="35">
        <f t="shared" si="127"/>
        <v>0</v>
      </c>
      <c r="AP88" s="35">
        <f t="shared" si="127"/>
        <v>0</v>
      </c>
      <c r="AQ88" s="35">
        <f t="shared" si="127"/>
        <v>0</v>
      </c>
      <c r="AR88" s="35">
        <f t="shared" si="127"/>
        <v>595.70373998326727</v>
      </c>
      <c r="AS88" s="35">
        <f t="shared" si="127"/>
        <v>580.94160161388879</v>
      </c>
      <c r="AT88" s="35">
        <f t="shared" si="127"/>
        <v>566.17946324451032</v>
      </c>
      <c r="AU88" s="35">
        <f t="shared" si="127"/>
        <v>551.41732487513184</v>
      </c>
      <c r="AV88" s="35">
        <f t="shared" si="127"/>
        <v>536.65518650575336</v>
      </c>
      <c r="AW88" s="35">
        <f t="shared" si="127"/>
        <v>521.89304813637489</v>
      </c>
      <c r="AX88" s="35">
        <f t="shared" si="127"/>
        <v>507.13090976699635</v>
      </c>
      <c r="AY88" s="35">
        <f t="shared" si="127"/>
        <v>492.36877139761782</v>
      </c>
      <c r="AZ88" s="35">
        <f t="shared" si="127"/>
        <v>477.60663302823929</v>
      </c>
      <c r="BA88" s="35">
        <f t="shared" si="127"/>
        <v>462.84449465886075</v>
      </c>
      <c r="BB88" s="35">
        <f t="shared" si="127"/>
        <v>448.08235628948222</v>
      </c>
      <c r="BC88" s="35">
        <f t="shared" si="127"/>
        <v>433.32021792010369</v>
      </c>
      <c r="BD88" s="35">
        <f t="shared" si="127"/>
        <v>418.55807955072515</v>
      </c>
      <c r="BE88" s="35">
        <f t="shared" si="127"/>
        <v>403.79594118134662</v>
      </c>
      <c r="BF88" s="35">
        <f t="shared" si="127"/>
        <v>389.03380281196809</v>
      </c>
      <c r="BG88" s="35">
        <f t="shared" si="127"/>
        <v>374.27166444258955</v>
      </c>
      <c r="BH88" s="35">
        <f t="shared" si="127"/>
        <v>359.50952607321102</v>
      </c>
      <c r="BI88" s="35">
        <f t="shared" si="127"/>
        <v>344.74738770383249</v>
      </c>
      <c r="BJ88" s="35">
        <f t="shared" si="127"/>
        <v>329.98524933445395</v>
      </c>
      <c r="BK88" s="35">
        <f t="shared" si="127"/>
        <v>315.22311096507542</v>
      </c>
      <c r="BL88" s="35">
        <f t="shared" si="127"/>
        <v>300.46097259569689</v>
      </c>
      <c r="BM88" s="35">
        <f t="shared" si="127"/>
        <v>285.69883422631835</v>
      </c>
      <c r="BN88" s="35">
        <f t="shared" si="127"/>
        <v>270.93669585693982</v>
      </c>
      <c r="BO88" s="35">
        <f t="shared" si="127"/>
        <v>256.17455748756129</v>
      </c>
      <c r="BP88" s="35">
        <f t="shared" si="127"/>
        <v>241.41241911818275</v>
      </c>
      <c r="BQ88" s="35">
        <f t="shared" si="127"/>
        <v>226.65028074880422</v>
      </c>
      <c r="BR88" s="35">
        <f t="shared" si="127"/>
        <v>211.88814237942569</v>
      </c>
      <c r="BS88" s="35">
        <f t="shared" si="127"/>
        <v>197.12600401004715</v>
      </c>
    </row>
    <row r="89" spans="6:71" hidden="1" outlineLevel="1">
      <c r="F89" t="s">
        <v>169</v>
      </c>
      <c r="L89" s="22" t="s">
        <v>170</v>
      </c>
      <c r="O89" s="22">
        <v>27</v>
      </c>
      <c r="P89" s="39"/>
      <c r="Q89" s="45"/>
      <c r="R89" s="35">
        <f t="shared" ref="R89:AW89" si="128">IF(R$2&gt;=$O89,IF(R88-HLOOKUP($O89,$R$2:$BS$33,30,FALSE)/HLOOKUP($O89,$R$2:$BS$33,31,FALSE)&lt;=0,R88,HLOOKUP($O89,$R$2:$BS$33,30,FALSE)/HLOOKUP($O89,$R$2:$BS$33,31,FALSE)),0)</f>
        <v>0</v>
      </c>
      <c r="S89" s="35">
        <f t="shared" si="128"/>
        <v>0</v>
      </c>
      <c r="T89" s="35">
        <f t="shared" si="128"/>
        <v>0</v>
      </c>
      <c r="U89" s="35">
        <f t="shared" si="128"/>
        <v>0</v>
      </c>
      <c r="V89" s="35">
        <f t="shared" si="128"/>
        <v>0</v>
      </c>
      <c r="W89" s="35">
        <f t="shared" si="128"/>
        <v>0</v>
      </c>
      <c r="X89" s="35">
        <f t="shared" si="128"/>
        <v>0</v>
      </c>
      <c r="Y89" s="35">
        <f t="shared" si="128"/>
        <v>0</v>
      </c>
      <c r="Z89" s="35">
        <f t="shared" si="128"/>
        <v>0</v>
      </c>
      <c r="AA89" s="35">
        <f t="shared" si="128"/>
        <v>0</v>
      </c>
      <c r="AB89" s="35">
        <f t="shared" si="128"/>
        <v>0</v>
      </c>
      <c r="AC89" s="35">
        <f t="shared" si="128"/>
        <v>0</v>
      </c>
      <c r="AD89" s="35">
        <f t="shared" si="128"/>
        <v>0</v>
      </c>
      <c r="AE89" s="35">
        <f t="shared" si="128"/>
        <v>0</v>
      </c>
      <c r="AF89" s="35">
        <f t="shared" si="128"/>
        <v>0</v>
      </c>
      <c r="AG89" s="35">
        <f t="shared" si="128"/>
        <v>0</v>
      </c>
      <c r="AH89" s="35">
        <f t="shared" si="128"/>
        <v>0</v>
      </c>
      <c r="AI89" s="35">
        <f t="shared" si="128"/>
        <v>0</v>
      </c>
      <c r="AJ89" s="35">
        <f t="shared" si="128"/>
        <v>0</v>
      </c>
      <c r="AK89" s="35">
        <f t="shared" si="128"/>
        <v>0</v>
      </c>
      <c r="AL89" s="35">
        <f t="shared" si="128"/>
        <v>0</v>
      </c>
      <c r="AM89" s="35">
        <f t="shared" si="128"/>
        <v>0</v>
      </c>
      <c r="AN89" s="35">
        <f t="shared" si="128"/>
        <v>0</v>
      </c>
      <c r="AO89" s="35">
        <f t="shared" si="128"/>
        <v>0</v>
      </c>
      <c r="AP89" s="35">
        <f t="shared" si="128"/>
        <v>0</v>
      </c>
      <c r="AQ89" s="35">
        <f t="shared" si="128"/>
        <v>0</v>
      </c>
      <c r="AR89" s="35">
        <f t="shared" si="128"/>
        <v>14.76213836937853</v>
      </c>
      <c r="AS89" s="35">
        <f t="shared" si="128"/>
        <v>14.76213836937853</v>
      </c>
      <c r="AT89" s="35">
        <f t="shared" si="128"/>
        <v>14.76213836937853</v>
      </c>
      <c r="AU89" s="35">
        <f t="shared" si="128"/>
        <v>14.76213836937853</v>
      </c>
      <c r="AV89" s="35">
        <f t="shared" si="128"/>
        <v>14.76213836937853</v>
      </c>
      <c r="AW89" s="35">
        <f t="shared" si="128"/>
        <v>14.76213836937853</v>
      </c>
      <c r="AX89" s="35">
        <f t="shared" ref="AX89:BS89" si="129">IF(AX$2&gt;=$O89,IF(AX88-HLOOKUP($O89,$R$2:$BS$33,30,FALSE)/HLOOKUP($O89,$R$2:$BS$33,31,FALSE)&lt;=0,AX88,HLOOKUP($O89,$R$2:$BS$33,30,FALSE)/HLOOKUP($O89,$R$2:$BS$33,31,FALSE)),0)</f>
        <v>14.76213836937853</v>
      </c>
      <c r="AY89" s="35">
        <f t="shared" si="129"/>
        <v>14.76213836937853</v>
      </c>
      <c r="AZ89" s="35">
        <f t="shared" si="129"/>
        <v>14.76213836937853</v>
      </c>
      <c r="BA89" s="35">
        <f t="shared" si="129"/>
        <v>14.76213836937853</v>
      </c>
      <c r="BB89" s="35">
        <f t="shared" si="129"/>
        <v>14.76213836937853</v>
      </c>
      <c r="BC89" s="35">
        <f t="shared" si="129"/>
        <v>14.76213836937853</v>
      </c>
      <c r="BD89" s="35">
        <f t="shared" si="129"/>
        <v>14.76213836937853</v>
      </c>
      <c r="BE89" s="35">
        <f t="shared" si="129"/>
        <v>14.76213836937853</v>
      </c>
      <c r="BF89" s="35">
        <f t="shared" si="129"/>
        <v>14.76213836937853</v>
      </c>
      <c r="BG89" s="35">
        <f t="shared" si="129"/>
        <v>14.76213836937853</v>
      </c>
      <c r="BH89" s="35">
        <f t="shared" si="129"/>
        <v>14.76213836937853</v>
      </c>
      <c r="BI89" s="35">
        <f t="shared" si="129"/>
        <v>14.76213836937853</v>
      </c>
      <c r="BJ89" s="35">
        <f t="shared" si="129"/>
        <v>14.76213836937853</v>
      </c>
      <c r="BK89" s="35">
        <f t="shared" si="129"/>
        <v>14.76213836937853</v>
      </c>
      <c r="BL89" s="35">
        <f t="shared" si="129"/>
        <v>14.76213836937853</v>
      </c>
      <c r="BM89" s="35">
        <f t="shared" si="129"/>
        <v>14.76213836937853</v>
      </c>
      <c r="BN89" s="35">
        <f t="shared" si="129"/>
        <v>14.76213836937853</v>
      </c>
      <c r="BO89" s="35">
        <f t="shared" si="129"/>
        <v>14.76213836937853</v>
      </c>
      <c r="BP89" s="35">
        <f t="shared" si="129"/>
        <v>14.76213836937853</v>
      </c>
      <c r="BQ89" s="35">
        <f t="shared" si="129"/>
        <v>14.76213836937853</v>
      </c>
      <c r="BR89" s="35">
        <f t="shared" si="129"/>
        <v>14.76213836937853</v>
      </c>
      <c r="BS89" s="35">
        <f t="shared" si="129"/>
        <v>14.76213836937853</v>
      </c>
    </row>
    <row r="90" spans="6:71" hidden="1" outlineLevel="1">
      <c r="F90" t="s">
        <v>168</v>
      </c>
      <c r="L90" s="22" t="s">
        <v>54</v>
      </c>
      <c r="O90" s="22">
        <v>28</v>
      </c>
      <c r="P90" s="39"/>
      <c r="Q90" s="45"/>
      <c r="R90" s="35">
        <f t="shared" ref="R90:BS90" si="130">IF($O90=R$2,R$40,IF(R$2&gt;$O90,Q90-Q91,0))</f>
        <v>0</v>
      </c>
      <c r="S90" s="35">
        <f t="shared" si="130"/>
        <v>0</v>
      </c>
      <c r="T90" s="35">
        <f t="shared" si="130"/>
        <v>0</v>
      </c>
      <c r="U90" s="35">
        <f t="shared" si="130"/>
        <v>0</v>
      </c>
      <c r="V90" s="35">
        <f t="shared" si="130"/>
        <v>0</v>
      </c>
      <c r="W90" s="35">
        <f t="shared" si="130"/>
        <v>0</v>
      </c>
      <c r="X90" s="35">
        <f t="shared" si="130"/>
        <v>0</v>
      </c>
      <c r="Y90" s="35">
        <f t="shared" si="130"/>
        <v>0</v>
      </c>
      <c r="Z90" s="35">
        <f t="shared" si="130"/>
        <v>0</v>
      </c>
      <c r="AA90" s="35">
        <f t="shared" si="130"/>
        <v>0</v>
      </c>
      <c r="AB90" s="35">
        <f t="shared" si="130"/>
        <v>0</v>
      </c>
      <c r="AC90" s="35">
        <f t="shared" si="130"/>
        <v>0</v>
      </c>
      <c r="AD90" s="35">
        <f t="shared" si="130"/>
        <v>0</v>
      </c>
      <c r="AE90" s="35">
        <f t="shared" si="130"/>
        <v>0</v>
      </c>
      <c r="AF90" s="35">
        <f t="shared" si="130"/>
        <v>0</v>
      </c>
      <c r="AG90" s="35">
        <f t="shared" si="130"/>
        <v>0</v>
      </c>
      <c r="AH90" s="35">
        <f t="shared" si="130"/>
        <v>0</v>
      </c>
      <c r="AI90" s="35">
        <f t="shared" si="130"/>
        <v>0</v>
      </c>
      <c r="AJ90" s="35">
        <f t="shared" si="130"/>
        <v>0</v>
      </c>
      <c r="AK90" s="35">
        <f t="shared" si="130"/>
        <v>0</v>
      </c>
      <c r="AL90" s="35">
        <f t="shared" si="130"/>
        <v>0</v>
      </c>
      <c r="AM90" s="35">
        <f t="shared" si="130"/>
        <v>0</v>
      </c>
      <c r="AN90" s="35">
        <f t="shared" si="130"/>
        <v>0</v>
      </c>
      <c r="AO90" s="35">
        <f t="shared" si="130"/>
        <v>0</v>
      </c>
      <c r="AP90" s="35">
        <f t="shared" si="130"/>
        <v>0</v>
      </c>
      <c r="AQ90" s="35">
        <f t="shared" si="130"/>
        <v>0</v>
      </c>
      <c r="AR90" s="35">
        <f t="shared" si="130"/>
        <v>0</v>
      </c>
      <c r="AS90" s="35">
        <f t="shared" si="130"/>
        <v>616.20895980614841</v>
      </c>
      <c r="AT90" s="35">
        <f t="shared" si="130"/>
        <v>600.93868144703538</v>
      </c>
      <c r="AU90" s="35">
        <f t="shared" si="130"/>
        <v>585.66840308792234</v>
      </c>
      <c r="AV90" s="35">
        <f t="shared" si="130"/>
        <v>570.39812472880931</v>
      </c>
      <c r="AW90" s="35">
        <f t="shared" si="130"/>
        <v>555.12784636969627</v>
      </c>
      <c r="AX90" s="35">
        <f t="shared" si="130"/>
        <v>539.85756801058324</v>
      </c>
      <c r="AY90" s="35">
        <f t="shared" si="130"/>
        <v>524.5872896514702</v>
      </c>
      <c r="AZ90" s="35">
        <f t="shared" si="130"/>
        <v>509.31701129235717</v>
      </c>
      <c r="BA90" s="35">
        <f t="shared" si="130"/>
        <v>494.04673293324413</v>
      </c>
      <c r="BB90" s="35">
        <f t="shared" si="130"/>
        <v>478.77645457413109</v>
      </c>
      <c r="BC90" s="35">
        <f t="shared" si="130"/>
        <v>463.50617621501806</v>
      </c>
      <c r="BD90" s="35">
        <f t="shared" si="130"/>
        <v>448.23589785590502</v>
      </c>
      <c r="BE90" s="35">
        <f t="shared" si="130"/>
        <v>432.96561949679199</v>
      </c>
      <c r="BF90" s="35">
        <f t="shared" si="130"/>
        <v>417.69534113767895</v>
      </c>
      <c r="BG90" s="35">
        <f t="shared" si="130"/>
        <v>402.42506277856592</v>
      </c>
      <c r="BH90" s="35">
        <f t="shared" si="130"/>
        <v>387.15478441945288</v>
      </c>
      <c r="BI90" s="35">
        <f t="shared" si="130"/>
        <v>371.88450606033985</v>
      </c>
      <c r="BJ90" s="35">
        <f t="shared" si="130"/>
        <v>356.61422770122681</v>
      </c>
      <c r="BK90" s="35">
        <f t="shared" si="130"/>
        <v>341.34394934211377</v>
      </c>
      <c r="BL90" s="35">
        <f t="shared" si="130"/>
        <v>326.07367098300074</v>
      </c>
      <c r="BM90" s="35">
        <f t="shared" si="130"/>
        <v>310.8033926238877</v>
      </c>
      <c r="BN90" s="35">
        <f t="shared" si="130"/>
        <v>295.53311426477467</v>
      </c>
      <c r="BO90" s="35">
        <f t="shared" si="130"/>
        <v>280.26283590566163</v>
      </c>
      <c r="BP90" s="35">
        <f t="shared" si="130"/>
        <v>264.9925575465486</v>
      </c>
      <c r="BQ90" s="35">
        <f t="shared" si="130"/>
        <v>249.72227918743556</v>
      </c>
      <c r="BR90" s="35">
        <f t="shared" si="130"/>
        <v>234.45200082832253</v>
      </c>
      <c r="BS90" s="35">
        <f t="shared" si="130"/>
        <v>219.18172246920949</v>
      </c>
    </row>
    <row r="91" spans="6:71" hidden="1" outlineLevel="1">
      <c r="F91" t="s">
        <v>169</v>
      </c>
      <c r="L91" s="22" t="s">
        <v>170</v>
      </c>
      <c r="O91" s="22">
        <v>28</v>
      </c>
      <c r="P91" s="39"/>
      <c r="Q91" s="45"/>
      <c r="R91" s="35">
        <f t="shared" ref="R91:AW91" si="131">IF(R$2&gt;=$O91,IF(R90-HLOOKUP($O91,$R$2:$BS$33,30,FALSE)/HLOOKUP($O91,$R$2:$BS$33,31,FALSE)&lt;=0,R90,HLOOKUP($O91,$R$2:$BS$33,30,FALSE)/HLOOKUP($O91,$R$2:$BS$33,31,FALSE)),0)</f>
        <v>0</v>
      </c>
      <c r="S91" s="35">
        <f t="shared" si="131"/>
        <v>0</v>
      </c>
      <c r="T91" s="35">
        <f t="shared" si="131"/>
        <v>0</v>
      </c>
      <c r="U91" s="35">
        <f t="shared" si="131"/>
        <v>0</v>
      </c>
      <c r="V91" s="35">
        <f t="shared" si="131"/>
        <v>0</v>
      </c>
      <c r="W91" s="35">
        <f t="shared" si="131"/>
        <v>0</v>
      </c>
      <c r="X91" s="35">
        <f t="shared" si="131"/>
        <v>0</v>
      </c>
      <c r="Y91" s="35">
        <f t="shared" si="131"/>
        <v>0</v>
      </c>
      <c r="Z91" s="35">
        <f t="shared" si="131"/>
        <v>0</v>
      </c>
      <c r="AA91" s="35">
        <f t="shared" si="131"/>
        <v>0</v>
      </c>
      <c r="AB91" s="35">
        <f t="shared" si="131"/>
        <v>0</v>
      </c>
      <c r="AC91" s="35">
        <f t="shared" si="131"/>
        <v>0</v>
      </c>
      <c r="AD91" s="35">
        <f t="shared" si="131"/>
        <v>0</v>
      </c>
      <c r="AE91" s="35">
        <f t="shared" si="131"/>
        <v>0</v>
      </c>
      <c r="AF91" s="35">
        <f t="shared" si="131"/>
        <v>0</v>
      </c>
      <c r="AG91" s="35">
        <f t="shared" si="131"/>
        <v>0</v>
      </c>
      <c r="AH91" s="35">
        <f t="shared" si="131"/>
        <v>0</v>
      </c>
      <c r="AI91" s="35">
        <f t="shared" si="131"/>
        <v>0</v>
      </c>
      <c r="AJ91" s="35">
        <f t="shared" si="131"/>
        <v>0</v>
      </c>
      <c r="AK91" s="35">
        <f t="shared" si="131"/>
        <v>0</v>
      </c>
      <c r="AL91" s="35">
        <f t="shared" si="131"/>
        <v>0</v>
      </c>
      <c r="AM91" s="35">
        <f t="shared" si="131"/>
        <v>0</v>
      </c>
      <c r="AN91" s="35">
        <f t="shared" si="131"/>
        <v>0</v>
      </c>
      <c r="AO91" s="35">
        <f t="shared" si="131"/>
        <v>0</v>
      </c>
      <c r="AP91" s="35">
        <f t="shared" si="131"/>
        <v>0</v>
      </c>
      <c r="AQ91" s="35">
        <f t="shared" si="131"/>
        <v>0</v>
      </c>
      <c r="AR91" s="35">
        <f t="shared" si="131"/>
        <v>0</v>
      </c>
      <c r="AS91" s="35">
        <f t="shared" si="131"/>
        <v>15.270278359113021</v>
      </c>
      <c r="AT91" s="35">
        <f t="shared" si="131"/>
        <v>15.270278359113021</v>
      </c>
      <c r="AU91" s="35">
        <f t="shared" si="131"/>
        <v>15.270278359113021</v>
      </c>
      <c r="AV91" s="35">
        <f t="shared" si="131"/>
        <v>15.270278359113021</v>
      </c>
      <c r="AW91" s="35">
        <f t="shared" si="131"/>
        <v>15.270278359113021</v>
      </c>
      <c r="AX91" s="35">
        <f t="shared" ref="AX91:BS91" si="132">IF(AX$2&gt;=$O91,IF(AX90-HLOOKUP($O91,$R$2:$BS$33,30,FALSE)/HLOOKUP($O91,$R$2:$BS$33,31,FALSE)&lt;=0,AX90,HLOOKUP($O91,$R$2:$BS$33,30,FALSE)/HLOOKUP($O91,$R$2:$BS$33,31,FALSE)),0)</f>
        <v>15.270278359113021</v>
      </c>
      <c r="AY91" s="35">
        <f t="shared" si="132"/>
        <v>15.270278359113021</v>
      </c>
      <c r="AZ91" s="35">
        <f t="shared" si="132"/>
        <v>15.270278359113021</v>
      </c>
      <c r="BA91" s="35">
        <f t="shared" si="132"/>
        <v>15.270278359113021</v>
      </c>
      <c r="BB91" s="35">
        <f t="shared" si="132"/>
        <v>15.270278359113021</v>
      </c>
      <c r="BC91" s="35">
        <f t="shared" si="132"/>
        <v>15.270278359113021</v>
      </c>
      <c r="BD91" s="35">
        <f t="shared" si="132"/>
        <v>15.270278359113021</v>
      </c>
      <c r="BE91" s="35">
        <f t="shared" si="132"/>
        <v>15.270278359113021</v>
      </c>
      <c r="BF91" s="35">
        <f t="shared" si="132"/>
        <v>15.270278359113021</v>
      </c>
      <c r="BG91" s="35">
        <f t="shared" si="132"/>
        <v>15.270278359113021</v>
      </c>
      <c r="BH91" s="35">
        <f t="shared" si="132"/>
        <v>15.270278359113021</v>
      </c>
      <c r="BI91" s="35">
        <f t="shared" si="132"/>
        <v>15.270278359113021</v>
      </c>
      <c r="BJ91" s="35">
        <f t="shared" si="132"/>
        <v>15.270278359113021</v>
      </c>
      <c r="BK91" s="35">
        <f t="shared" si="132"/>
        <v>15.270278359113021</v>
      </c>
      <c r="BL91" s="35">
        <f t="shared" si="132"/>
        <v>15.270278359113021</v>
      </c>
      <c r="BM91" s="35">
        <f t="shared" si="132"/>
        <v>15.270278359113021</v>
      </c>
      <c r="BN91" s="35">
        <f t="shared" si="132"/>
        <v>15.270278359113021</v>
      </c>
      <c r="BO91" s="35">
        <f t="shared" si="132"/>
        <v>15.270278359113021</v>
      </c>
      <c r="BP91" s="35">
        <f t="shared" si="132"/>
        <v>15.270278359113021</v>
      </c>
      <c r="BQ91" s="35">
        <f t="shared" si="132"/>
        <v>15.270278359113021</v>
      </c>
      <c r="BR91" s="35">
        <f t="shared" si="132"/>
        <v>15.270278359113021</v>
      </c>
      <c r="BS91" s="35">
        <f t="shared" si="132"/>
        <v>15.270278359113021</v>
      </c>
    </row>
    <row r="92" spans="6:71" hidden="1" outlineLevel="1">
      <c r="F92" t="s">
        <v>168</v>
      </c>
      <c r="L92" s="22" t="s">
        <v>54</v>
      </c>
      <c r="O92" s="22">
        <v>29</v>
      </c>
      <c r="P92" s="39"/>
      <c r="Q92" s="45"/>
      <c r="R92" s="35">
        <f t="shared" ref="R92:BS92" si="133">IF($O92=R$2,R$40,IF(R$2&gt;$O92,Q92-Q93,0))</f>
        <v>0</v>
      </c>
      <c r="S92" s="35">
        <f t="shared" si="133"/>
        <v>0</v>
      </c>
      <c r="T92" s="35">
        <f t="shared" si="133"/>
        <v>0</v>
      </c>
      <c r="U92" s="35">
        <f t="shared" si="133"/>
        <v>0</v>
      </c>
      <c r="V92" s="35">
        <f t="shared" si="133"/>
        <v>0</v>
      </c>
      <c r="W92" s="35">
        <f t="shared" si="133"/>
        <v>0</v>
      </c>
      <c r="X92" s="35">
        <f t="shared" si="133"/>
        <v>0</v>
      </c>
      <c r="Y92" s="35">
        <f t="shared" si="133"/>
        <v>0</v>
      </c>
      <c r="Z92" s="35">
        <f t="shared" si="133"/>
        <v>0</v>
      </c>
      <c r="AA92" s="35">
        <f t="shared" si="133"/>
        <v>0</v>
      </c>
      <c r="AB92" s="35">
        <f t="shared" si="133"/>
        <v>0</v>
      </c>
      <c r="AC92" s="35">
        <f t="shared" si="133"/>
        <v>0</v>
      </c>
      <c r="AD92" s="35">
        <f t="shared" si="133"/>
        <v>0</v>
      </c>
      <c r="AE92" s="35">
        <f t="shared" si="133"/>
        <v>0</v>
      </c>
      <c r="AF92" s="35">
        <f t="shared" si="133"/>
        <v>0</v>
      </c>
      <c r="AG92" s="35">
        <f t="shared" si="133"/>
        <v>0</v>
      </c>
      <c r="AH92" s="35">
        <f t="shared" si="133"/>
        <v>0</v>
      </c>
      <c r="AI92" s="35">
        <f t="shared" si="133"/>
        <v>0</v>
      </c>
      <c r="AJ92" s="35">
        <f t="shared" si="133"/>
        <v>0</v>
      </c>
      <c r="AK92" s="35">
        <f t="shared" si="133"/>
        <v>0</v>
      </c>
      <c r="AL92" s="35">
        <f t="shared" si="133"/>
        <v>0</v>
      </c>
      <c r="AM92" s="35">
        <f t="shared" si="133"/>
        <v>0</v>
      </c>
      <c r="AN92" s="35">
        <f t="shared" si="133"/>
        <v>0</v>
      </c>
      <c r="AO92" s="35">
        <f t="shared" si="133"/>
        <v>0</v>
      </c>
      <c r="AP92" s="35">
        <f t="shared" si="133"/>
        <v>0</v>
      </c>
      <c r="AQ92" s="35">
        <f t="shared" si="133"/>
        <v>0</v>
      </c>
      <c r="AR92" s="35">
        <f t="shared" si="133"/>
        <v>0</v>
      </c>
      <c r="AS92" s="35">
        <f t="shared" si="133"/>
        <v>0</v>
      </c>
      <c r="AT92" s="35">
        <f t="shared" si="133"/>
        <v>637.10346226426361</v>
      </c>
      <c r="AU92" s="35">
        <f t="shared" si="133"/>
        <v>621.31539709982576</v>
      </c>
      <c r="AV92" s="35">
        <f t="shared" si="133"/>
        <v>605.52733193538791</v>
      </c>
      <c r="AW92" s="35">
        <f t="shared" si="133"/>
        <v>589.73926677095005</v>
      </c>
      <c r="AX92" s="35">
        <f t="shared" si="133"/>
        <v>573.9512016065122</v>
      </c>
      <c r="AY92" s="35">
        <f t="shared" si="133"/>
        <v>558.16313644207435</v>
      </c>
      <c r="AZ92" s="35">
        <f t="shared" si="133"/>
        <v>542.37507127763649</v>
      </c>
      <c r="BA92" s="35">
        <f t="shared" si="133"/>
        <v>526.58700611319864</v>
      </c>
      <c r="BB92" s="35">
        <f t="shared" si="133"/>
        <v>510.79894094876073</v>
      </c>
      <c r="BC92" s="35">
        <f t="shared" si="133"/>
        <v>495.01087578432282</v>
      </c>
      <c r="BD92" s="35">
        <f t="shared" si="133"/>
        <v>479.22281061988491</v>
      </c>
      <c r="BE92" s="35">
        <f t="shared" si="133"/>
        <v>463.434745455447</v>
      </c>
      <c r="BF92" s="35">
        <f t="shared" si="133"/>
        <v>447.64668029100909</v>
      </c>
      <c r="BG92" s="35">
        <f t="shared" si="133"/>
        <v>431.85861512657118</v>
      </c>
      <c r="BH92" s="35">
        <f t="shared" si="133"/>
        <v>416.07054996213327</v>
      </c>
      <c r="BI92" s="35">
        <f t="shared" si="133"/>
        <v>400.28248479769536</v>
      </c>
      <c r="BJ92" s="35">
        <f t="shared" si="133"/>
        <v>384.49441963325745</v>
      </c>
      <c r="BK92" s="35">
        <f t="shared" si="133"/>
        <v>368.70635446881954</v>
      </c>
      <c r="BL92" s="35">
        <f t="shared" si="133"/>
        <v>352.91828930438163</v>
      </c>
      <c r="BM92" s="35">
        <f t="shared" si="133"/>
        <v>337.13022413994372</v>
      </c>
      <c r="BN92" s="35">
        <f t="shared" si="133"/>
        <v>321.34215897550581</v>
      </c>
      <c r="BO92" s="35">
        <f t="shared" si="133"/>
        <v>305.5540938110679</v>
      </c>
      <c r="BP92" s="35">
        <f t="shared" si="133"/>
        <v>289.76602864662999</v>
      </c>
      <c r="BQ92" s="35">
        <f t="shared" si="133"/>
        <v>273.97796348219208</v>
      </c>
      <c r="BR92" s="35">
        <f t="shared" si="133"/>
        <v>258.18989831775417</v>
      </c>
      <c r="BS92" s="35">
        <f t="shared" si="133"/>
        <v>242.40183315331626</v>
      </c>
    </row>
    <row r="93" spans="6:71" hidden="1" outlineLevel="1">
      <c r="F93" t="s">
        <v>169</v>
      </c>
      <c r="L93" s="22" t="s">
        <v>170</v>
      </c>
      <c r="O93" s="22">
        <v>29</v>
      </c>
      <c r="P93" s="39"/>
      <c r="Q93" s="45"/>
      <c r="R93" s="35">
        <f t="shared" ref="R93:AW93" si="134">IF(R$2&gt;=$O93,IF(R92-HLOOKUP($O93,$R$2:$BS$33,30,FALSE)/HLOOKUP($O93,$R$2:$BS$33,31,FALSE)&lt;=0,R92,HLOOKUP($O93,$R$2:$BS$33,30,FALSE)/HLOOKUP($O93,$R$2:$BS$33,31,FALSE)),0)</f>
        <v>0</v>
      </c>
      <c r="S93" s="35">
        <f t="shared" si="134"/>
        <v>0</v>
      </c>
      <c r="T93" s="35">
        <f t="shared" si="134"/>
        <v>0</v>
      </c>
      <c r="U93" s="35">
        <f t="shared" si="134"/>
        <v>0</v>
      </c>
      <c r="V93" s="35">
        <f t="shared" si="134"/>
        <v>0</v>
      </c>
      <c r="W93" s="35">
        <f t="shared" si="134"/>
        <v>0</v>
      </c>
      <c r="X93" s="35">
        <f t="shared" si="134"/>
        <v>0</v>
      </c>
      <c r="Y93" s="35">
        <f t="shared" si="134"/>
        <v>0</v>
      </c>
      <c r="Z93" s="35">
        <f t="shared" si="134"/>
        <v>0</v>
      </c>
      <c r="AA93" s="35">
        <f t="shared" si="134"/>
        <v>0</v>
      </c>
      <c r="AB93" s="35">
        <f t="shared" si="134"/>
        <v>0</v>
      </c>
      <c r="AC93" s="35">
        <f t="shared" si="134"/>
        <v>0</v>
      </c>
      <c r="AD93" s="35">
        <f t="shared" si="134"/>
        <v>0</v>
      </c>
      <c r="AE93" s="35">
        <f t="shared" si="134"/>
        <v>0</v>
      </c>
      <c r="AF93" s="35">
        <f t="shared" si="134"/>
        <v>0</v>
      </c>
      <c r="AG93" s="35">
        <f t="shared" si="134"/>
        <v>0</v>
      </c>
      <c r="AH93" s="35">
        <f t="shared" si="134"/>
        <v>0</v>
      </c>
      <c r="AI93" s="35">
        <f t="shared" si="134"/>
        <v>0</v>
      </c>
      <c r="AJ93" s="35">
        <f t="shared" si="134"/>
        <v>0</v>
      </c>
      <c r="AK93" s="35">
        <f t="shared" si="134"/>
        <v>0</v>
      </c>
      <c r="AL93" s="35">
        <f t="shared" si="134"/>
        <v>0</v>
      </c>
      <c r="AM93" s="35">
        <f t="shared" si="134"/>
        <v>0</v>
      </c>
      <c r="AN93" s="35">
        <f t="shared" si="134"/>
        <v>0</v>
      </c>
      <c r="AO93" s="35">
        <f t="shared" si="134"/>
        <v>0</v>
      </c>
      <c r="AP93" s="35">
        <f t="shared" si="134"/>
        <v>0</v>
      </c>
      <c r="AQ93" s="35">
        <f t="shared" si="134"/>
        <v>0</v>
      </c>
      <c r="AR93" s="35">
        <f t="shared" si="134"/>
        <v>0</v>
      </c>
      <c r="AS93" s="35">
        <f t="shared" si="134"/>
        <v>0</v>
      </c>
      <c r="AT93" s="35">
        <f t="shared" si="134"/>
        <v>15.788065164437896</v>
      </c>
      <c r="AU93" s="35">
        <f t="shared" si="134"/>
        <v>15.788065164437896</v>
      </c>
      <c r="AV93" s="35">
        <f t="shared" si="134"/>
        <v>15.788065164437896</v>
      </c>
      <c r="AW93" s="35">
        <f t="shared" si="134"/>
        <v>15.788065164437896</v>
      </c>
      <c r="AX93" s="35">
        <f t="shared" ref="AX93:BS93" si="135">IF(AX$2&gt;=$O93,IF(AX92-HLOOKUP($O93,$R$2:$BS$33,30,FALSE)/HLOOKUP($O93,$R$2:$BS$33,31,FALSE)&lt;=0,AX92,HLOOKUP($O93,$R$2:$BS$33,30,FALSE)/HLOOKUP($O93,$R$2:$BS$33,31,FALSE)),0)</f>
        <v>15.788065164437896</v>
      </c>
      <c r="AY93" s="35">
        <f t="shared" si="135"/>
        <v>15.788065164437896</v>
      </c>
      <c r="AZ93" s="35">
        <f t="shared" si="135"/>
        <v>15.788065164437896</v>
      </c>
      <c r="BA93" s="35">
        <f t="shared" si="135"/>
        <v>15.788065164437896</v>
      </c>
      <c r="BB93" s="35">
        <f t="shared" si="135"/>
        <v>15.788065164437896</v>
      </c>
      <c r="BC93" s="35">
        <f t="shared" si="135"/>
        <v>15.788065164437896</v>
      </c>
      <c r="BD93" s="35">
        <f t="shared" si="135"/>
        <v>15.788065164437896</v>
      </c>
      <c r="BE93" s="35">
        <f t="shared" si="135"/>
        <v>15.788065164437896</v>
      </c>
      <c r="BF93" s="35">
        <f t="shared" si="135"/>
        <v>15.788065164437896</v>
      </c>
      <c r="BG93" s="35">
        <f t="shared" si="135"/>
        <v>15.788065164437896</v>
      </c>
      <c r="BH93" s="35">
        <f t="shared" si="135"/>
        <v>15.788065164437896</v>
      </c>
      <c r="BI93" s="35">
        <f t="shared" si="135"/>
        <v>15.788065164437896</v>
      </c>
      <c r="BJ93" s="35">
        <f t="shared" si="135"/>
        <v>15.788065164437896</v>
      </c>
      <c r="BK93" s="35">
        <f t="shared" si="135"/>
        <v>15.788065164437896</v>
      </c>
      <c r="BL93" s="35">
        <f t="shared" si="135"/>
        <v>15.788065164437896</v>
      </c>
      <c r="BM93" s="35">
        <f t="shared" si="135"/>
        <v>15.788065164437896</v>
      </c>
      <c r="BN93" s="35">
        <f t="shared" si="135"/>
        <v>15.788065164437896</v>
      </c>
      <c r="BO93" s="35">
        <f t="shared" si="135"/>
        <v>15.788065164437896</v>
      </c>
      <c r="BP93" s="35">
        <f t="shared" si="135"/>
        <v>15.788065164437896</v>
      </c>
      <c r="BQ93" s="35">
        <f t="shared" si="135"/>
        <v>15.788065164437896</v>
      </c>
      <c r="BR93" s="35">
        <f t="shared" si="135"/>
        <v>15.788065164437896</v>
      </c>
      <c r="BS93" s="35">
        <f t="shared" si="135"/>
        <v>15.788065164437896</v>
      </c>
    </row>
    <row r="94" spans="6:71" hidden="1" outlineLevel="1">
      <c r="F94" t="s">
        <v>168</v>
      </c>
      <c r="L94" s="22" t="s">
        <v>54</v>
      </c>
      <c r="O94" s="22">
        <v>30</v>
      </c>
      <c r="P94" s="39"/>
      <c r="Q94" s="45"/>
      <c r="R94" s="35">
        <f t="shared" ref="R94:BS94" si="136">IF($O94=R$2,R$40,IF(R$2&gt;$O94,Q94-Q95,0))</f>
        <v>0</v>
      </c>
      <c r="S94" s="35">
        <f t="shared" si="136"/>
        <v>0</v>
      </c>
      <c r="T94" s="35">
        <f t="shared" si="136"/>
        <v>0</v>
      </c>
      <c r="U94" s="35">
        <f t="shared" si="136"/>
        <v>0</v>
      </c>
      <c r="V94" s="35">
        <f t="shared" si="136"/>
        <v>0</v>
      </c>
      <c r="W94" s="35">
        <f t="shared" si="136"/>
        <v>0</v>
      </c>
      <c r="X94" s="35">
        <f t="shared" si="136"/>
        <v>0</v>
      </c>
      <c r="Y94" s="35">
        <f t="shared" si="136"/>
        <v>0</v>
      </c>
      <c r="Z94" s="35">
        <f t="shared" si="136"/>
        <v>0</v>
      </c>
      <c r="AA94" s="35">
        <f t="shared" si="136"/>
        <v>0</v>
      </c>
      <c r="AB94" s="35">
        <f t="shared" si="136"/>
        <v>0</v>
      </c>
      <c r="AC94" s="35">
        <f t="shared" si="136"/>
        <v>0</v>
      </c>
      <c r="AD94" s="35">
        <f t="shared" si="136"/>
        <v>0</v>
      </c>
      <c r="AE94" s="35">
        <f t="shared" si="136"/>
        <v>0</v>
      </c>
      <c r="AF94" s="35">
        <f t="shared" si="136"/>
        <v>0</v>
      </c>
      <c r="AG94" s="35">
        <f t="shared" si="136"/>
        <v>0</v>
      </c>
      <c r="AH94" s="35">
        <f t="shared" si="136"/>
        <v>0</v>
      </c>
      <c r="AI94" s="35">
        <f t="shared" si="136"/>
        <v>0</v>
      </c>
      <c r="AJ94" s="35">
        <f t="shared" si="136"/>
        <v>0</v>
      </c>
      <c r="AK94" s="35">
        <f t="shared" si="136"/>
        <v>0</v>
      </c>
      <c r="AL94" s="35">
        <f t="shared" si="136"/>
        <v>0</v>
      </c>
      <c r="AM94" s="35">
        <f t="shared" si="136"/>
        <v>0</v>
      </c>
      <c r="AN94" s="35">
        <f t="shared" si="136"/>
        <v>0</v>
      </c>
      <c r="AO94" s="35">
        <f t="shared" si="136"/>
        <v>0</v>
      </c>
      <c r="AP94" s="35">
        <f t="shared" si="136"/>
        <v>0</v>
      </c>
      <c r="AQ94" s="35">
        <f t="shared" si="136"/>
        <v>0</v>
      </c>
      <c r="AR94" s="35">
        <f t="shared" si="136"/>
        <v>0</v>
      </c>
      <c r="AS94" s="35">
        <f t="shared" si="136"/>
        <v>0</v>
      </c>
      <c r="AT94" s="35">
        <f t="shared" si="136"/>
        <v>0</v>
      </c>
      <c r="AU94" s="35">
        <f t="shared" si="136"/>
        <v>658.37831912347724</v>
      </c>
      <c r="AV94" s="35">
        <f t="shared" si="136"/>
        <v>642.063041588754</v>
      </c>
      <c r="AW94" s="35">
        <f t="shared" si="136"/>
        <v>625.74776405403077</v>
      </c>
      <c r="AX94" s="35">
        <f t="shared" si="136"/>
        <v>609.43248651930753</v>
      </c>
      <c r="AY94" s="35">
        <f t="shared" si="136"/>
        <v>593.11720898458429</v>
      </c>
      <c r="AZ94" s="35">
        <f t="shared" si="136"/>
        <v>576.80193144986106</v>
      </c>
      <c r="BA94" s="35">
        <f t="shared" si="136"/>
        <v>560.48665391513782</v>
      </c>
      <c r="BB94" s="35">
        <f t="shared" si="136"/>
        <v>544.17137638041459</v>
      </c>
      <c r="BC94" s="35">
        <f t="shared" si="136"/>
        <v>527.85609884569135</v>
      </c>
      <c r="BD94" s="35">
        <f t="shared" si="136"/>
        <v>511.54082131096811</v>
      </c>
      <c r="BE94" s="35">
        <f t="shared" si="136"/>
        <v>495.22554377624488</v>
      </c>
      <c r="BF94" s="35">
        <f t="shared" si="136"/>
        <v>478.91026624152164</v>
      </c>
      <c r="BG94" s="35">
        <f t="shared" si="136"/>
        <v>462.5949887067984</v>
      </c>
      <c r="BH94" s="35">
        <f t="shared" si="136"/>
        <v>446.27971117207517</v>
      </c>
      <c r="BI94" s="35">
        <f t="shared" si="136"/>
        <v>429.96443363735193</v>
      </c>
      <c r="BJ94" s="35">
        <f t="shared" si="136"/>
        <v>413.64915610262869</v>
      </c>
      <c r="BK94" s="35">
        <f t="shared" si="136"/>
        <v>397.33387856790546</v>
      </c>
      <c r="BL94" s="35">
        <f t="shared" si="136"/>
        <v>381.01860103318222</v>
      </c>
      <c r="BM94" s="35">
        <f t="shared" si="136"/>
        <v>364.70332349845899</v>
      </c>
      <c r="BN94" s="35">
        <f t="shared" si="136"/>
        <v>348.38804596373575</v>
      </c>
      <c r="BO94" s="35">
        <f t="shared" si="136"/>
        <v>332.07276842901251</v>
      </c>
      <c r="BP94" s="35">
        <f t="shared" si="136"/>
        <v>315.75749089428928</v>
      </c>
      <c r="BQ94" s="35">
        <f t="shared" si="136"/>
        <v>299.44221335956604</v>
      </c>
      <c r="BR94" s="35">
        <f t="shared" si="136"/>
        <v>283.1269358248428</v>
      </c>
      <c r="BS94" s="35">
        <f t="shared" si="136"/>
        <v>266.81165829011957</v>
      </c>
    </row>
    <row r="95" spans="6:71" hidden="1" outlineLevel="1">
      <c r="F95" t="s">
        <v>169</v>
      </c>
      <c r="L95" s="22" t="s">
        <v>170</v>
      </c>
      <c r="O95" s="22">
        <v>30</v>
      </c>
      <c r="P95" s="39"/>
      <c r="Q95" s="45"/>
      <c r="R95" s="35">
        <f t="shared" ref="R95:AW95" si="137">IF(R$2&gt;=$O95,IF(R94-HLOOKUP($O95,$R$2:$BS$33,30,FALSE)/HLOOKUP($O95,$R$2:$BS$33,31,FALSE)&lt;=0,R94,HLOOKUP($O95,$R$2:$BS$33,30,FALSE)/HLOOKUP($O95,$R$2:$BS$33,31,FALSE)),0)</f>
        <v>0</v>
      </c>
      <c r="S95" s="35">
        <f t="shared" si="137"/>
        <v>0</v>
      </c>
      <c r="T95" s="35">
        <f t="shared" si="137"/>
        <v>0</v>
      </c>
      <c r="U95" s="35">
        <f t="shared" si="137"/>
        <v>0</v>
      </c>
      <c r="V95" s="35">
        <f t="shared" si="137"/>
        <v>0</v>
      </c>
      <c r="W95" s="35">
        <f t="shared" si="137"/>
        <v>0</v>
      </c>
      <c r="X95" s="35">
        <f t="shared" si="137"/>
        <v>0</v>
      </c>
      <c r="Y95" s="35">
        <f t="shared" si="137"/>
        <v>0</v>
      </c>
      <c r="Z95" s="35">
        <f t="shared" si="137"/>
        <v>0</v>
      </c>
      <c r="AA95" s="35">
        <f t="shared" si="137"/>
        <v>0</v>
      </c>
      <c r="AB95" s="35">
        <f t="shared" si="137"/>
        <v>0</v>
      </c>
      <c r="AC95" s="35">
        <f t="shared" si="137"/>
        <v>0</v>
      </c>
      <c r="AD95" s="35">
        <f t="shared" si="137"/>
        <v>0</v>
      </c>
      <c r="AE95" s="35">
        <f t="shared" si="137"/>
        <v>0</v>
      </c>
      <c r="AF95" s="35">
        <f t="shared" si="137"/>
        <v>0</v>
      </c>
      <c r="AG95" s="35">
        <f t="shared" si="137"/>
        <v>0</v>
      </c>
      <c r="AH95" s="35">
        <f t="shared" si="137"/>
        <v>0</v>
      </c>
      <c r="AI95" s="35">
        <f t="shared" si="137"/>
        <v>0</v>
      </c>
      <c r="AJ95" s="35">
        <f t="shared" si="137"/>
        <v>0</v>
      </c>
      <c r="AK95" s="35">
        <f t="shared" si="137"/>
        <v>0</v>
      </c>
      <c r="AL95" s="35">
        <f t="shared" si="137"/>
        <v>0</v>
      </c>
      <c r="AM95" s="35">
        <f t="shared" si="137"/>
        <v>0</v>
      </c>
      <c r="AN95" s="35">
        <f t="shared" si="137"/>
        <v>0</v>
      </c>
      <c r="AO95" s="35">
        <f t="shared" si="137"/>
        <v>0</v>
      </c>
      <c r="AP95" s="35">
        <f t="shared" si="137"/>
        <v>0</v>
      </c>
      <c r="AQ95" s="35">
        <f t="shared" si="137"/>
        <v>0</v>
      </c>
      <c r="AR95" s="35">
        <f t="shared" si="137"/>
        <v>0</v>
      </c>
      <c r="AS95" s="35">
        <f t="shared" si="137"/>
        <v>0</v>
      </c>
      <c r="AT95" s="35">
        <f t="shared" si="137"/>
        <v>0</v>
      </c>
      <c r="AU95" s="35">
        <f t="shared" si="137"/>
        <v>16.315277534723258</v>
      </c>
      <c r="AV95" s="35">
        <f t="shared" si="137"/>
        <v>16.315277534723258</v>
      </c>
      <c r="AW95" s="35">
        <f t="shared" si="137"/>
        <v>16.315277534723258</v>
      </c>
      <c r="AX95" s="35">
        <f t="shared" ref="AX95:BS95" si="138">IF(AX$2&gt;=$O95,IF(AX94-HLOOKUP($O95,$R$2:$BS$33,30,FALSE)/HLOOKUP($O95,$R$2:$BS$33,31,FALSE)&lt;=0,AX94,HLOOKUP($O95,$R$2:$BS$33,30,FALSE)/HLOOKUP($O95,$R$2:$BS$33,31,FALSE)),0)</f>
        <v>16.315277534723258</v>
      </c>
      <c r="AY95" s="35">
        <f t="shared" si="138"/>
        <v>16.315277534723258</v>
      </c>
      <c r="AZ95" s="35">
        <f t="shared" si="138"/>
        <v>16.315277534723258</v>
      </c>
      <c r="BA95" s="35">
        <f t="shared" si="138"/>
        <v>16.315277534723258</v>
      </c>
      <c r="BB95" s="35">
        <f t="shared" si="138"/>
        <v>16.315277534723258</v>
      </c>
      <c r="BC95" s="35">
        <f t="shared" si="138"/>
        <v>16.315277534723258</v>
      </c>
      <c r="BD95" s="35">
        <f t="shared" si="138"/>
        <v>16.315277534723258</v>
      </c>
      <c r="BE95" s="35">
        <f t="shared" si="138"/>
        <v>16.315277534723258</v>
      </c>
      <c r="BF95" s="35">
        <f t="shared" si="138"/>
        <v>16.315277534723258</v>
      </c>
      <c r="BG95" s="35">
        <f t="shared" si="138"/>
        <v>16.315277534723258</v>
      </c>
      <c r="BH95" s="35">
        <f t="shared" si="138"/>
        <v>16.315277534723258</v>
      </c>
      <c r="BI95" s="35">
        <f t="shared" si="138"/>
        <v>16.315277534723258</v>
      </c>
      <c r="BJ95" s="35">
        <f t="shared" si="138"/>
        <v>16.315277534723258</v>
      </c>
      <c r="BK95" s="35">
        <f t="shared" si="138"/>
        <v>16.315277534723258</v>
      </c>
      <c r="BL95" s="35">
        <f t="shared" si="138"/>
        <v>16.315277534723258</v>
      </c>
      <c r="BM95" s="35">
        <f t="shared" si="138"/>
        <v>16.315277534723258</v>
      </c>
      <c r="BN95" s="35">
        <f t="shared" si="138"/>
        <v>16.315277534723258</v>
      </c>
      <c r="BO95" s="35">
        <f t="shared" si="138"/>
        <v>16.315277534723258</v>
      </c>
      <c r="BP95" s="35">
        <f t="shared" si="138"/>
        <v>16.315277534723258</v>
      </c>
      <c r="BQ95" s="35">
        <f t="shared" si="138"/>
        <v>16.315277534723258</v>
      </c>
      <c r="BR95" s="35">
        <f t="shared" si="138"/>
        <v>16.315277534723258</v>
      </c>
      <c r="BS95" s="35">
        <f t="shared" si="138"/>
        <v>16.315277534723258</v>
      </c>
    </row>
    <row r="96" spans="6:71" hidden="1" outlineLevel="1">
      <c r="F96" t="s">
        <v>168</v>
      </c>
      <c r="L96" s="22" t="s">
        <v>54</v>
      </c>
      <c r="O96" s="22">
        <v>31</v>
      </c>
      <c r="P96" s="39"/>
      <c r="Q96" s="45"/>
      <c r="R96" s="35">
        <f t="shared" ref="R96:BS96" si="139">IF($O96=R$2,R$40,IF(R$2&gt;$O96,Q96-Q97,0))</f>
        <v>0</v>
      </c>
      <c r="S96" s="35">
        <f t="shared" si="139"/>
        <v>0</v>
      </c>
      <c r="T96" s="35">
        <f t="shared" si="139"/>
        <v>0</v>
      </c>
      <c r="U96" s="35">
        <f t="shared" si="139"/>
        <v>0</v>
      </c>
      <c r="V96" s="35">
        <f t="shared" si="139"/>
        <v>0</v>
      </c>
      <c r="W96" s="35">
        <f t="shared" si="139"/>
        <v>0</v>
      </c>
      <c r="X96" s="35">
        <f t="shared" si="139"/>
        <v>0</v>
      </c>
      <c r="Y96" s="35">
        <f t="shared" si="139"/>
        <v>0</v>
      </c>
      <c r="Z96" s="35">
        <f t="shared" si="139"/>
        <v>0</v>
      </c>
      <c r="AA96" s="35">
        <f t="shared" si="139"/>
        <v>0</v>
      </c>
      <c r="AB96" s="35">
        <f t="shared" si="139"/>
        <v>0</v>
      </c>
      <c r="AC96" s="35">
        <f t="shared" si="139"/>
        <v>0</v>
      </c>
      <c r="AD96" s="35">
        <f t="shared" si="139"/>
        <v>0</v>
      </c>
      <c r="AE96" s="35">
        <f t="shared" si="139"/>
        <v>0</v>
      </c>
      <c r="AF96" s="35">
        <f t="shared" si="139"/>
        <v>0</v>
      </c>
      <c r="AG96" s="35">
        <f t="shared" si="139"/>
        <v>0</v>
      </c>
      <c r="AH96" s="35">
        <f t="shared" si="139"/>
        <v>0</v>
      </c>
      <c r="AI96" s="35">
        <f t="shared" si="139"/>
        <v>0</v>
      </c>
      <c r="AJ96" s="35">
        <f t="shared" si="139"/>
        <v>0</v>
      </c>
      <c r="AK96" s="35">
        <f t="shared" si="139"/>
        <v>0</v>
      </c>
      <c r="AL96" s="35">
        <f t="shared" si="139"/>
        <v>0</v>
      </c>
      <c r="AM96" s="35">
        <f t="shared" si="139"/>
        <v>0</v>
      </c>
      <c r="AN96" s="35">
        <f t="shared" si="139"/>
        <v>0</v>
      </c>
      <c r="AO96" s="35">
        <f t="shared" si="139"/>
        <v>0</v>
      </c>
      <c r="AP96" s="35">
        <f t="shared" si="139"/>
        <v>0</v>
      </c>
      <c r="AQ96" s="35">
        <f t="shared" si="139"/>
        <v>0</v>
      </c>
      <c r="AR96" s="35">
        <f t="shared" si="139"/>
        <v>0</v>
      </c>
      <c r="AS96" s="35">
        <f t="shared" si="139"/>
        <v>0</v>
      </c>
      <c r="AT96" s="35">
        <f t="shared" si="139"/>
        <v>0</v>
      </c>
      <c r="AU96" s="35">
        <f t="shared" si="139"/>
        <v>0</v>
      </c>
      <c r="AV96" s="35">
        <f t="shared" si="139"/>
        <v>679.6894879122475</v>
      </c>
      <c r="AW96" s="35">
        <f t="shared" si="139"/>
        <v>662.84609816106945</v>
      </c>
      <c r="AX96" s="35">
        <f t="shared" si="139"/>
        <v>646.00270840989128</v>
      </c>
      <c r="AY96" s="35">
        <f t="shared" si="139"/>
        <v>629.15931865871312</v>
      </c>
      <c r="AZ96" s="35">
        <f t="shared" si="139"/>
        <v>612.31592890753495</v>
      </c>
      <c r="BA96" s="35">
        <f t="shared" si="139"/>
        <v>595.47253915635679</v>
      </c>
      <c r="BB96" s="35">
        <f t="shared" si="139"/>
        <v>578.62914940517862</v>
      </c>
      <c r="BC96" s="35">
        <f t="shared" si="139"/>
        <v>561.78575965400046</v>
      </c>
      <c r="BD96" s="35">
        <f t="shared" si="139"/>
        <v>544.94236990282229</v>
      </c>
      <c r="BE96" s="35">
        <f t="shared" si="139"/>
        <v>528.09898015164413</v>
      </c>
      <c r="BF96" s="35">
        <f t="shared" si="139"/>
        <v>511.25559040046602</v>
      </c>
      <c r="BG96" s="35">
        <f t="shared" si="139"/>
        <v>494.41220064928791</v>
      </c>
      <c r="BH96" s="35">
        <f t="shared" si="139"/>
        <v>477.5688108981098</v>
      </c>
      <c r="BI96" s="35">
        <f t="shared" si="139"/>
        <v>460.72542114693169</v>
      </c>
      <c r="BJ96" s="35">
        <f t="shared" si="139"/>
        <v>443.88203139575359</v>
      </c>
      <c r="BK96" s="35">
        <f t="shared" si="139"/>
        <v>427.03864164457548</v>
      </c>
      <c r="BL96" s="35">
        <f t="shared" si="139"/>
        <v>410.19525189339737</v>
      </c>
      <c r="BM96" s="35">
        <f t="shared" si="139"/>
        <v>393.35186214221926</v>
      </c>
      <c r="BN96" s="35">
        <f t="shared" si="139"/>
        <v>376.50847239104115</v>
      </c>
      <c r="BO96" s="35">
        <f t="shared" si="139"/>
        <v>359.66508263986304</v>
      </c>
      <c r="BP96" s="35">
        <f t="shared" si="139"/>
        <v>342.82169288868494</v>
      </c>
      <c r="BQ96" s="35">
        <f t="shared" si="139"/>
        <v>325.97830313750683</v>
      </c>
      <c r="BR96" s="35">
        <f t="shared" si="139"/>
        <v>309.13491338632872</v>
      </c>
      <c r="BS96" s="35">
        <f t="shared" si="139"/>
        <v>292.29152363515061</v>
      </c>
    </row>
    <row r="97" spans="6:71" hidden="1" outlineLevel="1">
      <c r="F97" t="s">
        <v>169</v>
      </c>
      <c r="L97" s="22" t="s">
        <v>170</v>
      </c>
      <c r="O97" s="22">
        <v>31</v>
      </c>
      <c r="P97" s="39"/>
      <c r="Q97" s="45"/>
      <c r="R97" s="35">
        <f t="shared" ref="R97:AW97" si="140">IF(R$2&gt;=$O97,IF(R96-HLOOKUP($O97,$R$2:$BS$33,30,FALSE)/HLOOKUP($O97,$R$2:$BS$33,31,FALSE)&lt;=0,R96,HLOOKUP($O97,$R$2:$BS$33,30,FALSE)/HLOOKUP($O97,$R$2:$BS$33,31,FALSE)),0)</f>
        <v>0</v>
      </c>
      <c r="S97" s="35">
        <f t="shared" si="140"/>
        <v>0</v>
      </c>
      <c r="T97" s="35">
        <f t="shared" si="140"/>
        <v>0</v>
      </c>
      <c r="U97" s="35">
        <f t="shared" si="140"/>
        <v>0</v>
      </c>
      <c r="V97" s="35">
        <f t="shared" si="140"/>
        <v>0</v>
      </c>
      <c r="W97" s="35">
        <f t="shared" si="140"/>
        <v>0</v>
      </c>
      <c r="X97" s="35">
        <f t="shared" si="140"/>
        <v>0</v>
      </c>
      <c r="Y97" s="35">
        <f t="shared" si="140"/>
        <v>0</v>
      </c>
      <c r="Z97" s="35">
        <f t="shared" si="140"/>
        <v>0</v>
      </c>
      <c r="AA97" s="35">
        <f t="shared" si="140"/>
        <v>0</v>
      </c>
      <c r="AB97" s="35">
        <f t="shared" si="140"/>
        <v>0</v>
      </c>
      <c r="AC97" s="35">
        <f t="shared" si="140"/>
        <v>0</v>
      </c>
      <c r="AD97" s="35">
        <f t="shared" si="140"/>
        <v>0</v>
      </c>
      <c r="AE97" s="35">
        <f t="shared" si="140"/>
        <v>0</v>
      </c>
      <c r="AF97" s="35">
        <f t="shared" si="140"/>
        <v>0</v>
      </c>
      <c r="AG97" s="35">
        <f t="shared" si="140"/>
        <v>0</v>
      </c>
      <c r="AH97" s="35">
        <f t="shared" si="140"/>
        <v>0</v>
      </c>
      <c r="AI97" s="35">
        <f t="shared" si="140"/>
        <v>0</v>
      </c>
      <c r="AJ97" s="35">
        <f t="shared" si="140"/>
        <v>0</v>
      </c>
      <c r="AK97" s="35">
        <f t="shared" si="140"/>
        <v>0</v>
      </c>
      <c r="AL97" s="35">
        <f t="shared" si="140"/>
        <v>0</v>
      </c>
      <c r="AM97" s="35">
        <f t="shared" si="140"/>
        <v>0</v>
      </c>
      <c r="AN97" s="35">
        <f t="shared" si="140"/>
        <v>0</v>
      </c>
      <c r="AO97" s="35">
        <f t="shared" si="140"/>
        <v>0</v>
      </c>
      <c r="AP97" s="35">
        <f t="shared" si="140"/>
        <v>0</v>
      </c>
      <c r="AQ97" s="35">
        <f t="shared" si="140"/>
        <v>0</v>
      </c>
      <c r="AR97" s="35">
        <f t="shared" si="140"/>
        <v>0</v>
      </c>
      <c r="AS97" s="35">
        <f t="shared" si="140"/>
        <v>0</v>
      </c>
      <c r="AT97" s="35">
        <f t="shared" si="140"/>
        <v>0</v>
      </c>
      <c r="AU97" s="35">
        <f t="shared" si="140"/>
        <v>0</v>
      </c>
      <c r="AV97" s="35">
        <f t="shared" si="140"/>
        <v>16.843389751178108</v>
      </c>
      <c r="AW97" s="35">
        <f t="shared" si="140"/>
        <v>16.843389751178108</v>
      </c>
      <c r="AX97" s="35">
        <f t="shared" ref="AX97:BS97" si="141">IF(AX$2&gt;=$O97,IF(AX96-HLOOKUP($O97,$R$2:$BS$33,30,FALSE)/HLOOKUP($O97,$R$2:$BS$33,31,FALSE)&lt;=0,AX96,HLOOKUP($O97,$R$2:$BS$33,30,FALSE)/HLOOKUP($O97,$R$2:$BS$33,31,FALSE)),0)</f>
        <v>16.843389751178108</v>
      </c>
      <c r="AY97" s="35">
        <f t="shared" si="141"/>
        <v>16.843389751178108</v>
      </c>
      <c r="AZ97" s="35">
        <f t="shared" si="141"/>
        <v>16.843389751178108</v>
      </c>
      <c r="BA97" s="35">
        <f t="shared" si="141"/>
        <v>16.843389751178108</v>
      </c>
      <c r="BB97" s="35">
        <f t="shared" si="141"/>
        <v>16.843389751178108</v>
      </c>
      <c r="BC97" s="35">
        <f t="shared" si="141"/>
        <v>16.843389751178108</v>
      </c>
      <c r="BD97" s="35">
        <f t="shared" si="141"/>
        <v>16.843389751178108</v>
      </c>
      <c r="BE97" s="35">
        <f t="shared" si="141"/>
        <v>16.843389751178108</v>
      </c>
      <c r="BF97" s="35">
        <f t="shared" si="141"/>
        <v>16.843389751178108</v>
      </c>
      <c r="BG97" s="35">
        <f t="shared" si="141"/>
        <v>16.843389751178108</v>
      </c>
      <c r="BH97" s="35">
        <f t="shared" si="141"/>
        <v>16.843389751178108</v>
      </c>
      <c r="BI97" s="35">
        <f t="shared" si="141"/>
        <v>16.843389751178108</v>
      </c>
      <c r="BJ97" s="35">
        <f t="shared" si="141"/>
        <v>16.843389751178108</v>
      </c>
      <c r="BK97" s="35">
        <f t="shared" si="141"/>
        <v>16.843389751178108</v>
      </c>
      <c r="BL97" s="35">
        <f t="shared" si="141"/>
        <v>16.843389751178108</v>
      </c>
      <c r="BM97" s="35">
        <f t="shared" si="141"/>
        <v>16.843389751178108</v>
      </c>
      <c r="BN97" s="35">
        <f t="shared" si="141"/>
        <v>16.843389751178108</v>
      </c>
      <c r="BO97" s="35">
        <f t="shared" si="141"/>
        <v>16.843389751178108</v>
      </c>
      <c r="BP97" s="35">
        <f t="shared" si="141"/>
        <v>16.843389751178108</v>
      </c>
      <c r="BQ97" s="35">
        <f t="shared" si="141"/>
        <v>16.843389751178108</v>
      </c>
      <c r="BR97" s="35">
        <f t="shared" si="141"/>
        <v>16.843389751178108</v>
      </c>
      <c r="BS97" s="35">
        <f t="shared" si="141"/>
        <v>16.843389751178108</v>
      </c>
    </row>
    <row r="98" spans="6:71" hidden="1" outlineLevel="1">
      <c r="F98" t="s">
        <v>168</v>
      </c>
      <c r="L98" s="22" t="s">
        <v>54</v>
      </c>
      <c r="O98" s="22">
        <v>32</v>
      </c>
      <c r="P98" s="39"/>
      <c r="Q98" s="45"/>
      <c r="R98" s="35">
        <f t="shared" ref="R98:BS98" si="142">IF($O98=R$2,R$40,IF(R$2&gt;$O98,Q98-Q99,0))</f>
        <v>0</v>
      </c>
      <c r="S98" s="35">
        <f t="shared" si="142"/>
        <v>0</v>
      </c>
      <c r="T98" s="35">
        <f t="shared" si="142"/>
        <v>0</v>
      </c>
      <c r="U98" s="35">
        <f t="shared" si="142"/>
        <v>0</v>
      </c>
      <c r="V98" s="35">
        <f t="shared" si="142"/>
        <v>0</v>
      </c>
      <c r="W98" s="35">
        <f t="shared" si="142"/>
        <v>0</v>
      </c>
      <c r="X98" s="35">
        <f t="shared" si="142"/>
        <v>0</v>
      </c>
      <c r="Y98" s="35">
        <f t="shared" si="142"/>
        <v>0</v>
      </c>
      <c r="Z98" s="35">
        <f t="shared" si="142"/>
        <v>0</v>
      </c>
      <c r="AA98" s="35">
        <f t="shared" si="142"/>
        <v>0</v>
      </c>
      <c r="AB98" s="35">
        <f t="shared" si="142"/>
        <v>0</v>
      </c>
      <c r="AC98" s="35">
        <f t="shared" si="142"/>
        <v>0</v>
      </c>
      <c r="AD98" s="35">
        <f t="shared" si="142"/>
        <v>0</v>
      </c>
      <c r="AE98" s="35">
        <f t="shared" si="142"/>
        <v>0</v>
      </c>
      <c r="AF98" s="35">
        <f t="shared" si="142"/>
        <v>0</v>
      </c>
      <c r="AG98" s="35">
        <f t="shared" si="142"/>
        <v>0</v>
      </c>
      <c r="AH98" s="35">
        <f t="shared" si="142"/>
        <v>0</v>
      </c>
      <c r="AI98" s="35">
        <f t="shared" si="142"/>
        <v>0</v>
      </c>
      <c r="AJ98" s="35">
        <f t="shared" si="142"/>
        <v>0</v>
      </c>
      <c r="AK98" s="35">
        <f t="shared" si="142"/>
        <v>0</v>
      </c>
      <c r="AL98" s="35">
        <f t="shared" si="142"/>
        <v>0</v>
      </c>
      <c r="AM98" s="35">
        <f t="shared" si="142"/>
        <v>0</v>
      </c>
      <c r="AN98" s="35">
        <f t="shared" si="142"/>
        <v>0</v>
      </c>
      <c r="AO98" s="35">
        <f t="shared" si="142"/>
        <v>0</v>
      </c>
      <c r="AP98" s="35">
        <f t="shared" si="142"/>
        <v>0</v>
      </c>
      <c r="AQ98" s="35">
        <f t="shared" si="142"/>
        <v>0</v>
      </c>
      <c r="AR98" s="35">
        <f t="shared" si="142"/>
        <v>0</v>
      </c>
      <c r="AS98" s="35">
        <f t="shared" si="142"/>
        <v>0</v>
      </c>
      <c r="AT98" s="35">
        <f t="shared" si="142"/>
        <v>0</v>
      </c>
      <c r="AU98" s="35">
        <f t="shared" si="142"/>
        <v>0</v>
      </c>
      <c r="AV98" s="35">
        <f t="shared" si="142"/>
        <v>0</v>
      </c>
      <c r="AW98" s="35">
        <f t="shared" si="142"/>
        <v>701.03945004557966</v>
      </c>
      <c r="AX98" s="35">
        <f t="shared" si="142"/>
        <v>683.66698673981534</v>
      </c>
      <c r="AY98" s="35">
        <f t="shared" si="142"/>
        <v>666.29452343405103</v>
      </c>
      <c r="AZ98" s="35">
        <f t="shared" si="142"/>
        <v>648.92206012828672</v>
      </c>
      <c r="BA98" s="35">
        <f t="shared" si="142"/>
        <v>631.5495968225224</v>
      </c>
      <c r="BB98" s="35">
        <f t="shared" si="142"/>
        <v>614.17713351675809</v>
      </c>
      <c r="BC98" s="35">
        <f t="shared" si="142"/>
        <v>596.80467021099378</v>
      </c>
      <c r="BD98" s="35">
        <f t="shared" si="142"/>
        <v>579.43220690522946</v>
      </c>
      <c r="BE98" s="35">
        <f t="shared" si="142"/>
        <v>562.05974359946515</v>
      </c>
      <c r="BF98" s="35">
        <f t="shared" si="142"/>
        <v>544.68728029370084</v>
      </c>
      <c r="BG98" s="35">
        <f t="shared" si="142"/>
        <v>527.31481698793652</v>
      </c>
      <c r="BH98" s="35">
        <f t="shared" si="142"/>
        <v>509.94235368217221</v>
      </c>
      <c r="BI98" s="35">
        <f t="shared" si="142"/>
        <v>492.5698903764079</v>
      </c>
      <c r="BJ98" s="35">
        <f t="shared" si="142"/>
        <v>475.19742707064358</v>
      </c>
      <c r="BK98" s="35">
        <f t="shared" si="142"/>
        <v>457.82496376487927</v>
      </c>
      <c r="BL98" s="35">
        <f t="shared" si="142"/>
        <v>440.45250045911496</v>
      </c>
      <c r="BM98" s="35">
        <f t="shared" si="142"/>
        <v>423.08003715335064</v>
      </c>
      <c r="BN98" s="35">
        <f t="shared" si="142"/>
        <v>405.70757384758633</v>
      </c>
      <c r="BO98" s="35">
        <f t="shared" si="142"/>
        <v>388.33511054182202</v>
      </c>
      <c r="BP98" s="35">
        <f t="shared" si="142"/>
        <v>370.96264723605771</v>
      </c>
      <c r="BQ98" s="35">
        <f t="shared" si="142"/>
        <v>353.59018393029339</v>
      </c>
      <c r="BR98" s="35">
        <f t="shared" si="142"/>
        <v>336.21772062452908</v>
      </c>
      <c r="BS98" s="35">
        <f t="shared" si="142"/>
        <v>318.84525731876477</v>
      </c>
    </row>
    <row r="99" spans="6:71" hidden="1" outlineLevel="1">
      <c r="F99" t="s">
        <v>169</v>
      </c>
      <c r="L99" s="22" t="s">
        <v>170</v>
      </c>
      <c r="O99" s="22">
        <v>32</v>
      </c>
      <c r="P99" s="39"/>
      <c r="Q99" s="45"/>
      <c r="R99" s="35">
        <f t="shared" ref="R99:AW99" si="143">IF(R$2&gt;=$O99,IF(R98-HLOOKUP($O99,$R$2:$BS$33,30,FALSE)/HLOOKUP($O99,$R$2:$BS$33,31,FALSE)&lt;=0,R98,HLOOKUP($O99,$R$2:$BS$33,30,FALSE)/HLOOKUP($O99,$R$2:$BS$33,31,FALSE)),0)</f>
        <v>0</v>
      </c>
      <c r="S99" s="35">
        <f t="shared" si="143"/>
        <v>0</v>
      </c>
      <c r="T99" s="35">
        <f t="shared" si="143"/>
        <v>0</v>
      </c>
      <c r="U99" s="35">
        <f t="shared" si="143"/>
        <v>0</v>
      </c>
      <c r="V99" s="35">
        <f t="shared" si="143"/>
        <v>0</v>
      </c>
      <c r="W99" s="35">
        <f t="shared" si="143"/>
        <v>0</v>
      </c>
      <c r="X99" s="35">
        <f t="shared" si="143"/>
        <v>0</v>
      </c>
      <c r="Y99" s="35">
        <f t="shared" si="143"/>
        <v>0</v>
      </c>
      <c r="Z99" s="35">
        <f t="shared" si="143"/>
        <v>0</v>
      </c>
      <c r="AA99" s="35">
        <f t="shared" si="143"/>
        <v>0</v>
      </c>
      <c r="AB99" s="35">
        <f t="shared" si="143"/>
        <v>0</v>
      </c>
      <c r="AC99" s="35">
        <f t="shared" si="143"/>
        <v>0</v>
      </c>
      <c r="AD99" s="35">
        <f t="shared" si="143"/>
        <v>0</v>
      </c>
      <c r="AE99" s="35">
        <f t="shared" si="143"/>
        <v>0</v>
      </c>
      <c r="AF99" s="35">
        <f t="shared" si="143"/>
        <v>0</v>
      </c>
      <c r="AG99" s="35">
        <f t="shared" si="143"/>
        <v>0</v>
      </c>
      <c r="AH99" s="35">
        <f t="shared" si="143"/>
        <v>0</v>
      </c>
      <c r="AI99" s="35">
        <f t="shared" si="143"/>
        <v>0</v>
      </c>
      <c r="AJ99" s="35">
        <f t="shared" si="143"/>
        <v>0</v>
      </c>
      <c r="AK99" s="35">
        <f t="shared" si="143"/>
        <v>0</v>
      </c>
      <c r="AL99" s="35">
        <f t="shared" si="143"/>
        <v>0</v>
      </c>
      <c r="AM99" s="35">
        <f t="shared" si="143"/>
        <v>0</v>
      </c>
      <c r="AN99" s="35">
        <f t="shared" si="143"/>
        <v>0</v>
      </c>
      <c r="AO99" s="35">
        <f t="shared" si="143"/>
        <v>0</v>
      </c>
      <c r="AP99" s="35">
        <f t="shared" si="143"/>
        <v>0</v>
      </c>
      <c r="AQ99" s="35">
        <f t="shared" si="143"/>
        <v>0</v>
      </c>
      <c r="AR99" s="35">
        <f t="shared" si="143"/>
        <v>0</v>
      </c>
      <c r="AS99" s="35">
        <f t="shared" si="143"/>
        <v>0</v>
      </c>
      <c r="AT99" s="35">
        <f t="shared" si="143"/>
        <v>0</v>
      </c>
      <c r="AU99" s="35">
        <f t="shared" si="143"/>
        <v>0</v>
      </c>
      <c r="AV99" s="35">
        <f t="shared" si="143"/>
        <v>0</v>
      </c>
      <c r="AW99" s="35">
        <f t="shared" si="143"/>
        <v>17.37246330576431</v>
      </c>
      <c r="AX99" s="35">
        <f t="shared" ref="AX99:BS99" si="144">IF(AX$2&gt;=$O99,IF(AX98-HLOOKUP($O99,$R$2:$BS$33,30,FALSE)/HLOOKUP($O99,$R$2:$BS$33,31,FALSE)&lt;=0,AX98,HLOOKUP($O99,$R$2:$BS$33,30,FALSE)/HLOOKUP($O99,$R$2:$BS$33,31,FALSE)),0)</f>
        <v>17.37246330576431</v>
      </c>
      <c r="AY99" s="35">
        <f t="shared" si="144"/>
        <v>17.37246330576431</v>
      </c>
      <c r="AZ99" s="35">
        <f t="shared" si="144"/>
        <v>17.37246330576431</v>
      </c>
      <c r="BA99" s="35">
        <f t="shared" si="144"/>
        <v>17.37246330576431</v>
      </c>
      <c r="BB99" s="35">
        <f t="shared" si="144"/>
        <v>17.37246330576431</v>
      </c>
      <c r="BC99" s="35">
        <f t="shared" si="144"/>
        <v>17.37246330576431</v>
      </c>
      <c r="BD99" s="35">
        <f t="shared" si="144"/>
        <v>17.37246330576431</v>
      </c>
      <c r="BE99" s="35">
        <f t="shared" si="144"/>
        <v>17.37246330576431</v>
      </c>
      <c r="BF99" s="35">
        <f t="shared" si="144"/>
        <v>17.37246330576431</v>
      </c>
      <c r="BG99" s="35">
        <f t="shared" si="144"/>
        <v>17.37246330576431</v>
      </c>
      <c r="BH99" s="35">
        <f t="shared" si="144"/>
        <v>17.37246330576431</v>
      </c>
      <c r="BI99" s="35">
        <f t="shared" si="144"/>
        <v>17.37246330576431</v>
      </c>
      <c r="BJ99" s="35">
        <f t="shared" si="144"/>
        <v>17.37246330576431</v>
      </c>
      <c r="BK99" s="35">
        <f t="shared" si="144"/>
        <v>17.37246330576431</v>
      </c>
      <c r="BL99" s="35">
        <f t="shared" si="144"/>
        <v>17.37246330576431</v>
      </c>
      <c r="BM99" s="35">
        <f t="shared" si="144"/>
        <v>17.37246330576431</v>
      </c>
      <c r="BN99" s="35">
        <f t="shared" si="144"/>
        <v>17.37246330576431</v>
      </c>
      <c r="BO99" s="35">
        <f t="shared" si="144"/>
        <v>17.37246330576431</v>
      </c>
      <c r="BP99" s="35">
        <f t="shared" si="144"/>
        <v>17.37246330576431</v>
      </c>
      <c r="BQ99" s="35">
        <f t="shared" si="144"/>
        <v>17.37246330576431</v>
      </c>
      <c r="BR99" s="35">
        <f t="shared" si="144"/>
        <v>17.37246330576431</v>
      </c>
      <c r="BS99" s="35">
        <f t="shared" si="144"/>
        <v>17.37246330576431</v>
      </c>
    </row>
    <row r="100" spans="6:71" hidden="1" outlineLevel="1">
      <c r="F100" t="s">
        <v>168</v>
      </c>
      <c r="L100" s="22" t="s">
        <v>54</v>
      </c>
      <c r="O100" s="22">
        <v>33</v>
      </c>
      <c r="P100" s="39"/>
      <c r="Q100" s="45"/>
      <c r="R100" s="35">
        <f t="shared" ref="R100:BS100" si="145">IF($O100=R$2,R$40,IF(R$2&gt;$O100,Q100-Q101,0))</f>
        <v>0</v>
      </c>
      <c r="S100" s="35">
        <f t="shared" si="145"/>
        <v>0</v>
      </c>
      <c r="T100" s="35">
        <f t="shared" si="145"/>
        <v>0</v>
      </c>
      <c r="U100" s="35">
        <f t="shared" si="145"/>
        <v>0</v>
      </c>
      <c r="V100" s="35">
        <f t="shared" si="145"/>
        <v>0</v>
      </c>
      <c r="W100" s="35">
        <f t="shared" si="145"/>
        <v>0</v>
      </c>
      <c r="X100" s="35">
        <f t="shared" si="145"/>
        <v>0</v>
      </c>
      <c r="Y100" s="35">
        <f t="shared" si="145"/>
        <v>0</v>
      </c>
      <c r="Z100" s="35">
        <f t="shared" si="145"/>
        <v>0</v>
      </c>
      <c r="AA100" s="35">
        <f t="shared" si="145"/>
        <v>0</v>
      </c>
      <c r="AB100" s="35">
        <f t="shared" si="145"/>
        <v>0</v>
      </c>
      <c r="AC100" s="35">
        <f t="shared" si="145"/>
        <v>0</v>
      </c>
      <c r="AD100" s="35">
        <f t="shared" si="145"/>
        <v>0</v>
      </c>
      <c r="AE100" s="35">
        <f t="shared" si="145"/>
        <v>0</v>
      </c>
      <c r="AF100" s="35">
        <f t="shared" si="145"/>
        <v>0</v>
      </c>
      <c r="AG100" s="35">
        <f t="shared" si="145"/>
        <v>0</v>
      </c>
      <c r="AH100" s="35">
        <f t="shared" si="145"/>
        <v>0</v>
      </c>
      <c r="AI100" s="35">
        <f t="shared" si="145"/>
        <v>0</v>
      </c>
      <c r="AJ100" s="35">
        <f t="shared" si="145"/>
        <v>0</v>
      </c>
      <c r="AK100" s="35">
        <f t="shared" si="145"/>
        <v>0</v>
      </c>
      <c r="AL100" s="35">
        <f t="shared" si="145"/>
        <v>0</v>
      </c>
      <c r="AM100" s="35">
        <f t="shared" si="145"/>
        <v>0</v>
      </c>
      <c r="AN100" s="35">
        <f t="shared" si="145"/>
        <v>0</v>
      </c>
      <c r="AO100" s="35">
        <f t="shared" si="145"/>
        <v>0</v>
      </c>
      <c r="AP100" s="35">
        <f t="shared" si="145"/>
        <v>0</v>
      </c>
      <c r="AQ100" s="35">
        <f t="shared" si="145"/>
        <v>0</v>
      </c>
      <c r="AR100" s="35">
        <f t="shared" si="145"/>
        <v>0</v>
      </c>
      <c r="AS100" s="35">
        <f t="shared" si="145"/>
        <v>0</v>
      </c>
      <c r="AT100" s="35">
        <f t="shared" si="145"/>
        <v>0</v>
      </c>
      <c r="AU100" s="35">
        <f t="shared" si="145"/>
        <v>0</v>
      </c>
      <c r="AV100" s="35">
        <f t="shared" si="145"/>
        <v>0</v>
      </c>
      <c r="AW100" s="35">
        <f t="shared" si="145"/>
        <v>0</v>
      </c>
      <c r="AX100" s="35">
        <f t="shared" si="145"/>
        <v>722.47821364621029</v>
      </c>
      <c r="AY100" s="35">
        <f t="shared" si="145"/>
        <v>704.574476196104</v>
      </c>
      <c r="AZ100" s="35">
        <f t="shared" si="145"/>
        <v>686.67073874599771</v>
      </c>
      <c r="BA100" s="35">
        <f t="shared" si="145"/>
        <v>668.76700129589142</v>
      </c>
      <c r="BB100" s="35">
        <f t="shared" si="145"/>
        <v>650.86326384578513</v>
      </c>
      <c r="BC100" s="35">
        <f t="shared" si="145"/>
        <v>632.95952639567884</v>
      </c>
      <c r="BD100" s="35">
        <f t="shared" si="145"/>
        <v>615.05578894557254</v>
      </c>
      <c r="BE100" s="35">
        <f t="shared" si="145"/>
        <v>597.15205149546625</v>
      </c>
      <c r="BF100" s="35">
        <f t="shared" si="145"/>
        <v>579.24831404535996</v>
      </c>
      <c r="BG100" s="35">
        <f t="shared" si="145"/>
        <v>561.34457659525367</v>
      </c>
      <c r="BH100" s="35">
        <f t="shared" si="145"/>
        <v>543.44083914514738</v>
      </c>
      <c r="BI100" s="35">
        <f t="shared" si="145"/>
        <v>525.53710169504109</v>
      </c>
      <c r="BJ100" s="35">
        <f t="shared" si="145"/>
        <v>507.63336424493485</v>
      </c>
      <c r="BK100" s="35">
        <f t="shared" si="145"/>
        <v>489.72962679482862</v>
      </c>
      <c r="BL100" s="35">
        <f t="shared" si="145"/>
        <v>471.82588934472238</v>
      </c>
      <c r="BM100" s="35">
        <f t="shared" si="145"/>
        <v>453.92215189461615</v>
      </c>
      <c r="BN100" s="35">
        <f t="shared" si="145"/>
        <v>436.01841444450992</v>
      </c>
      <c r="BO100" s="35">
        <f t="shared" si="145"/>
        <v>418.11467699440368</v>
      </c>
      <c r="BP100" s="35">
        <f t="shared" si="145"/>
        <v>400.21093954429745</v>
      </c>
      <c r="BQ100" s="35">
        <f t="shared" si="145"/>
        <v>382.30720209419121</v>
      </c>
      <c r="BR100" s="35">
        <f t="shared" si="145"/>
        <v>364.40346464408498</v>
      </c>
      <c r="BS100" s="35">
        <f t="shared" si="145"/>
        <v>346.49972719397874</v>
      </c>
    </row>
    <row r="101" spans="6:71" hidden="1" outlineLevel="1">
      <c r="F101" t="s">
        <v>169</v>
      </c>
      <c r="L101" s="22" t="s">
        <v>170</v>
      </c>
      <c r="O101" s="22">
        <v>33</v>
      </c>
      <c r="P101" s="39"/>
      <c r="Q101" s="45"/>
      <c r="R101" s="35">
        <f t="shared" ref="R101:AW101" si="146">IF(R$2&gt;=$O101,IF(R100-HLOOKUP($O101,$R$2:$BS$33,30,FALSE)/HLOOKUP($O101,$R$2:$BS$33,31,FALSE)&lt;=0,R100,HLOOKUP($O101,$R$2:$BS$33,30,FALSE)/HLOOKUP($O101,$R$2:$BS$33,31,FALSE)),0)</f>
        <v>0</v>
      </c>
      <c r="S101" s="35">
        <f t="shared" si="146"/>
        <v>0</v>
      </c>
      <c r="T101" s="35">
        <f t="shared" si="146"/>
        <v>0</v>
      </c>
      <c r="U101" s="35">
        <f t="shared" si="146"/>
        <v>0</v>
      </c>
      <c r="V101" s="35">
        <f t="shared" si="146"/>
        <v>0</v>
      </c>
      <c r="W101" s="35">
        <f t="shared" si="146"/>
        <v>0</v>
      </c>
      <c r="X101" s="35">
        <f t="shared" si="146"/>
        <v>0</v>
      </c>
      <c r="Y101" s="35">
        <f t="shared" si="146"/>
        <v>0</v>
      </c>
      <c r="Z101" s="35">
        <f t="shared" si="146"/>
        <v>0</v>
      </c>
      <c r="AA101" s="35">
        <f t="shared" si="146"/>
        <v>0</v>
      </c>
      <c r="AB101" s="35">
        <f t="shared" si="146"/>
        <v>0</v>
      </c>
      <c r="AC101" s="35">
        <f t="shared" si="146"/>
        <v>0</v>
      </c>
      <c r="AD101" s="35">
        <f t="shared" si="146"/>
        <v>0</v>
      </c>
      <c r="AE101" s="35">
        <f t="shared" si="146"/>
        <v>0</v>
      </c>
      <c r="AF101" s="35">
        <f t="shared" si="146"/>
        <v>0</v>
      </c>
      <c r="AG101" s="35">
        <f t="shared" si="146"/>
        <v>0</v>
      </c>
      <c r="AH101" s="35">
        <f t="shared" si="146"/>
        <v>0</v>
      </c>
      <c r="AI101" s="35">
        <f t="shared" si="146"/>
        <v>0</v>
      </c>
      <c r="AJ101" s="35">
        <f t="shared" si="146"/>
        <v>0</v>
      </c>
      <c r="AK101" s="35">
        <f t="shared" si="146"/>
        <v>0</v>
      </c>
      <c r="AL101" s="35">
        <f t="shared" si="146"/>
        <v>0</v>
      </c>
      <c r="AM101" s="35">
        <f t="shared" si="146"/>
        <v>0</v>
      </c>
      <c r="AN101" s="35">
        <f t="shared" si="146"/>
        <v>0</v>
      </c>
      <c r="AO101" s="35">
        <f t="shared" si="146"/>
        <v>0</v>
      </c>
      <c r="AP101" s="35">
        <f t="shared" si="146"/>
        <v>0</v>
      </c>
      <c r="AQ101" s="35">
        <f t="shared" si="146"/>
        <v>0</v>
      </c>
      <c r="AR101" s="35">
        <f t="shared" si="146"/>
        <v>0</v>
      </c>
      <c r="AS101" s="35">
        <f t="shared" si="146"/>
        <v>0</v>
      </c>
      <c r="AT101" s="35">
        <f t="shared" si="146"/>
        <v>0</v>
      </c>
      <c r="AU101" s="35">
        <f t="shared" si="146"/>
        <v>0</v>
      </c>
      <c r="AV101" s="35">
        <f t="shared" si="146"/>
        <v>0</v>
      </c>
      <c r="AW101" s="35">
        <f t="shared" si="146"/>
        <v>0</v>
      </c>
      <c r="AX101" s="35">
        <f t="shared" ref="AX101:BS101" si="147">IF(AX$2&gt;=$O101,IF(AX100-HLOOKUP($O101,$R$2:$BS$33,30,FALSE)/HLOOKUP($O101,$R$2:$BS$33,31,FALSE)&lt;=0,AX100,HLOOKUP($O101,$R$2:$BS$33,30,FALSE)/HLOOKUP($O101,$R$2:$BS$33,31,FALSE)),0)</f>
        <v>17.903737450106252</v>
      </c>
      <c r="AY101" s="35">
        <f t="shared" si="147"/>
        <v>17.903737450106252</v>
      </c>
      <c r="AZ101" s="35">
        <f t="shared" si="147"/>
        <v>17.903737450106252</v>
      </c>
      <c r="BA101" s="35">
        <f t="shared" si="147"/>
        <v>17.903737450106252</v>
      </c>
      <c r="BB101" s="35">
        <f t="shared" si="147"/>
        <v>17.903737450106252</v>
      </c>
      <c r="BC101" s="35">
        <f t="shared" si="147"/>
        <v>17.903737450106252</v>
      </c>
      <c r="BD101" s="35">
        <f t="shared" si="147"/>
        <v>17.903737450106252</v>
      </c>
      <c r="BE101" s="35">
        <f t="shared" si="147"/>
        <v>17.903737450106252</v>
      </c>
      <c r="BF101" s="35">
        <f t="shared" si="147"/>
        <v>17.903737450106252</v>
      </c>
      <c r="BG101" s="35">
        <f t="shared" si="147"/>
        <v>17.903737450106252</v>
      </c>
      <c r="BH101" s="35">
        <f t="shared" si="147"/>
        <v>17.903737450106252</v>
      </c>
      <c r="BI101" s="35">
        <f t="shared" si="147"/>
        <v>17.903737450106252</v>
      </c>
      <c r="BJ101" s="35">
        <f t="shared" si="147"/>
        <v>17.903737450106252</v>
      </c>
      <c r="BK101" s="35">
        <f t="shared" si="147"/>
        <v>17.903737450106252</v>
      </c>
      <c r="BL101" s="35">
        <f t="shared" si="147"/>
        <v>17.903737450106252</v>
      </c>
      <c r="BM101" s="35">
        <f t="shared" si="147"/>
        <v>17.903737450106252</v>
      </c>
      <c r="BN101" s="35">
        <f t="shared" si="147"/>
        <v>17.903737450106252</v>
      </c>
      <c r="BO101" s="35">
        <f t="shared" si="147"/>
        <v>17.903737450106252</v>
      </c>
      <c r="BP101" s="35">
        <f t="shared" si="147"/>
        <v>17.903737450106252</v>
      </c>
      <c r="BQ101" s="35">
        <f t="shared" si="147"/>
        <v>17.903737450106252</v>
      </c>
      <c r="BR101" s="35">
        <f t="shared" si="147"/>
        <v>17.903737450106252</v>
      </c>
      <c r="BS101" s="35">
        <f t="shared" si="147"/>
        <v>17.903737450106252</v>
      </c>
    </row>
    <row r="102" spans="6:71" hidden="1" outlineLevel="1">
      <c r="F102" t="s">
        <v>168</v>
      </c>
      <c r="L102" s="22" t="s">
        <v>54</v>
      </c>
      <c r="O102" s="22">
        <v>34</v>
      </c>
      <c r="P102" s="39"/>
      <c r="Q102" s="45"/>
      <c r="R102" s="35">
        <f t="shared" ref="R102:BS102" si="148">IF($O102=R$2,R$40,IF(R$2&gt;$O102,Q102-Q103,0))</f>
        <v>0</v>
      </c>
      <c r="S102" s="35">
        <f t="shared" si="148"/>
        <v>0</v>
      </c>
      <c r="T102" s="35">
        <f t="shared" si="148"/>
        <v>0</v>
      </c>
      <c r="U102" s="35">
        <f t="shared" si="148"/>
        <v>0</v>
      </c>
      <c r="V102" s="35">
        <f t="shared" si="148"/>
        <v>0</v>
      </c>
      <c r="W102" s="35">
        <f t="shared" si="148"/>
        <v>0</v>
      </c>
      <c r="X102" s="35">
        <f t="shared" si="148"/>
        <v>0</v>
      </c>
      <c r="Y102" s="35">
        <f t="shared" si="148"/>
        <v>0</v>
      </c>
      <c r="Z102" s="35">
        <f t="shared" si="148"/>
        <v>0</v>
      </c>
      <c r="AA102" s="35">
        <f t="shared" si="148"/>
        <v>0</v>
      </c>
      <c r="AB102" s="35">
        <f t="shared" si="148"/>
        <v>0</v>
      </c>
      <c r="AC102" s="35">
        <f t="shared" si="148"/>
        <v>0</v>
      </c>
      <c r="AD102" s="35">
        <f t="shared" si="148"/>
        <v>0</v>
      </c>
      <c r="AE102" s="35">
        <f t="shared" si="148"/>
        <v>0</v>
      </c>
      <c r="AF102" s="35">
        <f t="shared" si="148"/>
        <v>0</v>
      </c>
      <c r="AG102" s="35">
        <f t="shared" si="148"/>
        <v>0</v>
      </c>
      <c r="AH102" s="35">
        <f t="shared" si="148"/>
        <v>0</v>
      </c>
      <c r="AI102" s="35">
        <f t="shared" si="148"/>
        <v>0</v>
      </c>
      <c r="AJ102" s="35">
        <f t="shared" si="148"/>
        <v>0</v>
      </c>
      <c r="AK102" s="35">
        <f t="shared" si="148"/>
        <v>0</v>
      </c>
      <c r="AL102" s="35">
        <f t="shared" si="148"/>
        <v>0</v>
      </c>
      <c r="AM102" s="35">
        <f t="shared" si="148"/>
        <v>0</v>
      </c>
      <c r="AN102" s="35">
        <f t="shared" si="148"/>
        <v>0</v>
      </c>
      <c r="AO102" s="35">
        <f t="shared" si="148"/>
        <v>0</v>
      </c>
      <c r="AP102" s="35">
        <f t="shared" si="148"/>
        <v>0</v>
      </c>
      <c r="AQ102" s="35">
        <f t="shared" si="148"/>
        <v>0</v>
      </c>
      <c r="AR102" s="35">
        <f t="shared" si="148"/>
        <v>0</v>
      </c>
      <c r="AS102" s="35">
        <f t="shared" si="148"/>
        <v>0</v>
      </c>
      <c r="AT102" s="35">
        <f t="shared" si="148"/>
        <v>0</v>
      </c>
      <c r="AU102" s="35">
        <f t="shared" si="148"/>
        <v>0</v>
      </c>
      <c r="AV102" s="35">
        <f t="shared" si="148"/>
        <v>0</v>
      </c>
      <c r="AW102" s="35">
        <f t="shared" si="148"/>
        <v>0</v>
      </c>
      <c r="AX102" s="35">
        <f t="shared" si="148"/>
        <v>0</v>
      </c>
      <c r="AY102" s="35">
        <f t="shared" si="148"/>
        <v>744.00732028213315</v>
      </c>
      <c r="AZ102" s="35">
        <f t="shared" si="148"/>
        <v>725.57006989632248</v>
      </c>
      <c r="BA102" s="35">
        <f t="shared" si="148"/>
        <v>707.13281951051181</v>
      </c>
      <c r="BB102" s="35">
        <f t="shared" si="148"/>
        <v>688.69556912470114</v>
      </c>
      <c r="BC102" s="35">
        <f t="shared" si="148"/>
        <v>670.25831873889047</v>
      </c>
      <c r="BD102" s="35">
        <f t="shared" si="148"/>
        <v>651.8210683530798</v>
      </c>
      <c r="BE102" s="35">
        <f t="shared" si="148"/>
        <v>633.38381796726912</v>
      </c>
      <c r="BF102" s="35">
        <f t="shared" si="148"/>
        <v>614.94656758145845</v>
      </c>
      <c r="BG102" s="35">
        <f t="shared" si="148"/>
        <v>596.50931719564778</v>
      </c>
      <c r="BH102" s="35">
        <f t="shared" si="148"/>
        <v>578.07206680983711</v>
      </c>
      <c r="BI102" s="35">
        <f t="shared" si="148"/>
        <v>559.63481642402644</v>
      </c>
      <c r="BJ102" s="35">
        <f t="shared" si="148"/>
        <v>541.19756603821577</v>
      </c>
      <c r="BK102" s="35">
        <f t="shared" si="148"/>
        <v>522.7603156524051</v>
      </c>
      <c r="BL102" s="35">
        <f t="shared" si="148"/>
        <v>504.32306526659437</v>
      </c>
      <c r="BM102" s="35">
        <f t="shared" si="148"/>
        <v>485.88581488078364</v>
      </c>
      <c r="BN102" s="35">
        <f t="shared" si="148"/>
        <v>467.44856449497291</v>
      </c>
      <c r="BO102" s="35">
        <f t="shared" si="148"/>
        <v>449.01131410916219</v>
      </c>
      <c r="BP102" s="35">
        <f t="shared" si="148"/>
        <v>430.57406372335146</v>
      </c>
      <c r="BQ102" s="35">
        <f t="shared" si="148"/>
        <v>412.13681333754073</v>
      </c>
      <c r="BR102" s="35">
        <f t="shared" si="148"/>
        <v>393.69956295173</v>
      </c>
      <c r="BS102" s="35">
        <f t="shared" si="148"/>
        <v>375.26231256591927</v>
      </c>
    </row>
    <row r="103" spans="6:71" hidden="1" outlineLevel="1">
      <c r="F103" t="s">
        <v>169</v>
      </c>
      <c r="L103" s="22" t="s">
        <v>170</v>
      </c>
      <c r="O103" s="22">
        <v>34</v>
      </c>
      <c r="P103" s="39"/>
      <c r="Q103" s="45"/>
      <c r="R103" s="35">
        <f t="shared" ref="R103:AW103" si="149">IF(R$2&gt;=$O103,IF(R102-HLOOKUP($O103,$R$2:$BS$33,30,FALSE)/HLOOKUP($O103,$R$2:$BS$33,31,FALSE)&lt;=0,R102,HLOOKUP($O103,$R$2:$BS$33,30,FALSE)/HLOOKUP($O103,$R$2:$BS$33,31,FALSE)),0)</f>
        <v>0</v>
      </c>
      <c r="S103" s="35">
        <f t="shared" si="149"/>
        <v>0</v>
      </c>
      <c r="T103" s="35">
        <f t="shared" si="149"/>
        <v>0</v>
      </c>
      <c r="U103" s="35">
        <f t="shared" si="149"/>
        <v>0</v>
      </c>
      <c r="V103" s="35">
        <f t="shared" si="149"/>
        <v>0</v>
      </c>
      <c r="W103" s="35">
        <f t="shared" si="149"/>
        <v>0</v>
      </c>
      <c r="X103" s="35">
        <f t="shared" si="149"/>
        <v>0</v>
      </c>
      <c r="Y103" s="35">
        <f t="shared" si="149"/>
        <v>0</v>
      </c>
      <c r="Z103" s="35">
        <f t="shared" si="149"/>
        <v>0</v>
      </c>
      <c r="AA103" s="35">
        <f t="shared" si="149"/>
        <v>0</v>
      </c>
      <c r="AB103" s="35">
        <f t="shared" si="149"/>
        <v>0</v>
      </c>
      <c r="AC103" s="35">
        <f t="shared" si="149"/>
        <v>0</v>
      </c>
      <c r="AD103" s="35">
        <f t="shared" si="149"/>
        <v>0</v>
      </c>
      <c r="AE103" s="35">
        <f t="shared" si="149"/>
        <v>0</v>
      </c>
      <c r="AF103" s="35">
        <f t="shared" si="149"/>
        <v>0</v>
      </c>
      <c r="AG103" s="35">
        <f t="shared" si="149"/>
        <v>0</v>
      </c>
      <c r="AH103" s="35">
        <f t="shared" si="149"/>
        <v>0</v>
      </c>
      <c r="AI103" s="35">
        <f t="shared" si="149"/>
        <v>0</v>
      </c>
      <c r="AJ103" s="35">
        <f t="shared" si="149"/>
        <v>0</v>
      </c>
      <c r="AK103" s="35">
        <f t="shared" si="149"/>
        <v>0</v>
      </c>
      <c r="AL103" s="35">
        <f t="shared" si="149"/>
        <v>0</v>
      </c>
      <c r="AM103" s="35">
        <f t="shared" si="149"/>
        <v>0</v>
      </c>
      <c r="AN103" s="35">
        <f t="shared" si="149"/>
        <v>0</v>
      </c>
      <c r="AO103" s="35">
        <f t="shared" si="149"/>
        <v>0</v>
      </c>
      <c r="AP103" s="35">
        <f t="shared" si="149"/>
        <v>0</v>
      </c>
      <c r="AQ103" s="35">
        <f t="shared" si="149"/>
        <v>0</v>
      </c>
      <c r="AR103" s="35">
        <f t="shared" si="149"/>
        <v>0</v>
      </c>
      <c r="AS103" s="35">
        <f t="shared" si="149"/>
        <v>0</v>
      </c>
      <c r="AT103" s="35">
        <f t="shared" si="149"/>
        <v>0</v>
      </c>
      <c r="AU103" s="35">
        <f t="shared" si="149"/>
        <v>0</v>
      </c>
      <c r="AV103" s="35">
        <f t="shared" si="149"/>
        <v>0</v>
      </c>
      <c r="AW103" s="35">
        <f t="shared" si="149"/>
        <v>0</v>
      </c>
      <c r="AX103" s="35">
        <f t="shared" ref="AX103:BS103" si="150">IF(AX$2&gt;=$O103,IF(AX102-HLOOKUP($O103,$R$2:$BS$33,30,FALSE)/HLOOKUP($O103,$R$2:$BS$33,31,FALSE)&lt;=0,AX102,HLOOKUP($O103,$R$2:$BS$33,30,FALSE)/HLOOKUP($O103,$R$2:$BS$33,31,FALSE)),0)</f>
        <v>0</v>
      </c>
      <c r="AY103" s="35">
        <f t="shared" si="150"/>
        <v>18.43725038581071</v>
      </c>
      <c r="AZ103" s="35">
        <f t="shared" si="150"/>
        <v>18.43725038581071</v>
      </c>
      <c r="BA103" s="35">
        <f t="shared" si="150"/>
        <v>18.43725038581071</v>
      </c>
      <c r="BB103" s="35">
        <f t="shared" si="150"/>
        <v>18.43725038581071</v>
      </c>
      <c r="BC103" s="35">
        <f t="shared" si="150"/>
        <v>18.43725038581071</v>
      </c>
      <c r="BD103" s="35">
        <f t="shared" si="150"/>
        <v>18.43725038581071</v>
      </c>
      <c r="BE103" s="35">
        <f t="shared" si="150"/>
        <v>18.43725038581071</v>
      </c>
      <c r="BF103" s="35">
        <f t="shared" si="150"/>
        <v>18.43725038581071</v>
      </c>
      <c r="BG103" s="35">
        <f t="shared" si="150"/>
        <v>18.43725038581071</v>
      </c>
      <c r="BH103" s="35">
        <f t="shared" si="150"/>
        <v>18.43725038581071</v>
      </c>
      <c r="BI103" s="35">
        <f t="shared" si="150"/>
        <v>18.43725038581071</v>
      </c>
      <c r="BJ103" s="35">
        <f t="shared" si="150"/>
        <v>18.43725038581071</v>
      </c>
      <c r="BK103" s="35">
        <f t="shared" si="150"/>
        <v>18.43725038581071</v>
      </c>
      <c r="BL103" s="35">
        <f t="shared" si="150"/>
        <v>18.43725038581071</v>
      </c>
      <c r="BM103" s="35">
        <f t="shared" si="150"/>
        <v>18.43725038581071</v>
      </c>
      <c r="BN103" s="35">
        <f t="shared" si="150"/>
        <v>18.43725038581071</v>
      </c>
      <c r="BO103" s="35">
        <f t="shared" si="150"/>
        <v>18.43725038581071</v>
      </c>
      <c r="BP103" s="35">
        <f t="shared" si="150"/>
        <v>18.43725038581071</v>
      </c>
      <c r="BQ103" s="35">
        <f t="shared" si="150"/>
        <v>18.43725038581071</v>
      </c>
      <c r="BR103" s="35">
        <f t="shared" si="150"/>
        <v>18.43725038581071</v>
      </c>
      <c r="BS103" s="35">
        <f t="shared" si="150"/>
        <v>18.43725038581071</v>
      </c>
    </row>
    <row r="104" spans="6:71" hidden="1" outlineLevel="1">
      <c r="F104" t="s">
        <v>168</v>
      </c>
      <c r="L104" s="22" t="s">
        <v>54</v>
      </c>
      <c r="O104" s="22">
        <v>35</v>
      </c>
      <c r="P104" s="39"/>
      <c r="Q104" s="45"/>
      <c r="R104" s="35">
        <f t="shared" ref="R104:BS104" si="151">IF($O104=R$2,R$40,IF(R$2&gt;$O104,Q104-Q105,0))</f>
        <v>0</v>
      </c>
      <c r="S104" s="35">
        <f t="shared" si="151"/>
        <v>0</v>
      </c>
      <c r="T104" s="35">
        <f t="shared" si="151"/>
        <v>0</v>
      </c>
      <c r="U104" s="35">
        <f t="shared" si="151"/>
        <v>0</v>
      </c>
      <c r="V104" s="35">
        <f t="shared" si="151"/>
        <v>0</v>
      </c>
      <c r="W104" s="35">
        <f t="shared" si="151"/>
        <v>0</v>
      </c>
      <c r="X104" s="35">
        <f t="shared" si="151"/>
        <v>0</v>
      </c>
      <c r="Y104" s="35">
        <f t="shared" si="151"/>
        <v>0</v>
      </c>
      <c r="Z104" s="35">
        <f t="shared" si="151"/>
        <v>0</v>
      </c>
      <c r="AA104" s="35">
        <f t="shared" si="151"/>
        <v>0</v>
      </c>
      <c r="AB104" s="35">
        <f t="shared" si="151"/>
        <v>0</v>
      </c>
      <c r="AC104" s="35">
        <f t="shared" si="151"/>
        <v>0</v>
      </c>
      <c r="AD104" s="35">
        <f t="shared" si="151"/>
        <v>0</v>
      </c>
      <c r="AE104" s="35">
        <f t="shared" si="151"/>
        <v>0</v>
      </c>
      <c r="AF104" s="35">
        <f t="shared" si="151"/>
        <v>0</v>
      </c>
      <c r="AG104" s="35">
        <f t="shared" si="151"/>
        <v>0</v>
      </c>
      <c r="AH104" s="35">
        <f t="shared" si="151"/>
        <v>0</v>
      </c>
      <c r="AI104" s="35">
        <f t="shared" si="151"/>
        <v>0</v>
      </c>
      <c r="AJ104" s="35">
        <f t="shared" si="151"/>
        <v>0</v>
      </c>
      <c r="AK104" s="35">
        <f t="shared" si="151"/>
        <v>0</v>
      </c>
      <c r="AL104" s="35">
        <f t="shared" si="151"/>
        <v>0</v>
      </c>
      <c r="AM104" s="35">
        <f t="shared" si="151"/>
        <v>0</v>
      </c>
      <c r="AN104" s="35">
        <f t="shared" si="151"/>
        <v>0</v>
      </c>
      <c r="AO104" s="35">
        <f t="shared" si="151"/>
        <v>0</v>
      </c>
      <c r="AP104" s="35">
        <f t="shared" si="151"/>
        <v>0</v>
      </c>
      <c r="AQ104" s="35">
        <f t="shared" si="151"/>
        <v>0</v>
      </c>
      <c r="AR104" s="35">
        <f t="shared" si="151"/>
        <v>0</v>
      </c>
      <c r="AS104" s="35">
        <f t="shared" si="151"/>
        <v>0</v>
      </c>
      <c r="AT104" s="35">
        <f t="shared" si="151"/>
        <v>0</v>
      </c>
      <c r="AU104" s="35">
        <f t="shared" si="151"/>
        <v>0</v>
      </c>
      <c r="AV104" s="35">
        <f t="shared" si="151"/>
        <v>0</v>
      </c>
      <c r="AW104" s="35">
        <f t="shared" si="151"/>
        <v>0</v>
      </c>
      <c r="AX104" s="35">
        <f t="shared" si="151"/>
        <v>0</v>
      </c>
      <c r="AY104" s="35">
        <f t="shared" si="151"/>
        <v>0</v>
      </c>
      <c r="AZ104" s="35">
        <f t="shared" si="151"/>
        <v>765.58912474036174</v>
      </c>
      <c r="BA104" s="35">
        <f t="shared" si="151"/>
        <v>746.61705551375917</v>
      </c>
      <c r="BB104" s="35">
        <f t="shared" si="151"/>
        <v>727.6449862871566</v>
      </c>
      <c r="BC104" s="35">
        <f t="shared" si="151"/>
        <v>708.67291706055403</v>
      </c>
      <c r="BD104" s="35">
        <f t="shared" si="151"/>
        <v>689.70084783395146</v>
      </c>
      <c r="BE104" s="35">
        <f t="shared" si="151"/>
        <v>670.72877860734889</v>
      </c>
      <c r="BF104" s="35">
        <f t="shared" si="151"/>
        <v>651.75670938074632</v>
      </c>
      <c r="BG104" s="35">
        <f t="shared" si="151"/>
        <v>632.78464015414374</v>
      </c>
      <c r="BH104" s="35">
        <f t="shared" si="151"/>
        <v>613.81257092754117</v>
      </c>
      <c r="BI104" s="35">
        <f t="shared" si="151"/>
        <v>594.8405017009386</v>
      </c>
      <c r="BJ104" s="35">
        <f t="shared" si="151"/>
        <v>575.86843247433603</v>
      </c>
      <c r="BK104" s="35">
        <f t="shared" si="151"/>
        <v>556.89636324773346</v>
      </c>
      <c r="BL104" s="35">
        <f t="shared" si="151"/>
        <v>537.92429402113089</v>
      </c>
      <c r="BM104" s="35">
        <f t="shared" si="151"/>
        <v>518.95222479452832</v>
      </c>
      <c r="BN104" s="35">
        <f t="shared" si="151"/>
        <v>499.98015556792575</v>
      </c>
      <c r="BO104" s="35">
        <f t="shared" si="151"/>
        <v>481.00808634132318</v>
      </c>
      <c r="BP104" s="35">
        <f t="shared" si="151"/>
        <v>462.03601711472061</v>
      </c>
      <c r="BQ104" s="35">
        <f t="shared" si="151"/>
        <v>443.06394788811804</v>
      </c>
      <c r="BR104" s="35">
        <f t="shared" si="151"/>
        <v>424.09187866151547</v>
      </c>
      <c r="BS104" s="35">
        <f t="shared" si="151"/>
        <v>405.1198094349129</v>
      </c>
    </row>
    <row r="105" spans="6:71" hidden="1" outlineLevel="1">
      <c r="F105" t="s">
        <v>169</v>
      </c>
      <c r="L105" s="22" t="s">
        <v>170</v>
      </c>
      <c r="O105" s="22">
        <v>35</v>
      </c>
      <c r="P105" s="39"/>
      <c r="Q105" s="45"/>
      <c r="R105" s="35">
        <f t="shared" ref="R105:AW105" si="152">IF(R$2&gt;=$O105,IF(R104-HLOOKUP($O105,$R$2:$BS$33,30,FALSE)/HLOOKUP($O105,$R$2:$BS$33,31,FALSE)&lt;=0,R104,HLOOKUP($O105,$R$2:$BS$33,30,FALSE)/HLOOKUP($O105,$R$2:$BS$33,31,FALSE)),0)</f>
        <v>0</v>
      </c>
      <c r="S105" s="35">
        <f t="shared" si="152"/>
        <v>0</v>
      </c>
      <c r="T105" s="35">
        <f t="shared" si="152"/>
        <v>0</v>
      </c>
      <c r="U105" s="35">
        <f t="shared" si="152"/>
        <v>0</v>
      </c>
      <c r="V105" s="35">
        <f t="shared" si="152"/>
        <v>0</v>
      </c>
      <c r="W105" s="35">
        <f t="shared" si="152"/>
        <v>0</v>
      </c>
      <c r="X105" s="35">
        <f t="shared" si="152"/>
        <v>0</v>
      </c>
      <c r="Y105" s="35">
        <f t="shared" si="152"/>
        <v>0</v>
      </c>
      <c r="Z105" s="35">
        <f t="shared" si="152"/>
        <v>0</v>
      </c>
      <c r="AA105" s="35">
        <f t="shared" si="152"/>
        <v>0</v>
      </c>
      <c r="AB105" s="35">
        <f t="shared" si="152"/>
        <v>0</v>
      </c>
      <c r="AC105" s="35">
        <f t="shared" si="152"/>
        <v>0</v>
      </c>
      <c r="AD105" s="35">
        <f t="shared" si="152"/>
        <v>0</v>
      </c>
      <c r="AE105" s="35">
        <f t="shared" si="152"/>
        <v>0</v>
      </c>
      <c r="AF105" s="35">
        <f t="shared" si="152"/>
        <v>0</v>
      </c>
      <c r="AG105" s="35">
        <f t="shared" si="152"/>
        <v>0</v>
      </c>
      <c r="AH105" s="35">
        <f t="shared" si="152"/>
        <v>0</v>
      </c>
      <c r="AI105" s="35">
        <f t="shared" si="152"/>
        <v>0</v>
      </c>
      <c r="AJ105" s="35">
        <f t="shared" si="152"/>
        <v>0</v>
      </c>
      <c r="AK105" s="35">
        <f t="shared" si="152"/>
        <v>0</v>
      </c>
      <c r="AL105" s="35">
        <f t="shared" si="152"/>
        <v>0</v>
      </c>
      <c r="AM105" s="35">
        <f t="shared" si="152"/>
        <v>0</v>
      </c>
      <c r="AN105" s="35">
        <f t="shared" si="152"/>
        <v>0</v>
      </c>
      <c r="AO105" s="35">
        <f t="shared" si="152"/>
        <v>0</v>
      </c>
      <c r="AP105" s="35">
        <f t="shared" si="152"/>
        <v>0</v>
      </c>
      <c r="AQ105" s="35">
        <f t="shared" si="152"/>
        <v>0</v>
      </c>
      <c r="AR105" s="35">
        <f t="shared" si="152"/>
        <v>0</v>
      </c>
      <c r="AS105" s="35">
        <f t="shared" si="152"/>
        <v>0</v>
      </c>
      <c r="AT105" s="35">
        <f t="shared" si="152"/>
        <v>0</v>
      </c>
      <c r="AU105" s="35">
        <f t="shared" si="152"/>
        <v>0</v>
      </c>
      <c r="AV105" s="35">
        <f t="shared" si="152"/>
        <v>0</v>
      </c>
      <c r="AW105" s="35">
        <f t="shared" si="152"/>
        <v>0</v>
      </c>
      <c r="AX105" s="35">
        <f t="shared" ref="AX105:BS105" si="153">IF(AX$2&gt;=$O105,IF(AX104-HLOOKUP($O105,$R$2:$BS$33,30,FALSE)/HLOOKUP($O105,$R$2:$BS$33,31,FALSE)&lt;=0,AX104,HLOOKUP($O105,$R$2:$BS$33,30,FALSE)/HLOOKUP($O105,$R$2:$BS$33,31,FALSE)),0)</f>
        <v>0</v>
      </c>
      <c r="AY105" s="35">
        <f t="shared" si="153"/>
        <v>0</v>
      </c>
      <c r="AZ105" s="35">
        <f t="shared" si="153"/>
        <v>18.972069226602596</v>
      </c>
      <c r="BA105" s="35">
        <f t="shared" si="153"/>
        <v>18.972069226602596</v>
      </c>
      <c r="BB105" s="35">
        <f t="shared" si="153"/>
        <v>18.972069226602596</v>
      </c>
      <c r="BC105" s="35">
        <f t="shared" si="153"/>
        <v>18.972069226602596</v>
      </c>
      <c r="BD105" s="35">
        <f t="shared" si="153"/>
        <v>18.972069226602596</v>
      </c>
      <c r="BE105" s="35">
        <f t="shared" si="153"/>
        <v>18.972069226602596</v>
      </c>
      <c r="BF105" s="35">
        <f t="shared" si="153"/>
        <v>18.972069226602596</v>
      </c>
      <c r="BG105" s="35">
        <f t="shared" si="153"/>
        <v>18.972069226602596</v>
      </c>
      <c r="BH105" s="35">
        <f t="shared" si="153"/>
        <v>18.972069226602596</v>
      </c>
      <c r="BI105" s="35">
        <f t="shared" si="153"/>
        <v>18.972069226602596</v>
      </c>
      <c r="BJ105" s="35">
        <f t="shared" si="153"/>
        <v>18.972069226602596</v>
      </c>
      <c r="BK105" s="35">
        <f t="shared" si="153"/>
        <v>18.972069226602596</v>
      </c>
      <c r="BL105" s="35">
        <f t="shared" si="153"/>
        <v>18.972069226602596</v>
      </c>
      <c r="BM105" s="35">
        <f t="shared" si="153"/>
        <v>18.972069226602596</v>
      </c>
      <c r="BN105" s="35">
        <f t="shared" si="153"/>
        <v>18.972069226602596</v>
      </c>
      <c r="BO105" s="35">
        <f t="shared" si="153"/>
        <v>18.972069226602596</v>
      </c>
      <c r="BP105" s="35">
        <f t="shared" si="153"/>
        <v>18.972069226602596</v>
      </c>
      <c r="BQ105" s="35">
        <f t="shared" si="153"/>
        <v>18.972069226602596</v>
      </c>
      <c r="BR105" s="35">
        <f t="shared" si="153"/>
        <v>18.972069226602596</v>
      </c>
      <c r="BS105" s="35">
        <f t="shared" si="153"/>
        <v>18.972069226602596</v>
      </c>
    </row>
    <row r="106" spans="6:71" hidden="1" outlineLevel="1">
      <c r="F106" t="s">
        <v>168</v>
      </c>
      <c r="L106" s="22" t="s">
        <v>54</v>
      </c>
      <c r="O106" s="22">
        <v>36</v>
      </c>
      <c r="P106" s="39"/>
      <c r="Q106" s="45"/>
      <c r="R106" s="35">
        <f t="shared" ref="R106:BS106" si="154">IF($O106=R$2,R$40,IF(R$2&gt;$O106,Q106-Q107,0))</f>
        <v>0</v>
      </c>
      <c r="S106" s="35">
        <f t="shared" si="154"/>
        <v>0</v>
      </c>
      <c r="T106" s="35">
        <f t="shared" si="154"/>
        <v>0</v>
      </c>
      <c r="U106" s="35">
        <f t="shared" si="154"/>
        <v>0</v>
      </c>
      <c r="V106" s="35">
        <f t="shared" si="154"/>
        <v>0</v>
      </c>
      <c r="W106" s="35">
        <f t="shared" si="154"/>
        <v>0</v>
      </c>
      <c r="X106" s="35">
        <f t="shared" si="154"/>
        <v>0</v>
      </c>
      <c r="Y106" s="35">
        <f t="shared" si="154"/>
        <v>0</v>
      </c>
      <c r="Z106" s="35">
        <f t="shared" si="154"/>
        <v>0</v>
      </c>
      <c r="AA106" s="35">
        <f t="shared" si="154"/>
        <v>0</v>
      </c>
      <c r="AB106" s="35">
        <f t="shared" si="154"/>
        <v>0</v>
      </c>
      <c r="AC106" s="35">
        <f t="shared" si="154"/>
        <v>0</v>
      </c>
      <c r="AD106" s="35">
        <f t="shared" si="154"/>
        <v>0</v>
      </c>
      <c r="AE106" s="35">
        <f t="shared" si="154"/>
        <v>0</v>
      </c>
      <c r="AF106" s="35">
        <f t="shared" si="154"/>
        <v>0</v>
      </c>
      <c r="AG106" s="35">
        <f t="shared" si="154"/>
        <v>0</v>
      </c>
      <c r="AH106" s="35">
        <f t="shared" si="154"/>
        <v>0</v>
      </c>
      <c r="AI106" s="35">
        <f t="shared" si="154"/>
        <v>0</v>
      </c>
      <c r="AJ106" s="35">
        <f t="shared" si="154"/>
        <v>0</v>
      </c>
      <c r="AK106" s="35">
        <f t="shared" si="154"/>
        <v>0</v>
      </c>
      <c r="AL106" s="35">
        <f t="shared" si="154"/>
        <v>0</v>
      </c>
      <c r="AM106" s="35">
        <f t="shared" si="154"/>
        <v>0</v>
      </c>
      <c r="AN106" s="35">
        <f t="shared" si="154"/>
        <v>0</v>
      </c>
      <c r="AO106" s="35">
        <f t="shared" si="154"/>
        <v>0</v>
      </c>
      <c r="AP106" s="35">
        <f t="shared" si="154"/>
        <v>0</v>
      </c>
      <c r="AQ106" s="35">
        <f t="shared" si="154"/>
        <v>0</v>
      </c>
      <c r="AR106" s="35">
        <f t="shared" si="154"/>
        <v>0</v>
      </c>
      <c r="AS106" s="35">
        <f t="shared" si="154"/>
        <v>0</v>
      </c>
      <c r="AT106" s="35">
        <f t="shared" si="154"/>
        <v>0</v>
      </c>
      <c r="AU106" s="35">
        <f t="shared" si="154"/>
        <v>0</v>
      </c>
      <c r="AV106" s="35">
        <f t="shared" si="154"/>
        <v>0</v>
      </c>
      <c r="AW106" s="35">
        <f t="shared" si="154"/>
        <v>0</v>
      </c>
      <c r="AX106" s="35">
        <f t="shared" si="154"/>
        <v>0</v>
      </c>
      <c r="AY106" s="35">
        <f t="shared" si="154"/>
        <v>0</v>
      </c>
      <c r="AZ106" s="35">
        <f t="shared" si="154"/>
        <v>0</v>
      </c>
      <c r="BA106" s="35">
        <f t="shared" si="154"/>
        <v>787.26809833593359</v>
      </c>
      <c r="BB106" s="35">
        <f t="shared" si="154"/>
        <v>767.758802319496</v>
      </c>
      <c r="BC106" s="35">
        <f t="shared" si="154"/>
        <v>748.24950630305841</v>
      </c>
      <c r="BD106" s="35">
        <f t="shared" si="154"/>
        <v>728.74021028662082</v>
      </c>
      <c r="BE106" s="35">
        <f t="shared" si="154"/>
        <v>709.23091427018323</v>
      </c>
      <c r="BF106" s="35">
        <f t="shared" si="154"/>
        <v>689.72161825374565</v>
      </c>
      <c r="BG106" s="35">
        <f t="shared" si="154"/>
        <v>670.21232223730806</v>
      </c>
      <c r="BH106" s="35">
        <f t="shared" si="154"/>
        <v>650.70302622087047</v>
      </c>
      <c r="BI106" s="35">
        <f t="shared" si="154"/>
        <v>631.19373020443288</v>
      </c>
      <c r="BJ106" s="35">
        <f t="shared" si="154"/>
        <v>611.68443418799529</v>
      </c>
      <c r="BK106" s="35">
        <f t="shared" si="154"/>
        <v>592.17513817155771</v>
      </c>
      <c r="BL106" s="35">
        <f t="shared" si="154"/>
        <v>572.66584215512012</v>
      </c>
      <c r="BM106" s="35">
        <f t="shared" si="154"/>
        <v>553.15654613868253</v>
      </c>
      <c r="BN106" s="35">
        <f t="shared" si="154"/>
        <v>533.64725012224494</v>
      </c>
      <c r="BO106" s="35">
        <f t="shared" si="154"/>
        <v>514.13795410580735</v>
      </c>
      <c r="BP106" s="35">
        <f t="shared" si="154"/>
        <v>494.62865808936971</v>
      </c>
      <c r="BQ106" s="35">
        <f t="shared" si="154"/>
        <v>475.11936207293206</v>
      </c>
      <c r="BR106" s="35">
        <f t="shared" si="154"/>
        <v>455.61006605649442</v>
      </c>
      <c r="BS106" s="35">
        <f t="shared" si="154"/>
        <v>436.10077004005677</v>
      </c>
    </row>
    <row r="107" spans="6:71" hidden="1" outlineLevel="1">
      <c r="F107" t="s">
        <v>169</v>
      </c>
      <c r="L107" s="22" t="s">
        <v>170</v>
      </c>
      <c r="O107" s="22">
        <v>36</v>
      </c>
      <c r="P107" s="39"/>
      <c r="Q107" s="45"/>
      <c r="R107" s="35">
        <f t="shared" ref="R107:AW107" si="155">IF(R$2&gt;=$O107,IF(R106-HLOOKUP($O107,$R$2:$BS$33,30,FALSE)/HLOOKUP($O107,$R$2:$BS$33,31,FALSE)&lt;=0,R106,HLOOKUP($O107,$R$2:$BS$33,30,FALSE)/HLOOKUP($O107,$R$2:$BS$33,31,FALSE)),0)</f>
        <v>0</v>
      </c>
      <c r="S107" s="35">
        <f t="shared" si="155"/>
        <v>0</v>
      </c>
      <c r="T107" s="35">
        <f t="shared" si="155"/>
        <v>0</v>
      </c>
      <c r="U107" s="35">
        <f t="shared" si="155"/>
        <v>0</v>
      </c>
      <c r="V107" s="35">
        <f t="shared" si="155"/>
        <v>0</v>
      </c>
      <c r="W107" s="35">
        <f t="shared" si="155"/>
        <v>0</v>
      </c>
      <c r="X107" s="35">
        <f t="shared" si="155"/>
        <v>0</v>
      </c>
      <c r="Y107" s="35">
        <f t="shared" si="155"/>
        <v>0</v>
      </c>
      <c r="Z107" s="35">
        <f t="shared" si="155"/>
        <v>0</v>
      </c>
      <c r="AA107" s="35">
        <f t="shared" si="155"/>
        <v>0</v>
      </c>
      <c r="AB107" s="35">
        <f t="shared" si="155"/>
        <v>0</v>
      </c>
      <c r="AC107" s="35">
        <f t="shared" si="155"/>
        <v>0</v>
      </c>
      <c r="AD107" s="35">
        <f t="shared" si="155"/>
        <v>0</v>
      </c>
      <c r="AE107" s="35">
        <f t="shared" si="155"/>
        <v>0</v>
      </c>
      <c r="AF107" s="35">
        <f t="shared" si="155"/>
        <v>0</v>
      </c>
      <c r="AG107" s="35">
        <f t="shared" si="155"/>
        <v>0</v>
      </c>
      <c r="AH107" s="35">
        <f t="shared" si="155"/>
        <v>0</v>
      </c>
      <c r="AI107" s="35">
        <f t="shared" si="155"/>
        <v>0</v>
      </c>
      <c r="AJ107" s="35">
        <f t="shared" si="155"/>
        <v>0</v>
      </c>
      <c r="AK107" s="35">
        <f t="shared" si="155"/>
        <v>0</v>
      </c>
      <c r="AL107" s="35">
        <f t="shared" si="155"/>
        <v>0</v>
      </c>
      <c r="AM107" s="35">
        <f t="shared" si="155"/>
        <v>0</v>
      </c>
      <c r="AN107" s="35">
        <f t="shared" si="155"/>
        <v>0</v>
      </c>
      <c r="AO107" s="35">
        <f t="shared" si="155"/>
        <v>0</v>
      </c>
      <c r="AP107" s="35">
        <f t="shared" si="155"/>
        <v>0</v>
      </c>
      <c r="AQ107" s="35">
        <f t="shared" si="155"/>
        <v>0</v>
      </c>
      <c r="AR107" s="35">
        <f t="shared" si="155"/>
        <v>0</v>
      </c>
      <c r="AS107" s="35">
        <f t="shared" si="155"/>
        <v>0</v>
      </c>
      <c r="AT107" s="35">
        <f t="shared" si="155"/>
        <v>0</v>
      </c>
      <c r="AU107" s="35">
        <f t="shared" si="155"/>
        <v>0</v>
      </c>
      <c r="AV107" s="35">
        <f t="shared" si="155"/>
        <v>0</v>
      </c>
      <c r="AW107" s="35">
        <f t="shared" si="155"/>
        <v>0</v>
      </c>
      <c r="AX107" s="35">
        <f t="shared" ref="AX107:BS107" si="156">IF(AX$2&gt;=$O107,IF(AX106-HLOOKUP($O107,$R$2:$BS$33,30,FALSE)/HLOOKUP($O107,$R$2:$BS$33,31,FALSE)&lt;=0,AX106,HLOOKUP($O107,$R$2:$BS$33,30,FALSE)/HLOOKUP($O107,$R$2:$BS$33,31,FALSE)),0)</f>
        <v>0</v>
      </c>
      <c r="AY107" s="35">
        <f t="shared" si="156"/>
        <v>0</v>
      </c>
      <c r="AZ107" s="35">
        <f t="shared" si="156"/>
        <v>0</v>
      </c>
      <c r="BA107" s="35">
        <f t="shared" si="156"/>
        <v>19.509296016437631</v>
      </c>
      <c r="BB107" s="35">
        <f t="shared" si="156"/>
        <v>19.509296016437631</v>
      </c>
      <c r="BC107" s="35">
        <f t="shared" si="156"/>
        <v>19.509296016437631</v>
      </c>
      <c r="BD107" s="35">
        <f t="shared" si="156"/>
        <v>19.509296016437631</v>
      </c>
      <c r="BE107" s="35">
        <f t="shared" si="156"/>
        <v>19.509296016437631</v>
      </c>
      <c r="BF107" s="35">
        <f t="shared" si="156"/>
        <v>19.509296016437631</v>
      </c>
      <c r="BG107" s="35">
        <f t="shared" si="156"/>
        <v>19.509296016437631</v>
      </c>
      <c r="BH107" s="35">
        <f t="shared" si="156"/>
        <v>19.509296016437631</v>
      </c>
      <c r="BI107" s="35">
        <f t="shared" si="156"/>
        <v>19.509296016437631</v>
      </c>
      <c r="BJ107" s="35">
        <f t="shared" si="156"/>
        <v>19.509296016437631</v>
      </c>
      <c r="BK107" s="35">
        <f t="shared" si="156"/>
        <v>19.509296016437631</v>
      </c>
      <c r="BL107" s="35">
        <f t="shared" si="156"/>
        <v>19.509296016437631</v>
      </c>
      <c r="BM107" s="35">
        <f t="shared" si="156"/>
        <v>19.509296016437631</v>
      </c>
      <c r="BN107" s="35">
        <f t="shared" si="156"/>
        <v>19.509296016437631</v>
      </c>
      <c r="BO107" s="35">
        <f t="shared" si="156"/>
        <v>19.509296016437631</v>
      </c>
      <c r="BP107" s="35">
        <f t="shared" si="156"/>
        <v>19.509296016437631</v>
      </c>
      <c r="BQ107" s="35">
        <f t="shared" si="156"/>
        <v>19.509296016437631</v>
      </c>
      <c r="BR107" s="35">
        <f t="shared" si="156"/>
        <v>19.509296016437631</v>
      </c>
      <c r="BS107" s="35">
        <f t="shared" si="156"/>
        <v>19.509296016437631</v>
      </c>
    </row>
    <row r="108" spans="6:71" hidden="1" outlineLevel="1">
      <c r="F108" t="s">
        <v>168</v>
      </c>
      <c r="L108" s="22" t="s">
        <v>54</v>
      </c>
      <c r="O108" s="22">
        <v>37</v>
      </c>
      <c r="P108" s="39"/>
      <c r="Q108" s="45"/>
      <c r="R108" s="35">
        <f t="shared" ref="R108:BS108" si="157">IF($O108=R$2,R$40,IF(R$2&gt;$O108,Q108-Q109,0))</f>
        <v>0</v>
      </c>
      <c r="S108" s="35">
        <f t="shared" si="157"/>
        <v>0</v>
      </c>
      <c r="T108" s="35">
        <f t="shared" si="157"/>
        <v>0</v>
      </c>
      <c r="U108" s="35">
        <f t="shared" si="157"/>
        <v>0</v>
      </c>
      <c r="V108" s="35">
        <f t="shared" si="157"/>
        <v>0</v>
      </c>
      <c r="W108" s="35">
        <f t="shared" si="157"/>
        <v>0</v>
      </c>
      <c r="X108" s="35">
        <f t="shared" si="157"/>
        <v>0</v>
      </c>
      <c r="Y108" s="35">
        <f t="shared" si="157"/>
        <v>0</v>
      </c>
      <c r="Z108" s="35">
        <f t="shared" si="157"/>
        <v>0</v>
      </c>
      <c r="AA108" s="35">
        <f t="shared" si="157"/>
        <v>0</v>
      </c>
      <c r="AB108" s="35">
        <f t="shared" si="157"/>
        <v>0</v>
      </c>
      <c r="AC108" s="35">
        <f t="shared" si="157"/>
        <v>0</v>
      </c>
      <c r="AD108" s="35">
        <f t="shared" si="157"/>
        <v>0</v>
      </c>
      <c r="AE108" s="35">
        <f t="shared" si="157"/>
        <v>0</v>
      </c>
      <c r="AF108" s="35">
        <f t="shared" si="157"/>
        <v>0</v>
      </c>
      <c r="AG108" s="35">
        <f t="shared" si="157"/>
        <v>0</v>
      </c>
      <c r="AH108" s="35">
        <f t="shared" si="157"/>
        <v>0</v>
      </c>
      <c r="AI108" s="35">
        <f t="shared" si="157"/>
        <v>0</v>
      </c>
      <c r="AJ108" s="35">
        <f t="shared" si="157"/>
        <v>0</v>
      </c>
      <c r="AK108" s="35">
        <f t="shared" si="157"/>
        <v>0</v>
      </c>
      <c r="AL108" s="35">
        <f t="shared" si="157"/>
        <v>0</v>
      </c>
      <c r="AM108" s="35">
        <f t="shared" si="157"/>
        <v>0</v>
      </c>
      <c r="AN108" s="35">
        <f t="shared" si="157"/>
        <v>0</v>
      </c>
      <c r="AO108" s="35">
        <f t="shared" si="157"/>
        <v>0</v>
      </c>
      <c r="AP108" s="35">
        <f t="shared" si="157"/>
        <v>0</v>
      </c>
      <c r="AQ108" s="35">
        <f t="shared" si="157"/>
        <v>0</v>
      </c>
      <c r="AR108" s="35">
        <f t="shared" si="157"/>
        <v>0</v>
      </c>
      <c r="AS108" s="35">
        <f t="shared" si="157"/>
        <v>0</v>
      </c>
      <c r="AT108" s="35">
        <f t="shared" si="157"/>
        <v>0</v>
      </c>
      <c r="AU108" s="35">
        <f t="shared" si="157"/>
        <v>0</v>
      </c>
      <c r="AV108" s="35">
        <f t="shared" si="157"/>
        <v>0</v>
      </c>
      <c r="AW108" s="35">
        <f t="shared" si="157"/>
        <v>0</v>
      </c>
      <c r="AX108" s="35">
        <f t="shared" si="157"/>
        <v>0</v>
      </c>
      <c r="AY108" s="35">
        <f t="shared" si="157"/>
        <v>0</v>
      </c>
      <c r="AZ108" s="35">
        <f t="shared" si="157"/>
        <v>0</v>
      </c>
      <c r="BA108" s="35">
        <f t="shared" si="157"/>
        <v>0</v>
      </c>
      <c r="BB108" s="35">
        <f t="shared" si="157"/>
        <v>809.23098761400513</v>
      </c>
      <c r="BC108" s="35">
        <f t="shared" si="157"/>
        <v>789.17742909130334</v>
      </c>
      <c r="BD108" s="35">
        <f t="shared" si="157"/>
        <v>769.12387056860155</v>
      </c>
      <c r="BE108" s="35">
        <f t="shared" si="157"/>
        <v>749.07031204589975</v>
      </c>
      <c r="BF108" s="35">
        <f t="shared" si="157"/>
        <v>729.01675352319796</v>
      </c>
      <c r="BG108" s="35">
        <f t="shared" si="157"/>
        <v>708.96319500049617</v>
      </c>
      <c r="BH108" s="35">
        <f t="shared" si="157"/>
        <v>688.90963647779438</v>
      </c>
      <c r="BI108" s="35">
        <f t="shared" si="157"/>
        <v>668.85607795509259</v>
      </c>
      <c r="BJ108" s="35">
        <f t="shared" si="157"/>
        <v>648.8025194323908</v>
      </c>
      <c r="BK108" s="35">
        <f t="shared" si="157"/>
        <v>628.748960909689</v>
      </c>
      <c r="BL108" s="35">
        <f t="shared" si="157"/>
        <v>608.69540238698721</v>
      </c>
      <c r="BM108" s="35">
        <f t="shared" si="157"/>
        <v>588.64184386428542</v>
      </c>
      <c r="BN108" s="35">
        <f t="shared" si="157"/>
        <v>568.58828534158363</v>
      </c>
      <c r="BO108" s="35">
        <f t="shared" si="157"/>
        <v>548.53472681888184</v>
      </c>
      <c r="BP108" s="35">
        <f t="shared" si="157"/>
        <v>528.48116829618004</v>
      </c>
      <c r="BQ108" s="35">
        <f t="shared" si="157"/>
        <v>508.42760977347825</v>
      </c>
      <c r="BR108" s="35">
        <f t="shared" si="157"/>
        <v>488.37405125077646</v>
      </c>
      <c r="BS108" s="35">
        <f t="shared" si="157"/>
        <v>468.32049272807467</v>
      </c>
    </row>
    <row r="109" spans="6:71" hidden="1" outlineLevel="1">
      <c r="F109" t="s">
        <v>169</v>
      </c>
      <c r="L109" s="22" t="s">
        <v>170</v>
      </c>
      <c r="O109" s="22">
        <v>37</v>
      </c>
      <c r="P109" s="39"/>
      <c r="Q109" s="45"/>
      <c r="R109" s="35">
        <f t="shared" ref="R109:AW109" si="158">IF(R$2&gt;=$O109,IF(R108-HLOOKUP($O109,$R$2:$BS$33,30,FALSE)/HLOOKUP($O109,$R$2:$BS$33,31,FALSE)&lt;=0,R108,HLOOKUP($O109,$R$2:$BS$33,30,FALSE)/HLOOKUP($O109,$R$2:$BS$33,31,FALSE)),0)</f>
        <v>0</v>
      </c>
      <c r="S109" s="35">
        <f t="shared" si="158"/>
        <v>0</v>
      </c>
      <c r="T109" s="35">
        <f t="shared" si="158"/>
        <v>0</v>
      </c>
      <c r="U109" s="35">
        <f t="shared" si="158"/>
        <v>0</v>
      </c>
      <c r="V109" s="35">
        <f t="shared" si="158"/>
        <v>0</v>
      </c>
      <c r="W109" s="35">
        <f t="shared" si="158"/>
        <v>0</v>
      </c>
      <c r="X109" s="35">
        <f t="shared" si="158"/>
        <v>0</v>
      </c>
      <c r="Y109" s="35">
        <f t="shared" si="158"/>
        <v>0</v>
      </c>
      <c r="Z109" s="35">
        <f t="shared" si="158"/>
        <v>0</v>
      </c>
      <c r="AA109" s="35">
        <f t="shared" si="158"/>
        <v>0</v>
      </c>
      <c r="AB109" s="35">
        <f t="shared" si="158"/>
        <v>0</v>
      </c>
      <c r="AC109" s="35">
        <f t="shared" si="158"/>
        <v>0</v>
      </c>
      <c r="AD109" s="35">
        <f t="shared" si="158"/>
        <v>0</v>
      </c>
      <c r="AE109" s="35">
        <f t="shared" si="158"/>
        <v>0</v>
      </c>
      <c r="AF109" s="35">
        <f t="shared" si="158"/>
        <v>0</v>
      </c>
      <c r="AG109" s="35">
        <f t="shared" si="158"/>
        <v>0</v>
      </c>
      <c r="AH109" s="35">
        <f t="shared" si="158"/>
        <v>0</v>
      </c>
      <c r="AI109" s="35">
        <f t="shared" si="158"/>
        <v>0</v>
      </c>
      <c r="AJ109" s="35">
        <f t="shared" si="158"/>
        <v>0</v>
      </c>
      <c r="AK109" s="35">
        <f t="shared" si="158"/>
        <v>0</v>
      </c>
      <c r="AL109" s="35">
        <f t="shared" si="158"/>
        <v>0</v>
      </c>
      <c r="AM109" s="35">
        <f t="shared" si="158"/>
        <v>0</v>
      </c>
      <c r="AN109" s="35">
        <f t="shared" si="158"/>
        <v>0</v>
      </c>
      <c r="AO109" s="35">
        <f t="shared" si="158"/>
        <v>0</v>
      </c>
      <c r="AP109" s="35">
        <f t="shared" si="158"/>
        <v>0</v>
      </c>
      <c r="AQ109" s="35">
        <f t="shared" si="158"/>
        <v>0</v>
      </c>
      <c r="AR109" s="35">
        <f t="shared" si="158"/>
        <v>0</v>
      </c>
      <c r="AS109" s="35">
        <f t="shared" si="158"/>
        <v>0</v>
      </c>
      <c r="AT109" s="35">
        <f t="shared" si="158"/>
        <v>0</v>
      </c>
      <c r="AU109" s="35">
        <f t="shared" si="158"/>
        <v>0</v>
      </c>
      <c r="AV109" s="35">
        <f t="shared" si="158"/>
        <v>0</v>
      </c>
      <c r="AW109" s="35">
        <f t="shared" si="158"/>
        <v>0</v>
      </c>
      <c r="AX109" s="35">
        <f t="shared" ref="AX109:BS109" si="159">IF(AX$2&gt;=$O109,IF(AX108-HLOOKUP($O109,$R$2:$BS$33,30,FALSE)/HLOOKUP($O109,$R$2:$BS$33,31,FALSE)&lt;=0,AX108,HLOOKUP($O109,$R$2:$BS$33,30,FALSE)/HLOOKUP($O109,$R$2:$BS$33,31,FALSE)),0)</f>
        <v>0</v>
      </c>
      <c r="AY109" s="35">
        <f t="shared" si="159"/>
        <v>0</v>
      </c>
      <c r="AZ109" s="35">
        <f t="shared" si="159"/>
        <v>0</v>
      </c>
      <c r="BA109" s="35">
        <f t="shared" si="159"/>
        <v>0</v>
      </c>
      <c r="BB109" s="35">
        <f t="shared" si="159"/>
        <v>20.053558522701799</v>
      </c>
      <c r="BC109" s="35">
        <f t="shared" si="159"/>
        <v>20.053558522701799</v>
      </c>
      <c r="BD109" s="35">
        <f t="shared" si="159"/>
        <v>20.053558522701799</v>
      </c>
      <c r="BE109" s="35">
        <f t="shared" si="159"/>
        <v>20.053558522701799</v>
      </c>
      <c r="BF109" s="35">
        <f t="shared" si="159"/>
        <v>20.053558522701799</v>
      </c>
      <c r="BG109" s="35">
        <f t="shared" si="159"/>
        <v>20.053558522701799</v>
      </c>
      <c r="BH109" s="35">
        <f t="shared" si="159"/>
        <v>20.053558522701799</v>
      </c>
      <c r="BI109" s="35">
        <f t="shared" si="159"/>
        <v>20.053558522701799</v>
      </c>
      <c r="BJ109" s="35">
        <f t="shared" si="159"/>
        <v>20.053558522701799</v>
      </c>
      <c r="BK109" s="35">
        <f t="shared" si="159"/>
        <v>20.053558522701799</v>
      </c>
      <c r="BL109" s="35">
        <f t="shared" si="159"/>
        <v>20.053558522701799</v>
      </c>
      <c r="BM109" s="35">
        <f t="shared" si="159"/>
        <v>20.053558522701799</v>
      </c>
      <c r="BN109" s="35">
        <f t="shared" si="159"/>
        <v>20.053558522701799</v>
      </c>
      <c r="BO109" s="35">
        <f t="shared" si="159"/>
        <v>20.053558522701799</v>
      </c>
      <c r="BP109" s="35">
        <f t="shared" si="159"/>
        <v>20.053558522701799</v>
      </c>
      <c r="BQ109" s="35">
        <f t="shared" si="159"/>
        <v>20.053558522701799</v>
      </c>
      <c r="BR109" s="35">
        <f t="shared" si="159"/>
        <v>20.053558522701799</v>
      </c>
      <c r="BS109" s="35">
        <f t="shared" si="159"/>
        <v>20.053558522701799</v>
      </c>
    </row>
    <row r="110" spans="6:71" hidden="1" outlineLevel="1">
      <c r="F110" t="s">
        <v>168</v>
      </c>
      <c r="L110" s="22" t="s">
        <v>54</v>
      </c>
      <c r="O110" s="22">
        <v>38</v>
      </c>
      <c r="P110" s="39"/>
      <c r="Q110" s="45"/>
      <c r="R110" s="35">
        <f t="shared" ref="R110:BS110" si="160">IF($O110=R$2,R$40,IF(R$2&gt;$O110,Q110-Q111,0))</f>
        <v>0</v>
      </c>
      <c r="S110" s="35">
        <f t="shared" si="160"/>
        <v>0</v>
      </c>
      <c r="T110" s="35">
        <f t="shared" si="160"/>
        <v>0</v>
      </c>
      <c r="U110" s="35">
        <f t="shared" si="160"/>
        <v>0</v>
      </c>
      <c r="V110" s="35">
        <f t="shared" si="160"/>
        <v>0</v>
      </c>
      <c r="W110" s="35">
        <f t="shared" si="160"/>
        <v>0</v>
      </c>
      <c r="X110" s="35">
        <f t="shared" si="160"/>
        <v>0</v>
      </c>
      <c r="Y110" s="35">
        <f t="shared" si="160"/>
        <v>0</v>
      </c>
      <c r="Z110" s="35">
        <f t="shared" si="160"/>
        <v>0</v>
      </c>
      <c r="AA110" s="35">
        <f t="shared" si="160"/>
        <v>0</v>
      </c>
      <c r="AB110" s="35">
        <f t="shared" si="160"/>
        <v>0</v>
      </c>
      <c r="AC110" s="35">
        <f t="shared" si="160"/>
        <v>0</v>
      </c>
      <c r="AD110" s="35">
        <f t="shared" si="160"/>
        <v>0</v>
      </c>
      <c r="AE110" s="35">
        <f t="shared" si="160"/>
        <v>0</v>
      </c>
      <c r="AF110" s="35">
        <f t="shared" si="160"/>
        <v>0</v>
      </c>
      <c r="AG110" s="35">
        <f t="shared" si="160"/>
        <v>0</v>
      </c>
      <c r="AH110" s="35">
        <f t="shared" si="160"/>
        <v>0</v>
      </c>
      <c r="AI110" s="35">
        <f t="shared" si="160"/>
        <v>0</v>
      </c>
      <c r="AJ110" s="35">
        <f t="shared" si="160"/>
        <v>0</v>
      </c>
      <c r="AK110" s="35">
        <f t="shared" si="160"/>
        <v>0</v>
      </c>
      <c r="AL110" s="35">
        <f t="shared" si="160"/>
        <v>0</v>
      </c>
      <c r="AM110" s="35">
        <f t="shared" si="160"/>
        <v>0</v>
      </c>
      <c r="AN110" s="35">
        <f t="shared" si="160"/>
        <v>0</v>
      </c>
      <c r="AO110" s="35">
        <f t="shared" si="160"/>
        <v>0</v>
      </c>
      <c r="AP110" s="35">
        <f t="shared" si="160"/>
        <v>0</v>
      </c>
      <c r="AQ110" s="35">
        <f t="shared" si="160"/>
        <v>0</v>
      </c>
      <c r="AR110" s="35">
        <f t="shared" si="160"/>
        <v>0</v>
      </c>
      <c r="AS110" s="35">
        <f t="shared" si="160"/>
        <v>0</v>
      </c>
      <c r="AT110" s="35">
        <f t="shared" si="160"/>
        <v>0</v>
      </c>
      <c r="AU110" s="35">
        <f t="shared" si="160"/>
        <v>0</v>
      </c>
      <c r="AV110" s="35">
        <f t="shared" si="160"/>
        <v>0</v>
      </c>
      <c r="AW110" s="35">
        <f t="shared" si="160"/>
        <v>0</v>
      </c>
      <c r="AX110" s="35">
        <f t="shared" si="160"/>
        <v>0</v>
      </c>
      <c r="AY110" s="35">
        <f t="shared" si="160"/>
        <v>0</v>
      </c>
      <c r="AZ110" s="35">
        <f t="shared" si="160"/>
        <v>0</v>
      </c>
      <c r="BA110" s="35">
        <f t="shared" si="160"/>
        <v>0</v>
      </c>
      <c r="BB110" s="35">
        <f t="shared" si="160"/>
        <v>0</v>
      </c>
      <c r="BC110" s="35">
        <f t="shared" si="160"/>
        <v>831.66416140357853</v>
      </c>
      <c r="BD110" s="35">
        <f t="shared" si="160"/>
        <v>811.05468625098399</v>
      </c>
      <c r="BE110" s="35">
        <f t="shared" si="160"/>
        <v>790.44521109838945</v>
      </c>
      <c r="BF110" s="35">
        <f t="shared" si="160"/>
        <v>769.83573594579491</v>
      </c>
      <c r="BG110" s="35">
        <f t="shared" si="160"/>
        <v>749.22626079320037</v>
      </c>
      <c r="BH110" s="35">
        <f t="shared" si="160"/>
        <v>728.61678564060583</v>
      </c>
      <c r="BI110" s="35">
        <f t="shared" si="160"/>
        <v>708.00731048801129</v>
      </c>
      <c r="BJ110" s="35">
        <f t="shared" si="160"/>
        <v>687.39783533541674</v>
      </c>
      <c r="BK110" s="35">
        <f t="shared" si="160"/>
        <v>666.7883601828222</v>
      </c>
      <c r="BL110" s="35">
        <f t="shared" si="160"/>
        <v>646.17888503022766</v>
      </c>
      <c r="BM110" s="35">
        <f t="shared" si="160"/>
        <v>625.56940987763312</v>
      </c>
      <c r="BN110" s="35">
        <f t="shared" si="160"/>
        <v>604.95993472503858</v>
      </c>
      <c r="BO110" s="35">
        <f t="shared" si="160"/>
        <v>584.35045957244404</v>
      </c>
      <c r="BP110" s="35">
        <f t="shared" si="160"/>
        <v>563.7409844198495</v>
      </c>
      <c r="BQ110" s="35">
        <f t="shared" si="160"/>
        <v>543.13150926725496</v>
      </c>
      <c r="BR110" s="35">
        <f t="shared" si="160"/>
        <v>522.52203411466041</v>
      </c>
      <c r="BS110" s="35">
        <f t="shared" si="160"/>
        <v>501.91255896206587</v>
      </c>
    </row>
    <row r="111" spans="6:71" hidden="1" outlineLevel="1">
      <c r="F111" t="s">
        <v>169</v>
      </c>
      <c r="L111" s="22" t="s">
        <v>170</v>
      </c>
      <c r="O111" s="22">
        <v>38</v>
      </c>
      <c r="P111" s="39"/>
      <c r="Q111" s="45"/>
      <c r="R111" s="35">
        <f t="shared" ref="R111:AW111" si="161">IF(R$2&gt;=$O111,IF(R110-HLOOKUP($O111,$R$2:$BS$33,30,FALSE)/HLOOKUP($O111,$R$2:$BS$33,31,FALSE)&lt;=0,R110,HLOOKUP($O111,$R$2:$BS$33,30,FALSE)/HLOOKUP($O111,$R$2:$BS$33,31,FALSE)),0)</f>
        <v>0</v>
      </c>
      <c r="S111" s="35">
        <f t="shared" si="161"/>
        <v>0</v>
      </c>
      <c r="T111" s="35">
        <f t="shared" si="161"/>
        <v>0</v>
      </c>
      <c r="U111" s="35">
        <f t="shared" si="161"/>
        <v>0</v>
      </c>
      <c r="V111" s="35">
        <f t="shared" si="161"/>
        <v>0</v>
      </c>
      <c r="W111" s="35">
        <f t="shared" si="161"/>
        <v>0</v>
      </c>
      <c r="X111" s="35">
        <f t="shared" si="161"/>
        <v>0</v>
      </c>
      <c r="Y111" s="35">
        <f t="shared" si="161"/>
        <v>0</v>
      </c>
      <c r="Z111" s="35">
        <f t="shared" si="161"/>
        <v>0</v>
      </c>
      <c r="AA111" s="35">
        <f t="shared" si="161"/>
        <v>0</v>
      </c>
      <c r="AB111" s="35">
        <f t="shared" si="161"/>
        <v>0</v>
      </c>
      <c r="AC111" s="35">
        <f t="shared" si="161"/>
        <v>0</v>
      </c>
      <c r="AD111" s="35">
        <f t="shared" si="161"/>
        <v>0</v>
      </c>
      <c r="AE111" s="35">
        <f t="shared" si="161"/>
        <v>0</v>
      </c>
      <c r="AF111" s="35">
        <f t="shared" si="161"/>
        <v>0</v>
      </c>
      <c r="AG111" s="35">
        <f t="shared" si="161"/>
        <v>0</v>
      </c>
      <c r="AH111" s="35">
        <f t="shared" si="161"/>
        <v>0</v>
      </c>
      <c r="AI111" s="35">
        <f t="shared" si="161"/>
        <v>0</v>
      </c>
      <c r="AJ111" s="35">
        <f t="shared" si="161"/>
        <v>0</v>
      </c>
      <c r="AK111" s="35">
        <f t="shared" si="161"/>
        <v>0</v>
      </c>
      <c r="AL111" s="35">
        <f t="shared" si="161"/>
        <v>0</v>
      </c>
      <c r="AM111" s="35">
        <f t="shared" si="161"/>
        <v>0</v>
      </c>
      <c r="AN111" s="35">
        <f t="shared" si="161"/>
        <v>0</v>
      </c>
      <c r="AO111" s="35">
        <f t="shared" si="161"/>
        <v>0</v>
      </c>
      <c r="AP111" s="35">
        <f t="shared" si="161"/>
        <v>0</v>
      </c>
      <c r="AQ111" s="35">
        <f t="shared" si="161"/>
        <v>0</v>
      </c>
      <c r="AR111" s="35">
        <f t="shared" si="161"/>
        <v>0</v>
      </c>
      <c r="AS111" s="35">
        <f t="shared" si="161"/>
        <v>0</v>
      </c>
      <c r="AT111" s="35">
        <f t="shared" si="161"/>
        <v>0</v>
      </c>
      <c r="AU111" s="35">
        <f t="shared" si="161"/>
        <v>0</v>
      </c>
      <c r="AV111" s="35">
        <f t="shared" si="161"/>
        <v>0</v>
      </c>
      <c r="AW111" s="35">
        <f t="shared" si="161"/>
        <v>0</v>
      </c>
      <c r="AX111" s="35">
        <f t="shared" ref="AX111:BS111" si="162">IF(AX$2&gt;=$O111,IF(AX110-HLOOKUP($O111,$R$2:$BS$33,30,FALSE)/HLOOKUP($O111,$R$2:$BS$33,31,FALSE)&lt;=0,AX110,HLOOKUP($O111,$R$2:$BS$33,30,FALSE)/HLOOKUP($O111,$R$2:$BS$33,31,FALSE)),0)</f>
        <v>0</v>
      </c>
      <c r="AY111" s="35">
        <f t="shared" si="162"/>
        <v>0</v>
      </c>
      <c r="AZ111" s="35">
        <f t="shared" si="162"/>
        <v>0</v>
      </c>
      <c r="BA111" s="35">
        <f t="shared" si="162"/>
        <v>0</v>
      </c>
      <c r="BB111" s="35">
        <f t="shared" si="162"/>
        <v>0</v>
      </c>
      <c r="BC111" s="35">
        <f t="shared" si="162"/>
        <v>20.609475152594538</v>
      </c>
      <c r="BD111" s="35">
        <f t="shared" si="162"/>
        <v>20.609475152594538</v>
      </c>
      <c r="BE111" s="35">
        <f t="shared" si="162"/>
        <v>20.609475152594538</v>
      </c>
      <c r="BF111" s="35">
        <f t="shared" si="162"/>
        <v>20.609475152594538</v>
      </c>
      <c r="BG111" s="35">
        <f t="shared" si="162"/>
        <v>20.609475152594538</v>
      </c>
      <c r="BH111" s="35">
        <f t="shared" si="162"/>
        <v>20.609475152594538</v>
      </c>
      <c r="BI111" s="35">
        <f t="shared" si="162"/>
        <v>20.609475152594538</v>
      </c>
      <c r="BJ111" s="35">
        <f t="shared" si="162"/>
        <v>20.609475152594538</v>
      </c>
      <c r="BK111" s="35">
        <f t="shared" si="162"/>
        <v>20.609475152594538</v>
      </c>
      <c r="BL111" s="35">
        <f t="shared" si="162"/>
        <v>20.609475152594538</v>
      </c>
      <c r="BM111" s="35">
        <f t="shared" si="162"/>
        <v>20.609475152594538</v>
      </c>
      <c r="BN111" s="35">
        <f t="shared" si="162"/>
        <v>20.609475152594538</v>
      </c>
      <c r="BO111" s="35">
        <f t="shared" si="162"/>
        <v>20.609475152594538</v>
      </c>
      <c r="BP111" s="35">
        <f t="shared" si="162"/>
        <v>20.609475152594538</v>
      </c>
      <c r="BQ111" s="35">
        <f t="shared" si="162"/>
        <v>20.609475152594538</v>
      </c>
      <c r="BR111" s="35">
        <f t="shared" si="162"/>
        <v>20.609475152594538</v>
      </c>
      <c r="BS111" s="35">
        <f t="shared" si="162"/>
        <v>20.609475152594538</v>
      </c>
    </row>
    <row r="112" spans="6:71" hidden="1" outlineLevel="1">
      <c r="F112" t="s">
        <v>168</v>
      </c>
      <c r="L112" s="22" t="s">
        <v>54</v>
      </c>
      <c r="O112" s="22">
        <v>39</v>
      </c>
      <c r="P112" s="39"/>
      <c r="Q112" s="45"/>
      <c r="R112" s="35">
        <f t="shared" ref="R112:BS112" si="163">IF($O112=R$2,R$40,IF(R$2&gt;$O112,Q112-Q113,0))</f>
        <v>0</v>
      </c>
      <c r="S112" s="35">
        <f t="shared" si="163"/>
        <v>0</v>
      </c>
      <c r="T112" s="35">
        <f t="shared" si="163"/>
        <v>0</v>
      </c>
      <c r="U112" s="35">
        <f t="shared" si="163"/>
        <v>0</v>
      </c>
      <c r="V112" s="35">
        <f t="shared" si="163"/>
        <v>0</v>
      </c>
      <c r="W112" s="35">
        <f t="shared" si="163"/>
        <v>0</v>
      </c>
      <c r="X112" s="35">
        <f t="shared" si="163"/>
        <v>0</v>
      </c>
      <c r="Y112" s="35">
        <f t="shared" si="163"/>
        <v>0</v>
      </c>
      <c r="Z112" s="35">
        <f t="shared" si="163"/>
        <v>0</v>
      </c>
      <c r="AA112" s="35">
        <f t="shared" si="163"/>
        <v>0</v>
      </c>
      <c r="AB112" s="35">
        <f t="shared" si="163"/>
        <v>0</v>
      </c>
      <c r="AC112" s="35">
        <f t="shared" si="163"/>
        <v>0</v>
      </c>
      <c r="AD112" s="35">
        <f t="shared" si="163"/>
        <v>0</v>
      </c>
      <c r="AE112" s="35">
        <f t="shared" si="163"/>
        <v>0</v>
      </c>
      <c r="AF112" s="35">
        <f t="shared" si="163"/>
        <v>0</v>
      </c>
      <c r="AG112" s="35">
        <f t="shared" si="163"/>
        <v>0</v>
      </c>
      <c r="AH112" s="35">
        <f t="shared" si="163"/>
        <v>0</v>
      </c>
      <c r="AI112" s="35">
        <f t="shared" si="163"/>
        <v>0</v>
      </c>
      <c r="AJ112" s="35">
        <f t="shared" si="163"/>
        <v>0</v>
      </c>
      <c r="AK112" s="35">
        <f t="shared" si="163"/>
        <v>0</v>
      </c>
      <c r="AL112" s="35">
        <f t="shared" si="163"/>
        <v>0</v>
      </c>
      <c r="AM112" s="35">
        <f t="shared" si="163"/>
        <v>0</v>
      </c>
      <c r="AN112" s="35">
        <f t="shared" si="163"/>
        <v>0</v>
      </c>
      <c r="AO112" s="35">
        <f t="shared" si="163"/>
        <v>0</v>
      </c>
      <c r="AP112" s="35">
        <f t="shared" si="163"/>
        <v>0</v>
      </c>
      <c r="AQ112" s="35">
        <f t="shared" si="163"/>
        <v>0</v>
      </c>
      <c r="AR112" s="35">
        <f t="shared" si="163"/>
        <v>0</v>
      </c>
      <c r="AS112" s="35">
        <f t="shared" si="163"/>
        <v>0</v>
      </c>
      <c r="AT112" s="35">
        <f t="shared" si="163"/>
        <v>0</v>
      </c>
      <c r="AU112" s="35">
        <f t="shared" si="163"/>
        <v>0</v>
      </c>
      <c r="AV112" s="35">
        <f t="shared" si="163"/>
        <v>0</v>
      </c>
      <c r="AW112" s="35">
        <f t="shared" si="163"/>
        <v>0</v>
      </c>
      <c r="AX112" s="35">
        <f t="shared" si="163"/>
        <v>0</v>
      </c>
      <c r="AY112" s="35">
        <f t="shared" si="163"/>
        <v>0</v>
      </c>
      <c r="AZ112" s="35">
        <f t="shared" si="163"/>
        <v>0</v>
      </c>
      <c r="BA112" s="35">
        <f t="shared" si="163"/>
        <v>0</v>
      </c>
      <c r="BB112" s="35">
        <f t="shared" si="163"/>
        <v>0</v>
      </c>
      <c r="BC112" s="35">
        <f t="shared" si="163"/>
        <v>0</v>
      </c>
      <c r="BD112" s="35">
        <f t="shared" si="163"/>
        <v>854.40636044642565</v>
      </c>
      <c r="BE112" s="35">
        <f t="shared" si="163"/>
        <v>833.23331070706774</v>
      </c>
      <c r="BF112" s="35">
        <f t="shared" si="163"/>
        <v>812.06026096770984</v>
      </c>
      <c r="BG112" s="35">
        <f t="shared" si="163"/>
        <v>790.88721122835193</v>
      </c>
      <c r="BH112" s="35">
        <f t="shared" si="163"/>
        <v>769.71416148899402</v>
      </c>
      <c r="BI112" s="35">
        <f t="shared" si="163"/>
        <v>748.54111174963612</v>
      </c>
      <c r="BJ112" s="35">
        <f t="shared" si="163"/>
        <v>727.36806201027821</v>
      </c>
      <c r="BK112" s="35">
        <f t="shared" si="163"/>
        <v>706.1950122709203</v>
      </c>
      <c r="BL112" s="35">
        <f t="shared" si="163"/>
        <v>685.02196253156239</v>
      </c>
      <c r="BM112" s="35">
        <f t="shared" si="163"/>
        <v>663.84891279220449</v>
      </c>
      <c r="BN112" s="35">
        <f t="shared" si="163"/>
        <v>642.67586305284658</v>
      </c>
      <c r="BO112" s="35">
        <f t="shared" si="163"/>
        <v>621.50281331348867</v>
      </c>
      <c r="BP112" s="35">
        <f t="shared" si="163"/>
        <v>600.32976357413077</v>
      </c>
      <c r="BQ112" s="35">
        <f t="shared" si="163"/>
        <v>579.15671383477286</v>
      </c>
      <c r="BR112" s="35">
        <f t="shared" si="163"/>
        <v>557.98366409541495</v>
      </c>
      <c r="BS112" s="35">
        <f t="shared" si="163"/>
        <v>536.81061435605704</v>
      </c>
    </row>
    <row r="113" spans="6:71" ht="15" hidden="1" customHeight="1" outlineLevel="1">
      <c r="F113" t="s">
        <v>169</v>
      </c>
      <c r="L113" s="22" t="s">
        <v>170</v>
      </c>
      <c r="O113" s="22">
        <v>39</v>
      </c>
      <c r="P113" s="39"/>
      <c r="Q113" s="45"/>
      <c r="R113" s="35">
        <f t="shared" ref="R113:AW113" si="164">IF(R$2&gt;=$O113,IF(R112-HLOOKUP($O113,$R$2:$BS$33,30,FALSE)/HLOOKUP($O113,$R$2:$BS$33,31,FALSE)&lt;=0,R112,HLOOKUP($O113,$R$2:$BS$33,30,FALSE)/HLOOKUP($O113,$R$2:$BS$33,31,FALSE)),0)</f>
        <v>0</v>
      </c>
      <c r="S113" s="35">
        <f t="shared" si="164"/>
        <v>0</v>
      </c>
      <c r="T113" s="35">
        <f t="shared" si="164"/>
        <v>0</v>
      </c>
      <c r="U113" s="35">
        <f t="shared" si="164"/>
        <v>0</v>
      </c>
      <c r="V113" s="35">
        <f t="shared" si="164"/>
        <v>0</v>
      </c>
      <c r="W113" s="35">
        <f t="shared" si="164"/>
        <v>0</v>
      </c>
      <c r="X113" s="35">
        <f t="shared" si="164"/>
        <v>0</v>
      </c>
      <c r="Y113" s="35">
        <f t="shared" si="164"/>
        <v>0</v>
      </c>
      <c r="Z113" s="35">
        <f t="shared" si="164"/>
        <v>0</v>
      </c>
      <c r="AA113" s="35">
        <f t="shared" si="164"/>
        <v>0</v>
      </c>
      <c r="AB113" s="35">
        <f t="shared" si="164"/>
        <v>0</v>
      </c>
      <c r="AC113" s="35">
        <f t="shared" si="164"/>
        <v>0</v>
      </c>
      <c r="AD113" s="35">
        <f t="shared" si="164"/>
        <v>0</v>
      </c>
      <c r="AE113" s="35">
        <f t="shared" si="164"/>
        <v>0</v>
      </c>
      <c r="AF113" s="35">
        <f t="shared" si="164"/>
        <v>0</v>
      </c>
      <c r="AG113" s="35">
        <f t="shared" si="164"/>
        <v>0</v>
      </c>
      <c r="AH113" s="35">
        <f t="shared" si="164"/>
        <v>0</v>
      </c>
      <c r="AI113" s="35">
        <f t="shared" si="164"/>
        <v>0</v>
      </c>
      <c r="AJ113" s="35">
        <f t="shared" si="164"/>
        <v>0</v>
      </c>
      <c r="AK113" s="35">
        <f t="shared" si="164"/>
        <v>0</v>
      </c>
      <c r="AL113" s="35">
        <f t="shared" si="164"/>
        <v>0</v>
      </c>
      <c r="AM113" s="35">
        <f t="shared" si="164"/>
        <v>0</v>
      </c>
      <c r="AN113" s="35">
        <f t="shared" si="164"/>
        <v>0</v>
      </c>
      <c r="AO113" s="35">
        <f t="shared" si="164"/>
        <v>0</v>
      </c>
      <c r="AP113" s="35">
        <f t="shared" si="164"/>
        <v>0</v>
      </c>
      <c r="AQ113" s="35">
        <f t="shared" si="164"/>
        <v>0</v>
      </c>
      <c r="AR113" s="35">
        <f t="shared" si="164"/>
        <v>0</v>
      </c>
      <c r="AS113" s="35">
        <f t="shared" si="164"/>
        <v>0</v>
      </c>
      <c r="AT113" s="35">
        <f t="shared" si="164"/>
        <v>0</v>
      </c>
      <c r="AU113" s="35">
        <f t="shared" si="164"/>
        <v>0</v>
      </c>
      <c r="AV113" s="35">
        <f t="shared" si="164"/>
        <v>0</v>
      </c>
      <c r="AW113" s="35">
        <f t="shared" si="164"/>
        <v>0</v>
      </c>
      <c r="AX113" s="35">
        <f t="shared" ref="AX113:BS113" si="165">IF(AX$2&gt;=$O113,IF(AX112-HLOOKUP($O113,$R$2:$BS$33,30,FALSE)/HLOOKUP($O113,$R$2:$BS$33,31,FALSE)&lt;=0,AX112,HLOOKUP($O113,$R$2:$BS$33,30,FALSE)/HLOOKUP($O113,$R$2:$BS$33,31,FALSE)),0)</f>
        <v>0</v>
      </c>
      <c r="AY113" s="35">
        <f t="shared" si="165"/>
        <v>0</v>
      </c>
      <c r="AZ113" s="35">
        <f t="shared" si="165"/>
        <v>0</v>
      </c>
      <c r="BA113" s="35">
        <f t="shared" si="165"/>
        <v>0</v>
      </c>
      <c r="BB113" s="35">
        <f t="shared" si="165"/>
        <v>0</v>
      </c>
      <c r="BC113" s="35">
        <f t="shared" si="165"/>
        <v>0</v>
      </c>
      <c r="BD113" s="35">
        <f t="shared" si="165"/>
        <v>21.1730497393579</v>
      </c>
      <c r="BE113" s="35">
        <f t="shared" si="165"/>
        <v>21.1730497393579</v>
      </c>
      <c r="BF113" s="35">
        <f t="shared" si="165"/>
        <v>21.1730497393579</v>
      </c>
      <c r="BG113" s="35">
        <f t="shared" si="165"/>
        <v>21.1730497393579</v>
      </c>
      <c r="BH113" s="35">
        <f t="shared" si="165"/>
        <v>21.1730497393579</v>
      </c>
      <c r="BI113" s="35">
        <f t="shared" si="165"/>
        <v>21.1730497393579</v>
      </c>
      <c r="BJ113" s="35">
        <f t="shared" si="165"/>
        <v>21.1730497393579</v>
      </c>
      <c r="BK113" s="35">
        <f t="shared" si="165"/>
        <v>21.1730497393579</v>
      </c>
      <c r="BL113" s="35">
        <f t="shared" si="165"/>
        <v>21.1730497393579</v>
      </c>
      <c r="BM113" s="35">
        <f t="shared" si="165"/>
        <v>21.1730497393579</v>
      </c>
      <c r="BN113" s="35">
        <f t="shared" si="165"/>
        <v>21.1730497393579</v>
      </c>
      <c r="BO113" s="35">
        <f t="shared" si="165"/>
        <v>21.1730497393579</v>
      </c>
      <c r="BP113" s="35">
        <f t="shared" si="165"/>
        <v>21.1730497393579</v>
      </c>
      <c r="BQ113" s="35">
        <f t="shared" si="165"/>
        <v>21.1730497393579</v>
      </c>
      <c r="BR113" s="35">
        <f t="shared" si="165"/>
        <v>21.1730497393579</v>
      </c>
      <c r="BS113" s="35">
        <f t="shared" si="165"/>
        <v>21.1730497393579</v>
      </c>
    </row>
    <row r="114" spans="6:71" ht="15" hidden="1" customHeight="1" outlineLevel="1">
      <c r="F114" t="s">
        <v>168</v>
      </c>
      <c r="L114" s="22" t="s">
        <v>54</v>
      </c>
      <c r="O114" s="22">
        <v>40</v>
      </c>
      <c r="P114" s="39"/>
      <c r="Q114" s="45"/>
      <c r="R114" s="35">
        <f t="shared" ref="R114:BS114" si="166">IF($O114=R$2,R$40,IF(R$2&gt;$O114,Q114-Q115,0))</f>
        <v>0</v>
      </c>
      <c r="S114" s="35">
        <f t="shared" si="166"/>
        <v>0</v>
      </c>
      <c r="T114" s="35">
        <f t="shared" si="166"/>
        <v>0</v>
      </c>
      <c r="U114" s="35">
        <f t="shared" si="166"/>
        <v>0</v>
      </c>
      <c r="V114" s="35">
        <f t="shared" si="166"/>
        <v>0</v>
      </c>
      <c r="W114" s="35">
        <f t="shared" si="166"/>
        <v>0</v>
      </c>
      <c r="X114" s="35">
        <f t="shared" si="166"/>
        <v>0</v>
      </c>
      <c r="Y114" s="35">
        <f t="shared" si="166"/>
        <v>0</v>
      </c>
      <c r="Z114" s="35">
        <f t="shared" si="166"/>
        <v>0</v>
      </c>
      <c r="AA114" s="35">
        <f t="shared" si="166"/>
        <v>0</v>
      </c>
      <c r="AB114" s="35">
        <f t="shared" si="166"/>
        <v>0</v>
      </c>
      <c r="AC114" s="35">
        <f t="shared" si="166"/>
        <v>0</v>
      </c>
      <c r="AD114" s="35">
        <f t="shared" si="166"/>
        <v>0</v>
      </c>
      <c r="AE114" s="35">
        <f t="shared" si="166"/>
        <v>0</v>
      </c>
      <c r="AF114" s="35">
        <f t="shared" si="166"/>
        <v>0</v>
      </c>
      <c r="AG114" s="35">
        <f t="shared" si="166"/>
        <v>0</v>
      </c>
      <c r="AH114" s="35">
        <f t="shared" si="166"/>
        <v>0</v>
      </c>
      <c r="AI114" s="35">
        <f t="shared" si="166"/>
        <v>0</v>
      </c>
      <c r="AJ114" s="35">
        <f t="shared" si="166"/>
        <v>0</v>
      </c>
      <c r="AK114" s="35">
        <f t="shared" si="166"/>
        <v>0</v>
      </c>
      <c r="AL114" s="35">
        <f t="shared" si="166"/>
        <v>0</v>
      </c>
      <c r="AM114" s="35">
        <f t="shared" si="166"/>
        <v>0</v>
      </c>
      <c r="AN114" s="35">
        <f t="shared" si="166"/>
        <v>0</v>
      </c>
      <c r="AO114" s="35">
        <f t="shared" si="166"/>
        <v>0</v>
      </c>
      <c r="AP114" s="35">
        <f t="shared" si="166"/>
        <v>0</v>
      </c>
      <c r="AQ114" s="35">
        <f t="shared" si="166"/>
        <v>0</v>
      </c>
      <c r="AR114" s="35">
        <f t="shared" si="166"/>
        <v>0</v>
      </c>
      <c r="AS114" s="35">
        <f t="shared" si="166"/>
        <v>0</v>
      </c>
      <c r="AT114" s="35">
        <f t="shared" si="166"/>
        <v>0</v>
      </c>
      <c r="AU114" s="35">
        <f t="shared" si="166"/>
        <v>0</v>
      </c>
      <c r="AV114" s="35">
        <f t="shared" si="166"/>
        <v>0</v>
      </c>
      <c r="AW114" s="35">
        <f t="shared" si="166"/>
        <v>0</v>
      </c>
      <c r="AX114" s="35">
        <f t="shared" si="166"/>
        <v>0</v>
      </c>
      <c r="AY114" s="35">
        <f t="shared" si="166"/>
        <v>0</v>
      </c>
      <c r="AZ114" s="35">
        <f t="shared" si="166"/>
        <v>0</v>
      </c>
      <c r="BA114" s="35">
        <f t="shared" si="166"/>
        <v>0</v>
      </c>
      <c r="BB114" s="35">
        <f t="shared" si="166"/>
        <v>0</v>
      </c>
      <c r="BC114" s="35">
        <f t="shared" si="166"/>
        <v>0</v>
      </c>
      <c r="BD114" s="35">
        <f t="shared" si="166"/>
        <v>0</v>
      </c>
      <c r="BE114" s="35">
        <f t="shared" si="166"/>
        <v>877.48666689293634</v>
      </c>
      <c r="BF114" s="35">
        <f t="shared" si="166"/>
        <v>855.74166392498091</v>
      </c>
      <c r="BG114" s="35">
        <f t="shared" si="166"/>
        <v>833.99666095702548</v>
      </c>
      <c r="BH114" s="35">
        <f t="shared" si="166"/>
        <v>812.25165798907005</v>
      </c>
      <c r="BI114" s="35">
        <f t="shared" si="166"/>
        <v>790.50665502111463</v>
      </c>
      <c r="BJ114" s="35">
        <f t="shared" si="166"/>
        <v>768.7616520531592</v>
      </c>
      <c r="BK114" s="35">
        <f t="shared" si="166"/>
        <v>747.01664908520377</v>
      </c>
      <c r="BL114" s="35">
        <f t="shared" si="166"/>
        <v>725.27164611724834</v>
      </c>
      <c r="BM114" s="35">
        <f t="shared" si="166"/>
        <v>703.52664314929291</v>
      </c>
      <c r="BN114" s="35">
        <f t="shared" si="166"/>
        <v>681.78164018133748</v>
      </c>
      <c r="BO114" s="35">
        <f t="shared" si="166"/>
        <v>660.03663721338205</v>
      </c>
      <c r="BP114" s="35">
        <f t="shared" si="166"/>
        <v>638.29163424542662</v>
      </c>
      <c r="BQ114" s="35">
        <f t="shared" si="166"/>
        <v>616.54663127747119</v>
      </c>
      <c r="BR114" s="35">
        <f t="shared" si="166"/>
        <v>594.80162830951576</v>
      </c>
      <c r="BS114" s="35">
        <f t="shared" si="166"/>
        <v>573.05662534156033</v>
      </c>
    </row>
    <row r="115" spans="6:71" hidden="1" outlineLevel="1">
      <c r="F115" t="s">
        <v>169</v>
      </c>
      <c r="L115" s="22" t="s">
        <v>170</v>
      </c>
      <c r="O115" s="22">
        <v>40</v>
      </c>
      <c r="P115" s="39"/>
      <c r="Q115" s="45"/>
      <c r="R115" s="35">
        <f t="shared" ref="R115:AW115" si="167">IF(R$2&gt;=$O115,IF(R114-HLOOKUP($O115,$R$2:$BS$33,30,FALSE)/HLOOKUP($O115,$R$2:$BS$33,31,FALSE)&lt;=0,R114,HLOOKUP($O115,$R$2:$BS$33,30,FALSE)/HLOOKUP($O115,$R$2:$BS$33,31,FALSE)),0)</f>
        <v>0</v>
      </c>
      <c r="S115" s="35">
        <f t="shared" si="167"/>
        <v>0</v>
      </c>
      <c r="T115" s="35">
        <f t="shared" si="167"/>
        <v>0</v>
      </c>
      <c r="U115" s="35">
        <f t="shared" si="167"/>
        <v>0</v>
      </c>
      <c r="V115" s="35">
        <f t="shared" si="167"/>
        <v>0</v>
      </c>
      <c r="W115" s="35">
        <f t="shared" si="167"/>
        <v>0</v>
      </c>
      <c r="X115" s="35">
        <f t="shared" si="167"/>
        <v>0</v>
      </c>
      <c r="Y115" s="35">
        <f t="shared" si="167"/>
        <v>0</v>
      </c>
      <c r="Z115" s="35">
        <f t="shared" si="167"/>
        <v>0</v>
      </c>
      <c r="AA115" s="35">
        <f t="shared" si="167"/>
        <v>0</v>
      </c>
      <c r="AB115" s="35">
        <f t="shared" si="167"/>
        <v>0</v>
      </c>
      <c r="AC115" s="35">
        <f t="shared" si="167"/>
        <v>0</v>
      </c>
      <c r="AD115" s="35">
        <f t="shared" si="167"/>
        <v>0</v>
      </c>
      <c r="AE115" s="35">
        <f t="shared" si="167"/>
        <v>0</v>
      </c>
      <c r="AF115" s="35">
        <f t="shared" si="167"/>
        <v>0</v>
      </c>
      <c r="AG115" s="35">
        <f t="shared" si="167"/>
        <v>0</v>
      </c>
      <c r="AH115" s="35">
        <f t="shared" si="167"/>
        <v>0</v>
      </c>
      <c r="AI115" s="35">
        <f t="shared" si="167"/>
        <v>0</v>
      </c>
      <c r="AJ115" s="35">
        <f t="shared" si="167"/>
        <v>0</v>
      </c>
      <c r="AK115" s="35">
        <f t="shared" si="167"/>
        <v>0</v>
      </c>
      <c r="AL115" s="35">
        <f t="shared" si="167"/>
        <v>0</v>
      </c>
      <c r="AM115" s="35">
        <f t="shared" si="167"/>
        <v>0</v>
      </c>
      <c r="AN115" s="35">
        <f t="shared" si="167"/>
        <v>0</v>
      </c>
      <c r="AO115" s="35">
        <f t="shared" si="167"/>
        <v>0</v>
      </c>
      <c r="AP115" s="35">
        <f t="shared" si="167"/>
        <v>0</v>
      </c>
      <c r="AQ115" s="35">
        <f t="shared" si="167"/>
        <v>0</v>
      </c>
      <c r="AR115" s="35">
        <f t="shared" si="167"/>
        <v>0</v>
      </c>
      <c r="AS115" s="35">
        <f t="shared" si="167"/>
        <v>0</v>
      </c>
      <c r="AT115" s="35">
        <f t="shared" si="167"/>
        <v>0</v>
      </c>
      <c r="AU115" s="35">
        <f t="shared" si="167"/>
        <v>0</v>
      </c>
      <c r="AV115" s="35">
        <f t="shared" si="167"/>
        <v>0</v>
      </c>
      <c r="AW115" s="35">
        <f t="shared" si="167"/>
        <v>0</v>
      </c>
      <c r="AX115" s="35">
        <f t="shared" ref="AX115:BS115" si="168">IF(AX$2&gt;=$O115,IF(AX114-HLOOKUP($O115,$R$2:$BS$33,30,FALSE)/HLOOKUP($O115,$R$2:$BS$33,31,FALSE)&lt;=0,AX114,HLOOKUP($O115,$R$2:$BS$33,30,FALSE)/HLOOKUP($O115,$R$2:$BS$33,31,FALSE)),0)</f>
        <v>0</v>
      </c>
      <c r="AY115" s="35">
        <f t="shared" si="168"/>
        <v>0</v>
      </c>
      <c r="AZ115" s="35">
        <f t="shared" si="168"/>
        <v>0</v>
      </c>
      <c r="BA115" s="35">
        <f t="shared" si="168"/>
        <v>0</v>
      </c>
      <c r="BB115" s="35">
        <f t="shared" si="168"/>
        <v>0</v>
      </c>
      <c r="BC115" s="35">
        <f t="shared" si="168"/>
        <v>0</v>
      </c>
      <c r="BD115" s="35">
        <f t="shared" si="168"/>
        <v>0</v>
      </c>
      <c r="BE115" s="35">
        <f t="shared" si="168"/>
        <v>21.745002967955422</v>
      </c>
      <c r="BF115" s="35">
        <f t="shared" si="168"/>
        <v>21.745002967955422</v>
      </c>
      <c r="BG115" s="35">
        <f t="shared" si="168"/>
        <v>21.745002967955422</v>
      </c>
      <c r="BH115" s="35">
        <f t="shared" si="168"/>
        <v>21.745002967955422</v>
      </c>
      <c r="BI115" s="35">
        <f t="shared" si="168"/>
        <v>21.745002967955422</v>
      </c>
      <c r="BJ115" s="35">
        <f t="shared" si="168"/>
        <v>21.745002967955422</v>
      </c>
      <c r="BK115" s="35">
        <f t="shared" si="168"/>
        <v>21.745002967955422</v>
      </c>
      <c r="BL115" s="35">
        <f t="shared" si="168"/>
        <v>21.745002967955422</v>
      </c>
      <c r="BM115" s="35">
        <f t="shared" si="168"/>
        <v>21.745002967955422</v>
      </c>
      <c r="BN115" s="35">
        <f t="shared" si="168"/>
        <v>21.745002967955422</v>
      </c>
      <c r="BO115" s="35">
        <f t="shared" si="168"/>
        <v>21.745002967955422</v>
      </c>
      <c r="BP115" s="35">
        <f t="shared" si="168"/>
        <v>21.745002967955422</v>
      </c>
      <c r="BQ115" s="35">
        <f t="shared" si="168"/>
        <v>21.745002967955422</v>
      </c>
      <c r="BR115" s="35">
        <f t="shared" si="168"/>
        <v>21.745002967955422</v>
      </c>
      <c r="BS115" s="35">
        <f t="shared" si="168"/>
        <v>21.745002967955422</v>
      </c>
    </row>
    <row r="116" spans="6:71" hidden="1" outlineLevel="1">
      <c r="F116" t="s">
        <v>168</v>
      </c>
      <c r="L116" s="22" t="s">
        <v>54</v>
      </c>
      <c r="O116" s="22">
        <v>41</v>
      </c>
      <c r="P116" s="39"/>
      <c r="Q116" s="45"/>
      <c r="R116" s="35">
        <f t="shared" ref="R116:BS116" si="169">IF($O116=R$2,R$40,IF(R$2&gt;$O116,Q116-Q117,0))</f>
        <v>0</v>
      </c>
      <c r="S116" s="35">
        <f t="shared" si="169"/>
        <v>0</v>
      </c>
      <c r="T116" s="35">
        <f t="shared" si="169"/>
        <v>0</v>
      </c>
      <c r="U116" s="35">
        <f t="shared" si="169"/>
        <v>0</v>
      </c>
      <c r="V116" s="35">
        <f t="shared" si="169"/>
        <v>0</v>
      </c>
      <c r="W116" s="35">
        <f t="shared" si="169"/>
        <v>0</v>
      </c>
      <c r="X116" s="35">
        <f t="shared" si="169"/>
        <v>0</v>
      </c>
      <c r="Y116" s="35">
        <f t="shared" si="169"/>
        <v>0</v>
      </c>
      <c r="Z116" s="35">
        <f t="shared" si="169"/>
        <v>0</v>
      </c>
      <c r="AA116" s="35">
        <f t="shared" si="169"/>
        <v>0</v>
      </c>
      <c r="AB116" s="35">
        <f t="shared" si="169"/>
        <v>0</v>
      </c>
      <c r="AC116" s="35">
        <f t="shared" si="169"/>
        <v>0</v>
      </c>
      <c r="AD116" s="35">
        <f t="shared" si="169"/>
        <v>0</v>
      </c>
      <c r="AE116" s="35">
        <f t="shared" si="169"/>
        <v>0</v>
      </c>
      <c r="AF116" s="35">
        <f t="shared" si="169"/>
        <v>0</v>
      </c>
      <c r="AG116" s="35">
        <f t="shared" si="169"/>
        <v>0</v>
      </c>
      <c r="AH116" s="35">
        <f t="shared" si="169"/>
        <v>0</v>
      </c>
      <c r="AI116" s="35">
        <f t="shared" si="169"/>
        <v>0</v>
      </c>
      <c r="AJ116" s="35">
        <f t="shared" si="169"/>
        <v>0</v>
      </c>
      <c r="AK116" s="35">
        <f t="shared" si="169"/>
        <v>0</v>
      </c>
      <c r="AL116" s="35">
        <f t="shared" si="169"/>
        <v>0</v>
      </c>
      <c r="AM116" s="35">
        <f t="shared" si="169"/>
        <v>0</v>
      </c>
      <c r="AN116" s="35">
        <f t="shared" si="169"/>
        <v>0</v>
      </c>
      <c r="AO116" s="35">
        <f t="shared" si="169"/>
        <v>0</v>
      </c>
      <c r="AP116" s="35">
        <f t="shared" si="169"/>
        <v>0</v>
      </c>
      <c r="AQ116" s="35">
        <f t="shared" si="169"/>
        <v>0</v>
      </c>
      <c r="AR116" s="35">
        <f t="shared" si="169"/>
        <v>0</v>
      </c>
      <c r="AS116" s="35">
        <f t="shared" si="169"/>
        <v>0</v>
      </c>
      <c r="AT116" s="35">
        <f t="shared" si="169"/>
        <v>0</v>
      </c>
      <c r="AU116" s="35">
        <f t="shared" si="169"/>
        <v>0</v>
      </c>
      <c r="AV116" s="35">
        <f t="shared" si="169"/>
        <v>0</v>
      </c>
      <c r="AW116" s="35">
        <f t="shared" si="169"/>
        <v>0</v>
      </c>
      <c r="AX116" s="35">
        <f t="shared" si="169"/>
        <v>0</v>
      </c>
      <c r="AY116" s="35">
        <f t="shared" si="169"/>
        <v>0</v>
      </c>
      <c r="AZ116" s="35">
        <f t="shared" si="169"/>
        <v>0</v>
      </c>
      <c r="BA116" s="35">
        <f t="shared" si="169"/>
        <v>0</v>
      </c>
      <c r="BB116" s="35">
        <f t="shared" si="169"/>
        <v>0</v>
      </c>
      <c r="BC116" s="35">
        <f t="shared" si="169"/>
        <v>0</v>
      </c>
      <c r="BD116" s="35">
        <f t="shared" si="169"/>
        <v>0</v>
      </c>
      <c r="BE116" s="35">
        <f t="shared" si="169"/>
        <v>0</v>
      </c>
      <c r="BF116" s="35">
        <f t="shared" si="169"/>
        <v>901.09956900784312</v>
      </c>
      <c r="BG116" s="35">
        <f t="shared" si="169"/>
        <v>878.76941455446536</v>
      </c>
      <c r="BH116" s="35">
        <f t="shared" si="169"/>
        <v>856.4392601010876</v>
      </c>
      <c r="BI116" s="35">
        <f t="shared" si="169"/>
        <v>834.10910564770984</v>
      </c>
      <c r="BJ116" s="35">
        <f t="shared" si="169"/>
        <v>811.77895119433208</v>
      </c>
      <c r="BK116" s="35">
        <f t="shared" si="169"/>
        <v>789.44879674095432</v>
      </c>
      <c r="BL116" s="35">
        <f t="shared" si="169"/>
        <v>767.11864228757656</v>
      </c>
      <c r="BM116" s="35">
        <f t="shared" si="169"/>
        <v>744.7884878341988</v>
      </c>
      <c r="BN116" s="35">
        <f t="shared" si="169"/>
        <v>722.45833338082105</v>
      </c>
      <c r="BO116" s="35">
        <f t="shared" si="169"/>
        <v>700.12817892744329</v>
      </c>
      <c r="BP116" s="35">
        <f t="shared" si="169"/>
        <v>677.79802447406553</v>
      </c>
      <c r="BQ116" s="35">
        <f t="shared" si="169"/>
        <v>655.46787002068777</v>
      </c>
      <c r="BR116" s="35">
        <f t="shared" si="169"/>
        <v>633.13771556731001</v>
      </c>
      <c r="BS116" s="35">
        <f t="shared" si="169"/>
        <v>610.80756111393225</v>
      </c>
    </row>
    <row r="117" spans="6:71" hidden="1" outlineLevel="1">
      <c r="F117" t="s">
        <v>169</v>
      </c>
      <c r="L117" s="22" t="s">
        <v>170</v>
      </c>
      <c r="O117" s="22">
        <v>41</v>
      </c>
      <c r="P117" s="39"/>
      <c r="Q117" s="45"/>
      <c r="R117" s="35">
        <f t="shared" ref="R117:AW117" si="170">IF(R$2&gt;=$O117,IF(R116-HLOOKUP($O117,$R$2:$BS$33,30,FALSE)/HLOOKUP($O117,$R$2:$BS$33,31,FALSE)&lt;=0,R116,HLOOKUP($O117,$R$2:$BS$33,30,FALSE)/HLOOKUP($O117,$R$2:$BS$33,31,FALSE)),0)</f>
        <v>0</v>
      </c>
      <c r="S117" s="35">
        <f t="shared" si="170"/>
        <v>0</v>
      </c>
      <c r="T117" s="35">
        <f t="shared" si="170"/>
        <v>0</v>
      </c>
      <c r="U117" s="35">
        <f t="shared" si="170"/>
        <v>0</v>
      </c>
      <c r="V117" s="35">
        <f t="shared" si="170"/>
        <v>0</v>
      </c>
      <c r="W117" s="35">
        <f t="shared" si="170"/>
        <v>0</v>
      </c>
      <c r="X117" s="35">
        <f t="shared" si="170"/>
        <v>0</v>
      </c>
      <c r="Y117" s="35">
        <f t="shared" si="170"/>
        <v>0</v>
      </c>
      <c r="Z117" s="35">
        <f t="shared" si="170"/>
        <v>0</v>
      </c>
      <c r="AA117" s="35">
        <f t="shared" si="170"/>
        <v>0</v>
      </c>
      <c r="AB117" s="35">
        <f t="shared" si="170"/>
        <v>0</v>
      </c>
      <c r="AC117" s="35">
        <f t="shared" si="170"/>
        <v>0</v>
      </c>
      <c r="AD117" s="35">
        <f t="shared" si="170"/>
        <v>0</v>
      </c>
      <c r="AE117" s="35">
        <f t="shared" si="170"/>
        <v>0</v>
      </c>
      <c r="AF117" s="35">
        <f t="shared" si="170"/>
        <v>0</v>
      </c>
      <c r="AG117" s="35">
        <f t="shared" si="170"/>
        <v>0</v>
      </c>
      <c r="AH117" s="35">
        <f t="shared" si="170"/>
        <v>0</v>
      </c>
      <c r="AI117" s="35">
        <f t="shared" si="170"/>
        <v>0</v>
      </c>
      <c r="AJ117" s="35">
        <f t="shared" si="170"/>
        <v>0</v>
      </c>
      <c r="AK117" s="35">
        <f t="shared" si="170"/>
        <v>0</v>
      </c>
      <c r="AL117" s="35">
        <f t="shared" si="170"/>
        <v>0</v>
      </c>
      <c r="AM117" s="35">
        <f t="shared" si="170"/>
        <v>0</v>
      </c>
      <c r="AN117" s="35">
        <f t="shared" si="170"/>
        <v>0</v>
      </c>
      <c r="AO117" s="35">
        <f t="shared" si="170"/>
        <v>0</v>
      </c>
      <c r="AP117" s="35">
        <f t="shared" si="170"/>
        <v>0</v>
      </c>
      <c r="AQ117" s="35">
        <f t="shared" si="170"/>
        <v>0</v>
      </c>
      <c r="AR117" s="35">
        <f t="shared" si="170"/>
        <v>0</v>
      </c>
      <c r="AS117" s="35">
        <f t="shared" si="170"/>
        <v>0</v>
      </c>
      <c r="AT117" s="35">
        <f t="shared" si="170"/>
        <v>0</v>
      </c>
      <c r="AU117" s="35">
        <f t="shared" si="170"/>
        <v>0</v>
      </c>
      <c r="AV117" s="35">
        <f t="shared" si="170"/>
        <v>0</v>
      </c>
      <c r="AW117" s="35">
        <f t="shared" si="170"/>
        <v>0</v>
      </c>
      <c r="AX117" s="35">
        <f t="shared" ref="AX117:BS117" si="171">IF(AX$2&gt;=$O117,IF(AX116-HLOOKUP($O117,$R$2:$BS$33,30,FALSE)/HLOOKUP($O117,$R$2:$BS$33,31,FALSE)&lt;=0,AX116,HLOOKUP($O117,$R$2:$BS$33,30,FALSE)/HLOOKUP($O117,$R$2:$BS$33,31,FALSE)),0)</f>
        <v>0</v>
      </c>
      <c r="AY117" s="35">
        <f t="shared" si="171"/>
        <v>0</v>
      </c>
      <c r="AZ117" s="35">
        <f t="shared" si="171"/>
        <v>0</v>
      </c>
      <c r="BA117" s="35">
        <f t="shared" si="171"/>
        <v>0</v>
      </c>
      <c r="BB117" s="35">
        <f t="shared" si="171"/>
        <v>0</v>
      </c>
      <c r="BC117" s="35">
        <f t="shared" si="171"/>
        <v>0</v>
      </c>
      <c r="BD117" s="35">
        <f t="shared" si="171"/>
        <v>0</v>
      </c>
      <c r="BE117" s="35">
        <f t="shared" si="171"/>
        <v>0</v>
      </c>
      <c r="BF117" s="35">
        <f t="shared" si="171"/>
        <v>22.330154453377752</v>
      </c>
      <c r="BG117" s="35">
        <f t="shared" si="171"/>
        <v>22.330154453377752</v>
      </c>
      <c r="BH117" s="35">
        <f t="shared" si="171"/>
        <v>22.330154453377752</v>
      </c>
      <c r="BI117" s="35">
        <f t="shared" si="171"/>
        <v>22.330154453377752</v>
      </c>
      <c r="BJ117" s="35">
        <f t="shared" si="171"/>
        <v>22.330154453377752</v>
      </c>
      <c r="BK117" s="35">
        <f t="shared" si="171"/>
        <v>22.330154453377752</v>
      </c>
      <c r="BL117" s="35">
        <f t="shared" si="171"/>
        <v>22.330154453377752</v>
      </c>
      <c r="BM117" s="35">
        <f t="shared" si="171"/>
        <v>22.330154453377752</v>
      </c>
      <c r="BN117" s="35">
        <f t="shared" si="171"/>
        <v>22.330154453377752</v>
      </c>
      <c r="BO117" s="35">
        <f t="shared" si="171"/>
        <v>22.330154453377752</v>
      </c>
      <c r="BP117" s="35">
        <f t="shared" si="171"/>
        <v>22.330154453377752</v>
      </c>
      <c r="BQ117" s="35">
        <f t="shared" si="171"/>
        <v>22.330154453377752</v>
      </c>
      <c r="BR117" s="35">
        <f t="shared" si="171"/>
        <v>22.330154453377752</v>
      </c>
      <c r="BS117" s="35">
        <f t="shared" si="171"/>
        <v>22.330154453377752</v>
      </c>
    </row>
    <row r="118" spans="6:71" hidden="1" outlineLevel="1">
      <c r="F118" t="s">
        <v>168</v>
      </c>
      <c r="L118" s="22" t="s">
        <v>54</v>
      </c>
      <c r="O118" s="22">
        <v>42</v>
      </c>
      <c r="P118" s="39"/>
      <c r="Q118" s="45"/>
      <c r="R118" s="35">
        <f t="shared" ref="R118:BS118" si="172">IF($O118=R$2,R$40,IF(R$2&gt;$O118,Q118-Q119,0))</f>
        <v>0</v>
      </c>
      <c r="S118" s="35">
        <f t="shared" si="172"/>
        <v>0</v>
      </c>
      <c r="T118" s="35">
        <f t="shared" si="172"/>
        <v>0</v>
      </c>
      <c r="U118" s="35">
        <f t="shared" si="172"/>
        <v>0</v>
      </c>
      <c r="V118" s="35">
        <f t="shared" si="172"/>
        <v>0</v>
      </c>
      <c r="W118" s="35">
        <f t="shared" si="172"/>
        <v>0</v>
      </c>
      <c r="X118" s="35">
        <f t="shared" si="172"/>
        <v>0</v>
      </c>
      <c r="Y118" s="35">
        <f t="shared" si="172"/>
        <v>0</v>
      </c>
      <c r="Z118" s="35">
        <f t="shared" si="172"/>
        <v>0</v>
      </c>
      <c r="AA118" s="35">
        <f t="shared" si="172"/>
        <v>0</v>
      </c>
      <c r="AB118" s="35">
        <f t="shared" si="172"/>
        <v>0</v>
      </c>
      <c r="AC118" s="35">
        <f t="shared" si="172"/>
        <v>0</v>
      </c>
      <c r="AD118" s="35">
        <f t="shared" si="172"/>
        <v>0</v>
      </c>
      <c r="AE118" s="35">
        <f t="shared" si="172"/>
        <v>0</v>
      </c>
      <c r="AF118" s="35">
        <f t="shared" si="172"/>
        <v>0</v>
      </c>
      <c r="AG118" s="35">
        <f t="shared" si="172"/>
        <v>0</v>
      </c>
      <c r="AH118" s="35">
        <f t="shared" si="172"/>
        <v>0</v>
      </c>
      <c r="AI118" s="35">
        <f t="shared" si="172"/>
        <v>0</v>
      </c>
      <c r="AJ118" s="35">
        <f t="shared" si="172"/>
        <v>0</v>
      </c>
      <c r="AK118" s="35">
        <f t="shared" si="172"/>
        <v>0</v>
      </c>
      <c r="AL118" s="35">
        <f t="shared" si="172"/>
        <v>0</v>
      </c>
      <c r="AM118" s="35">
        <f t="shared" si="172"/>
        <v>0</v>
      </c>
      <c r="AN118" s="35">
        <f t="shared" si="172"/>
        <v>0</v>
      </c>
      <c r="AO118" s="35">
        <f t="shared" si="172"/>
        <v>0</v>
      </c>
      <c r="AP118" s="35">
        <f t="shared" si="172"/>
        <v>0</v>
      </c>
      <c r="AQ118" s="35">
        <f t="shared" si="172"/>
        <v>0</v>
      </c>
      <c r="AR118" s="35">
        <f t="shared" si="172"/>
        <v>0</v>
      </c>
      <c r="AS118" s="35">
        <f t="shared" si="172"/>
        <v>0</v>
      </c>
      <c r="AT118" s="35">
        <f t="shared" si="172"/>
        <v>0</v>
      </c>
      <c r="AU118" s="35">
        <f t="shared" si="172"/>
        <v>0</v>
      </c>
      <c r="AV118" s="35">
        <f t="shared" si="172"/>
        <v>0</v>
      </c>
      <c r="AW118" s="35">
        <f t="shared" si="172"/>
        <v>0</v>
      </c>
      <c r="AX118" s="35">
        <f t="shared" si="172"/>
        <v>0</v>
      </c>
      <c r="AY118" s="35">
        <f t="shared" si="172"/>
        <v>0</v>
      </c>
      <c r="AZ118" s="35">
        <f t="shared" si="172"/>
        <v>0</v>
      </c>
      <c r="BA118" s="35">
        <f t="shared" si="172"/>
        <v>0</v>
      </c>
      <c r="BB118" s="35">
        <f t="shared" si="172"/>
        <v>0</v>
      </c>
      <c r="BC118" s="35">
        <f t="shared" si="172"/>
        <v>0</v>
      </c>
      <c r="BD118" s="35">
        <f t="shared" si="172"/>
        <v>0</v>
      </c>
      <c r="BE118" s="35">
        <f t="shared" si="172"/>
        <v>0</v>
      </c>
      <c r="BF118" s="35">
        <f t="shared" si="172"/>
        <v>0</v>
      </c>
      <c r="BG118" s="35">
        <f t="shared" si="172"/>
        <v>925.24519989073303</v>
      </c>
      <c r="BH118" s="35">
        <f t="shared" si="172"/>
        <v>902.31669239676637</v>
      </c>
      <c r="BI118" s="35">
        <f t="shared" si="172"/>
        <v>879.38818490279971</v>
      </c>
      <c r="BJ118" s="35">
        <f t="shared" si="172"/>
        <v>856.45967740883304</v>
      </c>
      <c r="BK118" s="35">
        <f t="shared" si="172"/>
        <v>833.53116991486638</v>
      </c>
      <c r="BL118" s="35">
        <f t="shared" si="172"/>
        <v>810.60266242089972</v>
      </c>
      <c r="BM118" s="35">
        <f t="shared" si="172"/>
        <v>787.67415492693306</v>
      </c>
      <c r="BN118" s="35">
        <f t="shared" si="172"/>
        <v>764.74564743296639</v>
      </c>
      <c r="BO118" s="35">
        <f t="shared" si="172"/>
        <v>741.81713993899973</v>
      </c>
      <c r="BP118" s="35">
        <f t="shared" si="172"/>
        <v>718.88863244503307</v>
      </c>
      <c r="BQ118" s="35">
        <f t="shared" si="172"/>
        <v>695.9601249510664</v>
      </c>
      <c r="BR118" s="35">
        <f t="shared" si="172"/>
        <v>673.03161745709974</v>
      </c>
      <c r="BS118" s="35">
        <f t="shared" si="172"/>
        <v>650.10310996313308</v>
      </c>
    </row>
    <row r="119" spans="6:71" hidden="1" outlineLevel="1">
      <c r="F119" t="s">
        <v>169</v>
      </c>
      <c r="L119" s="22" t="s">
        <v>170</v>
      </c>
      <c r="O119" s="22">
        <v>42</v>
      </c>
      <c r="P119" s="39"/>
      <c r="Q119" s="45"/>
      <c r="R119" s="35">
        <f t="shared" ref="R119:AW119" si="173">IF(R$2&gt;=$O119,IF(R118-HLOOKUP($O119,$R$2:$BS$33,30,FALSE)/HLOOKUP($O119,$R$2:$BS$33,31,FALSE)&lt;=0,R118,HLOOKUP($O119,$R$2:$BS$33,30,FALSE)/HLOOKUP($O119,$R$2:$BS$33,31,FALSE)),0)</f>
        <v>0</v>
      </c>
      <c r="S119" s="35">
        <f t="shared" si="173"/>
        <v>0</v>
      </c>
      <c r="T119" s="35">
        <f t="shared" si="173"/>
        <v>0</v>
      </c>
      <c r="U119" s="35">
        <f t="shared" si="173"/>
        <v>0</v>
      </c>
      <c r="V119" s="35">
        <f t="shared" si="173"/>
        <v>0</v>
      </c>
      <c r="W119" s="35">
        <f t="shared" si="173"/>
        <v>0</v>
      </c>
      <c r="X119" s="35">
        <f t="shared" si="173"/>
        <v>0</v>
      </c>
      <c r="Y119" s="35">
        <f t="shared" si="173"/>
        <v>0</v>
      </c>
      <c r="Z119" s="35">
        <f t="shared" si="173"/>
        <v>0</v>
      </c>
      <c r="AA119" s="35">
        <f t="shared" si="173"/>
        <v>0</v>
      </c>
      <c r="AB119" s="35">
        <f t="shared" si="173"/>
        <v>0</v>
      </c>
      <c r="AC119" s="35">
        <f t="shared" si="173"/>
        <v>0</v>
      </c>
      <c r="AD119" s="35">
        <f t="shared" si="173"/>
        <v>0</v>
      </c>
      <c r="AE119" s="35">
        <f t="shared" si="173"/>
        <v>0</v>
      </c>
      <c r="AF119" s="35">
        <f t="shared" si="173"/>
        <v>0</v>
      </c>
      <c r="AG119" s="35">
        <f t="shared" si="173"/>
        <v>0</v>
      </c>
      <c r="AH119" s="35">
        <f t="shared" si="173"/>
        <v>0</v>
      </c>
      <c r="AI119" s="35">
        <f t="shared" si="173"/>
        <v>0</v>
      </c>
      <c r="AJ119" s="35">
        <f t="shared" si="173"/>
        <v>0</v>
      </c>
      <c r="AK119" s="35">
        <f t="shared" si="173"/>
        <v>0</v>
      </c>
      <c r="AL119" s="35">
        <f t="shared" si="173"/>
        <v>0</v>
      </c>
      <c r="AM119" s="35">
        <f t="shared" si="173"/>
        <v>0</v>
      </c>
      <c r="AN119" s="35">
        <f t="shared" si="173"/>
        <v>0</v>
      </c>
      <c r="AO119" s="35">
        <f t="shared" si="173"/>
        <v>0</v>
      </c>
      <c r="AP119" s="35">
        <f t="shared" si="173"/>
        <v>0</v>
      </c>
      <c r="AQ119" s="35">
        <f t="shared" si="173"/>
        <v>0</v>
      </c>
      <c r="AR119" s="35">
        <f t="shared" si="173"/>
        <v>0</v>
      </c>
      <c r="AS119" s="35">
        <f t="shared" si="173"/>
        <v>0</v>
      </c>
      <c r="AT119" s="35">
        <f t="shared" si="173"/>
        <v>0</v>
      </c>
      <c r="AU119" s="35">
        <f t="shared" si="173"/>
        <v>0</v>
      </c>
      <c r="AV119" s="35">
        <f t="shared" si="173"/>
        <v>0</v>
      </c>
      <c r="AW119" s="35">
        <f t="shared" si="173"/>
        <v>0</v>
      </c>
      <c r="AX119" s="35">
        <f t="shared" ref="AX119:BS119" si="174">IF(AX$2&gt;=$O119,IF(AX118-HLOOKUP($O119,$R$2:$BS$33,30,FALSE)/HLOOKUP($O119,$R$2:$BS$33,31,FALSE)&lt;=0,AX118,HLOOKUP($O119,$R$2:$BS$33,30,FALSE)/HLOOKUP($O119,$R$2:$BS$33,31,FALSE)),0)</f>
        <v>0</v>
      </c>
      <c r="AY119" s="35">
        <f t="shared" si="174"/>
        <v>0</v>
      </c>
      <c r="AZ119" s="35">
        <f t="shared" si="174"/>
        <v>0</v>
      </c>
      <c r="BA119" s="35">
        <f t="shared" si="174"/>
        <v>0</v>
      </c>
      <c r="BB119" s="35">
        <f t="shared" si="174"/>
        <v>0</v>
      </c>
      <c r="BC119" s="35">
        <f t="shared" si="174"/>
        <v>0</v>
      </c>
      <c r="BD119" s="35">
        <f t="shared" si="174"/>
        <v>0</v>
      </c>
      <c r="BE119" s="35">
        <f t="shared" si="174"/>
        <v>0</v>
      </c>
      <c r="BF119" s="35">
        <f t="shared" si="174"/>
        <v>0</v>
      </c>
      <c r="BG119" s="35">
        <f t="shared" si="174"/>
        <v>22.928507493966638</v>
      </c>
      <c r="BH119" s="35">
        <f t="shared" si="174"/>
        <v>22.928507493966638</v>
      </c>
      <c r="BI119" s="35">
        <f t="shared" si="174"/>
        <v>22.928507493966638</v>
      </c>
      <c r="BJ119" s="35">
        <f t="shared" si="174"/>
        <v>22.928507493966638</v>
      </c>
      <c r="BK119" s="35">
        <f t="shared" si="174"/>
        <v>22.928507493966638</v>
      </c>
      <c r="BL119" s="35">
        <f t="shared" si="174"/>
        <v>22.928507493966638</v>
      </c>
      <c r="BM119" s="35">
        <f t="shared" si="174"/>
        <v>22.928507493966638</v>
      </c>
      <c r="BN119" s="35">
        <f t="shared" si="174"/>
        <v>22.928507493966638</v>
      </c>
      <c r="BO119" s="35">
        <f t="shared" si="174"/>
        <v>22.928507493966638</v>
      </c>
      <c r="BP119" s="35">
        <f t="shared" si="174"/>
        <v>22.928507493966638</v>
      </c>
      <c r="BQ119" s="35">
        <f t="shared" si="174"/>
        <v>22.928507493966638</v>
      </c>
      <c r="BR119" s="35">
        <f t="shared" si="174"/>
        <v>22.928507493966638</v>
      </c>
      <c r="BS119" s="35">
        <f t="shared" si="174"/>
        <v>22.928507493966638</v>
      </c>
    </row>
    <row r="120" spans="6:71" hidden="1" outlineLevel="1">
      <c r="F120" t="s">
        <v>168</v>
      </c>
      <c r="L120" s="22" t="s">
        <v>54</v>
      </c>
      <c r="O120" s="22">
        <v>43</v>
      </c>
      <c r="P120" s="39"/>
      <c r="Q120" s="45"/>
      <c r="R120" s="35">
        <f t="shared" ref="R120:BS120" si="175">IF($O120=R$2,R$40,IF(R$2&gt;$O120,Q120-Q121,0))</f>
        <v>0</v>
      </c>
      <c r="S120" s="35">
        <f t="shared" si="175"/>
        <v>0</v>
      </c>
      <c r="T120" s="35">
        <f t="shared" si="175"/>
        <v>0</v>
      </c>
      <c r="U120" s="35">
        <f t="shared" si="175"/>
        <v>0</v>
      </c>
      <c r="V120" s="35">
        <f t="shared" si="175"/>
        <v>0</v>
      </c>
      <c r="W120" s="35">
        <f t="shared" si="175"/>
        <v>0</v>
      </c>
      <c r="X120" s="35">
        <f t="shared" si="175"/>
        <v>0</v>
      </c>
      <c r="Y120" s="35">
        <f t="shared" si="175"/>
        <v>0</v>
      </c>
      <c r="Z120" s="35">
        <f t="shared" si="175"/>
        <v>0</v>
      </c>
      <c r="AA120" s="35">
        <f t="shared" si="175"/>
        <v>0</v>
      </c>
      <c r="AB120" s="35">
        <f t="shared" si="175"/>
        <v>0</v>
      </c>
      <c r="AC120" s="35">
        <f t="shared" si="175"/>
        <v>0</v>
      </c>
      <c r="AD120" s="35">
        <f t="shared" si="175"/>
        <v>0</v>
      </c>
      <c r="AE120" s="35">
        <f t="shared" si="175"/>
        <v>0</v>
      </c>
      <c r="AF120" s="35">
        <f t="shared" si="175"/>
        <v>0</v>
      </c>
      <c r="AG120" s="35">
        <f t="shared" si="175"/>
        <v>0</v>
      </c>
      <c r="AH120" s="35">
        <f t="shared" si="175"/>
        <v>0</v>
      </c>
      <c r="AI120" s="35">
        <f t="shared" si="175"/>
        <v>0</v>
      </c>
      <c r="AJ120" s="35">
        <f t="shared" si="175"/>
        <v>0</v>
      </c>
      <c r="AK120" s="35">
        <f t="shared" si="175"/>
        <v>0</v>
      </c>
      <c r="AL120" s="35">
        <f t="shared" si="175"/>
        <v>0</v>
      </c>
      <c r="AM120" s="35">
        <f t="shared" si="175"/>
        <v>0</v>
      </c>
      <c r="AN120" s="35">
        <f t="shared" si="175"/>
        <v>0</v>
      </c>
      <c r="AO120" s="35">
        <f t="shared" si="175"/>
        <v>0</v>
      </c>
      <c r="AP120" s="35">
        <f t="shared" si="175"/>
        <v>0</v>
      </c>
      <c r="AQ120" s="35">
        <f t="shared" si="175"/>
        <v>0</v>
      </c>
      <c r="AR120" s="35">
        <f t="shared" si="175"/>
        <v>0</v>
      </c>
      <c r="AS120" s="35">
        <f t="shared" si="175"/>
        <v>0</v>
      </c>
      <c r="AT120" s="35">
        <f t="shared" si="175"/>
        <v>0</v>
      </c>
      <c r="AU120" s="35">
        <f t="shared" si="175"/>
        <v>0</v>
      </c>
      <c r="AV120" s="35">
        <f t="shared" si="175"/>
        <v>0</v>
      </c>
      <c r="AW120" s="35">
        <f t="shared" si="175"/>
        <v>0</v>
      </c>
      <c r="AX120" s="35">
        <f t="shared" si="175"/>
        <v>0</v>
      </c>
      <c r="AY120" s="35">
        <f t="shared" si="175"/>
        <v>0</v>
      </c>
      <c r="AZ120" s="35">
        <f t="shared" si="175"/>
        <v>0</v>
      </c>
      <c r="BA120" s="35">
        <f t="shared" si="175"/>
        <v>0</v>
      </c>
      <c r="BB120" s="35">
        <f t="shared" si="175"/>
        <v>0</v>
      </c>
      <c r="BC120" s="35">
        <f t="shared" si="175"/>
        <v>0</v>
      </c>
      <c r="BD120" s="35">
        <f t="shared" si="175"/>
        <v>0</v>
      </c>
      <c r="BE120" s="35">
        <f t="shared" si="175"/>
        <v>0</v>
      </c>
      <c r="BF120" s="35">
        <f t="shared" si="175"/>
        <v>0</v>
      </c>
      <c r="BG120" s="35">
        <f t="shared" si="175"/>
        <v>0</v>
      </c>
      <c r="BH120" s="35">
        <f t="shared" si="175"/>
        <v>949.54760689402781</v>
      </c>
      <c r="BI120" s="35">
        <f t="shared" si="175"/>
        <v>926.01686128938275</v>
      </c>
      <c r="BJ120" s="35">
        <f t="shared" si="175"/>
        <v>902.48611568473768</v>
      </c>
      <c r="BK120" s="35">
        <f t="shared" si="175"/>
        <v>878.95537008009262</v>
      </c>
      <c r="BL120" s="35">
        <f t="shared" si="175"/>
        <v>855.42462447544756</v>
      </c>
      <c r="BM120" s="35">
        <f t="shared" si="175"/>
        <v>831.8938788708025</v>
      </c>
      <c r="BN120" s="35">
        <f t="shared" si="175"/>
        <v>808.36313326615743</v>
      </c>
      <c r="BO120" s="35">
        <f t="shared" si="175"/>
        <v>784.83238766151237</v>
      </c>
      <c r="BP120" s="35">
        <f t="shared" si="175"/>
        <v>761.30164205686731</v>
      </c>
      <c r="BQ120" s="35">
        <f t="shared" si="175"/>
        <v>737.77089645222225</v>
      </c>
      <c r="BR120" s="35">
        <f t="shared" si="175"/>
        <v>714.24015084757718</v>
      </c>
      <c r="BS120" s="35">
        <f t="shared" si="175"/>
        <v>690.70940524293212</v>
      </c>
    </row>
    <row r="121" spans="6:71" hidden="1" outlineLevel="1">
      <c r="F121" t="s">
        <v>169</v>
      </c>
      <c r="L121" s="22" t="s">
        <v>170</v>
      </c>
      <c r="O121" s="22">
        <v>43</v>
      </c>
      <c r="P121" s="39"/>
      <c r="Q121" s="45"/>
      <c r="R121" s="35">
        <f t="shared" ref="R121:AW121" si="176">IF(R$2&gt;=$O121,IF(R120-HLOOKUP($O121,$R$2:$BS$33,30,FALSE)/HLOOKUP($O121,$R$2:$BS$33,31,FALSE)&lt;=0,R120,HLOOKUP($O121,$R$2:$BS$33,30,FALSE)/HLOOKUP($O121,$R$2:$BS$33,31,FALSE)),0)</f>
        <v>0</v>
      </c>
      <c r="S121" s="35">
        <f t="shared" si="176"/>
        <v>0</v>
      </c>
      <c r="T121" s="35">
        <f t="shared" si="176"/>
        <v>0</v>
      </c>
      <c r="U121" s="35">
        <f t="shared" si="176"/>
        <v>0</v>
      </c>
      <c r="V121" s="35">
        <f t="shared" si="176"/>
        <v>0</v>
      </c>
      <c r="W121" s="35">
        <f t="shared" si="176"/>
        <v>0</v>
      </c>
      <c r="X121" s="35">
        <f t="shared" si="176"/>
        <v>0</v>
      </c>
      <c r="Y121" s="35">
        <f t="shared" si="176"/>
        <v>0</v>
      </c>
      <c r="Z121" s="35">
        <f t="shared" si="176"/>
        <v>0</v>
      </c>
      <c r="AA121" s="35">
        <f t="shared" si="176"/>
        <v>0</v>
      </c>
      <c r="AB121" s="35">
        <f t="shared" si="176"/>
        <v>0</v>
      </c>
      <c r="AC121" s="35">
        <f t="shared" si="176"/>
        <v>0</v>
      </c>
      <c r="AD121" s="35">
        <f t="shared" si="176"/>
        <v>0</v>
      </c>
      <c r="AE121" s="35">
        <f t="shared" si="176"/>
        <v>0</v>
      </c>
      <c r="AF121" s="35">
        <f t="shared" si="176"/>
        <v>0</v>
      </c>
      <c r="AG121" s="35">
        <f t="shared" si="176"/>
        <v>0</v>
      </c>
      <c r="AH121" s="35">
        <f t="shared" si="176"/>
        <v>0</v>
      </c>
      <c r="AI121" s="35">
        <f t="shared" si="176"/>
        <v>0</v>
      </c>
      <c r="AJ121" s="35">
        <f t="shared" si="176"/>
        <v>0</v>
      </c>
      <c r="AK121" s="35">
        <f t="shared" si="176"/>
        <v>0</v>
      </c>
      <c r="AL121" s="35">
        <f t="shared" si="176"/>
        <v>0</v>
      </c>
      <c r="AM121" s="35">
        <f t="shared" si="176"/>
        <v>0</v>
      </c>
      <c r="AN121" s="35">
        <f t="shared" si="176"/>
        <v>0</v>
      </c>
      <c r="AO121" s="35">
        <f t="shared" si="176"/>
        <v>0</v>
      </c>
      <c r="AP121" s="35">
        <f t="shared" si="176"/>
        <v>0</v>
      </c>
      <c r="AQ121" s="35">
        <f t="shared" si="176"/>
        <v>0</v>
      </c>
      <c r="AR121" s="35">
        <f t="shared" si="176"/>
        <v>0</v>
      </c>
      <c r="AS121" s="35">
        <f t="shared" si="176"/>
        <v>0</v>
      </c>
      <c r="AT121" s="35">
        <f t="shared" si="176"/>
        <v>0</v>
      </c>
      <c r="AU121" s="35">
        <f t="shared" si="176"/>
        <v>0</v>
      </c>
      <c r="AV121" s="35">
        <f t="shared" si="176"/>
        <v>0</v>
      </c>
      <c r="AW121" s="35">
        <f t="shared" si="176"/>
        <v>0</v>
      </c>
      <c r="AX121" s="35">
        <f t="shared" ref="AX121:BS121" si="177">IF(AX$2&gt;=$O121,IF(AX120-HLOOKUP($O121,$R$2:$BS$33,30,FALSE)/HLOOKUP($O121,$R$2:$BS$33,31,FALSE)&lt;=0,AX120,HLOOKUP($O121,$R$2:$BS$33,30,FALSE)/HLOOKUP($O121,$R$2:$BS$33,31,FALSE)),0)</f>
        <v>0</v>
      </c>
      <c r="AY121" s="35">
        <f t="shared" si="177"/>
        <v>0</v>
      </c>
      <c r="AZ121" s="35">
        <f t="shared" si="177"/>
        <v>0</v>
      </c>
      <c r="BA121" s="35">
        <f t="shared" si="177"/>
        <v>0</v>
      </c>
      <c r="BB121" s="35">
        <f t="shared" si="177"/>
        <v>0</v>
      </c>
      <c r="BC121" s="35">
        <f t="shared" si="177"/>
        <v>0</v>
      </c>
      <c r="BD121" s="35">
        <f t="shared" si="177"/>
        <v>0</v>
      </c>
      <c r="BE121" s="35">
        <f t="shared" si="177"/>
        <v>0</v>
      </c>
      <c r="BF121" s="35">
        <f t="shared" si="177"/>
        <v>0</v>
      </c>
      <c r="BG121" s="35">
        <f t="shared" si="177"/>
        <v>0</v>
      </c>
      <c r="BH121" s="35">
        <f t="shared" si="177"/>
        <v>23.530745604645055</v>
      </c>
      <c r="BI121" s="35">
        <f t="shared" si="177"/>
        <v>23.530745604645055</v>
      </c>
      <c r="BJ121" s="35">
        <f t="shared" si="177"/>
        <v>23.530745604645055</v>
      </c>
      <c r="BK121" s="35">
        <f t="shared" si="177"/>
        <v>23.530745604645055</v>
      </c>
      <c r="BL121" s="35">
        <f t="shared" si="177"/>
        <v>23.530745604645055</v>
      </c>
      <c r="BM121" s="35">
        <f t="shared" si="177"/>
        <v>23.530745604645055</v>
      </c>
      <c r="BN121" s="35">
        <f t="shared" si="177"/>
        <v>23.530745604645055</v>
      </c>
      <c r="BO121" s="35">
        <f t="shared" si="177"/>
        <v>23.530745604645055</v>
      </c>
      <c r="BP121" s="35">
        <f t="shared" si="177"/>
        <v>23.530745604645055</v>
      </c>
      <c r="BQ121" s="35">
        <f t="shared" si="177"/>
        <v>23.530745604645055</v>
      </c>
      <c r="BR121" s="35">
        <f t="shared" si="177"/>
        <v>23.530745604645055</v>
      </c>
      <c r="BS121" s="35">
        <f t="shared" si="177"/>
        <v>23.530745604645055</v>
      </c>
    </row>
    <row r="122" spans="6:71" hidden="1" outlineLevel="1">
      <c r="F122" t="s">
        <v>168</v>
      </c>
      <c r="L122" s="22" t="s">
        <v>54</v>
      </c>
      <c r="O122" s="22">
        <v>44</v>
      </c>
      <c r="P122" s="39"/>
      <c r="Q122" s="45"/>
      <c r="R122" s="35">
        <f t="shared" ref="R122:BS122" si="178">IF($O122=R$2,R$40,IF(R$2&gt;$O122,Q122-Q123,0))</f>
        <v>0</v>
      </c>
      <c r="S122" s="35">
        <f t="shared" si="178"/>
        <v>0</v>
      </c>
      <c r="T122" s="35">
        <f t="shared" si="178"/>
        <v>0</v>
      </c>
      <c r="U122" s="35">
        <f t="shared" si="178"/>
        <v>0</v>
      </c>
      <c r="V122" s="35">
        <f t="shared" si="178"/>
        <v>0</v>
      </c>
      <c r="W122" s="35">
        <f t="shared" si="178"/>
        <v>0</v>
      </c>
      <c r="X122" s="35">
        <f t="shared" si="178"/>
        <v>0</v>
      </c>
      <c r="Y122" s="35">
        <f t="shared" si="178"/>
        <v>0</v>
      </c>
      <c r="Z122" s="35">
        <f t="shared" si="178"/>
        <v>0</v>
      </c>
      <c r="AA122" s="35">
        <f t="shared" si="178"/>
        <v>0</v>
      </c>
      <c r="AB122" s="35">
        <f t="shared" si="178"/>
        <v>0</v>
      </c>
      <c r="AC122" s="35">
        <f t="shared" si="178"/>
        <v>0</v>
      </c>
      <c r="AD122" s="35">
        <f t="shared" si="178"/>
        <v>0</v>
      </c>
      <c r="AE122" s="35">
        <f t="shared" si="178"/>
        <v>0</v>
      </c>
      <c r="AF122" s="35">
        <f t="shared" si="178"/>
        <v>0</v>
      </c>
      <c r="AG122" s="35">
        <f t="shared" si="178"/>
        <v>0</v>
      </c>
      <c r="AH122" s="35">
        <f t="shared" si="178"/>
        <v>0</v>
      </c>
      <c r="AI122" s="35">
        <f t="shared" si="178"/>
        <v>0</v>
      </c>
      <c r="AJ122" s="35">
        <f t="shared" si="178"/>
        <v>0</v>
      </c>
      <c r="AK122" s="35">
        <f t="shared" si="178"/>
        <v>0</v>
      </c>
      <c r="AL122" s="35">
        <f t="shared" si="178"/>
        <v>0</v>
      </c>
      <c r="AM122" s="35">
        <f t="shared" si="178"/>
        <v>0</v>
      </c>
      <c r="AN122" s="35">
        <f t="shared" si="178"/>
        <v>0</v>
      </c>
      <c r="AO122" s="35">
        <f t="shared" si="178"/>
        <v>0</v>
      </c>
      <c r="AP122" s="35">
        <f t="shared" si="178"/>
        <v>0</v>
      </c>
      <c r="AQ122" s="35">
        <f t="shared" si="178"/>
        <v>0</v>
      </c>
      <c r="AR122" s="35">
        <f t="shared" si="178"/>
        <v>0</v>
      </c>
      <c r="AS122" s="35">
        <f t="shared" si="178"/>
        <v>0</v>
      </c>
      <c r="AT122" s="35">
        <f t="shared" si="178"/>
        <v>0</v>
      </c>
      <c r="AU122" s="35">
        <f t="shared" si="178"/>
        <v>0</v>
      </c>
      <c r="AV122" s="35">
        <f t="shared" si="178"/>
        <v>0</v>
      </c>
      <c r="AW122" s="35">
        <f t="shared" si="178"/>
        <v>0</v>
      </c>
      <c r="AX122" s="35">
        <f t="shared" si="178"/>
        <v>0</v>
      </c>
      <c r="AY122" s="35">
        <f t="shared" si="178"/>
        <v>0</v>
      </c>
      <c r="AZ122" s="35">
        <f t="shared" si="178"/>
        <v>0</v>
      </c>
      <c r="BA122" s="35">
        <f t="shared" si="178"/>
        <v>0</v>
      </c>
      <c r="BB122" s="35">
        <f t="shared" si="178"/>
        <v>0</v>
      </c>
      <c r="BC122" s="35">
        <f t="shared" si="178"/>
        <v>0</v>
      </c>
      <c r="BD122" s="35">
        <f t="shared" si="178"/>
        <v>0</v>
      </c>
      <c r="BE122" s="35">
        <f t="shared" si="178"/>
        <v>0</v>
      </c>
      <c r="BF122" s="35">
        <f t="shared" si="178"/>
        <v>0</v>
      </c>
      <c r="BG122" s="35">
        <f t="shared" si="178"/>
        <v>0</v>
      </c>
      <c r="BH122" s="35">
        <f t="shared" si="178"/>
        <v>0</v>
      </c>
      <c r="BI122" s="35">
        <f t="shared" si="178"/>
        <v>974.0357644135338</v>
      </c>
      <c r="BJ122" s="35">
        <f t="shared" si="178"/>
        <v>949.89817761342431</v>
      </c>
      <c r="BK122" s="35">
        <f t="shared" si="178"/>
        <v>925.76059081331482</v>
      </c>
      <c r="BL122" s="35">
        <f t="shared" si="178"/>
        <v>901.62300401320533</v>
      </c>
      <c r="BM122" s="35">
        <f t="shared" si="178"/>
        <v>877.48541721309584</v>
      </c>
      <c r="BN122" s="35">
        <f t="shared" si="178"/>
        <v>853.34783041298635</v>
      </c>
      <c r="BO122" s="35">
        <f t="shared" si="178"/>
        <v>829.21024361287687</v>
      </c>
      <c r="BP122" s="35">
        <f t="shared" si="178"/>
        <v>805.07265681276738</v>
      </c>
      <c r="BQ122" s="35">
        <f t="shared" si="178"/>
        <v>780.93507001265789</v>
      </c>
      <c r="BR122" s="35">
        <f t="shared" si="178"/>
        <v>756.7974832125484</v>
      </c>
      <c r="BS122" s="35">
        <f t="shared" si="178"/>
        <v>732.65989641243891</v>
      </c>
    </row>
    <row r="123" spans="6:71" hidden="1" outlineLevel="1">
      <c r="F123" t="s">
        <v>169</v>
      </c>
      <c r="L123" s="22" t="s">
        <v>170</v>
      </c>
      <c r="O123" s="22">
        <v>44</v>
      </c>
      <c r="P123" s="39"/>
      <c r="Q123" s="45"/>
      <c r="R123" s="35">
        <f t="shared" ref="R123:AW123" si="179">IF(R$2&gt;=$O123,IF(R122-HLOOKUP($O123,$R$2:$BS$33,30,FALSE)/HLOOKUP($O123,$R$2:$BS$33,31,FALSE)&lt;=0,R122,HLOOKUP($O123,$R$2:$BS$33,30,FALSE)/HLOOKUP($O123,$R$2:$BS$33,31,FALSE)),0)</f>
        <v>0</v>
      </c>
      <c r="S123" s="35">
        <f t="shared" si="179"/>
        <v>0</v>
      </c>
      <c r="T123" s="35">
        <f t="shared" si="179"/>
        <v>0</v>
      </c>
      <c r="U123" s="35">
        <f t="shared" si="179"/>
        <v>0</v>
      </c>
      <c r="V123" s="35">
        <f t="shared" si="179"/>
        <v>0</v>
      </c>
      <c r="W123" s="35">
        <f t="shared" si="179"/>
        <v>0</v>
      </c>
      <c r="X123" s="35">
        <f t="shared" si="179"/>
        <v>0</v>
      </c>
      <c r="Y123" s="35">
        <f t="shared" si="179"/>
        <v>0</v>
      </c>
      <c r="Z123" s="35">
        <f t="shared" si="179"/>
        <v>0</v>
      </c>
      <c r="AA123" s="35">
        <f t="shared" si="179"/>
        <v>0</v>
      </c>
      <c r="AB123" s="35">
        <f t="shared" si="179"/>
        <v>0</v>
      </c>
      <c r="AC123" s="35">
        <f t="shared" si="179"/>
        <v>0</v>
      </c>
      <c r="AD123" s="35">
        <f t="shared" si="179"/>
        <v>0</v>
      </c>
      <c r="AE123" s="35">
        <f t="shared" si="179"/>
        <v>0</v>
      </c>
      <c r="AF123" s="35">
        <f t="shared" si="179"/>
        <v>0</v>
      </c>
      <c r="AG123" s="35">
        <f t="shared" si="179"/>
        <v>0</v>
      </c>
      <c r="AH123" s="35">
        <f t="shared" si="179"/>
        <v>0</v>
      </c>
      <c r="AI123" s="35">
        <f t="shared" si="179"/>
        <v>0</v>
      </c>
      <c r="AJ123" s="35">
        <f t="shared" si="179"/>
        <v>0</v>
      </c>
      <c r="AK123" s="35">
        <f t="shared" si="179"/>
        <v>0</v>
      </c>
      <c r="AL123" s="35">
        <f t="shared" si="179"/>
        <v>0</v>
      </c>
      <c r="AM123" s="35">
        <f t="shared" si="179"/>
        <v>0</v>
      </c>
      <c r="AN123" s="35">
        <f t="shared" si="179"/>
        <v>0</v>
      </c>
      <c r="AO123" s="35">
        <f t="shared" si="179"/>
        <v>0</v>
      </c>
      <c r="AP123" s="35">
        <f t="shared" si="179"/>
        <v>0</v>
      </c>
      <c r="AQ123" s="35">
        <f t="shared" si="179"/>
        <v>0</v>
      </c>
      <c r="AR123" s="35">
        <f t="shared" si="179"/>
        <v>0</v>
      </c>
      <c r="AS123" s="35">
        <f t="shared" si="179"/>
        <v>0</v>
      </c>
      <c r="AT123" s="35">
        <f t="shared" si="179"/>
        <v>0</v>
      </c>
      <c r="AU123" s="35">
        <f t="shared" si="179"/>
        <v>0</v>
      </c>
      <c r="AV123" s="35">
        <f t="shared" si="179"/>
        <v>0</v>
      </c>
      <c r="AW123" s="35">
        <f t="shared" si="179"/>
        <v>0</v>
      </c>
      <c r="AX123" s="35">
        <f t="shared" ref="AX123:BS123" si="180">IF(AX$2&gt;=$O123,IF(AX122-HLOOKUP($O123,$R$2:$BS$33,30,FALSE)/HLOOKUP($O123,$R$2:$BS$33,31,FALSE)&lt;=0,AX122,HLOOKUP($O123,$R$2:$BS$33,30,FALSE)/HLOOKUP($O123,$R$2:$BS$33,31,FALSE)),0)</f>
        <v>0</v>
      </c>
      <c r="AY123" s="35">
        <f t="shared" si="180"/>
        <v>0</v>
      </c>
      <c r="AZ123" s="35">
        <f t="shared" si="180"/>
        <v>0</v>
      </c>
      <c r="BA123" s="35">
        <f t="shared" si="180"/>
        <v>0</v>
      </c>
      <c r="BB123" s="35">
        <f t="shared" si="180"/>
        <v>0</v>
      </c>
      <c r="BC123" s="35">
        <f t="shared" si="180"/>
        <v>0</v>
      </c>
      <c r="BD123" s="35">
        <f t="shared" si="180"/>
        <v>0</v>
      </c>
      <c r="BE123" s="35">
        <f t="shared" si="180"/>
        <v>0</v>
      </c>
      <c r="BF123" s="35">
        <f t="shared" si="180"/>
        <v>0</v>
      </c>
      <c r="BG123" s="35">
        <f t="shared" si="180"/>
        <v>0</v>
      </c>
      <c r="BH123" s="35">
        <f t="shared" si="180"/>
        <v>0</v>
      </c>
      <c r="BI123" s="35">
        <f t="shared" si="180"/>
        <v>24.137586800109499</v>
      </c>
      <c r="BJ123" s="35">
        <f t="shared" si="180"/>
        <v>24.137586800109499</v>
      </c>
      <c r="BK123" s="35">
        <f t="shared" si="180"/>
        <v>24.137586800109499</v>
      </c>
      <c r="BL123" s="35">
        <f t="shared" si="180"/>
        <v>24.137586800109499</v>
      </c>
      <c r="BM123" s="35">
        <f t="shared" si="180"/>
        <v>24.137586800109499</v>
      </c>
      <c r="BN123" s="35">
        <f t="shared" si="180"/>
        <v>24.137586800109499</v>
      </c>
      <c r="BO123" s="35">
        <f t="shared" si="180"/>
        <v>24.137586800109499</v>
      </c>
      <c r="BP123" s="35">
        <f t="shared" si="180"/>
        <v>24.137586800109499</v>
      </c>
      <c r="BQ123" s="35">
        <f t="shared" si="180"/>
        <v>24.137586800109499</v>
      </c>
      <c r="BR123" s="35">
        <f t="shared" si="180"/>
        <v>24.137586800109499</v>
      </c>
      <c r="BS123" s="35">
        <f t="shared" si="180"/>
        <v>24.137586800109499</v>
      </c>
    </row>
    <row r="124" spans="6:71" hidden="1" outlineLevel="1">
      <c r="F124" t="s">
        <v>168</v>
      </c>
      <c r="L124" s="22" t="s">
        <v>54</v>
      </c>
      <c r="O124" s="22">
        <v>45</v>
      </c>
      <c r="P124" s="39"/>
      <c r="Q124" s="45"/>
      <c r="R124" s="35">
        <f t="shared" ref="R124:BS124" si="181">IF($O124=R$2,R$40,IF(R$2&gt;$O124,Q124-Q125,0))</f>
        <v>0</v>
      </c>
      <c r="S124" s="35">
        <f t="shared" si="181"/>
        <v>0</v>
      </c>
      <c r="T124" s="35">
        <f t="shared" si="181"/>
        <v>0</v>
      </c>
      <c r="U124" s="35">
        <f t="shared" si="181"/>
        <v>0</v>
      </c>
      <c r="V124" s="35">
        <f t="shared" si="181"/>
        <v>0</v>
      </c>
      <c r="W124" s="35">
        <f t="shared" si="181"/>
        <v>0</v>
      </c>
      <c r="X124" s="35">
        <f t="shared" si="181"/>
        <v>0</v>
      </c>
      <c r="Y124" s="35">
        <f t="shared" si="181"/>
        <v>0</v>
      </c>
      <c r="Z124" s="35">
        <f t="shared" si="181"/>
        <v>0</v>
      </c>
      <c r="AA124" s="35">
        <f t="shared" si="181"/>
        <v>0</v>
      </c>
      <c r="AB124" s="35">
        <f t="shared" si="181"/>
        <v>0</v>
      </c>
      <c r="AC124" s="35">
        <f t="shared" si="181"/>
        <v>0</v>
      </c>
      <c r="AD124" s="35">
        <f t="shared" si="181"/>
        <v>0</v>
      </c>
      <c r="AE124" s="35">
        <f t="shared" si="181"/>
        <v>0</v>
      </c>
      <c r="AF124" s="35">
        <f t="shared" si="181"/>
        <v>0</v>
      </c>
      <c r="AG124" s="35">
        <f t="shared" si="181"/>
        <v>0</v>
      </c>
      <c r="AH124" s="35">
        <f t="shared" si="181"/>
        <v>0</v>
      </c>
      <c r="AI124" s="35">
        <f t="shared" si="181"/>
        <v>0</v>
      </c>
      <c r="AJ124" s="35">
        <f t="shared" si="181"/>
        <v>0</v>
      </c>
      <c r="AK124" s="35">
        <f t="shared" si="181"/>
        <v>0</v>
      </c>
      <c r="AL124" s="35">
        <f t="shared" si="181"/>
        <v>0</v>
      </c>
      <c r="AM124" s="35">
        <f t="shared" si="181"/>
        <v>0</v>
      </c>
      <c r="AN124" s="35">
        <f t="shared" si="181"/>
        <v>0</v>
      </c>
      <c r="AO124" s="35">
        <f t="shared" si="181"/>
        <v>0</v>
      </c>
      <c r="AP124" s="35">
        <f t="shared" si="181"/>
        <v>0</v>
      </c>
      <c r="AQ124" s="35">
        <f t="shared" si="181"/>
        <v>0</v>
      </c>
      <c r="AR124" s="35">
        <f t="shared" si="181"/>
        <v>0</v>
      </c>
      <c r="AS124" s="35">
        <f t="shared" si="181"/>
        <v>0</v>
      </c>
      <c r="AT124" s="35">
        <f t="shared" si="181"/>
        <v>0</v>
      </c>
      <c r="AU124" s="35">
        <f t="shared" si="181"/>
        <v>0</v>
      </c>
      <c r="AV124" s="35">
        <f t="shared" si="181"/>
        <v>0</v>
      </c>
      <c r="AW124" s="35">
        <f t="shared" si="181"/>
        <v>0</v>
      </c>
      <c r="AX124" s="35">
        <f t="shared" si="181"/>
        <v>0</v>
      </c>
      <c r="AY124" s="35">
        <f t="shared" si="181"/>
        <v>0</v>
      </c>
      <c r="AZ124" s="35">
        <f t="shared" si="181"/>
        <v>0</v>
      </c>
      <c r="BA124" s="35">
        <f t="shared" si="181"/>
        <v>0</v>
      </c>
      <c r="BB124" s="35">
        <f t="shared" si="181"/>
        <v>0</v>
      </c>
      <c r="BC124" s="35">
        <f t="shared" si="181"/>
        <v>0</v>
      </c>
      <c r="BD124" s="35">
        <f t="shared" si="181"/>
        <v>0</v>
      </c>
      <c r="BE124" s="35">
        <f t="shared" si="181"/>
        <v>0</v>
      </c>
      <c r="BF124" s="35">
        <f t="shared" si="181"/>
        <v>0</v>
      </c>
      <c r="BG124" s="35">
        <f t="shared" si="181"/>
        <v>0</v>
      </c>
      <c r="BH124" s="35">
        <f t="shared" si="181"/>
        <v>0</v>
      </c>
      <c r="BI124" s="35">
        <f t="shared" si="181"/>
        <v>0</v>
      </c>
      <c r="BJ124" s="35">
        <f t="shared" si="181"/>
        <v>998.68606511761152</v>
      </c>
      <c r="BK124" s="35">
        <f t="shared" si="181"/>
        <v>973.93761905069505</v>
      </c>
      <c r="BL124" s="35">
        <f t="shared" si="181"/>
        <v>949.18917298377846</v>
      </c>
      <c r="BM124" s="35">
        <f t="shared" si="181"/>
        <v>924.44072691686188</v>
      </c>
      <c r="BN124" s="35">
        <f t="shared" si="181"/>
        <v>899.69228084994529</v>
      </c>
      <c r="BO124" s="35">
        <f t="shared" si="181"/>
        <v>874.94383478302871</v>
      </c>
      <c r="BP124" s="35">
        <f t="shared" si="181"/>
        <v>850.19538871611212</v>
      </c>
      <c r="BQ124" s="35">
        <f t="shared" si="181"/>
        <v>825.44694264919553</v>
      </c>
      <c r="BR124" s="35">
        <f t="shared" si="181"/>
        <v>800.69849658227895</v>
      </c>
      <c r="BS124" s="35">
        <f t="shared" si="181"/>
        <v>775.95005051536236</v>
      </c>
    </row>
    <row r="125" spans="6:71" hidden="1" outlineLevel="1">
      <c r="F125" t="s">
        <v>169</v>
      </c>
      <c r="L125" s="22" t="s">
        <v>170</v>
      </c>
      <c r="O125" s="22">
        <v>45</v>
      </c>
      <c r="P125" s="39"/>
      <c r="Q125" s="45"/>
      <c r="R125" s="35">
        <f t="shared" ref="R125:AW125" si="182">IF(R$2&gt;=$O125,IF(R124-HLOOKUP($O125,$R$2:$BS$33,30,FALSE)/HLOOKUP($O125,$R$2:$BS$33,31,FALSE)&lt;=0,R124,HLOOKUP($O125,$R$2:$BS$33,30,FALSE)/HLOOKUP($O125,$R$2:$BS$33,31,FALSE)),0)</f>
        <v>0</v>
      </c>
      <c r="S125" s="35">
        <f t="shared" si="182"/>
        <v>0</v>
      </c>
      <c r="T125" s="35">
        <f t="shared" si="182"/>
        <v>0</v>
      </c>
      <c r="U125" s="35">
        <f t="shared" si="182"/>
        <v>0</v>
      </c>
      <c r="V125" s="35">
        <f t="shared" si="182"/>
        <v>0</v>
      </c>
      <c r="W125" s="35">
        <f t="shared" si="182"/>
        <v>0</v>
      </c>
      <c r="X125" s="35">
        <f t="shared" si="182"/>
        <v>0</v>
      </c>
      <c r="Y125" s="35">
        <f t="shared" si="182"/>
        <v>0</v>
      </c>
      <c r="Z125" s="35">
        <f t="shared" si="182"/>
        <v>0</v>
      </c>
      <c r="AA125" s="35">
        <f t="shared" si="182"/>
        <v>0</v>
      </c>
      <c r="AB125" s="35">
        <f t="shared" si="182"/>
        <v>0</v>
      </c>
      <c r="AC125" s="35">
        <f t="shared" si="182"/>
        <v>0</v>
      </c>
      <c r="AD125" s="35">
        <f t="shared" si="182"/>
        <v>0</v>
      </c>
      <c r="AE125" s="35">
        <f t="shared" si="182"/>
        <v>0</v>
      </c>
      <c r="AF125" s="35">
        <f t="shared" si="182"/>
        <v>0</v>
      </c>
      <c r="AG125" s="35">
        <f t="shared" si="182"/>
        <v>0</v>
      </c>
      <c r="AH125" s="35">
        <f t="shared" si="182"/>
        <v>0</v>
      </c>
      <c r="AI125" s="35">
        <f t="shared" si="182"/>
        <v>0</v>
      </c>
      <c r="AJ125" s="35">
        <f t="shared" si="182"/>
        <v>0</v>
      </c>
      <c r="AK125" s="35">
        <f t="shared" si="182"/>
        <v>0</v>
      </c>
      <c r="AL125" s="35">
        <f t="shared" si="182"/>
        <v>0</v>
      </c>
      <c r="AM125" s="35">
        <f t="shared" si="182"/>
        <v>0</v>
      </c>
      <c r="AN125" s="35">
        <f t="shared" si="182"/>
        <v>0</v>
      </c>
      <c r="AO125" s="35">
        <f t="shared" si="182"/>
        <v>0</v>
      </c>
      <c r="AP125" s="35">
        <f t="shared" si="182"/>
        <v>0</v>
      </c>
      <c r="AQ125" s="35">
        <f t="shared" si="182"/>
        <v>0</v>
      </c>
      <c r="AR125" s="35">
        <f t="shared" si="182"/>
        <v>0</v>
      </c>
      <c r="AS125" s="35">
        <f t="shared" si="182"/>
        <v>0</v>
      </c>
      <c r="AT125" s="35">
        <f t="shared" si="182"/>
        <v>0</v>
      </c>
      <c r="AU125" s="35">
        <f t="shared" si="182"/>
        <v>0</v>
      </c>
      <c r="AV125" s="35">
        <f t="shared" si="182"/>
        <v>0</v>
      </c>
      <c r="AW125" s="35">
        <f t="shared" si="182"/>
        <v>0</v>
      </c>
      <c r="AX125" s="35">
        <f t="shared" ref="AX125:BS125" si="183">IF(AX$2&gt;=$O125,IF(AX124-HLOOKUP($O125,$R$2:$BS$33,30,FALSE)/HLOOKUP($O125,$R$2:$BS$33,31,FALSE)&lt;=0,AX124,HLOOKUP($O125,$R$2:$BS$33,30,FALSE)/HLOOKUP($O125,$R$2:$BS$33,31,FALSE)),0)</f>
        <v>0</v>
      </c>
      <c r="AY125" s="35">
        <f t="shared" si="183"/>
        <v>0</v>
      </c>
      <c r="AZ125" s="35">
        <f t="shared" si="183"/>
        <v>0</v>
      </c>
      <c r="BA125" s="35">
        <f t="shared" si="183"/>
        <v>0</v>
      </c>
      <c r="BB125" s="35">
        <f t="shared" si="183"/>
        <v>0</v>
      </c>
      <c r="BC125" s="35">
        <f t="shared" si="183"/>
        <v>0</v>
      </c>
      <c r="BD125" s="35">
        <f t="shared" si="183"/>
        <v>0</v>
      </c>
      <c r="BE125" s="35">
        <f t="shared" si="183"/>
        <v>0</v>
      </c>
      <c r="BF125" s="35">
        <f t="shared" si="183"/>
        <v>0</v>
      </c>
      <c r="BG125" s="35">
        <f t="shared" si="183"/>
        <v>0</v>
      </c>
      <c r="BH125" s="35">
        <f t="shared" si="183"/>
        <v>0</v>
      </c>
      <c r="BI125" s="35">
        <f t="shared" si="183"/>
        <v>0</v>
      </c>
      <c r="BJ125" s="35">
        <f t="shared" si="183"/>
        <v>24.748446066916529</v>
      </c>
      <c r="BK125" s="35">
        <f t="shared" si="183"/>
        <v>24.748446066916529</v>
      </c>
      <c r="BL125" s="35">
        <f t="shared" si="183"/>
        <v>24.748446066916529</v>
      </c>
      <c r="BM125" s="35">
        <f t="shared" si="183"/>
        <v>24.748446066916529</v>
      </c>
      <c r="BN125" s="35">
        <f t="shared" si="183"/>
        <v>24.748446066916529</v>
      </c>
      <c r="BO125" s="35">
        <f t="shared" si="183"/>
        <v>24.748446066916529</v>
      </c>
      <c r="BP125" s="35">
        <f t="shared" si="183"/>
        <v>24.748446066916529</v>
      </c>
      <c r="BQ125" s="35">
        <f t="shared" si="183"/>
        <v>24.748446066916529</v>
      </c>
      <c r="BR125" s="35">
        <f t="shared" si="183"/>
        <v>24.748446066916529</v>
      </c>
      <c r="BS125" s="35">
        <f t="shared" si="183"/>
        <v>24.748446066916529</v>
      </c>
    </row>
    <row r="126" spans="6:71" hidden="1" outlineLevel="1">
      <c r="F126" t="s">
        <v>168</v>
      </c>
      <c r="L126" s="22" t="s">
        <v>54</v>
      </c>
      <c r="O126" s="22">
        <v>46</v>
      </c>
      <c r="P126" s="39"/>
      <c r="Q126" s="45"/>
      <c r="R126" s="35">
        <f t="shared" ref="R126:BS126" si="184">IF($O126=R$2,R$40,IF(R$2&gt;$O126,Q126-Q127,0))</f>
        <v>0</v>
      </c>
      <c r="S126" s="35">
        <f t="shared" si="184"/>
        <v>0</v>
      </c>
      <c r="T126" s="35">
        <f t="shared" si="184"/>
        <v>0</v>
      </c>
      <c r="U126" s="35">
        <f t="shared" si="184"/>
        <v>0</v>
      </c>
      <c r="V126" s="35">
        <f t="shared" si="184"/>
        <v>0</v>
      </c>
      <c r="W126" s="35">
        <f t="shared" si="184"/>
        <v>0</v>
      </c>
      <c r="X126" s="35">
        <f t="shared" si="184"/>
        <v>0</v>
      </c>
      <c r="Y126" s="35">
        <f t="shared" si="184"/>
        <v>0</v>
      </c>
      <c r="Z126" s="35">
        <f t="shared" si="184"/>
        <v>0</v>
      </c>
      <c r="AA126" s="35">
        <f t="shared" si="184"/>
        <v>0</v>
      </c>
      <c r="AB126" s="35">
        <f t="shared" si="184"/>
        <v>0</v>
      </c>
      <c r="AC126" s="35">
        <f t="shared" si="184"/>
        <v>0</v>
      </c>
      <c r="AD126" s="35">
        <f t="shared" si="184"/>
        <v>0</v>
      </c>
      <c r="AE126" s="35">
        <f t="shared" si="184"/>
        <v>0</v>
      </c>
      <c r="AF126" s="35">
        <f t="shared" si="184"/>
        <v>0</v>
      </c>
      <c r="AG126" s="35">
        <f t="shared" si="184"/>
        <v>0</v>
      </c>
      <c r="AH126" s="35">
        <f t="shared" si="184"/>
        <v>0</v>
      </c>
      <c r="AI126" s="35">
        <f t="shared" si="184"/>
        <v>0</v>
      </c>
      <c r="AJ126" s="35">
        <f t="shared" si="184"/>
        <v>0</v>
      </c>
      <c r="AK126" s="35">
        <f t="shared" si="184"/>
        <v>0</v>
      </c>
      <c r="AL126" s="35">
        <f t="shared" si="184"/>
        <v>0</v>
      </c>
      <c r="AM126" s="35">
        <f t="shared" si="184"/>
        <v>0</v>
      </c>
      <c r="AN126" s="35">
        <f t="shared" si="184"/>
        <v>0</v>
      </c>
      <c r="AO126" s="35">
        <f t="shared" si="184"/>
        <v>0</v>
      </c>
      <c r="AP126" s="35">
        <f t="shared" si="184"/>
        <v>0</v>
      </c>
      <c r="AQ126" s="35">
        <f t="shared" si="184"/>
        <v>0</v>
      </c>
      <c r="AR126" s="35">
        <f t="shared" si="184"/>
        <v>0</v>
      </c>
      <c r="AS126" s="35">
        <f t="shared" si="184"/>
        <v>0</v>
      </c>
      <c r="AT126" s="35">
        <f t="shared" si="184"/>
        <v>0</v>
      </c>
      <c r="AU126" s="35">
        <f t="shared" si="184"/>
        <v>0</v>
      </c>
      <c r="AV126" s="35">
        <f t="shared" si="184"/>
        <v>0</v>
      </c>
      <c r="AW126" s="35">
        <f t="shared" si="184"/>
        <v>0</v>
      </c>
      <c r="AX126" s="35">
        <f t="shared" si="184"/>
        <v>0</v>
      </c>
      <c r="AY126" s="35">
        <f t="shared" si="184"/>
        <v>0</v>
      </c>
      <c r="AZ126" s="35">
        <f t="shared" si="184"/>
        <v>0</v>
      </c>
      <c r="BA126" s="35">
        <f t="shared" si="184"/>
        <v>0</v>
      </c>
      <c r="BB126" s="35">
        <f t="shared" si="184"/>
        <v>0</v>
      </c>
      <c r="BC126" s="35">
        <f t="shared" si="184"/>
        <v>0</v>
      </c>
      <c r="BD126" s="35">
        <f t="shared" si="184"/>
        <v>0</v>
      </c>
      <c r="BE126" s="35">
        <f t="shared" si="184"/>
        <v>0</v>
      </c>
      <c r="BF126" s="35">
        <f t="shared" si="184"/>
        <v>0</v>
      </c>
      <c r="BG126" s="35">
        <f t="shared" si="184"/>
        <v>0</v>
      </c>
      <c r="BH126" s="35">
        <f t="shared" si="184"/>
        <v>0</v>
      </c>
      <c r="BI126" s="35">
        <f t="shared" si="184"/>
        <v>0</v>
      </c>
      <c r="BJ126" s="35">
        <f t="shared" si="184"/>
        <v>0</v>
      </c>
      <c r="BK126" s="35">
        <f t="shared" si="184"/>
        <v>1023.917151899399</v>
      </c>
      <c r="BL126" s="35">
        <f t="shared" si="184"/>
        <v>998.54345410199471</v>
      </c>
      <c r="BM126" s="35">
        <f t="shared" si="184"/>
        <v>973.16975630459046</v>
      </c>
      <c r="BN126" s="35">
        <f t="shared" si="184"/>
        <v>947.79605850718622</v>
      </c>
      <c r="BO126" s="35">
        <f t="shared" si="184"/>
        <v>922.42236070978197</v>
      </c>
      <c r="BP126" s="35">
        <f t="shared" si="184"/>
        <v>897.04866291237772</v>
      </c>
      <c r="BQ126" s="35">
        <f t="shared" si="184"/>
        <v>871.67496511497347</v>
      </c>
      <c r="BR126" s="35">
        <f t="shared" si="184"/>
        <v>846.30126731756923</v>
      </c>
      <c r="BS126" s="35">
        <f t="shared" si="184"/>
        <v>820.92756952016498</v>
      </c>
    </row>
    <row r="127" spans="6:71" hidden="1" outlineLevel="1">
      <c r="F127" t="s">
        <v>169</v>
      </c>
      <c r="L127" s="22" t="s">
        <v>170</v>
      </c>
      <c r="O127" s="22">
        <v>46</v>
      </c>
      <c r="P127" s="39"/>
      <c r="Q127" s="45"/>
      <c r="R127" s="35">
        <f t="shared" ref="R127:AW127" si="185">IF(R$2&gt;=$O127,IF(R126-HLOOKUP($O127,$R$2:$BS$33,30,FALSE)/HLOOKUP($O127,$R$2:$BS$33,31,FALSE)&lt;=0,R126,HLOOKUP($O127,$R$2:$BS$33,30,FALSE)/HLOOKUP($O127,$R$2:$BS$33,31,FALSE)),0)</f>
        <v>0</v>
      </c>
      <c r="S127" s="35">
        <f t="shared" si="185"/>
        <v>0</v>
      </c>
      <c r="T127" s="35">
        <f t="shared" si="185"/>
        <v>0</v>
      </c>
      <c r="U127" s="35">
        <f t="shared" si="185"/>
        <v>0</v>
      </c>
      <c r="V127" s="35">
        <f t="shared" si="185"/>
        <v>0</v>
      </c>
      <c r="W127" s="35">
        <f t="shared" si="185"/>
        <v>0</v>
      </c>
      <c r="X127" s="35">
        <f t="shared" si="185"/>
        <v>0</v>
      </c>
      <c r="Y127" s="35">
        <f t="shared" si="185"/>
        <v>0</v>
      </c>
      <c r="Z127" s="35">
        <f t="shared" si="185"/>
        <v>0</v>
      </c>
      <c r="AA127" s="35">
        <f t="shared" si="185"/>
        <v>0</v>
      </c>
      <c r="AB127" s="35">
        <f t="shared" si="185"/>
        <v>0</v>
      </c>
      <c r="AC127" s="35">
        <f t="shared" si="185"/>
        <v>0</v>
      </c>
      <c r="AD127" s="35">
        <f t="shared" si="185"/>
        <v>0</v>
      </c>
      <c r="AE127" s="35">
        <f t="shared" si="185"/>
        <v>0</v>
      </c>
      <c r="AF127" s="35">
        <f t="shared" si="185"/>
        <v>0</v>
      </c>
      <c r="AG127" s="35">
        <f t="shared" si="185"/>
        <v>0</v>
      </c>
      <c r="AH127" s="35">
        <f t="shared" si="185"/>
        <v>0</v>
      </c>
      <c r="AI127" s="35">
        <f t="shared" si="185"/>
        <v>0</v>
      </c>
      <c r="AJ127" s="35">
        <f t="shared" si="185"/>
        <v>0</v>
      </c>
      <c r="AK127" s="35">
        <f t="shared" si="185"/>
        <v>0</v>
      </c>
      <c r="AL127" s="35">
        <f t="shared" si="185"/>
        <v>0</v>
      </c>
      <c r="AM127" s="35">
        <f t="shared" si="185"/>
        <v>0</v>
      </c>
      <c r="AN127" s="35">
        <f t="shared" si="185"/>
        <v>0</v>
      </c>
      <c r="AO127" s="35">
        <f t="shared" si="185"/>
        <v>0</v>
      </c>
      <c r="AP127" s="35">
        <f t="shared" si="185"/>
        <v>0</v>
      </c>
      <c r="AQ127" s="35">
        <f t="shared" si="185"/>
        <v>0</v>
      </c>
      <c r="AR127" s="35">
        <f t="shared" si="185"/>
        <v>0</v>
      </c>
      <c r="AS127" s="35">
        <f t="shared" si="185"/>
        <v>0</v>
      </c>
      <c r="AT127" s="35">
        <f t="shared" si="185"/>
        <v>0</v>
      </c>
      <c r="AU127" s="35">
        <f t="shared" si="185"/>
        <v>0</v>
      </c>
      <c r="AV127" s="35">
        <f t="shared" si="185"/>
        <v>0</v>
      </c>
      <c r="AW127" s="35">
        <f t="shared" si="185"/>
        <v>0</v>
      </c>
      <c r="AX127" s="35">
        <f t="shared" ref="AX127:BS127" si="186">IF(AX$2&gt;=$O127,IF(AX126-HLOOKUP($O127,$R$2:$BS$33,30,FALSE)/HLOOKUP($O127,$R$2:$BS$33,31,FALSE)&lt;=0,AX126,HLOOKUP($O127,$R$2:$BS$33,30,FALSE)/HLOOKUP($O127,$R$2:$BS$33,31,FALSE)),0)</f>
        <v>0</v>
      </c>
      <c r="AY127" s="35">
        <f t="shared" si="186"/>
        <v>0</v>
      </c>
      <c r="AZ127" s="35">
        <f t="shared" si="186"/>
        <v>0</v>
      </c>
      <c r="BA127" s="35">
        <f t="shared" si="186"/>
        <v>0</v>
      </c>
      <c r="BB127" s="35">
        <f t="shared" si="186"/>
        <v>0</v>
      </c>
      <c r="BC127" s="35">
        <f t="shared" si="186"/>
        <v>0</v>
      </c>
      <c r="BD127" s="35">
        <f t="shared" si="186"/>
        <v>0</v>
      </c>
      <c r="BE127" s="35">
        <f t="shared" si="186"/>
        <v>0</v>
      </c>
      <c r="BF127" s="35">
        <f t="shared" si="186"/>
        <v>0</v>
      </c>
      <c r="BG127" s="35">
        <f t="shared" si="186"/>
        <v>0</v>
      </c>
      <c r="BH127" s="35">
        <f t="shared" si="186"/>
        <v>0</v>
      </c>
      <c r="BI127" s="35">
        <f t="shared" si="186"/>
        <v>0</v>
      </c>
      <c r="BJ127" s="35">
        <f t="shared" si="186"/>
        <v>0</v>
      </c>
      <c r="BK127" s="35">
        <f t="shared" si="186"/>
        <v>25.373697797404247</v>
      </c>
      <c r="BL127" s="35">
        <f t="shared" si="186"/>
        <v>25.373697797404247</v>
      </c>
      <c r="BM127" s="35">
        <f t="shared" si="186"/>
        <v>25.373697797404247</v>
      </c>
      <c r="BN127" s="35">
        <f t="shared" si="186"/>
        <v>25.373697797404247</v>
      </c>
      <c r="BO127" s="35">
        <f t="shared" si="186"/>
        <v>25.373697797404247</v>
      </c>
      <c r="BP127" s="35">
        <f t="shared" si="186"/>
        <v>25.373697797404247</v>
      </c>
      <c r="BQ127" s="35">
        <f t="shared" si="186"/>
        <v>25.373697797404247</v>
      </c>
      <c r="BR127" s="35">
        <f t="shared" si="186"/>
        <v>25.373697797404247</v>
      </c>
      <c r="BS127" s="35">
        <f t="shared" si="186"/>
        <v>25.373697797404247</v>
      </c>
    </row>
    <row r="128" spans="6:71" hidden="1" outlineLevel="1">
      <c r="F128" t="s">
        <v>168</v>
      </c>
      <c r="L128" s="22" t="s">
        <v>54</v>
      </c>
      <c r="O128" s="22">
        <v>47</v>
      </c>
      <c r="P128" s="39"/>
      <c r="Q128" s="45"/>
      <c r="R128" s="35">
        <f t="shared" ref="R128:BS128" si="187">IF($O128=R$2,R$40,IF(R$2&gt;$O128,Q128-Q129,0))</f>
        <v>0</v>
      </c>
      <c r="S128" s="35">
        <f t="shared" si="187"/>
        <v>0</v>
      </c>
      <c r="T128" s="35">
        <f t="shared" si="187"/>
        <v>0</v>
      </c>
      <c r="U128" s="35">
        <f t="shared" si="187"/>
        <v>0</v>
      </c>
      <c r="V128" s="35">
        <f t="shared" si="187"/>
        <v>0</v>
      </c>
      <c r="W128" s="35">
        <f t="shared" si="187"/>
        <v>0</v>
      </c>
      <c r="X128" s="35">
        <f t="shared" si="187"/>
        <v>0</v>
      </c>
      <c r="Y128" s="35">
        <f t="shared" si="187"/>
        <v>0</v>
      </c>
      <c r="Z128" s="35">
        <f t="shared" si="187"/>
        <v>0</v>
      </c>
      <c r="AA128" s="35">
        <f t="shared" si="187"/>
        <v>0</v>
      </c>
      <c r="AB128" s="35">
        <f t="shared" si="187"/>
        <v>0</v>
      </c>
      <c r="AC128" s="35">
        <f t="shared" si="187"/>
        <v>0</v>
      </c>
      <c r="AD128" s="35">
        <f t="shared" si="187"/>
        <v>0</v>
      </c>
      <c r="AE128" s="35">
        <f t="shared" si="187"/>
        <v>0</v>
      </c>
      <c r="AF128" s="35">
        <f t="shared" si="187"/>
        <v>0</v>
      </c>
      <c r="AG128" s="35">
        <f t="shared" si="187"/>
        <v>0</v>
      </c>
      <c r="AH128" s="35">
        <f t="shared" si="187"/>
        <v>0</v>
      </c>
      <c r="AI128" s="35">
        <f t="shared" si="187"/>
        <v>0</v>
      </c>
      <c r="AJ128" s="35">
        <f t="shared" si="187"/>
        <v>0</v>
      </c>
      <c r="AK128" s="35">
        <f t="shared" si="187"/>
        <v>0</v>
      </c>
      <c r="AL128" s="35">
        <f t="shared" si="187"/>
        <v>0</v>
      </c>
      <c r="AM128" s="35">
        <f t="shared" si="187"/>
        <v>0</v>
      </c>
      <c r="AN128" s="35">
        <f t="shared" si="187"/>
        <v>0</v>
      </c>
      <c r="AO128" s="35">
        <f t="shared" si="187"/>
        <v>0</v>
      </c>
      <c r="AP128" s="35">
        <f t="shared" si="187"/>
        <v>0</v>
      </c>
      <c r="AQ128" s="35">
        <f t="shared" si="187"/>
        <v>0</v>
      </c>
      <c r="AR128" s="35">
        <f t="shared" si="187"/>
        <v>0</v>
      </c>
      <c r="AS128" s="35">
        <f t="shared" si="187"/>
        <v>0</v>
      </c>
      <c r="AT128" s="35">
        <f t="shared" si="187"/>
        <v>0</v>
      </c>
      <c r="AU128" s="35">
        <f t="shared" si="187"/>
        <v>0</v>
      </c>
      <c r="AV128" s="35">
        <f t="shared" si="187"/>
        <v>0</v>
      </c>
      <c r="AW128" s="35">
        <f t="shared" si="187"/>
        <v>0</v>
      </c>
      <c r="AX128" s="35">
        <f t="shared" si="187"/>
        <v>0</v>
      </c>
      <c r="AY128" s="35">
        <f t="shared" si="187"/>
        <v>0</v>
      </c>
      <c r="AZ128" s="35">
        <f t="shared" si="187"/>
        <v>0</v>
      </c>
      <c r="BA128" s="35">
        <f t="shared" si="187"/>
        <v>0</v>
      </c>
      <c r="BB128" s="35">
        <f t="shared" si="187"/>
        <v>0</v>
      </c>
      <c r="BC128" s="35">
        <f t="shared" si="187"/>
        <v>0</v>
      </c>
      <c r="BD128" s="35">
        <f t="shared" si="187"/>
        <v>0</v>
      </c>
      <c r="BE128" s="35">
        <f t="shared" si="187"/>
        <v>0</v>
      </c>
      <c r="BF128" s="35">
        <f t="shared" si="187"/>
        <v>0</v>
      </c>
      <c r="BG128" s="35">
        <f t="shared" si="187"/>
        <v>0</v>
      </c>
      <c r="BH128" s="35">
        <f t="shared" si="187"/>
        <v>0</v>
      </c>
      <c r="BI128" s="35">
        <f t="shared" si="187"/>
        <v>0</v>
      </c>
      <c r="BJ128" s="35">
        <f t="shared" si="187"/>
        <v>0</v>
      </c>
      <c r="BK128" s="35">
        <f t="shared" si="187"/>
        <v>0</v>
      </c>
      <c r="BL128" s="35">
        <f t="shared" si="187"/>
        <v>1049.9679007926252</v>
      </c>
      <c r="BM128" s="35">
        <f t="shared" si="187"/>
        <v>1023.9486392124612</v>
      </c>
      <c r="BN128" s="35">
        <f t="shared" si="187"/>
        <v>997.92937763229725</v>
      </c>
      <c r="BO128" s="35">
        <f t="shared" si="187"/>
        <v>971.91011605213328</v>
      </c>
      <c r="BP128" s="35">
        <f t="shared" si="187"/>
        <v>945.89085447196931</v>
      </c>
      <c r="BQ128" s="35">
        <f t="shared" si="187"/>
        <v>919.87159289180534</v>
      </c>
      <c r="BR128" s="35">
        <f t="shared" si="187"/>
        <v>893.85233131164136</v>
      </c>
      <c r="BS128" s="35">
        <f t="shared" si="187"/>
        <v>867.83306973147739</v>
      </c>
    </row>
    <row r="129" spans="6:71" hidden="1" outlineLevel="1">
      <c r="F129" t="s">
        <v>169</v>
      </c>
      <c r="L129" s="22" t="s">
        <v>170</v>
      </c>
      <c r="O129" s="22">
        <v>47</v>
      </c>
      <c r="P129" s="39"/>
      <c r="Q129" s="45"/>
      <c r="R129" s="35">
        <f t="shared" ref="R129:AW129" si="188">IF(R$2&gt;=$O129,IF(R128-HLOOKUP($O129,$R$2:$BS$33,30,FALSE)/HLOOKUP($O129,$R$2:$BS$33,31,FALSE)&lt;=0,R128,HLOOKUP($O129,$R$2:$BS$33,30,FALSE)/HLOOKUP($O129,$R$2:$BS$33,31,FALSE)),0)</f>
        <v>0</v>
      </c>
      <c r="S129" s="35">
        <f t="shared" si="188"/>
        <v>0</v>
      </c>
      <c r="T129" s="35">
        <f t="shared" si="188"/>
        <v>0</v>
      </c>
      <c r="U129" s="35">
        <f t="shared" si="188"/>
        <v>0</v>
      </c>
      <c r="V129" s="35">
        <f t="shared" si="188"/>
        <v>0</v>
      </c>
      <c r="W129" s="35">
        <f t="shared" si="188"/>
        <v>0</v>
      </c>
      <c r="X129" s="35">
        <f t="shared" si="188"/>
        <v>0</v>
      </c>
      <c r="Y129" s="35">
        <f t="shared" si="188"/>
        <v>0</v>
      </c>
      <c r="Z129" s="35">
        <f t="shared" si="188"/>
        <v>0</v>
      </c>
      <c r="AA129" s="35">
        <f t="shared" si="188"/>
        <v>0</v>
      </c>
      <c r="AB129" s="35">
        <f t="shared" si="188"/>
        <v>0</v>
      </c>
      <c r="AC129" s="35">
        <f t="shared" si="188"/>
        <v>0</v>
      </c>
      <c r="AD129" s="35">
        <f t="shared" si="188"/>
        <v>0</v>
      </c>
      <c r="AE129" s="35">
        <f t="shared" si="188"/>
        <v>0</v>
      </c>
      <c r="AF129" s="35">
        <f t="shared" si="188"/>
        <v>0</v>
      </c>
      <c r="AG129" s="35">
        <f t="shared" si="188"/>
        <v>0</v>
      </c>
      <c r="AH129" s="35">
        <f t="shared" si="188"/>
        <v>0</v>
      </c>
      <c r="AI129" s="35">
        <f t="shared" si="188"/>
        <v>0</v>
      </c>
      <c r="AJ129" s="35">
        <f t="shared" si="188"/>
        <v>0</v>
      </c>
      <c r="AK129" s="35">
        <f t="shared" si="188"/>
        <v>0</v>
      </c>
      <c r="AL129" s="35">
        <f t="shared" si="188"/>
        <v>0</v>
      </c>
      <c r="AM129" s="35">
        <f t="shared" si="188"/>
        <v>0</v>
      </c>
      <c r="AN129" s="35">
        <f t="shared" si="188"/>
        <v>0</v>
      </c>
      <c r="AO129" s="35">
        <f t="shared" si="188"/>
        <v>0</v>
      </c>
      <c r="AP129" s="35">
        <f t="shared" si="188"/>
        <v>0</v>
      </c>
      <c r="AQ129" s="35">
        <f t="shared" si="188"/>
        <v>0</v>
      </c>
      <c r="AR129" s="35">
        <f t="shared" si="188"/>
        <v>0</v>
      </c>
      <c r="AS129" s="35">
        <f t="shared" si="188"/>
        <v>0</v>
      </c>
      <c r="AT129" s="35">
        <f t="shared" si="188"/>
        <v>0</v>
      </c>
      <c r="AU129" s="35">
        <f t="shared" si="188"/>
        <v>0</v>
      </c>
      <c r="AV129" s="35">
        <f t="shared" si="188"/>
        <v>0</v>
      </c>
      <c r="AW129" s="35">
        <f t="shared" si="188"/>
        <v>0</v>
      </c>
      <c r="AX129" s="35">
        <f t="shared" ref="AX129:BS129" si="189">IF(AX$2&gt;=$O129,IF(AX128-HLOOKUP($O129,$R$2:$BS$33,30,FALSE)/HLOOKUP($O129,$R$2:$BS$33,31,FALSE)&lt;=0,AX128,HLOOKUP($O129,$R$2:$BS$33,30,FALSE)/HLOOKUP($O129,$R$2:$BS$33,31,FALSE)),0)</f>
        <v>0</v>
      </c>
      <c r="AY129" s="35">
        <f t="shared" si="189"/>
        <v>0</v>
      </c>
      <c r="AZ129" s="35">
        <f t="shared" si="189"/>
        <v>0</v>
      </c>
      <c r="BA129" s="35">
        <f t="shared" si="189"/>
        <v>0</v>
      </c>
      <c r="BB129" s="35">
        <f t="shared" si="189"/>
        <v>0</v>
      </c>
      <c r="BC129" s="35">
        <f t="shared" si="189"/>
        <v>0</v>
      </c>
      <c r="BD129" s="35">
        <f t="shared" si="189"/>
        <v>0</v>
      </c>
      <c r="BE129" s="35">
        <f t="shared" si="189"/>
        <v>0</v>
      </c>
      <c r="BF129" s="35">
        <f t="shared" si="189"/>
        <v>0</v>
      </c>
      <c r="BG129" s="35">
        <f t="shared" si="189"/>
        <v>0</v>
      </c>
      <c r="BH129" s="35">
        <f t="shared" si="189"/>
        <v>0</v>
      </c>
      <c r="BI129" s="35">
        <f t="shared" si="189"/>
        <v>0</v>
      </c>
      <c r="BJ129" s="35">
        <f t="shared" si="189"/>
        <v>0</v>
      </c>
      <c r="BK129" s="35">
        <f t="shared" si="189"/>
        <v>0</v>
      </c>
      <c r="BL129" s="35">
        <f t="shared" si="189"/>
        <v>26.019261580164017</v>
      </c>
      <c r="BM129" s="35">
        <f t="shared" si="189"/>
        <v>26.019261580164017</v>
      </c>
      <c r="BN129" s="35">
        <f t="shared" si="189"/>
        <v>26.019261580164017</v>
      </c>
      <c r="BO129" s="35">
        <f t="shared" si="189"/>
        <v>26.019261580164017</v>
      </c>
      <c r="BP129" s="35">
        <f t="shared" si="189"/>
        <v>26.019261580164017</v>
      </c>
      <c r="BQ129" s="35">
        <f t="shared" si="189"/>
        <v>26.019261580164017</v>
      </c>
      <c r="BR129" s="35">
        <f t="shared" si="189"/>
        <v>26.019261580164017</v>
      </c>
      <c r="BS129" s="35">
        <f t="shared" si="189"/>
        <v>26.019261580164017</v>
      </c>
    </row>
    <row r="130" spans="6:71" hidden="1" outlineLevel="1">
      <c r="F130" t="s">
        <v>168</v>
      </c>
      <c r="L130" s="22" t="s">
        <v>54</v>
      </c>
      <c r="O130" s="22">
        <v>48</v>
      </c>
      <c r="P130" s="39"/>
      <c r="Q130" s="45"/>
      <c r="R130" s="35">
        <f t="shared" ref="R130:BS130" si="190">IF($O130=R$2,R$40,IF(R$2&gt;$O130,Q130-Q131,0))</f>
        <v>0</v>
      </c>
      <c r="S130" s="35">
        <f t="shared" si="190"/>
        <v>0</v>
      </c>
      <c r="T130" s="35">
        <f t="shared" si="190"/>
        <v>0</v>
      </c>
      <c r="U130" s="35">
        <f t="shared" si="190"/>
        <v>0</v>
      </c>
      <c r="V130" s="35">
        <f t="shared" si="190"/>
        <v>0</v>
      </c>
      <c r="W130" s="35">
        <f t="shared" si="190"/>
        <v>0</v>
      </c>
      <c r="X130" s="35">
        <f t="shared" si="190"/>
        <v>0</v>
      </c>
      <c r="Y130" s="35">
        <f t="shared" si="190"/>
        <v>0</v>
      </c>
      <c r="Z130" s="35">
        <f t="shared" si="190"/>
        <v>0</v>
      </c>
      <c r="AA130" s="35">
        <f t="shared" si="190"/>
        <v>0</v>
      </c>
      <c r="AB130" s="35">
        <f t="shared" si="190"/>
        <v>0</v>
      </c>
      <c r="AC130" s="35">
        <f t="shared" si="190"/>
        <v>0</v>
      </c>
      <c r="AD130" s="35">
        <f t="shared" si="190"/>
        <v>0</v>
      </c>
      <c r="AE130" s="35">
        <f t="shared" si="190"/>
        <v>0</v>
      </c>
      <c r="AF130" s="35">
        <f t="shared" si="190"/>
        <v>0</v>
      </c>
      <c r="AG130" s="35">
        <f t="shared" si="190"/>
        <v>0</v>
      </c>
      <c r="AH130" s="35">
        <f t="shared" si="190"/>
        <v>0</v>
      </c>
      <c r="AI130" s="35">
        <f t="shared" si="190"/>
        <v>0</v>
      </c>
      <c r="AJ130" s="35">
        <f t="shared" si="190"/>
        <v>0</v>
      </c>
      <c r="AK130" s="35">
        <f t="shared" si="190"/>
        <v>0</v>
      </c>
      <c r="AL130" s="35">
        <f t="shared" si="190"/>
        <v>0</v>
      </c>
      <c r="AM130" s="35">
        <f t="shared" si="190"/>
        <v>0</v>
      </c>
      <c r="AN130" s="35">
        <f t="shared" si="190"/>
        <v>0</v>
      </c>
      <c r="AO130" s="35">
        <f t="shared" si="190"/>
        <v>0</v>
      </c>
      <c r="AP130" s="35">
        <f t="shared" si="190"/>
        <v>0</v>
      </c>
      <c r="AQ130" s="35">
        <f t="shared" si="190"/>
        <v>0</v>
      </c>
      <c r="AR130" s="35">
        <f t="shared" si="190"/>
        <v>0</v>
      </c>
      <c r="AS130" s="35">
        <f t="shared" si="190"/>
        <v>0</v>
      </c>
      <c r="AT130" s="35">
        <f t="shared" si="190"/>
        <v>0</v>
      </c>
      <c r="AU130" s="35">
        <f t="shared" si="190"/>
        <v>0</v>
      </c>
      <c r="AV130" s="35">
        <f t="shared" si="190"/>
        <v>0</v>
      </c>
      <c r="AW130" s="35">
        <f t="shared" si="190"/>
        <v>0</v>
      </c>
      <c r="AX130" s="35">
        <f t="shared" si="190"/>
        <v>0</v>
      </c>
      <c r="AY130" s="35">
        <f t="shared" si="190"/>
        <v>0</v>
      </c>
      <c r="AZ130" s="35">
        <f t="shared" si="190"/>
        <v>0</v>
      </c>
      <c r="BA130" s="35">
        <f t="shared" si="190"/>
        <v>0</v>
      </c>
      <c r="BB130" s="35">
        <f t="shared" si="190"/>
        <v>0</v>
      </c>
      <c r="BC130" s="35">
        <f t="shared" si="190"/>
        <v>0</v>
      </c>
      <c r="BD130" s="35">
        <f t="shared" si="190"/>
        <v>0</v>
      </c>
      <c r="BE130" s="35">
        <f t="shared" si="190"/>
        <v>0</v>
      </c>
      <c r="BF130" s="35">
        <f t="shared" si="190"/>
        <v>0</v>
      </c>
      <c r="BG130" s="35">
        <f t="shared" si="190"/>
        <v>0</v>
      </c>
      <c r="BH130" s="35">
        <f t="shared" si="190"/>
        <v>0</v>
      </c>
      <c r="BI130" s="35">
        <f t="shared" si="190"/>
        <v>0</v>
      </c>
      <c r="BJ130" s="35">
        <f t="shared" si="190"/>
        <v>0</v>
      </c>
      <c r="BK130" s="35">
        <f t="shared" si="190"/>
        <v>0</v>
      </c>
      <c r="BL130" s="35">
        <f t="shared" si="190"/>
        <v>0</v>
      </c>
      <c r="BM130" s="35">
        <f t="shared" si="190"/>
        <v>1076.9476099783037</v>
      </c>
      <c r="BN130" s="35">
        <f t="shared" si="190"/>
        <v>1050.2597640441522</v>
      </c>
      <c r="BO130" s="35">
        <f t="shared" si="190"/>
        <v>1023.5719181100009</v>
      </c>
      <c r="BP130" s="35">
        <f t="shared" si="190"/>
        <v>996.8840721758495</v>
      </c>
      <c r="BQ130" s="35">
        <f t="shared" si="190"/>
        <v>970.19622624169813</v>
      </c>
      <c r="BR130" s="35">
        <f t="shared" si="190"/>
        <v>943.50838030754676</v>
      </c>
      <c r="BS130" s="35">
        <f t="shared" si="190"/>
        <v>916.82053437339539</v>
      </c>
    </row>
    <row r="131" spans="6:71" hidden="1" outlineLevel="1">
      <c r="F131" t="s">
        <v>169</v>
      </c>
      <c r="L131" s="22" t="s">
        <v>170</v>
      </c>
      <c r="O131" s="22">
        <v>48</v>
      </c>
      <c r="P131" s="39"/>
      <c r="Q131" s="45"/>
      <c r="R131" s="35">
        <f t="shared" ref="R131:AW131" si="191">IF(R$2&gt;=$O131,IF(R130-HLOOKUP($O131,$R$2:$BS$33,30,FALSE)/HLOOKUP($O131,$R$2:$BS$33,31,FALSE)&lt;=0,R130,HLOOKUP($O131,$R$2:$BS$33,30,FALSE)/HLOOKUP($O131,$R$2:$BS$33,31,FALSE)),0)</f>
        <v>0</v>
      </c>
      <c r="S131" s="35">
        <f t="shared" si="191"/>
        <v>0</v>
      </c>
      <c r="T131" s="35">
        <f t="shared" si="191"/>
        <v>0</v>
      </c>
      <c r="U131" s="35">
        <f t="shared" si="191"/>
        <v>0</v>
      </c>
      <c r="V131" s="35">
        <f t="shared" si="191"/>
        <v>0</v>
      </c>
      <c r="W131" s="35">
        <f t="shared" si="191"/>
        <v>0</v>
      </c>
      <c r="X131" s="35">
        <f t="shared" si="191"/>
        <v>0</v>
      </c>
      <c r="Y131" s="35">
        <f t="shared" si="191"/>
        <v>0</v>
      </c>
      <c r="Z131" s="35">
        <f t="shared" si="191"/>
        <v>0</v>
      </c>
      <c r="AA131" s="35">
        <f t="shared" si="191"/>
        <v>0</v>
      </c>
      <c r="AB131" s="35">
        <f t="shared" si="191"/>
        <v>0</v>
      </c>
      <c r="AC131" s="35">
        <f t="shared" si="191"/>
        <v>0</v>
      </c>
      <c r="AD131" s="35">
        <f t="shared" si="191"/>
        <v>0</v>
      </c>
      <c r="AE131" s="35">
        <f t="shared" si="191"/>
        <v>0</v>
      </c>
      <c r="AF131" s="35">
        <f t="shared" si="191"/>
        <v>0</v>
      </c>
      <c r="AG131" s="35">
        <f t="shared" si="191"/>
        <v>0</v>
      </c>
      <c r="AH131" s="35">
        <f t="shared" si="191"/>
        <v>0</v>
      </c>
      <c r="AI131" s="35">
        <f t="shared" si="191"/>
        <v>0</v>
      </c>
      <c r="AJ131" s="35">
        <f t="shared" si="191"/>
        <v>0</v>
      </c>
      <c r="AK131" s="35">
        <f t="shared" si="191"/>
        <v>0</v>
      </c>
      <c r="AL131" s="35">
        <f t="shared" si="191"/>
        <v>0</v>
      </c>
      <c r="AM131" s="35">
        <f t="shared" si="191"/>
        <v>0</v>
      </c>
      <c r="AN131" s="35">
        <f t="shared" si="191"/>
        <v>0</v>
      </c>
      <c r="AO131" s="35">
        <f t="shared" si="191"/>
        <v>0</v>
      </c>
      <c r="AP131" s="35">
        <f t="shared" si="191"/>
        <v>0</v>
      </c>
      <c r="AQ131" s="35">
        <f t="shared" si="191"/>
        <v>0</v>
      </c>
      <c r="AR131" s="35">
        <f t="shared" si="191"/>
        <v>0</v>
      </c>
      <c r="AS131" s="35">
        <f t="shared" si="191"/>
        <v>0</v>
      </c>
      <c r="AT131" s="35">
        <f t="shared" si="191"/>
        <v>0</v>
      </c>
      <c r="AU131" s="35">
        <f t="shared" si="191"/>
        <v>0</v>
      </c>
      <c r="AV131" s="35">
        <f t="shared" si="191"/>
        <v>0</v>
      </c>
      <c r="AW131" s="35">
        <f t="shared" si="191"/>
        <v>0</v>
      </c>
      <c r="AX131" s="35">
        <f t="shared" ref="AX131:BS131" si="192">IF(AX$2&gt;=$O131,IF(AX130-HLOOKUP($O131,$R$2:$BS$33,30,FALSE)/HLOOKUP($O131,$R$2:$BS$33,31,FALSE)&lt;=0,AX130,HLOOKUP($O131,$R$2:$BS$33,30,FALSE)/HLOOKUP($O131,$R$2:$BS$33,31,FALSE)),0)</f>
        <v>0</v>
      </c>
      <c r="AY131" s="35">
        <f t="shared" si="192"/>
        <v>0</v>
      </c>
      <c r="AZ131" s="35">
        <f t="shared" si="192"/>
        <v>0</v>
      </c>
      <c r="BA131" s="35">
        <f t="shared" si="192"/>
        <v>0</v>
      </c>
      <c r="BB131" s="35">
        <f t="shared" si="192"/>
        <v>0</v>
      </c>
      <c r="BC131" s="35">
        <f t="shared" si="192"/>
        <v>0</v>
      </c>
      <c r="BD131" s="35">
        <f t="shared" si="192"/>
        <v>0</v>
      </c>
      <c r="BE131" s="35">
        <f t="shared" si="192"/>
        <v>0</v>
      </c>
      <c r="BF131" s="35">
        <f t="shared" si="192"/>
        <v>0</v>
      </c>
      <c r="BG131" s="35">
        <f t="shared" si="192"/>
        <v>0</v>
      </c>
      <c r="BH131" s="35">
        <f t="shared" si="192"/>
        <v>0</v>
      </c>
      <c r="BI131" s="35">
        <f t="shared" si="192"/>
        <v>0</v>
      </c>
      <c r="BJ131" s="35">
        <f t="shared" si="192"/>
        <v>0</v>
      </c>
      <c r="BK131" s="35">
        <f t="shared" si="192"/>
        <v>0</v>
      </c>
      <c r="BL131" s="35">
        <f t="shared" si="192"/>
        <v>0</v>
      </c>
      <c r="BM131" s="35">
        <f t="shared" si="192"/>
        <v>26.687845934151397</v>
      </c>
      <c r="BN131" s="35">
        <f t="shared" si="192"/>
        <v>26.687845934151397</v>
      </c>
      <c r="BO131" s="35">
        <f t="shared" si="192"/>
        <v>26.687845934151397</v>
      </c>
      <c r="BP131" s="35">
        <f t="shared" si="192"/>
        <v>26.687845934151397</v>
      </c>
      <c r="BQ131" s="35">
        <f t="shared" si="192"/>
        <v>26.687845934151397</v>
      </c>
      <c r="BR131" s="35">
        <f t="shared" si="192"/>
        <v>26.687845934151397</v>
      </c>
      <c r="BS131" s="35">
        <f t="shared" si="192"/>
        <v>26.687845934151397</v>
      </c>
    </row>
    <row r="132" spans="6:71" hidden="1" outlineLevel="1">
      <c r="F132" t="s">
        <v>168</v>
      </c>
      <c r="L132" s="22" t="s">
        <v>54</v>
      </c>
      <c r="O132" s="22">
        <v>49</v>
      </c>
      <c r="P132" s="39"/>
      <c r="Q132" s="45"/>
      <c r="R132" s="35">
        <f t="shared" ref="R132:BS132" si="193">IF($O132=R$2,R$40,IF(R$2&gt;$O132,Q132-Q133,0))</f>
        <v>0</v>
      </c>
      <c r="S132" s="35">
        <f t="shared" si="193"/>
        <v>0</v>
      </c>
      <c r="T132" s="35">
        <f t="shared" si="193"/>
        <v>0</v>
      </c>
      <c r="U132" s="35">
        <f t="shared" si="193"/>
        <v>0</v>
      </c>
      <c r="V132" s="35">
        <f t="shared" si="193"/>
        <v>0</v>
      </c>
      <c r="W132" s="35">
        <f t="shared" si="193"/>
        <v>0</v>
      </c>
      <c r="X132" s="35">
        <f t="shared" si="193"/>
        <v>0</v>
      </c>
      <c r="Y132" s="35">
        <f t="shared" si="193"/>
        <v>0</v>
      </c>
      <c r="Z132" s="35">
        <f t="shared" si="193"/>
        <v>0</v>
      </c>
      <c r="AA132" s="35">
        <f t="shared" si="193"/>
        <v>0</v>
      </c>
      <c r="AB132" s="35">
        <f t="shared" si="193"/>
        <v>0</v>
      </c>
      <c r="AC132" s="35">
        <f t="shared" si="193"/>
        <v>0</v>
      </c>
      <c r="AD132" s="35">
        <f t="shared" si="193"/>
        <v>0</v>
      </c>
      <c r="AE132" s="35">
        <f t="shared" si="193"/>
        <v>0</v>
      </c>
      <c r="AF132" s="35">
        <f t="shared" si="193"/>
        <v>0</v>
      </c>
      <c r="AG132" s="35">
        <f t="shared" si="193"/>
        <v>0</v>
      </c>
      <c r="AH132" s="35">
        <f t="shared" si="193"/>
        <v>0</v>
      </c>
      <c r="AI132" s="35">
        <f t="shared" si="193"/>
        <v>0</v>
      </c>
      <c r="AJ132" s="35">
        <f t="shared" si="193"/>
        <v>0</v>
      </c>
      <c r="AK132" s="35">
        <f t="shared" si="193"/>
        <v>0</v>
      </c>
      <c r="AL132" s="35">
        <f t="shared" si="193"/>
        <v>0</v>
      </c>
      <c r="AM132" s="35">
        <f t="shared" si="193"/>
        <v>0</v>
      </c>
      <c r="AN132" s="35">
        <f t="shared" si="193"/>
        <v>0</v>
      </c>
      <c r="AO132" s="35">
        <f t="shared" si="193"/>
        <v>0</v>
      </c>
      <c r="AP132" s="35">
        <f t="shared" si="193"/>
        <v>0</v>
      </c>
      <c r="AQ132" s="35">
        <f t="shared" si="193"/>
        <v>0</v>
      </c>
      <c r="AR132" s="35">
        <f t="shared" si="193"/>
        <v>0</v>
      </c>
      <c r="AS132" s="35">
        <f t="shared" si="193"/>
        <v>0</v>
      </c>
      <c r="AT132" s="35">
        <f t="shared" si="193"/>
        <v>0</v>
      </c>
      <c r="AU132" s="35">
        <f t="shared" si="193"/>
        <v>0</v>
      </c>
      <c r="AV132" s="35">
        <f t="shared" si="193"/>
        <v>0</v>
      </c>
      <c r="AW132" s="35">
        <f t="shared" si="193"/>
        <v>0</v>
      </c>
      <c r="AX132" s="35">
        <f t="shared" si="193"/>
        <v>0</v>
      </c>
      <c r="AY132" s="35">
        <f t="shared" si="193"/>
        <v>0</v>
      </c>
      <c r="AZ132" s="35">
        <f t="shared" si="193"/>
        <v>0</v>
      </c>
      <c r="BA132" s="35">
        <f t="shared" si="193"/>
        <v>0</v>
      </c>
      <c r="BB132" s="35">
        <f t="shared" si="193"/>
        <v>0</v>
      </c>
      <c r="BC132" s="35">
        <f t="shared" si="193"/>
        <v>0</v>
      </c>
      <c r="BD132" s="35">
        <f t="shared" si="193"/>
        <v>0</v>
      </c>
      <c r="BE132" s="35">
        <f t="shared" si="193"/>
        <v>0</v>
      </c>
      <c r="BF132" s="35">
        <f t="shared" si="193"/>
        <v>0</v>
      </c>
      <c r="BG132" s="35">
        <f t="shared" si="193"/>
        <v>0</v>
      </c>
      <c r="BH132" s="35">
        <f t="shared" si="193"/>
        <v>0</v>
      </c>
      <c r="BI132" s="35">
        <f t="shared" si="193"/>
        <v>0</v>
      </c>
      <c r="BJ132" s="35">
        <f t="shared" si="193"/>
        <v>0</v>
      </c>
      <c r="BK132" s="35">
        <f t="shared" si="193"/>
        <v>0</v>
      </c>
      <c r="BL132" s="35">
        <f t="shared" si="193"/>
        <v>0</v>
      </c>
      <c r="BM132" s="35">
        <f t="shared" si="193"/>
        <v>0</v>
      </c>
      <c r="BN132" s="35">
        <f t="shared" si="193"/>
        <v>1104.8123351768722</v>
      </c>
      <c r="BO132" s="35">
        <f t="shared" si="193"/>
        <v>1077.433973300992</v>
      </c>
      <c r="BP132" s="35">
        <f t="shared" si="193"/>
        <v>1050.0556114251117</v>
      </c>
      <c r="BQ132" s="35">
        <f t="shared" si="193"/>
        <v>1022.6772495492314</v>
      </c>
      <c r="BR132" s="35">
        <f t="shared" si="193"/>
        <v>995.29888767335115</v>
      </c>
      <c r="BS132" s="35">
        <f t="shared" si="193"/>
        <v>967.92052579747087</v>
      </c>
    </row>
    <row r="133" spans="6:71" hidden="1" outlineLevel="1">
      <c r="F133" t="s">
        <v>169</v>
      </c>
      <c r="L133" s="22" t="s">
        <v>170</v>
      </c>
      <c r="O133" s="22">
        <v>49</v>
      </c>
      <c r="P133" s="39"/>
      <c r="Q133" s="45"/>
      <c r="R133" s="35">
        <f t="shared" ref="R133:AW133" si="194">IF(R$2&gt;=$O133,IF(R132-HLOOKUP($O133,$R$2:$BS$33,30,FALSE)/HLOOKUP($O133,$R$2:$BS$33,31,FALSE)&lt;=0,R132,HLOOKUP($O133,$R$2:$BS$33,30,FALSE)/HLOOKUP($O133,$R$2:$BS$33,31,FALSE)),0)</f>
        <v>0</v>
      </c>
      <c r="S133" s="35">
        <f t="shared" si="194"/>
        <v>0</v>
      </c>
      <c r="T133" s="35">
        <f t="shared" si="194"/>
        <v>0</v>
      </c>
      <c r="U133" s="35">
        <f t="shared" si="194"/>
        <v>0</v>
      </c>
      <c r="V133" s="35">
        <f t="shared" si="194"/>
        <v>0</v>
      </c>
      <c r="W133" s="35">
        <f t="shared" si="194"/>
        <v>0</v>
      </c>
      <c r="X133" s="35">
        <f t="shared" si="194"/>
        <v>0</v>
      </c>
      <c r="Y133" s="35">
        <f t="shared" si="194"/>
        <v>0</v>
      </c>
      <c r="Z133" s="35">
        <f t="shared" si="194"/>
        <v>0</v>
      </c>
      <c r="AA133" s="35">
        <f t="shared" si="194"/>
        <v>0</v>
      </c>
      <c r="AB133" s="35">
        <f t="shared" si="194"/>
        <v>0</v>
      </c>
      <c r="AC133" s="35">
        <f t="shared" si="194"/>
        <v>0</v>
      </c>
      <c r="AD133" s="35">
        <f t="shared" si="194"/>
        <v>0</v>
      </c>
      <c r="AE133" s="35">
        <f t="shared" si="194"/>
        <v>0</v>
      </c>
      <c r="AF133" s="35">
        <f t="shared" si="194"/>
        <v>0</v>
      </c>
      <c r="AG133" s="35">
        <f t="shared" si="194"/>
        <v>0</v>
      </c>
      <c r="AH133" s="35">
        <f t="shared" si="194"/>
        <v>0</v>
      </c>
      <c r="AI133" s="35">
        <f t="shared" si="194"/>
        <v>0</v>
      </c>
      <c r="AJ133" s="35">
        <f t="shared" si="194"/>
        <v>0</v>
      </c>
      <c r="AK133" s="35">
        <f t="shared" si="194"/>
        <v>0</v>
      </c>
      <c r="AL133" s="35">
        <f t="shared" si="194"/>
        <v>0</v>
      </c>
      <c r="AM133" s="35">
        <f t="shared" si="194"/>
        <v>0</v>
      </c>
      <c r="AN133" s="35">
        <f t="shared" si="194"/>
        <v>0</v>
      </c>
      <c r="AO133" s="35">
        <f t="shared" si="194"/>
        <v>0</v>
      </c>
      <c r="AP133" s="35">
        <f t="shared" si="194"/>
        <v>0</v>
      </c>
      <c r="AQ133" s="35">
        <f t="shared" si="194"/>
        <v>0</v>
      </c>
      <c r="AR133" s="35">
        <f t="shared" si="194"/>
        <v>0</v>
      </c>
      <c r="AS133" s="35">
        <f t="shared" si="194"/>
        <v>0</v>
      </c>
      <c r="AT133" s="35">
        <f t="shared" si="194"/>
        <v>0</v>
      </c>
      <c r="AU133" s="35">
        <f t="shared" si="194"/>
        <v>0</v>
      </c>
      <c r="AV133" s="35">
        <f t="shared" si="194"/>
        <v>0</v>
      </c>
      <c r="AW133" s="35">
        <f t="shared" si="194"/>
        <v>0</v>
      </c>
      <c r="AX133" s="35">
        <f t="shared" ref="AX133:BS133" si="195">IF(AX$2&gt;=$O133,IF(AX132-HLOOKUP($O133,$R$2:$BS$33,30,FALSE)/HLOOKUP($O133,$R$2:$BS$33,31,FALSE)&lt;=0,AX132,HLOOKUP($O133,$R$2:$BS$33,30,FALSE)/HLOOKUP($O133,$R$2:$BS$33,31,FALSE)),0)</f>
        <v>0</v>
      </c>
      <c r="AY133" s="35">
        <f t="shared" si="195"/>
        <v>0</v>
      </c>
      <c r="AZ133" s="35">
        <f t="shared" si="195"/>
        <v>0</v>
      </c>
      <c r="BA133" s="35">
        <f t="shared" si="195"/>
        <v>0</v>
      </c>
      <c r="BB133" s="35">
        <f t="shared" si="195"/>
        <v>0</v>
      </c>
      <c r="BC133" s="35">
        <f t="shared" si="195"/>
        <v>0</v>
      </c>
      <c r="BD133" s="35">
        <f t="shared" si="195"/>
        <v>0</v>
      </c>
      <c r="BE133" s="35">
        <f t="shared" si="195"/>
        <v>0</v>
      </c>
      <c r="BF133" s="35">
        <f t="shared" si="195"/>
        <v>0</v>
      </c>
      <c r="BG133" s="35">
        <f t="shared" si="195"/>
        <v>0</v>
      </c>
      <c r="BH133" s="35">
        <f t="shared" si="195"/>
        <v>0</v>
      </c>
      <c r="BI133" s="35">
        <f t="shared" si="195"/>
        <v>0</v>
      </c>
      <c r="BJ133" s="35">
        <f t="shared" si="195"/>
        <v>0</v>
      </c>
      <c r="BK133" s="35">
        <f t="shared" si="195"/>
        <v>0</v>
      </c>
      <c r="BL133" s="35">
        <f t="shared" si="195"/>
        <v>0</v>
      </c>
      <c r="BM133" s="35">
        <f t="shared" si="195"/>
        <v>0</v>
      </c>
      <c r="BN133" s="35">
        <f t="shared" si="195"/>
        <v>27.378361875880302</v>
      </c>
      <c r="BO133" s="35">
        <f t="shared" si="195"/>
        <v>27.378361875880302</v>
      </c>
      <c r="BP133" s="35">
        <f t="shared" si="195"/>
        <v>27.378361875880302</v>
      </c>
      <c r="BQ133" s="35">
        <f t="shared" si="195"/>
        <v>27.378361875880302</v>
      </c>
      <c r="BR133" s="35">
        <f t="shared" si="195"/>
        <v>27.378361875880302</v>
      </c>
      <c r="BS133" s="35">
        <f t="shared" si="195"/>
        <v>27.378361875880302</v>
      </c>
    </row>
    <row r="134" spans="6:71" hidden="1" outlineLevel="1">
      <c r="F134" t="s">
        <v>168</v>
      </c>
      <c r="L134" s="22" t="s">
        <v>54</v>
      </c>
      <c r="O134" s="22">
        <v>50</v>
      </c>
      <c r="P134" s="39"/>
      <c r="Q134" s="45"/>
      <c r="R134" s="35">
        <f t="shared" ref="R134:BS134" si="196">IF($O134=R$2,R$40,IF(R$2&gt;$O134,Q134-Q135,0))</f>
        <v>0</v>
      </c>
      <c r="S134" s="35">
        <f t="shared" si="196"/>
        <v>0</v>
      </c>
      <c r="T134" s="35">
        <f t="shared" si="196"/>
        <v>0</v>
      </c>
      <c r="U134" s="35">
        <f t="shared" si="196"/>
        <v>0</v>
      </c>
      <c r="V134" s="35">
        <f t="shared" si="196"/>
        <v>0</v>
      </c>
      <c r="W134" s="35">
        <f t="shared" si="196"/>
        <v>0</v>
      </c>
      <c r="X134" s="35">
        <f t="shared" si="196"/>
        <v>0</v>
      </c>
      <c r="Y134" s="35">
        <f t="shared" si="196"/>
        <v>0</v>
      </c>
      <c r="Z134" s="35">
        <f t="shared" si="196"/>
        <v>0</v>
      </c>
      <c r="AA134" s="35">
        <f t="shared" si="196"/>
        <v>0</v>
      </c>
      <c r="AB134" s="35">
        <f t="shared" si="196"/>
        <v>0</v>
      </c>
      <c r="AC134" s="35">
        <f t="shared" si="196"/>
        <v>0</v>
      </c>
      <c r="AD134" s="35">
        <f t="shared" si="196"/>
        <v>0</v>
      </c>
      <c r="AE134" s="35">
        <f t="shared" si="196"/>
        <v>0</v>
      </c>
      <c r="AF134" s="35">
        <f t="shared" si="196"/>
        <v>0</v>
      </c>
      <c r="AG134" s="35">
        <f t="shared" si="196"/>
        <v>0</v>
      </c>
      <c r="AH134" s="35">
        <f t="shared" si="196"/>
        <v>0</v>
      </c>
      <c r="AI134" s="35">
        <f t="shared" si="196"/>
        <v>0</v>
      </c>
      <c r="AJ134" s="35">
        <f t="shared" si="196"/>
        <v>0</v>
      </c>
      <c r="AK134" s="35">
        <f t="shared" si="196"/>
        <v>0</v>
      </c>
      <c r="AL134" s="35">
        <f t="shared" si="196"/>
        <v>0</v>
      </c>
      <c r="AM134" s="35">
        <f t="shared" si="196"/>
        <v>0</v>
      </c>
      <c r="AN134" s="35">
        <f t="shared" si="196"/>
        <v>0</v>
      </c>
      <c r="AO134" s="35">
        <f t="shared" si="196"/>
        <v>0</v>
      </c>
      <c r="AP134" s="35">
        <f t="shared" si="196"/>
        <v>0</v>
      </c>
      <c r="AQ134" s="35">
        <f t="shared" si="196"/>
        <v>0</v>
      </c>
      <c r="AR134" s="35">
        <f t="shared" si="196"/>
        <v>0</v>
      </c>
      <c r="AS134" s="35">
        <f t="shared" si="196"/>
        <v>0</v>
      </c>
      <c r="AT134" s="35">
        <f t="shared" si="196"/>
        <v>0</v>
      </c>
      <c r="AU134" s="35">
        <f t="shared" si="196"/>
        <v>0</v>
      </c>
      <c r="AV134" s="35">
        <f t="shared" si="196"/>
        <v>0</v>
      </c>
      <c r="AW134" s="35">
        <f t="shared" si="196"/>
        <v>0</v>
      </c>
      <c r="AX134" s="35">
        <f t="shared" si="196"/>
        <v>0</v>
      </c>
      <c r="AY134" s="35">
        <f t="shared" si="196"/>
        <v>0</v>
      </c>
      <c r="AZ134" s="35">
        <f t="shared" si="196"/>
        <v>0</v>
      </c>
      <c r="BA134" s="35">
        <f t="shared" si="196"/>
        <v>0</v>
      </c>
      <c r="BB134" s="35">
        <f t="shared" si="196"/>
        <v>0</v>
      </c>
      <c r="BC134" s="35">
        <f t="shared" si="196"/>
        <v>0</v>
      </c>
      <c r="BD134" s="35">
        <f t="shared" si="196"/>
        <v>0</v>
      </c>
      <c r="BE134" s="35">
        <f t="shared" si="196"/>
        <v>0</v>
      </c>
      <c r="BF134" s="35">
        <f t="shared" si="196"/>
        <v>0</v>
      </c>
      <c r="BG134" s="35">
        <f t="shared" si="196"/>
        <v>0</v>
      </c>
      <c r="BH134" s="35">
        <f t="shared" si="196"/>
        <v>0</v>
      </c>
      <c r="BI134" s="35">
        <f t="shared" si="196"/>
        <v>0</v>
      </c>
      <c r="BJ134" s="35">
        <f t="shared" si="196"/>
        <v>0</v>
      </c>
      <c r="BK134" s="35">
        <f t="shared" si="196"/>
        <v>0</v>
      </c>
      <c r="BL134" s="35">
        <f t="shared" si="196"/>
        <v>0</v>
      </c>
      <c r="BM134" s="35">
        <f t="shared" si="196"/>
        <v>0</v>
      </c>
      <c r="BN134" s="35">
        <f t="shared" si="196"/>
        <v>0</v>
      </c>
      <c r="BO134" s="35">
        <f t="shared" si="196"/>
        <v>1133.557905901702</v>
      </c>
      <c r="BP134" s="35">
        <f t="shared" si="196"/>
        <v>1105.4671998452084</v>
      </c>
      <c r="BQ134" s="35">
        <f t="shared" si="196"/>
        <v>1077.3764937887147</v>
      </c>
      <c r="BR134" s="35">
        <f t="shared" si="196"/>
        <v>1049.285787732221</v>
      </c>
      <c r="BS134" s="35">
        <f t="shared" si="196"/>
        <v>1021.1950816757274</v>
      </c>
    </row>
    <row r="135" spans="6:71" hidden="1" outlineLevel="1">
      <c r="F135" t="s">
        <v>169</v>
      </c>
      <c r="L135" s="22" t="s">
        <v>170</v>
      </c>
      <c r="O135" s="22">
        <v>50</v>
      </c>
      <c r="P135" s="39"/>
      <c r="Q135" s="45"/>
      <c r="R135" s="35">
        <f t="shared" ref="R135:AW135" si="197">IF(R$2&gt;=$O135,IF(R134-HLOOKUP($O135,$R$2:$BS$33,30,FALSE)/HLOOKUP($O135,$R$2:$BS$33,31,FALSE)&lt;=0,R134,HLOOKUP($O135,$R$2:$BS$33,30,FALSE)/HLOOKUP($O135,$R$2:$BS$33,31,FALSE)),0)</f>
        <v>0</v>
      </c>
      <c r="S135" s="35">
        <f t="shared" si="197"/>
        <v>0</v>
      </c>
      <c r="T135" s="35">
        <f t="shared" si="197"/>
        <v>0</v>
      </c>
      <c r="U135" s="35">
        <f t="shared" si="197"/>
        <v>0</v>
      </c>
      <c r="V135" s="35">
        <f t="shared" si="197"/>
        <v>0</v>
      </c>
      <c r="W135" s="35">
        <f t="shared" si="197"/>
        <v>0</v>
      </c>
      <c r="X135" s="35">
        <f t="shared" si="197"/>
        <v>0</v>
      </c>
      <c r="Y135" s="35">
        <f t="shared" si="197"/>
        <v>0</v>
      </c>
      <c r="Z135" s="35">
        <f t="shared" si="197"/>
        <v>0</v>
      </c>
      <c r="AA135" s="35">
        <f t="shared" si="197"/>
        <v>0</v>
      </c>
      <c r="AB135" s="35">
        <f t="shared" si="197"/>
        <v>0</v>
      </c>
      <c r="AC135" s="35">
        <f t="shared" si="197"/>
        <v>0</v>
      </c>
      <c r="AD135" s="35">
        <f t="shared" si="197"/>
        <v>0</v>
      </c>
      <c r="AE135" s="35">
        <f t="shared" si="197"/>
        <v>0</v>
      </c>
      <c r="AF135" s="35">
        <f t="shared" si="197"/>
        <v>0</v>
      </c>
      <c r="AG135" s="35">
        <f t="shared" si="197"/>
        <v>0</v>
      </c>
      <c r="AH135" s="35">
        <f t="shared" si="197"/>
        <v>0</v>
      </c>
      <c r="AI135" s="35">
        <f t="shared" si="197"/>
        <v>0</v>
      </c>
      <c r="AJ135" s="35">
        <f t="shared" si="197"/>
        <v>0</v>
      </c>
      <c r="AK135" s="35">
        <f t="shared" si="197"/>
        <v>0</v>
      </c>
      <c r="AL135" s="35">
        <f t="shared" si="197"/>
        <v>0</v>
      </c>
      <c r="AM135" s="35">
        <f t="shared" si="197"/>
        <v>0</v>
      </c>
      <c r="AN135" s="35">
        <f t="shared" si="197"/>
        <v>0</v>
      </c>
      <c r="AO135" s="35">
        <f t="shared" si="197"/>
        <v>0</v>
      </c>
      <c r="AP135" s="35">
        <f t="shared" si="197"/>
        <v>0</v>
      </c>
      <c r="AQ135" s="35">
        <f t="shared" si="197"/>
        <v>0</v>
      </c>
      <c r="AR135" s="35">
        <f t="shared" si="197"/>
        <v>0</v>
      </c>
      <c r="AS135" s="35">
        <f t="shared" si="197"/>
        <v>0</v>
      </c>
      <c r="AT135" s="35">
        <f t="shared" si="197"/>
        <v>0</v>
      </c>
      <c r="AU135" s="35">
        <f t="shared" si="197"/>
        <v>0</v>
      </c>
      <c r="AV135" s="35">
        <f t="shared" si="197"/>
        <v>0</v>
      </c>
      <c r="AW135" s="35">
        <f t="shared" si="197"/>
        <v>0</v>
      </c>
      <c r="AX135" s="35">
        <f t="shared" ref="AX135:BS135" si="198">IF(AX$2&gt;=$O135,IF(AX134-HLOOKUP($O135,$R$2:$BS$33,30,FALSE)/HLOOKUP($O135,$R$2:$BS$33,31,FALSE)&lt;=0,AX134,HLOOKUP($O135,$R$2:$BS$33,30,FALSE)/HLOOKUP($O135,$R$2:$BS$33,31,FALSE)),0)</f>
        <v>0</v>
      </c>
      <c r="AY135" s="35">
        <f t="shared" si="198"/>
        <v>0</v>
      </c>
      <c r="AZ135" s="35">
        <f t="shared" si="198"/>
        <v>0</v>
      </c>
      <c r="BA135" s="35">
        <f t="shared" si="198"/>
        <v>0</v>
      </c>
      <c r="BB135" s="35">
        <f t="shared" si="198"/>
        <v>0</v>
      </c>
      <c r="BC135" s="35">
        <f t="shared" si="198"/>
        <v>0</v>
      </c>
      <c r="BD135" s="35">
        <f t="shared" si="198"/>
        <v>0</v>
      </c>
      <c r="BE135" s="35">
        <f t="shared" si="198"/>
        <v>0</v>
      </c>
      <c r="BF135" s="35">
        <f t="shared" si="198"/>
        <v>0</v>
      </c>
      <c r="BG135" s="35">
        <f t="shared" si="198"/>
        <v>0</v>
      </c>
      <c r="BH135" s="35">
        <f t="shared" si="198"/>
        <v>0</v>
      </c>
      <c r="BI135" s="35">
        <f t="shared" si="198"/>
        <v>0</v>
      </c>
      <c r="BJ135" s="35">
        <f t="shared" si="198"/>
        <v>0</v>
      </c>
      <c r="BK135" s="35">
        <f t="shared" si="198"/>
        <v>0</v>
      </c>
      <c r="BL135" s="35">
        <f t="shared" si="198"/>
        <v>0</v>
      </c>
      <c r="BM135" s="35">
        <f t="shared" si="198"/>
        <v>0</v>
      </c>
      <c r="BN135" s="35">
        <f t="shared" si="198"/>
        <v>0</v>
      </c>
      <c r="BO135" s="35">
        <f t="shared" si="198"/>
        <v>28.090706056493662</v>
      </c>
      <c r="BP135" s="35">
        <f t="shared" si="198"/>
        <v>28.090706056493662</v>
      </c>
      <c r="BQ135" s="35">
        <f t="shared" si="198"/>
        <v>28.090706056493662</v>
      </c>
      <c r="BR135" s="35">
        <f t="shared" si="198"/>
        <v>28.090706056493662</v>
      </c>
      <c r="BS135" s="35">
        <f t="shared" si="198"/>
        <v>28.090706056493662</v>
      </c>
    </row>
    <row r="136" spans="6:71" hidden="1" outlineLevel="1">
      <c r="F136" t="s">
        <v>168</v>
      </c>
      <c r="L136" s="22" t="s">
        <v>54</v>
      </c>
      <c r="O136" s="22">
        <v>51</v>
      </c>
      <c r="P136" s="39"/>
      <c r="Q136" s="45"/>
      <c r="R136" s="35">
        <f t="shared" ref="R136:BS136" si="199">IF($O136=R$2,R$40,IF(R$2&gt;$O136,Q136-Q137,0))</f>
        <v>0</v>
      </c>
      <c r="S136" s="35">
        <f t="shared" si="199"/>
        <v>0</v>
      </c>
      <c r="T136" s="35">
        <f t="shared" si="199"/>
        <v>0</v>
      </c>
      <c r="U136" s="35">
        <f t="shared" si="199"/>
        <v>0</v>
      </c>
      <c r="V136" s="35">
        <f t="shared" si="199"/>
        <v>0</v>
      </c>
      <c r="W136" s="35">
        <f t="shared" si="199"/>
        <v>0</v>
      </c>
      <c r="X136" s="35">
        <f t="shared" si="199"/>
        <v>0</v>
      </c>
      <c r="Y136" s="35">
        <f t="shared" si="199"/>
        <v>0</v>
      </c>
      <c r="Z136" s="35">
        <f t="shared" si="199"/>
        <v>0</v>
      </c>
      <c r="AA136" s="35">
        <f t="shared" si="199"/>
        <v>0</v>
      </c>
      <c r="AB136" s="35">
        <f t="shared" si="199"/>
        <v>0</v>
      </c>
      <c r="AC136" s="35">
        <f t="shared" si="199"/>
        <v>0</v>
      </c>
      <c r="AD136" s="35">
        <f t="shared" si="199"/>
        <v>0</v>
      </c>
      <c r="AE136" s="35">
        <f t="shared" si="199"/>
        <v>0</v>
      </c>
      <c r="AF136" s="35">
        <f t="shared" si="199"/>
        <v>0</v>
      </c>
      <c r="AG136" s="35">
        <f t="shared" si="199"/>
        <v>0</v>
      </c>
      <c r="AH136" s="35">
        <f t="shared" si="199"/>
        <v>0</v>
      </c>
      <c r="AI136" s="35">
        <f t="shared" si="199"/>
        <v>0</v>
      </c>
      <c r="AJ136" s="35">
        <f t="shared" si="199"/>
        <v>0</v>
      </c>
      <c r="AK136" s="35">
        <f t="shared" si="199"/>
        <v>0</v>
      </c>
      <c r="AL136" s="35">
        <f t="shared" si="199"/>
        <v>0</v>
      </c>
      <c r="AM136" s="35">
        <f t="shared" si="199"/>
        <v>0</v>
      </c>
      <c r="AN136" s="35">
        <f t="shared" si="199"/>
        <v>0</v>
      </c>
      <c r="AO136" s="35">
        <f t="shared" si="199"/>
        <v>0</v>
      </c>
      <c r="AP136" s="35">
        <f t="shared" si="199"/>
        <v>0</v>
      </c>
      <c r="AQ136" s="35">
        <f t="shared" si="199"/>
        <v>0</v>
      </c>
      <c r="AR136" s="35">
        <f t="shared" si="199"/>
        <v>0</v>
      </c>
      <c r="AS136" s="35">
        <f t="shared" si="199"/>
        <v>0</v>
      </c>
      <c r="AT136" s="35">
        <f t="shared" si="199"/>
        <v>0</v>
      </c>
      <c r="AU136" s="35">
        <f t="shared" si="199"/>
        <v>0</v>
      </c>
      <c r="AV136" s="35">
        <f t="shared" si="199"/>
        <v>0</v>
      </c>
      <c r="AW136" s="35">
        <f t="shared" si="199"/>
        <v>0</v>
      </c>
      <c r="AX136" s="35">
        <f t="shared" si="199"/>
        <v>0</v>
      </c>
      <c r="AY136" s="35">
        <f t="shared" si="199"/>
        <v>0</v>
      </c>
      <c r="AZ136" s="35">
        <f t="shared" si="199"/>
        <v>0</v>
      </c>
      <c r="BA136" s="35">
        <f t="shared" si="199"/>
        <v>0</v>
      </c>
      <c r="BB136" s="35">
        <f t="shared" si="199"/>
        <v>0</v>
      </c>
      <c r="BC136" s="35">
        <f t="shared" si="199"/>
        <v>0</v>
      </c>
      <c r="BD136" s="35">
        <f t="shared" si="199"/>
        <v>0</v>
      </c>
      <c r="BE136" s="35">
        <f t="shared" si="199"/>
        <v>0</v>
      </c>
      <c r="BF136" s="35">
        <f t="shared" si="199"/>
        <v>0</v>
      </c>
      <c r="BG136" s="35">
        <f t="shared" si="199"/>
        <v>0</v>
      </c>
      <c r="BH136" s="35">
        <f t="shared" si="199"/>
        <v>0</v>
      </c>
      <c r="BI136" s="35">
        <f t="shared" si="199"/>
        <v>0</v>
      </c>
      <c r="BJ136" s="35">
        <f t="shared" si="199"/>
        <v>0</v>
      </c>
      <c r="BK136" s="35">
        <f t="shared" si="199"/>
        <v>0</v>
      </c>
      <c r="BL136" s="35">
        <f t="shared" si="199"/>
        <v>0</v>
      </c>
      <c r="BM136" s="35">
        <f t="shared" si="199"/>
        <v>0</v>
      </c>
      <c r="BN136" s="35">
        <f t="shared" si="199"/>
        <v>0</v>
      </c>
      <c r="BO136" s="35">
        <f t="shared" si="199"/>
        <v>0</v>
      </c>
      <c r="BP136" s="35">
        <f t="shared" si="199"/>
        <v>1163.3744439962852</v>
      </c>
      <c r="BQ136" s="35">
        <f t="shared" si="199"/>
        <v>1134.5448541096171</v>
      </c>
      <c r="BR136" s="35">
        <f t="shared" si="199"/>
        <v>1105.7152642229489</v>
      </c>
      <c r="BS136" s="35">
        <f t="shared" si="199"/>
        <v>1076.8856743362808</v>
      </c>
    </row>
    <row r="137" spans="6:71" hidden="1" outlineLevel="1">
      <c r="F137" t="s">
        <v>169</v>
      </c>
      <c r="L137" s="22" t="s">
        <v>170</v>
      </c>
      <c r="O137" s="22">
        <v>51</v>
      </c>
      <c r="P137" s="39"/>
      <c r="Q137" s="45"/>
      <c r="R137" s="35">
        <f t="shared" ref="R137:AW137" si="200">IF(R$2&gt;=$O137,IF(R136-HLOOKUP($O137,$R$2:$BS$33,30,FALSE)/HLOOKUP($O137,$R$2:$BS$33,31,FALSE)&lt;=0,R136,HLOOKUP($O137,$R$2:$BS$33,30,FALSE)/HLOOKUP($O137,$R$2:$BS$33,31,FALSE)),0)</f>
        <v>0</v>
      </c>
      <c r="S137" s="35">
        <f t="shared" si="200"/>
        <v>0</v>
      </c>
      <c r="T137" s="35">
        <f t="shared" si="200"/>
        <v>0</v>
      </c>
      <c r="U137" s="35">
        <f t="shared" si="200"/>
        <v>0</v>
      </c>
      <c r="V137" s="35">
        <f t="shared" si="200"/>
        <v>0</v>
      </c>
      <c r="W137" s="35">
        <f t="shared" si="200"/>
        <v>0</v>
      </c>
      <c r="X137" s="35">
        <f t="shared" si="200"/>
        <v>0</v>
      </c>
      <c r="Y137" s="35">
        <f t="shared" si="200"/>
        <v>0</v>
      </c>
      <c r="Z137" s="35">
        <f t="shared" si="200"/>
        <v>0</v>
      </c>
      <c r="AA137" s="35">
        <f t="shared" si="200"/>
        <v>0</v>
      </c>
      <c r="AB137" s="35">
        <f t="shared" si="200"/>
        <v>0</v>
      </c>
      <c r="AC137" s="35">
        <f t="shared" si="200"/>
        <v>0</v>
      </c>
      <c r="AD137" s="35">
        <f t="shared" si="200"/>
        <v>0</v>
      </c>
      <c r="AE137" s="35">
        <f t="shared" si="200"/>
        <v>0</v>
      </c>
      <c r="AF137" s="35">
        <f t="shared" si="200"/>
        <v>0</v>
      </c>
      <c r="AG137" s="35">
        <f t="shared" si="200"/>
        <v>0</v>
      </c>
      <c r="AH137" s="35">
        <f t="shared" si="200"/>
        <v>0</v>
      </c>
      <c r="AI137" s="35">
        <f t="shared" si="200"/>
        <v>0</v>
      </c>
      <c r="AJ137" s="35">
        <f t="shared" si="200"/>
        <v>0</v>
      </c>
      <c r="AK137" s="35">
        <f t="shared" si="200"/>
        <v>0</v>
      </c>
      <c r="AL137" s="35">
        <f t="shared" si="200"/>
        <v>0</v>
      </c>
      <c r="AM137" s="35">
        <f t="shared" si="200"/>
        <v>0</v>
      </c>
      <c r="AN137" s="35">
        <f t="shared" si="200"/>
        <v>0</v>
      </c>
      <c r="AO137" s="35">
        <f t="shared" si="200"/>
        <v>0</v>
      </c>
      <c r="AP137" s="35">
        <f t="shared" si="200"/>
        <v>0</v>
      </c>
      <c r="AQ137" s="35">
        <f t="shared" si="200"/>
        <v>0</v>
      </c>
      <c r="AR137" s="35">
        <f t="shared" si="200"/>
        <v>0</v>
      </c>
      <c r="AS137" s="35">
        <f t="shared" si="200"/>
        <v>0</v>
      </c>
      <c r="AT137" s="35">
        <f t="shared" si="200"/>
        <v>0</v>
      </c>
      <c r="AU137" s="35">
        <f t="shared" si="200"/>
        <v>0</v>
      </c>
      <c r="AV137" s="35">
        <f t="shared" si="200"/>
        <v>0</v>
      </c>
      <c r="AW137" s="35">
        <f t="shared" si="200"/>
        <v>0</v>
      </c>
      <c r="AX137" s="35">
        <f t="shared" ref="AX137:BS137" si="201">IF(AX$2&gt;=$O137,IF(AX136-HLOOKUP($O137,$R$2:$BS$33,30,FALSE)/HLOOKUP($O137,$R$2:$BS$33,31,FALSE)&lt;=0,AX136,HLOOKUP($O137,$R$2:$BS$33,30,FALSE)/HLOOKUP($O137,$R$2:$BS$33,31,FALSE)),0)</f>
        <v>0</v>
      </c>
      <c r="AY137" s="35">
        <f t="shared" si="201"/>
        <v>0</v>
      </c>
      <c r="AZ137" s="35">
        <f t="shared" si="201"/>
        <v>0</v>
      </c>
      <c r="BA137" s="35">
        <f t="shared" si="201"/>
        <v>0</v>
      </c>
      <c r="BB137" s="35">
        <f t="shared" si="201"/>
        <v>0</v>
      </c>
      <c r="BC137" s="35">
        <f t="shared" si="201"/>
        <v>0</v>
      </c>
      <c r="BD137" s="35">
        <f t="shared" si="201"/>
        <v>0</v>
      </c>
      <c r="BE137" s="35">
        <f t="shared" si="201"/>
        <v>0</v>
      </c>
      <c r="BF137" s="35">
        <f t="shared" si="201"/>
        <v>0</v>
      </c>
      <c r="BG137" s="35">
        <f t="shared" si="201"/>
        <v>0</v>
      </c>
      <c r="BH137" s="35">
        <f t="shared" si="201"/>
        <v>0</v>
      </c>
      <c r="BI137" s="35">
        <f t="shared" si="201"/>
        <v>0</v>
      </c>
      <c r="BJ137" s="35">
        <f t="shared" si="201"/>
        <v>0</v>
      </c>
      <c r="BK137" s="35">
        <f t="shared" si="201"/>
        <v>0</v>
      </c>
      <c r="BL137" s="35">
        <f t="shared" si="201"/>
        <v>0</v>
      </c>
      <c r="BM137" s="35">
        <f t="shared" si="201"/>
        <v>0</v>
      </c>
      <c r="BN137" s="35">
        <f t="shared" si="201"/>
        <v>0</v>
      </c>
      <c r="BO137" s="35">
        <f t="shared" si="201"/>
        <v>0</v>
      </c>
      <c r="BP137" s="35">
        <f t="shared" si="201"/>
        <v>28.829589886668117</v>
      </c>
      <c r="BQ137" s="35">
        <f t="shared" si="201"/>
        <v>28.829589886668117</v>
      </c>
      <c r="BR137" s="35">
        <f t="shared" si="201"/>
        <v>28.829589886668117</v>
      </c>
      <c r="BS137" s="35">
        <f t="shared" si="201"/>
        <v>28.829589886668117</v>
      </c>
    </row>
    <row r="138" spans="6:71" hidden="1" outlineLevel="1">
      <c r="F138" t="s">
        <v>168</v>
      </c>
      <c r="L138" s="22" t="s">
        <v>54</v>
      </c>
      <c r="O138" s="22">
        <v>52</v>
      </c>
      <c r="P138" s="39"/>
      <c r="Q138" s="45"/>
      <c r="R138" s="35">
        <f t="shared" ref="R138:BS138" si="202">IF($O138=R$2,R$40,IF(R$2&gt;$O138,Q138-Q139,0))</f>
        <v>0</v>
      </c>
      <c r="S138" s="35">
        <f t="shared" si="202"/>
        <v>0</v>
      </c>
      <c r="T138" s="35">
        <f t="shared" si="202"/>
        <v>0</v>
      </c>
      <c r="U138" s="35">
        <f t="shared" si="202"/>
        <v>0</v>
      </c>
      <c r="V138" s="35">
        <f t="shared" si="202"/>
        <v>0</v>
      </c>
      <c r="W138" s="35">
        <f t="shared" si="202"/>
        <v>0</v>
      </c>
      <c r="X138" s="35">
        <f t="shared" si="202"/>
        <v>0</v>
      </c>
      <c r="Y138" s="35">
        <f t="shared" si="202"/>
        <v>0</v>
      </c>
      <c r="Z138" s="35">
        <f t="shared" si="202"/>
        <v>0</v>
      </c>
      <c r="AA138" s="35">
        <f t="shared" si="202"/>
        <v>0</v>
      </c>
      <c r="AB138" s="35">
        <f t="shared" si="202"/>
        <v>0</v>
      </c>
      <c r="AC138" s="35">
        <f t="shared" si="202"/>
        <v>0</v>
      </c>
      <c r="AD138" s="35">
        <f t="shared" si="202"/>
        <v>0</v>
      </c>
      <c r="AE138" s="35">
        <f t="shared" si="202"/>
        <v>0</v>
      </c>
      <c r="AF138" s="35">
        <f t="shared" si="202"/>
        <v>0</v>
      </c>
      <c r="AG138" s="35">
        <f t="shared" si="202"/>
        <v>0</v>
      </c>
      <c r="AH138" s="35">
        <f t="shared" si="202"/>
        <v>0</v>
      </c>
      <c r="AI138" s="35">
        <f t="shared" si="202"/>
        <v>0</v>
      </c>
      <c r="AJ138" s="35">
        <f t="shared" si="202"/>
        <v>0</v>
      </c>
      <c r="AK138" s="35">
        <f t="shared" si="202"/>
        <v>0</v>
      </c>
      <c r="AL138" s="35">
        <f t="shared" si="202"/>
        <v>0</v>
      </c>
      <c r="AM138" s="35">
        <f t="shared" si="202"/>
        <v>0</v>
      </c>
      <c r="AN138" s="35">
        <f t="shared" si="202"/>
        <v>0</v>
      </c>
      <c r="AO138" s="35">
        <f t="shared" si="202"/>
        <v>0</v>
      </c>
      <c r="AP138" s="35">
        <f t="shared" si="202"/>
        <v>0</v>
      </c>
      <c r="AQ138" s="35">
        <f t="shared" si="202"/>
        <v>0</v>
      </c>
      <c r="AR138" s="35">
        <f t="shared" si="202"/>
        <v>0</v>
      </c>
      <c r="AS138" s="35">
        <f t="shared" si="202"/>
        <v>0</v>
      </c>
      <c r="AT138" s="35">
        <f t="shared" si="202"/>
        <v>0</v>
      </c>
      <c r="AU138" s="35">
        <f t="shared" si="202"/>
        <v>0</v>
      </c>
      <c r="AV138" s="35">
        <f t="shared" si="202"/>
        <v>0</v>
      </c>
      <c r="AW138" s="35">
        <f t="shared" si="202"/>
        <v>0</v>
      </c>
      <c r="AX138" s="35">
        <f t="shared" si="202"/>
        <v>0</v>
      </c>
      <c r="AY138" s="35">
        <f t="shared" si="202"/>
        <v>0</v>
      </c>
      <c r="AZ138" s="35">
        <f t="shared" si="202"/>
        <v>0</v>
      </c>
      <c r="BA138" s="35">
        <f t="shared" si="202"/>
        <v>0</v>
      </c>
      <c r="BB138" s="35">
        <f t="shared" si="202"/>
        <v>0</v>
      </c>
      <c r="BC138" s="35">
        <f t="shared" si="202"/>
        <v>0</v>
      </c>
      <c r="BD138" s="35">
        <f t="shared" si="202"/>
        <v>0</v>
      </c>
      <c r="BE138" s="35">
        <f t="shared" si="202"/>
        <v>0</v>
      </c>
      <c r="BF138" s="35">
        <f t="shared" si="202"/>
        <v>0</v>
      </c>
      <c r="BG138" s="35">
        <f t="shared" si="202"/>
        <v>0</v>
      </c>
      <c r="BH138" s="35">
        <f t="shared" si="202"/>
        <v>0</v>
      </c>
      <c r="BI138" s="35">
        <f t="shared" si="202"/>
        <v>0</v>
      </c>
      <c r="BJ138" s="35">
        <f t="shared" si="202"/>
        <v>0</v>
      </c>
      <c r="BK138" s="35">
        <f t="shared" si="202"/>
        <v>0</v>
      </c>
      <c r="BL138" s="35">
        <f t="shared" si="202"/>
        <v>0</v>
      </c>
      <c r="BM138" s="35">
        <f t="shared" si="202"/>
        <v>0</v>
      </c>
      <c r="BN138" s="35">
        <f t="shared" si="202"/>
        <v>0</v>
      </c>
      <c r="BO138" s="35">
        <f t="shared" si="202"/>
        <v>0</v>
      </c>
      <c r="BP138" s="35">
        <f t="shared" si="202"/>
        <v>0</v>
      </c>
      <c r="BQ138" s="35">
        <f t="shared" si="202"/>
        <v>1193.6856238009791</v>
      </c>
      <c r="BR138" s="35">
        <f t="shared" si="202"/>
        <v>1164.104892364606</v>
      </c>
      <c r="BS138" s="35">
        <f t="shared" si="202"/>
        <v>1134.524160928233</v>
      </c>
    </row>
    <row r="139" spans="6:71" hidden="1" outlineLevel="1">
      <c r="F139" t="s">
        <v>169</v>
      </c>
      <c r="L139" s="22" t="s">
        <v>170</v>
      </c>
      <c r="O139" s="22">
        <v>52</v>
      </c>
      <c r="P139" s="39"/>
      <c r="Q139" s="45"/>
      <c r="R139" s="35">
        <f t="shared" ref="R139:AW139" si="203">IF(R$2&gt;=$O139,IF(R138-HLOOKUP($O139,$R$2:$BS$33,30,FALSE)/HLOOKUP($O139,$R$2:$BS$33,31,FALSE)&lt;=0,R138,HLOOKUP($O139,$R$2:$BS$33,30,FALSE)/HLOOKUP($O139,$R$2:$BS$33,31,FALSE)),0)</f>
        <v>0</v>
      </c>
      <c r="S139" s="35">
        <f t="shared" si="203"/>
        <v>0</v>
      </c>
      <c r="T139" s="35">
        <f t="shared" si="203"/>
        <v>0</v>
      </c>
      <c r="U139" s="35">
        <f t="shared" si="203"/>
        <v>0</v>
      </c>
      <c r="V139" s="35">
        <f t="shared" si="203"/>
        <v>0</v>
      </c>
      <c r="W139" s="35">
        <f t="shared" si="203"/>
        <v>0</v>
      </c>
      <c r="X139" s="35">
        <f t="shared" si="203"/>
        <v>0</v>
      </c>
      <c r="Y139" s="35">
        <f t="shared" si="203"/>
        <v>0</v>
      </c>
      <c r="Z139" s="35">
        <f t="shared" si="203"/>
        <v>0</v>
      </c>
      <c r="AA139" s="35">
        <f t="shared" si="203"/>
        <v>0</v>
      </c>
      <c r="AB139" s="35">
        <f t="shared" si="203"/>
        <v>0</v>
      </c>
      <c r="AC139" s="35">
        <f t="shared" si="203"/>
        <v>0</v>
      </c>
      <c r="AD139" s="35">
        <f t="shared" si="203"/>
        <v>0</v>
      </c>
      <c r="AE139" s="35">
        <f t="shared" si="203"/>
        <v>0</v>
      </c>
      <c r="AF139" s="35">
        <f t="shared" si="203"/>
        <v>0</v>
      </c>
      <c r="AG139" s="35">
        <f t="shared" si="203"/>
        <v>0</v>
      </c>
      <c r="AH139" s="35">
        <f t="shared" si="203"/>
        <v>0</v>
      </c>
      <c r="AI139" s="35">
        <f t="shared" si="203"/>
        <v>0</v>
      </c>
      <c r="AJ139" s="35">
        <f t="shared" si="203"/>
        <v>0</v>
      </c>
      <c r="AK139" s="35">
        <f t="shared" si="203"/>
        <v>0</v>
      </c>
      <c r="AL139" s="35">
        <f t="shared" si="203"/>
        <v>0</v>
      </c>
      <c r="AM139" s="35">
        <f t="shared" si="203"/>
        <v>0</v>
      </c>
      <c r="AN139" s="35">
        <f t="shared" si="203"/>
        <v>0</v>
      </c>
      <c r="AO139" s="35">
        <f t="shared" si="203"/>
        <v>0</v>
      </c>
      <c r="AP139" s="35">
        <f t="shared" si="203"/>
        <v>0</v>
      </c>
      <c r="AQ139" s="35">
        <f t="shared" si="203"/>
        <v>0</v>
      </c>
      <c r="AR139" s="35">
        <f t="shared" si="203"/>
        <v>0</v>
      </c>
      <c r="AS139" s="35">
        <f t="shared" si="203"/>
        <v>0</v>
      </c>
      <c r="AT139" s="35">
        <f t="shared" si="203"/>
        <v>0</v>
      </c>
      <c r="AU139" s="35">
        <f t="shared" si="203"/>
        <v>0</v>
      </c>
      <c r="AV139" s="35">
        <f t="shared" si="203"/>
        <v>0</v>
      </c>
      <c r="AW139" s="35">
        <f t="shared" si="203"/>
        <v>0</v>
      </c>
      <c r="AX139" s="35">
        <f t="shared" ref="AX139:BS139" si="204">IF(AX$2&gt;=$O139,IF(AX138-HLOOKUP($O139,$R$2:$BS$33,30,FALSE)/HLOOKUP($O139,$R$2:$BS$33,31,FALSE)&lt;=0,AX138,HLOOKUP($O139,$R$2:$BS$33,30,FALSE)/HLOOKUP($O139,$R$2:$BS$33,31,FALSE)),0)</f>
        <v>0</v>
      </c>
      <c r="AY139" s="35">
        <f t="shared" si="204"/>
        <v>0</v>
      </c>
      <c r="AZ139" s="35">
        <f t="shared" si="204"/>
        <v>0</v>
      </c>
      <c r="BA139" s="35">
        <f t="shared" si="204"/>
        <v>0</v>
      </c>
      <c r="BB139" s="35">
        <f t="shared" si="204"/>
        <v>0</v>
      </c>
      <c r="BC139" s="35">
        <f t="shared" si="204"/>
        <v>0</v>
      </c>
      <c r="BD139" s="35">
        <f t="shared" si="204"/>
        <v>0</v>
      </c>
      <c r="BE139" s="35">
        <f t="shared" si="204"/>
        <v>0</v>
      </c>
      <c r="BF139" s="35">
        <f t="shared" si="204"/>
        <v>0</v>
      </c>
      <c r="BG139" s="35">
        <f t="shared" si="204"/>
        <v>0</v>
      </c>
      <c r="BH139" s="35">
        <f t="shared" si="204"/>
        <v>0</v>
      </c>
      <c r="BI139" s="35">
        <f t="shared" si="204"/>
        <v>0</v>
      </c>
      <c r="BJ139" s="35">
        <f t="shared" si="204"/>
        <v>0</v>
      </c>
      <c r="BK139" s="35">
        <f t="shared" si="204"/>
        <v>0</v>
      </c>
      <c r="BL139" s="35">
        <f t="shared" si="204"/>
        <v>0</v>
      </c>
      <c r="BM139" s="35">
        <f t="shared" si="204"/>
        <v>0</v>
      </c>
      <c r="BN139" s="35">
        <f t="shared" si="204"/>
        <v>0</v>
      </c>
      <c r="BO139" s="35">
        <f t="shared" si="204"/>
        <v>0</v>
      </c>
      <c r="BP139" s="35">
        <f t="shared" si="204"/>
        <v>0</v>
      </c>
      <c r="BQ139" s="35">
        <f t="shared" si="204"/>
        <v>29.580731436372965</v>
      </c>
      <c r="BR139" s="35">
        <f t="shared" si="204"/>
        <v>29.580731436372965</v>
      </c>
      <c r="BS139" s="35">
        <f t="shared" si="204"/>
        <v>29.580731436372965</v>
      </c>
    </row>
    <row r="140" spans="6:71" hidden="1" outlineLevel="1">
      <c r="F140" t="s">
        <v>168</v>
      </c>
      <c r="L140" s="22" t="s">
        <v>54</v>
      </c>
      <c r="O140" s="22">
        <v>53</v>
      </c>
      <c r="P140" s="39"/>
      <c r="Q140" s="45"/>
      <c r="R140" s="35">
        <f t="shared" ref="R140:BS140" si="205">IF($O140=R$2,R$40,IF(R$2&gt;$O140,Q140-Q141,0))</f>
        <v>0</v>
      </c>
      <c r="S140" s="35">
        <f t="shared" si="205"/>
        <v>0</v>
      </c>
      <c r="T140" s="35">
        <f t="shared" si="205"/>
        <v>0</v>
      </c>
      <c r="U140" s="35">
        <f t="shared" si="205"/>
        <v>0</v>
      </c>
      <c r="V140" s="35">
        <f t="shared" si="205"/>
        <v>0</v>
      </c>
      <c r="W140" s="35">
        <f t="shared" si="205"/>
        <v>0</v>
      </c>
      <c r="X140" s="35">
        <f t="shared" si="205"/>
        <v>0</v>
      </c>
      <c r="Y140" s="35">
        <f t="shared" si="205"/>
        <v>0</v>
      </c>
      <c r="Z140" s="35">
        <f t="shared" si="205"/>
        <v>0</v>
      </c>
      <c r="AA140" s="35">
        <f t="shared" si="205"/>
        <v>0</v>
      </c>
      <c r="AB140" s="35">
        <f t="shared" si="205"/>
        <v>0</v>
      </c>
      <c r="AC140" s="35">
        <f t="shared" si="205"/>
        <v>0</v>
      </c>
      <c r="AD140" s="35">
        <f t="shared" si="205"/>
        <v>0</v>
      </c>
      <c r="AE140" s="35">
        <f t="shared" si="205"/>
        <v>0</v>
      </c>
      <c r="AF140" s="35">
        <f t="shared" si="205"/>
        <v>0</v>
      </c>
      <c r="AG140" s="35">
        <f t="shared" si="205"/>
        <v>0</v>
      </c>
      <c r="AH140" s="35">
        <f t="shared" si="205"/>
        <v>0</v>
      </c>
      <c r="AI140" s="35">
        <f t="shared" si="205"/>
        <v>0</v>
      </c>
      <c r="AJ140" s="35">
        <f t="shared" si="205"/>
        <v>0</v>
      </c>
      <c r="AK140" s="35">
        <f t="shared" si="205"/>
        <v>0</v>
      </c>
      <c r="AL140" s="35">
        <f t="shared" si="205"/>
        <v>0</v>
      </c>
      <c r="AM140" s="35">
        <f t="shared" si="205"/>
        <v>0</v>
      </c>
      <c r="AN140" s="35">
        <f t="shared" si="205"/>
        <v>0</v>
      </c>
      <c r="AO140" s="35">
        <f t="shared" si="205"/>
        <v>0</v>
      </c>
      <c r="AP140" s="35">
        <f t="shared" si="205"/>
        <v>0</v>
      </c>
      <c r="AQ140" s="35">
        <f t="shared" si="205"/>
        <v>0</v>
      </c>
      <c r="AR140" s="35">
        <f t="shared" si="205"/>
        <v>0</v>
      </c>
      <c r="AS140" s="35">
        <f t="shared" si="205"/>
        <v>0</v>
      </c>
      <c r="AT140" s="35">
        <f t="shared" si="205"/>
        <v>0</v>
      </c>
      <c r="AU140" s="35">
        <f t="shared" si="205"/>
        <v>0</v>
      </c>
      <c r="AV140" s="35">
        <f t="shared" si="205"/>
        <v>0</v>
      </c>
      <c r="AW140" s="35">
        <f t="shared" si="205"/>
        <v>0</v>
      </c>
      <c r="AX140" s="35">
        <f t="shared" si="205"/>
        <v>0</v>
      </c>
      <c r="AY140" s="35">
        <f t="shared" si="205"/>
        <v>0</v>
      </c>
      <c r="AZ140" s="35">
        <f t="shared" si="205"/>
        <v>0</v>
      </c>
      <c r="BA140" s="35">
        <f t="shared" si="205"/>
        <v>0</v>
      </c>
      <c r="BB140" s="35">
        <f t="shared" si="205"/>
        <v>0</v>
      </c>
      <c r="BC140" s="35">
        <f t="shared" si="205"/>
        <v>0</v>
      </c>
      <c r="BD140" s="35">
        <f t="shared" si="205"/>
        <v>0</v>
      </c>
      <c r="BE140" s="35">
        <f t="shared" si="205"/>
        <v>0</v>
      </c>
      <c r="BF140" s="35">
        <f t="shared" si="205"/>
        <v>0</v>
      </c>
      <c r="BG140" s="35">
        <f t="shared" si="205"/>
        <v>0</v>
      </c>
      <c r="BH140" s="35">
        <f t="shared" si="205"/>
        <v>0</v>
      </c>
      <c r="BI140" s="35">
        <f t="shared" si="205"/>
        <v>0</v>
      </c>
      <c r="BJ140" s="35">
        <f t="shared" si="205"/>
        <v>0</v>
      </c>
      <c r="BK140" s="35">
        <f t="shared" si="205"/>
        <v>0</v>
      </c>
      <c r="BL140" s="35">
        <f t="shared" si="205"/>
        <v>0</v>
      </c>
      <c r="BM140" s="35">
        <f t="shared" si="205"/>
        <v>0</v>
      </c>
      <c r="BN140" s="35">
        <f t="shared" si="205"/>
        <v>0</v>
      </c>
      <c r="BO140" s="35">
        <f t="shared" si="205"/>
        <v>0</v>
      </c>
      <c r="BP140" s="35">
        <f t="shared" si="205"/>
        <v>0</v>
      </c>
      <c r="BQ140" s="35">
        <f t="shared" si="205"/>
        <v>0</v>
      </c>
      <c r="BR140" s="35">
        <f t="shared" si="205"/>
        <v>1224.8180356350524</v>
      </c>
      <c r="BS140" s="35">
        <f t="shared" si="205"/>
        <v>1194.4658116925555</v>
      </c>
    </row>
    <row r="141" spans="6:71" hidden="1" outlineLevel="1">
      <c r="F141" t="s">
        <v>169</v>
      </c>
      <c r="L141" s="22" t="s">
        <v>170</v>
      </c>
      <c r="O141" s="22">
        <v>53</v>
      </c>
      <c r="P141" s="39"/>
      <c r="Q141" s="45"/>
      <c r="R141" s="35">
        <f t="shared" ref="R141:AW141" si="206">IF(R$2&gt;=$O141,IF(R140-HLOOKUP($O141,$R$2:$BS$33,30,FALSE)/HLOOKUP($O141,$R$2:$BS$33,31,FALSE)&lt;=0,R140,HLOOKUP($O141,$R$2:$BS$33,30,FALSE)/HLOOKUP($O141,$R$2:$BS$33,31,FALSE)),0)</f>
        <v>0</v>
      </c>
      <c r="S141" s="35">
        <f t="shared" si="206"/>
        <v>0</v>
      </c>
      <c r="T141" s="35">
        <f t="shared" si="206"/>
        <v>0</v>
      </c>
      <c r="U141" s="35">
        <f t="shared" si="206"/>
        <v>0</v>
      </c>
      <c r="V141" s="35">
        <f t="shared" si="206"/>
        <v>0</v>
      </c>
      <c r="W141" s="35">
        <f t="shared" si="206"/>
        <v>0</v>
      </c>
      <c r="X141" s="35">
        <f t="shared" si="206"/>
        <v>0</v>
      </c>
      <c r="Y141" s="35">
        <f t="shared" si="206"/>
        <v>0</v>
      </c>
      <c r="Z141" s="35">
        <f t="shared" si="206"/>
        <v>0</v>
      </c>
      <c r="AA141" s="35">
        <f t="shared" si="206"/>
        <v>0</v>
      </c>
      <c r="AB141" s="35">
        <f t="shared" si="206"/>
        <v>0</v>
      </c>
      <c r="AC141" s="35">
        <f t="shared" si="206"/>
        <v>0</v>
      </c>
      <c r="AD141" s="35">
        <f t="shared" si="206"/>
        <v>0</v>
      </c>
      <c r="AE141" s="35">
        <f t="shared" si="206"/>
        <v>0</v>
      </c>
      <c r="AF141" s="35">
        <f t="shared" si="206"/>
        <v>0</v>
      </c>
      <c r="AG141" s="35">
        <f t="shared" si="206"/>
        <v>0</v>
      </c>
      <c r="AH141" s="35">
        <f t="shared" si="206"/>
        <v>0</v>
      </c>
      <c r="AI141" s="35">
        <f t="shared" si="206"/>
        <v>0</v>
      </c>
      <c r="AJ141" s="35">
        <f t="shared" si="206"/>
        <v>0</v>
      </c>
      <c r="AK141" s="35">
        <f t="shared" si="206"/>
        <v>0</v>
      </c>
      <c r="AL141" s="35">
        <f t="shared" si="206"/>
        <v>0</v>
      </c>
      <c r="AM141" s="35">
        <f t="shared" si="206"/>
        <v>0</v>
      </c>
      <c r="AN141" s="35">
        <f t="shared" si="206"/>
        <v>0</v>
      </c>
      <c r="AO141" s="35">
        <f t="shared" si="206"/>
        <v>0</v>
      </c>
      <c r="AP141" s="35">
        <f t="shared" si="206"/>
        <v>0</v>
      </c>
      <c r="AQ141" s="35">
        <f t="shared" si="206"/>
        <v>0</v>
      </c>
      <c r="AR141" s="35">
        <f t="shared" si="206"/>
        <v>0</v>
      </c>
      <c r="AS141" s="35">
        <f t="shared" si="206"/>
        <v>0</v>
      </c>
      <c r="AT141" s="35">
        <f t="shared" si="206"/>
        <v>0</v>
      </c>
      <c r="AU141" s="35">
        <f t="shared" si="206"/>
        <v>0</v>
      </c>
      <c r="AV141" s="35">
        <f t="shared" si="206"/>
        <v>0</v>
      </c>
      <c r="AW141" s="35">
        <f t="shared" si="206"/>
        <v>0</v>
      </c>
      <c r="AX141" s="35">
        <f t="shared" ref="AX141:BS141" si="207">IF(AX$2&gt;=$O141,IF(AX140-HLOOKUP($O141,$R$2:$BS$33,30,FALSE)/HLOOKUP($O141,$R$2:$BS$33,31,FALSE)&lt;=0,AX140,HLOOKUP($O141,$R$2:$BS$33,30,FALSE)/HLOOKUP($O141,$R$2:$BS$33,31,FALSE)),0)</f>
        <v>0</v>
      </c>
      <c r="AY141" s="35">
        <f t="shared" si="207"/>
        <v>0</v>
      </c>
      <c r="AZ141" s="35">
        <f t="shared" si="207"/>
        <v>0</v>
      </c>
      <c r="BA141" s="35">
        <f t="shared" si="207"/>
        <v>0</v>
      </c>
      <c r="BB141" s="35">
        <f t="shared" si="207"/>
        <v>0</v>
      </c>
      <c r="BC141" s="35">
        <f t="shared" si="207"/>
        <v>0</v>
      </c>
      <c r="BD141" s="35">
        <f t="shared" si="207"/>
        <v>0</v>
      </c>
      <c r="BE141" s="35">
        <f t="shared" si="207"/>
        <v>0</v>
      </c>
      <c r="BF141" s="35">
        <f t="shared" si="207"/>
        <v>0</v>
      </c>
      <c r="BG141" s="35">
        <f t="shared" si="207"/>
        <v>0</v>
      </c>
      <c r="BH141" s="35">
        <f t="shared" si="207"/>
        <v>0</v>
      </c>
      <c r="BI141" s="35">
        <f t="shared" si="207"/>
        <v>0</v>
      </c>
      <c r="BJ141" s="35">
        <f t="shared" si="207"/>
        <v>0</v>
      </c>
      <c r="BK141" s="35">
        <f t="shared" si="207"/>
        <v>0</v>
      </c>
      <c r="BL141" s="35">
        <f t="shared" si="207"/>
        <v>0</v>
      </c>
      <c r="BM141" s="35">
        <f t="shared" si="207"/>
        <v>0</v>
      </c>
      <c r="BN141" s="35">
        <f t="shared" si="207"/>
        <v>0</v>
      </c>
      <c r="BO141" s="35">
        <f t="shared" si="207"/>
        <v>0</v>
      </c>
      <c r="BP141" s="35">
        <f t="shared" si="207"/>
        <v>0</v>
      </c>
      <c r="BQ141" s="35">
        <f t="shared" si="207"/>
        <v>0</v>
      </c>
      <c r="BR141" s="35">
        <f t="shared" si="207"/>
        <v>30.352223942496856</v>
      </c>
      <c r="BS141" s="35">
        <f t="shared" si="207"/>
        <v>30.352223942496856</v>
      </c>
    </row>
    <row r="142" spans="6:71" hidden="1" outlineLevel="1">
      <c r="F142" t="s">
        <v>168</v>
      </c>
      <c r="L142" s="22" t="s">
        <v>54</v>
      </c>
      <c r="O142" s="22">
        <v>54</v>
      </c>
      <c r="P142" s="39"/>
      <c r="Q142" s="45"/>
      <c r="R142" s="35">
        <f t="shared" ref="R142:BS142" si="208">IF($O142=R$2,R$40,IF(R$2&gt;$O142,Q142-Q143,0))</f>
        <v>0</v>
      </c>
      <c r="S142" s="35">
        <f t="shared" si="208"/>
        <v>0</v>
      </c>
      <c r="T142" s="35">
        <f t="shared" si="208"/>
        <v>0</v>
      </c>
      <c r="U142" s="35">
        <f t="shared" si="208"/>
        <v>0</v>
      </c>
      <c r="V142" s="35">
        <f t="shared" si="208"/>
        <v>0</v>
      </c>
      <c r="W142" s="35">
        <f t="shared" si="208"/>
        <v>0</v>
      </c>
      <c r="X142" s="35">
        <f t="shared" si="208"/>
        <v>0</v>
      </c>
      <c r="Y142" s="35">
        <f t="shared" si="208"/>
        <v>0</v>
      </c>
      <c r="Z142" s="35">
        <f t="shared" si="208"/>
        <v>0</v>
      </c>
      <c r="AA142" s="35">
        <f t="shared" si="208"/>
        <v>0</v>
      </c>
      <c r="AB142" s="35">
        <f t="shared" si="208"/>
        <v>0</v>
      </c>
      <c r="AC142" s="35">
        <f t="shared" si="208"/>
        <v>0</v>
      </c>
      <c r="AD142" s="35">
        <f t="shared" si="208"/>
        <v>0</v>
      </c>
      <c r="AE142" s="35">
        <f t="shared" si="208"/>
        <v>0</v>
      </c>
      <c r="AF142" s="35">
        <f t="shared" si="208"/>
        <v>0</v>
      </c>
      <c r="AG142" s="35">
        <f t="shared" si="208"/>
        <v>0</v>
      </c>
      <c r="AH142" s="35">
        <f t="shared" si="208"/>
        <v>0</v>
      </c>
      <c r="AI142" s="35">
        <f t="shared" si="208"/>
        <v>0</v>
      </c>
      <c r="AJ142" s="35">
        <f t="shared" si="208"/>
        <v>0</v>
      </c>
      <c r="AK142" s="35">
        <f t="shared" si="208"/>
        <v>0</v>
      </c>
      <c r="AL142" s="35">
        <f t="shared" si="208"/>
        <v>0</v>
      </c>
      <c r="AM142" s="35">
        <f t="shared" si="208"/>
        <v>0</v>
      </c>
      <c r="AN142" s="35">
        <f t="shared" si="208"/>
        <v>0</v>
      </c>
      <c r="AO142" s="35">
        <f t="shared" si="208"/>
        <v>0</v>
      </c>
      <c r="AP142" s="35">
        <f t="shared" si="208"/>
        <v>0</v>
      </c>
      <c r="AQ142" s="35">
        <f t="shared" si="208"/>
        <v>0</v>
      </c>
      <c r="AR142" s="35">
        <f t="shared" si="208"/>
        <v>0</v>
      </c>
      <c r="AS142" s="35">
        <f t="shared" si="208"/>
        <v>0</v>
      </c>
      <c r="AT142" s="35">
        <f t="shared" si="208"/>
        <v>0</v>
      </c>
      <c r="AU142" s="35">
        <f t="shared" si="208"/>
        <v>0</v>
      </c>
      <c r="AV142" s="35">
        <f t="shared" si="208"/>
        <v>0</v>
      </c>
      <c r="AW142" s="35">
        <f t="shared" si="208"/>
        <v>0</v>
      </c>
      <c r="AX142" s="35">
        <f t="shared" si="208"/>
        <v>0</v>
      </c>
      <c r="AY142" s="35">
        <f t="shared" si="208"/>
        <v>0</v>
      </c>
      <c r="AZ142" s="35">
        <f t="shared" si="208"/>
        <v>0</v>
      </c>
      <c r="BA142" s="35">
        <f t="shared" si="208"/>
        <v>0</v>
      </c>
      <c r="BB142" s="35">
        <f t="shared" si="208"/>
        <v>0</v>
      </c>
      <c r="BC142" s="35">
        <f t="shared" si="208"/>
        <v>0</v>
      </c>
      <c r="BD142" s="35">
        <f t="shared" si="208"/>
        <v>0</v>
      </c>
      <c r="BE142" s="35">
        <f t="shared" si="208"/>
        <v>0</v>
      </c>
      <c r="BF142" s="35">
        <f t="shared" si="208"/>
        <v>0</v>
      </c>
      <c r="BG142" s="35">
        <f t="shared" si="208"/>
        <v>0</v>
      </c>
      <c r="BH142" s="35">
        <f t="shared" si="208"/>
        <v>0</v>
      </c>
      <c r="BI142" s="35">
        <f t="shared" si="208"/>
        <v>0</v>
      </c>
      <c r="BJ142" s="35">
        <f t="shared" si="208"/>
        <v>0</v>
      </c>
      <c r="BK142" s="35">
        <f t="shared" si="208"/>
        <v>0</v>
      </c>
      <c r="BL142" s="35">
        <f t="shared" si="208"/>
        <v>0</v>
      </c>
      <c r="BM142" s="35">
        <f t="shared" si="208"/>
        <v>0</v>
      </c>
      <c r="BN142" s="35">
        <f t="shared" si="208"/>
        <v>0</v>
      </c>
      <c r="BO142" s="35">
        <f t="shared" si="208"/>
        <v>0</v>
      </c>
      <c r="BP142" s="35">
        <f t="shared" si="208"/>
        <v>0</v>
      </c>
      <c r="BQ142" s="35">
        <f t="shared" si="208"/>
        <v>0</v>
      </c>
      <c r="BR142" s="35">
        <f t="shared" si="208"/>
        <v>0</v>
      </c>
      <c r="BS142" s="35">
        <f t="shared" si="208"/>
        <v>1256.8275108258708</v>
      </c>
    </row>
    <row r="143" spans="6:71" hidden="1" outlineLevel="1">
      <c r="F143" t="s">
        <v>169</v>
      </c>
      <c r="L143" s="22" t="s">
        <v>170</v>
      </c>
      <c r="O143" s="22">
        <v>54</v>
      </c>
      <c r="P143" s="39"/>
      <c r="Q143" s="45"/>
      <c r="R143" s="35">
        <f t="shared" ref="R143:AW143" si="209">IF(R$2&gt;=$O143,IF(R142-HLOOKUP($O143,$R$2:$BS$33,30,FALSE)/HLOOKUP($O143,$R$2:$BS$33,31,FALSE)&lt;=0,R142,HLOOKUP($O143,$R$2:$BS$33,30,FALSE)/HLOOKUP($O143,$R$2:$BS$33,31,FALSE)),0)</f>
        <v>0</v>
      </c>
      <c r="S143" s="35">
        <f t="shared" si="209"/>
        <v>0</v>
      </c>
      <c r="T143" s="35">
        <f t="shared" si="209"/>
        <v>0</v>
      </c>
      <c r="U143" s="35">
        <f t="shared" si="209"/>
        <v>0</v>
      </c>
      <c r="V143" s="35">
        <f t="shared" si="209"/>
        <v>0</v>
      </c>
      <c r="W143" s="35">
        <f t="shared" si="209"/>
        <v>0</v>
      </c>
      <c r="X143" s="35">
        <f t="shared" si="209"/>
        <v>0</v>
      </c>
      <c r="Y143" s="35">
        <f t="shared" si="209"/>
        <v>0</v>
      </c>
      <c r="Z143" s="35">
        <f t="shared" si="209"/>
        <v>0</v>
      </c>
      <c r="AA143" s="35">
        <f t="shared" si="209"/>
        <v>0</v>
      </c>
      <c r="AB143" s="35">
        <f t="shared" si="209"/>
        <v>0</v>
      </c>
      <c r="AC143" s="35">
        <f t="shared" si="209"/>
        <v>0</v>
      </c>
      <c r="AD143" s="35">
        <f t="shared" si="209"/>
        <v>0</v>
      </c>
      <c r="AE143" s="35">
        <f t="shared" si="209"/>
        <v>0</v>
      </c>
      <c r="AF143" s="35">
        <f t="shared" si="209"/>
        <v>0</v>
      </c>
      <c r="AG143" s="35">
        <f t="shared" si="209"/>
        <v>0</v>
      </c>
      <c r="AH143" s="35">
        <f t="shared" si="209"/>
        <v>0</v>
      </c>
      <c r="AI143" s="35">
        <f t="shared" si="209"/>
        <v>0</v>
      </c>
      <c r="AJ143" s="35">
        <f t="shared" si="209"/>
        <v>0</v>
      </c>
      <c r="AK143" s="35">
        <f t="shared" si="209"/>
        <v>0</v>
      </c>
      <c r="AL143" s="35">
        <f t="shared" si="209"/>
        <v>0</v>
      </c>
      <c r="AM143" s="35">
        <f t="shared" si="209"/>
        <v>0</v>
      </c>
      <c r="AN143" s="35">
        <f t="shared" si="209"/>
        <v>0</v>
      </c>
      <c r="AO143" s="35">
        <f t="shared" si="209"/>
        <v>0</v>
      </c>
      <c r="AP143" s="35">
        <f t="shared" si="209"/>
        <v>0</v>
      </c>
      <c r="AQ143" s="35">
        <f t="shared" si="209"/>
        <v>0</v>
      </c>
      <c r="AR143" s="35">
        <f t="shared" si="209"/>
        <v>0</v>
      </c>
      <c r="AS143" s="35">
        <f t="shared" si="209"/>
        <v>0</v>
      </c>
      <c r="AT143" s="35">
        <f t="shared" si="209"/>
        <v>0</v>
      </c>
      <c r="AU143" s="35">
        <f t="shared" si="209"/>
        <v>0</v>
      </c>
      <c r="AV143" s="35">
        <f t="shared" si="209"/>
        <v>0</v>
      </c>
      <c r="AW143" s="35">
        <f t="shared" si="209"/>
        <v>0</v>
      </c>
      <c r="AX143" s="35">
        <f t="shared" ref="AX143:BS143" si="210">IF(AX$2&gt;=$O143,IF(AX142-HLOOKUP($O143,$R$2:$BS$33,30,FALSE)/HLOOKUP($O143,$R$2:$BS$33,31,FALSE)&lt;=0,AX142,HLOOKUP($O143,$R$2:$BS$33,30,FALSE)/HLOOKUP($O143,$R$2:$BS$33,31,FALSE)),0)</f>
        <v>0</v>
      </c>
      <c r="AY143" s="35">
        <f t="shared" si="210"/>
        <v>0</v>
      </c>
      <c r="AZ143" s="35">
        <f t="shared" si="210"/>
        <v>0</v>
      </c>
      <c r="BA143" s="35">
        <f t="shared" si="210"/>
        <v>0</v>
      </c>
      <c r="BB143" s="35">
        <f t="shared" si="210"/>
        <v>0</v>
      </c>
      <c r="BC143" s="35">
        <f t="shared" si="210"/>
        <v>0</v>
      </c>
      <c r="BD143" s="35">
        <f t="shared" si="210"/>
        <v>0</v>
      </c>
      <c r="BE143" s="35">
        <f t="shared" si="210"/>
        <v>0</v>
      </c>
      <c r="BF143" s="35">
        <f t="shared" si="210"/>
        <v>0</v>
      </c>
      <c r="BG143" s="35">
        <f t="shared" si="210"/>
        <v>0</v>
      </c>
      <c r="BH143" s="35">
        <f t="shared" si="210"/>
        <v>0</v>
      </c>
      <c r="BI143" s="35">
        <f t="shared" si="210"/>
        <v>0</v>
      </c>
      <c r="BJ143" s="35">
        <f t="shared" si="210"/>
        <v>0</v>
      </c>
      <c r="BK143" s="35">
        <f t="shared" si="210"/>
        <v>0</v>
      </c>
      <c r="BL143" s="35">
        <f t="shared" si="210"/>
        <v>0</v>
      </c>
      <c r="BM143" s="35">
        <f t="shared" si="210"/>
        <v>0</v>
      </c>
      <c r="BN143" s="35">
        <f t="shared" si="210"/>
        <v>0</v>
      </c>
      <c r="BO143" s="35">
        <f t="shared" si="210"/>
        <v>0</v>
      </c>
      <c r="BP143" s="35">
        <f t="shared" si="210"/>
        <v>0</v>
      </c>
      <c r="BQ143" s="35">
        <f t="shared" si="210"/>
        <v>0</v>
      </c>
      <c r="BR143" s="35">
        <f t="shared" si="210"/>
        <v>0</v>
      </c>
      <c r="BS143" s="35">
        <f t="shared" si="210"/>
        <v>31.145450961537097</v>
      </c>
    </row>
    <row r="144" spans="6:71" hidden="1" outlineLevel="1">
      <c r="F144" t="s">
        <v>168</v>
      </c>
      <c r="L144" s="22" t="s">
        <v>54</v>
      </c>
      <c r="O144" s="22">
        <v>55</v>
      </c>
      <c r="P144" s="39"/>
      <c r="Q144" s="45"/>
      <c r="R144" s="35">
        <f t="shared" ref="R144:BS144" si="211">IF($O144=R$2,R$40,IF(R$2&gt;$O144,Q144-Q145,0))</f>
        <v>0</v>
      </c>
      <c r="S144" s="35">
        <f t="shared" si="211"/>
        <v>0</v>
      </c>
      <c r="T144" s="35">
        <f t="shared" si="211"/>
        <v>0</v>
      </c>
      <c r="U144" s="35">
        <f t="shared" si="211"/>
        <v>0</v>
      </c>
      <c r="V144" s="35">
        <f t="shared" si="211"/>
        <v>0</v>
      </c>
      <c r="W144" s="35">
        <f t="shared" si="211"/>
        <v>0</v>
      </c>
      <c r="X144" s="35">
        <f t="shared" si="211"/>
        <v>0</v>
      </c>
      <c r="Y144" s="35">
        <f t="shared" si="211"/>
        <v>0</v>
      </c>
      <c r="Z144" s="35">
        <f t="shared" si="211"/>
        <v>0</v>
      </c>
      <c r="AA144" s="35">
        <f t="shared" si="211"/>
        <v>0</v>
      </c>
      <c r="AB144" s="35">
        <f t="shared" si="211"/>
        <v>0</v>
      </c>
      <c r="AC144" s="35">
        <f t="shared" si="211"/>
        <v>0</v>
      </c>
      <c r="AD144" s="35">
        <f t="shared" si="211"/>
        <v>0</v>
      </c>
      <c r="AE144" s="35">
        <f t="shared" si="211"/>
        <v>0</v>
      </c>
      <c r="AF144" s="35">
        <f t="shared" si="211"/>
        <v>0</v>
      </c>
      <c r="AG144" s="35">
        <f t="shared" si="211"/>
        <v>0</v>
      </c>
      <c r="AH144" s="35">
        <f t="shared" si="211"/>
        <v>0</v>
      </c>
      <c r="AI144" s="35">
        <f t="shared" si="211"/>
        <v>0</v>
      </c>
      <c r="AJ144" s="35">
        <f t="shared" si="211"/>
        <v>0</v>
      </c>
      <c r="AK144" s="35">
        <f t="shared" si="211"/>
        <v>0</v>
      </c>
      <c r="AL144" s="35">
        <f t="shared" si="211"/>
        <v>0</v>
      </c>
      <c r="AM144" s="35">
        <f t="shared" si="211"/>
        <v>0</v>
      </c>
      <c r="AN144" s="35">
        <f t="shared" si="211"/>
        <v>0</v>
      </c>
      <c r="AO144" s="35">
        <f t="shared" si="211"/>
        <v>0</v>
      </c>
      <c r="AP144" s="35">
        <f t="shared" si="211"/>
        <v>0</v>
      </c>
      <c r="AQ144" s="35">
        <f t="shared" si="211"/>
        <v>0</v>
      </c>
      <c r="AR144" s="35">
        <f t="shared" si="211"/>
        <v>0</v>
      </c>
      <c r="AS144" s="35">
        <f t="shared" si="211"/>
        <v>0</v>
      </c>
      <c r="AT144" s="35">
        <f t="shared" si="211"/>
        <v>0</v>
      </c>
      <c r="AU144" s="35">
        <f t="shared" si="211"/>
        <v>0</v>
      </c>
      <c r="AV144" s="35">
        <f t="shared" si="211"/>
        <v>0</v>
      </c>
      <c r="AW144" s="35">
        <f t="shared" si="211"/>
        <v>0</v>
      </c>
      <c r="AX144" s="35">
        <f t="shared" si="211"/>
        <v>0</v>
      </c>
      <c r="AY144" s="35">
        <f t="shared" si="211"/>
        <v>0</v>
      </c>
      <c r="AZ144" s="35">
        <f t="shared" si="211"/>
        <v>0</v>
      </c>
      <c r="BA144" s="35">
        <f t="shared" si="211"/>
        <v>0</v>
      </c>
      <c r="BB144" s="35">
        <f t="shared" si="211"/>
        <v>0</v>
      </c>
      <c r="BC144" s="35">
        <f t="shared" si="211"/>
        <v>0</v>
      </c>
      <c r="BD144" s="35">
        <f t="shared" si="211"/>
        <v>0</v>
      </c>
      <c r="BE144" s="35">
        <f t="shared" si="211"/>
        <v>0</v>
      </c>
      <c r="BF144" s="35">
        <f t="shared" si="211"/>
        <v>0</v>
      </c>
      <c r="BG144" s="35">
        <f t="shared" si="211"/>
        <v>0</v>
      </c>
      <c r="BH144" s="35">
        <f t="shared" si="211"/>
        <v>0</v>
      </c>
      <c r="BI144" s="35">
        <f t="shared" si="211"/>
        <v>0</v>
      </c>
      <c r="BJ144" s="35">
        <f t="shared" si="211"/>
        <v>0</v>
      </c>
      <c r="BK144" s="35">
        <f t="shared" si="211"/>
        <v>0</v>
      </c>
      <c r="BL144" s="35">
        <f t="shared" si="211"/>
        <v>0</v>
      </c>
      <c r="BM144" s="35">
        <f t="shared" si="211"/>
        <v>0</v>
      </c>
      <c r="BN144" s="35">
        <f t="shared" si="211"/>
        <v>0</v>
      </c>
      <c r="BO144" s="35">
        <f t="shared" si="211"/>
        <v>0</v>
      </c>
      <c r="BP144" s="35">
        <f t="shared" si="211"/>
        <v>0</v>
      </c>
      <c r="BQ144" s="35">
        <f t="shared" si="211"/>
        <v>0</v>
      </c>
      <c r="BR144" s="35">
        <f t="shared" si="211"/>
        <v>0</v>
      </c>
      <c r="BS144" s="35">
        <f t="shared" si="211"/>
        <v>0</v>
      </c>
    </row>
    <row r="145" spans="1:71" hidden="1" outlineLevel="1">
      <c r="F145" t="s">
        <v>169</v>
      </c>
      <c r="L145" s="22" t="s">
        <v>170</v>
      </c>
      <c r="O145" s="22">
        <v>55</v>
      </c>
      <c r="P145" s="39"/>
      <c r="Q145" s="45"/>
      <c r="R145" s="35">
        <f t="shared" ref="R145:AW145" si="212">IF(R$2&gt;=$O145,IF(R144-HLOOKUP($O145,$R$2:$BS$33,30,FALSE)/HLOOKUP($O145,$R$2:$BS$33,31,FALSE)&lt;=0,R144,HLOOKUP($O145,$R$2:$BS$33,30,FALSE)/HLOOKUP($O145,$R$2:$BS$33,31,FALSE)),0)</f>
        <v>0</v>
      </c>
      <c r="S145" s="35">
        <f t="shared" si="212"/>
        <v>0</v>
      </c>
      <c r="T145" s="35">
        <f t="shared" si="212"/>
        <v>0</v>
      </c>
      <c r="U145" s="35">
        <f t="shared" si="212"/>
        <v>0</v>
      </c>
      <c r="V145" s="35">
        <f t="shared" si="212"/>
        <v>0</v>
      </c>
      <c r="W145" s="35">
        <f t="shared" si="212"/>
        <v>0</v>
      </c>
      <c r="X145" s="35">
        <f t="shared" si="212"/>
        <v>0</v>
      </c>
      <c r="Y145" s="35">
        <f t="shared" si="212"/>
        <v>0</v>
      </c>
      <c r="Z145" s="35">
        <f t="shared" si="212"/>
        <v>0</v>
      </c>
      <c r="AA145" s="35">
        <f t="shared" si="212"/>
        <v>0</v>
      </c>
      <c r="AB145" s="35">
        <f t="shared" si="212"/>
        <v>0</v>
      </c>
      <c r="AC145" s="35">
        <f t="shared" si="212"/>
        <v>0</v>
      </c>
      <c r="AD145" s="35">
        <f t="shared" si="212"/>
        <v>0</v>
      </c>
      <c r="AE145" s="35">
        <f t="shared" si="212"/>
        <v>0</v>
      </c>
      <c r="AF145" s="35">
        <f t="shared" si="212"/>
        <v>0</v>
      </c>
      <c r="AG145" s="35">
        <f t="shared" si="212"/>
        <v>0</v>
      </c>
      <c r="AH145" s="35">
        <f t="shared" si="212"/>
        <v>0</v>
      </c>
      <c r="AI145" s="35">
        <f t="shared" si="212"/>
        <v>0</v>
      </c>
      <c r="AJ145" s="35">
        <f t="shared" si="212"/>
        <v>0</v>
      </c>
      <c r="AK145" s="35">
        <f t="shared" si="212"/>
        <v>0</v>
      </c>
      <c r="AL145" s="35">
        <f t="shared" si="212"/>
        <v>0</v>
      </c>
      <c r="AM145" s="35">
        <f t="shared" si="212"/>
        <v>0</v>
      </c>
      <c r="AN145" s="35">
        <f t="shared" si="212"/>
        <v>0</v>
      </c>
      <c r="AO145" s="35">
        <f t="shared" si="212"/>
        <v>0</v>
      </c>
      <c r="AP145" s="35">
        <f t="shared" si="212"/>
        <v>0</v>
      </c>
      <c r="AQ145" s="35">
        <f t="shared" si="212"/>
        <v>0</v>
      </c>
      <c r="AR145" s="35">
        <f t="shared" si="212"/>
        <v>0</v>
      </c>
      <c r="AS145" s="35">
        <f t="shared" si="212"/>
        <v>0</v>
      </c>
      <c r="AT145" s="35">
        <f t="shared" si="212"/>
        <v>0</v>
      </c>
      <c r="AU145" s="35">
        <f t="shared" si="212"/>
        <v>0</v>
      </c>
      <c r="AV145" s="35">
        <f t="shared" si="212"/>
        <v>0</v>
      </c>
      <c r="AW145" s="35">
        <f t="shared" si="212"/>
        <v>0</v>
      </c>
      <c r="AX145" s="35">
        <f t="shared" ref="AX145:BS145" si="213">IF(AX$2&gt;=$O145,IF(AX144-HLOOKUP($O145,$R$2:$BS$33,30,FALSE)/HLOOKUP($O145,$R$2:$BS$33,31,FALSE)&lt;=0,AX144,HLOOKUP($O145,$R$2:$BS$33,30,FALSE)/HLOOKUP($O145,$R$2:$BS$33,31,FALSE)),0)</f>
        <v>0</v>
      </c>
      <c r="AY145" s="35">
        <f t="shared" si="213"/>
        <v>0</v>
      </c>
      <c r="AZ145" s="35">
        <f t="shared" si="213"/>
        <v>0</v>
      </c>
      <c r="BA145" s="35">
        <f t="shared" si="213"/>
        <v>0</v>
      </c>
      <c r="BB145" s="35">
        <f t="shared" si="213"/>
        <v>0</v>
      </c>
      <c r="BC145" s="35">
        <f t="shared" si="213"/>
        <v>0</v>
      </c>
      <c r="BD145" s="35">
        <f t="shared" si="213"/>
        <v>0</v>
      </c>
      <c r="BE145" s="35">
        <f t="shared" si="213"/>
        <v>0</v>
      </c>
      <c r="BF145" s="35">
        <f t="shared" si="213"/>
        <v>0</v>
      </c>
      <c r="BG145" s="35">
        <f t="shared" si="213"/>
        <v>0</v>
      </c>
      <c r="BH145" s="35">
        <f t="shared" si="213"/>
        <v>0</v>
      </c>
      <c r="BI145" s="35">
        <f t="shared" si="213"/>
        <v>0</v>
      </c>
      <c r="BJ145" s="35">
        <f t="shared" si="213"/>
        <v>0</v>
      </c>
      <c r="BK145" s="35">
        <f t="shared" si="213"/>
        <v>0</v>
      </c>
      <c r="BL145" s="35">
        <f t="shared" si="213"/>
        <v>0</v>
      </c>
      <c r="BM145" s="35">
        <f t="shared" si="213"/>
        <v>0</v>
      </c>
      <c r="BN145" s="35">
        <f t="shared" si="213"/>
        <v>0</v>
      </c>
      <c r="BO145" s="35">
        <f t="shared" si="213"/>
        <v>0</v>
      </c>
      <c r="BP145" s="35">
        <f t="shared" si="213"/>
        <v>0</v>
      </c>
      <c r="BQ145" s="35">
        <f t="shared" si="213"/>
        <v>0</v>
      </c>
      <c r="BR145" s="35">
        <f t="shared" si="213"/>
        <v>0</v>
      </c>
      <c r="BS145" s="35">
        <f t="shared" si="213"/>
        <v>0</v>
      </c>
    </row>
    <row r="146" spans="1:71" s="45" customFormat="1" collapsed="1">
      <c r="A146"/>
      <c r="B146"/>
      <c r="C146"/>
      <c r="D146"/>
      <c r="E146"/>
      <c r="F146"/>
      <c r="G146"/>
      <c r="H146"/>
      <c r="I146"/>
      <c r="J146"/>
      <c r="K146"/>
      <c r="L146" s="22"/>
      <c r="M146"/>
      <c r="N146"/>
      <c r="O146" s="22"/>
      <c r="P146" s="39"/>
      <c r="Q146" s="55"/>
    </row>
    <row r="147" spans="1:71">
      <c r="F147" t="s">
        <v>171</v>
      </c>
      <c r="L147" s="22" t="s">
        <v>170</v>
      </c>
      <c r="O147" s="22"/>
      <c r="P147" s="39"/>
      <c r="Q147" s="45"/>
      <c r="R147" s="35">
        <f>SUMIF($L$43:$L$145,$L$147,R43:R145)</f>
        <v>0</v>
      </c>
      <c r="S147" s="35">
        <f>SUMIF($L$43:$L$145,$L$147,S43:S145)</f>
        <v>0</v>
      </c>
      <c r="T147" s="35">
        <f t="shared" ref="T147:BS147" si="214">SUMIF($L$43:$L$145,$L$147,T43:T145)</f>
        <v>0</v>
      </c>
      <c r="U147" s="35">
        <f t="shared" si="214"/>
        <v>0</v>
      </c>
      <c r="V147" s="35">
        <f t="shared" si="214"/>
        <v>7.412992551903157</v>
      </c>
      <c r="W147" s="35">
        <f t="shared" si="214"/>
        <v>14.810812979856568</v>
      </c>
      <c r="X147" s="35">
        <f t="shared" si="214"/>
        <v>22.207982694181077</v>
      </c>
      <c r="Y147" s="35">
        <f t="shared" si="214"/>
        <v>29.62038607237746</v>
      </c>
      <c r="Z147" s="35">
        <f t="shared" si="214"/>
        <v>37.145651580670247</v>
      </c>
      <c r="AA147" s="35">
        <f t="shared" si="214"/>
        <v>44.815233881745819</v>
      </c>
      <c r="AB147" s="35">
        <f t="shared" si="214"/>
        <v>52.6452527163678</v>
      </c>
      <c r="AC147" s="35">
        <f t="shared" si="214"/>
        <v>60.793898831867615</v>
      </c>
      <c r="AD147" s="35">
        <f t="shared" si="214"/>
        <v>69.287001315349983</v>
      </c>
      <c r="AE147" s="35">
        <f t="shared" si="214"/>
        <v>78.141462007790182</v>
      </c>
      <c r="AF147" s="35">
        <f t="shared" si="214"/>
        <v>87.371971736370085</v>
      </c>
      <c r="AG147" s="35">
        <f t="shared" si="214"/>
        <v>96.994128846813368</v>
      </c>
      <c r="AH147" s="35">
        <f t="shared" si="214"/>
        <v>107.02144501300137</v>
      </c>
      <c r="AI147" s="35">
        <f t="shared" si="214"/>
        <v>117.4683128739554</v>
      </c>
      <c r="AJ147" s="35">
        <f t="shared" si="214"/>
        <v>128.34890523861702</v>
      </c>
      <c r="AK147" s="35">
        <f t="shared" si="214"/>
        <v>139.67756521006959</v>
      </c>
      <c r="AL147" s="35">
        <f t="shared" si="214"/>
        <v>151.46879000985561</v>
      </c>
      <c r="AM147" s="35">
        <f t="shared" si="214"/>
        <v>163.7348701540553</v>
      </c>
      <c r="AN147" s="35">
        <f t="shared" si="214"/>
        <v>176.48806879798266</v>
      </c>
      <c r="AO147" s="35">
        <f t="shared" si="214"/>
        <v>189.74063856097038</v>
      </c>
      <c r="AP147" s="35">
        <f t="shared" si="214"/>
        <v>203.50482436367605</v>
      </c>
      <c r="AQ147" s="35">
        <f t="shared" si="214"/>
        <v>217.76866107412391</v>
      </c>
      <c r="AR147" s="35">
        <f t="shared" si="214"/>
        <v>232.53079944350245</v>
      </c>
      <c r="AS147" s="35">
        <f t="shared" si="214"/>
        <v>247.80107780261545</v>
      </c>
      <c r="AT147" s="35">
        <f t="shared" si="214"/>
        <v>263.58914296705336</v>
      </c>
      <c r="AU147" s="35">
        <f t="shared" si="214"/>
        <v>279.9044205017766</v>
      </c>
      <c r="AV147" s="35">
        <f t="shared" si="214"/>
        <v>296.74781025295471</v>
      </c>
      <c r="AW147" s="35">
        <f t="shared" si="214"/>
        <v>314.12027355871902</v>
      </c>
      <c r="AX147" s="35">
        <f t="shared" si="214"/>
        <v>332.02401100882525</v>
      </c>
      <c r="AY147" s="35">
        <f t="shared" si="214"/>
        <v>350.46126139463598</v>
      </c>
      <c r="AZ147" s="35">
        <f t="shared" si="214"/>
        <v>369.43333062123855</v>
      </c>
      <c r="BA147" s="35">
        <f t="shared" si="214"/>
        <v>388.9426266376762</v>
      </c>
      <c r="BB147" s="35">
        <f t="shared" si="214"/>
        <v>408.99618516037799</v>
      </c>
      <c r="BC147" s="35">
        <f t="shared" si="214"/>
        <v>429.60566031297253</v>
      </c>
      <c r="BD147" s="35">
        <f t="shared" si="214"/>
        <v>450.77871005233044</v>
      </c>
      <c r="BE147" s="35">
        <f t="shared" si="214"/>
        <v>472.52371302028587</v>
      </c>
      <c r="BF147" s="35">
        <f t="shared" si="214"/>
        <v>494.85386747366363</v>
      </c>
      <c r="BG147" s="35">
        <f t="shared" si="214"/>
        <v>517.78237496763029</v>
      </c>
      <c r="BH147" s="35">
        <f t="shared" si="214"/>
        <v>541.31312057227535</v>
      </c>
      <c r="BI147" s="35">
        <f t="shared" si="214"/>
        <v>565.45070737238484</v>
      </c>
      <c r="BJ147" s="35">
        <f t="shared" si="214"/>
        <v>585.40654794611737</v>
      </c>
      <c r="BK147" s="35">
        <f t="shared" si="214"/>
        <v>603.37706218630933</v>
      </c>
      <c r="BL147" s="35">
        <f t="shared" si="214"/>
        <v>621.99892403416868</v>
      </c>
      <c r="BM147" s="35">
        <f t="shared" si="214"/>
        <v>641.27975147286679</v>
      </c>
      <c r="BN147" s="35">
        <f t="shared" si="214"/>
        <v>661.1727429925204</v>
      </c>
      <c r="BO147" s="35">
        <f t="shared" si="214"/>
        <v>681.64488067430057</v>
      </c>
      <c r="BP147" s="35">
        <f t="shared" si="214"/>
        <v>702.70116375098587</v>
      </c>
      <c r="BQ147" s="35">
        <f t="shared" si="214"/>
        <v>724.24587926776428</v>
      </c>
      <c r="BR147" s="35">
        <f t="shared" si="214"/>
        <v>746.22676113630769</v>
      </c>
      <c r="BS147" s="35">
        <f t="shared" si="214"/>
        <v>768.64548637447228</v>
      </c>
    </row>
    <row r="148" spans="1:71">
      <c r="F148" t="s">
        <v>172</v>
      </c>
      <c r="L148" s="22" t="s">
        <v>54</v>
      </c>
      <c r="O148" s="22"/>
      <c r="P148" s="39"/>
      <c r="Q148" s="45"/>
      <c r="R148" s="35">
        <f>SUMIF($L$43:$L$145,$L$148,R43:R145)</f>
        <v>0</v>
      </c>
      <c r="S148" s="35">
        <f t="shared" ref="S148:BS148" si="215">SUMIF($L$43:$L$145,$L$148,S43:S145)</f>
        <v>0</v>
      </c>
      <c r="T148" s="35">
        <f t="shared" si="215"/>
        <v>0</v>
      </c>
      <c r="U148" s="35">
        <f t="shared" si="215"/>
        <v>0</v>
      </c>
      <c r="V148" s="35">
        <f t="shared" si="215"/>
        <v>299.14008913484543</v>
      </c>
      <c r="W148" s="35">
        <f t="shared" si="215"/>
        <v>590.25493763053896</v>
      </c>
      <c r="X148" s="35">
        <f t="shared" si="215"/>
        <v>873.94570713514304</v>
      </c>
      <c r="Y148" s="35">
        <f t="shared" si="215"/>
        <v>1150.8540383630407</v>
      </c>
      <c r="Z148" s="35">
        <f t="shared" si="215"/>
        <v>1424.9043465686641</v>
      </c>
      <c r="AA148" s="35">
        <f t="shared" si="215"/>
        <v>1697.2530749036682</v>
      </c>
      <c r="AB148" s="35">
        <f t="shared" si="215"/>
        <v>1968.4063943040921</v>
      </c>
      <c r="AC148" s="35">
        <f t="shared" si="215"/>
        <v>2244.5874163009125</v>
      </c>
      <c r="AD148" s="35">
        <f t="shared" si="215"/>
        <v>2526.5198073110641</v>
      </c>
      <c r="AE148" s="35">
        <f t="shared" si="215"/>
        <v>2814.5411591651145</v>
      </c>
      <c r="AF148" s="35">
        <f t="shared" si="215"/>
        <v>3108.8829397391014</v>
      </c>
      <c r="AG148" s="35">
        <f t="shared" si="215"/>
        <v>3409.7985476184044</v>
      </c>
      <c r="AH148" s="35">
        <f t="shared" si="215"/>
        <v>3717.4415785602741</v>
      </c>
      <c r="AI148" s="35">
        <f t="shared" si="215"/>
        <v>4031.9876666622813</v>
      </c>
      <c r="AJ148" s="35">
        <f t="shared" si="215"/>
        <v>4353.5891824729879</v>
      </c>
      <c r="AK148" s="35">
        <f t="shared" si="215"/>
        <v>4682.3911956942366</v>
      </c>
      <c r="AL148" s="35">
        <f t="shared" si="215"/>
        <v>5018.5306521418297</v>
      </c>
      <c r="AM148" s="35">
        <f t="shared" si="215"/>
        <v>5362.0409521526472</v>
      </c>
      <c r="AN148" s="35">
        <f t="shared" si="215"/>
        <v>5712.9421014452037</v>
      </c>
      <c r="AO148" s="35">
        <f t="shared" si="215"/>
        <v>6071.2414174191263</v>
      </c>
      <c r="AP148" s="35">
        <f t="shared" si="215"/>
        <v>6436.933654186334</v>
      </c>
      <c r="AQ148" s="35">
        <f t="shared" si="215"/>
        <v>6809.02436092471</v>
      </c>
      <c r="AR148" s="35">
        <f t="shared" si="215"/>
        <v>7186.9594398338531</v>
      </c>
      <c r="AS148" s="35">
        <f t="shared" si="215"/>
        <v>7570.6376001965</v>
      </c>
      <c r="AT148" s="35">
        <f t="shared" si="215"/>
        <v>7959.9399846581482</v>
      </c>
      <c r="AU148" s="35">
        <f t="shared" si="215"/>
        <v>8354.7291608145733</v>
      </c>
      <c r="AV148" s="35">
        <f t="shared" si="215"/>
        <v>8754.5142282250436</v>
      </c>
      <c r="AW148" s="35">
        <f t="shared" si="215"/>
        <v>9158.8058680176691</v>
      </c>
      <c r="AX148" s="35">
        <f t="shared" si="215"/>
        <v>9567.1638081051588</v>
      </c>
      <c r="AY148" s="35">
        <f t="shared" si="215"/>
        <v>9979.1471173784666</v>
      </c>
      <c r="AZ148" s="35">
        <f t="shared" si="215"/>
        <v>10394.274980724193</v>
      </c>
      <c r="BA148" s="35">
        <f t="shared" si="215"/>
        <v>10812.109748438888</v>
      </c>
      <c r="BB148" s="35">
        <f t="shared" si="215"/>
        <v>11232.398109415215</v>
      </c>
      <c r="BC148" s="35">
        <f t="shared" si="215"/>
        <v>11655.066085658416</v>
      </c>
      <c r="BD148" s="35">
        <f t="shared" si="215"/>
        <v>12079.866785791872</v>
      </c>
      <c r="BE148" s="35">
        <f t="shared" si="215"/>
        <v>12506.57474263248</v>
      </c>
      <c r="BF148" s="35">
        <f t="shared" si="215"/>
        <v>12935.150598620032</v>
      </c>
      <c r="BG148" s="35">
        <f t="shared" si="215"/>
        <v>13365.541931037103</v>
      </c>
      <c r="BH148" s="35">
        <f t="shared" si="215"/>
        <v>13797.3071629635</v>
      </c>
      <c r="BI148" s="35">
        <f t="shared" si="215"/>
        <v>14230.02980680476</v>
      </c>
      <c r="BJ148" s="35">
        <f t="shared" si="215"/>
        <v>14663.265164549988</v>
      </c>
      <c r="BK148" s="35">
        <f t="shared" si="215"/>
        <v>15101.775768503272</v>
      </c>
      <c r="BL148" s="35">
        <f t="shared" si="215"/>
        <v>15548.366607109583</v>
      </c>
      <c r="BM148" s="35">
        <f t="shared" si="215"/>
        <v>16003.315293053724</v>
      </c>
      <c r="BN148" s="35">
        <f t="shared" si="215"/>
        <v>16466.847876757725</v>
      </c>
      <c r="BO148" s="35">
        <f t="shared" si="215"/>
        <v>16939.233039666909</v>
      </c>
      <c r="BP148" s="35">
        <f t="shared" si="215"/>
        <v>17420.96260298889</v>
      </c>
      <c r="BQ148" s="35">
        <f t="shared" si="215"/>
        <v>17911.947063038882</v>
      </c>
      <c r="BR148" s="35">
        <f t="shared" si="215"/>
        <v>18412.519219406175</v>
      </c>
      <c r="BS148" s="35">
        <f t="shared" si="215"/>
        <v>18923.11996909574</v>
      </c>
    </row>
    <row r="149" spans="1:71">
      <c r="F149" t="s">
        <v>47</v>
      </c>
      <c r="K149" s="47" t="s">
        <v>173</v>
      </c>
      <c r="L149" s="47" t="s">
        <v>268</v>
      </c>
      <c r="M149" s="44"/>
      <c r="N149" s="39"/>
      <c r="Q149" s="36">
        <v>4304.7108632588152</v>
      </c>
      <c r="R149" s="35">
        <f>R39+R40-R41-R147</f>
        <v>4318.3768009604028</v>
      </c>
      <c r="S149" s="35">
        <f t="shared" ref="S149:BS149" si="216">S39+S40-S41-S147</f>
        <v>4303.2587524089677</v>
      </c>
      <c r="T149" s="35">
        <f>T39+T40-T41-T147</f>
        <v>4283.9504362183297</v>
      </c>
      <c r="U149" s="35">
        <f t="shared" si="216"/>
        <v>4264.5063140635039</v>
      </c>
      <c r="V149" s="35">
        <f>V39+V40-V41-V147</f>
        <v>4255.7781765497493</v>
      </c>
      <c r="W149" s="35">
        <f>W39+W40-W41-W147</f>
        <v>4255.4038375281352</v>
      </c>
      <c r="X149" s="35">
        <f t="shared" si="216"/>
        <v>4264.1673773958855</v>
      </c>
      <c r="Y149" s="35">
        <f t="shared" si="216"/>
        <v>4329.094093974225</v>
      </c>
      <c r="Z149" s="35">
        <f t="shared" si="216"/>
        <v>4412.1158790007858</v>
      </c>
      <c r="AA149" s="35">
        <f t="shared" si="216"/>
        <v>4504.4109414232435</v>
      </c>
      <c r="AB149" s="35">
        <f t="shared" si="216"/>
        <v>4687.7091225049935</v>
      </c>
      <c r="AC149" s="35">
        <f t="shared" si="216"/>
        <v>4885.8661213008227</v>
      </c>
      <c r="AD149" s="35">
        <f t="shared" si="216"/>
        <v>5093.7463198778105</v>
      </c>
      <c r="AE149" s="35">
        <f t="shared" si="216"/>
        <v>5310.077778163648</v>
      </c>
      <c r="AF149" s="35">
        <f>AF39+AF40-AF41-AF147</f>
        <v>5535.3825685231186</v>
      </c>
      <c r="AG149" s="35">
        <f t="shared" si="216"/>
        <v>5768.4602816498818</v>
      </c>
      <c r="AH149" s="35">
        <f t="shared" si="216"/>
        <v>6009.8177144111514</v>
      </c>
      <c r="AI149" s="35">
        <f t="shared" si="216"/>
        <v>6259.3284041460665</v>
      </c>
      <c r="AJ149" s="35">
        <f t="shared" si="216"/>
        <v>6517.0903167486431</v>
      </c>
      <c r="AK149" s="35">
        <f t="shared" si="216"/>
        <v>6783.1921126536354</v>
      </c>
      <c r="AL149" s="35">
        <f>AL39+AL40-AL41-AL147</f>
        <v>7056.364330262174</v>
      </c>
      <c r="AM149" s="35">
        <f t="shared" si="216"/>
        <v>7336.5912296204351</v>
      </c>
      <c r="AN149" s="35">
        <f t="shared" si="216"/>
        <v>7623.8667496460293</v>
      </c>
      <c r="AO149" s="35">
        <f t="shared" si="216"/>
        <v>7918.1864614867227</v>
      </c>
      <c r="AP149" s="35">
        <f t="shared" si="216"/>
        <v>8205.6229368339355</v>
      </c>
      <c r="AQ149" s="35">
        <f t="shared" si="216"/>
        <v>8492.2832236128052</v>
      </c>
      <c r="AR149" s="35">
        <f t="shared" si="216"/>
        <v>8784.60325219486</v>
      </c>
      <c r="AS149" s="35">
        <f t="shared" si="216"/>
        <v>9082.4728487425873</v>
      </c>
      <c r="AT149" s="35">
        <f t="shared" si="216"/>
        <v>9385.7647333887016</v>
      </c>
      <c r="AU149" s="35">
        <f t="shared" si="216"/>
        <v>9689.5742766786898</v>
      </c>
      <c r="AV149" s="35">
        <f t="shared" si="216"/>
        <v>9993.9368533762245</v>
      </c>
      <c r="AW149" s="35">
        <f t="shared" si="216"/>
        <v>10299.565373461981</v>
      </c>
      <c r="AX149" s="35">
        <f t="shared" si="216"/>
        <v>10606.481813349959</v>
      </c>
      <c r="AY149" s="35">
        <f t="shared" si="216"/>
        <v>10914.149507262802</v>
      </c>
      <c r="AZ149" s="35">
        <f t="shared" si="216"/>
        <v>11223.202433094677</v>
      </c>
      <c r="BA149" s="35">
        <f t="shared" si="216"/>
        <v>11536.302827870562</v>
      </c>
      <c r="BB149" s="35">
        <f t="shared" si="216"/>
        <v>11856.107543937875</v>
      </c>
      <c r="BC149" s="35">
        <f t="shared" si="216"/>
        <v>12180.31768806935</v>
      </c>
      <c r="BD149" s="35">
        <f t="shared" si="216"/>
        <v>12509.347852018045</v>
      </c>
      <c r="BE149" s="35">
        <f t="shared" si="216"/>
        <v>12845.970637862678</v>
      </c>
      <c r="BF149" s="35">
        <f t="shared" si="216"/>
        <v>13190.187943055478</v>
      </c>
      <c r="BG149" s="35">
        <f t="shared" si="216"/>
        <v>13536.640230384222</v>
      </c>
      <c r="BH149" s="35">
        <f t="shared" si="216"/>
        <v>13885.74055546516</v>
      </c>
      <c r="BI149" s="35">
        <f t="shared" si="216"/>
        <v>14237.152374924493</v>
      </c>
      <c r="BJ149" s="35">
        <f t="shared" si="216"/>
        <v>14596.843813149324</v>
      </c>
      <c r="BK149" s="35">
        <f t="shared" si="216"/>
        <v>14968.2202590899</v>
      </c>
      <c r="BL149" s="35">
        <f t="shared" si="216"/>
        <v>15352.839854900943</v>
      </c>
      <c r="BM149" s="35">
        <f t="shared" si="216"/>
        <v>15750.076136044703</v>
      </c>
      <c r="BN149" s="35">
        <f t="shared" si="216"/>
        <v>16159.869648548931</v>
      </c>
      <c r="BO149" s="35">
        <f t="shared" si="216"/>
        <v>16584.930747299048</v>
      </c>
      <c r="BP149" s="35">
        <f t="shared" si="216"/>
        <v>17017.043400730676</v>
      </c>
      <c r="BQ149" s="35">
        <f t="shared" si="216"/>
        <v>17460.863442445592</v>
      </c>
      <c r="BR149" s="35">
        <f t="shared" si="216"/>
        <v>17917.186797352297</v>
      </c>
      <c r="BS149" s="35">
        <f t="shared" si="216"/>
        <v>18386.838171472988</v>
      </c>
    </row>
    <row r="150" spans="1:71">
      <c r="N150" s="39"/>
      <c r="O150" s="44"/>
    </row>
    <row r="151" spans="1:71" ht="15" thickBot="1">
      <c r="C151" s="28" t="s">
        <v>175</v>
      </c>
      <c r="D151" s="28"/>
      <c r="E151" s="28"/>
      <c r="F151" s="29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</row>
    <row r="153" spans="1:71">
      <c r="F153" t="s">
        <v>165</v>
      </c>
      <c r="P153" s="31"/>
      <c r="R153" s="35">
        <f>R39*R8</f>
        <v>4402.5995616882165</v>
      </c>
      <c r="S153" s="35">
        <f t="shared" ref="S153:BS153" si="217">S39*S8</f>
        <v>4517.0087679573289</v>
      </c>
      <c r="T153" s="35">
        <f t="shared" si="217"/>
        <v>4603.552071831461</v>
      </c>
      <c r="U153" s="35">
        <f t="shared" si="217"/>
        <v>4687.1109770716575</v>
      </c>
      <c r="V153" s="35">
        <f t="shared" si="217"/>
        <v>4771.9376483024716</v>
      </c>
      <c r="W153" s="35">
        <f t="shared" si="217"/>
        <v>4870.4622499223969</v>
      </c>
      <c r="X153" s="35">
        <f t="shared" si="217"/>
        <v>4980.777930146709</v>
      </c>
      <c r="Y153" s="35">
        <f t="shared" si="217"/>
        <v>5104.5309468861315</v>
      </c>
      <c r="Z153" s="35">
        <f t="shared" si="217"/>
        <v>5300.097061320892</v>
      </c>
      <c r="AA153" s="35">
        <f t="shared" si="217"/>
        <v>5524.5754275995723</v>
      </c>
      <c r="AB153" s="35">
        <f t="shared" si="217"/>
        <v>5768.3977890945689</v>
      </c>
      <c r="AC153" s="35">
        <f t="shared" si="217"/>
        <v>6139.6420533568926</v>
      </c>
      <c r="AD153" s="35">
        <f t="shared" si="217"/>
        <v>6544.6911867462513</v>
      </c>
      <c r="AE153" s="35">
        <f t="shared" si="217"/>
        <v>6978.3075918945733</v>
      </c>
      <c r="AF153" s="35">
        <f t="shared" si="217"/>
        <v>7440.1018067768036</v>
      </c>
      <c r="AG153" s="35">
        <f t="shared" si="217"/>
        <v>7932.1485227758758</v>
      </c>
      <c r="AH153" s="35">
        <f t="shared" si="217"/>
        <v>8454.1179366310116</v>
      </c>
      <c r="AI153" s="35">
        <f t="shared" si="217"/>
        <v>9008.1351759312238</v>
      </c>
      <c r="AJ153" s="35">
        <f t="shared" si="217"/>
        <v>9595.47620517414</v>
      </c>
      <c r="AK153" s="35">
        <f t="shared" si="217"/>
        <v>10217.807917862909</v>
      </c>
      <c r="AL153" s="35">
        <f t="shared" si="217"/>
        <v>10876.854313031652</v>
      </c>
      <c r="AM153" s="35">
        <f t="shared" si="217"/>
        <v>11572.185586728479</v>
      </c>
      <c r="AN153" s="35">
        <f t="shared" si="217"/>
        <v>12305.348447751041</v>
      </c>
      <c r="AO153" s="35">
        <f t="shared" si="217"/>
        <v>13077.962584265988</v>
      </c>
      <c r="AP153" s="35">
        <f t="shared" si="217"/>
        <v>13891.710294068034</v>
      </c>
      <c r="AQ153" s="35">
        <f t="shared" si="217"/>
        <v>14723.353838423025</v>
      </c>
      <c r="AR153" s="35">
        <f t="shared" si="217"/>
        <v>15584.212534185273</v>
      </c>
      <c r="AS153" s="35">
        <f t="shared" si="217"/>
        <v>16487.231810242807</v>
      </c>
      <c r="AT153" s="35">
        <f t="shared" si="217"/>
        <v>17433.914040831729</v>
      </c>
      <c r="AU153" s="35">
        <f t="shared" si="217"/>
        <v>18425.770419410499</v>
      </c>
      <c r="AV153" s="35">
        <f t="shared" si="217"/>
        <v>19454.760455427393</v>
      </c>
      <c r="AW153" s="35">
        <f t="shared" si="217"/>
        <v>20522.156363818547</v>
      </c>
      <c r="AX153" s="35">
        <f t="shared" si="217"/>
        <v>21630.695788580531</v>
      </c>
      <c r="AY153" s="35">
        <f t="shared" si="217"/>
        <v>22781.805636487134</v>
      </c>
      <c r="AZ153" s="35">
        <f t="shared" si="217"/>
        <v>23975.73275486003</v>
      </c>
      <c r="BA153" s="35">
        <f t="shared" si="217"/>
        <v>25215.291115417633</v>
      </c>
      <c r="BB153" s="35">
        <f t="shared" si="217"/>
        <v>26508.126696637089</v>
      </c>
      <c r="BC153" s="35">
        <f t="shared" si="217"/>
        <v>27862.476786747506</v>
      </c>
      <c r="BD153" s="35">
        <f t="shared" si="217"/>
        <v>29275.303429971973</v>
      </c>
      <c r="BE153" s="35">
        <f t="shared" si="217"/>
        <v>30749.825697013785</v>
      </c>
      <c r="BF153" s="35">
        <f t="shared" si="217"/>
        <v>32295.358793903306</v>
      </c>
      <c r="BG153" s="35">
        <f t="shared" si="217"/>
        <v>33914.80874160173</v>
      </c>
      <c r="BH153" s="35">
        <f t="shared" si="217"/>
        <v>35597.088219116747</v>
      </c>
      <c r="BI153" s="35">
        <f t="shared" si="217"/>
        <v>37345.461833606467</v>
      </c>
      <c r="BJ153" s="35">
        <f t="shared" si="217"/>
        <v>39161.301861450906</v>
      </c>
      <c r="BK153" s="35">
        <f t="shared" si="217"/>
        <v>41063.70662732247</v>
      </c>
      <c r="BL153" s="35">
        <f t="shared" si="217"/>
        <v>43066.001620270028</v>
      </c>
      <c r="BM153" s="35">
        <f t="shared" si="217"/>
        <v>45177.095568251476</v>
      </c>
      <c r="BN153" s="35">
        <f t="shared" si="217"/>
        <v>47399.902040814464</v>
      </c>
      <c r="BO153" s="35">
        <f t="shared" si="217"/>
        <v>49739.090485500674</v>
      </c>
      <c r="BP153" s="35">
        <f t="shared" si="217"/>
        <v>52208.215427079696</v>
      </c>
      <c r="BQ153" s="35">
        <f t="shared" si="217"/>
        <v>54786.618026654112</v>
      </c>
      <c r="BR153" s="35">
        <f t="shared" si="217"/>
        <v>57493.838056874411</v>
      </c>
      <c r="BS153" s="35">
        <f t="shared" si="217"/>
        <v>60337.95777294103</v>
      </c>
    </row>
    <row r="154" spans="1:71">
      <c r="F154" t="s">
        <v>176</v>
      </c>
      <c r="O154" s="31"/>
      <c r="R154" s="35">
        <f>R40*R8</f>
        <v>346.54024041472934</v>
      </c>
      <c r="S154" s="35">
        <f t="shared" ref="S154:BS154" si="218">S40*S8</f>
        <v>332.51111430627088</v>
      </c>
      <c r="T154" s="35">
        <f t="shared" si="218"/>
        <v>337.43120976574176</v>
      </c>
      <c r="U154" s="35">
        <f t="shared" si="218"/>
        <v>334.83019759490088</v>
      </c>
      <c r="V154" s="35">
        <f t="shared" si="218"/>
        <v>334.73460896319568</v>
      </c>
      <c r="W154" s="35">
        <f t="shared" si="218"/>
        <v>341.64576255050889</v>
      </c>
      <c r="X154" s="35">
        <f t="shared" si="218"/>
        <v>349.38401874828844</v>
      </c>
      <c r="Y154" s="35">
        <f t="shared" si="218"/>
        <v>358.0648567472976</v>
      </c>
      <c r="Z154" s="35">
        <f t="shared" si="218"/>
        <v>371.78313046888695</v>
      </c>
      <c r="AA154" s="35">
        <f t="shared" si="218"/>
        <v>387.52949676596575</v>
      </c>
      <c r="AB154" s="35">
        <f t="shared" si="218"/>
        <v>404.63277615616153</v>
      </c>
      <c r="AC154" s="35">
        <f t="shared" si="218"/>
        <v>430.67425297048743</v>
      </c>
      <c r="AD154" s="35">
        <f t="shared" si="218"/>
        <v>459.08702222035384</v>
      </c>
      <c r="AE154" s="35">
        <f t="shared" si="218"/>
        <v>489.50368490851434</v>
      </c>
      <c r="AF154" s="35">
        <f t="shared" si="218"/>
        <v>521.89692164643736</v>
      </c>
      <c r="AG154" s="35">
        <f t="shared" si="218"/>
        <v>556.41226472309393</v>
      </c>
      <c r="AH154" s="35">
        <f t="shared" si="218"/>
        <v>593.02657960201986</v>
      </c>
      <c r="AI154" s="35">
        <f t="shared" si="218"/>
        <v>631.88893649429724</v>
      </c>
      <c r="AJ154" s="35">
        <f t="shared" si="218"/>
        <v>673.08883981273368</v>
      </c>
      <c r="AK154" s="35">
        <f t="shared" si="218"/>
        <v>716.74321626217761</v>
      </c>
      <c r="AL154" s="35">
        <f t="shared" si="218"/>
        <v>762.97299829922713</v>
      </c>
      <c r="AM154" s="35">
        <f t="shared" si="218"/>
        <v>811.74803669135383</v>
      </c>
      <c r="AN154" s="35">
        <f t="shared" si="218"/>
        <v>863.17682760986611</v>
      </c>
      <c r="AO154" s="35">
        <f t="shared" si="218"/>
        <v>917.3729864716164</v>
      </c>
      <c r="AP154" s="35">
        <f t="shared" si="218"/>
        <v>974.45452053821987</v>
      </c>
      <c r="AQ154" s="35">
        <f t="shared" si="218"/>
        <v>1032.7913843309523</v>
      </c>
      <c r="AR154" s="35">
        <f t="shared" si="218"/>
        <v>1093.177588036076</v>
      </c>
      <c r="AS154" s="35">
        <f t="shared" si="218"/>
        <v>1156.5212078683417</v>
      </c>
      <c r="AT154" s="35">
        <f t="shared" si="218"/>
        <v>1222.9276300858062</v>
      </c>
      <c r="AU154" s="35">
        <f t="shared" si="218"/>
        <v>1292.5028595838951</v>
      </c>
      <c r="AV154" s="35">
        <f t="shared" si="218"/>
        <v>1364.6828842863697</v>
      </c>
      <c r="AW154" s="35">
        <f t="shared" si="218"/>
        <v>1439.5569455875118</v>
      </c>
      <c r="AX154" s="35">
        <f t="shared" si="218"/>
        <v>1517.31707956579</v>
      </c>
      <c r="AY154" s="35">
        <f t="shared" si="218"/>
        <v>1598.0633787027389</v>
      </c>
      <c r="AZ154" s="35">
        <f t="shared" si="218"/>
        <v>1681.8131584680452</v>
      </c>
      <c r="BA154" s="35">
        <f t="shared" si="218"/>
        <v>1768.7638090608732</v>
      </c>
      <c r="BB154" s="35">
        <f t="shared" si="218"/>
        <v>1859.4516689257534</v>
      </c>
      <c r="BC154" s="35">
        <f t="shared" si="218"/>
        <v>1954.4545548024475</v>
      </c>
      <c r="BD154" s="35">
        <f t="shared" si="218"/>
        <v>2053.5593647994433</v>
      </c>
      <c r="BE154" s="35">
        <f t="shared" si="218"/>
        <v>2156.9919053820604</v>
      </c>
      <c r="BF154" s="35">
        <f t="shared" si="218"/>
        <v>2265.4056054250664</v>
      </c>
      <c r="BG154" s="35">
        <f t="shared" si="218"/>
        <v>2379.0043120576097</v>
      </c>
      <c r="BH154" s="35">
        <f t="shared" si="218"/>
        <v>2497.0102887855573</v>
      </c>
      <c r="BI154" s="35">
        <f t="shared" si="218"/>
        <v>2619.652536296057</v>
      </c>
      <c r="BJ154" s="35">
        <f t="shared" si="218"/>
        <v>2747.0273149410486</v>
      </c>
      <c r="BK154" s="35">
        <f t="shared" si="218"/>
        <v>2880.474304890774</v>
      </c>
      <c r="BL154" s="35">
        <f t="shared" si="218"/>
        <v>3020.9282422408755</v>
      </c>
      <c r="BM154" s="35">
        <f t="shared" si="218"/>
        <v>3169.0140428618283</v>
      </c>
      <c r="BN154" s="35">
        <f t="shared" si="218"/>
        <v>3324.9360833895198</v>
      </c>
      <c r="BO154" s="35">
        <f t="shared" si="218"/>
        <v>3489.0219091131239</v>
      </c>
      <c r="BP154" s="35">
        <f t="shared" si="218"/>
        <v>3662.2223221769323</v>
      </c>
      <c r="BQ154" s="35">
        <f t="shared" si="218"/>
        <v>3843.0881778373164</v>
      </c>
      <c r="BR154" s="35">
        <f t="shared" si="218"/>
        <v>4032.9901222844501</v>
      </c>
      <c r="BS154" s="35">
        <f t="shared" si="218"/>
        <v>4232.4950972374954</v>
      </c>
    </row>
    <row r="155" spans="1:71">
      <c r="F155" t="s">
        <v>177</v>
      </c>
      <c r="O155" s="31"/>
      <c r="P155" s="31"/>
      <c r="R155" s="35">
        <f>Q158*$O$8</f>
        <v>97.8886984294016</v>
      </c>
      <c r="S155" s="35">
        <f>R158*$O$8</f>
        <v>100.43250649849834</v>
      </c>
      <c r="T155" s="35">
        <f>S158*$O$8</f>
        <v>102.35673586692414</v>
      </c>
      <c r="U155" s="35">
        <f t="shared" ref="U155:BS155" si="219">T158*$O$8</f>
        <v>104.21460923504215</v>
      </c>
      <c r="V155" s="35">
        <f t="shared" si="219"/>
        <v>106.10067048647677</v>
      </c>
      <c r="W155" s="35">
        <f t="shared" si="219"/>
        <v>108.29129556620843</v>
      </c>
      <c r="X155" s="35">
        <f t="shared" si="219"/>
        <v>110.7440869686977</v>
      </c>
      <c r="Y155" s="35">
        <f t="shared" si="219"/>
        <v>113.49564807835468</v>
      </c>
      <c r="Z155" s="35">
        <f t="shared" si="219"/>
        <v>117.84392280347485</v>
      </c>
      <c r="AA155" s="35">
        <f t="shared" si="219"/>
        <v>122.83504107182637</v>
      </c>
      <c r="AB155" s="35">
        <f t="shared" si="219"/>
        <v>128.25625944072479</v>
      </c>
      <c r="AC155" s="35">
        <f t="shared" si="219"/>
        <v>136.51061401438594</v>
      </c>
      <c r="AD155" s="35">
        <f t="shared" si="219"/>
        <v>145.51659602839342</v>
      </c>
      <c r="AE155" s="35">
        <f t="shared" si="219"/>
        <v>155.15775119657525</v>
      </c>
      <c r="AF155" s="35">
        <f t="shared" si="219"/>
        <v>165.42542010528584</v>
      </c>
      <c r="AG155" s="35">
        <f t="shared" si="219"/>
        <v>176.36573205524226</v>
      </c>
      <c r="AH155" s="35">
        <f t="shared" si="219"/>
        <v>187.97135410337697</v>
      </c>
      <c r="AI155" s="35">
        <f t="shared" si="219"/>
        <v>200.28953696390317</v>
      </c>
      <c r="AJ155" s="35">
        <f t="shared" si="219"/>
        <v>213.34865080816289</v>
      </c>
      <c r="AK155" s="35">
        <f>AJ158*$O$8</f>
        <v>227.18575783842019</v>
      </c>
      <c r="AL155" s="35">
        <f t="shared" si="219"/>
        <v>241.8391899581743</v>
      </c>
      <c r="AM155" s="35">
        <f t="shared" si="219"/>
        <v>257.29939077946824</v>
      </c>
      <c r="AN155" s="35">
        <f t="shared" si="219"/>
        <v>273.60075028234218</v>
      </c>
      <c r="AO155" s="35">
        <f t="shared" si="219"/>
        <v>290.7792810916722</v>
      </c>
      <c r="AP155" s="35">
        <f t="shared" si="219"/>
        <v>308.87238791328917</v>
      </c>
      <c r="AQ155" s="35">
        <f t="shared" si="219"/>
        <v>327.36339600372457</v>
      </c>
      <c r="AR155" s="35">
        <f t="shared" si="219"/>
        <v>346.50398239570728</v>
      </c>
      <c r="AS155" s="35">
        <f t="shared" si="219"/>
        <v>366.58197957699912</v>
      </c>
      <c r="AT155" s="35">
        <f t="shared" si="219"/>
        <v>387.63079177990983</v>
      </c>
      <c r="AU155" s="35">
        <f t="shared" si="219"/>
        <v>409.68401932594287</v>
      </c>
      <c r="AV155" s="35">
        <f t="shared" si="219"/>
        <v>432.56288757438568</v>
      </c>
      <c r="AW155" s="35">
        <f t="shared" si="219"/>
        <v>456.29568332772305</v>
      </c>
      <c r="AX155" s="35">
        <f t="shared" si="219"/>
        <v>480.94327617080637</v>
      </c>
      <c r="AY155" s="35">
        <f t="shared" si="219"/>
        <v>506.53739237010819</v>
      </c>
      <c r="AZ155" s="35">
        <f t="shared" si="219"/>
        <v>533.08352040185525</v>
      </c>
      <c r="BA155" s="35">
        <f t="shared" si="219"/>
        <v>560.64422694400048</v>
      </c>
      <c r="BB155" s="35">
        <f t="shared" si="219"/>
        <v>589.38951493931927</v>
      </c>
      <c r="BC155" s="35">
        <f t="shared" si="219"/>
        <v>619.50253468618314</v>
      </c>
      <c r="BD155" s="35">
        <f t="shared" si="219"/>
        <v>650.91573937895589</v>
      </c>
      <c r="BE155" s="35">
        <f t="shared" si="219"/>
        <v>683.70070278601736</v>
      </c>
      <c r="BF155" s="35">
        <f t="shared" si="219"/>
        <v>718.06454194836545</v>
      </c>
      <c r="BG155" s="35">
        <f t="shared" si="219"/>
        <v>754.07187019399248</v>
      </c>
      <c r="BH155" s="35">
        <f t="shared" si="219"/>
        <v>791.47616875465746</v>
      </c>
      <c r="BI155" s="35">
        <f t="shared" si="219"/>
        <v>830.3500238697203</v>
      </c>
      <c r="BJ155" s="35">
        <f t="shared" si="219"/>
        <v>870.72394713735014</v>
      </c>
      <c r="BK155" s="35">
        <f t="shared" si="219"/>
        <v>913.02257634669127</v>
      </c>
      <c r="BL155" s="35">
        <f t="shared" si="219"/>
        <v>957.5421943553265</v>
      </c>
      <c r="BM155" s="35">
        <f t="shared" si="219"/>
        <v>1004.4808804507858</v>
      </c>
      <c r="BN155" s="35">
        <f t="shared" si="219"/>
        <v>1053.9034157985623</v>
      </c>
      <c r="BO155" s="35">
        <f t="shared" si="219"/>
        <v>1105.9136222738532</v>
      </c>
      <c r="BP155" s="35">
        <f t="shared" si="219"/>
        <v>1160.8128751820739</v>
      </c>
      <c r="BQ155" s="35">
        <f t="shared" si="219"/>
        <v>1218.1418398000917</v>
      </c>
      <c r="BR155" s="35">
        <f t="shared" si="219"/>
        <v>1278.3349692017246</v>
      </c>
      <c r="BS155" s="35">
        <f t="shared" si="219"/>
        <v>1341.571966635214</v>
      </c>
    </row>
    <row r="156" spans="1:71">
      <c r="F156" t="s">
        <v>178</v>
      </c>
      <c r="R156" s="35">
        <f>(R41*R8)+(R147*R8)</f>
        <v>332.56354064411551</v>
      </c>
      <c r="S156" s="35">
        <f t="shared" ref="S156:BS156" si="220">(S41*S8)+(S147*S8)</f>
        <v>348.32454629906266</v>
      </c>
      <c r="T156" s="35">
        <f t="shared" si="220"/>
        <v>358.08691376058727</v>
      </c>
      <c r="U156" s="35">
        <f t="shared" si="220"/>
        <v>356.10419685056479</v>
      </c>
      <c r="V156" s="35">
        <f t="shared" si="220"/>
        <v>344.5013029094788</v>
      </c>
      <c r="W156" s="35">
        <f t="shared" si="220"/>
        <v>342.07416929489506</v>
      </c>
      <c r="X156" s="35">
        <f t="shared" si="220"/>
        <v>339.12665008722053</v>
      </c>
      <c r="Y156" s="35">
        <f t="shared" si="220"/>
        <v>280.34266511601339</v>
      </c>
      <c r="Z156" s="35">
        <f t="shared" si="220"/>
        <v>270.13980526203443</v>
      </c>
      <c r="AA156" s="35">
        <f t="shared" si="220"/>
        <v>271.96339471169438</v>
      </c>
      <c r="AB156" s="35">
        <f t="shared" si="220"/>
        <v>169.89912590822541</v>
      </c>
      <c r="AC156" s="35">
        <f t="shared" si="220"/>
        <v>171.14171560952272</v>
      </c>
      <c r="AD156" s="35">
        <f t="shared" si="220"/>
        <v>180.62836826860672</v>
      </c>
      <c r="AE156" s="35">
        <f t="shared" si="220"/>
        <v>193.13489013156945</v>
      </c>
      <c r="AF156" s="35">
        <f t="shared" si="220"/>
        <v>206.21593770260745</v>
      </c>
      <c r="AG156" s="35">
        <f t="shared" si="220"/>
        <v>222.4142049713335</v>
      </c>
      <c r="AH156" s="35">
        <f t="shared" si="220"/>
        <v>239.29887726571212</v>
      </c>
      <c r="AI156" s="35">
        <f t="shared" si="220"/>
        <v>257.89655805954226</v>
      </c>
      <c r="AJ156" s="35">
        <f t="shared" si="220"/>
        <v>277.94288496238624</v>
      </c>
      <c r="AK156" s="35">
        <f t="shared" si="220"/>
        <v>299.53601105160658</v>
      </c>
      <c r="AL156" s="35">
        <f t="shared" si="220"/>
        <v>324.94111538186905</v>
      </c>
      <c r="AM156" s="35">
        <f t="shared" si="220"/>
        <v>352.18592595113364</v>
      </c>
      <c r="AN156" s="35">
        <f t="shared" si="220"/>
        <v>381.3419721865921</v>
      </c>
      <c r="AO156" s="35">
        <f t="shared" si="220"/>
        <v>412.49766458285887</v>
      </c>
      <c r="AP156" s="35">
        <f t="shared" si="220"/>
        <v>470.17437218695363</v>
      </c>
      <c r="AQ156" s="35">
        <f t="shared" si="220"/>
        <v>518.43667096441345</v>
      </c>
      <c r="AR156" s="35">
        <f t="shared" si="220"/>
        <v>556.74029155554069</v>
      </c>
      <c r="AS156" s="35">
        <f t="shared" si="220"/>
        <v>597.46976905933036</v>
      </c>
      <c r="AT156" s="35">
        <f t="shared" si="220"/>
        <v>640.75527083298061</v>
      </c>
      <c r="AU156" s="35">
        <f t="shared" si="220"/>
        <v>696.07571114138943</v>
      </c>
      <c r="AV156" s="35">
        <f t="shared" si="220"/>
        <v>753.58265922294095</v>
      </c>
      <c r="AW156" s="35">
        <f t="shared" si="220"/>
        <v>811.96079699633356</v>
      </c>
      <c r="AX156" s="35">
        <f t="shared" si="220"/>
        <v>872.74462402929782</v>
      </c>
      <c r="AY156" s="35">
        <f t="shared" si="220"/>
        <v>937.21978073169873</v>
      </c>
      <c r="AZ156" s="35">
        <f t="shared" si="220"/>
        <v>1002.8990248544467</v>
      </c>
      <c r="BA156" s="35">
        <f t="shared" si="220"/>
        <v>1065.317742780735</v>
      </c>
      <c r="BB156" s="35">
        <f t="shared" si="220"/>
        <v>1124.6041135015166</v>
      </c>
      <c r="BC156" s="35">
        <f t="shared" si="220"/>
        <v>1192.5436509569345</v>
      </c>
      <c r="BD156" s="35">
        <f t="shared" si="220"/>
        <v>1262.7378005436512</v>
      </c>
      <c r="BE156" s="35">
        <f t="shared" si="220"/>
        <v>1329.5233504409025</v>
      </c>
      <c r="BF156" s="35">
        <f t="shared" si="220"/>
        <v>1400.0275279206373</v>
      </c>
      <c r="BG156" s="35">
        <f t="shared" si="220"/>
        <v>1488.2010032972521</v>
      </c>
      <c r="BH156" s="35">
        <f t="shared" si="220"/>
        <v>1578.98669816556</v>
      </c>
      <c r="BI156" s="35">
        <f t="shared" si="220"/>
        <v>1674.5364555889587</v>
      </c>
      <c r="BJ156" s="35">
        <f t="shared" si="220"/>
        <v>1757.645125416178</v>
      </c>
      <c r="BK156" s="35">
        <f t="shared" si="220"/>
        <v>1835.7215062985399</v>
      </c>
      <c r="BL156" s="35">
        <f t="shared" si="220"/>
        <v>1914.3151747102111</v>
      </c>
      <c r="BM156" s="35">
        <f t="shared" si="220"/>
        <v>2000.1109860974032</v>
      </c>
      <c r="BN156" s="35">
        <f t="shared" si="220"/>
        <v>2091.661260977171</v>
      </c>
      <c r="BO156" s="35">
        <f t="shared" si="220"/>
        <v>2180.7098427161827</v>
      </c>
      <c r="BP156" s="35">
        <f t="shared" si="220"/>
        <v>2301.961562402616</v>
      </c>
      <c r="BQ156" s="35">
        <f t="shared" si="220"/>
        <v>2414.2031168187405</v>
      </c>
      <c r="BR156" s="35">
        <f t="shared" si="220"/>
        <v>2530.4423728530505</v>
      </c>
      <c r="BS156" s="35">
        <f t="shared" si="220"/>
        <v>2650.8960939896369</v>
      </c>
    </row>
    <row r="157" spans="1:71">
      <c r="F157" t="s">
        <v>179</v>
      </c>
      <c r="R157" s="35">
        <f>R156-R155</f>
        <v>234.67484221471392</v>
      </c>
      <c r="S157" s="35">
        <f t="shared" ref="S157:BS157" si="221">S156-S155</f>
        <v>247.89203980056431</v>
      </c>
      <c r="T157" s="35">
        <f t="shared" si="221"/>
        <v>255.73017789366313</v>
      </c>
      <c r="U157" s="35">
        <f t="shared" si="221"/>
        <v>251.88958761552266</v>
      </c>
      <c r="V157" s="35">
        <f t="shared" si="221"/>
        <v>238.40063242300204</v>
      </c>
      <c r="W157" s="35">
        <f t="shared" si="221"/>
        <v>233.78287372868664</v>
      </c>
      <c r="X157" s="35">
        <f t="shared" si="221"/>
        <v>228.38256311852282</v>
      </c>
      <c r="Y157" s="35">
        <f t="shared" si="221"/>
        <v>166.8470170376587</v>
      </c>
      <c r="Z157" s="35">
        <f t="shared" si="221"/>
        <v>152.29588245855956</v>
      </c>
      <c r="AA157" s="35">
        <f t="shared" si="221"/>
        <v>149.12835363986801</v>
      </c>
      <c r="AB157" s="35">
        <f t="shared" si="221"/>
        <v>41.642866467500625</v>
      </c>
      <c r="AC157" s="35">
        <f t="shared" si="221"/>
        <v>34.631101595136784</v>
      </c>
      <c r="AD157" s="35">
        <f t="shared" si="221"/>
        <v>35.111772240213298</v>
      </c>
      <c r="AE157" s="35">
        <f t="shared" si="221"/>
        <v>37.977138934994201</v>
      </c>
      <c r="AF157" s="35">
        <f t="shared" si="221"/>
        <v>40.79051759732161</v>
      </c>
      <c r="AG157" s="35">
        <f t="shared" si="221"/>
        <v>46.048472916091242</v>
      </c>
      <c r="AH157" s="35">
        <f t="shared" si="221"/>
        <v>51.327523162335154</v>
      </c>
      <c r="AI157" s="35">
        <f t="shared" si="221"/>
        <v>57.607021095639084</v>
      </c>
      <c r="AJ157" s="35">
        <f t="shared" si="221"/>
        <v>64.594234154223358</v>
      </c>
      <c r="AK157" s="35">
        <f t="shared" si="221"/>
        <v>72.350253213186392</v>
      </c>
      <c r="AL157" s="35">
        <f t="shared" si="221"/>
        <v>83.101925423694752</v>
      </c>
      <c r="AM157" s="35">
        <f t="shared" si="221"/>
        <v>94.8865351716654</v>
      </c>
      <c r="AN157" s="35">
        <f t="shared" si="221"/>
        <v>107.74122190424993</v>
      </c>
      <c r="AO157" s="35">
        <f t="shared" si="221"/>
        <v>121.71838349118667</v>
      </c>
      <c r="AP157" s="35">
        <f t="shared" si="221"/>
        <v>161.30198427366446</v>
      </c>
      <c r="AQ157" s="35">
        <f t="shared" si="221"/>
        <v>191.07327496068888</v>
      </c>
      <c r="AR157" s="35">
        <f t="shared" si="221"/>
        <v>210.23630915983341</v>
      </c>
      <c r="AS157" s="35">
        <f t="shared" si="221"/>
        <v>230.88778948233124</v>
      </c>
      <c r="AT157" s="35">
        <f t="shared" si="221"/>
        <v>253.12447905307079</v>
      </c>
      <c r="AU157" s="35">
        <f t="shared" si="221"/>
        <v>286.39169181544656</v>
      </c>
      <c r="AV157" s="35">
        <f t="shared" si="221"/>
        <v>321.01977164855526</v>
      </c>
      <c r="AW157" s="35">
        <f t="shared" si="221"/>
        <v>355.6651136686105</v>
      </c>
      <c r="AX157" s="35">
        <f t="shared" si="221"/>
        <v>391.80134785849145</v>
      </c>
      <c r="AY157" s="35">
        <f t="shared" si="221"/>
        <v>430.68238836159054</v>
      </c>
      <c r="AZ157" s="35">
        <f t="shared" si="221"/>
        <v>469.81550445259143</v>
      </c>
      <c r="BA157" s="35">
        <f t="shared" si="221"/>
        <v>504.67351583673451</v>
      </c>
      <c r="BB157" s="35">
        <f t="shared" si="221"/>
        <v>535.21459856219735</v>
      </c>
      <c r="BC157" s="35">
        <f t="shared" si="221"/>
        <v>573.04111627075133</v>
      </c>
      <c r="BD157" s="35">
        <f t="shared" si="221"/>
        <v>611.82206116469536</v>
      </c>
      <c r="BE157" s="35">
        <f t="shared" si="221"/>
        <v>645.82264765488515</v>
      </c>
      <c r="BF157" s="35">
        <f t="shared" si="221"/>
        <v>681.96298597227189</v>
      </c>
      <c r="BG157" s="35">
        <f t="shared" si="221"/>
        <v>734.12913310325962</v>
      </c>
      <c r="BH157" s="35">
        <f t="shared" si="221"/>
        <v>787.51052941090256</v>
      </c>
      <c r="BI157" s="35">
        <f t="shared" si="221"/>
        <v>844.18643171923839</v>
      </c>
      <c r="BJ157" s="35">
        <f t="shared" si="221"/>
        <v>886.92117827882782</v>
      </c>
      <c r="BK157" s="35">
        <f t="shared" si="221"/>
        <v>922.69892995184864</v>
      </c>
      <c r="BL157" s="35">
        <f t="shared" si="221"/>
        <v>956.77298035488457</v>
      </c>
      <c r="BM157" s="35">
        <f t="shared" si="221"/>
        <v>995.63010564661738</v>
      </c>
      <c r="BN157" s="35">
        <f t="shared" si="221"/>
        <v>1037.7578451786087</v>
      </c>
      <c r="BO157" s="35">
        <f t="shared" si="221"/>
        <v>1074.7962204423295</v>
      </c>
      <c r="BP157" s="35">
        <f t="shared" si="221"/>
        <v>1141.1486872205421</v>
      </c>
      <c r="BQ157" s="35">
        <f t="shared" si="221"/>
        <v>1196.0612770186488</v>
      </c>
      <c r="BR157" s="35">
        <f t="shared" si="221"/>
        <v>1252.107403651326</v>
      </c>
      <c r="BS157" s="35">
        <f t="shared" si="221"/>
        <v>1309.3241273544229</v>
      </c>
    </row>
    <row r="158" spans="1:71">
      <c r="F158" t="s">
        <v>47</v>
      </c>
      <c r="Q158" s="35">
        <f t="shared" ref="Q158:BS158" si="222">Q149*Q8</f>
        <v>4304.7108632588152</v>
      </c>
      <c r="R158" s="35">
        <f>R149*R8</f>
        <v>4416.5762614588302</v>
      </c>
      <c r="S158" s="35">
        <f t="shared" si="222"/>
        <v>4501.1953359645368</v>
      </c>
      <c r="T158" s="35">
        <f t="shared" si="222"/>
        <v>4582.8963678366154</v>
      </c>
      <c r="U158" s="35">
        <f t="shared" si="222"/>
        <v>4665.8369778159949</v>
      </c>
      <c r="V158" s="35">
        <f t="shared" si="222"/>
        <v>4762.1709543561892</v>
      </c>
      <c r="W158" s="35">
        <f t="shared" si="222"/>
        <v>4870.033843178011</v>
      </c>
      <c r="X158" s="35">
        <f t="shared" si="222"/>
        <v>4991.0352988077775</v>
      </c>
      <c r="Y158" s="35">
        <f t="shared" si="222"/>
        <v>5182.253138517417</v>
      </c>
      <c r="Z158" s="35">
        <f t="shared" si="222"/>
        <v>5401.7403865277456</v>
      </c>
      <c r="AA158" s="35">
        <f t="shared" si="222"/>
        <v>5640.1415296538444</v>
      </c>
      <c r="AB158" s="35">
        <f t="shared" si="222"/>
        <v>6003.1314393425064</v>
      </c>
      <c r="AC158" s="35">
        <f t="shared" si="222"/>
        <v>6399.1745907178574</v>
      </c>
      <c r="AD158" s="35">
        <f t="shared" si="222"/>
        <v>6823.1498406979981</v>
      </c>
      <c r="AE158" s="35">
        <f t="shared" si="222"/>
        <v>7274.6763866715182</v>
      </c>
      <c r="AF158" s="35">
        <f t="shared" si="222"/>
        <v>7755.7827907206329</v>
      </c>
      <c r="AG158" s="35">
        <f t="shared" si="222"/>
        <v>8266.1465825276355</v>
      </c>
      <c r="AH158" s="35">
        <f t="shared" si="222"/>
        <v>8807.8456389673192</v>
      </c>
      <c r="AI158" s="35">
        <f t="shared" si="222"/>
        <v>9382.1275543659776</v>
      </c>
      <c r="AJ158" s="35">
        <f t="shared" si="222"/>
        <v>9990.622160024488</v>
      </c>
      <c r="AK158" s="35">
        <f t="shared" si="222"/>
        <v>10635.015123073479</v>
      </c>
      <c r="AL158" s="35">
        <f t="shared" si="222"/>
        <v>11314.886195949011</v>
      </c>
      <c r="AM158" s="35">
        <f t="shared" si="222"/>
        <v>12031.7476974687</v>
      </c>
      <c r="AN158" s="35">
        <f t="shared" si="222"/>
        <v>12787.183303174315</v>
      </c>
      <c r="AO158" s="35">
        <f t="shared" si="222"/>
        <v>13582.837906154746</v>
      </c>
      <c r="AP158" s="35">
        <f t="shared" si="222"/>
        <v>14395.990442419301</v>
      </c>
      <c r="AQ158" s="35">
        <f t="shared" si="222"/>
        <v>15237.708551789565</v>
      </c>
      <c r="AR158" s="35">
        <f t="shared" si="222"/>
        <v>16120.649830665809</v>
      </c>
      <c r="AS158" s="35">
        <f t="shared" si="222"/>
        <v>17046.283249051819</v>
      </c>
      <c r="AT158" s="35">
        <f t="shared" si="222"/>
        <v>18016.086400084558</v>
      </c>
      <c r="AU158" s="35">
        <f t="shared" si="222"/>
        <v>19022.197567853007</v>
      </c>
      <c r="AV158" s="35">
        <f t="shared" si="222"/>
        <v>20065.860680490827</v>
      </c>
      <c r="AW158" s="35">
        <f t="shared" si="222"/>
        <v>21149.752512409726</v>
      </c>
      <c r="AX158" s="35">
        <f t="shared" si="222"/>
        <v>22275.268244117025</v>
      </c>
      <c r="AY158" s="35">
        <f t="shared" si="222"/>
        <v>23442.649234458175</v>
      </c>
      <c r="AZ158" s="35">
        <f t="shared" si="222"/>
        <v>24654.646888473628</v>
      </c>
      <c r="BA158" s="35">
        <f t="shared" si="222"/>
        <v>25918.737181697772</v>
      </c>
      <c r="BB158" s="35">
        <f t="shared" si="222"/>
        <v>27242.974252061325</v>
      </c>
      <c r="BC158" s="35">
        <f t="shared" si="222"/>
        <v>28624.387690593016</v>
      </c>
      <c r="BD158" s="35">
        <f t="shared" si="222"/>
        <v>30066.124994227765</v>
      </c>
      <c r="BE158" s="35">
        <f t="shared" si="222"/>
        <v>31577.294251954943</v>
      </c>
      <c r="BF158" s="35">
        <f t="shared" si="222"/>
        <v>33160.736871407738</v>
      </c>
      <c r="BG158" s="35">
        <f t="shared" si="222"/>
        <v>34805.612050362091</v>
      </c>
      <c r="BH158" s="35">
        <f t="shared" si="222"/>
        <v>36515.111809736751</v>
      </c>
      <c r="BI158" s="35">
        <f t="shared" si="222"/>
        <v>38290.577914313559</v>
      </c>
      <c r="BJ158" s="35">
        <f t="shared" si="222"/>
        <v>40150.684050975782</v>
      </c>
      <c r="BK158" s="35">
        <f t="shared" si="222"/>
        <v>42108.459425914705</v>
      </c>
      <c r="BL158" s="35">
        <f t="shared" si="222"/>
        <v>44172.614687800684</v>
      </c>
      <c r="BM158" s="35">
        <f t="shared" si="222"/>
        <v>46345.998625015905</v>
      </c>
      <c r="BN158" s="35">
        <f t="shared" si="222"/>
        <v>48633.176863226821</v>
      </c>
      <c r="BO158" s="35">
        <f t="shared" si="222"/>
        <v>51047.402551897627</v>
      </c>
      <c r="BP158" s="35">
        <f t="shared" si="222"/>
        <v>53568.476186854015</v>
      </c>
      <c r="BQ158" s="35">
        <f t="shared" si="222"/>
        <v>56215.503087672689</v>
      </c>
      <c r="BR158" s="35">
        <f t="shared" si="222"/>
        <v>58996.385806305814</v>
      </c>
      <c r="BS158" s="35">
        <f t="shared" si="222"/>
        <v>61919.556776188881</v>
      </c>
    </row>
    <row r="160" spans="1:71" ht="15" thickBot="1">
      <c r="C160" s="28" t="s">
        <v>180</v>
      </c>
      <c r="D160" s="28"/>
      <c r="E160" s="28"/>
      <c r="F160" s="29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</row>
    <row r="162" spans="6:71">
      <c r="F162" t="s">
        <v>181</v>
      </c>
      <c r="Q162" s="39"/>
      <c r="R162" s="35">
        <f>Q158*$O$13</f>
        <v>2582.8265179552891</v>
      </c>
      <c r="S162" s="35">
        <f t="shared" ref="S162:BS162" si="223">R158*$O$13</f>
        <v>2649.9457568752982</v>
      </c>
      <c r="T162" s="35">
        <f t="shared" si="223"/>
        <v>2700.7172015787219</v>
      </c>
      <c r="U162" s="35">
        <f t="shared" si="223"/>
        <v>2749.7378207019692</v>
      </c>
      <c r="V162" s="35">
        <f t="shared" si="223"/>
        <v>2799.5021866895968</v>
      </c>
      <c r="W162" s="35">
        <f t="shared" si="223"/>
        <v>2857.3025726137134</v>
      </c>
      <c r="X162" s="35">
        <f t="shared" si="223"/>
        <v>2922.0203059068067</v>
      </c>
      <c r="Y162" s="35">
        <f t="shared" si="223"/>
        <v>2994.6211792846666</v>
      </c>
      <c r="Z162" s="35">
        <f t="shared" si="223"/>
        <v>3109.3518831104502</v>
      </c>
      <c r="AA162" s="35">
        <f t="shared" si="223"/>
        <v>3241.0442319166473</v>
      </c>
      <c r="AB162" s="35">
        <f t="shared" si="223"/>
        <v>3384.0849177923064</v>
      </c>
      <c r="AC162" s="35">
        <f t="shared" si="223"/>
        <v>3601.8788636055037</v>
      </c>
      <c r="AD162" s="35">
        <f t="shared" si="223"/>
        <v>3839.5047544307145</v>
      </c>
      <c r="AE162" s="35">
        <f t="shared" si="223"/>
        <v>4093.8899044187988</v>
      </c>
      <c r="AF162" s="35">
        <f t="shared" si="223"/>
        <v>4364.8058320029104</v>
      </c>
      <c r="AG162" s="35">
        <f t="shared" si="223"/>
        <v>4653.4696744323792</v>
      </c>
      <c r="AH162" s="35">
        <f t="shared" si="223"/>
        <v>4959.6879495165813</v>
      </c>
      <c r="AI162" s="35">
        <f t="shared" si="223"/>
        <v>5284.7073833803915</v>
      </c>
      <c r="AJ162" s="35">
        <f t="shared" si="223"/>
        <v>5629.2765326195868</v>
      </c>
      <c r="AK162" s="35">
        <f t="shared" si="223"/>
        <v>5994.3732960146926</v>
      </c>
      <c r="AL162" s="35">
        <f t="shared" si="223"/>
        <v>6381.0090738440877</v>
      </c>
      <c r="AM162" s="35">
        <f t="shared" si="223"/>
        <v>6788.9317175694068</v>
      </c>
      <c r="AN162" s="35">
        <f t="shared" si="223"/>
        <v>7219.0486184812198</v>
      </c>
      <c r="AO162" s="35">
        <f t="shared" si="223"/>
        <v>7672.3099819045892</v>
      </c>
      <c r="AP162" s="35">
        <f t="shared" si="223"/>
        <v>8149.7027436928474</v>
      </c>
      <c r="AQ162" s="35">
        <f t="shared" si="223"/>
        <v>8637.5942654515802</v>
      </c>
      <c r="AR162" s="35">
        <f t="shared" si="223"/>
        <v>9142.6251310737389</v>
      </c>
      <c r="AS162" s="35">
        <f t="shared" si="223"/>
        <v>9672.3898983994841</v>
      </c>
      <c r="AT162" s="35">
        <f t="shared" si="223"/>
        <v>10227.769949431091</v>
      </c>
      <c r="AU162" s="35">
        <f t="shared" si="223"/>
        <v>10809.651840050734</v>
      </c>
      <c r="AV162" s="35">
        <f t="shared" si="223"/>
        <v>11413.318540711804</v>
      </c>
      <c r="AW162" s="35">
        <f t="shared" si="223"/>
        <v>12039.516408294496</v>
      </c>
      <c r="AX162" s="35">
        <f t="shared" si="223"/>
        <v>12689.851507445836</v>
      </c>
      <c r="AY162" s="35">
        <f t="shared" si="223"/>
        <v>13365.160946470214</v>
      </c>
      <c r="AZ162" s="35">
        <f t="shared" si="223"/>
        <v>14065.589540674904</v>
      </c>
      <c r="BA162" s="35">
        <f t="shared" si="223"/>
        <v>14792.788133084176</v>
      </c>
      <c r="BB162" s="35">
        <f t="shared" si="223"/>
        <v>15551.242309018662</v>
      </c>
      <c r="BC162" s="35">
        <f t="shared" si="223"/>
        <v>16345.784551236795</v>
      </c>
      <c r="BD162" s="35">
        <f t="shared" si="223"/>
        <v>17174.632614355807</v>
      </c>
      <c r="BE162" s="35">
        <f t="shared" si="223"/>
        <v>18039.674996536658</v>
      </c>
      <c r="BF162" s="35">
        <f t="shared" si="223"/>
        <v>18946.376551172965</v>
      </c>
      <c r="BG162" s="35">
        <f t="shared" si="223"/>
        <v>19896.442122844641</v>
      </c>
      <c r="BH162" s="35">
        <f t="shared" si="223"/>
        <v>20883.367230217253</v>
      </c>
      <c r="BI162" s="35">
        <f t="shared" si="223"/>
        <v>21909.067085842049</v>
      </c>
      <c r="BJ162" s="35">
        <f t="shared" si="223"/>
        <v>22974.346748588134</v>
      </c>
      <c r="BK162" s="35">
        <f t="shared" si="223"/>
        <v>24090.410430585467</v>
      </c>
      <c r="BL162" s="35">
        <f t="shared" si="223"/>
        <v>25265.075655548822</v>
      </c>
      <c r="BM162" s="35">
        <f t="shared" si="223"/>
        <v>26503.568812680409</v>
      </c>
      <c r="BN162" s="35">
        <f t="shared" si="223"/>
        <v>27807.599175009542</v>
      </c>
      <c r="BO162" s="35">
        <f t="shared" si="223"/>
        <v>29179.906117936091</v>
      </c>
      <c r="BP162" s="35">
        <f t="shared" si="223"/>
        <v>30628.441531138575</v>
      </c>
      <c r="BQ162" s="35">
        <f t="shared" si="223"/>
        <v>32141.085712112406</v>
      </c>
      <c r="BR162" s="35">
        <f t="shared" si="223"/>
        <v>33729.30185260361</v>
      </c>
      <c r="BS162" s="35">
        <f t="shared" si="223"/>
        <v>35397.831483783484</v>
      </c>
    </row>
    <row r="163" spans="6:71">
      <c r="F163" t="s">
        <v>182</v>
      </c>
      <c r="Q163" s="39"/>
      <c r="R163" s="35">
        <f>Q158*$O$14</f>
        <v>1721.8843453035261</v>
      </c>
      <c r="S163" s="35">
        <f t="shared" ref="S163:BS163" si="224">R158*$O$14</f>
        <v>1766.6305045835322</v>
      </c>
      <c r="T163" s="35">
        <f t="shared" si="224"/>
        <v>1800.4781343858149</v>
      </c>
      <c r="U163" s="35">
        <f t="shared" si="224"/>
        <v>1833.1585471346461</v>
      </c>
      <c r="V163" s="35">
        <f t="shared" si="224"/>
        <v>1866.3347911263982</v>
      </c>
      <c r="W163" s="35">
        <f t="shared" si="224"/>
        <v>1904.8683817424758</v>
      </c>
      <c r="X163" s="35">
        <f t="shared" si="224"/>
        <v>1948.0135372712045</v>
      </c>
      <c r="Y163" s="35">
        <f t="shared" si="224"/>
        <v>1996.4141195231111</v>
      </c>
      <c r="Z163" s="35">
        <f t="shared" si="224"/>
        <v>2072.9012554069668</v>
      </c>
      <c r="AA163" s="35">
        <f t="shared" si="224"/>
        <v>2160.6961546110983</v>
      </c>
      <c r="AB163" s="35">
        <f t="shared" si="224"/>
        <v>2256.0566118615379</v>
      </c>
      <c r="AC163" s="35">
        <f t="shared" si="224"/>
        <v>2401.2525757370026</v>
      </c>
      <c r="AD163" s="35">
        <f t="shared" si="224"/>
        <v>2559.669836287143</v>
      </c>
      <c r="AE163" s="35">
        <f t="shared" si="224"/>
        <v>2729.2599362791993</v>
      </c>
      <c r="AF163" s="35">
        <f t="shared" si="224"/>
        <v>2909.8705546686074</v>
      </c>
      <c r="AG163" s="35">
        <f t="shared" si="224"/>
        <v>3102.3131162882532</v>
      </c>
      <c r="AH163" s="35">
        <f t="shared" si="224"/>
        <v>3306.4586330110542</v>
      </c>
      <c r="AI163" s="35">
        <f t="shared" si="224"/>
        <v>3523.1382555869277</v>
      </c>
      <c r="AJ163" s="35">
        <f t="shared" si="224"/>
        <v>3752.8510217463913</v>
      </c>
      <c r="AK163" s="35">
        <f t="shared" si="224"/>
        <v>3996.2488640097954</v>
      </c>
      <c r="AL163" s="35">
        <f t="shared" si="224"/>
        <v>4254.0060492293915</v>
      </c>
      <c r="AM163" s="35">
        <f t="shared" si="224"/>
        <v>4525.9544783796046</v>
      </c>
      <c r="AN163" s="35">
        <f t="shared" si="224"/>
        <v>4812.6990789874799</v>
      </c>
      <c r="AO163" s="35">
        <f t="shared" si="224"/>
        <v>5114.8733212697261</v>
      </c>
      <c r="AP163" s="35">
        <f t="shared" si="224"/>
        <v>5433.1351624618983</v>
      </c>
      <c r="AQ163" s="35">
        <f t="shared" si="224"/>
        <v>5758.3961769677207</v>
      </c>
      <c r="AR163" s="35">
        <f t="shared" si="224"/>
        <v>6095.0834207158259</v>
      </c>
      <c r="AS163" s="35">
        <f t="shared" si="224"/>
        <v>6448.2599322663236</v>
      </c>
      <c r="AT163" s="35">
        <f t="shared" si="224"/>
        <v>6818.5132996207285</v>
      </c>
      <c r="AU163" s="35">
        <f t="shared" si="224"/>
        <v>7206.4345600338238</v>
      </c>
      <c r="AV163" s="35">
        <f t="shared" si="224"/>
        <v>7608.8790271412036</v>
      </c>
      <c r="AW163" s="35">
        <f t="shared" si="224"/>
        <v>8026.3442721963311</v>
      </c>
      <c r="AX163" s="35">
        <f t="shared" si="224"/>
        <v>8459.901004963891</v>
      </c>
      <c r="AY163" s="35">
        <f t="shared" si="224"/>
        <v>8910.1072976468113</v>
      </c>
      <c r="AZ163" s="35">
        <f t="shared" si="224"/>
        <v>9377.0596937832706</v>
      </c>
      <c r="BA163" s="35">
        <f t="shared" si="224"/>
        <v>9861.8587553894522</v>
      </c>
      <c r="BB163" s="35">
        <f t="shared" si="224"/>
        <v>10367.49487267911</v>
      </c>
      <c r="BC163" s="35">
        <f t="shared" si="224"/>
        <v>10897.189700824531</v>
      </c>
      <c r="BD163" s="35">
        <f t="shared" si="224"/>
        <v>11449.755076237207</v>
      </c>
      <c r="BE163" s="35">
        <f t="shared" si="224"/>
        <v>12026.449997691107</v>
      </c>
      <c r="BF163" s="35">
        <f t="shared" si="224"/>
        <v>12630.917700781978</v>
      </c>
      <c r="BG163" s="35">
        <f t="shared" si="224"/>
        <v>13264.294748563096</v>
      </c>
      <c r="BH163" s="35">
        <f t="shared" si="224"/>
        <v>13922.244820144837</v>
      </c>
      <c r="BI163" s="35">
        <f t="shared" si="224"/>
        <v>14606.044723894702</v>
      </c>
      <c r="BJ163" s="35">
        <f t="shared" si="224"/>
        <v>15316.231165725425</v>
      </c>
      <c r="BK163" s="35">
        <f t="shared" si="224"/>
        <v>16060.273620390313</v>
      </c>
      <c r="BL163" s="35">
        <f t="shared" si="224"/>
        <v>16843.383770365883</v>
      </c>
      <c r="BM163" s="35">
        <f t="shared" si="224"/>
        <v>17669.045875120275</v>
      </c>
      <c r="BN163" s="35">
        <f t="shared" si="224"/>
        <v>18538.399450006364</v>
      </c>
      <c r="BO163" s="35">
        <f t="shared" si="224"/>
        <v>19453.270745290731</v>
      </c>
      <c r="BP163" s="35">
        <f t="shared" si="224"/>
        <v>20418.961020759052</v>
      </c>
      <c r="BQ163" s="35">
        <f t="shared" si="224"/>
        <v>21427.390474741609</v>
      </c>
      <c r="BR163" s="35">
        <f t="shared" si="224"/>
        <v>22486.201235069078</v>
      </c>
      <c r="BS163" s="35">
        <f t="shared" si="224"/>
        <v>23598.554322522326</v>
      </c>
    </row>
    <row r="164" spans="6:71"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</row>
    <row r="165" spans="6:71">
      <c r="F165" t="s">
        <v>142</v>
      </c>
      <c r="Q165" s="39"/>
      <c r="R165" s="35">
        <f t="shared" ref="R165:AW165" si="225">R162*R10</f>
        <v>118.01737850788467</v>
      </c>
      <c r="S165" s="35">
        <f t="shared" si="225"/>
        <v>114.55313673952175</v>
      </c>
      <c r="T165" s="35">
        <f t="shared" si="225"/>
        <v>109.36641018606585</v>
      </c>
      <c r="U165" s="35">
        <f t="shared" si="225"/>
        <v>103.83603545676584</v>
      </c>
      <c r="V165" s="35">
        <f t="shared" si="225"/>
        <v>105.71524533352988</v>
      </c>
      <c r="W165" s="35">
        <f t="shared" si="225"/>
        <v>107.89791266895575</v>
      </c>
      <c r="X165" s="35">
        <f t="shared" si="225"/>
        <v>110.34179397222401</v>
      </c>
      <c r="Y165" s="35">
        <f t="shared" si="225"/>
        <v>113.0833596609598</v>
      </c>
      <c r="Z165" s="35">
        <f t="shared" si="225"/>
        <v>117.41583868523001</v>
      </c>
      <c r="AA165" s="35">
        <f t="shared" si="225"/>
        <v>122.38882603590557</v>
      </c>
      <c r="AB165" s="35">
        <f t="shared" si="225"/>
        <v>127.79035108986628</v>
      </c>
      <c r="AC165" s="35">
        <f t="shared" si="225"/>
        <v>136.01472059501236</v>
      </c>
      <c r="AD165" s="35">
        <f t="shared" si="225"/>
        <v>144.98798715133924</v>
      </c>
      <c r="AE165" s="35">
        <f t="shared" si="225"/>
        <v>154.59411950874858</v>
      </c>
      <c r="AF165" s="35">
        <f t="shared" si="225"/>
        <v>164.82448971009563</v>
      </c>
      <c r="AG165" s="35">
        <f t="shared" si="225"/>
        <v>175.72505948512267</v>
      </c>
      <c r="AH165" s="35">
        <f t="shared" si="225"/>
        <v>187.28852252867773</v>
      </c>
      <c r="AI165" s="35">
        <f t="shared" si="225"/>
        <v>199.56195791031169</v>
      </c>
      <c r="AJ165" s="35">
        <f t="shared" si="225"/>
        <v>212.57363274285078</v>
      </c>
      <c r="AK165" s="35">
        <f t="shared" si="225"/>
        <v>226.36047459505571</v>
      </c>
      <c r="AL165" s="35">
        <f t="shared" si="225"/>
        <v>240.96067612455948</v>
      </c>
      <c r="AM165" s="35">
        <f t="shared" si="225"/>
        <v>256.36471565828737</v>
      </c>
      <c r="AN165" s="35">
        <f t="shared" si="225"/>
        <v>272.60685824998791</v>
      </c>
      <c r="AO165" s="35">
        <f t="shared" si="225"/>
        <v>289.72298570376677</v>
      </c>
      <c r="AP165" s="35">
        <f t="shared" si="225"/>
        <v>307.75036684776046</v>
      </c>
      <c r="AQ165" s="35">
        <f t="shared" si="225"/>
        <v>326.17420382995761</v>
      </c>
      <c r="AR165" s="35">
        <f t="shared" si="225"/>
        <v>345.24525943194817</v>
      </c>
      <c r="AS165" s="35">
        <f t="shared" si="225"/>
        <v>365.25032055073456</v>
      </c>
      <c r="AT165" s="35">
        <f t="shared" si="225"/>
        <v>386.22267007319789</v>
      </c>
      <c r="AU165" s="35">
        <f t="shared" si="225"/>
        <v>408.19578626309226</v>
      </c>
      <c r="AV165" s="35">
        <f t="shared" si="225"/>
        <v>430.99154390296417</v>
      </c>
      <c r="AW165" s="35">
        <f t="shared" si="225"/>
        <v>454.63812703963151</v>
      </c>
      <c r="AX165" s="35">
        <f t="shared" ref="AX165:BS165" si="226">AX162*AX10</f>
        <v>479.19618414087864</v>
      </c>
      <c r="AY165" s="35">
        <f t="shared" si="226"/>
        <v>504.69732622318924</v>
      </c>
      <c r="AZ165" s="35">
        <f t="shared" si="226"/>
        <v>531.1470218251518</v>
      </c>
      <c r="BA165" s="35">
        <f t="shared" si="226"/>
        <v>558.60761034273003</v>
      </c>
      <c r="BB165" s="35">
        <f t="shared" si="226"/>
        <v>587.24847715982912</v>
      </c>
      <c r="BC165" s="35">
        <f t="shared" si="226"/>
        <v>617.25210725638817</v>
      </c>
      <c r="BD165" s="35">
        <f t="shared" si="226"/>
        <v>648.55119919975266</v>
      </c>
      <c r="BE165" s="35">
        <f t="shared" si="226"/>
        <v>681.21706675682958</v>
      </c>
      <c r="BF165" s="35">
        <f t="shared" si="226"/>
        <v>715.45607458772372</v>
      </c>
      <c r="BG165" s="35">
        <f t="shared" si="226"/>
        <v>751.33260130370286</v>
      </c>
      <c r="BH165" s="35">
        <f t="shared" si="226"/>
        <v>788.60102364956629</v>
      </c>
      <c r="BI165" s="35">
        <f t="shared" si="226"/>
        <v>827.33366418526168</v>
      </c>
      <c r="BJ165" s="35">
        <f t="shared" si="226"/>
        <v>867.5609236714173</v>
      </c>
      <c r="BK165" s="35">
        <f t="shared" si="226"/>
        <v>909.70589734250689</v>
      </c>
      <c r="BL165" s="35">
        <f t="shared" si="226"/>
        <v>954.06379176823316</v>
      </c>
      <c r="BM165" s="35">
        <f t="shared" si="226"/>
        <v>1000.831966686105</v>
      </c>
      <c r="BN165" s="35">
        <f t="shared" si="226"/>
        <v>1050.0749679351986</v>
      </c>
      <c r="BO165" s="35">
        <f t="shared" si="226"/>
        <v>1101.8962402435927</v>
      </c>
      <c r="BP165" s="35">
        <f t="shared" si="226"/>
        <v>1156.596064129812</v>
      </c>
      <c r="BQ165" s="35">
        <f t="shared" si="226"/>
        <v>1213.716773466738</v>
      </c>
      <c r="BR165" s="35">
        <f t="shared" si="226"/>
        <v>1273.6912431181581</v>
      </c>
      <c r="BS165" s="35">
        <f t="shared" si="226"/>
        <v>1336.6985235357613</v>
      </c>
    </row>
    <row r="166" spans="6:71">
      <c r="F166" t="s">
        <v>143</v>
      </c>
      <c r="Q166" s="39"/>
      <c r="R166" s="35">
        <f t="shared" ref="R166:AW166" si="227">R163*R11</f>
        <v>78.51222075121224</v>
      </c>
      <c r="S166" s="35">
        <f t="shared" si="227"/>
        <v>80.552497349778719</v>
      </c>
      <c r="T166" s="35">
        <f t="shared" si="227"/>
        <v>82.095837116000752</v>
      </c>
      <c r="U166" s="35">
        <f t="shared" si="227"/>
        <v>83.585955652112247</v>
      </c>
      <c r="V166" s="35">
        <f t="shared" si="227"/>
        <v>85.098682449983997</v>
      </c>
      <c r="W166" s="35">
        <f t="shared" si="227"/>
        <v>86.855686502572112</v>
      </c>
      <c r="X166" s="35">
        <f t="shared" si="227"/>
        <v>88.822962634941973</v>
      </c>
      <c r="Y166" s="35">
        <f t="shared" si="227"/>
        <v>91.029868812243365</v>
      </c>
      <c r="Z166" s="35">
        <f t="shared" si="227"/>
        <v>94.517428771494096</v>
      </c>
      <c r="AA166" s="35">
        <f t="shared" si="227"/>
        <v>98.520585270329761</v>
      </c>
      <c r="AB166" s="35">
        <f t="shared" si="227"/>
        <v>102.86870614790431</v>
      </c>
      <c r="AC166" s="35">
        <f t="shared" si="227"/>
        <v>109.48916099963016</v>
      </c>
      <c r="AD166" s="35">
        <f t="shared" si="227"/>
        <v>116.71246317148565</v>
      </c>
      <c r="AE166" s="35">
        <f t="shared" si="227"/>
        <v>124.44520980113771</v>
      </c>
      <c r="AF166" s="35">
        <f t="shared" si="227"/>
        <v>132.68045555366388</v>
      </c>
      <c r="AG166" s="35">
        <f t="shared" si="227"/>
        <v>141.45519871282016</v>
      </c>
      <c r="AH166" s="35">
        <f t="shared" si="227"/>
        <v>150.76355784740855</v>
      </c>
      <c r="AI166" s="35">
        <f t="shared" si="227"/>
        <v>160.64343067764068</v>
      </c>
      <c r="AJ166" s="35">
        <f t="shared" si="227"/>
        <v>171.11757167048665</v>
      </c>
      <c r="AK166" s="35">
        <f t="shared" si="227"/>
        <v>182.2157067887222</v>
      </c>
      <c r="AL166" s="35">
        <f t="shared" si="227"/>
        <v>193.9685803666539</v>
      </c>
      <c r="AM166" s="35">
        <f t="shared" si="227"/>
        <v>206.36852764570489</v>
      </c>
      <c r="AN166" s="35">
        <f t="shared" si="227"/>
        <v>219.44313131670535</v>
      </c>
      <c r="AO166" s="35">
        <f t="shared" si="227"/>
        <v>233.22127552255907</v>
      </c>
      <c r="AP166" s="35">
        <f t="shared" si="227"/>
        <v>247.73296093309247</v>
      </c>
      <c r="AQ166" s="35">
        <f t="shared" si="227"/>
        <v>262.56378545524865</v>
      </c>
      <c r="AR166" s="35">
        <f t="shared" si="227"/>
        <v>277.91560817050123</v>
      </c>
      <c r="AS166" s="35">
        <f t="shared" si="227"/>
        <v>294.01928686101621</v>
      </c>
      <c r="AT166" s="35">
        <f t="shared" si="227"/>
        <v>310.90161359271343</v>
      </c>
      <c r="AU166" s="35">
        <f t="shared" si="227"/>
        <v>328.58953770603284</v>
      </c>
      <c r="AV166" s="35">
        <f t="shared" si="227"/>
        <v>346.93967192254945</v>
      </c>
      <c r="AW166" s="35">
        <f t="shared" si="227"/>
        <v>365.9747038427389</v>
      </c>
      <c r="AX166" s="35">
        <f t="shared" ref="AX166:BS166" si="228">AX163*AX11</f>
        <v>385.74345428411692</v>
      </c>
      <c r="AY166" s="35">
        <f t="shared" si="228"/>
        <v>406.27136948998725</v>
      </c>
      <c r="AZ166" s="35">
        <f t="shared" si="228"/>
        <v>427.56285152579767</v>
      </c>
      <c r="BA166" s="35">
        <f t="shared" si="228"/>
        <v>449.66808237281805</v>
      </c>
      <c r="BB166" s="35">
        <f t="shared" si="228"/>
        <v>472.72341391625781</v>
      </c>
      <c r="BC166" s="35">
        <f t="shared" si="228"/>
        <v>496.87574295714808</v>
      </c>
      <c r="BD166" s="35">
        <f t="shared" si="228"/>
        <v>522.0708931727853</v>
      </c>
      <c r="BE166" s="35">
        <f t="shared" si="228"/>
        <v>548.36627073562056</v>
      </c>
      <c r="BF166" s="35">
        <f t="shared" si="228"/>
        <v>575.92799511710507</v>
      </c>
      <c r="BG166" s="35">
        <f t="shared" si="228"/>
        <v>604.80788982651222</v>
      </c>
      <c r="BH166" s="35">
        <f t="shared" si="228"/>
        <v>634.80823299950021</v>
      </c>
      <c r="BI166" s="35">
        <f t="shared" si="228"/>
        <v>665.98724286697382</v>
      </c>
      <c r="BJ166" s="35">
        <f t="shared" si="228"/>
        <v>698.36939144020039</v>
      </c>
      <c r="BK166" s="35">
        <f t="shared" si="228"/>
        <v>732.29526201812598</v>
      </c>
      <c r="BL166" s="35">
        <f t="shared" si="228"/>
        <v>768.00249005297917</v>
      </c>
      <c r="BM166" s="35">
        <f t="shared" si="228"/>
        <v>805.64994623155326</v>
      </c>
      <c r="BN166" s="35">
        <f t="shared" si="228"/>
        <v>845.2895886782012</v>
      </c>
      <c r="BO166" s="35">
        <f t="shared" si="228"/>
        <v>887.00468835387198</v>
      </c>
      <c r="BP166" s="35">
        <f t="shared" si="228"/>
        <v>931.03696513928105</v>
      </c>
      <c r="BQ166" s="35">
        <f t="shared" si="228"/>
        <v>977.01800685038768</v>
      </c>
      <c r="BR166" s="35">
        <f t="shared" si="228"/>
        <v>1025.2962691943869</v>
      </c>
      <c r="BS166" s="35">
        <f t="shared" si="228"/>
        <v>1076.0158842449712</v>
      </c>
    </row>
    <row r="167" spans="6:71"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</row>
    <row r="168" spans="6:71">
      <c r="F168" t="s">
        <v>183</v>
      </c>
      <c r="Q168" s="39"/>
      <c r="R168" s="30">
        <v>304.41233794992928</v>
      </c>
      <c r="S168" s="30">
        <v>314.93669415158342</v>
      </c>
      <c r="T168" s="30">
        <v>324.87668727307954</v>
      </c>
      <c r="U168" s="30">
        <v>334.94189434828849</v>
      </c>
      <c r="V168" s="35">
        <f>U168*(1+$O$8-Controls!$J$20)</f>
        <v>340.88373036095419</v>
      </c>
      <c r="W168" s="35">
        <f>V168*(1+$O$8-Controls!$J$20)</f>
        <v>346.93097395564274</v>
      </c>
      <c r="X168" s="35">
        <f>W168*(1+$O$8-Controls!$J$20)</f>
        <v>353.08549505241325</v>
      </c>
      <c r="Y168" s="35">
        <f>X168*(1+$O$8-Controls!$J$20)</f>
        <v>359.34919674352136</v>
      </c>
      <c r="Z168" s="35">
        <f>Y168*(1+$O$8-Controls!$J$20)</f>
        <v>365.72401588189069</v>
      </c>
      <c r="AA168" s="35">
        <f>Z168*(1+$O$8-Controls!$J$20)</f>
        <v>372.2119236800238</v>
      </c>
      <c r="AB168" s="35">
        <f>AA168*(1+$O$8-Controls!$J$20)</f>
        <v>378.81492631953773</v>
      </c>
      <c r="AC168" s="35">
        <f>AB168*(1+$O$8-Controls!$J$20)</f>
        <v>385.53506557151252</v>
      </c>
      <c r="AD168" s="35">
        <f>AC168*(1+$O$8-Controls!$J$20)</f>
        <v>392.37441942784488</v>
      </c>
      <c r="AE168" s="35">
        <f>AD168*(1+$O$8-Controls!$J$20)</f>
        <v>399.33510274380188</v>
      </c>
      <c r="AF168" s="35">
        <f>AE168*(1+$O$8-Controls!$J$20)</f>
        <v>406.41926789197333</v>
      </c>
      <c r="AG168" s="35">
        <f>AF168*(1+$O$8-Controls!$J$20)</f>
        <v>413.62910542782561</v>
      </c>
      <c r="AH168" s="35">
        <f>AG168*(1+$O$8-Controls!$J$20)</f>
        <v>420.96684476706184</v>
      </c>
      <c r="AI168" s="35">
        <f>AH168*(1+$O$8-Controls!$J$20)</f>
        <v>428.43475487499893</v>
      </c>
      <c r="AJ168" s="35">
        <f>AI168*(1+$O$8-Controls!$J$20)</f>
        <v>436.03514496817354</v>
      </c>
      <c r="AK168" s="35">
        <f>AJ168*(1+$O$8-Controls!$J$20)</f>
        <v>443.77036522839489</v>
      </c>
      <c r="AL168" s="35">
        <f>AK168*(1+$O$8-Controls!$J$20)</f>
        <v>451.64280752946456</v>
      </c>
      <c r="AM168" s="35">
        <f>AL168*(1+$O$8-Controls!$J$20)</f>
        <v>459.65490617678842</v>
      </c>
      <c r="AN168" s="35">
        <f>AM168*(1+$O$8-Controls!$J$20)</f>
        <v>467.80913866010889</v>
      </c>
      <c r="AO168" s="35">
        <f>AN168*(1+$O$8-Controls!$J$20)</f>
        <v>476.10802641959094</v>
      </c>
      <c r="AP168" s="35">
        <f>AO168*(1+$O$8-Controls!$J$20)</f>
        <v>484.55413562549825</v>
      </c>
      <c r="AQ168" s="35">
        <f>AP168*(1+$O$8-Controls!$J$20)</f>
        <v>493.15007797170057</v>
      </c>
      <c r="AR168" s="35">
        <f>AQ168*(1+$O$8-Controls!$J$20)</f>
        <v>501.89851148325812</v>
      </c>
      <c r="AS168" s="35">
        <f>AR168*(1+$O$8-Controls!$J$20)</f>
        <v>510.80214133833232</v>
      </c>
      <c r="AT168" s="35">
        <f>AS168*(1+$O$8-Controls!$J$20)</f>
        <v>519.86372070467701</v>
      </c>
      <c r="AU168" s="35">
        <f>AT168*(1+$O$8-Controls!$J$20)</f>
        <v>529.08605159096919</v>
      </c>
      <c r="AV168" s="35">
        <f>AU168*(1+$O$8-Controls!$J$20)</f>
        <v>538.47198571324202</v>
      </c>
      <c r="AW168" s="35">
        <f>AV168*(1+$O$8-Controls!$J$20)</f>
        <v>548.02442537668867</v>
      </c>
      <c r="AX168" s="35">
        <f>AW168*(1+$O$8-Controls!$J$20)</f>
        <v>557.74632437310868</v>
      </c>
      <c r="AY168" s="35">
        <f>AX168*(1+$O$8-Controls!$J$20)</f>
        <v>567.64068889427529</v>
      </c>
      <c r="AZ168" s="35">
        <f>AY168*(1+$O$8-Controls!$J$20)</f>
        <v>577.71057846150609</v>
      </c>
      <c r="BA168" s="35">
        <f>AZ168*(1+$O$8-Controls!$J$20)</f>
        <v>587.95910687172363</v>
      </c>
      <c r="BB168" s="35">
        <f>BA168*(1+$O$8-Controls!$J$20)</f>
        <v>598.38944316029915</v>
      </c>
      <c r="BC168" s="35">
        <f>BB168*(1+$O$8-Controls!$J$20)</f>
        <v>609.00481258097727</v>
      </c>
      <c r="BD168" s="35">
        <f>BC168*(1+$O$8-Controls!$J$20)</f>
        <v>619.80849760318461</v>
      </c>
      <c r="BE168" s="35">
        <f>BD168*(1+$O$8-Controls!$J$20)</f>
        <v>630.80383892703003</v>
      </c>
      <c r="BF168" s="35">
        <f>BE168*(1+$O$8-Controls!$J$20)</f>
        <v>641.99423651631128</v>
      </c>
      <c r="BG168" s="35">
        <f>BF168*(1+$O$8-Controls!$J$20)</f>
        <v>653.38315064984693</v>
      </c>
      <c r="BH168" s="35">
        <f>BG168*(1+$O$8-Controls!$J$20)</f>
        <v>664.97410299145884</v>
      </c>
      <c r="BI168" s="35">
        <f>BH168*(1+$O$8-Controls!$J$20)</f>
        <v>676.77067767893618</v>
      </c>
      <c r="BJ168" s="35">
        <f>BI168*(1+$O$8-Controls!$J$20)</f>
        <v>688.77652243231705</v>
      </c>
      <c r="BK168" s="35">
        <f>BJ168*(1+$O$8-Controls!$J$20)</f>
        <v>700.99534968183184</v>
      </c>
      <c r="BL168" s="35">
        <f>BK168*(1+$O$8-Controls!$J$20)</f>
        <v>713.43093771585518</v>
      </c>
      <c r="BM168" s="35">
        <f>BL168*(1+$O$8-Controls!$J$20)</f>
        <v>726.08713184922306</v>
      </c>
      <c r="BN168" s="35">
        <f>BM168*(1+$O$8-Controls!$J$20)</f>
        <v>738.96784561227548</v>
      </c>
      <c r="BO168" s="35">
        <f>BN168*(1+$O$8-Controls!$J$20)</f>
        <v>752.07706196099298</v>
      </c>
      <c r="BP168" s="35">
        <f>BO168*(1+$O$8-Controls!$J$20)</f>
        <v>765.41883450860041</v>
      </c>
      <c r="BQ168" s="35">
        <f>BP168*(1+$O$8-Controls!$J$20)</f>
        <v>778.99728877901953</v>
      </c>
      <c r="BR168" s="35">
        <f>BQ168*(1+$O$8-Controls!$J$20)</f>
        <v>792.8166234825577</v>
      </c>
      <c r="BS168" s="35">
        <f>BR168*(1+$O$8-Controls!$J$20)</f>
        <v>806.88111181422687</v>
      </c>
    </row>
    <row r="169" spans="6:71">
      <c r="F169" t="s">
        <v>179</v>
      </c>
      <c r="Q169" s="39"/>
      <c r="R169" s="35">
        <f t="shared" ref="R169:AW169" si="229">R157</f>
        <v>234.67484221471392</v>
      </c>
      <c r="S169" s="35">
        <f t="shared" si="229"/>
        <v>247.89203980056431</v>
      </c>
      <c r="T169" s="35">
        <f t="shared" si="229"/>
        <v>255.73017789366313</v>
      </c>
      <c r="U169" s="35">
        <f t="shared" si="229"/>
        <v>251.88958761552266</v>
      </c>
      <c r="V169" s="35">
        <f t="shared" si="229"/>
        <v>238.40063242300204</v>
      </c>
      <c r="W169" s="35">
        <f t="shared" si="229"/>
        <v>233.78287372868664</v>
      </c>
      <c r="X169" s="35">
        <f t="shared" si="229"/>
        <v>228.38256311852282</v>
      </c>
      <c r="Y169" s="35">
        <f t="shared" si="229"/>
        <v>166.8470170376587</v>
      </c>
      <c r="Z169" s="35">
        <f t="shared" si="229"/>
        <v>152.29588245855956</v>
      </c>
      <c r="AA169" s="35">
        <f t="shared" si="229"/>
        <v>149.12835363986801</v>
      </c>
      <c r="AB169" s="35">
        <f t="shared" si="229"/>
        <v>41.642866467500625</v>
      </c>
      <c r="AC169" s="35">
        <f t="shared" si="229"/>
        <v>34.631101595136784</v>
      </c>
      <c r="AD169" s="35">
        <f t="shared" si="229"/>
        <v>35.111772240213298</v>
      </c>
      <c r="AE169" s="35">
        <f t="shared" si="229"/>
        <v>37.977138934994201</v>
      </c>
      <c r="AF169" s="35">
        <f t="shared" si="229"/>
        <v>40.79051759732161</v>
      </c>
      <c r="AG169" s="35">
        <f t="shared" si="229"/>
        <v>46.048472916091242</v>
      </c>
      <c r="AH169" s="35">
        <f t="shared" si="229"/>
        <v>51.327523162335154</v>
      </c>
      <c r="AI169" s="35">
        <f t="shared" si="229"/>
        <v>57.607021095639084</v>
      </c>
      <c r="AJ169" s="35">
        <f t="shared" si="229"/>
        <v>64.594234154223358</v>
      </c>
      <c r="AK169" s="35">
        <f t="shared" si="229"/>
        <v>72.350253213186392</v>
      </c>
      <c r="AL169" s="35">
        <f t="shared" si="229"/>
        <v>83.101925423694752</v>
      </c>
      <c r="AM169" s="35">
        <f t="shared" si="229"/>
        <v>94.8865351716654</v>
      </c>
      <c r="AN169" s="35">
        <f t="shared" si="229"/>
        <v>107.74122190424993</v>
      </c>
      <c r="AO169" s="35">
        <f t="shared" si="229"/>
        <v>121.71838349118667</v>
      </c>
      <c r="AP169" s="35">
        <f t="shared" si="229"/>
        <v>161.30198427366446</v>
      </c>
      <c r="AQ169" s="35">
        <f t="shared" si="229"/>
        <v>191.07327496068888</v>
      </c>
      <c r="AR169" s="35">
        <f t="shared" si="229"/>
        <v>210.23630915983341</v>
      </c>
      <c r="AS169" s="35">
        <f t="shared" si="229"/>
        <v>230.88778948233124</v>
      </c>
      <c r="AT169" s="35">
        <f t="shared" si="229"/>
        <v>253.12447905307079</v>
      </c>
      <c r="AU169" s="35">
        <f t="shared" si="229"/>
        <v>286.39169181544656</v>
      </c>
      <c r="AV169" s="35">
        <f t="shared" si="229"/>
        <v>321.01977164855526</v>
      </c>
      <c r="AW169" s="35">
        <f t="shared" si="229"/>
        <v>355.6651136686105</v>
      </c>
      <c r="AX169" s="35">
        <f t="shared" ref="AX169:BS169" si="230">AX157</f>
        <v>391.80134785849145</v>
      </c>
      <c r="AY169" s="35">
        <f t="shared" si="230"/>
        <v>430.68238836159054</v>
      </c>
      <c r="AZ169" s="35">
        <f t="shared" si="230"/>
        <v>469.81550445259143</v>
      </c>
      <c r="BA169" s="35">
        <f t="shared" si="230"/>
        <v>504.67351583673451</v>
      </c>
      <c r="BB169" s="35">
        <f t="shared" si="230"/>
        <v>535.21459856219735</v>
      </c>
      <c r="BC169" s="35">
        <f t="shared" si="230"/>
        <v>573.04111627075133</v>
      </c>
      <c r="BD169" s="35">
        <f t="shared" si="230"/>
        <v>611.82206116469536</v>
      </c>
      <c r="BE169" s="35">
        <f t="shared" si="230"/>
        <v>645.82264765488515</v>
      </c>
      <c r="BF169" s="35">
        <f t="shared" si="230"/>
        <v>681.96298597227189</v>
      </c>
      <c r="BG169" s="35">
        <f t="shared" si="230"/>
        <v>734.12913310325962</v>
      </c>
      <c r="BH169" s="35">
        <f t="shared" si="230"/>
        <v>787.51052941090256</v>
      </c>
      <c r="BI169" s="35">
        <f t="shared" si="230"/>
        <v>844.18643171923839</v>
      </c>
      <c r="BJ169" s="35">
        <f t="shared" si="230"/>
        <v>886.92117827882782</v>
      </c>
      <c r="BK169" s="35">
        <f t="shared" si="230"/>
        <v>922.69892995184864</v>
      </c>
      <c r="BL169" s="35">
        <f t="shared" si="230"/>
        <v>956.77298035488457</v>
      </c>
      <c r="BM169" s="35">
        <f t="shared" si="230"/>
        <v>995.63010564661738</v>
      </c>
      <c r="BN169" s="35">
        <f t="shared" si="230"/>
        <v>1037.7578451786087</v>
      </c>
      <c r="BO169" s="35">
        <f t="shared" si="230"/>
        <v>1074.7962204423295</v>
      </c>
      <c r="BP169" s="35">
        <f t="shared" si="230"/>
        <v>1141.1486872205421</v>
      </c>
      <c r="BQ169" s="35">
        <f t="shared" si="230"/>
        <v>1196.0612770186488</v>
      </c>
      <c r="BR169" s="35">
        <f t="shared" si="230"/>
        <v>1252.107403651326</v>
      </c>
      <c r="BS169" s="35">
        <f t="shared" si="230"/>
        <v>1309.3241273544229</v>
      </c>
    </row>
    <row r="170" spans="6:71">
      <c r="Q170" s="39"/>
      <c r="R170" s="65"/>
      <c r="S170" s="65"/>
      <c r="T170" s="65"/>
      <c r="U170" s="65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</row>
    <row r="171" spans="6:71">
      <c r="F171" t="s">
        <v>184</v>
      </c>
      <c r="Q171" s="39"/>
      <c r="R171" s="35">
        <f>R310</f>
        <v>6.6337309640985662</v>
      </c>
      <c r="S171" s="35">
        <f t="shared" ref="S171:AI171" si="231">S310</f>
        <v>9.6039743811986718</v>
      </c>
      <c r="T171" s="35">
        <f t="shared" si="231"/>
        <v>11.592064345048398</v>
      </c>
      <c r="U171" s="35">
        <f t="shared" si="231"/>
        <v>11.084941760683897</v>
      </c>
      <c r="V171" s="35">
        <f t="shared" si="231"/>
        <v>25.463831411241134</v>
      </c>
      <c r="W171" s="35">
        <f t="shared" si="231"/>
        <v>27.255941337490107</v>
      </c>
      <c r="X171" s="35">
        <f t="shared" si="231"/>
        <v>27.055115262856528</v>
      </c>
      <c r="Y171" s="35">
        <f t="shared" si="231"/>
        <v>7.7126102935468701</v>
      </c>
      <c r="Z171" s="35">
        <f t="shared" si="231"/>
        <v>3.4220361496213219</v>
      </c>
      <c r="AA171" s="35">
        <f t="shared" si="231"/>
        <v>0.9284195864060123</v>
      </c>
      <c r="AB171" s="35">
        <f t="shared" si="231"/>
        <v>0</v>
      </c>
      <c r="AC171" s="35">
        <f t="shared" si="231"/>
        <v>0</v>
      </c>
      <c r="AD171" s="35">
        <f t="shared" si="231"/>
        <v>0</v>
      </c>
      <c r="AE171" s="35">
        <f t="shared" si="231"/>
        <v>0</v>
      </c>
      <c r="AF171" s="35">
        <f t="shared" si="231"/>
        <v>0</v>
      </c>
      <c r="AG171" s="35">
        <f t="shared" si="231"/>
        <v>0</v>
      </c>
      <c r="AH171" s="35">
        <f t="shared" si="231"/>
        <v>0</v>
      </c>
      <c r="AI171" s="35">
        <f t="shared" si="231"/>
        <v>0</v>
      </c>
      <c r="AJ171" s="35">
        <f>AJ310</f>
        <v>0</v>
      </c>
      <c r="AK171" s="35">
        <f t="shared" ref="AK171:BS171" si="232">AK310</f>
        <v>0</v>
      </c>
      <c r="AL171" s="35">
        <f t="shared" si="232"/>
        <v>0</v>
      </c>
      <c r="AM171" s="35">
        <f t="shared" si="232"/>
        <v>0</v>
      </c>
      <c r="AN171" s="35">
        <f t="shared" si="232"/>
        <v>0</v>
      </c>
      <c r="AO171" s="35">
        <f t="shared" si="232"/>
        <v>0</v>
      </c>
      <c r="AP171" s="35">
        <f t="shared" si="232"/>
        <v>0</v>
      </c>
      <c r="AQ171" s="35">
        <f t="shared" si="232"/>
        <v>0</v>
      </c>
      <c r="AR171" s="35">
        <f t="shared" si="232"/>
        <v>0</v>
      </c>
      <c r="AS171" s="35">
        <f t="shared" si="232"/>
        <v>0</v>
      </c>
      <c r="AT171" s="35">
        <f t="shared" si="232"/>
        <v>0</v>
      </c>
      <c r="AU171" s="35">
        <f t="shared" si="232"/>
        <v>0</v>
      </c>
      <c r="AV171" s="35">
        <f t="shared" si="232"/>
        <v>0</v>
      </c>
      <c r="AW171" s="35">
        <f t="shared" si="232"/>
        <v>0</v>
      </c>
      <c r="AX171" s="35">
        <f t="shared" si="232"/>
        <v>0</v>
      </c>
      <c r="AY171" s="35">
        <f t="shared" si="232"/>
        <v>0</v>
      </c>
      <c r="AZ171" s="35">
        <f t="shared" si="232"/>
        <v>0</v>
      </c>
      <c r="BA171" s="35">
        <f t="shared" si="232"/>
        <v>0</v>
      </c>
      <c r="BB171" s="35">
        <f t="shared" si="232"/>
        <v>0</v>
      </c>
      <c r="BC171" s="35">
        <f t="shared" si="232"/>
        <v>0</v>
      </c>
      <c r="BD171" s="35">
        <f t="shared" si="232"/>
        <v>0</v>
      </c>
      <c r="BE171" s="35">
        <f t="shared" si="232"/>
        <v>0</v>
      </c>
      <c r="BF171" s="35">
        <f t="shared" si="232"/>
        <v>0</v>
      </c>
      <c r="BG171" s="35">
        <f t="shared" si="232"/>
        <v>0</v>
      </c>
      <c r="BH171" s="35">
        <f t="shared" si="232"/>
        <v>0</v>
      </c>
      <c r="BI171" s="35">
        <f t="shared" si="232"/>
        <v>0</v>
      </c>
      <c r="BJ171" s="35">
        <f t="shared" si="232"/>
        <v>0</v>
      </c>
      <c r="BK171" s="35">
        <f t="shared" si="232"/>
        <v>0</v>
      </c>
      <c r="BL171" s="35">
        <f t="shared" si="232"/>
        <v>0</v>
      </c>
      <c r="BM171" s="35">
        <f t="shared" si="232"/>
        <v>0</v>
      </c>
      <c r="BN171" s="35">
        <f t="shared" si="232"/>
        <v>10.945148698019558</v>
      </c>
      <c r="BO171" s="35">
        <f t="shared" si="232"/>
        <v>53.608094457013486</v>
      </c>
      <c r="BP171" s="35">
        <f t="shared" si="232"/>
        <v>60.253641830468482</v>
      </c>
      <c r="BQ171" s="35">
        <f t="shared" si="232"/>
        <v>61.460949355324487</v>
      </c>
      <c r="BR171" s="35">
        <f t="shared" si="232"/>
        <v>62.258972624884827</v>
      </c>
      <c r="BS171" s="35">
        <f t="shared" si="232"/>
        <v>62.62449333475174</v>
      </c>
    </row>
    <row r="172" spans="6:71">
      <c r="F172" t="s">
        <v>147</v>
      </c>
      <c r="Q172" s="39"/>
      <c r="R172" s="35">
        <f>R171*$O$17</f>
        <v>3.8807326139976608</v>
      </c>
      <c r="S172" s="35">
        <f t="shared" ref="S172:BS172" si="233">S171*$O$17</f>
        <v>5.6183250130012228</v>
      </c>
      <c r="T172" s="35">
        <f t="shared" si="233"/>
        <v>6.7813576418533126</v>
      </c>
      <c r="U172" s="35">
        <f t="shared" si="233"/>
        <v>6.4846909300000792</v>
      </c>
      <c r="V172" s="35">
        <f t="shared" si="233"/>
        <v>14.896341375576062</v>
      </c>
      <c r="W172" s="35">
        <f t="shared" si="233"/>
        <v>15.944725682431711</v>
      </c>
      <c r="X172" s="35">
        <f t="shared" si="233"/>
        <v>15.827242428771068</v>
      </c>
      <c r="Y172" s="35">
        <f t="shared" si="233"/>
        <v>4.5118770217249189</v>
      </c>
      <c r="Z172" s="35">
        <f t="shared" si="233"/>
        <v>2.0018911475284731</v>
      </c>
      <c r="AA172" s="35">
        <f t="shared" si="233"/>
        <v>0.54312545804751711</v>
      </c>
      <c r="AB172" s="35">
        <f t="shared" si="233"/>
        <v>0</v>
      </c>
      <c r="AC172" s="35">
        <f t="shared" si="233"/>
        <v>0</v>
      </c>
      <c r="AD172" s="35">
        <f t="shared" si="233"/>
        <v>0</v>
      </c>
      <c r="AE172" s="35">
        <f t="shared" si="233"/>
        <v>0</v>
      </c>
      <c r="AF172" s="35">
        <f t="shared" si="233"/>
        <v>0</v>
      </c>
      <c r="AG172" s="35">
        <f t="shared" si="233"/>
        <v>0</v>
      </c>
      <c r="AH172" s="35">
        <f t="shared" si="233"/>
        <v>0</v>
      </c>
      <c r="AI172" s="35">
        <f t="shared" si="233"/>
        <v>0</v>
      </c>
      <c r="AJ172" s="35">
        <f t="shared" si="233"/>
        <v>0</v>
      </c>
      <c r="AK172" s="35">
        <f t="shared" si="233"/>
        <v>0</v>
      </c>
      <c r="AL172" s="35">
        <f t="shared" si="233"/>
        <v>0</v>
      </c>
      <c r="AM172" s="35">
        <f t="shared" si="233"/>
        <v>0</v>
      </c>
      <c r="AN172" s="35">
        <f t="shared" si="233"/>
        <v>0</v>
      </c>
      <c r="AO172" s="35">
        <f t="shared" si="233"/>
        <v>0</v>
      </c>
      <c r="AP172" s="35">
        <f t="shared" si="233"/>
        <v>0</v>
      </c>
      <c r="AQ172" s="35">
        <f t="shared" si="233"/>
        <v>0</v>
      </c>
      <c r="AR172" s="35">
        <f t="shared" si="233"/>
        <v>0</v>
      </c>
      <c r="AS172" s="35">
        <f t="shared" si="233"/>
        <v>0</v>
      </c>
      <c r="AT172" s="35">
        <f t="shared" si="233"/>
        <v>0</v>
      </c>
      <c r="AU172" s="35">
        <f t="shared" si="233"/>
        <v>0</v>
      </c>
      <c r="AV172" s="35">
        <f t="shared" si="233"/>
        <v>0</v>
      </c>
      <c r="AW172" s="35">
        <f t="shared" si="233"/>
        <v>0</v>
      </c>
      <c r="AX172" s="35">
        <f t="shared" si="233"/>
        <v>0</v>
      </c>
      <c r="AY172" s="35">
        <f t="shared" si="233"/>
        <v>0</v>
      </c>
      <c r="AZ172" s="35">
        <f t="shared" si="233"/>
        <v>0</v>
      </c>
      <c r="BA172" s="35">
        <f t="shared" si="233"/>
        <v>0</v>
      </c>
      <c r="BB172" s="35">
        <f t="shared" si="233"/>
        <v>0</v>
      </c>
      <c r="BC172" s="35">
        <f t="shared" si="233"/>
        <v>0</v>
      </c>
      <c r="BD172" s="35">
        <f t="shared" si="233"/>
        <v>0</v>
      </c>
      <c r="BE172" s="35">
        <f t="shared" si="233"/>
        <v>0</v>
      </c>
      <c r="BF172" s="35">
        <f t="shared" si="233"/>
        <v>0</v>
      </c>
      <c r="BG172" s="35">
        <f t="shared" si="233"/>
        <v>0</v>
      </c>
      <c r="BH172" s="35">
        <f t="shared" si="233"/>
        <v>0</v>
      </c>
      <c r="BI172" s="35">
        <f t="shared" si="233"/>
        <v>0</v>
      </c>
      <c r="BJ172" s="35">
        <f t="shared" si="233"/>
        <v>0</v>
      </c>
      <c r="BK172" s="35">
        <f t="shared" si="233"/>
        <v>0</v>
      </c>
      <c r="BL172" s="35">
        <f t="shared" si="233"/>
        <v>0</v>
      </c>
      <c r="BM172" s="35">
        <f t="shared" si="233"/>
        <v>0</v>
      </c>
      <c r="BN172" s="35">
        <f t="shared" si="233"/>
        <v>6.4029119883414412</v>
      </c>
      <c r="BO172" s="35">
        <f t="shared" si="233"/>
        <v>31.360735257352886</v>
      </c>
      <c r="BP172" s="35">
        <f t="shared" si="233"/>
        <v>35.24838047082406</v>
      </c>
      <c r="BQ172" s="35">
        <f t="shared" si="233"/>
        <v>35.954655372864821</v>
      </c>
      <c r="BR172" s="35">
        <f t="shared" si="233"/>
        <v>36.421498985557619</v>
      </c>
      <c r="BS172" s="35">
        <f t="shared" si="233"/>
        <v>36.635328600829766</v>
      </c>
    </row>
    <row r="173" spans="6:71"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</row>
    <row r="174" spans="6:71">
      <c r="F174" t="s">
        <v>269</v>
      </c>
      <c r="K174" s="47" t="s">
        <v>267</v>
      </c>
      <c r="Q174" s="39"/>
      <c r="R174" s="30">
        <v>76.066820821646402</v>
      </c>
      <c r="S174" s="30">
        <v>83.306304680533628</v>
      </c>
      <c r="T174" s="30">
        <v>81.236947338478757</v>
      </c>
      <c r="U174" s="30">
        <v>80.918510158059718</v>
      </c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</row>
    <row r="175" spans="6:71">
      <c r="F175" t="s">
        <v>185</v>
      </c>
      <c r="Q175" s="39"/>
      <c r="R175" s="35">
        <f t="shared" ref="R175:AW175" si="234">R165+R166+R168+R169+R171-R172+R321+R174</f>
        <v>811.27495332404965</v>
      </c>
      <c r="S175" s="35">
        <f t="shared" si="234"/>
        <v>869.11116169126785</v>
      </c>
      <c r="T175" s="35">
        <f t="shared" si="234"/>
        <v>876.13981674905403</v>
      </c>
      <c r="U175" s="35">
        <f t="shared" si="234"/>
        <v>875.91136840174295</v>
      </c>
      <c r="V175" s="35">
        <f t="shared" si="234"/>
        <v>780.66578060313509</v>
      </c>
      <c r="W175" s="35">
        <f t="shared" si="234"/>
        <v>786.77866251091552</v>
      </c>
      <c r="X175" s="35">
        <f t="shared" si="234"/>
        <v>791.86068761218746</v>
      </c>
      <c r="Y175" s="35">
        <f t="shared" si="234"/>
        <v>733.51017552620522</v>
      </c>
      <c r="Z175" s="35">
        <f t="shared" si="234"/>
        <v>731.37331079926719</v>
      </c>
      <c r="AA175" s="35">
        <f t="shared" si="234"/>
        <v>742.63498275448569</v>
      </c>
      <c r="AB175" s="35">
        <f t="shared" si="234"/>
        <v>651.11685002480897</v>
      </c>
      <c r="AC175" s="35">
        <f t="shared" si="234"/>
        <v>665.67004876129181</v>
      </c>
      <c r="AD175" s="35">
        <f t="shared" si="234"/>
        <v>689.18664199088312</v>
      </c>
      <c r="AE175" s="35">
        <f t="shared" si="234"/>
        <v>716.3515709886824</v>
      </c>
      <c r="AF175" s="35">
        <f t="shared" si="234"/>
        <v>744.71473075305437</v>
      </c>
      <c r="AG175" s="35">
        <f t="shared" si="234"/>
        <v>776.85783654185968</v>
      </c>
      <c r="AH175" s="35">
        <f t="shared" si="234"/>
        <v>810.34644830548336</v>
      </c>
      <c r="AI175" s="35">
        <f t="shared" si="234"/>
        <v>846.24716455859038</v>
      </c>
      <c r="AJ175" s="35">
        <f t="shared" si="234"/>
        <v>884.32058353573439</v>
      </c>
      <c r="AK175" s="35">
        <f t="shared" si="234"/>
        <v>924.69679982535922</v>
      </c>
      <c r="AL175" s="35">
        <f t="shared" si="234"/>
        <v>969.67398944437275</v>
      </c>
      <c r="AM175" s="35">
        <f t="shared" si="234"/>
        <v>1017.274684652446</v>
      </c>
      <c r="AN175" s="35">
        <f t="shared" si="234"/>
        <v>1067.600350131052</v>
      </c>
      <c r="AO175" s="35">
        <f t="shared" si="234"/>
        <v>1120.7706711371034</v>
      </c>
      <c r="AP175" s="35">
        <f t="shared" si="234"/>
        <v>1201.3394476800156</v>
      </c>
      <c r="AQ175" s="35">
        <f t="shared" si="234"/>
        <v>1272.9613422175958</v>
      </c>
      <c r="AR175" s="35">
        <f t="shared" si="234"/>
        <v>1335.2956882455408</v>
      </c>
      <c r="AS175" s="35">
        <f t="shared" si="234"/>
        <v>1400.9595382324144</v>
      </c>
      <c r="AT175" s="35">
        <f t="shared" si="234"/>
        <v>1470.1124834236593</v>
      </c>
      <c r="AU175" s="35">
        <f t="shared" si="234"/>
        <v>1552.2630673755409</v>
      </c>
      <c r="AV175" s="35">
        <f t="shared" si="234"/>
        <v>1637.4229731873108</v>
      </c>
      <c r="AW175" s="35">
        <f t="shared" si="234"/>
        <v>1724.3023699276696</v>
      </c>
      <c r="AX175" s="35">
        <f t="shared" ref="AX175:BS175" si="235">AX165+AX166+AX168+AX169+AX171-AX172+AX321+AX174</f>
        <v>1814.4873106565958</v>
      </c>
      <c r="AY175" s="35">
        <f t="shared" si="235"/>
        <v>1909.2917729690423</v>
      </c>
      <c r="AZ175" s="35">
        <f t="shared" si="235"/>
        <v>2006.2359562650472</v>
      </c>
      <c r="BA175" s="35">
        <f t="shared" si="235"/>
        <v>2100.9083154240061</v>
      </c>
      <c r="BB175" s="35">
        <f t="shared" si="235"/>
        <v>2193.5759327985834</v>
      </c>
      <c r="BC175" s="35">
        <f t="shared" si="235"/>
        <v>2296.1737790652651</v>
      </c>
      <c r="BD175" s="35">
        <f t="shared" si="235"/>
        <v>2402.252651140418</v>
      </c>
      <c r="BE175" s="35">
        <f t="shared" si="235"/>
        <v>2506.2098240743653</v>
      </c>
      <c r="BF175" s="35">
        <f t="shared" si="235"/>
        <v>2615.3412921934118</v>
      </c>
      <c r="BG175" s="35">
        <f t="shared" si="235"/>
        <v>2743.6527748833214</v>
      </c>
      <c r="BH175" s="35">
        <f t="shared" si="235"/>
        <v>2875.8938890514278</v>
      </c>
      <c r="BI175" s="35">
        <f t="shared" si="235"/>
        <v>3014.2780164504102</v>
      </c>
      <c r="BJ175" s="35">
        <f t="shared" si="235"/>
        <v>3141.6280158227628</v>
      </c>
      <c r="BK175" s="35">
        <f t="shared" si="235"/>
        <v>3265.6954389943135</v>
      </c>
      <c r="BL175" s="35">
        <f t="shared" si="235"/>
        <v>3392.270199891952</v>
      </c>
      <c r="BM175" s="35">
        <f t="shared" si="235"/>
        <v>3528.1991504134985</v>
      </c>
      <c r="BN175" s="35">
        <f t="shared" si="235"/>
        <v>3676.6324841139622</v>
      </c>
      <c r="BO175" s="35">
        <f t="shared" si="235"/>
        <v>3838.021570200448</v>
      </c>
      <c r="BP175" s="35">
        <f t="shared" si="235"/>
        <v>4019.2058123578799</v>
      </c>
      <c r="BQ175" s="35">
        <f t="shared" si="235"/>
        <v>4191.2996400972534</v>
      </c>
      <c r="BR175" s="35">
        <f t="shared" si="235"/>
        <v>4369.7490130857559</v>
      </c>
      <c r="BS175" s="35">
        <f t="shared" si="235"/>
        <v>4554.9088116833036</v>
      </c>
    </row>
    <row r="176" spans="6:71"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</row>
    <row r="177" spans="3:71" ht="15" thickBot="1">
      <c r="C177" s="28" t="s">
        <v>186</v>
      </c>
      <c r="D177" s="28"/>
      <c r="E177" s="28"/>
      <c r="F177" s="29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</row>
    <row r="178" spans="3:71"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</row>
    <row r="179" spans="3:71">
      <c r="F179" s="38" t="s">
        <v>187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</row>
    <row r="180" spans="3:71"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</row>
    <row r="181" spans="3:71">
      <c r="F181" t="s">
        <v>188</v>
      </c>
      <c r="L181" s="22"/>
      <c r="Q181" s="39"/>
      <c r="R181" s="35">
        <f>Q186</f>
        <v>3504.21</v>
      </c>
      <c r="S181" s="35">
        <f t="shared" ref="S181:BS181" si="236">R186</f>
        <v>3559.5918679810352</v>
      </c>
      <c r="T181" s="35">
        <f t="shared" si="236"/>
        <v>3594.379020370799</v>
      </c>
      <c r="U181" s="35">
        <f t="shared" si="236"/>
        <v>3630.800223713677</v>
      </c>
      <c r="V181" s="35">
        <f t="shared" si="236"/>
        <v>3665.6883967661261</v>
      </c>
      <c r="W181" s="35">
        <f t="shared" si="236"/>
        <v>3433.237760343105</v>
      </c>
      <c r="X181" s="35">
        <f t="shared" si="236"/>
        <v>3225.1233043016991</v>
      </c>
      <c r="Y181" s="35">
        <f t="shared" si="236"/>
        <v>3035.6758971450317</v>
      </c>
      <c r="Z181" s="35">
        <f t="shared" si="236"/>
        <v>2864.5723820327885</v>
      </c>
      <c r="AA181" s="35">
        <f t="shared" si="236"/>
        <v>2707.3870023689324</v>
      </c>
      <c r="AB181" s="35">
        <f t="shared" si="236"/>
        <v>2557.4832010561026</v>
      </c>
      <c r="AC181" s="35">
        <f t="shared" si="236"/>
        <v>2433.5093644410817</v>
      </c>
      <c r="AD181" s="35">
        <f t="shared" si="236"/>
        <v>2334.220351913149</v>
      </c>
      <c r="AE181" s="35">
        <f t="shared" si="236"/>
        <v>2243.0755868755459</v>
      </c>
      <c r="AF181" s="35">
        <f t="shared" si="236"/>
        <v>2154.3228249691142</v>
      </c>
      <c r="AG181" s="35">
        <f t="shared" si="236"/>
        <v>2068.5474562705954</v>
      </c>
      <c r="AH181" s="35">
        <f t="shared" si="236"/>
        <v>1985.4661214843895</v>
      </c>
      <c r="AI181" s="35">
        <f t="shared" si="236"/>
        <v>1902.9797429832436</v>
      </c>
      <c r="AJ181" s="35">
        <f t="shared" si="236"/>
        <v>1822.1613224586431</v>
      </c>
      <c r="AK181" s="35">
        <f t="shared" si="236"/>
        <v>1742.767917998279</v>
      </c>
      <c r="AL181" s="35">
        <f t="shared" si="236"/>
        <v>1664.5792355996525</v>
      </c>
      <c r="AM181" s="35">
        <f t="shared" si="236"/>
        <v>1588.6049167240121</v>
      </c>
      <c r="AN181" s="35">
        <f t="shared" si="236"/>
        <v>1513.3994401188393</v>
      </c>
      <c r="AO181" s="35">
        <f t="shared" si="236"/>
        <v>1438.9289154748333</v>
      </c>
      <c r="AP181" s="35">
        <f t="shared" si="236"/>
        <v>1365.1609266040857</v>
      </c>
      <c r="AQ181" s="35">
        <f t="shared" si="236"/>
        <v>1292.0645418712882</v>
      </c>
      <c r="AR181" s="35">
        <f t="shared" si="236"/>
        <v>1219.4835864388044</v>
      </c>
      <c r="AS181" s="35">
        <f t="shared" si="236"/>
        <v>1147.5191827559281</v>
      </c>
      <c r="AT181" s="35">
        <f t="shared" si="236"/>
        <v>1076.1471642379977</v>
      </c>
      <c r="AU181" s="35">
        <f t="shared" si="236"/>
        <v>1005.3411022494158</v>
      </c>
      <c r="AV181" s="35">
        <f t="shared" si="236"/>
        <v>936.63525009624107</v>
      </c>
      <c r="AW181" s="35">
        <f t="shared" si="236"/>
        <v>870.62435591562075</v>
      </c>
      <c r="AX181" s="35">
        <f t="shared" si="236"/>
        <v>800.36454469170531</v>
      </c>
      <c r="AY181" s="35">
        <f t="shared" si="236"/>
        <v>728.38244413009215</v>
      </c>
      <c r="AZ181" s="35">
        <f t="shared" si="236"/>
        <v>659.11344886922859</v>
      </c>
      <c r="BA181" s="35">
        <f t="shared" si="236"/>
        <v>594.61769962753533</v>
      </c>
      <c r="BB181" s="35">
        <f t="shared" si="236"/>
        <v>536.77910019474984</v>
      </c>
      <c r="BC181" s="35">
        <f t="shared" si="236"/>
        <v>482.06783425652964</v>
      </c>
      <c r="BD181" s="35">
        <f t="shared" si="236"/>
        <v>431.56880322110311</v>
      </c>
      <c r="BE181" s="35">
        <f t="shared" si="236"/>
        <v>387.26317157988876</v>
      </c>
      <c r="BF181" s="35">
        <f t="shared" si="236"/>
        <v>349.61689560242144</v>
      </c>
      <c r="BG181" s="35">
        <f t="shared" si="236"/>
        <v>316.0628473613296</v>
      </c>
      <c r="BH181" s="35">
        <f t="shared" si="236"/>
        <v>287.21080350821069</v>
      </c>
      <c r="BI181" s="35">
        <f t="shared" si="236"/>
        <v>260.91325890935803</v>
      </c>
      <c r="BJ181" s="35">
        <f t="shared" si="236"/>
        <v>236.83497011748764</v>
      </c>
      <c r="BK181" s="35">
        <f t="shared" si="236"/>
        <v>217.67905144499872</v>
      </c>
      <c r="BL181" s="35">
        <f t="shared" si="236"/>
        <v>201.54557463619216</v>
      </c>
      <c r="BM181" s="35">
        <f t="shared" si="236"/>
        <v>191.06220911180569</v>
      </c>
      <c r="BN181" s="35">
        <f t="shared" si="236"/>
        <v>183.81545226597376</v>
      </c>
      <c r="BO181" s="35">
        <f t="shared" si="236"/>
        <v>177.06934407294793</v>
      </c>
      <c r="BP181" s="35">
        <f t="shared" si="236"/>
        <v>170.69676052766167</v>
      </c>
      <c r="BQ181" s="35">
        <f t="shared" si="236"/>
        <v>166.4953701327741</v>
      </c>
      <c r="BR181" s="35">
        <f t="shared" si="236"/>
        <v>162.47088038609232</v>
      </c>
      <c r="BS181" s="35">
        <f t="shared" si="236"/>
        <v>158.61584283927084</v>
      </c>
    </row>
    <row r="182" spans="3:71">
      <c r="F182" t="s">
        <v>189</v>
      </c>
      <c r="K182" s="47" t="s">
        <v>267</v>
      </c>
      <c r="L182" s="22" t="s">
        <v>190</v>
      </c>
      <c r="Q182" s="39"/>
      <c r="R182" s="30">
        <v>369.89444559067829</v>
      </c>
      <c r="S182" s="30">
        <v>383.7232432617451</v>
      </c>
      <c r="T182" s="30">
        <v>385.23345456784301</v>
      </c>
      <c r="U182" s="30">
        <v>384.04449838743221</v>
      </c>
      <c r="V182" s="30">
        <v>232.45063642302085</v>
      </c>
      <c r="W182" s="30">
        <v>208.1144560414061</v>
      </c>
      <c r="X182" s="30">
        <v>189.4474071566674</v>
      </c>
      <c r="Y182" s="30">
        <v>171.10351511224323</v>
      </c>
      <c r="Z182" s="30">
        <v>157.18537966385594</v>
      </c>
      <c r="AA182" s="30">
        <v>149.90380131282953</v>
      </c>
      <c r="AB182" s="30">
        <v>123.97383661502091</v>
      </c>
      <c r="AC182" s="30">
        <v>99.289012527932726</v>
      </c>
      <c r="AD182" s="30">
        <v>91.144765037603051</v>
      </c>
      <c r="AE182" s="30">
        <v>88.752761906431672</v>
      </c>
      <c r="AF182" s="30">
        <v>85.775368698518889</v>
      </c>
      <c r="AG182" s="30">
        <v>83.081334786205844</v>
      </c>
      <c r="AH182" s="30">
        <v>82.486378501145879</v>
      </c>
      <c r="AI182" s="30">
        <v>80.818420524600398</v>
      </c>
      <c r="AJ182" s="30">
        <v>79.39340446036411</v>
      </c>
      <c r="AK182" s="30">
        <v>78.188682398626568</v>
      </c>
      <c r="AL182" s="30">
        <v>75.974318875640506</v>
      </c>
      <c r="AM182" s="30">
        <v>75.205476605172976</v>
      </c>
      <c r="AN182" s="30">
        <v>74.47052464400609</v>
      </c>
      <c r="AO182" s="30">
        <v>73.767988870747473</v>
      </c>
      <c r="AP182" s="30">
        <v>73.096384732797517</v>
      </c>
      <c r="AQ182" s="30">
        <v>72.580955432483648</v>
      </c>
      <c r="AR182" s="30">
        <v>71.964403682876366</v>
      </c>
      <c r="AS182" s="30">
        <v>71.372018517930343</v>
      </c>
      <c r="AT182" s="30">
        <v>70.806061988581902</v>
      </c>
      <c r="AU182" s="30">
        <v>68.705852153174732</v>
      </c>
      <c r="AV182" s="30">
        <v>66.010894180620255</v>
      </c>
      <c r="AW182" s="30">
        <v>70.259811223915406</v>
      </c>
      <c r="AX182" s="30">
        <v>71.98210056161318</v>
      </c>
      <c r="AY182" s="30">
        <v>69.26899526086352</v>
      </c>
      <c r="AZ182" s="30">
        <v>64.495749241693247</v>
      </c>
      <c r="BA182" s="30">
        <v>57.838599432785529</v>
      </c>
      <c r="BB182" s="30">
        <v>54.711265938220237</v>
      </c>
      <c r="BC182" s="30">
        <v>50.499031035426526</v>
      </c>
      <c r="BD182" s="30">
        <v>44.305631641214376</v>
      </c>
      <c r="BE182" s="30">
        <v>37.646275977467354</v>
      </c>
      <c r="BF182" s="30">
        <v>33.554048241091813</v>
      </c>
      <c r="BG182" s="30">
        <v>28.852043853118897</v>
      </c>
      <c r="BH182" s="30">
        <v>26.297544598852635</v>
      </c>
      <c r="BI182" s="30">
        <v>24.078288791870389</v>
      </c>
      <c r="BJ182" s="30">
        <v>19.155918672488923</v>
      </c>
      <c r="BK182" s="30">
        <v>16.133476808806563</v>
      </c>
      <c r="BL182" s="30">
        <v>10.48336552438648</v>
      </c>
      <c r="BM182" s="30">
        <v>7.2467568458319285</v>
      </c>
      <c r="BN182" s="30">
        <v>6.7461081930258278</v>
      </c>
      <c r="BO182" s="30">
        <v>6.3725835452862558</v>
      </c>
      <c r="BP182" s="30">
        <v>4.2013903948875626</v>
      </c>
      <c r="BQ182" s="30">
        <v>4.0244897466817715</v>
      </c>
      <c r="BR182" s="30">
        <v>3.8550375468214861</v>
      </c>
      <c r="BS182" s="30">
        <v>3.6927201764290021</v>
      </c>
    </row>
    <row r="183" spans="3:71"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</row>
    <row r="184" spans="3:71">
      <c r="F184" t="s">
        <v>191</v>
      </c>
      <c r="K184" s="47" t="s">
        <v>267</v>
      </c>
      <c r="Q184" s="39"/>
      <c r="R184" s="30">
        <v>425.27631357171367</v>
      </c>
      <c r="S184" s="30">
        <v>418.51039565150904</v>
      </c>
      <c r="T184" s="30">
        <v>421.6546579107212</v>
      </c>
      <c r="U184" s="30">
        <v>418.93267143988123</v>
      </c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</row>
    <row r="185" spans="3:71"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</row>
    <row r="186" spans="3:71">
      <c r="F186" t="s">
        <v>192</v>
      </c>
      <c r="K186" s="47" t="s">
        <v>288</v>
      </c>
      <c r="O186" s="40"/>
      <c r="Q186" s="36">
        <v>3504.21</v>
      </c>
      <c r="R186" s="35">
        <f>R181-R182+R184</f>
        <v>3559.5918679810352</v>
      </c>
      <c r="S186" s="35">
        <f t="shared" ref="S186:BS186" si="237">S181-S182+S184</f>
        <v>3594.379020370799</v>
      </c>
      <c r="T186" s="35">
        <f t="shared" si="237"/>
        <v>3630.800223713677</v>
      </c>
      <c r="U186" s="35">
        <f t="shared" si="237"/>
        <v>3665.6883967661261</v>
      </c>
      <c r="V186" s="35">
        <f t="shared" si="237"/>
        <v>3433.237760343105</v>
      </c>
      <c r="W186" s="35">
        <f t="shared" si="237"/>
        <v>3225.1233043016991</v>
      </c>
      <c r="X186" s="35">
        <f t="shared" si="237"/>
        <v>3035.6758971450317</v>
      </c>
      <c r="Y186" s="35">
        <f t="shared" si="237"/>
        <v>2864.5723820327885</v>
      </c>
      <c r="Z186" s="35">
        <f t="shared" si="237"/>
        <v>2707.3870023689324</v>
      </c>
      <c r="AA186" s="35">
        <f t="shared" si="237"/>
        <v>2557.4832010561026</v>
      </c>
      <c r="AB186" s="35">
        <f t="shared" si="237"/>
        <v>2433.5093644410817</v>
      </c>
      <c r="AC186" s="35">
        <f t="shared" si="237"/>
        <v>2334.220351913149</v>
      </c>
      <c r="AD186" s="35">
        <f t="shared" si="237"/>
        <v>2243.0755868755459</v>
      </c>
      <c r="AE186" s="35">
        <f t="shared" si="237"/>
        <v>2154.3228249691142</v>
      </c>
      <c r="AF186" s="35">
        <f t="shared" si="237"/>
        <v>2068.5474562705954</v>
      </c>
      <c r="AG186" s="35">
        <f t="shared" si="237"/>
        <v>1985.4661214843895</v>
      </c>
      <c r="AH186" s="35">
        <f t="shared" si="237"/>
        <v>1902.9797429832436</v>
      </c>
      <c r="AI186" s="35">
        <f t="shared" si="237"/>
        <v>1822.1613224586431</v>
      </c>
      <c r="AJ186" s="35">
        <f t="shared" si="237"/>
        <v>1742.767917998279</v>
      </c>
      <c r="AK186" s="35">
        <f t="shared" si="237"/>
        <v>1664.5792355996525</v>
      </c>
      <c r="AL186" s="35">
        <f t="shared" si="237"/>
        <v>1588.6049167240121</v>
      </c>
      <c r="AM186" s="35">
        <f t="shared" si="237"/>
        <v>1513.3994401188393</v>
      </c>
      <c r="AN186" s="35">
        <f t="shared" si="237"/>
        <v>1438.9289154748333</v>
      </c>
      <c r="AO186" s="35">
        <f t="shared" si="237"/>
        <v>1365.1609266040857</v>
      </c>
      <c r="AP186" s="35">
        <f t="shared" si="237"/>
        <v>1292.0645418712882</v>
      </c>
      <c r="AQ186" s="35">
        <f t="shared" si="237"/>
        <v>1219.4835864388044</v>
      </c>
      <c r="AR186" s="35">
        <f t="shared" si="237"/>
        <v>1147.5191827559281</v>
      </c>
      <c r="AS186" s="35">
        <f t="shared" si="237"/>
        <v>1076.1471642379977</v>
      </c>
      <c r="AT186" s="35">
        <f t="shared" si="237"/>
        <v>1005.3411022494158</v>
      </c>
      <c r="AU186" s="35">
        <f t="shared" si="237"/>
        <v>936.63525009624107</v>
      </c>
      <c r="AV186" s="35">
        <f t="shared" si="237"/>
        <v>870.62435591562075</v>
      </c>
      <c r="AW186" s="35">
        <f t="shared" si="237"/>
        <v>800.36454469170531</v>
      </c>
      <c r="AX186" s="35">
        <f t="shared" si="237"/>
        <v>728.38244413009215</v>
      </c>
      <c r="AY186" s="35">
        <f t="shared" si="237"/>
        <v>659.11344886922859</v>
      </c>
      <c r="AZ186" s="35">
        <f t="shared" si="237"/>
        <v>594.61769962753533</v>
      </c>
      <c r="BA186" s="35">
        <f t="shared" si="237"/>
        <v>536.77910019474984</v>
      </c>
      <c r="BB186" s="35">
        <f t="shared" si="237"/>
        <v>482.06783425652964</v>
      </c>
      <c r="BC186" s="35">
        <f t="shared" si="237"/>
        <v>431.56880322110311</v>
      </c>
      <c r="BD186" s="35">
        <f t="shared" si="237"/>
        <v>387.26317157988876</v>
      </c>
      <c r="BE186" s="35">
        <f t="shared" si="237"/>
        <v>349.61689560242144</v>
      </c>
      <c r="BF186" s="35">
        <f t="shared" si="237"/>
        <v>316.0628473613296</v>
      </c>
      <c r="BG186" s="35">
        <f t="shared" si="237"/>
        <v>287.21080350821069</v>
      </c>
      <c r="BH186" s="35">
        <f t="shared" si="237"/>
        <v>260.91325890935803</v>
      </c>
      <c r="BI186" s="35">
        <f t="shared" si="237"/>
        <v>236.83497011748764</v>
      </c>
      <c r="BJ186" s="35">
        <f t="shared" si="237"/>
        <v>217.67905144499872</v>
      </c>
      <c r="BK186" s="35">
        <f t="shared" si="237"/>
        <v>201.54557463619216</v>
      </c>
      <c r="BL186" s="35">
        <f t="shared" si="237"/>
        <v>191.06220911180569</v>
      </c>
      <c r="BM186" s="35">
        <f t="shared" si="237"/>
        <v>183.81545226597376</v>
      </c>
      <c r="BN186" s="35">
        <f t="shared" si="237"/>
        <v>177.06934407294793</v>
      </c>
      <c r="BO186" s="35">
        <f t="shared" si="237"/>
        <v>170.69676052766167</v>
      </c>
      <c r="BP186" s="35">
        <f t="shared" si="237"/>
        <v>166.4953701327741</v>
      </c>
      <c r="BQ186" s="35">
        <f t="shared" si="237"/>
        <v>162.47088038609232</v>
      </c>
      <c r="BR186" s="35">
        <f t="shared" si="237"/>
        <v>158.61584283927084</v>
      </c>
      <c r="BS186" s="35">
        <f t="shared" si="237"/>
        <v>154.92312266284185</v>
      </c>
    </row>
    <row r="187" spans="3:71"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</row>
    <row r="188" spans="3:71">
      <c r="F188" t="s">
        <v>193</v>
      </c>
      <c r="R188" s="39"/>
      <c r="S188" s="39"/>
      <c r="T188" s="39"/>
      <c r="U188" s="39"/>
      <c r="V188" s="35">
        <f t="shared" ref="V188:BA188" si="238">V40*V8</f>
        <v>334.73460896319568</v>
      </c>
      <c r="W188" s="35">
        <f t="shared" si="238"/>
        <v>341.64576255050889</v>
      </c>
      <c r="X188" s="35">
        <f t="shared" si="238"/>
        <v>349.38401874828844</v>
      </c>
      <c r="Y188" s="35">
        <f t="shared" si="238"/>
        <v>358.0648567472976</v>
      </c>
      <c r="Z188" s="35">
        <f t="shared" si="238"/>
        <v>371.78313046888695</v>
      </c>
      <c r="AA188" s="35">
        <f t="shared" si="238"/>
        <v>387.52949676596575</v>
      </c>
      <c r="AB188" s="35">
        <f t="shared" si="238"/>
        <v>404.63277615616153</v>
      </c>
      <c r="AC188" s="35">
        <f t="shared" si="238"/>
        <v>430.67425297048743</v>
      </c>
      <c r="AD188" s="35">
        <f t="shared" si="238"/>
        <v>459.08702222035384</v>
      </c>
      <c r="AE188" s="35">
        <f t="shared" si="238"/>
        <v>489.50368490851434</v>
      </c>
      <c r="AF188" s="35">
        <f t="shared" si="238"/>
        <v>521.89692164643736</v>
      </c>
      <c r="AG188" s="35">
        <f t="shared" si="238"/>
        <v>556.41226472309393</v>
      </c>
      <c r="AH188" s="35">
        <f t="shared" si="238"/>
        <v>593.02657960201986</v>
      </c>
      <c r="AI188" s="35">
        <f t="shared" si="238"/>
        <v>631.88893649429724</v>
      </c>
      <c r="AJ188" s="35">
        <f t="shared" si="238"/>
        <v>673.08883981273368</v>
      </c>
      <c r="AK188" s="35">
        <f t="shared" si="238"/>
        <v>716.74321626217761</v>
      </c>
      <c r="AL188" s="35">
        <f t="shared" si="238"/>
        <v>762.97299829922713</v>
      </c>
      <c r="AM188" s="35">
        <f t="shared" si="238"/>
        <v>811.74803669135383</v>
      </c>
      <c r="AN188" s="35">
        <f t="shared" si="238"/>
        <v>863.17682760986611</v>
      </c>
      <c r="AO188" s="35">
        <f t="shared" si="238"/>
        <v>917.3729864716164</v>
      </c>
      <c r="AP188" s="35">
        <f t="shared" si="238"/>
        <v>974.45452053821987</v>
      </c>
      <c r="AQ188" s="35">
        <f t="shared" si="238"/>
        <v>1032.7913843309523</v>
      </c>
      <c r="AR188" s="35">
        <f t="shared" si="238"/>
        <v>1093.177588036076</v>
      </c>
      <c r="AS188" s="35">
        <f t="shared" si="238"/>
        <v>1156.5212078683417</v>
      </c>
      <c r="AT188" s="35">
        <f t="shared" si="238"/>
        <v>1222.9276300858062</v>
      </c>
      <c r="AU188" s="35">
        <f t="shared" si="238"/>
        <v>1292.5028595838951</v>
      </c>
      <c r="AV188" s="35">
        <f t="shared" si="238"/>
        <v>1364.6828842863697</v>
      </c>
      <c r="AW188" s="35">
        <f t="shared" si="238"/>
        <v>1439.5569455875118</v>
      </c>
      <c r="AX188" s="35">
        <f t="shared" si="238"/>
        <v>1517.31707956579</v>
      </c>
      <c r="AY188" s="35">
        <f t="shared" si="238"/>
        <v>1598.0633787027389</v>
      </c>
      <c r="AZ188" s="35">
        <f t="shared" si="238"/>
        <v>1681.8131584680452</v>
      </c>
      <c r="BA188" s="35">
        <f t="shared" si="238"/>
        <v>1768.7638090608732</v>
      </c>
      <c r="BB188" s="35">
        <f t="shared" ref="BB188:BS188" si="239">BB40*BB8</f>
        <v>1859.4516689257534</v>
      </c>
      <c r="BC188" s="35">
        <f t="shared" si="239"/>
        <v>1954.4545548024475</v>
      </c>
      <c r="BD188" s="35">
        <f t="shared" si="239"/>
        <v>2053.5593647994433</v>
      </c>
      <c r="BE188" s="35">
        <f t="shared" si="239"/>
        <v>2156.9919053820604</v>
      </c>
      <c r="BF188" s="35">
        <f t="shared" si="239"/>
        <v>2265.4056054250664</v>
      </c>
      <c r="BG188" s="35">
        <f t="shared" si="239"/>
        <v>2379.0043120576097</v>
      </c>
      <c r="BH188" s="35">
        <f t="shared" si="239"/>
        <v>2497.0102887855573</v>
      </c>
      <c r="BI188" s="35">
        <f t="shared" si="239"/>
        <v>2619.652536296057</v>
      </c>
      <c r="BJ188" s="35">
        <f t="shared" si="239"/>
        <v>2747.0273149410486</v>
      </c>
      <c r="BK188" s="35">
        <f t="shared" si="239"/>
        <v>2880.474304890774</v>
      </c>
      <c r="BL188" s="35">
        <f t="shared" si="239"/>
        <v>3020.9282422408755</v>
      </c>
      <c r="BM188" s="35">
        <f t="shared" si="239"/>
        <v>3169.0140428618283</v>
      </c>
      <c r="BN188" s="35">
        <f t="shared" si="239"/>
        <v>3324.9360833895198</v>
      </c>
      <c r="BO188" s="35">
        <f t="shared" si="239"/>
        <v>3489.0219091131239</v>
      </c>
      <c r="BP188" s="35">
        <f t="shared" si="239"/>
        <v>3662.2223221769323</v>
      </c>
      <c r="BQ188" s="35">
        <f t="shared" si="239"/>
        <v>3843.0881778373164</v>
      </c>
      <c r="BR188" s="35">
        <f t="shared" si="239"/>
        <v>4032.9901222844501</v>
      </c>
      <c r="BS188" s="35">
        <f t="shared" si="239"/>
        <v>4232.4950972374954</v>
      </c>
    </row>
    <row r="189" spans="3:71"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</row>
    <row r="190" spans="3:71">
      <c r="F190" s="38" t="s">
        <v>194</v>
      </c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</row>
    <row r="191" spans="3:71" hidden="1" outlineLevel="1">
      <c r="F191" t="s">
        <v>195</v>
      </c>
      <c r="L191" s="22" t="s">
        <v>196</v>
      </c>
      <c r="O191" s="22">
        <v>5</v>
      </c>
      <c r="R191" s="35">
        <f t="shared" ref="R191:AW191" si="240">IF($O191=R$2,R$188,IF(R$2&gt;$O191,Q191-Q192,0))</f>
        <v>0</v>
      </c>
      <c r="S191" s="35">
        <f t="shared" si="240"/>
        <v>0</v>
      </c>
      <c r="T191" s="35">
        <f t="shared" si="240"/>
        <v>0</v>
      </c>
      <c r="U191" s="35">
        <f t="shared" si="240"/>
        <v>0</v>
      </c>
      <c r="V191" s="35">
        <f t="shared" si="240"/>
        <v>334.73460896319568</v>
      </c>
      <c r="W191" s="35">
        <f t="shared" si="240"/>
        <v>317.99787851503589</v>
      </c>
      <c r="X191" s="35">
        <f t="shared" si="240"/>
        <v>302.09798458928412</v>
      </c>
      <c r="Y191" s="35">
        <f t="shared" si="240"/>
        <v>286.99308535981993</v>
      </c>
      <c r="Z191" s="35">
        <f t="shared" si="240"/>
        <v>272.64343109182892</v>
      </c>
      <c r="AA191" s="35">
        <f t="shared" si="240"/>
        <v>259.01125953723749</v>
      </c>
      <c r="AB191" s="35">
        <f t="shared" si="240"/>
        <v>246.06069656037562</v>
      </c>
      <c r="AC191" s="35">
        <f t="shared" si="240"/>
        <v>233.75766173235684</v>
      </c>
      <c r="AD191" s="35">
        <f t="shared" si="240"/>
        <v>222.06977864573901</v>
      </c>
      <c r="AE191" s="35">
        <f t="shared" si="240"/>
        <v>210.96628971345206</v>
      </c>
      <c r="AF191" s="35">
        <f t="shared" si="240"/>
        <v>200.41797522777946</v>
      </c>
      <c r="AG191" s="35">
        <f t="shared" si="240"/>
        <v>190.3970764663905</v>
      </c>
      <c r="AH191" s="35">
        <f t="shared" si="240"/>
        <v>180.87722264307098</v>
      </c>
      <c r="AI191" s="35">
        <f t="shared" si="240"/>
        <v>171.83336151091743</v>
      </c>
      <c r="AJ191" s="35">
        <f t="shared" si="240"/>
        <v>163.24169343537156</v>
      </c>
      <c r="AK191" s="35">
        <f t="shared" si="240"/>
        <v>155.07960876360298</v>
      </c>
      <c r="AL191" s="35">
        <f t="shared" si="240"/>
        <v>147.32562832542283</v>
      </c>
      <c r="AM191" s="35">
        <f t="shared" si="240"/>
        <v>139.95934690915169</v>
      </c>
      <c r="AN191" s="35">
        <f t="shared" si="240"/>
        <v>132.96137956369409</v>
      </c>
      <c r="AO191" s="35">
        <f t="shared" si="240"/>
        <v>126.31331058550938</v>
      </c>
      <c r="AP191" s="35">
        <f t="shared" si="240"/>
        <v>119.99764505623392</v>
      </c>
      <c r="AQ191" s="35">
        <f t="shared" si="240"/>
        <v>113.99776280342222</v>
      </c>
      <c r="AR191" s="35">
        <f t="shared" si="240"/>
        <v>108.29787466325111</v>
      </c>
      <c r="AS191" s="35">
        <f t="shared" si="240"/>
        <v>102.88298093008855</v>
      </c>
      <c r="AT191" s="35">
        <f t="shared" si="240"/>
        <v>97.738831883584126</v>
      </c>
      <c r="AU191" s="35">
        <f t="shared" si="240"/>
        <v>92.851890289404921</v>
      </c>
      <c r="AV191" s="35">
        <f t="shared" si="240"/>
        <v>88.209295774934674</v>
      </c>
      <c r="AW191" s="35">
        <f t="shared" si="240"/>
        <v>83.798830986187937</v>
      </c>
      <c r="AX191" s="35">
        <f t="shared" ref="AX191:BS191" si="241">IF($O191=AX$2,AX$188,IF(AX$2&gt;$O191,AW191-AW192,0))</f>
        <v>79.608889436878542</v>
      </c>
      <c r="AY191" s="35">
        <f t="shared" si="241"/>
        <v>75.628444965034618</v>
      </c>
      <c r="AZ191" s="35">
        <f t="shared" si="241"/>
        <v>71.847022716782888</v>
      </c>
      <c r="BA191" s="35">
        <f t="shared" si="241"/>
        <v>68.25467158094375</v>
      </c>
      <c r="BB191" s="35">
        <f t="shared" si="241"/>
        <v>64.841938001896565</v>
      </c>
      <c r="BC191" s="35">
        <f t="shared" si="241"/>
        <v>61.599841101801736</v>
      </c>
      <c r="BD191" s="35">
        <f t="shared" si="241"/>
        <v>58.519849046711649</v>
      </c>
      <c r="BE191" s="35">
        <f t="shared" si="241"/>
        <v>55.593856594376064</v>
      </c>
      <c r="BF191" s="35">
        <f t="shared" si="241"/>
        <v>52.814163764657259</v>
      </c>
      <c r="BG191" s="35">
        <f t="shared" si="241"/>
        <v>50.173455576424395</v>
      </c>
      <c r="BH191" s="35">
        <f t="shared" si="241"/>
        <v>47.664782797603173</v>
      </c>
      <c r="BI191" s="35">
        <f t="shared" si="241"/>
        <v>45.281543657723013</v>
      </c>
      <c r="BJ191" s="35">
        <f t="shared" si="241"/>
        <v>43.017466474836866</v>
      </c>
      <c r="BK191" s="35">
        <f t="shared" si="241"/>
        <v>40.866593151095024</v>
      </c>
      <c r="BL191" s="35">
        <f t="shared" si="241"/>
        <v>38.823263493540274</v>
      </c>
      <c r="BM191" s="35">
        <f t="shared" si="241"/>
        <v>36.882100318863259</v>
      </c>
      <c r="BN191" s="35">
        <f t="shared" si="241"/>
        <v>35.037995302920095</v>
      </c>
      <c r="BO191" s="35">
        <f t="shared" si="241"/>
        <v>33.286095537774088</v>
      </c>
      <c r="BP191" s="35">
        <f t="shared" si="241"/>
        <v>31.621790760885382</v>
      </c>
      <c r="BQ191" s="35">
        <f t="shared" si="241"/>
        <v>30.040701222841115</v>
      </c>
      <c r="BR191" s="35">
        <f t="shared" si="241"/>
        <v>28.538666161699059</v>
      </c>
      <c r="BS191" s="35">
        <f t="shared" si="241"/>
        <v>27.111732853614107</v>
      </c>
    </row>
    <row r="192" spans="3:71" hidden="1" outlineLevel="1">
      <c r="F192" t="s">
        <v>197</v>
      </c>
      <c r="L192" s="22" t="s">
        <v>190</v>
      </c>
      <c r="O192" s="22">
        <v>5</v>
      </c>
      <c r="R192" s="35">
        <f t="shared" ref="R192:AW192" si="242">IF(R$2&gt;=$O192,IF(R191-(R191*HLOOKUP($O192,$R$2:$BS$34,32,FALSE))&lt;=0,R191,R191*HLOOKUP($O192,$R$2:$BS$34,32,FALSE)),0)</f>
        <v>0</v>
      </c>
      <c r="S192" s="35">
        <f t="shared" si="242"/>
        <v>0</v>
      </c>
      <c r="T192" s="35">
        <f t="shared" si="242"/>
        <v>0</v>
      </c>
      <c r="U192" s="35">
        <f t="shared" si="242"/>
        <v>0</v>
      </c>
      <c r="V192" s="35">
        <f t="shared" si="242"/>
        <v>16.736730448159786</v>
      </c>
      <c r="W192" s="35">
        <f t="shared" si="242"/>
        <v>15.899893925751796</v>
      </c>
      <c r="X192" s="35">
        <f t="shared" si="242"/>
        <v>15.104899229464207</v>
      </c>
      <c r="Y192" s="35">
        <f t="shared" si="242"/>
        <v>14.349654267990998</v>
      </c>
      <c r="Z192" s="35">
        <f t="shared" si="242"/>
        <v>13.632171554591446</v>
      </c>
      <c r="AA192" s="35">
        <f t="shared" si="242"/>
        <v>12.950562976861875</v>
      </c>
      <c r="AB192" s="35">
        <f t="shared" si="242"/>
        <v>12.303034828018781</v>
      </c>
      <c r="AC192" s="35">
        <f t="shared" si="242"/>
        <v>11.687883086617843</v>
      </c>
      <c r="AD192" s="35">
        <f t="shared" si="242"/>
        <v>11.10348893228695</v>
      </c>
      <c r="AE192" s="35">
        <f t="shared" si="242"/>
        <v>10.548314485672604</v>
      </c>
      <c r="AF192" s="35">
        <f t="shared" si="242"/>
        <v>10.020898761388974</v>
      </c>
      <c r="AG192" s="35">
        <f t="shared" si="242"/>
        <v>9.5198538233195258</v>
      </c>
      <c r="AH192" s="35">
        <f t="shared" si="242"/>
        <v>9.04386113215355</v>
      </c>
      <c r="AI192" s="35">
        <f t="shared" si="242"/>
        <v>8.5916680755458721</v>
      </c>
      <c r="AJ192" s="35">
        <f t="shared" si="242"/>
        <v>8.1620846717685787</v>
      </c>
      <c r="AK192" s="35">
        <f t="shared" si="242"/>
        <v>7.7539804381801494</v>
      </c>
      <c r="AL192" s="35">
        <f t="shared" si="242"/>
        <v>7.3662814162711419</v>
      </c>
      <c r="AM192" s="35">
        <f t="shared" si="242"/>
        <v>6.9979673454575853</v>
      </c>
      <c r="AN192" s="35">
        <f t="shared" si="242"/>
        <v>6.6480689781847051</v>
      </c>
      <c r="AO192" s="35">
        <f t="shared" si="242"/>
        <v>6.3156655292754698</v>
      </c>
      <c r="AP192" s="35">
        <f t="shared" si="242"/>
        <v>5.9998822528116964</v>
      </c>
      <c r="AQ192" s="35">
        <f t="shared" si="242"/>
        <v>5.6998881401711117</v>
      </c>
      <c r="AR192" s="35">
        <f t="shared" si="242"/>
        <v>5.4148937331625557</v>
      </c>
      <c r="AS192" s="35">
        <f t="shared" si="242"/>
        <v>5.1441490465044275</v>
      </c>
      <c r="AT192" s="35">
        <f t="shared" si="242"/>
        <v>4.8869415941792065</v>
      </c>
      <c r="AU192" s="35">
        <f t="shared" si="242"/>
        <v>4.6425945144702458</v>
      </c>
      <c r="AV192" s="35">
        <f t="shared" si="242"/>
        <v>4.4104647887467339</v>
      </c>
      <c r="AW192" s="35">
        <f t="shared" si="242"/>
        <v>4.1899415493093972</v>
      </c>
      <c r="AX192" s="35">
        <f t="shared" ref="AX192:BS192" si="243">IF(AX$2&gt;=$O192,IF(AX191-(AX191*HLOOKUP($O192,$R$2:$BS$34,32,FALSE))&lt;=0,AX191,AX191*HLOOKUP($O192,$R$2:$BS$34,32,FALSE)),0)</f>
        <v>3.9804444718439274</v>
      </c>
      <c r="AY192" s="35">
        <f t="shared" si="243"/>
        <v>3.7814222482517312</v>
      </c>
      <c r="AZ192" s="35">
        <f t="shared" si="243"/>
        <v>3.5923511358391447</v>
      </c>
      <c r="BA192" s="35">
        <f t="shared" si="243"/>
        <v>3.4127335790471878</v>
      </c>
      <c r="BB192" s="35">
        <f t="shared" si="243"/>
        <v>3.2420969000948285</v>
      </c>
      <c r="BC192" s="35">
        <f t="shared" si="243"/>
        <v>3.079992055090087</v>
      </c>
      <c r="BD192" s="35">
        <f t="shared" si="243"/>
        <v>2.9259924523355827</v>
      </c>
      <c r="BE192" s="35">
        <f t="shared" si="243"/>
        <v>2.7796928297188033</v>
      </c>
      <c r="BF192" s="35">
        <f t="shared" si="243"/>
        <v>2.6407081882328631</v>
      </c>
      <c r="BG192" s="35">
        <f t="shared" si="243"/>
        <v>2.5086727788212198</v>
      </c>
      <c r="BH192" s="35">
        <f t="shared" si="243"/>
        <v>2.3832391398801587</v>
      </c>
      <c r="BI192" s="35">
        <f t="shared" si="243"/>
        <v>2.2640771828861506</v>
      </c>
      <c r="BJ192" s="35">
        <f t="shared" si="243"/>
        <v>2.1508733237418434</v>
      </c>
      <c r="BK192" s="35">
        <f t="shared" si="243"/>
        <v>2.0433296575547515</v>
      </c>
      <c r="BL192" s="35">
        <f t="shared" si="243"/>
        <v>1.9411631746770137</v>
      </c>
      <c r="BM192" s="35">
        <f t="shared" si="243"/>
        <v>1.8441050159431631</v>
      </c>
      <c r="BN192" s="35">
        <f t="shared" si="243"/>
        <v>1.7518997651460049</v>
      </c>
      <c r="BO192" s="35">
        <f t="shared" si="243"/>
        <v>1.6643047768887045</v>
      </c>
      <c r="BP192" s="35">
        <f t="shared" si="243"/>
        <v>1.5810895380442691</v>
      </c>
      <c r="BQ192" s="35">
        <f t="shared" si="243"/>
        <v>1.5020350611420559</v>
      </c>
      <c r="BR192" s="35">
        <f t="shared" si="243"/>
        <v>1.4269333080849531</v>
      </c>
      <c r="BS192" s="35">
        <f t="shared" si="243"/>
        <v>1.3555866426807055</v>
      </c>
    </row>
    <row r="193" spans="6:71" hidden="1" outlineLevel="1">
      <c r="F193" t="s">
        <v>195</v>
      </c>
      <c r="L193" s="22" t="s">
        <v>196</v>
      </c>
      <c r="O193" s="22">
        <v>6</v>
      </c>
      <c r="R193" s="35">
        <f t="shared" ref="R193:AW193" si="244">IF($O193=R$2,R$188,IF(R$2&gt;$O193,Q193-Q194,0))</f>
        <v>0</v>
      </c>
      <c r="S193" s="35">
        <f t="shared" si="244"/>
        <v>0</v>
      </c>
      <c r="T193" s="35">
        <f t="shared" si="244"/>
        <v>0</v>
      </c>
      <c r="U193" s="35">
        <f t="shared" si="244"/>
        <v>0</v>
      </c>
      <c r="V193" s="35">
        <f t="shared" si="244"/>
        <v>0</v>
      </c>
      <c r="W193" s="35">
        <f t="shared" si="244"/>
        <v>341.64576255050889</v>
      </c>
      <c r="X193" s="35">
        <f t="shared" si="244"/>
        <v>324.56347442298346</v>
      </c>
      <c r="Y193" s="35">
        <f t="shared" si="244"/>
        <v>308.33530070183429</v>
      </c>
      <c r="Z193" s="35">
        <f t="shared" si="244"/>
        <v>292.91853566674257</v>
      </c>
      <c r="AA193" s="35">
        <f t="shared" si="244"/>
        <v>278.27260888340544</v>
      </c>
      <c r="AB193" s="35">
        <f t="shared" si="244"/>
        <v>264.35897843923516</v>
      </c>
      <c r="AC193" s="35">
        <f t="shared" si="244"/>
        <v>251.14102951727341</v>
      </c>
      <c r="AD193" s="35">
        <f t="shared" si="244"/>
        <v>238.58397804140975</v>
      </c>
      <c r="AE193" s="35">
        <f t="shared" si="244"/>
        <v>226.65477913933927</v>
      </c>
      <c r="AF193" s="35">
        <f t="shared" si="244"/>
        <v>215.32204018237229</v>
      </c>
      <c r="AG193" s="35">
        <f t="shared" si="244"/>
        <v>204.55593817325368</v>
      </c>
      <c r="AH193" s="35">
        <f t="shared" si="244"/>
        <v>194.32814126459098</v>
      </c>
      <c r="AI193" s="35">
        <f t="shared" si="244"/>
        <v>184.61173420136143</v>
      </c>
      <c r="AJ193" s="35">
        <f t="shared" si="244"/>
        <v>175.38114749129335</v>
      </c>
      <c r="AK193" s="35">
        <f t="shared" si="244"/>
        <v>166.61209011672867</v>
      </c>
      <c r="AL193" s="35">
        <f t="shared" si="244"/>
        <v>158.28148561089222</v>
      </c>
      <c r="AM193" s="35">
        <f t="shared" si="244"/>
        <v>150.36741133034761</v>
      </c>
      <c r="AN193" s="35">
        <f t="shared" si="244"/>
        <v>142.84904076383023</v>
      </c>
      <c r="AO193" s="35">
        <f t="shared" si="244"/>
        <v>135.70658872563871</v>
      </c>
      <c r="AP193" s="35">
        <f t="shared" si="244"/>
        <v>128.92125928935678</v>
      </c>
      <c r="AQ193" s="35">
        <f t="shared" si="244"/>
        <v>122.47519632488894</v>
      </c>
      <c r="AR193" s="35">
        <f t="shared" si="244"/>
        <v>116.3514365086445</v>
      </c>
      <c r="AS193" s="35">
        <f t="shared" si="244"/>
        <v>110.53386468321227</v>
      </c>
      <c r="AT193" s="35">
        <f t="shared" si="244"/>
        <v>105.00717144905165</v>
      </c>
      <c r="AU193" s="35">
        <f t="shared" si="244"/>
        <v>99.756812876599071</v>
      </c>
      <c r="AV193" s="35">
        <f t="shared" si="244"/>
        <v>94.768972232769116</v>
      </c>
      <c r="AW193" s="35">
        <f t="shared" si="244"/>
        <v>90.030523621130655</v>
      </c>
      <c r="AX193" s="35">
        <f t="shared" ref="AX193:BS193" si="245">IF($O193=AX$2,AX$188,IF(AX$2&gt;$O193,AW193-AW194,0))</f>
        <v>85.528997440074122</v>
      </c>
      <c r="AY193" s="35">
        <f t="shared" si="245"/>
        <v>81.252547568070412</v>
      </c>
      <c r="AZ193" s="35">
        <f t="shared" si="245"/>
        <v>77.189920189666893</v>
      </c>
      <c r="BA193" s="35">
        <f t="shared" si="245"/>
        <v>73.330424180183542</v>
      </c>
      <c r="BB193" s="35">
        <f t="shared" si="245"/>
        <v>69.663902971174366</v>
      </c>
      <c r="BC193" s="35">
        <f t="shared" si="245"/>
        <v>66.180707822615645</v>
      </c>
      <c r="BD193" s="35">
        <f t="shared" si="245"/>
        <v>62.871672431484861</v>
      </c>
      <c r="BE193" s="35">
        <f t="shared" si="245"/>
        <v>59.728088809910616</v>
      </c>
      <c r="BF193" s="35">
        <f t="shared" si="245"/>
        <v>56.741684369415083</v>
      </c>
      <c r="BG193" s="35">
        <f t="shared" si="245"/>
        <v>53.904600150944326</v>
      </c>
      <c r="BH193" s="35">
        <f t="shared" si="245"/>
        <v>51.209370143397109</v>
      </c>
      <c r="BI193" s="35">
        <f t="shared" si="245"/>
        <v>48.648901636227251</v>
      </c>
      <c r="BJ193" s="35">
        <f t="shared" si="245"/>
        <v>46.216456554415885</v>
      </c>
      <c r="BK193" s="35">
        <f t="shared" si="245"/>
        <v>43.905633726695093</v>
      </c>
      <c r="BL193" s="35">
        <f t="shared" si="245"/>
        <v>41.710352040360341</v>
      </c>
      <c r="BM193" s="35">
        <f t="shared" si="245"/>
        <v>39.624834438342326</v>
      </c>
      <c r="BN193" s="35">
        <f t="shared" si="245"/>
        <v>37.643592716425211</v>
      </c>
      <c r="BO193" s="35">
        <f t="shared" si="245"/>
        <v>35.761413080603951</v>
      </c>
      <c r="BP193" s="35">
        <f t="shared" si="245"/>
        <v>33.973342426573751</v>
      </c>
      <c r="BQ193" s="35">
        <f t="shared" si="245"/>
        <v>32.274675305245061</v>
      </c>
      <c r="BR193" s="35">
        <f t="shared" si="245"/>
        <v>30.660941539982808</v>
      </c>
      <c r="BS193" s="35">
        <f t="shared" si="245"/>
        <v>29.127894462983669</v>
      </c>
    </row>
    <row r="194" spans="6:71" hidden="1" outlineLevel="1">
      <c r="F194" t="s">
        <v>197</v>
      </c>
      <c r="L194" s="22" t="s">
        <v>190</v>
      </c>
      <c r="O194" s="22">
        <v>6</v>
      </c>
      <c r="R194" s="35">
        <f t="shared" ref="R194:AW194" si="246">IF(R$2&gt;=$O194,IF(R193-(R193*HLOOKUP($O194,$R$2:$BS$34,32,FALSE))&lt;=0,R193,R193*HLOOKUP($O194,$R$2:$BS$34,32,FALSE)),0)</f>
        <v>0</v>
      </c>
      <c r="S194" s="35">
        <f t="shared" si="246"/>
        <v>0</v>
      </c>
      <c r="T194" s="35">
        <f t="shared" si="246"/>
        <v>0</v>
      </c>
      <c r="U194" s="35">
        <f t="shared" si="246"/>
        <v>0</v>
      </c>
      <c r="V194" s="35">
        <f t="shared" si="246"/>
        <v>0</v>
      </c>
      <c r="W194" s="35">
        <f t="shared" si="246"/>
        <v>17.082288127525445</v>
      </c>
      <c r="X194" s="35">
        <f t="shared" si="246"/>
        <v>16.228173721149172</v>
      </c>
      <c r="Y194" s="35">
        <f t="shared" si="246"/>
        <v>15.416765035091714</v>
      </c>
      <c r="Z194" s="35">
        <f t="shared" si="246"/>
        <v>14.64592678333713</v>
      </c>
      <c r="AA194" s="35">
        <f t="shared" si="246"/>
        <v>13.913630444170273</v>
      </c>
      <c r="AB194" s="35">
        <f t="shared" si="246"/>
        <v>13.217948921961758</v>
      </c>
      <c r="AC194" s="35">
        <f t="shared" si="246"/>
        <v>12.557051475863672</v>
      </c>
      <c r="AD194" s="35">
        <f t="shared" si="246"/>
        <v>11.929198902070489</v>
      </c>
      <c r="AE194" s="35">
        <f t="shared" si="246"/>
        <v>11.332738956966963</v>
      </c>
      <c r="AF194" s="35">
        <f t="shared" si="246"/>
        <v>10.766102009118615</v>
      </c>
      <c r="AG194" s="35">
        <f t="shared" si="246"/>
        <v>10.227796908662684</v>
      </c>
      <c r="AH194" s="35">
        <f t="shared" si="246"/>
        <v>9.7164070632295498</v>
      </c>
      <c r="AI194" s="35">
        <f t="shared" si="246"/>
        <v>9.2305867100680725</v>
      </c>
      <c r="AJ194" s="35">
        <f t="shared" si="246"/>
        <v>8.7690573745646674</v>
      </c>
      <c r="AK194" s="35">
        <f t="shared" si="246"/>
        <v>8.3306045058364333</v>
      </c>
      <c r="AL194" s="35">
        <f t="shared" si="246"/>
        <v>7.9140742805446109</v>
      </c>
      <c r="AM194" s="35">
        <f t="shared" si="246"/>
        <v>7.5183705665173806</v>
      </c>
      <c r="AN194" s="35">
        <f t="shared" si="246"/>
        <v>7.1424520381915118</v>
      </c>
      <c r="AO194" s="35">
        <f t="shared" si="246"/>
        <v>6.7853294362819359</v>
      </c>
      <c r="AP194" s="35">
        <f t="shared" si="246"/>
        <v>6.4460629644678393</v>
      </c>
      <c r="AQ194" s="35">
        <f t="shared" si="246"/>
        <v>6.1237598162444478</v>
      </c>
      <c r="AR194" s="35">
        <f t="shared" si="246"/>
        <v>5.8175718254322248</v>
      </c>
      <c r="AS194" s="35">
        <f t="shared" si="246"/>
        <v>5.5266932341606143</v>
      </c>
      <c r="AT194" s="35">
        <f t="shared" si="246"/>
        <v>5.2503585724525834</v>
      </c>
      <c r="AU194" s="35">
        <f t="shared" si="246"/>
        <v>4.9878406438299541</v>
      </c>
      <c r="AV194" s="35">
        <f t="shared" si="246"/>
        <v>4.7384486116384563</v>
      </c>
      <c r="AW194" s="35">
        <f t="shared" si="246"/>
        <v>4.5015261810565326</v>
      </c>
      <c r="AX194" s="35">
        <f t="shared" ref="AX194:BS194" si="247">IF(AX$2&gt;=$O194,IF(AX193-(AX193*HLOOKUP($O194,$R$2:$BS$34,32,FALSE))&lt;=0,AX193,AX193*HLOOKUP($O194,$R$2:$BS$34,32,FALSE)),0)</f>
        <v>4.2764498720037061</v>
      </c>
      <c r="AY194" s="35">
        <f t="shared" si="247"/>
        <v>4.062627378403521</v>
      </c>
      <c r="AZ194" s="35">
        <f t="shared" si="247"/>
        <v>3.8594960094833448</v>
      </c>
      <c r="BA194" s="35">
        <f t="shared" si="247"/>
        <v>3.6665212090091774</v>
      </c>
      <c r="BB194" s="35">
        <f t="shared" si="247"/>
        <v>3.4831951485587185</v>
      </c>
      <c r="BC194" s="35">
        <f t="shared" si="247"/>
        <v>3.3090353911307826</v>
      </c>
      <c r="BD194" s="35">
        <f t="shared" si="247"/>
        <v>3.1435836215742432</v>
      </c>
      <c r="BE194" s="35">
        <f t="shared" si="247"/>
        <v>2.986404440495531</v>
      </c>
      <c r="BF194" s="35">
        <f t="shared" si="247"/>
        <v>2.8370842184707543</v>
      </c>
      <c r="BG194" s="35">
        <f t="shared" si="247"/>
        <v>2.6952300075472166</v>
      </c>
      <c r="BH194" s="35">
        <f t="shared" si="247"/>
        <v>2.5604685071698556</v>
      </c>
      <c r="BI194" s="35">
        <f t="shared" si="247"/>
        <v>2.4324450818113625</v>
      </c>
      <c r="BJ194" s="35">
        <f t="shared" si="247"/>
        <v>2.3108228277207945</v>
      </c>
      <c r="BK194" s="35">
        <f t="shared" si="247"/>
        <v>2.1952816863347548</v>
      </c>
      <c r="BL194" s="35">
        <f t="shared" si="247"/>
        <v>2.0855176020180171</v>
      </c>
      <c r="BM194" s="35">
        <f t="shared" si="247"/>
        <v>1.9812417219171163</v>
      </c>
      <c r="BN194" s="35">
        <f t="shared" si="247"/>
        <v>1.8821796358212606</v>
      </c>
      <c r="BO194" s="35">
        <f t="shared" si="247"/>
        <v>1.7880706540301976</v>
      </c>
      <c r="BP194" s="35">
        <f t="shared" si="247"/>
        <v>1.6986671213286877</v>
      </c>
      <c r="BQ194" s="35">
        <f t="shared" si="247"/>
        <v>1.6137337652622532</v>
      </c>
      <c r="BR194" s="35">
        <f t="shared" si="247"/>
        <v>1.5330470769991404</v>
      </c>
      <c r="BS194" s="35">
        <f t="shared" si="247"/>
        <v>1.4563947231491836</v>
      </c>
    </row>
    <row r="195" spans="6:71" hidden="1" outlineLevel="1">
      <c r="F195" t="s">
        <v>195</v>
      </c>
      <c r="L195" s="22" t="s">
        <v>196</v>
      </c>
      <c r="O195" s="22">
        <v>7</v>
      </c>
      <c r="R195" s="35">
        <f t="shared" ref="R195:AW195" si="248">IF($O195=R$2,R$188,IF(R$2&gt;$O195,Q195-Q196,0))</f>
        <v>0</v>
      </c>
      <c r="S195" s="35">
        <f t="shared" si="248"/>
        <v>0</v>
      </c>
      <c r="T195" s="35">
        <f t="shared" si="248"/>
        <v>0</v>
      </c>
      <c r="U195" s="35">
        <f t="shared" si="248"/>
        <v>0</v>
      </c>
      <c r="V195" s="35">
        <f t="shared" si="248"/>
        <v>0</v>
      </c>
      <c r="W195" s="35">
        <f t="shared" si="248"/>
        <v>0</v>
      </c>
      <c r="X195" s="35">
        <f t="shared" si="248"/>
        <v>349.38401874828844</v>
      </c>
      <c r="Y195" s="35">
        <f t="shared" si="248"/>
        <v>331.91481781087401</v>
      </c>
      <c r="Z195" s="35">
        <f t="shared" si="248"/>
        <v>315.3190769203303</v>
      </c>
      <c r="AA195" s="35">
        <f t="shared" si="248"/>
        <v>299.55312307431382</v>
      </c>
      <c r="AB195" s="35">
        <f t="shared" si="248"/>
        <v>284.5754669205981</v>
      </c>
      <c r="AC195" s="35">
        <f t="shared" si="248"/>
        <v>270.34669357456818</v>
      </c>
      <c r="AD195" s="35">
        <f t="shared" si="248"/>
        <v>256.82935889583979</v>
      </c>
      <c r="AE195" s="35">
        <f t="shared" si="248"/>
        <v>243.9878909510478</v>
      </c>
      <c r="AF195" s="35">
        <f t="shared" si="248"/>
        <v>231.7884964034954</v>
      </c>
      <c r="AG195" s="35">
        <f t="shared" si="248"/>
        <v>220.19907158332063</v>
      </c>
      <c r="AH195" s="35">
        <f t="shared" si="248"/>
        <v>209.18911800415461</v>
      </c>
      <c r="AI195" s="35">
        <f t="shared" si="248"/>
        <v>198.72966210394688</v>
      </c>
      <c r="AJ195" s="35">
        <f t="shared" si="248"/>
        <v>188.79317899874954</v>
      </c>
      <c r="AK195" s="35">
        <f t="shared" si="248"/>
        <v>179.35352004881207</v>
      </c>
      <c r="AL195" s="35">
        <f t="shared" si="248"/>
        <v>170.38584404637146</v>
      </c>
      <c r="AM195" s="35">
        <f t="shared" si="248"/>
        <v>161.86655184405288</v>
      </c>
      <c r="AN195" s="35">
        <f t="shared" si="248"/>
        <v>153.77322425185022</v>
      </c>
      <c r="AO195" s="35">
        <f t="shared" si="248"/>
        <v>146.08456303925772</v>
      </c>
      <c r="AP195" s="35">
        <f t="shared" si="248"/>
        <v>138.78033488729483</v>
      </c>
      <c r="AQ195" s="35">
        <f t="shared" si="248"/>
        <v>131.84131814293008</v>
      </c>
      <c r="AR195" s="35">
        <f t="shared" si="248"/>
        <v>125.24925223578357</v>
      </c>
      <c r="AS195" s="35">
        <f t="shared" si="248"/>
        <v>118.9867896239944</v>
      </c>
      <c r="AT195" s="35">
        <f t="shared" si="248"/>
        <v>113.03745014279468</v>
      </c>
      <c r="AU195" s="35">
        <f t="shared" si="248"/>
        <v>107.38557763565495</v>
      </c>
      <c r="AV195" s="35">
        <f t="shared" si="248"/>
        <v>102.01629875387221</v>
      </c>
      <c r="AW195" s="35">
        <f t="shared" si="248"/>
        <v>96.915483816178593</v>
      </c>
      <c r="AX195" s="35">
        <f t="shared" ref="AX195:BS195" si="249">IF($O195=AX$2,AX$188,IF(AX$2&gt;$O195,AW195-AW196,0))</f>
        <v>92.069709625369669</v>
      </c>
      <c r="AY195" s="35">
        <f t="shared" si="249"/>
        <v>87.46622414410119</v>
      </c>
      <c r="AZ195" s="35">
        <f t="shared" si="249"/>
        <v>83.092912936896127</v>
      </c>
      <c r="BA195" s="35">
        <f t="shared" si="249"/>
        <v>78.938267290051314</v>
      </c>
      <c r="BB195" s="35">
        <f t="shared" si="249"/>
        <v>74.991353925548751</v>
      </c>
      <c r="BC195" s="35">
        <f t="shared" si="249"/>
        <v>71.241786229271312</v>
      </c>
      <c r="BD195" s="35">
        <f t="shared" si="249"/>
        <v>67.679696917807746</v>
      </c>
      <c r="BE195" s="35">
        <f t="shared" si="249"/>
        <v>64.295712071917364</v>
      </c>
      <c r="BF195" s="35">
        <f t="shared" si="249"/>
        <v>61.080926468321493</v>
      </c>
      <c r="BG195" s="35">
        <f t="shared" si="249"/>
        <v>58.026880144905419</v>
      </c>
      <c r="BH195" s="35">
        <f t="shared" si="249"/>
        <v>55.125536137660148</v>
      </c>
      <c r="BI195" s="35">
        <f t="shared" si="249"/>
        <v>52.36925933077714</v>
      </c>
      <c r="BJ195" s="35">
        <f t="shared" si="249"/>
        <v>49.750796364238283</v>
      </c>
      <c r="BK195" s="35">
        <f t="shared" si="249"/>
        <v>47.263256546026369</v>
      </c>
      <c r="BL195" s="35">
        <f t="shared" si="249"/>
        <v>44.900093718725053</v>
      </c>
      <c r="BM195" s="35">
        <f t="shared" si="249"/>
        <v>42.655089032788801</v>
      </c>
      <c r="BN195" s="35">
        <f t="shared" si="249"/>
        <v>40.522334581149359</v>
      </c>
      <c r="BO195" s="35">
        <f t="shared" si="249"/>
        <v>38.496217852091888</v>
      </c>
      <c r="BP195" s="35">
        <f t="shared" si="249"/>
        <v>36.571406959487291</v>
      </c>
      <c r="BQ195" s="35">
        <f t="shared" si="249"/>
        <v>34.742836611512928</v>
      </c>
      <c r="BR195" s="35">
        <f t="shared" si="249"/>
        <v>33.005694780937283</v>
      </c>
      <c r="BS195" s="35">
        <f t="shared" si="249"/>
        <v>31.355410041890419</v>
      </c>
    </row>
    <row r="196" spans="6:71" hidden="1" outlineLevel="1">
      <c r="F196" t="s">
        <v>197</v>
      </c>
      <c r="L196" s="22" t="s">
        <v>190</v>
      </c>
      <c r="O196" s="22">
        <v>7</v>
      </c>
      <c r="R196" s="35">
        <f t="shared" ref="R196:AW196" si="250">IF(R$2&gt;=$O196,IF(R195-(R195*HLOOKUP($O196,$R$2:$BS$34,32,FALSE))&lt;=0,R195,R195*HLOOKUP($O196,$R$2:$BS$34,32,FALSE)),0)</f>
        <v>0</v>
      </c>
      <c r="S196" s="35">
        <f t="shared" si="250"/>
        <v>0</v>
      </c>
      <c r="T196" s="35">
        <f t="shared" si="250"/>
        <v>0</v>
      </c>
      <c r="U196" s="35">
        <f t="shared" si="250"/>
        <v>0</v>
      </c>
      <c r="V196" s="35">
        <f t="shared" si="250"/>
        <v>0</v>
      </c>
      <c r="W196" s="35">
        <f t="shared" si="250"/>
        <v>0</v>
      </c>
      <c r="X196" s="35">
        <f t="shared" si="250"/>
        <v>17.469200937414424</v>
      </c>
      <c r="Y196" s="35">
        <f t="shared" si="250"/>
        <v>16.595740890543702</v>
      </c>
      <c r="Z196" s="35">
        <f t="shared" si="250"/>
        <v>15.765953846016515</v>
      </c>
      <c r="AA196" s="35">
        <f t="shared" si="250"/>
        <v>14.977656153715692</v>
      </c>
      <c r="AB196" s="35">
        <f t="shared" si="250"/>
        <v>14.228773346029906</v>
      </c>
      <c r="AC196" s="35">
        <f t="shared" si="250"/>
        <v>13.51733467872841</v>
      </c>
      <c r="AD196" s="35">
        <f t="shared" si="250"/>
        <v>12.84146794479199</v>
      </c>
      <c r="AE196" s="35">
        <f t="shared" si="250"/>
        <v>12.199394547552391</v>
      </c>
      <c r="AF196" s="35">
        <f t="shared" si="250"/>
        <v>11.58942482017477</v>
      </c>
      <c r="AG196" s="35">
        <f t="shared" si="250"/>
        <v>11.009953579166032</v>
      </c>
      <c r="AH196" s="35">
        <f t="shared" si="250"/>
        <v>10.459455900207731</v>
      </c>
      <c r="AI196" s="35">
        <f t="shared" si="250"/>
        <v>9.936483105197345</v>
      </c>
      <c r="AJ196" s="35">
        <f t="shared" si="250"/>
        <v>9.4396589499374777</v>
      </c>
      <c r="AK196" s="35">
        <f t="shared" si="250"/>
        <v>8.9676760024406033</v>
      </c>
      <c r="AL196" s="35">
        <f t="shared" si="250"/>
        <v>8.5192922023185726</v>
      </c>
      <c r="AM196" s="35">
        <f t="shared" si="250"/>
        <v>8.0933275922026446</v>
      </c>
      <c r="AN196" s="35">
        <f t="shared" si="250"/>
        <v>7.6886612125925113</v>
      </c>
      <c r="AO196" s="35">
        <f t="shared" si="250"/>
        <v>7.304228151962886</v>
      </c>
      <c r="AP196" s="35">
        <f t="shared" si="250"/>
        <v>6.9390167443647419</v>
      </c>
      <c r="AQ196" s="35">
        <f t="shared" si="250"/>
        <v>6.5920659071465044</v>
      </c>
      <c r="AR196" s="35">
        <f t="shared" si="250"/>
        <v>6.2624626117891786</v>
      </c>
      <c r="AS196" s="35">
        <f t="shared" si="250"/>
        <v>5.9493394811997202</v>
      </c>
      <c r="AT196" s="35">
        <f t="shared" si="250"/>
        <v>5.6518725071397347</v>
      </c>
      <c r="AU196" s="35">
        <f t="shared" si="250"/>
        <v>5.3692788817827477</v>
      </c>
      <c r="AV196" s="35">
        <f t="shared" si="250"/>
        <v>5.1008149376936105</v>
      </c>
      <c r="AW196" s="35">
        <f t="shared" si="250"/>
        <v>4.84577419080893</v>
      </c>
      <c r="AX196" s="35">
        <f t="shared" ref="AX196:BS196" si="251">IF(AX$2&gt;=$O196,IF(AX195-(AX195*HLOOKUP($O196,$R$2:$BS$34,32,FALSE))&lt;=0,AX195,AX195*HLOOKUP($O196,$R$2:$BS$34,32,FALSE)),0)</f>
        <v>4.6034854812684838</v>
      </c>
      <c r="AY196" s="35">
        <f t="shared" si="251"/>
        <v>4.3733112072050595</v>
      </c>
      <c r="AZ196" s="35">
        <f t="shared" si="251"/>
        <v>4.1546456468448065</v>
      </c>
      <c r="BA196" s="35">
        <f t="shared" si="251"/>
        <v>3.9469133645025658</v>
      </c>
      <c r="BB196" s="35">
        <f t="shared" si="251"/>
        <v>3.7495676962774378</v>
      </c>
      <c r="BC196" s="35">
        <f t="shared" si="251"/>
        <v>3.5620893114635659</v>
      </c>
      <c r="BD196" s="35">
        <f t="shared" si="251"/>
        <v>3.3839848458903874</v>
      </c>
      <c r="BE196" s="35">
        <f t="shared" si="251"/>
        <v>3.2147856035958684</v>
      </c>
      <c r="BF196" s="35">
        <f t="shared" si="251"/>
        <v>3.0540463234160748</v>
      </c>
      <c r="BG196" s="35">
        <f t="shared" si="251"/>
        <v>2.901344007245271</v>
      </c>
      <c r="BH196" s="35">
        <f t="shared" si="251"/>
        <v>2.7562768068830077</v>
      </c>
      <c r="BI196" s="35">
        <f t="shared" si="251"/>
        <v>2.618462966538857</v>
      </c>
      <c r="BJ196" s="35">
        <f t="shared" si="251"/>
        <v>2.4875398182119142</v>
      </c>
      <c r="BK196" s="35">
        <f t="shared" si="251"/>
        <v>2.3631628273013185</v>
      </c>
      <c r="BL196" s="35">
        <f t="shared" si="251"/>
        <v>2.2450046859362529</v>
      </c>
      <c r="BM196" s="35">
        <f t="shared" si="251"/>
        <v>2.1327544516394403</v>
      </c>
      <c r="BN196" s="35">
        <f t="shared" si="251"/>
        <v>2.0261167290574682</v>
      </c>
      <c r="BO196" s="35">
        <f t="shared" si="251"/>
        <v>1.9248108926045946</v>
      </c>
      <c r="BP196" s="35">
        <f t="shared" si="251"/>
        <v>1.8285703479743647</v>
      </c>
      <c r="BQ196" s="35">
        <f t="shared" si="251"/>
        <v>1.7371418305756465</v>
      </c>
      <c r="BR196" s="35">
        <f t="shared" si="251"/>
        <v>1.6502847390468642</v>
      </c>
      <c r="BS196" s="35">
        <f t="shared" si="251"/>
        <v>1.567770502094521</v>
      </c>
    </row>
    <row r="197" spans="6:71" hidden="1" outlineLevel="1">
      <c r="F197" t="s">
        <v>195</v>
      </c>
      <c r="L197" s="22" t="s">
        <v>196</v>
      </c>
      <c r="O197" s="22">
        <v>8</v>
      </c>
      <c r="R197" s="35">
        <f t="shared" ref="R197:AW197" si="252">IF($O197=R$2,R$188,IF(R$2&gt;$O197,Q197-Q198,0))</f>
        <v>0</v>
      </c>
      <c r="S197" s="35">
        <f t="shared" si="252"/>
        <v>0</v>
      </c>
      <c r="T197" s="35">
        <f t="shared" si="252"/>
        <v>0</v>
      </c>
      <c r="U197" s="35">
        <f t="shared" si="252"/>
        <v>0</v>
      </c>
      <c r="V197" s="35">
        <f t="shared" si="252"/>
        <v>0</v>
      </c>
      <c r="W197" s="35">
        <f t="shared" si="252"/>
        <v>0</v>
      </c>
      <c r="X197" s="35">
        <f t="shared" si="252"/>
        <v>0</v>
      </c>
      <c r="Y197" s="35">
        <f t="shared" si="252"/>
        <v>358.0648567472976</v>
      </c>
      <c r="Z197" s="35">
        <f t="shared" si="252"/>
        <v>340.16161390993273</v>
      </c>
      <c r="AA197" s="35">
        <f t="shared" si="252"/>
        <v>323.1535332144361</v>
      </c>
      <c r="AB197" s="35">
        <f t="shared" si="252"/>
        <v>306.9958565537143</v>
      </c>
      <c r="AC197" s="35">
        <f t="shared" si="252"/>
        <v>291.64606372602861</v>
      </c>
      <c r="AD197" s="35">
        <f t="shared" si="252"/>
        <v>277.06376053972718</v>
      </c>
      <c r="AE197" s="35">
        <f t="shared" si="252"/>
        <v>263.21057251274084</v>
      </c>
      <c r="AF197" s="35">
        <f t="shared" si="252"/>
        <v>250.05004388710381</v>
      </c>
      <c r="AG197" s="35">
        <f t="shared" si="252"/>
        <v>237.54754169274861</v>
      </c>
      <c r="AH197" s="35">
        <f t="shared" si="252"/>
        <v>225.67016460811118</v>
      </c>
      <c r="AI197" s="35">
        <f t="shared" si="252"/>
        <v>214.38665637770561</v>
      </c>
      <c r="AJ197" s="35">
        <f t="shared" si="252"/>
        <v>203.66732355882033</v>
      </c>
      <c r="AK197" s="35">
        <f t="shared" si="252"/>
        <v>193.4839573808793</v>
      </c>
      <c r="AL197" s="35">
        <f t="shared" si="252"/>
        <v>183.80975951183535</v>
      </c>
      <c r="AM197" s="35">
        <f t="shared" si="252"/>
        <v>174.61927153624359</v>
      </c>
      <c r="AN197" s="35">
        <f t="shared" si="252"/>
        <v>165.88830795943142</v>
      </c>
      <c r="AO197" s="35">
        <f t="shared" si="252"/>
        <v>157.59389256145985</v>
      </c>
      <c r="AP197" s="35">
        <f t="shared" si="252"/>
        <v>149.71419793338686</v>
      </c>
      <c r="AQ197" s="35">
        <f t="shared" si="252"/>
        <v>142.22848803671752</v>
      </c>
      <c r="AR197" s="35">
        <f t="shared" si="252"/>
        <v>135.11706363488165</v>
      </c>
      <c r="AS197" s="35">
        <f t="shared" si="252"/>
        <v>128.36121045313757</v>
      </c>
      <c r="AT197" s="35">
        <f t="shared" si="252"/>
        <v>121.9431499304807</v>
      </c>
      <c r="AU197" s="35">
        <f t="shared" si="252"/>
        <v>115.84599243395667</v>
      </c>
      <c r="AV197" s="35">
        <f t="shared" si="252"/>
        <v>110.05369281225883</v>
      </c>
      <c r="AW197" s="35">
        <f t="shared" si="252"/>
        <v>104.55100817164589</v>
      </c>
      <c r="AX197" s="35">
        <f t="shared" ref="AX197:BS197" si="253">IF($O197=AX$2,AX$188,IF(AX$2&gt;$O197,AW197-AW198,0))</f>
        <v>99.323457763063601</v>
      </c>
      <c r="AY197" s="35">
        <f t="shared" si="253"/>
        <v>94.35728487491042</v>
      </c>
      <c r="AZ197" s="35">
        <f t="shared" si="253"/>
        <v>89.639420631164896</v>
      </c>
      <c r="BA197" s="35">
        <f t="shared" si="253"/>
        <v>85.15744959960665</v>
      </c>
      <c r="BB197" s="35">
        <f t="shared" si="253"/>
        <v>80.899577119626315</v>
      </c>
      <c r="BC197" s="35">
        <f t="shared" si="253"/>
        <v>76.854598263645002</v>
      </c>
      <c r="BD197" s="35">
        <f t="shared" si="253"/>
        <v>73.011868350462748</v>
      </c>
      <c r="BE197" s="35">
        <f t="shared" si="253"/>
        <v>69.361274932939608</v>
      </c>
      <c r="BF197" s="35">
        <f t="shared" si="253"/>
        <v>65.893211186292632</v>
      </c>
      <c r="BG197" s="35">
        <f t="shared" si="253"/>
        <v>62.598550626978003</v>
      </c>
      <c r="BH197" s="35">
        <f t="shared" si="253"/>
        <v>59.468623095629106</v>
      </c>
      <c r="BI197" s="35">
        <f t="shared" si="253"/>
        <v>56.495191940847647</v>
      </c>
      <c r="BJ197" s="35">
        <f t="shared" si="253"/>
        <v>53.670432343805267</v>
      </c>
      <c r="BK197" s="35">
        <f t="shared" si="253"/>
        <v>50.986910726615001</v>
      </c>
      <c r="BL197" s="35">
        <f t="shared" si="253"/>
        <v>48.437565190284253</v>
      </c>
      <c r="BM197" s="35">
        <f t="shared" si="253"/>
        <v>46.015686930770038</v>
      </c>
      <c r="BN197" s="35">
        <f t="shared" si="253"/>
        <v>43.714902584231538</v>
      </c>
      <c r="BO197" s="35">
        <f t="shared" si="253"/>
        <v>41.529157455019963</v>
      </c>
      <c r="BP197" s="35">
        <f t="shared" si="253"/>
        <v>39.452699582268963</v>
      </c>
      <c r="BQ197" s="35">
        <f t="shared" si="253"/>
        <v>37.480064603155512</v>
      </c>
      <c r="BR197" s="35">
        <f t="shared" si="253"/>
        <v>35.606061372997736</v>
      </c>
      <c r="BS197" s="35">
        <f t="shared" si="253"/>
        <v>33.82575830434785</v>
      </c>
    </row>
    <row r="198" spans="6:71" hidden="1" outlineLevel="1">
      <c r="F198" t="s">
        <v>197</v>
      </c>
      <c r="L198" s="22" t="s">
        <v>190</v>
      </c>
      <c r="O198" s="22">
        <v>8</v>
      </c>
      <c r="R198" s="35">
        <f t="shared" ref="R198:AW198" si="254">IF(R$2&gt;=$O198,IF(R197-(R197*HLOOKUP($O198,$R$2:$BS$34,32,FALSE))&lt;=0,R197,R197*HLOOKUP($O198,$R$2:$BS$34,32,FALSE)),0)</f>
        <v>0</v>
      </c>
      <c r="S198" s="35">
        <f t="shared" si="254"/>
        <v>0</v>
      </c>
      <c r="T198" s="35">
        <f t="shared" si="254"/>
        <v>0</v>
      </c>
      <c r="U198" s="35">
        <f t="shared" si="254"/>
        <v>0</v>
      </c>
      <c r="V198" s="35">
        <f t="shared" si="254"/>
        <v>0</v>
      </c>
      <c r="W198" s="35">
        <f t="shared" si="254"/>
        <v>0</v>
      </c>
      <c r="X198" s="35">
        <f t="shared" si="254"/>
        <v>0</v>
      </c>
      <c r="Y198" s="35">
        <f t="shared" si="254"/>
        <v>17.903242837364882</v>
      </c>
      <c r="Z198" s="35">
        <f t="shared" si="254"/>
        <v>17.008080695496638</v>
      </c>
      <c r="AA198" s="35">
        <f t="shared" si="254"/>
        <v>16.157676660721805</v>
      </c>
      <c r="AB198" s="35">
        <f t="shared" si="254"/>
        <v>15.349792827685716</v>
      </c>
      <c r="AC198" s="35">
        <f t="shared" si="254"/>
        <v>14.582303186301431</v>
      </c>
      <c r="AD198" s="35">
        <f t="shared" si="254"/>
        <v>13.853188026986359</v>
      </c>
      <c r="AE198" s="35">
        <f t="shared" si="254"/>
        <v>13.160528625637042</v>
      </c>
      <c r="AF198" s="35">
        <f t="shared" si="254"/>
        <v>12.502502194355191</v>
      </c>
      <c r="AG198" s="35">
        <f t="shared" si="254"/>
        <v>11.87737708463743</v>
      </c>
      <c r="AH198" s="35">
        <f t="shared" si="254"/>
        <v>11.283508230405559</v>
      </c>
      <c r="AI198" s="35">
        <f t="shared" si="254"/>
        <v>10.719332818885281</v>
      </c>
      <c r="AJ198" s="35">
        <f t="shared" si="254"/>
        <v>10.183366177941018</v>
      </c>
      <c r="AK198" s="35">
        <f t="shared" si="254"/>
        <v>9.6741978690439652</v>
      </c>
      <c r="AL198" s="35">
        <f t="shared" si="254"/>
        <v>9.1904879755917683</v>
      </c>
      <c r="AM198" s="35">
        <f t="shared" si="254"/>
        <v>8.7309635768121794</v>
      </c>
      <c r="AN198" s="35">
        <f t="shared" si="254"/>
        <v>8.2944153979715711</v>
      </c>
      <c r="AO198" s="35">
        <f t="shared" si="254"/>
        <v>7.8796946280729934</v>
      </c>
      <c r="AP198" s="35">
        <f t="shared" si="254"/>
        <v>7.4857098966693432</v>
      </c>
      <c r="AQ198" s="35">
        <f t="shared" si="254"/>
        <v>7.1114244018358761</v>
      </c>
      <c r="AR198" s="35">
        <f t="shared" si="254"/>
        <v>6.755853181744083</v>
      </c>
      <c r="AS198" s="35">
        <f t="shared" si="254"/>
        <v>6.4180605226568792</v>
      </c>
      <c r="AT198" s="35">
        <f t="shared" si="254"/>
        <v>6.0971574965240354</v>
      </c>
      <c r="AU198" s="35">
        <f t="shared" si="254"/>
        <v>5.7922996216978335</v>
      </c>
      <c r="AV198" s="35">
        <f t="shared" si="254"/>
        <v>5.5026846406129417</v>
      </c>
      <c r="AW198" s="35">
        <f t="shared" si="254"/>
        <v>5.227550408582295</v>
      </c>
      <c r="AX198" s="35">
        <f t="shared" ref="AX198:BS198" si="255">IF(AX$2&gt;=$O198,IF(AX197-(AX197*HLOOKUP($O198,$R$2:$BS$34,32,FALSE))&lt;=0,AX197,AX197*HLOOKUP($O198,$R$2:$BS$34,32,FALSE)),0)</f>
        <v>4.9661728881531806</v>
      </c>
      <c r="AY198" s="35">
        <f t="shared" si="255"/>
        <v>4.7178642437455212</v>
      </c>
      <c r="AZ198" s="35">
        <f t="shared" si="255"/>
        <v>4.4819710315582446</v>
      </c>
      <c r="BA198" s="35">
        <f t="shared" si="255"/>
        <v>4.2578724799803327</v>
      </c>
      <c r="BB198" s="35">
        <f t="shared" si="255"/>
        <v>4.0449788559813156</v>
      </c>
      <c r="BC198" s="35">
        <f t="shared" si="255"/>
        <v>3.8427299131822501</v>
      </c>
      <c r="BD198" s="35">
        <f t="shared" si="255"/>
        <v>3.6505934175231376</v>
      </c>
      <c r="BE198" s="35">
        <f t="shared" si="255"/>
        <v>3.4680637466469806</v>
      </c>
      <c r="BF198" s="35">
        <f t="shared" si="255"/>
        <v>3.2946605593146319</v>
      </c>
      <c r="BG198" s="35">
        <f t="shared" si="255"/>
        <v>3.1299275313489003</v>
      </c>
      <c r="BH198" s="35">
        <f t="shared" si="255"/>
        <v>2.9734311547814554</v>
      </c>
      <c r="BI198" s="35">
        <f t="shared" si="255"/>
        <v>2.8247595970423824</v>
      </c>
      <c r="BJ198" s="35">
        <f t="shared" si="255"/>
        <v>2.6835216171902636</v>
      </c>
      <c r="BK198" s="35">
        <f t="shared" si="255"/>
        <v>2.5493455363307502</v>
      </c>
      <c r="BL198" s="35">
        <f t="shared" si="255"/>
        <v>2.4218782595142128</v>
      </c>
      <c r="BM198" s="35">
        <f t="shared" si="255"/>
        <v>2.3007843465385021</v>
      </c>
      <c r="BN198" s="35">
        <f t="shared" si="255"/>
        <v>2.1857451292115768</v>
      </c>
      <c r="BO198" s="35">
        <f t="shared" si="255"/>
        <v>2.0764578727509981</v>
      </c>
      <c r="BP198" s="35">
        <f t="shared" si="255"/>
        <v>1.9726349791134483</v>
      </c>
      <c r="BQ198" s="35">
        <f t="shared" si="255"/>
        <v>1.8740032301577756</v>
      </c>
      <c r="BR198" s="35">
        <f t="shared" si="255"/>
        <v>1.7803030686498869</v>
      </c>
      <c r="BS198" s="35">
        <f t="shared" si="255"/>
        <v>1.6912879152173925</v>
      </c>
    </row>
    <row r="199" spans="6:71" hidden="1" outlineLevel="1">
      <c r="F199" t="s">
        <v>195</v>
      </c>
      <c r="L199" s="22" t="s">
        <v>196</v>
      </c>
      <c r="O199" s="22">
        <v>9</v>
      </c>
      <c r="R199" s="35">
        <f t="shared" ref="R199:AW199" si="256">IF($O199=R$2,R$188,IF(R$2&gt;$O199,Q199-Q200,0))</f>
        <v>0</v>
      </c>
      <c r="S199" s="35">
        <f t="shared" si="256"/>
        <v>0</v>
      </c>
      <c r="T199" s="35">
        <f t="shared" si="256"/>
        <v>0</v>
      </c>
      <c r="U199" s="35">
        <f t="shared" si="256"/>
        <v>0</v>
      </c>
      <c r="V199" s="35">
        <f t="shared" si="256"/>
        <v>0</v>
      </c>
      <c r="W199" s="35">
        <f t="shared" si="256"/>
        <v>0</v>
      </c>
      <c r="X199" s="35">
        <f t="shared" si="256"/>
        <v>0</v>
      </c>
      <c r="Y199" s="35">
        <f t="shared" si="256"/>
        <v>0</v>
      </c>
      <c r="Z199" s="35">
        <f t="shared" si="256"/>
        <v>371.78313046888695</v>
      </c>
      <c r="AA199" s="35">
        <f t="shared" si="256"/>
        <v>353.19397394544262</v>
      </c>
      <c r="AB199" s="35">
        <f t="shared" si="256"/>
        <v>335.5342752481705</v>
      </c>
      <c r="AC199" s="35">
        <f t="shared" si="256"/>
        <v>318.75756148576198</v>
      </c>
      <c r="AD199" s="35">
        <f t="shared" si="256"/>
        <v>302.81968341147387</v>
      </c>
      <c r="AE199" s="35">
        <f t="shared" si="256"/>
        <v>287.67869924090019</v>
      </c>
      <c r="AF199" s="35">
        <f t="shared" si="256"/>
        <v>273.29476427885515</v>
      </c>
      <c r="AG199" s="35">
        <f t="shared" si="256"/>
        <v>259.63002606491239</v>
      </c>
      <c r="AH199" s="35">
        <f t="shared" si="256"/>
        <v>246.64852476166678</v>
      </c>
      <c r="AI199" s="35">
        <f t="shared" si="256"/>
        <v>234.31609852358343</v>
      </c>
      <c r="AJ199" s="35">
        <f t="shared" si="256"/>
        <v>222.60029359740426</v>
      </c>
      <c r="AK199" s="35">
        <f t="shared" si="256"/>
        <v>211.47027891753405</v>
      </c>
      <c r="AL199" s="35">
        <f t="shared" si="256"/>
        <v>200.89676497165735</v>
      </c>
      <c r="AM199" s="35">
        <f t="shared" si="256"/>
        <v>190.85192672307448</v>
      </c>
      <c r="AN199" s="35">
        <f t="shared" si="256"/>
        <v>181.30933038692075</v>
      </c>
      <c r="AO199" s="35">
        <f t="shared" si="256"/>
        <v>172.2438638675747</v>
      </c>
      <c r="AP199" s="35">
        <f t="shared" si="256"/>
        <v>163.63167067419596</v>
      </c>
      <c r="AQ199" s="35">
        <f t="shared" si="256"/>
        <v>155.45008714048618</v>
      </c>
      <c r="AR199" s="35">
        <f t="shared" si="256"/>
        <v>147.67758278346187</v>
      </c>
      <c r="AS199" s="35">
        <f t="shared" si="256"/>
        <v>140.29370364428877</v>
      </c>
      <c r="AT199" s="35">
        <f t="shared" si="256"/>
        <v>133.27901846207433</v>
      </c>
      <c r="AU199" s="35">
        <f t="shared" si="256"/>
        <v>126.61506753897062</v>
      </c>
      <c r="AV199" s="35">
        <f t="shared" si="256"/>
        <v>120.28431416202208</v>
      </c>
      <c r="AW199" s="35">
        <f t="shared" si="256"/>
        <v>114.27009845392098</v>
      </c>
      <c r="AX199" s="35">
        <f t="shared" ref="AX199:BS199" si="257">IF($O199=AX$2,AX$188,IF(AX$2&gt;$O199,AW199-AW200,0))</f>
        <v>108.55659353122493</v>
      </c>
      <c r="AY199" s="35">
        <f t="shared" si="257"/>
        <v>103.12876385466369</v>
      </c>
      <c r="AZ199" s="35">
        <f t="shared" si="257"/>
        <v>97.972325661930498</v>
      </c>
      <c r="BA199" s="35">
        <f t="shared" si="257"/>
        <v>93.073709378833968</v>
      </c>
      <c r="BB199" s="35">
        <f t="shared" si="257"/>
        <v>88.420023909892265</v>
      </c>
      <c r="BC199" s="35">
        <f t="shared" si="257"/>
        <v>83.999022714397654</v>
      </c>
      <c r="BD199" s="35">
        <f t="shared" si="257"/>
        <v>79.799071578677768</v>
      </c>
      <c r="BE199" s="35">
        <f t="shared" si="257"/>
        <v>75.809117999743876</v>
      </c>
      <c r="BF199" s="35">
        <f t="shared" si="257"/>
        <v>72.018662099756682</v>
      </c>
      <c r="BG199" s="35">
        <f t="shared" si="257"/>
        <v>68.417728994768851</v>
      </c>
      <c r="BH199" s="35">
        <f t="shared" si="257"/>
        <v>64.996842545030404</v>
      </c>
      <c r="BI199" s="35">
        <f t="shared" si="257"/>
        <v>61.747000417778885</v>
      </c>
      <c r="BJ199" s="35">
        <f t="shared" si="257"/>
        <v>58.659650396889944</v>
      </c>
      <c r="BK199" s="35">
        <f t="shared" si="257"/>
        <v>55.726667877045443</v>
      </c>
      <c r="BL199" s="35">
        <f t="shared" si="257"/>
        <v>52.940334483193169</v>
      </c>
      <c r="BM199" s="35">
        <f t="shared" si="257"/>
        <v>50.293317759033513</v>
      </c>
      <c r="BN199" s="35">
        <f t="shared" si="257"/>
        <v>47.778651871081834</v>
      </c>
      <c r="BO199" s="35">
        <f t="shared" si="257"/>
        <v>45.389719277527746</v>
      </c>
      <c r="BP199" s="35">
        <f t="shared" si="257"/>
        <v>43.120233313651362</v>
      </c>
      <c r="BQ199" s="35">
        <f t="shared" si="257"/>
        <v>40.964221647968792</v>
      </c>
      <c r="BR199" s="35">
        <f t="shared" si="257"/>
        <v>38.916010565570353</v>
      </c>
      <c r="BS199" s="35">
        <f t="shared" si="257"/>
        <v>36.970210037291835</v>
      </c>
    </row>
    <row r="200" spans="6:71" hidden="1" outlineLevel="1">
      <c r="F200" t="s">
        <v>197</v>
      </c>
      <c r="L200" s="22" t="s">
        <v>190</v>
      </c>
      <c r="O200" s="22">
        <v>9</v>
      </c>
      <c r="R200" s="35">
        <f t="shared" ref="R200:AW200" si="258">IF(R$2&gt;=$O200,IF(R199-(R199*HLOOKUP($O200,$R$2:$BS$34,32,FALSE))&lt;=0,R199,R199*HLOOKUP($O200,$R$2:$BS$34,32,FALSE)),0)</f>
        <v>0</v>
      </c>
      <c r="S200" s="35">
        <f t="shared" si="258"/>
        <v>0</v>
      </c>
      <c r="T200" s="35">
        <f t="shared" si="258"/>
        <v>0</v>
      </c>
      <c r="U200" s="35">
        <f t="shared" si="258"/>
        <v>0</v>
      </c>
      <c r="V200" s="35">
        <f t="shared" si="258"/>
        <v>0</v>
      </c>
      <c r="W200" s="35">
        <f t="shared" si="258"/>
        <v>0</v>
      </c>
      <c r="X200" s="35">
        <f t="shared" si="258"/>
        <v>0</v>
      </c>
      <c r="Y200" s="35">
        <f t="shared" si="258"/>
        <v>0</v>
      </c>
      <c r="Z200" s="35">
        <f t="shared" si="258"/>
        <v>18.589156523444348</v>
      </c>
      <c r="AA200" s="35">
        <f t="shared" si="258"/>
        <v>17.65969869727213</v>
      </c>
      <c r="AB200" s="35">
        <f t="shared" si="258"/>
        <v>16.776713762408527</v>
      </c>
      <c r="AC200" s="35">
        <f t="shared" si="258"/>
        <v>15.937878074288101</v>
      </c>
      <c r="AD200" s="35">
        <f t="shared" si="258"/>
        <v>15.140984170573695</v>
      </c>
      <c r="AE200" s="35">
        <f t="shared" si="258"/>
        <v>14.383934962045011</v>
      </c>
      <c r="AF200" s="35">
        <f t="shared" si="258"/>
        <v>13.664738213942758</v>
      </c>
      <c r="AG200" s="35">
        <f t="shared" si="258"/>
        <v>12.98150130324562</v>
      </c>
      <c r="AH200" s="35">
        <f t="shared" si="258"/>
        <v>12.33242623808334</v>
      </c>
      <c r="AI200" s="35">
        <f t="shared" si="258"/>
        <v>11.715804926179173</v>
      </c>
      <c r="AJ200" s="35">
        <f t="shared" si="258"/>
        <v>11.130014679870214</v>
      </c>
      <c r="AK200" s="35">
        <f t="shared" si="258"/>
        <v>10.573513945876703</v>
      </c>
      <c r="AL200" s="35">
        <f t="shared" si="258"/>
        <v>10.044838248582868</v>
      </c>
      <c r="AM200" s="35">
        <f t="shared" si="258"/>
        <v>9.5425963361537249</v>
      </c>
      <c r="AN200" s="35">
        <f t="shared" si="258"/>
        <v>9.0654665193460371</v>
      </c>
      <c r="AO200" s="35">
        <f t="shared" si="258"/>
        <v>8.6121931933787348</v>
      </c>
      <c r="AP200" s="35">
        <f t="shared" si="258"/>
        <v>8.181583533709798</v>
      </c>
      <c r="AQ200" s="35">
        <f t="shared" si="258"/>
        <v>7.7725043570243093</v>
      </c>
      <c r="AR200" s="35">
        <f t="shared" si="258"/>
        <v>7.3838791391730938</v>
      </c>
      <c r="AS200" s="35">
        <f t="shared" si="258"/>
        <v>7.0146851822144392</v>
      </c>
      <c r="AT200" s="35">
        <f t="shared" si="258"/>
        <v>6.6639509231037168</v>
      </c>
      <c r="AU200" s="35">
        <f t="shared" si="258"/>
        <v>6.3307533769485316</v>
      </c>
      <c r="AV200" s="35">
        <f t="shared" si="258"/>
        <v>6.014215708101105</v>
      </c>
      <c r="AW200" s="35">
        <f t="shared" si="258"/>
        <v>5.7135049226960497</v>
      </c>
      <c r="AX200" s="35">
        <f t="shared" ref="AX200:BS200" si="259">IF(AX$2&gt;=$O200,IF(AX199-(AX199*HLOOKUP($O200,$R$2:$BS$34,32,FALSE))&lt;=0,AX199,AX199*HLOOKUP($O200,$R$2:$BS$34,32,FALSE)),0)</f>
        <v>5.427829676561247</v>
      </c>
      <c r="AY200" s="35">
        <f t="shared" si="259"/>
        <v>5.1564381927331846</v>
      </c>
      <c r="AZ200" s="35">
        <f t="shared" si="259"/>
        <v>4.8986162830965254</v>
      </c>
      <c r="BA200" s="35">
        <f t="shared" si="259"/>
        <v>4.6536854689416982</v>
      </c>
      <c r="BB200" s="35">
        <f t="shared" si="259"/>
        <v>4.4210011954946138</v>
      </c>
      <c r="BC200" s="35">
        <f t="shared" si="259"/>
        <v>4.1999511357198829</v>
      </c>
      <c r="BD200" s="35">
        <f t="shared" si="259"/>
        <v>3.9899535789338887</v>
      </c>
      <c r="BE200" s="35">
        <f t="shared" si="259"/>
        <v>3.7904558999871938</v>
      </c>
      <c r="BF200" s="35">
        <f t="shared" si="259"/>
        <v>3.6009331049878344</v>
      </c>
      <c r="BG200" s="35">
        <f t="shared" si="259"/>
        <v>3.4208864497384428</v>
      </c>
      <c r="BH200" s="35">
        <f t="shared" si="259"/>
        <v>3.2498421272515206</v>
      </c>
      <c r="BI200" s="35">
        <f t="shared" si="259"/>
        <v>3.0873500208889446</v>
      </c>
      <c r="BJ200" s="35">
        <f t="shared" si="259"/>
        <v>2.9329825198444972</v>
      </c>
      <c r="BK200" s="35">
        <f t="shared" si="259"/>
        <v>2.7863333938522725</v>
      </c>
      <c r="BL200" s="35">
        <f t="shared" si="259"/>
        <v>2.6470167241596587</v>
      </c>
      <c r="BM200" s="35">
        <f t="shared" si="259"/>
        <v>2.5146658879516757</v>
      </c>
      <c r="BN200" s="35">
        <f t="shared" si="259"/>
        <v>2.3889325935540917</v>
      </c>
      <c r="BO200" s="35">
        <f t="shared" si="259"/>
        <v>2.2694859638763876</v>
      </c>
      <c r="BP200" s="35">
        <f t="shared" si="259"/>
        <v>2.1560116656825681</v>
      </c>
      <c r="BQ200" s="35">
        <f t="shared" si="259"/>
        <v>2.0482110823984399</v>
      </c>
      <c r="BR200" s="35">
        <f t="shared" si="259"/>
        <v>1.9458005282785178</v>
      </c>
      <c r="BS200" s="35">
        <f t="shared" si="259"/>
        <v>1.8485105018645918</v>
      </c>
    </row>
    <row r="201" spans="6:71" hidden="1" outlineLevel="1">
      <c r="F201" t="s">
        <v>195</v>
      </c>
      <c r="L201" s="22" t="s">
        <v>196</v>
      </c>
      <c r="O201" s="22">
        <v>10</v>
      </c>
      <c r="R201" s="35">
        <f t="shared" ref="R201:AW201" si="260">IF($O201=R$2,R$188,IF(R$2&gt;$O201,Q201-Q202,0))</f>
        <v>0</v>
      </c>
      <c r="S201" s="35">
        <f t="shared" si="260"/>
        <v>0</v>
      </c>
      <c r="T201" s="35">
        <f t="shared" si="260"/>
        <v>0</v>
      </c>
      <c r="U201" s="35">
        <f t="shared" si="260"/>
        <v>0</v>
      </c>
      <c r="V201" s="35">
        <f t="shared" si="260"/>
        <v>0</v>
      </c>
      <c r="W201" s="35">
        <f t="shared" si="260"/>
        <v>0</v>
      </c>
      <c r="X201" s="35">
        <f t="shared" si="260"/>
        <v>0</v>
      </c>
      <c r="Y201" s="35">
        <f t="shared" si="260"/>
        <v>0</v>
      </c>
      <c r="Z201" s="35">
        <f t="shared" si="260"/>
        <v>0</v>
      </c>
      <c r="AA201" s="35">
        <f t="shared" si="260"/>
        <v>387.52949676596575</v>
      </c>
      <c r="AB201" s="35">
        <f t="shared" si="260"/>
        <v>368.15302192766745</v>
      </c>
      <c r="AC201" s="35">
        <f t="shared" si="260"/>
        <v>349.74537083128411</v>
      </c>
      <c r="AD201" s="35">
        <f t="shared" si="260"/>
        <v>332.25810228971989</v>
      </c>
      <c r="AE201" s="35">
        <f t="shared" si="260"/>
        <v>315.64519717523387</v>
      </c>
      <c r="AF201" s="35">
        <f t="shared" si="260"/>
        <v>299.8629373164722</v>
      </c>
      <c r="AG201" s="35">
        <f t="shared" si="260"/>
        <v>284.86979045064857</v>
      </c>
      <c r="AH201" s="35">
        <f t="shared" si="260"/>
        <v>270.62630092811617</v>
      </c>
      <c r="AI201" s="35">
        <f t="shared" si="260"/>
        <v>257.09498588171039</v>
      </c>
      <c r="AJ201" s="35">
        <f t="shared" si="260"/>
        <v>244.24023658762488</v>
      </c>
      <c r="AK201" s="35">
        <f t="shared" si="260"/>
        <v>232.02822475824362</v>
      </c>
      <c r="AL201" s="35">
        <f t="shared" si="260"/>
        <v>220.42681352033145</v>
      </c>
      <c r="AM201" s="35">
        <f t="shared" si="260"/>
        <v>209.40547284431489</v>
      </c>
      <c r="AN201" s="35">
        <f t="shared" si="260"/>
        <v>198.93519920209914</v>
      </c>
      <c r="AO201" s="35">
        <f t="shared" si="260"/>
        <v>188.98843924199417</v>
      </c>
      <c r="AP201" s="35">
        <f t="shared" si="260"/>
        <v>179.53901727989447</v>
      </c>
      <c r="AQ201" s="35">
        <f t="shared" si="260"/>
        <v>170.56206641589975</v>
      </c>
      <c r="AR201" s="35">
        <f t="shared" si="260"/>
        <v>162.03396309510475</v>
      </c>
      <c r="AS201" s="35">
        <f t="shared" si="260"/>
        <v>153.93226494034951</v>
      </c>
      <c r="AT201" s="35">
        <f t="shared" si="260"/>
        <v>146.23565169333204</v>
      </c>
      <c r="AU201" s="35">
        <f t="shared" si="260"/>
        <v>138.92386910866543</v>
      </c>
      <c r="AV201" s="35">
        <f t="shared" si="260"/>
        <v>131.97767565323215</v>
      </c>
      <c r="AW201" s="35">
        <f t="shared" si="260"/>
        <v>125.37879187057055</v>
      </c>
      <c r="AX201" s="35">
        <f t="shared" ref="AX201:BS201" si="261">IF($O201=AX$2,AX$188,IF(AX$2&gt;$O201,AW201-AW202,0))</f>
        <v>119.10985227704202</v>
      </c>
      <c r="AY201" s="35">
        <f t="shared" si="261"/>
        <v>113.15435966318992</v>
      </c>
      <c r="AZ201" s="35">
        <f t="shared" si="261"/>
        <v>107.49664168003042</v>
      </c>
      <c r="BA201" s="35">
        <f t="shared" si="261"/>
        <v>102.1218095960289</v>
      </c>
      <c r="BB201" s="35">
        <f t="shared" si="261"/>
        <v>97.015719116227444</v>
      </c>
      <c r="BC201" s="35">
        <f t="shared" si="261"/>
        <v>92.164933160416069</v>
      </c>
      <c r="BD201" s="35">
        <f t="shared" si="261"/>
        <v>87.556686502395266</v>
      </c>
      <c r="BE201" s="35">
        <f t="shared" si="261"/>
        <v>83.178852177275502</v>
      </c>
      <c r="BF201" s="35">
        <f t="shared" si="261"/>
        <v>79.01990956841172</v>
      </c>
      <c r="BG201" s="35">
        <f t="shared" si="261"/>
        <v>75.068914089991139</v>
      </c>
      <c r="BH201" s="35">
        <f t="shared" si="261"/>
        <v>71.315468385491585</v>
      </c>
      <c r="BI201" s="35">
        <f t="shared" si="261"/>
        <v>67.749694966217007</v>
      </c>
      <c r="BJ201" s="35">
        <f t="shared" si="261"/>
        <v>64.362210217906153</v>
      </c>
      <c r="BK201" s="35">
        <f t="shared" si="261"/>
        <v>61.144099707010845</v>
      </c>
      <c r="BL201" s="35">
        <f t="shared" si="261"/>
        <v>58.0868947216603</v>
      </c>
      <c r="BM201" s="35">
        <f t="shared" si="261"/>
        <v>55.182549985577282</v>
      </c>
      <c r="BN201" s="35">
        <f t="shared" si="261"/>
        <v>52.423422486298421</v>
      </c>
      <c r="BO201" s="35">
        <f t="shared" si="261"/>
        <v>49.802251361983501</v>
      </c>
      <c r="BP201" s="35">
        <f t="shared" si="261"/>
        <v>47.312138793884323</v>
      </c>
      <c r="BQ201" s="35">
        <f t="shared" si="261"/>
        <v>44.946531854190106</v>
      </c>
      <c r="BR201" s="35">
        <f t="shared" si="261"/>
        <v>42.6992052614806</v>
      </c>
      <c r="BS201" s="35">
        <f t="shared" si="261"/>
        <v>40.564244998406572</v>
      </c>
    </row>
    <row r="202" spans="6:71" hidden="1" outlineLevel="1">
      <c r="F202" t="s">
        <v>197</v>
      </c>
      <c r="L202" s="22" t="s">
        <v>190</v>
      </c>
      <c r="O202" s="22">
        <v>10</v>
      </c>
      <c r="R202" s="35">
        <f t="shared" ref="R202:AW202" si="262">IF(R$2&gt;=$O202,IF(R201-(R201*HLOOKUP($O202,$R$2:$BS$34,32,FALSE))&lt;=0,R201,R201*HLOOKUP($O202,$R$2:$BS$34,32,FALSE)),0)</f>
        <v>0</v>
      </c>
      <c r="S202" s="35">
        <f t="shared" si="262"/>
        <v>0</v>
      </c>
      <c r="T202" s="35">
        <f t="shared" si="262"/>
        <v>0</v>
      </c>
      <c r="U202" s="35">
        <f t="shared" si="262"/>
        <v>0</v>
      </c>
      <c r="V202" s="35">
        <f t="shared" si="262"/>
        <v>0</v>
      </c>
      <c r="W202" s="35">
        <f t="shared" si="262"/>
        <v>0</v>
      </c>
      <c r="X202" s="35">
        <f t="shared" si="262"/>
        <v>0</v>
      </c>
      <c r="Y202" s="35">
        <f t="shared" si="262"/>
        <v>0</v>
      </c>
      <c r="Z202" s="35">
        <f t="shared" si="262"/>
        <v>0</v>
      </c>
      <c r="AA202" s="35">
        <f t="shared" si="262"/>
        <v>19.376474838298289</v>
      </c>
      <c r="AB202" s="35">
        <f t="shared" si="262"/>
        <v>18.407651096383372</v>
      </c>
      <c r="AC202" s="35">
        <f t="shared" si="262"/>
        <v>17.487268541564205</v>
      </c>
      <c r="AD202" s="35">
        <f t="shared" si="262"/>
        <v>16.612905114485994</v>
      </c>
      <c r="AE202" s="35">
        <f t="shared" si="262"/>
        <v>15.782259858761694</v>
      </c>
      <c r="AF202" s="35">
        <f t="shared" si="262"/>
        <v>14.993146865823611</v>
      </c>
      <c r="AG202" s="35">
        <f t="shared" si="262"/>
        <v>14.243489522532428</v>
      </c>
      <c r="AH202" s="35">
        <f t="shared" si="262"/>
        <v>13.531315046405808</v>
      </c>
      <c r="AI202" s="35">
        <f t="shared" si="262"/>
        <v>12.85474929408552</v>
      </c>
      <c r="AJ202" s="35">
        <f t="shared" si="262"/>
        <v>12.212011829381245</v>
      </c>
      <c r="AK202" s="35">
        <f t="shared" si="262"/>
        <v>11.601411237912181</v>
      </c>
      <c r="AL202" s="35">
        <f t="shared" si="262"/>
        <v>11.021340676016573</v>
      </c>
      <c r="AM202" s="35">
        <f t="shared" si="262"/>
        <v>10.470273642215744</v>
      </c>
      <c r="AN202" s="35">
        <f t="shared" si="262"/>
        <v>9.9467599601049574</v>
      </c>
      <c r="AO202" s="35">
        <f t="shared" si="262"/>
        <v>9.4494219620997093</v>
      </c>
      <c r="AP202" s="35">
        <f t="shared" si="262"/>
        <v>8.9769508639947233</v>
      </c>
      <c r="AQ202" s="35">
        <f t="shared" si="262"/>
        <v>8.5281033207949886</v>
      </c>
      <c r="AR202" s="35">
        <f t="shared" si="262"/>
        <v>8.1016981547552387</v>
      </c>
      <c r="AS202" s="35">
        <f t="shared" si="262"/>
        <v>7.696613247017476</v>
      </c>
      <c r="AT202" s="35">
        <f t="shared" si="262"/>
        <v>7.3117825846666022</v>
      </c>
      <c r="AU202" s="35">
        <f t="shared" si="262"/>
        <v>6.9461934554332716</v>
      </c>
      <c r="AV202" s="35">
        <f t="shared" si="262"/>
        <v>6.5988837826616082</v>
      </c>
      <c r="AW202" s="35">
        <f t="shared" si="262"/>
        <v>6.2689395935285281</v>
      </c>
      <c r="AX202" s="35">
        <f t="shared" ref="AX202:BS202" si="263">IF(AX$2&gt;=$O202,IF(AX201-(AX201*HLOOKUP($O202,$R$2:$BS$34,32,FALSE))&lt;=0,AX201,AX201*HLOOKUP($O202,$R$2:$BS$34,32,FALSE)),0)</f>
        <v>5.9554926138521012</v>
      </c>
      <c r="AY202" s="35">
        <f t="shared" si="263"/>
        <v>5.6577179831594968</v>
      </c>
      <c r="AZ202" s="35">
        <f t="shared" si="263"/>
        <v>5.3748320840015218</v>
      </c>
      <c r="BA202" s="35">
        <f t="shared" si="263"/>
        <v>5.1060904798014448</v>
      </c>
      <c r="BB202" s="35">
        <f t="shared" si="263"/>
        <v>4.8507859558113724</v>
      </c>
      <c r="BC202" s="35">
        <f t="shared" si="263"/>
        <v>4.6082466580208035</v>
      </c>
      <c r="BD202" s="35">
        <f t="shared" si="263"/>
        <v>4.3778343251197631</v>
      </c>
      <c r="BE202" s="35">
        <f t="shared" si="263"/>
        <v>4.1589426088637751</v>
      </c>
      <c r="BF202" s="35">
        <f t="shared" si="263"/>
        <v>3.9509954784205861</v>
      </c>
      <c r="BG202" s="35">
        <f t="shared" si="263"/>
        <v>3.7534457044995571</v>
      </c>
      <c r="BH202" s="35">
        <f t="shared" si="263"/>
        <v>3.5657734192745796</v>
      </c>
      <c r="BI202" s="35">
        <f t="shared" si="263"/>
        <v>3.3874847483108503</v>
      </c>
      <c r="BJ202" s="35">
        <f t="shared" si="263"/>
        <v>3.2181105108953076</v>
      </c>
      <c r="BK202" s="35">
        <f t="shared" si="263"/>
        <v>3.0572049853505425</v>
      </c>
      <c r="BL202" s="35">
        <f t="shared" si="263"/>
        <v>2.904344736083015</v>
      </c>
      <c r="BM202" s="35">
        <f t="shared" si="263"/>
        <v>2.7591274992788644</v>
      </c>
      <c r="BN202" s="35">
        <f t="shared" si="263"/>
        <v>2.6211711243149214</v>
      </c>
      <c r="BO202" s="35">
        <f t="shared" si="263"/>
        <v>2.4901125680991751</v>
      </c>
      <c r="BP202" s="35">
        <f t="shared" si="263"/>
        <v>2.3656069396942163</v>
      </c>
      <c r="BQ202" s="35">
        <f t="shared" si="263"/>
        <v>2.2473265927095052</v>
      </c>
      <c r="BR202" s="35">
        <f t="shared" si="263"/>
        <v>2.1349602630740301</v>
      </c>
      <c r="BS202" s="35">
        <f t="shared" si="263"/>
        <v>2.0282122499203288</v>
      </c>
    </row>
    <row r="203" spans="6:71" hidden="1" outlineLevel="1">
      <c r="F203" t="s">
        <v>195</v>
      </c>
      <c r="L203" s="22" t="s">
        <v>196</v>
      </c>
      <c r="O203" s="22">
        <v>11</v>
      </c>
      <c r="R203" s="35">
        <f t="shared" ref="R203:AW203" si="264">IF($O203=R$2,R$188,IF(R$2&gt;$O203,Q203-Q204,0))</f>
        <v>0</v>
      </c>
      <c r="S203" s="35">
        <f t="shared" si="264"/>
        <v>0</v>
      </c>
      <c r="T203" s="35">
        <f t="shared" si="264"/>
        <v>0</v>
      </c>
      <c r="U203" s="35">
        <f t="shared" si="264"/>
        <v>0</v>
      </c>
      <c r="V203" s="35">
        <f t="shared" si="264"/>
        <v>0</v>
      </c>
      <c r="W203" s="35">
        <f t="shared" si="264"/>
        <v>0</v>
      </c>
      <c r="X203" s="35">
        <f t="shared" si="264"/>
        <v>0</v>
      </c>
      <c r="Y203" s="35">
        <f t="shared" si="264"/>
        <v>0</v>
      </c>
      <c r="Z203" s="35">
        <f t="shared" si="264"/>
        <v>0</v>
      </c>
      <c r="AA203" s="35">
        <f t="shared" si="264"/>
        <v>0</v>
      </c>
      <c r="AB203" s="35">
        <f t="shared" si="264"/>
        <v>404.63277615616153</v>
      </c>
      <c r="AC203" s="35">
        <f t="shared" si="264"/>
        <v>384.40113734835347</v>
      </c>
      <c r="AD203" s="35">
        <f t="shared" si="264"/>
        <v>365.1810804809358</v>
      </c>
      <c r="AE203" s="35">
        <f t="shared" si="264"/>
        <v>346.922026456889</v>
      </c>
      <c r="AF203" s="35">
        <f t="shared" si="264"/>
        <v>329.57592513404455</v>
      </c>
      <c r="AG203" s="35">
        <f t="shared" si="264"/>
        <v>313.0971288773423</v>
      </c>
      <c r="AH203" s="35">
        <f t="shared" si="264"/>
        <v>297.44227243347518</v>
      </c>
      <c r="AI203" s="35">
        <f t="shared" si="264"/>
        <v>282.57015881180143</v>
      </c>
      <c r="AJ203" s="35">
        <f t="shared" si="264"/>
        <v>268.44165087121138</v>
      </c>
      <c r="AK203" s="35">
        <f t="shared" si="264"/>
        <v>255.0195683276508</v>
      </c>
      <c r="AL203" s="35">
        <f t="shared" si="264"/>
        <v>242.26858991126826</v>
      </c>
      <c r="AM203" s="35">
        <f t="shared" si="264"/>
        <v>230.15516041570484</v>
      </c>
      <c r="AN203" s="35">
        <f t="shared" si="264"/>
        <v>218.6474023949196</v>
      </c>
      <c r="AO203" s="35">
        <f t="shared" si="264"/>
        <v>207.71503227517363</v>
      </c>
      <c r="AP203" s="35">
        <f t="shared" si="264"/>
        <v>197.32928066141494</v>
      </c>
      <c r="AQ203" s="35">
        <f t="shared" si="264"/>
        <v>187.4628166283442</v>
      </c>
      <c r="AR203" s="35">
        <f t="shared" si="264"/>
        <v>178.089675796927</v>
      </c>
      <c r="AS203" s="35">
        <f t="shared" si="264"/>
        <v>169.18519200708064</v>
      </c>
      <c r="AT203" s="35">
        <f t="shared" si="264"/>
        <v>160.7259324067266</v>
      </c>
      <c r="AU203" s="35">
        <f t="shared" si="264"/>
        <v>152.68963578639028</v>
      </c>
      <c r="AV203" s="35">
        <f t="shared" si="264"/>
        <v>145.05515399707076</v>
      </c>
      <c r="AW203" s="35">
        <f t="shared" si="264"/>
        <v>137.80239629721723</v>
      </c>
      <c r="AX203" s="35">
        <f t="shared" ref="AX203:BS203" si="265">IF($O203=AX$2,AX$188,IF(AX$2&gt;$O203,AW203-AW204,0))</f>
        <v>130.91227648235636</v>
      </c>
      <c r="AY203" s="35">
        <f t="shared" si="265"/>
        <v>124.36666265823854</v>
      </c>
      <c r="AZ203" s="35">
        <f t="shared" si="265"/>
        <v>118.14832952532662</v>
      </c>
      <c r="BA203" s="35">
        <f t="shared" si="265"/>
        <v>112.24091304906028</v>
      </c>
      <c r="BB203" s="35">
        <f t="shared" si="265"/>
        <v>106.62886739660726</v>
      </c>
      <c r="BC203" s="35">
        <f t="shared" si="265"/>
        <v>101.29742402677689</v>
      </c>
      <c r="BD203" s="35">
        <f t="shared" si="265"/>
        <v>96.232552825438049</v>
      </c>
      <c r="BE203" s="35">
        <f t="shared" si="265"/>
        <v>91.420925184166151</v>
      </c>
      <c r="BF203" s="35">
        <f t="shared" si="265"/>
        <v>86.849878924957849</v>
      </c>
      <c r="BG203" s="35">
        <f t="shared" si="265"/>
        <v>82.50738497870995</v>
      </c>
      <c r="BH203" s="35">
        <f t="shared" si="265"/>
        <v>78.382015729774452</v>
      </c>
      <c r="BI203" s="35">
        <f t="shared" si="265"/>
        <v>74.462914943285725</v>
      </c>
      <c r="BJ203" s="35">
        <f t="shared" si="265"/>
        <v>70.739769196121443</v>
      </c>
      <c r="BK203" s="35">
        <f t="shared" si="265"/>
        <v>67.202780736315376</v>
      </c>
      <c r="BL203" s="35">
        <f t="shared" si="265"/>
        <v>63.842641699499609</v>
      </c>
      <c r="BM203" s="35">
        <f t="shared" si="265"/>
        <v>60.65050961452463</v>
      </c>
      <c r="BN203" s="35">
        <f t="shared" si="265"/>
        <v>57.617984133798402</v>
      </c>
      <c r="BO203" s="35">
        <f t="shared" si="265"/>
        <v>54.737084927108484</v>
      </c>
      <c r="BP203" s="35">
        <f t="shared" si="265"/>
        <v>52.000230680753063</v>
      </c>
      <c r="BQ203" s="35">
        <f t="shared" si="265"/>
        <v>49.400219146715408</v>
      </c>
      <c r="BR203" s="35">
        <f t="shared" si="265"/>
        <v>46.930208189379634</v>
      </c>
      <c r="BS203" s="35">
        <f t="shared" si="265"/>
        <v>44.583697779910651</v>
      </c>
    </row>
    <row r="204" spans="6:71" hidden="1" outlineLevel="1">
      <c r="F204" t="s">
        <v>197</v>
      </c>
      <c r="L204" s="22" t="s">
        <v>190</v>
      </c>
      <c r="O204" s="22">
        <v>11</v>
      </c>
      <c r="R204" s="35">
        <f t="shared" ref="R204:AW204" si="266">IF(R$2&gt;=$O204,IF(R203-(R203*HLOOKUP($O204,$R$2:$BS$34,32,FALSE))&lt;=0,R203,R203*HLOOKUP($O204,$R$2:$BS$34,32,FALSE)),0)</f>
        <v>0</v>
      </c>
      <c r="S204" s="35">
        <f t="shared" si="266"/>
        <v>0</v>
      </c>
      <c r="T204" s="35">
        <f t="shared" si="266"/>
        <v>0</v>
      </c>
      <c r="U204" s="35">
        <f t="shared" si="266"/>
        <v>0</v>
      </c>
      <c r="V204" s="35">
        <f t="shared" si="266"/>
        <v>0</v>
      </c>
      <c r="W204" s="35">
        <f t="shared" si="266"/>
        <v>0</v>
      </c>
      <c r="X204" s="35">
        <f t="shared" si="266"/>
        <v>0</v>
      </c>
      <c r="Y204" s="35">
        <f t="shared" si="266"/>
        <v>0</v>
      </c>
      <c r="Z204" s="35">
        <f t="shared" si="266"/>
        <v>0</v>
      </c>
      <c r="AA204" s="35">
        <f t="shared" si="266"/>
        <v>0</v>
      </c>
      <c r="AB204" s="35">
        <f t="shared" si="266"/>
        <v>20.231638807808078</v>
      </c>
      <c r="AC204" s="35">
        <f t="shared" si="266"/>
        <v>19.220056867417675</v>
      </c>
      <c r="AD204" s="35">
        <f t="shared" si="266"/>
        <v>18.25905402404679</v>
      </c>
      <c r="AE204" s="35">
        <f t="shared" si="266"/>
        <v>17.346101322844451</v>
      </c>
      <c r="AF204" s="35">
        <f t="shared" si="266"/>
        <v>16.478796256702228</v>
      </c>
      <c r="AG204" s="35">
        <f t="shared" si="266"/>
        <v>15.654856443867116</v>
      </c>
      <c r="AH204" s="35">
        <f t="shared" si="266"/>
        <v>14.87211362167376</v>
      </c>
      <c r="AI204" s="35">
        <f t="shared" si="266"/>
        <v>14.128507940590072</v>
      </c>
      <c r="AJ204" s="35">
        <f t="shared" si="266"/>
        <v>13.42208254356057</v>
      </c>
      <c r="AK204" s="35">
        <f t="shared" si="266"/>
        <v>12.750978416382541</v>
      </c>
      <c r="AL204" s="35">
        <f t="shared" si="266"/>
        <v>12.113429495563414</v>
      </c>
      <c r="AM204" s="35">
        <f t="shared" si="266"/>
        <v>11.507758020785243</v>
      </c>
      <c r="AN204" s="35">
        <f t="shared" si="266"/>
        <v>10.932370119745981</v>
      </c>
      <c r="AO204" s="35">
        <f t="shared" si="266"/>
        <v>10.385751613758682</v>
      </c>
      <c r="AP204" s="35">
        <f t="shared" si="266"/>
        <v>9.8664640330707485</v>
      </c>
      <c r="AQ204" s="35">
        <f t="shared" si="266"/>
        <v>9.37314083141721</v>
      </c>
      <c r="AR204" s="35">
        <f t="shared" si="266"/>
        <v>8.9044837898463509</v>
      </c>
      <c r="AS204" s="35">
        <f t="shared" si="266"/>
        <v>8.4592596003540326</v>
      </c>
      <c r="AT204" s="35">
        <f t="shared" si="266"/>
        <v>8.03629662033633</v>
      </c>
      <c r="AU204" s="35">
        <f t="shared" si="266"/>
        <v>7.6344817893195147</v>
      </c>
      <c r="AV204" s="35">
        <f t="shared" si="266"/>
        <v>7.2527576998535386</v>
      </c>
      <c r="AW204" s="35">
        <f t="shared" si="266"/>
        <v>6.8901198148608618</v>
      </c>
      <c r="AX204" s="35">
        <f t="shared" ref="AX204:BS204" si="267">IF(AX$2&gt;=$O204,IF(AX203-(AX203*HLOOKUP($O204,$R$2:$BS$34,32,FALSE))&lt;=0,AX203,AX203*HLOOKUP($O204,$R$2:$BS$34,32,FALSE)),0)</f>
        <v>6.5456138241178188</v>
      </c>
      <c r="AY204" s="35">
        <f t="shared" si="267"/>
        <v>6.2183331329119271</v>
      </c>
      <c r="AZ204" s="35">
        <f t="shared" si="267"/>
        <v>5.9074164762663308</v>
      </c>
      <c r="BA204" s="35">
        <f t="shared" si="267"/>
        <v>5.6120456524530145</v>
      </c>
      <c r="BB204" s="35">
        <f t="shared" si="267"/>
        <v>5.3314433698303638</v>
      </c>
      <c r="BC204" s="35">
        <f t="shared" si="267"/>
        <v>5.0648712013388453</v>
      </c>
      <c r="BD204" s="35">
        <f t="shared" si="267"/>
        <v>4.8116276412719028</v>
      </c>
      <c r="BE204" s="35">
        <f t="shared" si="267"/>
        <v>4.5710462592083081</v>
      </c>
      <c r="BF204" s="35">
        <f t="shared" si="267"/>
        <v>4.3424939462478926</v>
      </c>
      <c r="BG204" s="35">
        <f t="shared" si="267"/>
        <v>4.1253692489354981</v>
      </c>
      <c r="BH204" s="35">
        <f t="shared" si="267"/>
        <v>3.9191007864887228</v>
      </c>
      <c r="BI204" s="35">
        <f t="shared" si="267"/>
        <v>3.7231457471642866</v>
      </c>
      <c r="BJ204" s="35">
        <f t="shared" si="267"/>
        <v>3.5369884598060723</v>
      </c>
      <c r="BK204" s="35">
        <f t="shared" si="267"/>
        <v>3.3601390368157689</v>
      </c>
      <c r="BL204" s="35">
        <f t="shared" si="267"/>
        <v>3.1921320849749808</v>
      </c>
      <c r="BM204" s="35">
        <f t="shared" si="267"/>
        <v>3.0325254807262318</v>
      </c>
      <c r="BN204" s="35">
        <f t="shared" si="267"/>
        <v>2.8808992066899202</v>
      </c>
      <c r="BO204" s="35">
        <f t="shared" si="267"/>
        <v>2.7368542463554242</v>
      </c>
      <c r="BP204" s="35">
        <f t="shared" si="267"/>
        <v>2.6000115340376535</v>
      </c>
      <c r="BQ204" s="35">
        <f t="shared" si="267"/>
        <v>2.4700109573357705</v>
      </c>
      <c r="BR204" s="35">
        <f t="shared" si="267"/>
        <v>2.3465104094689817</v>
      </c>
      <c r="BS204" s="35">
        <f t="shared" si="267"/>
        <v>2.2291848889955328</v>
      </c>
    </row>
    <row r="205" spans="6:71" hidden="1" outlineLevel="1">
      <c r="F205" t="s">
        <v>195</v>
      </c>
      <c r="L205" s="22" t="s">
        <v>196</v>
      </c>
      <c r="O205" s="22">
        <v>12</v>
      </c>
      <c r="R205" s="35">
        <f t="shared" ref="R205:AW205" si="268">IF($O205=R$2,R$188,IF(R$2&gt;$O205,Q205-Q206,0))</f>
        <v>0</v>
      </c>
      <c r="S205" s="35">
        <f t="shared" si="268"/>
        <v>0</v>
      </c>
      <c r="T205" s="35">
        <f t="shared" si="268"/>
        <v>0</v>
      </c>
      <c r="U205" s="35">
        <f t="shared" si="268"/>
        <v>0</v>
      </c>
      <c r="V205" s="35">
        <f t="shared" si="268"/>
        <v>0</v>
      </c>
      <c r="W205" s="35">
        <f t="shared" si="268"/>
        <v>0</v>
      </c>
      <c r="X205" s="35">
        <f t="shared" si="268"/>
        <v>0</v>
      </c>
      <c r="Y205" s="35">
        <f t="shared" si="268"/>
        <v>0</v>
      </c>
      <c r="Z205" s="35">
        <f t="shared" si="268"/>
        <v>0</v>
      </c>
      <c r="AA205" s="35">
        <f t="shared" si="268"/>
        <v>0</v>
      </c>
      <c r="AB205" s="35">
        <f t="shared" si="268"/>
        <v>0</v>
      </c>
      <c r="AC205" s="35">
        <f t="shared" si="268"/>
        <v>430.67425297048743</v>
      </c>
      <c r="AD205" s="35">
        <f t="shared" si="268"/>
        <v>409.14054032196304</v>
      </c>
      <c r="AE205" s="35">
        <f t="shared" si="268"/>
        <v>388.68351330586489</v>
      </c>
      <c r="AF205" s="35">
        <f t="shared" si="268"/>
        <v>369.24933764057164</v>
      </c>
      <c r="AG205" s="35">
        <f t="shared" si="268"/>
        <v>350.78687075854305</v>
      </c>
      <c r="AH205" s="35">
        <f t="shared" si="268"/>
        <v>333.24752722061589</v>
      </c>
      <c r="AI205" s="35">
        <f t="shared" si="268"/>
        <v>316.5851508595851</v>
      </c>
      <c r="AJ205" s="35">
        <f t="shared" si="268"/>
        <v>300.75589331660586</v>
      </c>
      <c r="AK205" s="35">
        <f t="shared" si="268"/>
        <v>285.71809865077557</v>
      </c>
      <c r="AL205" s="35">
        <f t="shared" si="268"/>
        <v>271.43219371823682</v>
      </c>
      <c r="AM205" s="35">
        <f t="shared" si="268"/>
        <v>257.86058403232499</v>
      </c>
      <c r="AN205" s="35">
        <f t="shared" si="268"/>
        <v>244.96755483070874</v>
      </c>
      <c r="AO205" s="35">
        <f t="shared" si="268"/>
        <v>232.71917708917329</v>
      </c>
      <c r="AP205" s="35">
        <f t="shared" si="268"/>
        <v>221.08321823471462</v>
      </c>
      <c r="AQ205" s="35">
        <f t="shared" si="268"/>
        <v>210.0290573229789</v>
      </c>
      <c r="AR205" s="35">
        <f t="shared" si="268"/>
        <v>199.52760445682995</v>
      </c>
      <c r="AS205" s="35">
        <f t="shared" si="268"/>
        <v>189.55122423398845</v>
      </c>
      <c r="AT205" s="35">
        <f t="shared" si="268"/>
        <v>180.07366302228903</v>
      </c>
      <c r="AU205" s="35">
        <f t="shared" si="268"/>
        <v>171.06997987117458</v>
      </c>
      <c r="AV205" s="35">
        <f t="shared" si="268"/>
        <v>162.51648087761586</v>
      </c>
      <c r="AW205" s="35">
        <f t="shared" si="268"/>
        <v>154.39065683373508</v>
      </c>
      <c r="AX205" s="35">
        <f t="shared" ref="AX205:BS205" si="269">IF($O205=AX$2,AX$188,IF(AX$2&gt;$O205,AW205-AW206,0))</f>
        <v>146.67112399204834</v>
      </c>
      <c r="AY205" s="35">
        <f t="shared" si="269"/>
        <v>139.33756779244592</v>
      </c>
      <c r="AZ205" s="35">
        <f t="shared" si="269"/>
        <v>132.37068940282361</v>
      </c>
      <c r="BA205" s="35">
        <f t="shared" si="269"/>
        <v>125.75215493268243</v>
      </c>
      <c r="BB205" s="35">
        <f t="shared" si="269"/>
        <v>119.46454718604831</v>
      </c>
      <c r="BC205" s="35">
        <f t="shared" si="269"/>
        <v>113.49131982674589</v>
      </c>
      <c r="BD205" s="35">
        <f t="shared" si="269"/>
        <v>107.8167538354086</v>
      </c>
      <c r="BE205" s="35">
        <f t="shared" si="269"/>
        <v>102.42591614363818</v>
      </c>
      <c r="BF205" s="35">
        <f t="shared" si="269"/>
        <v>97.304620336456267</v>
      </c>
      <c r="BG205" s="35">
        <f t="shared" si="269"/>
        <v>92.439389319633449</v>
      </c>
      <c r="BH205" s="35">
        <f t="shared" si="269"/>
        <v>87.817419853651771</v>
      </c>
      <c r="BI205" s="35">
        <f t="shared" si="269"/>
        <v>83.426548860969177</v>
      </c>
      <c r="BJ205" s="35">
        <f t="shared" si="269"/>
        <v>79.255221417920723</v>
      </c>
      <c r="BK205" s="35">
        <f t="shared" si="269"/>
        <v>75.292460347024686</v>
      </c>
      <c r="BL205" s="35">
        <f t="shared" si="269"/>
        <v>71.527837329673446</v>
      </c>
      <c r="BM205" s="35">
        <f t="shared" si="269"/>
        <v>67.951445463189771</v>
      </c>
      <c r="BN205" s="35">
        <f t="shared" si="269"/>
        <v>64.553873190030288</v>
      </c>
      <c r="BO205" s="35">
        <f t="shared" si="269"/>
        <v>61.326179530528776</v>
      </c>
      <c r="BP205" s="35">
        <f t="shared" si="269"/>
        <v>58.25987055400234</v>
      </c>
      <c r="BQ205" s="35">
        <f t="shared" si="269"/>
        <v>55.346877026302224</v>
      </c>
      <c r="BR205" s="35">
        <f t="shared" si="269"/>
        <v>52.579533174987112</v>
      </c>
      <c r="BS205" s="35">
        <f t="shared" si="269"/>
        <v>49.950556516237754</v>
      </c>
    </row>
    <row r="206" spans="6:71" hidden="1" outlineLevel="1">
      <c r="F206" t="s">
        <v>197</v>
      </c>
      <c r="L206" s="22" t="s">
        <v>190</v>
      </c>
      <c r="O206" s="22">
        <v>12</v>
      </c>
      <c r="R206" s="35">
        <f t="shared" ref="R206:AW206" si="270">IF(R$2&gt;=$O206,IF(R205-(R205*HLOOKUP($O206,$R$2:$BS$34,32,FALSE))&lt;=0,R205,R205*HLOOKUP($O206,$R$2:$BS$34,32,FALSE)),0)</f>
        <v>0</v>
      </c>
      <c r="S206" s="35">
        <f t="shared" si="270"/>
        <v>0</v>
      </c>
      <c r="T206" s="35">
        <f t="shared" si="270"/>
        <v>0</v>
      </c>
      <c r="U206" s="35">
        <f t="shared" si="270"/>
        <v>0</v>
      </c>
      <c r="V206" s="35">
        <f t="shared" si="270"/>
        <v>0</v>
      </c>
      <c r="W206" s="35">
        <f t="shared" si="270"/>
        <v>0</v>
      </c>
      <c r="X206" s="35">
        <f t="shared" si="270"/>
        <v>0</v>
      </c>
      <c r="Y206" s="35">
        <f t="shared" si="270"/>
        <v>0</v>
      </c>
      <c r="Z206" s="35">
        <f t="shared" si="270"/>
        <v>0</v>
      </c>
      <c r="AA206" s="35">
        <f t="shared" si="270"/>
        <v>0</v>
      </c>
      <c r="AB206" s="35">
        <f t="shared" si="270"/>
        <v>0</v>
      </c>
      <c r="AC206" s="35">
        <f t="shared" si="270"/>
        <v>21.533712648524372</v>
      </c>
      <c r="AD206" s="35">
        <f t="shared" si="270"/>
        <v>20.457027016098152</v>
      </c>
      <c r="AE206" s="35">
        <f t="shared" si="270"/>
        <v>19.434175665293246</v>
      </c>
      <c r="AF206" s="35">
        <f t="shared" si="270"/>
        <v>18.462466882028583</v>
      </c>
      <c r="AG206" s="35">
        <f t="shared" si="270"/>
        <v>17.539343537927152</v>
      </c>
      <c r="AH206" s="35">
        <f t="shared" si="270"/>
        <v>16.662376361030795</v>
      </c>
      <c r="AI206" s="35">
        <f t="shared" si="270"/>
        <v>15.829257542979256</v>
      </c>
      <c r="AJ206" s="35">
        <f t="shared" si="270"/>
        <v>15.037794665830294</v>
      </c>
      <c r="AK206" s="35">
        <f t="shared" si="270"/>
        <v>14.285904932538779</v>
      </c>
      <c r="AL206" s="35">
        <f t="shared" si="270"/>
        <v>13.571609685911842</v>
      </c>
      <c r="AM206" s="35">
        <f t="shared" si="270"/>
        <v>12.893029201616251</v>
      </c>
      <c r="AN206" s="35">
        <f t="shared" si="270"/>
        <v>12.248377741535437</v>
      </c>
      <c r="AO206" s="35">
        <f t="shared" si="270"/>
        <v>11.635958854458664</v>
      </c>
      <c r="AP206" s="35">
        <f t="shared" si="270"/>
        <v>11.054160911735732</v>
      </c>
      <c r="AQ206" s="35">
        <f t="shared" si="270"/>
        <v>10.501452866148945</v>
      </c>
      <c r="AR206" s="35">
        <f t="shared" si="270"/>
        <v>9.9763802228414988</v>
      </c>
      <c r="AS206" s="35">
        <f t="shared" si="270"/>
        <v>9.4775612116994221</v>
      </c>
      <c r="AT206" s="35">
        <f t="shared" si="270"/>
        <v>9.0036831511144513</v>
      </c>
      <c r="AU206" s="35">
        <f t="shared" si="270"/>
        <v>8.5534989935587298</v>
      </c>
      <c r="AV206" s="35">
        <f t="shared" si="270"/>
        <v>8.1258240438807938</v>
      </c>
      <c r="AW206" s="35">
        <f t="shared" si="270"/>
        <v>7.7195328416867541</v>
      </c>
      <c r="AX206" s="35">
        <f t="shared" ref="AX206:BS206" si="271">IF(AX$2&gt;=$O206,IF(AX205-(AX205*HLOOKUP($O206,$R$2:$BS$34,32,FALSE))&lt;=0,AX205,AX205*HLOOKUP($O206,$R$2:$BS$34,32,FALSE)),0)</f>
        <v>7.333556199602417</v>
      </c>
      <c r="AY206" s="35">
        <f t="shared" si="271"/>
        <v>6.9668783896222966</v>
      </c>
      <c r="AZ206" s="35">
        <f t="shared" si="271"/>
        <v>6.6185344701411815</v>
      </c>
      <c r="BA206" s="35">
        <f t="shared" si="271"/>
        <v>6.287607746634122</v>
      </c>
      <c r="BB206" s="35">
        <f t="shared" si="271"/>
        <v>5.9732273593024159</v>
      </c>
      <c r="BC206" s="35">
        <f t="shared" si="271"/>
        <v>5.6745659913372952</v>
      </c>
      <c r="BD206" s="35">
        <f t="shared" si="271"/>
        <v>5.3908376917704306</v>
      </c>
      <c r="BE206" s="35">
        <f t="shared" si="271"/>
        <v>5.1212958071819088</v>
      </c>
      <c r="BF206" s="35">
        <f t="shared" si="271"/>
        <v>4.8652310168228139</v>
      </c>
      <c r="BG206" s="35">
        <f t="shared" si="271"/>
        <v>4.6219694659816728</v>
      </c>
      <c r="BH206" s="35">
        <f t="shared" si="271"/>
        <v>4.3908709926825891</v>
      </c>
      <c r="BI206" s="35">
        <f t="shared" si="271"/>
        <v>4.171327443048459</v>
      </c>
      <c r="BJ206" s="35">
        <f t="shared" si="271"/>
        <v>3.9627610708960361</v>
      </c>
      <c r="BK206" s="35">
        <f t="shared" si="271"/>
        <v>3.7646230173512345</v>
      </c>
      <c r="BL206" s="35">
        <f t="shared" si="271"/>
        <v>3.5763918664836725</v>
      </c>
      <c r="BM206" s="35">
        <f t="shared" si="271"/>
        <v>3.3975722731594886</v>
      </c>
      <c r="BN206" s="35">
        <f t="shared" si="271"/>
        <v>3.2276936595015147</v>
      </c>
      <c r="BO206" s="35">
        <f t="shared" si="271"/>
        <v>3.0663089765264391</v>
      </c>
      <c r="BP206" s="35">
        <f t="shared" si="271"/>
        <v>2.9129935277001171</v>
      </c>
      <c r="BQ206" s="35">
        <f t="shared" si="271"/>
        <v>2.7673438513151112</v>
      </c>
      <c r="BR206" s="35">
        <f t="shared" si="271"/>
        <v>2.6289766587493557</v>
      </c>
      <c r="BS206" s="35">
        <f t="shared" si="271"/>
        <v>2.497527825811888</v>
      </c>
    </row>
    <row r="207" spans="6:71" hidden="1" outlineLevel="1">
      <c r="F207" t="s">
        <v>195</v>
      </c>
      <c r="L207" s="22" t="s">
        <v>196</v>
      </c>
      <c r="O207" s="22">
        <v>13</v>
      </c>
      <c r="R207" s="35">
        <f t="shared" ref="R207:AW207" si="272">IF($O207=R$2,R$188,IF(R$2&gt;$O207,Q207-Q208,0))</f>
        <v>0</v>
      </c>
      <c r="S207" s="35">
        <f t="shared" si="272"/>
        <v>0</v>
      </c>
      <c r="T207" s="35">
        <f t="shared" si="272"/>
        <v>0</v>
      </c>
      <c r="U207" s="35">
        <f t="shared" si="272"/>
        <v>0</v>
      </c>
      <c r="V207" s="35">
        <f t="shared" si="272"/>
        <v>0</v>
      </c>
      <c r="W207" s="35">
        <f t="shared" si="272"/>
        <v>0</v>
      </c>
      <c r="X207" s="35">
        <f t="shared" si="272"/>
        <v>0</v>
      </c>
      <c r="Y207" s="35">
        <f t="shared" si="272"/>
        <v>0</v>
      </c>
      <c r="Z207" s="35">
        <f t="shared" si="272"/>
        <v>0</v>
      </c>
      <c r="AA207" s="35">
        <f t="shared" si="272"/>
        <v>0</v>
      </c>
      <c r="AB207" s="35">
        <f t="shared" si="272"/>
        <v>0</v>
      </c>
      <c r="AC207" s="35">
        <f t="shared" si="272"/>
        <v>0</v>
      </c>
      <c r="AD207" s="35">
        <f t="shared" si="272"/>
        <v>459.08702222035384</v>
      </c>
      <c r="AE207" s="35">
        <f t="shared" si="272"/>
        <v>436.13267110933617</v>
      </c>
      <c r="AF207" s="35">
        <f t="shared" si="272"/>
        <v>414.32603755386936</v>
      </c>
      <c r="AG207" s="35">
        <f t="shared" si="272"/>
        <v>393.60973567617589</v>
      </c>
      <c r="AH207" s="35">
        <f t="shared" si="272"/>
        <v>373.92924889236707</v>
      </c>
      <c r="AI207" s="35">
        <f t="shared" si="272"/>
        <v>355.23278644774871</v>
      </c>
      <c r="AJ207" s="35">
        <f t="shared" si="272"/>
        <v>337.47114712536126</v>
      </c>
      <c r="AK207" s="35">
        <f t="shared" si="272"/>
        <v>320.59758976909319</v>
      </c>
      <c r="AL207" s="35">
        <f t="shared" si="272"/>
        <v>304.56771028063855</v>
      </c>
      <c r="AM207" s="35">
        <f t="shared" si="272"/>
        <v>289.33932476660664</v>
      </c>
      <c r="AN207" s="35">
        <f t="shared" si="272"/>
        <v>274.87235852827632</v>
      </c>
      <c r="AO207" s="35">
        <f t="shared" si="272"/>
        <v>261.12874060186249</v>
      </c>
      <c r="AP207" s="35">
        <f t="shared" si="272"/>
        <v>248.07230357176937</v>
      </c>
      <c r="AQ207" s="35">
        <f t="shared" si="272"/>
        <v>235.6686883931809</v>
      </c>
      <c r="AR207" s="35">
        <f t="shared" si="272"/>
        <v>223.88525397352186</v>
      </c>
      <c r="AS207" s="35">
        <f t="shared" si="272"/>
        <v>212.69099127484577</v>
      </c>
      <c r="AT207" s="35">
        <f t="shared" si="272"/>
        <v>202.05644171110347</v>
      </c>
      <c r="AU207" s="35">
        <f t="shared" si="272"/>
        <v>191.9536196255483</v>
      </c>
      <c r="AV207" s="35">
        <f t="shared" si="272"/>
        <v>182.35593864427088</v>
      </c>
      <c r="AW207" s="35">
        <f t="shared" si="272"/>
        <v>173.23814171205734</v>
      </c>
      <c r="AX207" s="35">
        <f t="shared" ref="AX207:BS207" si="273">IF($O207=AX$2,AX$188,IF(AX$2&gt;$O207,AW207-AW208,0))</f>
        <v>164.57623462645446</v>
      </c>
      <c r="AY207" s="35">
        <f t="shared" si="273"/>
        <v>156.34742289513173</v>
      </c>
      <c r="AZ207" s="35">
        <f t="shared" si="273"/>
        <v>148.53005175037515</v>
      </c>
      <c r="BA207" s="35">
        <f t="shared" si="273"/>
        <v>141.10354916285638</v>
      </c>
      <c r="BB207" s="35">
        <f t="shared" si="273"/>
        <v>134.04837170471356</v>
      </c>
      <c r="BC207" s="35">
        <f t="shared" si="273"/>
        <v>127.34595311947788</v>
      </c>
      <c r="BD207" s="35">
        <f t="shared" si="273"/>
        <v>120.97865546350398</v>
      </c>
      <c r="BE207" s="35">
        <f t="shared" si="273"/>
        <v>114.92972269032879</v>
      </c>
      <c r="BF207" s="35">
        <f t="shared" si="273"/>
        <v>109.18323655581234</v>
      </c>
      <c r="BG207" s="35">
        <f t="shared" si="273"/>
        <v>103.72407472802172</v>
      </c>
      <c r="BH207" s="35">
        <f t="shared" si="273"/>
        <v>98.537870991620636</v>
      </c>
      <c r="BI207" s="35">
        <f t="shared" si="273"/>
        <v>93.610977442039598</v>
      </c>
      <c r="BJ207" s="35">
        <f t="shared" si="273"/>
        <v>88.930428569937618</v>
      </c>
      <c r="BK207" s="35">
        <f t="shared" si="273"/>
        <v>84.483907141440739</v>
      </c>
      <c r="BL207" s="35">
        <f t="shared" si="273"/>
        <v>80.259711784368704</v>
      </c>
      <c r="BM207" s="35">
        <f t="shared" si="273"/>
        <v>76.246726195150273</v>
      </c>
      <c r="BN207" s="35">
        <f t="shared" si="273"/>
        <v>72.434389885392761</v>
      </c>
      <c r="BO207" s="35">
        <f t="shared" si="273"/>
        <v>68.81267039112312</v>
      </c>
      <c r="BP207" s="35">
        <f t="shared" si="273"/>
        <v>65.372036871566962</v>
      </c>
      <c r="BQ207" s="35">
        <f t="shared" si="273"/>
        <v>62.103435027988617</v>
      </c>
      <c r="BR207" s="35">
        <f t="shared" si="273"/>
        <v>58.998263276589185</v>
      </c>
      <c r="BS207" s="35">
        <f t="shared" si="273"/>
        <v>56.048350112759728</v>
      </c>
    </row>
    <row r="208" spans="6:71" hidden="1" outlineLevel="1">
      <c r="F208" t="s">
        <v>197</v>
      </c>
      <c r="L208" s="22" t="s">
        <v>190</v>
      </c>
      <c r="O208" s="22">
        <v>13</v>
      </c>
      <c r="R208" s="35">
        <f t="shared" ref="R208:AW208" si="274">IF(R$2&gt;=$O208,IF(R207-(R207*HLOOKUP($O208,$R$2:$BS$34,32,FALSE))&lt;=0,R207,R207*HLOOKUP($O208,$R$2:$BS$34,32,FALSE)),0)</f>
        <v>0</v>
      </c>
      <c r="S208" s="35">
        <f t="shared" si="274"/>
        <v>0</v>
      </c>
      <c r="T208" s="35">
        <f t="shared" si="274"/>
        <v>0</v>
      </c>
      <c r="U208" s="35">
        <f t="shared" si="274"/>
        <v>0</v>
      </c>
      <c r="V208" s="35">
        <f t="shared" si="274"/>
        <v>0</v>
      </c>
      <c r="W208" s="35">
        <f t="shared" si="274"/>
        <v>0</v>
      </c>
      <c r="X208" s="35">
        <f t="shared" si="274"/>
        <v>0</v>
      </c>
      <c r="Y208" s="35">
        <f t="shared" si="274"/>
        <v>0</v>
      </c>
      <c r="Z208" s="35">
        <f t="shared" si="274"/>
        <v>0</v>
      </c>
      <c r="AA208" s="35">
        <f t="shared" si="274"/>
        <v>0</v>
      </c>
      <c r="AB208" s="35">
        <f t="shared" si="274"/>
        <v>0</v>
      </c>
      <c r="AC208" s="35">
        <f t="shared" si="274"/>
        <v>0</v>
      </c>
      <c r="AD208" s="35">
        <f t="shared" si="274"/>
        <v>22.954351111017694</v>
      </c>
      <c r="AE208" s="35">
        <f t="shared" si="274"/>
        <v>21.80663355546681</v>
      </c>
      <c r="AF208" s="35">
        <f t="shared" si="274"/>
        <v>20.716301877693468</v>
      </c>
      <c r="AG208" s="35">
        <f t="shared" si="274"/>
        <v>19.680486783808796</v>
      </c>
      <c r="AH208" s="35">
        <f t="shared" si="274"/>
        <v>18.696462444618355</v>
      </c>
      <c r="AI208" s="35">
        <f t="shared" si="274"/>
        <v>17.761639322387435</v>
      </c>
      <c r="AJ208" s="35">
        <f t="shared" si="274"/>
        <v>16.873557356268062</v>
      </c>
      <c r="AK208" s="35">
        <f t="shared" si="274"/>
        <v>16.029879488454661</v>
      </c>
      <c r="AL208" s="35">
        <f t="shared" si="274"/>
        <v>15.228385514031928</v>
      </c>
      <c r="AM208" s="35">
        <f t="shared" si="274"/>
        <v>14.466966238330333</v>
      </c>
      <c r="AN208" s="35">
        <f t="shared" si="274"/>
        <v>13.743617926413817</v>
      </c>
      <c r="AO208" s="35">
        <f t="shared" si="274"/>
        <v>13.056437030093125</v>
      </c>
      <c r="AP208" s="35">
        <f t="shared" si="274"/>
        <v>12.403615178588469</v>
      </c>
      <c r="AQ208" s="35">
        <f t="shared" si="274"/>
        <v>11.783434419659045</v>
      </c>
      <c r="AR208" s="35">
        <f t="shared" si="274"/>
        <v>11.194262698676093</v>
      </c>
      <c r="AS208" s="35">
        <f t="shared" si="274"/>
        <v>10.63454956374229</v>
      </c>
      <c r="AT208" s="35">
        <f t="shared" si="274"/>
        <v>10.102822085555175</v>
      </c>
      <c r="AU208" s="35">
        <f t="shared" si="274"/>
        <v>9.5976809812774153</v>
      </c>
      <c r="AV208" s="35">
        <f t="shared" si="274"/>
        <v>9.1177969322135439</v>
      </c>
      <c r="AW208" s="35">
        <f t="shared" si="274"/>
        <v>8.6619070856028682</v>
      </c>
      <c r="AX208" s="35">
        <f t="shared" ref="AX208:BS208" si="275">IF(AX$2&gt;=$O208,IF(AX207-(AX207*HLOOKUP($O208,$R$2:$BS$34,32,FALSE))&lt;=0,AX207,AX207*HLOOKUP($O208,$R$2:$BS$34,32,FALSE)),0)</f>
        <v>8.2288117313227236</v>
      </c>
      <c r="AY208" s="35">
        <f t="shared" si="275"/>
        <v>7.8173711447565868</v>
      </c>
      <c r="AZ208" s="35">
        <f t="shared" si="275"/>
        <v>7.4265025875187582</v>
      </c>
      <c r="BA208" s="35">
        <f t="shared" si="275"/>
        <v>7.0551774581428193</v>
      </c>
      <c r="BB208" s="35">
        <f t="shared" si="275"/>
        <v>6.7024185852356783</v>
      </c>
      <c r="BC208" s="35">
        <f t="shared" si="275"/>
        <v>6.3672976559738945</v>
      </c>
      <c r="BD208" s="35">
        <f t="shared" si="275"/>
        <v>6.0489327731751992</v>
      </c>
      <c r="BE208" s="35">
        <f t="shared" si="275"/>
        <v>5.7464861345164397</v>
      </c>
      <c r="BF208" s="35">
        <f t="shared" si="275"/>
        <v>5.4591618277906173</v>
      </c>
      <c r="BG208" s="35">
        <f t="shared" si="275"/>
        <v>5.1862037364010867</v>
      </c>
      <c r="BH208" s="35">
        <f t="shared" si="275"/>
        <v>4.926893549581032</v>
      </c>
      <c r="BI208" s="35">
        <f t="shared" si="275"/>
        <v>4.6805488721019799</v>
      </c>
      <c r="BJ208" s="35">
        <f t="shared" si="275"/>
        <v>4.4465214284968813</v>
      </c>
      <c r="BK208" s="35">
        <f t="shared" si="275"/>
        <v>4.2241953570720367</v>
      </c>
      <c r="BL208" s="35">
        <f t="shared" si="275"/>
        <v>4.0129855892184354</v>
      </c>
      <c r="BM208" s="35">
        <f t="shared" si="275"/>
        <v>3.812336309757514</v>
      </c>
      <c r="BN208" s="35">
        <f t="shared" si="275"/>
        <v>3.6217194942696382</v>
      </c>
      <c r="BO208" s="35">
        <f t="shared" si="275"/>
        <v>3.4406335195561564</v>
      </c>
      <c r="BP208" s="35">
        <f t="shared" si="275"/>
        <v>3.2686018435783484</v>
      </c>
      <c r="BQ208" s="35">
        <f t="shared" si="275"/>
        <v>3.105171751399431</v>
      </c>
      <c r="BR208" s="35">
        <f t="shared" si="275"/>
        <v>2.9499131638294593</v>
      </c>
      <c r="BS208" s="35">
        <f t="shared" si="275"/>
        <v>2.8024175056379867</v>
      </c>
    </row>
    <row r="209" spans="6:71" hidden="1" outlineLevel="1">
      <c r="F209" t="s">
        <v>195</v>
      </c>
      <c r="L209" s="22" t="s">
        <v>196</v>
      </c>
      <c r="O209" s="22">
        <v>14</v>
      </c>
      <c r="R209" s="35">
        <f t="shared" ref="R209:AW209" si="276">IF($O209=R$2,R$188,IF(R$2&gt;$O209,Q209-Q210,0))</f>
        <v>0</v>
      </c>
      <c r="S209" s="35">
        <f t="shared" si="276"/>
        <v>0</v>
      </c>
      <c r="T209" s="35">
        <f t="shared" si="276"/>
        <v>0</v>
      </c>
      <c r="U209" s="35">
        <f t="shared" si="276"/>
        <v>0</v>
      </c>
      <c r="V209" s="35">
        <f t="shared" si="276"/>
        <v>0</v>
      </c>
      <c r="W209" s="35">
        <f t="shared" si="276"/>
        <v>0</v>
      </c>
      <c r="X209" s="35">
        <f t="shared" si="276"/>
        <v>0</v>
      </c>
      <c r="Y209" s="35">
        <f t="shared" si="276"/>
        <v>0</v>
      </c>
      <c r="Z209" s="35">
        <f t="shared" si="276"/>
        <v>0</v>
      </c>
      <c r="AA209" s="35">
        <f t="shared" si="276"/>
        <v>0</v>
      </c>
      <c r="AB209" s="35">
        <f t="shared" si="276"/>
        <v>0</v>
      </c>
      <c r="AC209" s="35">
        <f t="shared" si="276"/>
        <v>0</v>
      </c>
      <c r="AD209" s="35">
        <f t="shared" si="276"/>
        <v>0</v>
      </c>
      <c r="AE209" s="35">
        <f t="shared" si="276"/>
        <v>489.50368490851434</v>
      </c>
      <c r="AF209" s="35">
        <f t="shared" si="276"/>
        <v>465.02850066308861</v>
      </c>
      <c r="AG209" s="35">
        <f t="shared" si="276"/>
        <v>441.77707562993419</v>
      </c>
      <c r="AH209" s="35">
        <f t="shared" si="276"/>
        <v>419.68822184843748</v>
      </c>
      <c r="AI209" s="35">
        <f t="shared" si="276"/>
        <v>398.70381075601563</v>
      </c>
      <c r="AJ209" s="35">
        <f t="shared" si="276"/>
        <v>378.76862021821483</v>
      </c>
      <c r="AK209" s="35">
        <f t="shared" si="276"/>
        <v>359.8301892073041</v>
      </c>
      <c r="AL209" s="35">
        <f t="shared" si="276"/>
        <v>341.83867974693891</v>
      </c>
      <c r="AM209" s="35">
        <f t="shared" si="276"/>
        <v>324.74674575959199</v>
      </c>
      <c r="AN209" s="35">
        <f t="shared" si="276"/>
        <v>308.5094084716124</v>
      </c>
      <c r="AO209" s="35">
        <f t="shared" si="276"/>
        <v>293.08393804803177</v>
      </c>
      <c r="AP209" s="35">
        <f t="shared" si="276"/>
        <v>278.4297411456302</v>
      </c>
      <c r="AQ209" s="35">
        <f t="shared" si="276"/>
        <v>264.50825408834868</v>
      </c>
      <c r="AR209" s="35">
        <f t="shared" si="276"/>
        <v>251.28284138393124</v>
      </c>
      <c r="AS209" s="35">
        <f t="shared" si="276"/>
        <v>238.71869931473469</v>
      </c>
      <c r="AT209" s="35">
        <f t="shared" si="276"/>
        <v>226.78276434899794</v>
      </c>
      <c r="AU209" s="35">
        <f t="shared" si="276"/>
        <v>215.44362613154806</v>
      </c>
      <c r="AV209" s="35">
        <f t="shared" si="276"/>
        <v>204.67144482497065</v>
      </c>
      <c r="AW209" s="35">
        <f t="shared" si="276"/>
        <v>194.43787258372211</v>
      </c>
      <c r="AX209" s="35">
        <f t="shared" ref="AX209:BS209" si="277">IF($O209=AX$2,AX$188,IF(AX$2&gt;$O209,AW209-AW210,0))</f>
        <v>184.71597895453601</v>
      </c>
      <c r="AY209" s="35">
        <f t="shared" si="277"/>
        <v>175.48018000680921</v>
      </c>
      <c r="AZ209" s="35">
        <f t="shared" si="277"/>
        <v>166.70617100646874</v>
      </c>
      <c r="BA209" s="35">
        <f t="shared" si="277"/>
        <v>158.37086245614529</v>
      </c>
      <c r="BB209" s="35">
        <f t="shared" si="277"/>
        <v>150.45231933333804</v>
      </c>
      <c r="BC209" s="35">
        <f t="shared" si="277"/>
        <v>142.92970336667113</v>
      </c>
      <c r="BD209" s="35">
        <f t="shared" si="277"/>
        <v>135.78321819833758</v>
      </c>
      <c r="BE209" s="35">
        <f t="shared" si="277"/>
        <v>128.99405728842069</v>
      </c>
      <c r="BF209" s="35">
        <f t="shared" si="277"/>
        <v>122.54435442399966</v>
      </c>
      <c r="BG209" s="35">
        <f t="shared" si="277"/>
        <v>116.41713670279968</v>
      </c>
      <c r="BH209" s="35">
        <f t="shared" si="277"/>
        <v>110.59627986765969</v>
      </c>
      <c r="BI209" s="35">
        <f t="shared" si="277"/>
        <v>105.0664658742767</v>
      </c>
      <c r="BJ209" s="35">
        <f t="shared" si="277"/>
        <v>99.813142580562868</v>
      </c>
      <c r="BK209" s="35">
        <f t="shared" si="277"/>
        <v>94.822485451534732</v>
      </c>
      <c r="BL209" s="35">
        <f t="shared" si="277"/>
        <v>90.081361178957991</v>
      </c>
      <c r="BM209" s="35">
        <f t="shared" si="277"/>
        <v>85.577293120010097</v>
      </c>
      <c r="BN209" s="35">
        <f t="shared" si="277"/>
        <v>81.298428464009589</v>
      </c>
      <c r="BO209" s="35">
        <f t="shared" si="277"/>
        <v>77.233507040809116</v>
      </c>
      <c r="BP209" s="35">
        <f t="shared" si="277"/>
        <v>73.371831688768665</v>
      </c>
      <c r="BQ209" s="35">
        <f t="shared" si="277"/>
        <v>69.703240104330234</v>
      </c>
      <c r="BR209" s="35">
        <f t="shared" si="277"/>
        <v>66.218078099113725</v>
      </c>
      <c r="BS209" s="35">
        <f t="shared" si="277"/>
        <v>62.907174194158038</v>
      </c>
    </row>
    <row r="210" spans="6:71" hidden="1" outlineLevel="1">
      <c r="F210" t="s">
        <v>197</v>
      </c>
      <c r="L210" s="22" t="s">
        <v>190</v>
      </c>
      <c r="O210" s="22">
        <v>14</v>
      </c>
      <c r="R210" s="35">
        <f t="shared" ref="R210:AW210" si="278">IF(R$2&gt;=$O210,IF(R209-(R209*HLOOKUP($O210,$R$2:$BS$34,32,FALSE))&lt;=0,R209,R209*HLOOKUP($O210,$R$2:$BS$34,32,FALSE)),0)</f>
        <v>0</v>
      </c>
      <c r="S210" s="35">
        <f t="shared" si="278"/>
        <v>0</v>
      </c>
      <c r="T210" s="35">
        <f t="shared" si="278"/>
        <v>0</v>
      </c>
      <c r="U210" s="35">
        <f t="shared" si="278"/>
        <v>0</v>
      </c>
      <c r="V210" s="35">
        <f t="shared" si="278"/>
        <v>0</v>
      </c>
      <c r="W210" s="35">
        <f t="shared" si="278"/>
        <v>0</v>
      </c>
      <c r="X210" s="35">
        <f t="shared" si="278"/>
        <v>0</v>
      </c>
      <c r="Y210" s="35">
        <f t="shared" si="278"/>
        <v>0</v>
      </c>
      <c r="Z210" s="35">
        <f t="shared" si="278"/>
        <v>0</v>
      </c>
      <c r="AA210" s="35">
        <f t="shared" si="278"/>
        <v>0</v>
      </c>
      <c r="AB210" s="35">
        <f t="shared" si="278"/>
        <v>0</v>
      </c>
      <c r="AC210" s="35">
        <f t="shared" si="278"/>
        <v>0</v>
      </c>
      <c r="AD210" s="35">
        <f t="shared" si="278"/>
        <v>0</v>
      </c>
      <c r="AE210" s="35">
        <f t="shared" si="278"/>
        <v>24.475184245425719</v>
      </c>
      <c r="AF210" s="35">
        <f t="shared" si="278"/>
        <v>23.251425033154433</v>
      </c>
      <c r="AG210" s="35">
        <f t="shared" si="278"/>
        <v>22.088853781496709</v>
      </c>
      <c r="AH210" s="35">
        <f t="shared" si="278"/>
        <v>20.984411092421876</v>
      </c>
      <c r="AI210" s="35">
        <f t="shared" si="278"/>
        <v>19.935190537800782</v>
      </c>
      <c r="AJ210" s="35">
        <f t="shared" si="278"/>
        <v>18.938431010910744</v>
      </c>
      <c r="AK210" s="35">
        <f t="shared" si="278"/>
        <v>17.991509460365204</v>
      </c>
      <c r="AL210" s="35">
        <f t="shared" si="278"/>
        <v>17.091933987346945</v>
      </c>
      <c r="AM210" s="35">
        <f t="shared" si="278"/>
        <v>16.237337287979599</v>
      </c>
      <c r="AN210" s="35">
        <f t="shared" si="278"/>
        <v>15.42547042358062</v>
      </c>
      <c r="AO210" s="35">
        <f t="shared" si="278"/>
        <v>14.654196902401589</v>
      </c>
      <c r="AP210" s="35">
        <f t="shared" si="278"/>
        <v>13.92148705728151</v>
      </c>
      <c r="AQ210" s="35">
        <f t="shared" si="278"/>
        <v>13.225412704417435</v>
      </c>
      <c r="AR210" s="35">
        <f t="shared" si="278"/>
        <v>12.564142069196564</v>
      </c>
      <c r="AS210" s="35">
        <f t="shared" si="278"/>
        <v>11.935934965736735</v>
      </c>
      <c r="AT210" s="35">
        <f t="shared" si="278"/>
        <v>11.339138217449898</v>
      </c>
      <c r="AU210" s="35">
        <f t="shared" si="278"/>
        <v>10.772181306577403</v>
      </c>
      <c r="AV210" s="35">
        <f t="shared" si="278"/>
        <v>10.233572241248533</v>
      </c>
      <c r="AW210" s="35">
        <f t="shared" si="278"/>
        <v>9.7218936291861056</v>
      </c>
      <c r="AX210" s="35">
        <f t="shared" ref="AX210:BS210" si="279">IF(AX$2&gt;=$O210,IF(AX209-(AX209*HLOOKUP($O210,$R$2:$BS$34,32,FALSE))&lt;=0,AX209,AX209*HLOOKUP($O210,$R$2:$BS$34,32,FALSE)),0)</f>
        <v>9.235798947726801</v>
      </c>
      <c r="AY210" s="35">
        <f t="shared" si="279"/>
        <v>8.7740090003404614</v>
      </c>
      <c r="AZ210" s="35">
        <f t="shared" si="279"/>
        <v>8.3353085503234379</v>
      </c>
      <c r="BA210" s="35">
        <f t="shared" si="279"/>
        <v>7.9185431228072645</v>
      </c>
      <c r="BB210" s="35">
        <f t="shared" si="279"/>
        <v>7.5226159666669021</v>
      </c>
      <c r="BC210" s="35">
        <f t="shared" si="279"/>
        <v>7.1464851683335571</v>
      </c>
      <c r="BD210" s="35">
        <f t="shared" si="279"/>
        <v>6.7891609099168795</v>
      </c>
      <c r="BE210" s="35">
        <f t="shared" si="279"/>
        <v>6.4497028644210346</v>
      </c>
      <c r="BF210" s="35">
        <f t="shared" si="279"/>
        <v>6.1272177211999832</v>
      </c>
      <c r="BG210" s="35">
        <f t="shared" si="279"/>
        <v>5.8208568351399848</v>
      </c>
      <c r="BH210" s="35">
        <f t="shared" si="279"/>
        <v>5.5298139933829846</v>
      </c>
      <c r="BI210" s="35">
        <f t="shared" si="279"/>
        <v>5.2533232937138354</v>
      </c>
      <c r="BJ210" s="35">
        <f t="shared" si="279"/>
        <v>4.9906571290281434</v>
      </c>
      <c r="BK210" s="35">
        <f t="shared" si="279"/>
        <v>4.7411242725767364</v>
      </c>
      <c r="BL210" s="35">
        <f t="shared" si="279"/>
        <v>4.5040680589479001</v>
      </c>
      <c r="BM210" s="35">
        <f t="shared" si="279"/>
        <v>4.278864656000505</v>
      </c>
      <c r="BN210" s="35">
        <f t="shared" si="279"/>
        <v>4.06492142320048</v>
      </c>
      <c r="BO210" s="35">
        <f t="shared" si="279"/>
        <v>3.8616753520404559</v>
      </c>
      <c r="BP210" s="35">
        <f t="shared" si="279"/>
        <v>3.6685915844384334</v>
      </c>
      <c r="BQ210" s="35">
        <f t="shared" si="279"/>
        <v>3.485162005216512</v>
      </c>
      <c r="BR210" s="35">
        <f t="shared" si="279"/>
        <v>3.3109039049556865</v>
      </c>
      <c r="BS210" s="35">
        <f t="shared" si="279"/>
        <v>3.1453587097079021</v>
      </c>
    </row>
    <row r="211" spans="6:71" hidden="1" outlineLevel="1">
      <c r="F211" t="s">
        <v>195</v>
      </c>
      <c r="L211" s="22" t="s">
        <v>196</v>
      </c>
      <c r="O211" s="22">
        <v>15</v>
      </c>
      <c r="R211" s="35">
        <f t="shared" ref="R211:AW211" si="280">IF($O211=R$2,R$188,IF(R$2&gt;$O211,Q211-Q212,0))</f>
        <v>0</v>
      </c>
      <c r="S211" s="35">
        <f t="shared" si="280"/>
        <v>0</v>
      </c>
      <c r="T211" s="35">
        <f t="shared" si="280"/>
        <v>0</v>
      </c>
      <c r="U211" s="35">
        <f t="shared" si="280"/>
        <v>0</v>
      </c>
      <c r="V211" s="35">
        <f t="shared" si="280"/>
        <v>0</v>
      </c>
      <c r="W211" s="35">
        <f t="shared" si="280"/>
        <v>0</v>
      </c>
      <c r="X211" s="35">
        <f t="shared" si="280"/>
        <v>0</v>
      </c>
      <c r="Y211" s="35">
        <f t="shared" si="280"/>
        <v>0</v>
      </c>
      <c r="Z211" s="35">
        <f t="shared" si="280"/>
        <v>0</v>
      </c>
      <c r="AA211" s="35">
        <f t="shared" si="280"/>
        <v>0</v>
      </c>
      <c r="AB211" s="35">
        <f t="shared" si="280"/>
        <v>0</v>
      </c>
      <c r="AC211" s="35">
        <f t="shared" si="280"/>
        <v>0</v>
      </c>
      <c r="AD211" s="35">
        <f t="shared" si="280"/>
        <v>0</v>
      </c>
      <c r="AE211" s="35">
        <f t="shared" si="280"/>
        <v>0</v>
      </c>
      <c r="AF211" s="35">
        <f t="shared" si="280"/>
        <v>521.89692164643736</v>
      </c>
      <c r="AG211" s="35">
        <f t="shared" si="280"/>
        <v>495.80207556411551</v>
      </c>
      <c r="AH211" s="35">
        <f t="shared" si="280"/>
        <v>471.01197178590974</v>
      </c>
      <c r="AI211" s="35">
        <f t="shared" si="280"/>
        <v>447.46137319661426</v>
      </c>
      <c r="AJ211" s="35">
        <f t="shared" si="280"/>
        <v>425.08830453678354</v>
      </c>
      <c r="AK211" s="35">
        <f t="shared" si="280"/>
        <v>403.83388930994437</v>
      </c>
      <c r="AL211" s="35">
        <f t="shared" si="280"/>
        <v>383.64219484444715</v>
      </c>
      <c r="AM211" s="35">
        <f t="shared" si="280"/>
        <v>364.46008510222481</v>
      </c>
      <c r="AN211" s="35">
        <f t="shared" si="280"/>
        <v>346.23708084711359</v>
      </c>
      <c r="AO211" s="35">
        <f t="shared" si="280"/>
        <v>328.92522680475793</v>
      </c>
      <c r="AP211" s="35">
        <f t="shared" si="280"/>
        <v>312.47896546452</v>
      </c>
      <c r="AQ211" s="35">
        <f t="shared" si="280"/>
        <v>296.855017191294</v>
      </c>
      <c r="AR211" s="35">
        <f t="shared" si="280"/>
        <v>282.01226633172928</v>
      </c>
      <c r="AS211" s="35">
        <f t="shared" si="280"/>
        <v>267.9116530151428</v>
      </c>
      <c r="AT211" s="35">
        <f t="shared" si="280"/>
        <v>254.51607036438566</v>
      </c>
      <c r="AU211" s="35">
        <f t="shared" si="280"/>
        <v>241.79026684616636</v>
      </c>
      <c r="AV211" s="35">
        <f t="shared" si="280"/>
        <v>229.70075350385804</v>
      </c>
      <c r="AW211" s="35">
        <f t="shared" si="280"/>
        <v>218.21571582866514</v>
      </c>
      <c r="AX211" s="35">
        <f t="shared" ref="AX211:BS211" si="281">IF($O211=AX$2,AX$188,IF(AX$2&gt;$O211,AW211-AW212,0))</f>
        <v>207.30493003723188</v>
      </c>
      <c r="AY211" s="35">
        <f t="shared" si="281"/>
        <v>196.93968353537028</v>
      </c>
      <c r="AZ211" s="35">
        <f t="shared" si="281"/>
        <v>187.09269935860175</v>
      </c>
      <c r="BA211" s="35">
        <f t="shared" si="281"/>
        <v>177.73806439067167</v>
      </c>
      <c r="BB211" s="35">
        <f t="shared" si="281"/>
        <v>168.85116117113807</v>
      </c>
      <c r="BC211" s="35">
        <f t="shared" si="281"/>
        <v>160.40860311258118</v>
      </c>
      <c r="BD211" s="35">
        <f t="shared" si="281"/>
        <v>152.3881729569521</v>
      </c>
      <c r="BE211" s="35">
        <f t="shared" si="281"/>
        <v>144.76876430910451</v>
      </c>
      <c r="BF211" s="35">
        <f t="shared" si="281"/>
        <v>137.53032609364928</v>
      </c>
      <c r="BG211" s="35">
        <f t="shared" si="281"/>
        <v>130.65380978896681</v>
      </c>
      <c r="BH211" s="35">
        <f t="shared" si="281"/>
        <v>124.12111929951847</v>
      </c>
      <c r="BI211" s="35">
        <f t="shared" si="281"/>
        <v>117.91506333454254</v>
      </c>
      <c r="BJ211" s="35">
        <f t="shared" si="281"/>
        <v>112.01931016781541</v>
      </c>
      <c r="BK211" s="35">
        <f t="shared" si="281"/>
        <v>106.41834465942463</v>
      </c>
      <c r="BL211" s="35">
        <f t="shared" si="281"/>
        <v>101.09742742645341</v>
      </c>
      <c r="BM211" s="35">
        <f t="shared" si="281"/>
        <v>96.042556055130731</v>
      </c>
      <c r="BN211" s="35">
        <f t="shared" si="281"/>
        <v>91.240428252374187</v>
      </c>
      <c r="BO211" s="35">
        <f t="shared" si="281"/>
        <v>86.678406839755482</v>
      </c>
      <c r="BP211" s="35">
        <f t="shared" si="281"/>
        <v>82.344486497767704</v>
      </c>
      <c r="BQ211" s="35">
        <f t="shared" si="281"/>
        <v>78.227262172879321</v>
      </c>
      <c r="BR211" s="35">
        <f t="shared" si="281"/>
        <v>74.315899064235353</v>
      </c>
      <c r="BS211" s="35">
        <f t="shared" si="281"/>
        <v>70.600104111023583</v>
      </c>
    </row>
    <row r="212" spans="6:71" hidden="1" outlineLevel="1">
      <c r="F212" t="s">
        <v>197</v>
      </c>
      <c r="L212" s="22" t="s">
        <v>190</v>
      </c>
      <c r="O212" s="22">
        <v>15</v>
      </c>
      <c r="R212" s="35">
        <f t="shared" ref="R212:AW212" si="282">IF(R$2&gt;=$O212,IF(R211-(R211*HLOOKUP($O212,$R$2:$BS$34,32,FALSE))&lt;=0,R211,R211*HLOOKUP($O212,$R$2:$BS$34,32,FALSE)),0)</f>
        <v>0</v>
      </c>
      <c r="S212" s="35">
        <f t="shared" si="282"/>
        <v>0</v>
      </c>
      <c r="T212" s="35">
        <f t="shared" si="282"/>
        <v>0</v>
      </c>
      <c r="U212" s="35">
        <f t="shared" si="282"/>
        <v>0</v>
      </c>
      <c r="V212" s="35">
        <f t="shared" si="282"/>
        <v>0</v>
      </c>
      <c r="W212" s="35">
        <f t="shared" si="282"/>
        <v>0</v>
      </c>
      <c r="X212" s="35">
        <f t="shared" si="282"/>
        <v>0</v>
      </c>
      <c r="Y212" s="35">
        <f t="shared" si="282"/>
        <v>0</v>
      </c>
      <c r="Z212" s="35">
        <f t="shared" si="282"/>
        <v>0</v>
      </c>
      <c r="AA212" s="35">
        <f t="shared" si="282"/>
        <v>0</v>
      </c>
      <c r="AB212" s="35">
        <f t="shared" si="282"/>
        <v>0</v>
      </c>
      <c r="AC212" s="35">
        <f t="shared" si="282"/>
        <v>0</v>
      </c>
      <c r="AD212" s="35">
        <f t="shared" si="282"/>
        <v>0</v>
      </c>
      <c r="AE212" s="35">
        <f t="shared" si="282"/>
        <v>0</v>
      </c>
      <c r="AF212" s="35">
        <f t="shared" si="282"/>
        <v>26.094846082321869</v>
      </c>
      <c r="AG212" s="35">
        <f t="shared" si="282"/>
        <v>24.790103778205776</v>
      </c>
      <c r="AH212" s="35">
        <f t="shared" si="282"/>
        <v>23.55059858929549</v>
      </c>
      <c r="AI212" s="35">
        <f t="shared" si="282"/>
        <v>22.373068659830714</v>
      </c>
      <c r="AJ212" s="35">
        <f t="shared" si="282"/>
        <v>21.254415226839178</v>
      </c>
      <c r="AK212" s="35">
        <f t="shared" si="282"/>
        <v>20.191694465497221</v>
      </c>
      <c r="AL212" s="35">
        <f t="shared" si="282"/>
        <v>19.182109742222359</v>
      </c>
      <c r="AM212" s="35">
        <f t="shared" si="282"/>
        <v>18.223004255111242</v>
      </c>
      <c r="AN212" s="35">
        <f t="shared" si="282"/>
        <v>17.31185404235568</v>
      </c>
      <c r="AO212" s="35">
        <f t="shared" si="282"/>
        <v>16.446261340237896</v>
      </c>
      <c r="AP212" s="35">
        <f t="shared" si="282"/>
        <v>15.623948273226</v>
      </c>
      <c r="AQ212" s="35">
        <f t="shared" si="282"/>
        <v>14.842750859564701</v>
      </c>
      <c r="AR212" s="35">
        <f t="shared" si="282"/>
        <v>14.100613316586465</v>
      </c>
      <c r="AS212" s="35">
        <f t="shared" si="282"/>
        <v>13.395582650757142</v>
      </c>
      <c r="AT212" s="35">
        <f t="shared" si="282"/>
        <v>12.725803518219283</v>
      </c>
      <c r="AU212" s="35">
        <f t="shared" si="282"/>
        <v>12.089513342308319</v>
      </c>
      <c r="AV212" s="35">
        <f t="shared" si="282"/>
        <v>11.485037675192903</v>
      </c>
      <c r="AW212" s="35">
        <f t="shared" si="282"/>
        <v>10.910785791433257</v>
      </c>
      <c r="AX212" s="35">
        <f t="shared" ref="AX212:BS212" si="283">IF(AX$2&gt;=$O212,IF(AX211-(AX211*HLOOKUP($O212,$R$2:$BS$34,32,FALSE))&lt;=0,AX211,AX211*HLOOKUP($O212,$R$2:$BS$34,32,FALSE)),0)</f>
        <v>10.365246501861595</v>
      </c>
      <c r="AY212" s="35">
        <f t="shared" si="283"/>
        <v>9.8469841767685153</v>
      </c>
      <c r="AZ212" s="35">
        <f t="shared" si="283"/>
        <v>9.3546349679300871</v>
      </c>
      <c r="BA212" s="35">
        <f t="shared" si="283"/>
        <v>8.8869032195335844</v>
      </c>
      <c r="BB212" s="35">
        <f t="shared" si="283"/>
        <v>8.4425580585569033</v>
      </c>
      <c r="BC212" s="35">
        <f t="shared" si="283"/>
        <v>8.0204301556290591</v>
      </c>
      <c r="BD212" s="35">
        <f t="shared" si="283"/>
        <v>7.6194086478476057</v>
      </c>
      <c r="BE212" s="35">
        <f t="shared" si="283"/>
        <v>7.2384382154552256</v>
      </c>
      <c r="BF212" s="35">
        <f t="shared" si="283"/>
        <v>6.8765163046824647</v>
      </c>
      <c r="BG212" s="35">
        <f t="shared" si="283"/>
        <v>6.5326904894483411</v>
      </c>
      <c r="BH212" s="35">
        <f t="shared" si="283"/>
        <v>6.2060559649759242</v>
      </c>
      <c r="BI212" s="35">
        <f t="shared" si="283"/>
        <v>5.8957531667271272</v>
      </c>
      <c r="BJ212" s="35">
        <f t="shared" si="283"/>
        <v>5.6009655083907708</v>
      </c>
      <c r="BK212" s="35">
        <f t="shared" si="283"/>
        <v>5.3209172329712322</v>
      </c>
      <c r="BL212" s="35">
        <f t="shared" si="283"/>
        <v>5.0548713713226707</v>
      </c>
      <c r="BM212" s="35">
        <f t="shared" si="283"/>
        <v>4.8021278027565373</v>
      </c>
      <c r="BN212" s="35">
        <f t="shared" si="283"/>
        <v>4.5620214126187095</v>
      </c>
      <c r="BO212" s="35">
        <f t="shared" si="283"/>
        <v>4.3339203419877741</v>
      </c>
      <c r="BP212" s="35">
        <f t="shared" si="283"/>
        <v>4.1172243248883857</v>
      </c>
      <c r="BQ212" s="35">
        <f t="shared" si="283"/>
        <v>3.9113631086439664</v>
      </c>
      <c r="BR212" s="35">
        <f t="shared" si="283"/>
        <v>3.715794953211768</v>
      </c>
      <c r="BS212" s="35">
        <f t="shared" si="283"/>
        <v>3.5300052055511792</v>
      </c>
    </row>
    <row r="213" spans="6:71" hidden="1" outlineLevel="1">
      <c r="F213" t="s">
        <v>195</v>
      </c>
      <c r="L213" s="22" t="s">
        <v>196</v>
      </c>
      <c r="O213" s="22">
        <v>16</v>
      </c>
      <c r="R213" s="35">
        <f t="shared" ref="R213:AW213" si="284">IF($O213=R$2,R$188,IF(R$2&gt;$O213,Q213-Q214,0))</f>
        <v>0</v>
      </c>
      <c r="S213" s="35">
        <f t="shared" si="284"/>
        <v>0</v>
      </c>
      <c r="T213" s="35">
        <f t="shared" si="284"/>
        <v>0</v>
      </c>
      <c r="U213" s="35">
        <f t="shared" si="284"/>
        <v>0</v>
      </c>
      <c r="V213" s="35">
        <f t="shared" si="284"/>
        <v>0</v>
      </c>
      <c r="W213" s="35">
        <f t="shared" si="284"/>
        <v>0</v>
      </c>
      <c r="X213" s="35">
        <f t="shared" si="284"/>
        <v>0</v>
      </c>
      <c r="Y213" s="35">
        <f t="shared" si="284"/>
        <v>0</v>
      </c>
      <c r="Z213" s="35">
        <f t="shared" si="284"/>
        <v>0</v>
      </c>
      <c r="AA213" s="35">
        <f t="shared" si="284"/>
        <v>0</v>
      </c>
      <c r="AB213" s="35">
        <f t="shared" si="284"/>
        <v>0</v>
      </c>
      <c r="AC213" s="35">
        <f t="shared" si="284"/>
        <v>0</v>
      </c>
      <c r="AD213" s="35">
        <f t="shared" si="284"/>
        <v>0</v>
      </c>
      <c r="AE213" s="35">
        <f t="shared" si="284"/>
        <v>0</v>
      </c>
      <c r="AF213" s="35">
        <f t="shared" si="284"/>
        <v>0</v>
      </c>
      <c r="AG213" s="35">
        <f t="shared" si="284"/>
        <v>556.41226472309393</v>
      </c>
      <c r="AH213" s="35">
        <f t="shared" si="284"/>
        <v>528.59165148693921</v>
      </c>
      <c r="AI213" s="35">
        <f t="shared" si="284"/>
        <v>502.16206891259225</v>
      </c>
      <c r="AJ213" s="35">
        <f t="shared" si="284"/>
        <v>477.05396546696261</v>
      </c>
      <c r="AK213" s="35">
        <f t="shared" si="284"/>
        <v>453.20126719361446</v>
      </c>
      <c r="AL213" s="35">
        <f t="shared" si="284"/>
        <v>430.54120383393371</v>
      </c>
      <c r="AM213" s="35">
        <f t="shared" si="284"/>
        <v>409.014143642237</v>
      </c>
      <c r="AN213" s="35">
        <f t="shared" si="284"/>
        <v>388.56343646012516</v>
      </c>
      <c r="AO213" s="35">
        <f t="shared" si="284"/>
        <v>369.13526463711889</v>
      </c>
      <c r="AP213" s="35">
        <f t="shared" si="284"/>
        <v>350.67850140526298</v>
      </c>
      <c r="AQ213" s="35">
        <f t="shared" si="284"/>
        <v>333.14457633499984</v>
      </c>
      <c r="AR213" s="35">
        <f t="shared" si="284"/>
        <v>316.48734751824986</v>
      </c>
      <c r="AS213" s="35">
        <f t="shared" si="284"/>
        <v>300.66298014233735</v>
      </c>
      <c r="AT213" s="35">
        <f t="shared" si="284"/>
        <v>285.62983113522046</v>
      </c>
      <c r="AU213" s="35">
        <f t="shared" si="284"/>
        <v>271.34833957845944</v>
      </c>
      <c r="AV213" s="35">
        <f t="shared" si="284"/>
        <v>257.7809225995365</v>
      </c>
      <c r="AW213" s="35">
        <f t="shared" si="284"/>
        <v>244.89187646955966</v>
      </c>
      <c r="AX213" s="35">
        <f t="shared" ref="AX213:BS213" si="285">IF($O213=AX$2,AX$188,IF(AX$2&gt;$O213,AW213-AW214,0))</f>
        <v>232.64728264608169</v>
      </c>
      <c r="AY213" s="35">
        <f t="shared" si="285"/>
        <v>221.01491851377762</v>
      </c>
      <c r="AZ213" s="35">
        <f t="shared" si="285"/>
        <v>209.96417258808873</v>
      </c>
      <c r="BA213" s="35">
        <f t="shared" si="285"/>
        <v>199.46596395868428</v>
      </c>
      <c r="BB213" s="35">
        <f t="shared" si="285"/>
        <v>189.49266576075007</v>
      </c>
      <c r="BC213" s="35">
        <f t="shared" si="285"/>
        <v>180.01803247271258</v>
      </c>
      <c r="BD213" s="35">
        <f t="shared" si="285"/>
        <v>171.01713084907695</v>
      </c>
      <c r="BE213" s="35">
        <f t="shared" si="285"/>
        <v>162.46627430662309</v>
      </c>
      <c r="BF213" s="35">
        <f t="shared" si="285"/>
        <v>154.34296059129193</v>
      </c>
      <c r="BG213" s="35">
        <f t="shared" si="285"/>
        <v>146.62581256172734</v>
      </c>
      <c r="BH213" s="35">
        <f t="shared" si="285"/>
        <v>139.29452193364097</v>
      </c>
      <c r="BI213" s="35">
        <f t="shared" si="285"/>
        <v>132.32979583695891</v>
      </c>
      <c r="BJ213" s="35">
        <f t="shared" si="285"/>
        <v>125.71330604511097</v>
      </c>
      <c r="BK213" s="35">
        <f t="shared" si="285"/>
        <v>119.42764074285542</v>
      </c>
      <c r="BL213" s="35">
        <f t="shared" si="285"/>
        <v>113.45625870571264</v>
      </c>
      <c r="BM213" s="35">
        <f t="shared" si="285"/>
        <v>107.78344577042701</v>
      </c>
      <c r="BN213" s="35">
        <f t="shared" si="285"/>
        <v>102.39427348190566</v>
      </c>
      <c r="BO213" s="35">
        <f t="shared" si="285"/>
        <v>97.274559807810377</v>
      </c>
      <c r="BP213" s="35">
        <f t="shared" si="285"/>
        <v>92.410831817419862</v>
      </c>
      <c r="BQ213" s="35">
        <f t="shared" si="285"/>
        <v>87.790290226548862</v>
      </c>
      <c r="BR213" s="35">
        <f t="shared" si="285"/>
        <v>83.400775715221414</v>
      </c>
      <c r="BS213" s="35">
        <f t="shared" si="285"/>
        <v>79.230736929460349</v>
      </c>
    </row>
    <row r="214" spans="6:71" hidden="1" outlineLevel="1">
      <c r="F214" t="s">
        <v>197</v>
      </c>
      <c r="L214" s="22" t="s">
        <v>190</v>
      </c>
      <c r="O214" s="22">
        <v>16</v>
      </c>
      <c r="R214" s="35">
        <f t="shared" ref="R214:AW214" si="286">IF(R$2&gt;=$O214,IF(R213-(R213*HLOOKUP($O214,$R$2:$BS$34,32,FALSE))&lt;=0,R213,R213*HLOOKUP($O214,$R$2:$BS$34,32,FALSE)),0)</f>
        <v>0</v>
      </c>
      <c r="S214" s="35">
        <f t="shared" si="286"/>
        <v>0</v>
      </c>
      <c r="T214" s="35">
        <f t="shared" si="286"/>
        <v>0</v>
      </c>
      <c r="U214" s="35">
        <f t="shared" si="286"/>
        <v>0</v>
      </c>
      <c r="V214" s="35">
        <f t="shared" si="286"/>
        <v>0</v>
      </c>
      <c r="W214" s="35">
        <f t="shared" si="286"/>
        <v>0</v>
      </c>
      <c r="X214" s="35">
        <f t="shared" si="286"/>
        <v>0</v>
      </c>
      <c r="Y214" s="35">
        <f t="shared" si="286"/>
        <v>0</v>
      </c>
      <c r="Z214" s="35">
        <f t="shared" si="286"/>
        <v>0</v>
      </c>
      <c r="AA214" s="35">
        <f t="shared" si="286"/>
        <v>0</v>
      </c>
      <c r="AB214" s="35">
        <f t="shared" si="286"/>
        <v>0</v>
      </c>
      <c r="AC214" s="35">
        <f t="shared" si="286"/>
        <v>0</v>
      </c>
      <c r="AD214" s="35">
        <f t="shared" si="286"/>
        <v>0</v>
      </c>
      <c r="AE214" s="35">
        <f t="shared" si="286"/>
        <v>0</v>
      </c>
      <c r="AF214" s="35">
        <f t="shared" si="286"/>
        <v>0</v>
      </c>
      <c r="AG214" s="35">
        <f t="shared" si="286"/>
        <v>27.820613236154699</v>
      </c>
      <c r="AH214" s="35">
        <f t="shared" si="286"/>
        <v>26.429582574346963</v>
      </c>
      <c r="AI214" s="35">
        <f t="shared" si="286"/>
        <v>25.108103445629613</v>
      </c>
      <c r="AJ214" s="35">
        <f t="shared" si="286"/>
        <v>23.852698273348132</v>
      </c>
      <c r="AK214" s="35">
        <f t="shared" si="286"/>
        <v>22.660063359680723</v>
      </c>
      <c r="AL214" s="35">
        <f t="shared" si="286"/>
        <v>21.527060191696687</v>
      </c>
      <c r="AM214" s="35">
        <f t="shared" si="286"/>
        <v>20.450707182111852</v>
      </c>
      <c r="AN214" s="35">
        <f t="shared" si="286"/>
        <v>19.428171823006259</v>
      </c>
      <c r="AO214" s="35">
        <f t="shared" si="286"/>
        <v>18.456763231855945</v>
      </c>
      <c r="AP214" s="35">
        <f t="shared" si="286"/>
        <v>17.533925070263148</v>
      </c>
      <c r="AQ214" s="35">
        <f t="shared" si="286"/>
        <v>16.657228816749992</v>
      </c>
      <c r="AR214" s="35">
        <f t="shared" si="286"/>
        <v>15.824367375912495</v>
      </c>
      <c r="AS214" s="35">
        <f t="shared" si="286"/>
        <v>15.033149007116869</v>
      </c>
      <c r="AT214" s="35">
        <f t="shared" si="286"/>
        <v>14.281491556761024</v>
      </c>
      <c r="AU214" s="35">
        <f t="shared" si="286"/>
        <v>13.567416978922973</v>
      </c>
      <c r="AV214" s="35">
        <f t="shared" si="286"/>
        <v>12.889046129976826</v>
      </c>
      <c r="AW214" s="35">
        <f t="shared" si="286"/>
        <v>12.244593823477985</v>
      </c>
      <c r="AX214" s="35">
        <f t="shared" ref="AX214:BS214" si="287">IF(AX$2&gt;=$O214,IF(AX213-(AX213*HLOOKUP($O214,$R$2:$BS$34,32,FALSE))&lt;=0,AX213,AX213*HLOOKUP($O214,$R$2:$BS$34,32,FALSE)),0)</f>
        <v>11.632364132304085</v>
      </c>
      <c r="AY214" s="35">
        <f t="shared" si="287"/>
        <v>11.050745925688881</v>
      </c>
      <c r="AZ214" s="35">
        <f t="shared" si="287"/>
        <v>10.498208629404438</v>
      </c>
      <c r="BA214" s="35">
        <f t="shared" si="287"/>
        <v>9.9732981979342146</v>
      </c>
      <c r="BB214" s="35">
        <f t="shared" si="287"/>
        <v>9.4746332880375039</v>
      </c>
      <c r="BC214" s="35">
        <f t="shared" si="287"/>
        <v>9.0009016236356292</v>
      </c>
      <c r="BD214" s="35">
        <f t="shared" si="287"/>
        <v>8.5508565424538485</v>
      </c>
      <c r="BE214" s="35">
        <f t="shared" si="287"/>
        <v>8.1233137153311556</v>
      </c>
      <c r="BF214" s="35">
        <f t="shared" si="287"/>
        <v>7.7171480295645969</v>
      </c>
      <c r="BG214" s="35">
        <f t="shared" si="287"/>
        <v>7.3312906280863679</v>
      </c>
      <c r="BH214" s="35">
        <f t="shared" si="287"/>
        <v>6.9647260966820488</v>
      </c>
      <c r="BI214" s="35">
        <f t="shared" si="287"/>
        <v>6.6164897918479459</v>
      </c>
      <c r="BJ214" s="35">
        <f t="shared" si="287"/>
        <v>6.2856653022555484</v>
      </c>
      <c r="BK214" s="35">
        <f t="shared" si="287"/>
        <v>5.9713820371427708</v>
      </c>
      <c r="BL214" s="35">
        <f t="shared" si="287"/>
        <v>5.6728129352856325</v>
      </c>
      <c r="BM214" s="35">
        <f t="shared" si="287"/>
        <v>5.3891722885213511</v>
      </c>
      <c r="BN214" s="35">
        <f t="shared" si="287"/>
        <v>5.1197136740952836</v>
      </c>
      <c r="BO214" s="35">
        <f t="shared" si="287"/>
        <v>4.8637279903905188</v>
      </c>
      <c r="BP214" s="35">
        <f t="shared" si="287"/>
        <v>4.6205415908709933</v>
      </c>
      <c r="BQ214" s="35">
        <f t="shared" si="287"/>
        <v>4.3895145113274436</v>
      </c>
      <c r="BR214" s="35">
        <f t="shared" si="287"/>
        <v>4.1700387857610712</v>
      </c>
      <c r="BS214" s="35">
        <f t="shared" si="287"/>
        <v>3.9615368464730176</v>
      </c>
    </row>
    <row r="215" spans="6:71" hidden="1" outlineLevel="1">
      <c r="F215" t="s">
        <v>195</v>
      </c>
      <c r="L215" s="22" t="s">
        <v>196</v>
      </c>
      <c r="O215" s="22">
        <v>17</v>
      </c>
      <c r="R215" s="35">
        <f t="shared" ref="R215:AW215" si="288">IF($O215=R$2,R$188,IF(R$2&gt;$O215,Q215-Q216,0))</f>
        <v>0</v>
      </c>
      <c r="S215" s="35">
        <f t="shared" si="288"/>
        <v>0</v>
      </c>
      <c r="T215" s="35">
        <f t="shared" si="288"/>
        <v>0</v>
      </c>
      <c r="U215" s="35">
        <f t="shared" si="288"/>
        <v>0</v>
      </c>
      <c r="V215" s="35">
        <f t="shared" si="288"/>
        <v>0</v>
      </c>
      <c r="W215" s="35">
        <f t="shared" si="288"/>
        <v>0</v>
      </c>
      <c r="X215" s="35">
        <f t="shared" si="288"/>
        <v>0</v>
      </c>
      <c r="Y215" s="35">
        <f t="shared" si="288"/>
        <v>0</v>
      </c>
      <c r="Z215" s="35">
        <f t="shared" si="288"/>
        <v>0</v>
      </c>
      <c r="AA215" s="35">
        <f t="shared" si="288"/>
        <v>0</v>
      </c>
      <c r="AB215" s="35">
        <f t="shared" si="288"/>
        <v>0</v>
      </c>
      <c r="AC215" s="35">
        <f t="shared" si="288"/>
        <v>0</v>
      </c>
      <c r="AD215" s="35">
        <f t="shared" si="288"/>
        <v>0</v>
      </c>
      <c r="AE215" s="35">
        <f t="shared" si="288"/>
        <v>0</v>
      </c>
      <c r="AF215" s="35">
        <f t="shared" si="288"/>
        <v>0</v>
      </c>
      <c r="AG215" s="35">
        <f t="shared" si="288"/>
        <v>0</v>
      </c>
      <c r="AH215" s="35">
        <f t="shared" si="288"/>
        <v>593.02657960201986</v>
      </c>
      <c r="AI215" s="35">
        <f t="shared" si="288"/>
        <v>563.37525062191889</v>
      </c>
      <c r="AJ215" s="35">
        <f t="shared" si="288"/>
        <v>535.20648809082297</v>
      </c>
      <c r="AK215" s="35">
        <f t="shared" si="288"/>
        <v>508.44616368628181</v>
      </c>
      <c r="AL215" s="35">
        <f t="shared" si="288"/>
        <v>483.02385550196772</v>
      </c>
      <c r="AM215" s="35">
        <f t="shared" si="288"/>
        <v>458.87266272686935</v>
      </c>
      <c r="AN215" s="35">
        <f t="shared" si="288"/>
        <v>435.92902959052589</v>
      </c>
      <c r="AO215" s="35">
        <f t="shared" si="288"/>
        <v>414.13257811099959</v>
      </c>
      <c r="AP215" s="35">
        <f t="shared" si="288"/>
        <v>393.42594920544963</v>
      </c>
      <c r="AQ215" s="35">
        <f t="shared" si="288"/>
        <v>373.75465174517717</v>
      </c>
      <c r="AR215" s="35">
        <f t="shared" si="288"/>
        <v>355.06691915791833</v>
      </c>
      <c r="AS215" s="35">
        <f t="shared" si="288"/>
        <v>337.3135732000224</v>
      </c>
      <c r="AT215" s="35">
        <f t="shared" si="288"/>
        <v>320.44789454002131</v>
      </c>
      <c r="AU215" s="35">
        <f t="shared" si="288"/>
        <v>304.42549981302022</v>
      </c>
      <c r="AV215" s="35">
        <f t="shared" si="288"/>
        <v>289.20422482236921</v>
      </c>
      <c r="AW215" s="35">
        <f t="shared" si="288"/>
        <v>274.74401358125073</v>
      </c>
      <c r="AX215" s="35">
        <f t="shared" ref="AX215:BS215" si="289">IF($O215=AX$2,AX$188,IF(AX$2&gt;$O215,AW215-AW216,0))</f>
        <v>261.00681290218819</v>
      </c>
      <c r="AY215" s="35">
        <f t="shared" si="289"/>
        <v>247.95647225707879</v>
      </c>
      <c r="AZ215" s="35">
        <f t="shared" si="289"/>
        <v>235.55864864422483</v>
      </c>
      <c r="BA215" s="35">
        <f t="shared" si="289"/>
        <v>223.7807162120136</v>
      </c>
      <c r="BB215" s="35">
        <f t="shared" si="289"/>
        <v>212.59168040141293</v>
      </c>
      <c r="BC215" s="35">
        <f t="shared" si="289"/>
        <v>201.96209638134229</v>
      </c>
      <c r="BD215" s="35">
        <f t="shared" si="289"/>
        <v>191.86399156227517</v>
      </c>
      <c r="BE215" s="35">
        <f t="shared" si="289"/>
        <v>182.27079198416141</v>
      </c>
      <c r="BF215" s="35">
        <f t="shared" si="289"/>
        <v>173.15725238495332</v>
      </c>
      <c r="BG215" s="35">
        <f t="shared" si="289"/>
        <v>164.49938976570564</v>
      </c>
      <c r="BH215" s="35">
        <f t="shared" si="289"/>
        <v>156.27442027742035</v>
      </c>
      <c r="BI215" s="35">
        <f t="shared" si="289"/>
        <v>148.46069926354932</v>
      </c>
      <c r="BJ215" s="35">
        <f t="shared" si="289"/>
        <v>141.03766430037186</v>
      </c>
      <c r="BK215" s="35">
        <f t="shared" si="289"/>
        <v>133.98578108535327</v>
      </c>
      <c r="BL215" s="35">
        <f t="shared" si="289"/>
        <v>127.2864920310856</v>
      </c>
      <c r="BM215" s="35">
        <f t="shared" si="289"/>
        <v>120.92216742953133</v>
      </c>
      <c r="BN215" s="35">
        <f t="shared" si="289"/>
        <v>114.87605905805476</v>
      </c>
      <c r="BO215" s="35">
        <f t="shared" si="289"/>
        <v>109.13225610515202</v>
      </c>
      <c r="BP215" s="35">
        <f t="shared" si="289"/>
        <v>103.67564329989442</v>
      </c>
      <c r="BQ215" s="35">
        <f t="shared" si="289"/>
        <v>98.491861134899693</v>
      </c>
      <c r="BR215" s="35">
        <f t="shared" si="289"/>
        <v>93.567268078154711</v>
      </c>
      <c r="BS215" s="35">
        <f t="shared" si="289"/>
        <v>88.888904674246973</v>
      </c>
    </row>
    <row r="216" spans="6:71" hidden="1" outlineLevel="1">
      <c r="F216" t="s">
        <v>197</v>
      </c>
      <c r="L216" s="22" t="s">
        <v>190</v>
      </c>
      <c r="O216" s="22">
        <v>17</v>
      </c>
      <c r="R216" s="35">
        <f t="shared" ref="R216:AW216" si="290">IF(R$2&gt;=$O216,IF(R215-(R215*HLOOKUP($O216,$R$2:$BS$34,32,FALSE))&lt;=0,R215,R215*HLOOKUP($O216,$R$2:$BS$34,32,FALSE)),0)</f>
        <v>0</v>
      </c>
      <c r="S216" s="35">
        <f t="shared" si="290"/>
        <v>0</v>
      </c>
      <c r="T216" s="35">
        <f t="shared" si="290"/>
        <v>0</v>
      </c>
      <c r="U216" s="35">
        <f t="shared" si="290"/>
        <v>0</v>
      </c>
      <c r="V216" s="35">
        <f t="shared" si="290"/>
        <v>0</v>
      </c>
      <c r="W216" s="35">
        <f t="shared" si="290"/>
        <v>0</v>
      </c>
      <c r="X216" s="35">
        <f t="shared" si="290"/>
        <v>0</v>
      </c>
      <c r="Y216" s="35">
        <f t="shared" si="290"/>
        <v>0</v>
      </c>
      <c r="Z216" s="35">
        <f t="shared" si="290"/>
        <v>0</v>
      </c>
      <c r="AA216" s="35">
        <f t="shared" si="290"/>
        <v>0</v>
      </c>
      <c r="AB216" s="35">
        <f t="shared" si="290"/>
        <v>0</v>
      </c>
      <c r="AC216" s="35">
        <f t="shared" si="290"/>
        <v>0</v>
      </c>
      <c r="AD216" s="35">
        <f t="shared" si="290"/>
        <v>0</v>
      </c>
      <c r="AE216" s="35">
        <f t="shared" si="290"/>
        <v>0</v>
      </c>
      <c r="AF216" s="35">
        <f t="shared" si="290"/>
        <v>0</v>
      </c>
      <c r="AG216" s="35">
        <f t="shared" si="290"/>
        <v>0</v>
      </c>
      <c r="AH216" s="35">
        <f t="shared" si="290"/>
        <v>29.651328980100995</v>
      </c>
      <c r="AI216" s="35">
        <f t="shared" si="290"/>
        <v>28.168762531095947</v>
      </c>
      <c r="AJ216" s="35">
        <f t="shared" si="290"/>
        <v>26.760324404541151</v>
      </c>
      <c r="AK216" s="35">
        <f t="shared" si="290"/>
        <v>25.42230818431409</v>
      </c>
      <c r="AL216" s="35">
        <f t="shared" si="290"/>
        <v>24.151192775098387</v>
      </c>
      <c r="AM216" s="35">
        <f t="shared" si="290"/>
        <v>22.943633136343468</v>
      </c>
      <c r="AN216" s="35">
        <f t="shared" si="290"/>
        <v>21.796451479526297</v>
      </c>
      <c r="AO216" s="35">
        <f t="shared" si="290"/>
        <v>20.70662890554998</v>
      </c>
      <c r="AP216" s="35">
        <f t="shared" si="290"/>
        <v>19.671297460272484</v>
      </c>
      <c r="AQ216" s="35">
        <f t="shared" si="290"/>
        <v>18.687732587258861</v>
      </c>
      <c r="AR216" s="35">
        <f t="shared" si="290"/>
        <v>17.753345957895917</v>
      </c>
      <c r="AS216" s="35">
        <f t="shared" si="290"/>
        <v>16.865678660001119</v>
      </c>
      <c r="AT216" s="35">
        <f t="shared" si="290"/>
        <v>16.022394727001068</v>
      </c>
      <c r="AU216" s="35">
        <f t="shared" si="290"/>
        <v>15.221274990651011</v>
      </c>
      <c r="AV216" s="35">
        <f t="shared" si="290"/>
        <v>14.460211241118461</v>
      </c>
      <c r="AW216" s="35">
        <f t="shared" si="290"/>
        <v>13.737200679062537</v>
      </c>
      <c r="AX216" s="35">
        <f t="shared" ref="AX216:BS216" si="291">IF(AX$2&gt;=$O216,IF(AX215-(AX215*HLOOKUP($O216,$R$2:$BS$34,32,FALSE))&lt;=0,AX215,AX215*HLOOKUP($O216,$R$2:$BS$34,32,FALSE)),0)</f>
        <v>13.05034064510941</v>
      </c>
      <c r="AY216" s="35">
        <f t="shared" si="291"/>
        <v>12.397823612853941</v>
      </c>
      <c r="AZ216" s="35">
        <f t="shared" si="291"/>
        <v>11.777932432211243</v>
      </c>
      <c r="BA216" s="35">
        <f t="shared" si="291"/>
        <v>11.18903581060068</v>
      </c>
      <c r="BB216" s="35">
        <f t="shared" si="291"/>
        <v>10.629584020070647</v>
      </c>
      <c r="BC216" s="35">
        <f t="shared" si="291"/>
        <v>10.098104819067116</v>
      </c>
      <c r="BD216" s="35">
        <f t="shared" si="291"/>
        <v>9.5931995781137598</v>
      </c>
      <c r="BE216" s="35">
        <f t="shared" si="291"/>
        <v>9.113539599208071</v>
      </c>
      <c r="BF216" s="35">
        <f t="shared" si="291"/>
        <v>8.6578626192476662</v>
      </c>
      <c r="BG216" s="35">
        <f t="shared" si="291"/>
        <v>8.2249694882852822</v>
      </c>
      <c r="BH216" s="35">
        <f t="shared" si="291"/>
        <v>7.8137210138710174</v>
      </c>
      <c r="BI216" s="35">
        <f t="shared" si="291"/>
        <v>7.4230349631774661</v>
      </c>
      <c r="BJ216" s="35">
        <f t="shared" si="291"/>
        <v>7.0518832150185933</v>
      </c>
      <c r="BK216" s="35">
        <f t="shared" si="291"/>
        <v>6.6992890542676635</v>
      </c>
      <c r="BL216" s="35">
        <f t="shared" si="291"/>
        <v>6.36432460155428</v>
      </c>
      <c r="BM216" s="35">
        <f t="shared" si="291"/>
        <v>6.0461083714765671</v>
      </c>
      <c r="BN216" s="35">
        <f t="shared" si="291"/>
        <v>5.7438029529027386</v>
      </c>
      <c r="BO216" s="35">
        <f t="shared" si="291"/>
        <v>5.4566128052576017</v>
      </c>
      <c r="BP216" s="35">
        <f t="shared" si="291"/>
        <v>5.1837821649947209</v>
      </c>
      <c r="BQ216" s="35">
        <f t="shared" si="291"/>
        <v>4.9245930567449854</v>
      </c>
      <c r="BR216" s="35">
        <f t="shared" si="291"/>
        <v>4.6783634039077358</v>
      </c>
      <c r="BS216" s="35">
        <f t="shared" si="291"/>
        <v>4.444445233712349</v>
      </c>
    </row>
    <row r="217" spans="6:71" hidden="1" outlineLevel="1">
      <c r="F217" t="s">
        <v>195</v>
      </c>
      <c r="L217" s="22" t="s">
        <v>196</v>
      </c>
      <c r="O217" s="22">
        <v>18</v>
      </c>
      <c r="R217" s="35">
        <f t="shared" ref="R217:AW217" si="292">IF($O217=R$2,R$188,IF(R$2&gt;$O217,Q217-Q218,0))</f>
        <v>0</v>
      </c>
      <c r="S217" s="35">
        <f t="shared" si="292"/>
        <v>0</v>
      </c>
      <c r="T217" s="35">
        <f t="shared" si="292"/>
        <v>0</v>
      </c>
      <c r="U217" s="35">
        <f t="shared" si="292"/>
        <v>0</v>
      </c>
      <c r="V217" s="35">
        <f t="shared" si="292"/>
        <v>0</v>
      </c>
      <c r="W217" s="35">
        <f t="shared" si="292"/>
        <v>0</v>
      </c>
      <c r="X217" s="35">
        <f t="shared" si="292"/>
        <v>0</v>
      </c>
      <c r="Y217" s="35">
        <f t="shared" si="292"/>
        <v>0</v>
      </c>
      <c r="Z217" s="35">
        <f t="shared" si="292"/>
        <v>0</v>
      </c>
      <c r="AA217" s="35">
        <f t="shared" si="292"/>
        <v>0</v>
      </c>
      <c r="AB217" s="35">
        <f t="shared" si="292"/>
        <v>0</v>
      </c>
      <c r="AC217" s="35">
        <f t="shared" si="292"/>
        <v>0</v>
      </c>
      <c r="AD217" s="35">
        <f t="shared" si="292"/>
        <v>0</v>
      </c>
      <c r="AE217" s="35">
        <f t="shared" si="292"/>
        <v>0</v>
      </c>
      <c r="AF217" s="35">
        <f t="shared" si="292"/>
        <v>0</v>
      </c>
      <c r="AG217" s="35">
        <f t="shared" si="292"/>
        <v>0</v>
      </c>
      <c r="AH217" s="35">
        <f t="shared" si="292"/>
        <v>0</v>
      </c>
      <c r="AI217" s="35">
        <f t="shared" si="292"/>
        <v>631.88893649429724</v>
      </c>
      <c r="AJ217" s="35">
        <f t="shared" si="292"/>
        <v>600.29448966958239</v>
      </c>
      <c r="AK217" s="35">
        <f t="shared" si="292"/>
        <v>570.2797651861033</v>
      </c>
      <c r="AL217" s="35">
        <f t="shared" si="292"/>
        <v>541.76577692679814</v>
      </c>
      <c r="AM217" s="35">
        <f t="shared" si="292"/>
        <v>514.67748808045826</v>
      </c>
      <c r="AN217" s="35">
        <f t="shared" si="292"/>
        <v>488.94361367643535</v>
      </c>
      <c r="AO217" s="35">
        <f t="shared" si="292"/>
        <v>464.49643299261356</v>
      </c>
      <c r="AP217" s="35">
        <f t="shared" si="292"/>
        <v>441.27161134298291</v>
      </c>
      <c r="AQ217" s="35">
        <f t="shared" si="292"/>
        <v>419.20803077583378</v>
      </c>
      <c r="AR217" s="35">
        <f t="shared" si="292"/>
        <v>398.24762923704208</v>
      </c>
      <c r="AS217" s="35">
        <f t="shared" si="292"/>
        <v>378.33524777518994</v>
      </c>
      <c r="AT217" s="35">
        <f t="shared" si="292"/>
        <v>359.41848538643046</v>
      </c>
      <c r="AU217" s="35">
        <f t="shared" si="292"/>
        <v>341.44756111710893</v>
      </c>
      <c r="AV217" s="35">
        <f t="shared" si="292"/>
        <v>324.37518306125349</v>
      </c>
      <c r="AW217" s="35">
        <f t="shared" si="292"/>
        <v>308.15642390819085</v>
      </c>
      <c r="AX217" s="35">
        <f t="shared" ref="AX217:BS217" si="293">IF($O217=AX$2,AX$188,IF(AX$2&gt;$O217,AW217-AW218,0))</f>
        <v>292.74860271278129</v>
      </c>
      <c r="AY217" s="35">
        <f t="shared" si="293"/>
        <v>278.11117257714221</v>
      </c>
      <c r="AZ217" s="35">
        <f t="shared" si="293"/>
        <v>264.20561394828508</v>
      </c>
      <c r="BA217" s="35">
        <f t="shared" si="293"/>
        <v>250.99533325087083</v>
      </c>
      <c r="BB217" s="35">
        <f t="shared" si="293"/>
        <v>238.4455665883273</v>
      </c>
      <c r="BC217" s="35">
        <f t="shared" si="293"/>
        <v>226.52328825891092</v>
      </c>
      <c r="BD217" s="35">
        <f t="shared" si="293"/>
        <v>215.19712384596536</v>
      </c>
      <c r="BE217" s="35">
        <f t="shared" si="293"/>
        <v>204.43726765366711</v>
      </c>
      <c r="BF217" s="35">
        <f t="shared" si="293"/>
        <v>194.21540427098375</v>
      </c>
      <c r="BG217" s="35">
        <f t="shared" si="293"/>
        <v>184.50463405743457</v>
      </c>
      <c r="BH217" s="35">
        <f t="shared" si="293"/>
        <v>175.27940235456285</v>
      </c>
      <c r="BI217" s="35">
        <f t="shared" si="293"/>
        <v>166.5154322368347</v>
      </c>
      <c r="BJ217" s="35">
        <f t="shared" si="293"/>
        <v>158.18966062499297</v>
      </c>
      <c r="BK217" s="35">
        <f t="shared" si="293"/>
        <v>150.28017759374333</v>
      </c>
      <c r="BL217" s="35">
        <f t="shared" si="293"/>
        <v>142.76616871405616</v>
      </c>
      <c r="BM217" s="35">
        <f t="shared" si="293"/>
        <v>135.62786027835335</v>
      </c>
      <c r="BN217" s="35">
        <f t="shared" si="293"/>
        <v>128.84646726443569</v>
      </c>
      <c r="BO217" s="35">
        <f t="shared" si="293"/>
        <v>122.4041439012139</v>
      </c>
      <c r="BP217" s="35">
        <f t="shared" si="293"/>
        <v>116.2839367061532</v>
      </c>
      <c r="BQ217" s="35">
        <f t="shared" si="293"/>
        <v>110.46973987084554</v>
      </c>
      <c r="BR217" s="35">
        <f t="shared" si="293"/>
        <v>104.94625287730327</v>
      </c>
      <c r="BS217" s="35">
        <f t="shared" si="293"/>
        <v>99.698940233438108</v>
      </c>
    </row>
    <row r="218" spans="6:71" hidden="1" outlineLevel="1">
      <c r="F218" t="s">
        <v>197</v>
      </c>
      <c r="L218" s="22" t="s">
        <v>190</v>
      </c>
      <c r="O218" s="22">
        <v>18</v>
      </c>
      <c r="R218" s="35">
        <f t="shared" ref="R218:AW218" si="294">IF(R$2&gt;=$O218,IF(R217-(R217*HLOOKUP($O218,$R$2:$BS$34,32,FALSE))&lt;=0,R217,R217*HLOOKUP($O218,$R$2:$BS$34,32,FALSE)),0)</f>
        <v>0</v>
      </c>
      <c r="S218" s="35">
        <f t="shared" si="294"/>
        <v>0</v>
      </c>
      <c r="T218" s="35">
        <f t="shared" si="294"/>
        <v>0</v>
      </c>
      <c r="U218" s="35">
        <f t="shared" si="294"/>
        <v>0</v>
      </c>
      <c r="V218" s="35">
        <f t="shared" si="294"/>
        <v>0</v>
      </c>
      <c r="W218" s="35">
        <f t="shared" si="294"/>
        <v>0</v>
      </c>
      <c r="X218" s="35">
        <f t="shared" si="294"/>
        <v>0</v>
      </c>
      <c r="Y218" s="35">
        <f t="shared" si="294"/>
        <v>0</v>
      </c>
      <c r="Z218" s="35">
        <f t="shared" si="294"/>
        <v>0</v>
      </c>
      <c r="AA218" s="35">
        <f t="shared" si="294"/>
        <v>0</v>
      </c>
      <c r="AB218" s="35">
        <f t="shared" si="294"/>
        <v>0</v>
      </c>
      <c r="AC218" s="35">
        <f t="shared" si="294"/>
        <v>0</v>
      </c>
      <c r="AD218" s="35">
        <f t="shared" si="294"/>
        <v>0</v>
      </c>
      <c r="AE218" s="35">
        <f t="shared" si="294"/>
        <v>0</v>
      </c>
      <c r="AF218" s="35">
        <f t="shared" si="294"/>
        <v>0</v>
      </c>
      <c r="AG218" s="35">
        <f t="shared" si="294"/>
        <v>0</v>
      </c>
      <c r="AH218" s="35">
        <f t="shared" si="294"/>
        <v>0</v>
      </c>
      <c r="AI218" s="35">
        <f t="shared" si="294"/>
        <v>31.594446824714865</v>
      </c>
      <c r="AJ218" s="35">
        <f t="shared" si="294"/>
        <v>30.014724483479121</v>
      </c>
      <c r="AK218" s="35">
        <f t="shared" si="294"/>
        <v>28.513988259305165</v>
      </c>
      <c r="AL218" s="35">
        <f t="shared" si="294"/>
        <v>27.088288846339907</v>
      </c>
      <c r="AM218" s="35">
        <f t="shared" si="294"/>
        <v>25.733874404022913</v>
      </c>
      <c r="AN218" s="35">
        <f t="shared" si="294"/>
        <v>24.44718068382177</v>
      </c>
      <c r="AO218" s="35">
        <f t="shared" si="294"/>
        <v>23.22482164963068</v>
      </c>
      <c r="AP218" s="35">
        <f t="shared" si="294"/>
        <v>22.063580567149145</v>
      </c>
      <c r="AQ218" s="35">
        <f t="shared" si="294"/>
        <v>20.96040153879169</v>
      </c>
      <c r="AR218" s="35">
        <f t="shared" si="294"/>
        <v>19.912381461852107</v>
      </c>
      <c r="AS218" s="35">
        <f t="shared" si="294"/>
        <v>18.916762388759498</v>
      </c>
      <c r="AT218" s="35">
        <f t="shared" si="294"/>
        <v>17.970924269321525</v>
      </c>
      <c r="AU218" s="35">
        <f t="shared" si="294"/>
        <v>17.072378055855449</v>
      </c>
      <c r="AV218" s="35">
        <f t="shared" si="294"/>
        <v>16.218759153062674</v>
      </c>
      <c r="AW218" s="35">
        <f t="shared" si="294"/>
        <v>15.407821195409543</v>
      </c>
      <c r="AX218" s="35">
        <f t="shared" ref="AX218:BS218" si="295">IF(AX$2&gt;=$O218,IF(AX217-(AX217*HLOOKUP($O218,$R$2:$BS$34,32,FALSE))&lt;=0,AX217,AX217*HLOOKUP($O218,$R$2:$BS$34,32,FALSE)),0)</f>
        <v>14.637430135639065</v>
      </c>
      <c r="AY218" s="35">
        <f t="shared" si="295"/>
        <v>13.905558628857111</v>
      </c>
      <c r="AZ218" s="35">
        <f t="shared" si="295"/>
        <v>13.210280697414255</v>
      </c>
      <c r="BA218" s="35">
        <f t="shared" si="295"/>
        <v>12.549766662543542</v>
      </c>
      <c r="BB218" s="35">
        <f t="shared" si="295"/>
        <v>11.922278329416365</v>
      </c>
      <c r="BC218" s="35">
        <f t="shared" si="295"/>
        <v>11.326164412945547</v>
      </c>
      <c r="BD218" s="35">
        <f t="shared" si="295"/>
        <v>10.759856192298269</v>
      </c>
      <c r="BE218" s="35">
        <f t="shared" si="295"/>
        <v>10.221863382683356</v>
      </c>
      <c r="BF218" s="35">
        <f t="shared" si="295"/>
        <v>9.7107702135491891</v>
      </c>
      <c r="BG218" s="35">
        <f t="shared" si="295"/>
        <v>9.2252317028717297</v>
      </c>
      <c r="BH218" s="35">
        <f t="shared" si="295"/>
        <v>8.7639701177281424</v>
      </c>
      <c r="BI218" s="35">
        <f t="shared" si="295"/>
        <v>8.325771611841736</v>
      </c>
      <c r="BJ218" s="35">
        <f t="shared" si="295"/>
        <v>7.9094830312496489</v>
      </c>
      <c r="BK218" s="35">
        <f t="shared" si="295"/>
        <v>7.5140088796871671</v>
      </c>
      <c r="BL218" s="35">
        <f t="shared" si="295"/>
        <v>7.1383084357028084</v>
      </c>
      <c r="BM218" s="35">
        <f t="shared" si="295"/>
        <v>6.7813930139176684</v>
      </c>
      <c r="BN218" s="35">
        <f t="shared" si="295"/>
        <v>6.4423233632217851</v>
      </c>
      <c r="BO218" s="35">
        <f t="shared" si="295"/>
        <v>6.1202071950606953</v>
      </c>
      <c r="BP218" s="35">
        <f t="shared" si="295"/>
        <v>5.8141968353076603</v>
      </c>
      <c r="BQ218" s="35">
        <f t="shared" si="295"/>
        <v>5.5234869935422779</v>
      </c>
      <c r="BR218" s="35">
        <f t="shared" si="295"/>
        <v>5.2473126438651638</v>
      </c>
      <c r="BS218" s="35">
        <f t="shared" si="295"/>
        <v>4.9849470116719061</v>
      </c>
    </row>
    <row r="219" spans="6:71" hidden="1" outlineLevel="1">
      <c r="F219" t="s">
        <v>195</v>
      </c>
      <c r="L219" s="22" t="s">
        <v>196</v>
      </c>
      <c r="O219" s="22">
        <v>19</v>
      </c>
      <c r="R219" s="35">
        <f t="shared" ref="R219:AW219" si="296">IF($O219=R$2,R$188,IF(R$2&gt;$O219,Q219-Q220,0))</f>
        <v>0</v>
      </c>
      <c r="S219" s="35">
        <f t="shared" si="296"/>
        <v>0</v>
      </c>
      <c r="T219" s="35">
        <f t="shared" si="296"/>
        <v>0</v>
      </c>
      <c r="U219" s="35">
        <f t="shared" si="296"/>
        <v>0</v>
      </c>
      <c r="V219" s="35">
        <f t="shared" si="296"/>
        <v>0</v>
      </c>
      <c r="W219" s="35">
        <f t="shared" si="296"/>
        <v>0</v>
      </c>
      <c r="X219" s="35">
        <f t="shared" si="296"/>
        <v>0</v>
      </c>
      <c r="Y219" s="35">
        <f t="shared" si="296"/>
        <v>0</v>
      </c>
      <c r="Z219" s="35">
        <f t="shared" si="296"/>
        <v>0</v>
      </c>
      <c r="AA219" s="35">
        <f t="shared" si="296"/>
        <v>0</v>
      </c>
      <c r="AB219" s="35">
        <f t="shared" si="296"/>
        <v>0</v>
      </c>
      <c r="AC219" s="35">
        <f t="shared" si="296"/>
        <v>0</v>
      </c>
      <c r="AD219" s="35">
        <f t="shared" si="296"/>
        <v>0</v>
      </c>
      <c r="AE219" s="35">
        <f t="shared" si="296"/>
        <v>0</v>
      </c>
      <c r="AF219" s="35">
        <f t="shared" si="296"/>
        <v>0</v>
      </c>
      <c r="AG219" s="35">
        <f t="shared" si="296"/>
        <v>0</v>
      </c>
      <c r="AH219" s="35">
        <f t="shared" si="296"/>
        <v>0</v>
      </c>
      <c r="AI219" s="35">
        <f t="shared" si="296"/>
        <v>0</v>
      </c>
      <c r="AJ219" s="35">
        <f t="shared" si="296"/>
        <v>673.08883981273368</v>
      </c>
      <c r="AK219" s="35">
        <f t="shared" si="296"/>
        <v>639.43439782209703</v>
      </c>
      <c r="AL219" s="35">
        <f t="shared" si="296"/>
        <v>607.46267793099219</v>
      </c>
      <c r="AM219" s="35">
        <f t="shared" si="296"/>
        <v>577.08954403444261</v>
      </c>
      <c r="AN219" s="35">
        <f t="shared" si="296"/>
        <v>548.23506683272046</v>
      </c>
      <c r="AO219" s="35">
        <f t="shared" si="296"/>
        <v>520.82331349108449</v>
      </c>
      <c r="AP219" s="35">
        <f t="shared" si="296"/>
        <v>494.78214781653026</v>
      </c>
      <c r="AQ219" s="35">
        <f t="shared" si="296"/>
        <v>470.04304042570374</v>
      </c>
      <c r="AR219" s="35">
        <f t="shared" si="296"/>
        <v>446.54088840441852</v>
      </c>
      <c r="AS219" s="35">
        <f t="shared" si="296"/>
        <v>424.21384398419758</v>
      </c>
      <c r="AT219" s="35">
        <f t="shared" si="296"/>
        <v>403.00315178498772</v>
      </c>
      <c r="AU219" s="35">
        <f t="shared" si="296"/>
        <v>382.85299419573835</v>
      </c>
      <c r="AV219" s="35">
        <f t="shared" si="296"/>
        <v>363.71034448595145</v>
      </c>
      <c r="AW219" s="35">
        <f t="shared" si="296"/>
        <v>345.52482726165385</v>
      </c>
      <c r="AX219" s="35">
        <f t="shared" ref="AX219:BS219" si="297">IF($O219=AX$2,AX$188,IF(AX$2&gt;$O219,AW219-AW220,0))</f>
        <v>328.24858589857115</v>
      </c>
      <c r="AY219" s="35">
        <f t="shared" si="297"/>
        <v>311.83615660364262</v>
      </c>
      <c r="AZ219" s="35">
        <f t="shared" si="297"/>
        <v>296.2443487734605</v>
      </c>
      <c r="BA219" s="35">
        <f t="shared" si="297"/>
        <v>281.43213133478747</v>
      </c>
      <c r="BB219" s="35">
        <f t="shared" si="297"/>
        <v>267.36052476804809</v>
      </c>
      <c r="BC219" s="35">
        <f t="shared" si="297"/>
        <v>253.9924985296457</v>
      </c>
      <c r="BD219" s="35">
        <f t="shared" si="297"/>
        <v>241.2928736031634</v>
      </c>
      <c r="BE219" s="35">
        <f t="shared" si="297"/>
        <v>229.22822992300524</v>
      </c>
      <c r="BF219" s="35">
        <f t="shared" si="297"/>
        <v>217.76681842685497</v>
      </c>
      <c r="BG219" s="35">
        <f t="shared" si="297"/>
        <v>206.87847750551222</v>
      </c>
      <c r="BH219" s="35">
        <f t="shared" si="297"/>
        <v>196.53455363023662</v>
      </c>
      <c r="BI219" s="35">
        <f t="shared" si="297"/>
        <v>186.70782594872477</v>
      </c>
      <c r="BJ219" s="35">
        <f t="shared" si="297"/>
        <v>177.37243465128853</v>
      </c>
      <c r="BK219" s="35">
        <f t="shared" si="297"/>
        <v>168.50381291872409</v>
      </c>
      <c r="BL219" s="35">
        <f t="shared" si="297"/>
        <v>160.0786222727879</v>
      </c>
      <c r="BM219" s="35">
        <f t="shared" si="297"/>
        <v>152.0746911591485</v>
      </c>
      <c r="BN219" s="35">
        <f t="shared" si="297"/>
        <v>144.47095660119106</v>
      </c>
      <c r="BO219" s="35">
        <f t="shared" si="297"/>
        <v>137.24740877113152</v>
      </c>
      <c r="BP219" s="35">
        <f t="shared" si="297"/>
        <v>130.38503833257494</v>
      </c>
      <c r="BQ219" s="35">
        <f t="shared" si="297"/>
        <v>123.86578641594619</v>
      </c>
      <c r="BR219" s="35">
        <f t="shared" si="297"/>
        <v>117.67249709514888</v>
      </c>
      <c r="BS219" s="35">
        <f t="shared" si="297"/>
        <v>111.78887224039144</v>
      </c>
    </row>
    <row r="220" spans="6:71" hidden="1" outlineLevel="1">
      <c r="F220" t="s">
        <v>197</v>
      </c>
      <c r="L220" s="22" t="s">
        <v>190</v>
      </c>
      <c r="O220" s="22">
        <v>19</v>
      </c>
      <c r="R220" s="35">
        <f t="shared" ref="R220:AW220" si="298">IF(R$2&gt;=$O220,IF(R219-(R219*HLOOKUP($O220,$R$2:$BS$34,32,FALSE))&lt;=0,R219,R219*HLOOKUP($O220,$R$2:$BS$34,32,FALSE)),0)</f>
        <v>0</v>
      </c>
      <c r="S220" s="35">
        <f t="shared" si="298"/>
        <v>0</v>
      </c>
      <c r="T220" s="35">
        <f t="shared" si="298"/>
        <v>0</v>
      </c>
      <c r="U220" s="35">
        <f t="shared" si="298"/>
        <v>0</v>
      </c>
      <c r="V220" s="35">
        <f t="shared" si="298"/>
        <v>0</v>
      </c>
      <c r="W220" s="35">
        <f t="shared" si="298"/>
        <v>0</v>
      </c>
      <c r="X220" s="35">
        <f t="shared" si="298"/>
        <v>0</v>
      </c>
      <c r="Y220" s="35">
        <f t="shared" si="298"/>
        <v>0</v>
      </c>
      <c r="Z220" s="35">
        <f t="shared" si="298"/>
        <v>0</v>
      </c>
      <c r="AA220" s="35">
        <f t="shared" si="298"/>
        <v>0</v>
      </c>
      <c r="AB220" s="35">
        <f t="shared" si="298"/>
        <v>0</v>
      </c>
      <c r="AC220" s="35">
        <f t="shared" si="298"/>
        <v>0</v>
      </c>
      <c r="AD220" s="35">
        <f t="shared" si="298"/>
        <v>0</v>
      </c>
      <c r="AE220" s="35">
        <f t="shared" si="298"/>
        <v>0</v>
      </c>
      <c r="AF220" s="35">
        <f t="shared" si="298"/>
        <v>0</v>
      </c>
      <c r="AG220" s="35">
        <f t="shared" si="298"/>
        <v>0</v>
      </c>
      <c r="AH220" s="35">
        <f t="shared" si="298"/>
        <v>0</v>
      </c>
      <c r="AI220" s="35">
        <f t="shared" si="298"/>
        <v>0</v>
      </c>
      <c r="AJ220" s="35">
        <f t="shared" si="298"/>
        <v>33.654441990636684</v>
      </c>
      <c r="AK220" s="35">
        <f t="shared" si="298"/>
        <v>31.971719891104854</v>
      </c>
      <c r="AL220" s="35">
        <f t="shared" si="298"/>
        <v>30.373133896549611</v>
      </c>
      <c r="AM220" s="35">
        <f t="shared" si="298"/>
        <v>28.854477201722133</v>
      </c>
      <c r="AN220" s="35">
        <f t="shared" si="298"/>
        <v>27.411753341636025</v>
      </c>
      <c r="AO220" s="35">
        <f t="shared" si="298"/>
        <v>26.041165674554225</v>
      </c>
      <c r="AP220" s="35">
        <f t="shared" si="298"/>
        <v>24.739107390826515</v>
      </c>
      <c r="AQ220" s="35">
        <f t="shared" si="298"/>
        <v>23.502152021285188</v>
      </c>
      <c r="AR220" s="35">
        <f t="shared" si="298"/>
        <v>22.327044420220929</v>
      </c>
      <c r="AS220" s="35">
        <f t="shared" si="298"/>
        <v>21.21069219920988</v>
      </c>
      <c r="AT220" s="35">
        <f t="shared" si="298"/>
        <v>20.150157589249389</v>
      </c>
      <c r="AU220" s="35">
        <f t="shared" si="298"/>
        <v>19.142649709786919</v>
      </c>
      <c r="AV220" s="35">
        <f t="shared" si="298"/>
        <v>18.185517224297573</v>
      </c>
      <c r="AW220" s="35">
        <f t="shared" si="298"/>
        <v>17.276241363082693</v>
      </c>
      <c r="AX220" s="35">
        <f t="shared" ref="AX220:BS220" si="299">IF(AX$2&gt;=$O220,IF(AX219-(AX219*HLOOKUP($O220,$R$2:$BS$34,32,FALSE))&lt;=0,AX219,AX219*HLOOKUP($O220,$R$2:$BS$34,32,FALSE)),0)</f>
        <v>16.412429294928558</v>
      </c>
      <c r="AY220" s="35">
        <f t="shared" si="299"/>
        <v>15.591807830182132</v>
      </c>
      <c r="AZ220" s="35">
        <f t="shared" si="299"/>
        <v>14.812217438673025</v>
      </c>
      <c r="BA220" s="35">
        <f t="shared" si="299"/>
        <v>14.071606566739375</v>
      </c>
      <c r="BB220" s="35">
        <f t="shared" si="299"/>
        <v>13.368026238402406</v>
      </c>
      <c r="BC220" s="35">
        <f t="shared" si="299"/>
        <v>12.699624926482286</v>
      </c>
      <c r="BD220" s="35">
        <f t="shared" si="299"/>
        <v>12.06464368015817</v>
      </c>
      <c r="BE220" s="35">
        <f t="shared" si="299"/>
        <v>11.461411496150262</v>
      </c>
      <c r="BF220" s="35">
        <f t="shared" si="299"/>
        <v>10.888340921342749</v>
      </c>
      <c r="BG220" s="35">
        <f t="shared" si="299"/>
        <v>10.343923875275612</v>
      </c>
      <c r="BH220" s="35">
        <f t="shared" si="299"/>
        <v>9.8267276815118318</v>
      </c>
      <c r="BI220" s="35">
        <f t="shared" si="299"/>
        <v>9.3353912974362387</v>
      </c>
      <c r="BJ220" s="35">
        <f t="shared" si="299"/>
        <v>8.8686217325644261</v>
      </c>
      <c r="BK220" s="35">
        <f t="shared" si="299"/>
        <v>8.4251906459362047</v>
      </c>
      <c r="BL220" s="35">
        <f t="shared" si="299"/>
        <v>8.0039311136393945</v>
      </c>
      <c r="BM220" s="35">
        <f t="shared" si="299"/>
        <v>7.6037345579574254</v>
      </c>
      <c r="BN220" s="35">
        <f t="shared" si="299"/>
        <v>7.2235478300595535</v>
      </c>
      <c r="BO220" s="35">
        <f t="shared" si="299"/>
        <v>6.8623704385565762</v>
      </c>
      <c r="BP220" s="35">
        <f t="shared" si="299"/>
        <v>6.5192519166287468</v>
      </c>
      <c r="BQ220" s="35">
        <f t="shared" si="299"/>
        <v>6.1932893207973096</v>
      </c>
      <c r="BR220" s="35">
        <f t="shared" si="299"/>
        <v>5.8836248547574446</v>
      </c>
      <c r="BS220" s="35">
        <f t="shared" si="299"/>
        <v>5.5894436120195721</v>
      </c>
    </row>
    <row r="221" spans="6:71" hidden="1" outlineLevel="1">
      <c r="F221" t="s">
        <v>195</v>
      </c>
      <c r="L221" s="22" t="s">
        <v>196</v>
      </c>
      <c r="O221" s="22">
        <v>20</v>
      </c>
      <c r="R221" s="35">
        <f t="shared" ref="R221:AW221" si="300">IF($O221=R$2,R$188,IF(R$2&gt;$O221,Q221-Q222,0))</f>
        <v>0</v>
      </c>
      <c r="S221" s="35">
        <f t="shared" si="300"/>
        <v>0</v>
      </c>
      <c r="T221" s="35">
        <f t="shared" si="300"/>
        <v>0</v>
      </c>
      <c r="U221" s="35">
        <f t="shared" si="300"/>
        <v>0</v>
      </c>
      <c r="V221" s="35">
        <f t="shared" si="300"/>
        <v>0</v>
      </c>
      <c r="W221" s="35">
        <f t="shared" si="300"/>
        <v>0</v>
      </c>
      <c r="X221" s="35">
        <f t="shared" si="300"/>
        <v>0</v>
      </c>
      <c r="Y221" s="35">
        <f t="shared" si="300"/>
        <v>0</v>
      </c>
      <c r="Z221" s="35">
        <f t="shared" si="300"/>
        <v>0</v>
      </c>
      <c r="AA221" s="35">
        <f t="shared" si="300"/>
        <v>0</v>
      </c>
      <c r="AB221" s="35">
        <f t="shared" si="300"/>
        <v>0</v>
      </c>
      <c r="AC221" s="35">
        <f t="shared" si="300"/>
        <v>0</v>
      </c>
      <c r="AD221" s="35">
        <f t="shared" si="300"/>
        <v>0</v>
      </c>
      <c r="AE221" s="35">
        <f t="shared" si="300"/>
        <v>0</v>
      </c>
      <c r="AF221" s="35">
        <f t="shared" si="300"/>
        <v>0</v>
      </c>
      <c r="AG221" s="35">
        <f t="shared" si="300"/>
        <v>0</v>
      </c>
      <c r="AH221" s="35">
        <f t="shared" si="300"/>
        <v>0</v>
      </c>
      <c r="AI221" s="35">
        <f t="shared" si="300"/>
        <v>0</v>
      </c>
      <c r="AJ221" s="35">
        <f t="shared" si="300"/>
        <v>0</v>
      </c>
      <c r="AK221" s="35">
        <f t="shared" si="300"/>
        <v>716.74321626217761</v>
      </c>
      <c r="AL221" s="35">
        <f t="shared" si="300"/>
        <v>680.90605544906873</v>
      </c>
      <c r="AM221" s="35">
        <f t="shared" si="300"/>
        <v>646.86075267661533</v>
      </c>
      <c r="AN221" s="35">
        <f t="shared" si="300"/>
        <v>614.51771504278452</v>
      </c>
      <c r="AO221" s="35">
        <f t="shared" si="300"/>
        <v>583.7918292906453</v>
      </c>
      <c r="AP221" s="35">
        <f t="shared" si="300"/>
        <v>554.60223782611308</v>
      </c>
      <c r="AQ221" s="35">
        <f t="shared" si="300"/>
        <v>526.8721259348074</v>
      </c>
      <c r="AR221" s="35">
        <f t="shared" si="300"/>
        <v>500.52851963806705</v>
      </c>
      <c r="AS221" s="35">
        <f t="shared" si="300"/>
        <v>475.50209365616371</v>
      </c>
      <c r="AT221" s="35">
        <f t="shared" si="300"/>
        <v>451.7269889733555</v>
      </c>
      <c r="AU221" s="35">
        <f t="shared" si="300"/>
        <v>429.14063952468774</v>
      </c>
      <c r="AV221" s="35">
        <f t="shared" si="300"/>
        <v>407.68360754845332</v>
      </c>
      <c r="AW221" s="35">
        <f t="shared" si="300"/>
        <v>387.29942717103063</v>
      </c>
      <c r="AX221" s="35">
        <f t="shared" ref="AX221:BS221" si="301">IF($O221=AX$2,AX$188,IF(AX$2&gt;$O221,AW221-AW222,0))</f>
        <v>367.93445581247909</v>
      </c>
      <c r="AY221" s="35">
        <f t="shared" si="301"/>
        <v>349.53773302185516</v>
      </c>
      <c r="AZ221" s="35">
        <f t="shared" si="301"/>
        <v>332.06084637076242</v>
      </c>
      <c r="BA221" s="35">
        <f t="shared" si="301"/>
        <v>315.45780405222428</v>
      </c>
      <c r="BB221" s="35">
        <f t="shared" si="301"/>
        <v>299.68491384961305</v>
      </c>
      <c r="BC221" s="35">
        <f t="shared" si="301"/>
        <v>284.70066815713238</v>
      </c>
      <c r="BD221" s="35">
        <f t="shared" si="301"/>
        <v>270.46563474927575</v>
      </c>
      <c r="BE221" s="35">
        <f t="shared" si="301"/>
        <v>256.94235301181197</v>
      </c>
      <c r="BF221" s="35">
        <f t="shared" si="301"/>
        <v>244.09523536122137</v>
      </c>
      <c r="BG221" s="35">
        <f t="shared" si="301"/>
        <v>231.89047359316029</v>
      </c>
      <c r="BH221" s="35">
        <f t="shared" si="301"/>
        <v>220.29594991350228</v>
      </c>
      <c r="BI221" s="35">
        <f t="shared" si="301"/>
        <v>209.28115241782717</v>
      </c>
      <c r="BJ221" s="35">
        <f t="shared" si="301"/>
        <v>198.81709479693581</v>
      </c>
      <c r="BK221" s="35">
        <f t="shared" si="301"/>
        <v>188.87624005708901</v>
      </c>
      <c r="BL221" s="35">
        <f t="shared" si="301"/>
        <v>179.43242805423455</v>
      </c>
      <c r="BM221" s="35">
        <f t="shared" si="301"/>
        <v>170.46080665152283</v>
      </c>
      <c r="BN221" s="35">
        <f t="shared" si="301"/>
        <v>161.9377663189467</v>
      </c>
      <c r="BO221" s="35">
        <f t="shared" si="301"/>
        <v>153.84087800299937</v>
      </c>
      <c r="BP221" s="35">
        <f t="shared" si="301"/>
        <v>146.14883410284941</v>
      </c>
      <c r="BQ221" s="35">
        <f t="shared" si="301"/>
        <v>138.84139239770693</v>
      </c>
      <c r="BR221" s="35">
        <f t="shared" si="301"/>
        <v>131.89932277782157</v>
      </c>
      <c r="BS221" s="35">
        <f t="shared" si="301"/>
        <v>125.30435663893049</v>
      </c>
    </row>
    <row r="222" spans="6:71" hidden="1" outlineLevel="1">
      <c r="F222" t="s">
        <v>197</v>
      </c>
      <c r="L222" s="22" t="s">
        <v>190</v>
      </c>
      <c r="O222" s="22">
        <v>20</v>
      </c>
      <c r="R222" s="35">
        <f t="shared" ref="R222:AW222" si="302">IF(R$2&gt;=$O222,IF(R221-(R221*HLOOKUP($O222,$R$2:$BS$34,32,FALSE))&lt;=0,R221,R221*HLOOKUP($O222,$R$2:$BS$34,32,FALSE)),0)</f>
        <v>0</v>
      </c>
      <c r="S222" s="35">
        <f t="shared" si="302"/>
        <v>0</v>
      </c>
      <c r="T222" s="35">
        <f t="shared" si="302"/>
        <v>0</v>
      </c>
      <c r="U222" s="35">
        <f t="shared" si="302"/>
        <v>0</v>
      </c>
      <c r="V222" s="35">
        <f t="shared" si="302"/>
        <v>0</v>
      </c>
      <c r="W222" s="35">
        <f t="shared" si="302"/>
        <v>0</v>
      </c>
      <c r="X222" s="35">
        <f t="shared" si="302"/>
        <v>0</v>
      </c>
      <c r="Y222" s="35">
        <f t="shared" si="302"/>
        <v>0</v>
      </c>
      <c r="Z222" s="35">
        <f t="shared" si="302"/>
        <v>0</v>
      </c>
      <c r="AA222" s="35">
        <f t="shared" si="302"/>
        <v>0</v>
      </c>
      <c r="AB222" s="35">
        <f t="shared" si="302"/>
        <v>0</v>
      </c>
      <c r="AC222" s="35">
        <f t="shared" si="302"/>
        <v>0</v>
      </c>
      <c r="AD222" s="35">
        <f t="shared" si="302"/>
        <v>0</v>
      </c>
      <c r="AE222" s="35">
        <f t="shared" si="302"/>
        <v>0</v>
      </c>
      <c r="AF222" s="35">
        <f t="shared" si="302"/>
        <v>0</v>
      </c>
      <c r="AG222" s="35">
        <f t="shared" si="302"/>
        <v>0</v>
      </c>
      <c r="AH222" s="35">
        <f t="shared" si="302"/>
        <v>0</v>
      </c>
      <c r="AI222" s="35">
        <f t="shared" si="302"/>
        <v>0</v>
      </c>
      <c r="AJ222" s="35">
        <f t="shared" si="302"/>
        <v>0</v>
      </c>
      <c r="AK222" s="35">
        <f t="shared" si="302"/>
        <v>35.837160813108881</v>
      </c>
      <c r="AL222" s="35">
        <f t="shared" si="302"/>
        <v>34.045302772453439</v>
      </c>
      <c r="AM222" s="35">
        <f t="shared" si="302"/>
        <v>32.343037633830768</v>
      </c>
      <c r="AN222" s="35">
        <f t="shared" si="302"/>
        <v>30.725885752139227</v>
      </c>
      <c r="AO222" s="35">
        <f t="shared" si="302"/>
        <v>29.189591464532267</v>
      </c>
      <c r="AP222" s="35">
        <f t="shared" si="302"/>
        <v>27.730111891305654</v>
      </c>
      <c r="AQ222" s="35">
        <f t="shared" si="302"/>
        <v>26.343606296740372</v>
      </c>
      <c r="AR222" s="35">
        <f t="shared" si="302"/>
        <v>25.026425981903355</v>
      </c>
      <c r="AS222" s="35">
        <f t="shared" si="302"/>
        <v>23.775104682808188</v>
      </c>
      <c r="AT222" s="35">
        <f t="shared" si="302"/>
        <v>22.586349448667775</v>
      </c>
      <c r="AU222" s="35">
        <f t="shared" si="302"/>
        <v>21.45703197623439</v>
      </c>
      <c r="AV222" s="35">
        <f t="shared" si="302"/>
        <v>20.384180377422666</v>
      </c>
      <c r="AW222" s="35">
        <f t="shared" si="302"/>
        <v>19.364971358551532</v>
      </c>
      <c r="AX222" s="35">
        <f t="shared" ref="AX222:BS222" si="303">IF(AX$2&gt;=$O222,IF(AX221-(AX221*HLOOKUP($O222,$R$2:$BS$34,32,FALSE))&lt;=0,AX221,AX221*HLOOKUP($O222,$R$2:$BS$34,32,FALSE)),0)</f>
        <v>18.396722790623954</v>
      </c>
      <c r="AY222" s="35">
        <f t="shared" si="303"/>
        <v>17.476886651092759</v>
      </c>
      <c r="AZ222" s="35">
        <f t="shared" si="303"/>
        <v>16.603042318538122</v>
      </c>
      <c r="BA222" s="35">
        <f t="shared" si="303"/>
        <v>15.772890202611215</v>
      </c>
      <c r="BB222" s="35">
        <f t="shared" si="303"/>
        <v>14.984245692480654</v>
      </c>
      <c r="BC222" s="35">
        <f t="shared" si="303"/>
        <v>14.235033407856619</v>
      </c>
      <c r="BD222" s="35">
        <f t="shared" si="303"/>
        <v>13.523281737463789</v>
      </c>
      <c r="BE222" s="35">
        <f t="shared" si="303"/>
        <v>12.847117650590599</v>
      </c>
      <c r="BF222" s="35">
        <f t="shared" si="303"/>
        <v>12.204761768061068</v>
      </c>
      <c r="BG222" s="35">
        <f t="shared" si="303"/>
        <v>11.594523679658016</v>
      </c>
      <c r="BH222" s="35">
        <f t="shared" si="303"/>
        <v>11.014797495675115</v>
      </c>
      <c r="BI222" s="35">
        <f t="shared" si="303"/>
        <v>10.46405762089136</v>
      </c>
      <c r="BJ222" s="35">
        <f t="shared" si="303"/>
        <v>9.9408547398467917</v>
      </c>
      <c r="BK222" s="35">
        <f t="shared" si="303"/>
        <v>9.4438120028544503</v>
      </c>
      <c r="BL222" s="35">
        <f t="shared" si="303"/>
        <v>8.9716214027117278</v>
      </c>
      <c r="BM222" s="35">
        <f t="shared" si="303"/>
        <v>8.5230403325761426</v>
      </c>
      <c r="BN222" s="35">
        <f t="shared" si="303"/>
        <v>8.0968883159473357</v>
      </c>
      <c r="BO222" s="35">
        <f t="shared" si="303"/>
        <v>7.6920439001499687</v>
      </c>
      <c r="BP222" s="35">
        <f t="shared" si="303"/>
        <v>7.3074417051424705</v>
      </c>
      <c r="BQ222" s="35">
        <f t="shared" si="303"/>
        <v>6.9420696198853467</v>
      </c>
      <c r="BR222" s="35">
        <f t="shared" si="303"/>
        <v>6.5949661388910785</v>
      </c>
      <c r="BS222" s="35">
        <f t="shared" si="303"/>
        <v>6.2652178319465248</v>
      </c>
    </row>
    <row r="223" spans="6:71" hidden="1" outlineLevel="1">
      <c r="F223" t="s">
        <v>195</v>
      </c>
      <c r="L223" s="22" t="s">
        <v>196</v>
      </c>
      <c r="O223" s="22">
        <v>21</v>
      </c>
      <c r="R223" s="35">
        <f t="shared" ref="R223:AW223" si="304">IF($O223=R$2,R$188,IF(R$2&gt;$O223,Q223-Q224,0))</f>
        <v>0</v>
      </c>
      <c r="S223" s="35">
        <f t="shared" si="304"/>
        <v>0</v>
      </c>
      <c r="T223" s="35">
        <f t="shared" si="304"/>
        <v>0</v>
      </c>
      <c r="U223" s="35">
        <f t="shared" si="304"/>
        <v>0</v>
      </c>
      <c r="V223" s="35">
        <f t="shared" si="304"/>
        <v>0</v>
      </c>
      <c r="W223" s="35">
        <f t="shared" si="304"/>
        <v>0</v>
      </c>
      <c r="X223" s="35">
        <f t="shared" si="304"/>
        <v>0</v>
      </c>
      <c r="Y223" s="35">
        <f t="shared" si="304"/>
        <v>0</v>
      </c>
      <c r="Z223" s="35">
        <f t="shared" si="304"/>
        <v>0</v>
      </c>
      <c r="AA223" s="35">
        <f t="shared" si="304"/>
        <v>0</v>
      </c>
      <c r="AB223" s="35">
        <f t="shared" si="304"/>
        <v>0</v>
      </c>
      <c r="AC223" s="35">
        <f t="shared" si="304"/>
        <v>0</v>
      </c>
      <c r="AD223" s="35">
        <f t="shared" si="304"/>
        <v>0</v>
      </c>
      <c r="AE223" s="35">
        <f t="shared" si="304"/>
        <v>0</v>
      </c>
      <c r="AF223" s="35">
        <f t="shared" si="304"/>
        <v>0</v>
      </c>
      <c r="AG223" s="35">
        <f t="shared" si="304"/>
        <v>0</v>
      </c>
      <c r="AH223" s="35">
        <f t="shared" si="304"/>
        <v>0</v>
      </c>
      <c r="AI223" s="35">
        <f t="shared" si="304"/>
        <v>0</v>
      </c>
      <c r="AJ223" s="35">
        <f t="shared" si="304"/>
        <v>0</v>
      </c>
      <c r="AK223" s="35">
        <f t="shared" si="304"/>
        <v>0</v>
      </c>
      <c r="AL223" s="35">
        <f t="shared" si="304"/>
        <v>762.97299829922713</v>
      </c>
      <c r="AM223" s="35">
        <f t="shared" si="304"/>
        <v>724.82434838426582</v>
      </c>
      <c r="AN223" s="35">
        <f t="shared" si="304"/>
        <v>688.58313096505253</v>
      </c>
      <c r="AO223" s="35">
        <f t="shared" si="304"/>
        <v>654.15397441679988</v>
      </c>
      <c r="AP223" s="35">
        <f t="shared" si="304"/>
        <v>621.44627569595991</v>
      </c>
      <c r="AQ223" s="35">
        <f t="shared" si="304"/>
        <v>590.37396191116193</v>
      </c>
      <c r="AR223" s="35">
        <f t="shared" si="304"/>
        <v>560.85526381560385</v>
      </c>
      <c r="AS223" s="35">
        <f t="shared" si="304"/>
        <v>532.81250062482366</v>
      </c>
      <c r="AT223" s="35">
        <f t="shared" si="304"/>
        <v>506.17187559358246</v>
      </c>
      <c r="AU223" s="35">
        <f t="shared" si="304"/>
        <v>480.86328181390331</v>
      </c>
      <c r="AV223" s="35">
        <f t="shared" si="304"/>
        <v>456.82011772320817</v>
      </c>
      <c r="AW223" s="35">
        <f t="shared" si="304"/>
        <v>433.97911183704775</v>
      </c>
      <c r="AX223" s="35">
        <f t="shared" ref="AX223:BS223" si="305">IF($O223=AX$2,AX$188,IF(AX$2&gt;$O223,AW223-AW224,0))</f>
        <v>412.28015624519537</v>
      </c>
      <c r="AY223" s="35">
        <f t="shared" si="305"/>
        <v>391.66614843293559</v>
      </c>
      <c r="AZ223" s="35">
        <f t="shared" si="305"/>
        <v>372.08284101128879</v>
      </c>
      <c r="BA223" s="35">
        <f t="shared" si="305"/>
        <v>353.47869896072433</v>
      </c>
      <c r="BB223" s="35">
        <f t="shared" si="305"/>
        <v>335.80476401268811</v>
      </c>
      <c r="BC223" s="35">
        <f t="shared" si="305"/>
        <v>319.01452581205371</v>
      </c>
      <c r="BD223" s="35">
        <f t="shared" si="305"/>
        <v>303.06379952145102</v>
      </c>
      <c r="BE223" s="35">
        <f t="shared" si="305"/>
        <v>287.91060954537846</v>
      </c>
      <c r="BF223" s="35">
        <f t="shared" si="305"/>
        <v>273.51507906810951</v>
      </c>
      <c r="BG223" s="35">
        <f t="shared" si="305"/>
        <v>259.83932511470402</v>
      </c>
      <c r="BH223" s="35">
        <f t="shared" si="305"/>
        <v>246.84735885896882</v>
      </c>
      <c r="BI223" s="35">
        <f t="shared" si="305"/>
        <v>234.50499091602038</v>
      </c>
      <c r="BJ223" s="35">
        <f t="shared" si="305"/>
        <v>222.77974137021937</v>
      </c>
      <c r="BK223" s="35">
        <f t="shared" si="305"/>
        <v>211.6407543017084</v>
      </c>
      <c r="BL223" s="35">
        <f t="shared" si="305"/>
        <v>201.05871658662298</v>
      </c>
      <c r="BM223" s="35">
        <f t="shared" si="305"/>
        <v>191.00578075729183</v>
      </c>
      <c r="BN223" s="35">
        <f t="shared" si="305"/>
        <v>181.45549171942724</v>
      </c>
      <c r="BO223" s="35">
        <f t="shared" si="305"/>
        <v>172.38271713345588</v>
      </c>
      <c r="BP223" s="35">
        <f t="shared" si="305"/>
        <v>163.7635812767831</v>
      </c>
      <c r="BQ223" s="35">
        <f t="shared" si="305"/>
        <v>155.57540221294394</v>
      </c>
      <c r="BR223" s="35">
        <f t="shared" si="305"/>
        <v>147.79663210229674</v>
      </c>
      <c r="BS223" s="35">
        <f t="shared" si="305"/>
        <v>140.40680049718191</v>
      </c>
    </row>
    <row r="224" spans="6:71" hidden="1" outlineLevel="1">
      <c r="F224" t="s">
        <v>197</v>
      </c>
      <c r="L224" s="22" t="s">
        <v>190</v>
      </c>
      <c r="O224" s="22">
        <v>21</v>
      </c>
      <c r="R224" s="35">
        <f t="shared" ref="R224:AW224" si="306">IF(R$2&gt;=$O224,IF(R223-(R223*HLOOKUP($O224,$R$2:$BS$34,32,FALSE))&lt;=0,R223,R223*HLOOKUP($O224,$R$2:$BS$34,32,FALSE)),0)</f>
        <v>0</v>
      </c>
      <c r="S224" s="35">
        <f t="shared" si="306"/>
        <v>0</v>
      </c>
      <c r="T224" s="35">
        <f t="shared" si="306"/>
        <v>0</v>
      </c>
      <c r="U224" s="35">
        <f t="shared" si="306"/>
        <v>0</v>
      </c>
      <c r="V224" s="35">
        <f t="shared" si="306"/>
        <v>0</v>
      </c>
      <c r="W224" s="35">
        <f t="shared" si="306"/>
        <v>0</v>
      </c>
      <c r="X224" s="35">
        <f t="shared" si="306"/>
        <v>0</v>
      </c>
      <c r="Y224" s="35">
        <f t="shared" si="306"/>
        <v>0</v>
      </c>
      <c r="Z224" s="35">
        <f t="shared" si="306"/>
        <v>0</v>
      </c>
      <c r="AA224" s="35">
        <f t="shared" si="306"/>
        <v>0</v>
      </c>
      <c r="AB224" s="35">
        <f t="shared" si="306"/>
        <v>0</v>
      </c>
      <c r="AC224" s="35">
        <f t="shared" si="306"/>
        <v>0</v>
      </c>
      <c r="AD224" s="35">
        <f t="shared" si="306"/>
        <v>0</v>
      </c>
      <c r="AE224" s="35">
        <f t="shared" si="306"/>
        <v>0</v>
      </c>
      <c r="AF224" s="35">
        <f t="shared" si="306"/>
        <v>0</v>
      </c>
      <c r="AG224" s="35">
        <f t="shared" si="306"/>
        <v>0</v>
      </c>
      <c r="AH224" s="35">
        <f t="shared" si="306"/>
        <v>0</v>
      </c>
      <c r="AI224" s="35">
        <f t="shared" si="306"/>
        <v>0</v>
      </c>
      <c r="AJ224" s="35">
        <f t="shared" si="306"/>
        <v>0</v>
      </c>
      <c r="AK224" s="35">
        <f t="shared" si="306"/>
        <v>0</v>
      </c>
      <c r="AL224" s="35">
        <f t="shared" si="306"/>
        <v>38.148649914961361</v>
      </c>
      <c r="AM224" s="35">
        <f t="shared" si="306"/>
        <v>36.241217419213292</v>
      </c>
      <c r="AN224" s="35">
        <f t="shared" si="306"/>
        <v>34.429156548252628</v>
      </c>
      <c r="AO224" s="35">
        <f t="shared" si="306"/>
        <v>32.707698720839993</v>
      </c>
      <c r="AP224" s="35">
        <f t="shared" si="306"/>
        <v>31.072313784797998</v>
      </c>
      <c r="AQ224" s="35">
        <f t="shared" si="306"/>
        <v>29.518698095558097</v>
      </c>
      <c r="AR224" s="35">
        <f t="shared" si="306"/>
        <v>28.042763190780192</v>
      </c>
      <c r="AS224" s="35">
        <f t="shared" si="306"/>
        <v>26.640625031241186</v>
      </c>
      <c r="AT224" s="35">
        <f t="shared" si="306"/>
        <v>25.308593779679125</v>
      </c>
      <c r="AU224" s="35">
        <f t="shared" si="306"/>
        <v>24.043164090695168</v>
      </c>
      <c r="AV224" s="35">
        <f t="shared" si="306"/>
        <v>22.84100588616041</v>
      </c>
      <c r="AW224" s="35">
        <f t="shared" si="306"/>
        <v>21.698955591852389</v>
      </c>
      <c r="AX224" s="35">
        <f t="shared" ref="AX224:BS224" si="307">IF(AX$2&gt;=$O224,IF(AX223-(AX223*HLOOKUP($O224,$R$2:$BS$34,32,FALSE))&lt;=0,AX223,AX223*HLOOKUP($O224,$R$2:$BS$34,32,FALSE)),0)</f>
        <v>20.614007812259771</v>
      </c>
      <c r="AY224" s="35">
        <f t="shared" si="307"/>
        <v>19.583307421646779</v>
      </c>
      <c r="AZ224" s="35">
        <f t="shared" si="307"/>
        <v>18.604142050564441</v>
      </c>
      <c r="BA224" s="35">
        <f t="shared" si="307"/>
        <v>17.673934948036216</v>
      </c>
      <c r="BB224" s="35">
        <f t="shared" si="307"/>
        <v>16.790238200634406</v>
      </c>
      <c r="BC224" s="35">
        <f t="shared" si="307"/>
        <v>15.950726290602686</v>
      </c>
      <c r="BD224" s="35">
        <f t="shared" si="307"/>
        <v>15.153189976072552</v>
      </c>
      <c r="BE224" s="35">
        <f t="shared" si="307"/>
        <v>14.395530477268924</v>
      </c>
      <c r="BF224" s="35">
        <f t="shared" si="307"/>
        <v>13.675753953405476</v>
      </c>
      <c r="BG224" s="35">
        <f t="shared" si="307"/>
        <v>12.991966255735202</v>
      </c>
      <c r="BH224" s="35">
        <f t="shared" si="307"/>
        <v>12.342367942948442</v>
      </c>
      <c r="BI224" s="35">
        <f t="shared" si="307"/>
        <v>11.72524954580102</v>
      </c>
      <c r="BJ224" s="35">
        <f t="shared" si="307"/>
        <v>11.13898706851097</v>
      </c>
      <c r="BK224" s="35">
        <f t="shared" si="307"/>
        <v>10.58203771508542</v>
      </c>
      <c r="BL224" s="35">
        <f t="shared" si="307"/>
        <v>10.052935829331149</v>
      </c>
      <c r="BM224" s="35">
        <f t="shared" si="307"/>
        <v>9.5502890378645926</v>
      </c>
      <c r="BN224" s="35">
        <f t="shared" si="307"/>
        <v>9.0727745859713629</v>
      </c>
      <c r="BO224" s="35">
        <f t="shared" si="307"/>
        <v>8.6191358566727949</v>
      </c>
      <c r="BP224" s="35">
        <f t="shared" si="307"/>
        <v>8.1881790638391561</v>
      </c>
      <c r="BQ224" s="35">
        <f t="shared" si="307"/>
        <v>7.7787701106471978</v>
      </c>
      <c r="BR224" s="35">
        <f t="shared" si="307"/>
        <v>7.3898316051148374</v>
      </c>
      <c r="BS224" s="35">
        <f t="shared" si="307"/>
        <v>7.0203400248590953</v>
      </c>
    </row>
    <row r="225" spans="6:71" hidden="1" outlineLevel="1">
      <c r="F225" t="s">
        <v>195</v>
      </c>
      <c r="L225" s="22" t="s">
        <v>196</v>
      </c>
      <c r="O225" s="22">
        <v>22</v>
      </c>
      <c r="R225" s="35">
        <f t="shared" ref="R225:AW225" si="308">IF($O225=R$2,R$188,IF(R$2&gt;$O225,Q225-Q226,0))</f>
        <v>0</v>
      </c>
      <c r="S225" s="35">
        <f t="shared" si="308"/>
        <v>0</v>
      </c>
      <c r="T225" s="35">
        <f t="shared" si="308"/>
        <v>0</v>
      </c>
      <c r="U225" s="35">
        <f t="shared" si="308"/>
        <v>0</v>
      </c>
      <c r="V225" s="35">
        <f t="shared" si="308"/>
        <v>0</v>
      </c>
      <c r="W225" s="35">
        <f t="shared" si="308"/>
        <v>0</v>
      </c>
      <c r="X225" s="35">
        <f t="shared" si="308"/>
        <v>0</v>
      </c>
      <c r="Y225" s="35">
        <f t="shared" si="308"/>
        <v>0</v>
      </c>
      <c r="Z225" s="35">
        <f t="shared" si="308"/>
        <v>0</v>
      </c>
      <c r="AA225" s="35">
        <f t="shared" si="308"/>
        <v>0</v>
      </c>
      <c r="AB225" s="35">
        <f t="shared" si="308"/>
        <v>0</v>
      </c>
      <c r="AC225" s="35">
        <f t="shared" si="308"/>
        <v>0</v>
      </c>
      <c r="AD225" s="35">
        <f t="shared" si="308"/>
        <v>0</v>
      </c>
      <c r="AE225" s="35">
        <f t="shared" si="308"/>
        <v>0</v>
      </c>
      <c r="AF225" s="35">
        <f t="shared" si="308"/>
        <v>0</v>
      </c>
      <c r="AG225" s="35">
        <f t="shared" si="308"/>
        <v>0</v>
      </c>
      <c r="AH225" s="35">
        <f t="shared" si="308"/>
        <v>0</v>
      </c>
      <c r="AI225" s="35">
        <f t="shared" si="308"/>
        <v>0</v>
      </c>
      <c r="AJ225" s="35">
        <f t="shared" si="308"/>
        <v>0</v>
      </c>
      <c r="AK225" s="35">
        <f t="shared" si="308"/>
        <v>0</v>
      </c>
      <c r="AL225" s="35">
        <f t="shared" si="308"/>
        <v>0</v>
      </c>
      <c r="AM225" s="35">
        <f t="shared" si="308"/>
        <v>811.74803669135383</v>
      </c>
      <c r="AN225" s="35">
        <f t="shared" si="308"/>
        <v>771.16063485678615</v>
      </c>
      <c r="AO225" s="35">
        <f t="shared" si="308"/>
        <v>732.60260311394688</v>
      </c>
      <c r="AP225" s="35">
        <f t="shared" si="308"/>
        <v>695.97247295824957</v>
      </c>
      <c r="AQ225" s="35">
        <f t="shared" si="308"/>
        <v>661.17384931033712</v>
      </c>
      <c r="AR225" s="35">
        <f t="shared" si="308"/>
        <v>628.11515684482026</v>
      </c>
      <c r="AS225" s="35">
        <f t="shared" si="308"/>
        <v>596.70939900257929</v>
      </c>
      <c r="AT225" s="35">
        <f t="shared" si="308"/>
        <v>566.87392905245031</v>
      </c>
      <c r="AU225" s="35">
        <f t="shared" si="308"/>
        <v>538.53023259982774</v>
      </c>
      <c r="AV225" s="35">
        <f t="shared" si="308"/>
        <v>511.60372096983633</v>
      </c>
      <c r="AW225" s="35">
        <f t="shared" si="308"/>
        <v>486.02353492134449</v>
      </c>
      <c r="AX225" s="35">
        <f t="shared" ref="AX225:BS225" si="309">IF($O225=AX$2,AX$188,IF(AX$2&gt;$O225,AW225-AW226,0))</f>
        <v>461.72235817527724</v>
      </c>
      <c r="AY225" s="35">
        <f t="shared" si="309"/>
        <v>438.63624026651337</v>
      </c>
      <c r="AZ225" s="35">
        <f t="shared" si="309"/>
        <v>416.7044282531877</v>
      </c>
      <c r="BA225" s="35">
        <f t="shared" si="309"/>
        <v>395.86920684052831</v>
      </c>
      <c r="BB225" s="35">
        <f t="shared" si="309"/>
        <v>376.07574649850187</v>
      </c>
      <c r="BC225" s="35">
        <f t="shared" si="309"/>
        <v>357.27195917357676</v>
      </c>
      <c r="BD225" s="35">
        <f t="shared" si="309"/>
        <v>339.40836121489792</v>
      </c>
      <c r="BE225" s="35">
        <f t="shared" si="309"/>
        <v>322.437943154153</v>
      </c>
      <c r="BF225" s="35">
        <f t="shared" si="309"/>
        <v>306.31604599644538</v>
      </c>
      <c r="BG225" s="35">
        <f t="shared" si="309"/>
        <v>291.0002436966231</v>
      </c>
      <c r="BH225" s="35">
        <f t="shared" si="309"/>
        <v>276.45023151179197</v>
      </c>
      <c r="BI225" s="35">
        <f t="shared" si="309"/>
        <v>262.62771993620237</v>
      </c>
      <c r="BJ225" s="35">
        <f t="shared" si="309"/>
        <v>249.49633393939226</v>
      </c>
      <c r="BK225" s="35">
        <f t="shared" si="309"/>
        <v>237.02151724242265</v>
      </c>
      <c r="BL225" s="35">
        <f t="shared" si="309"/>
        <v>225.17044138030153</v>
      </c>
      <c r="BM225" s="35">
        <f t="shared" si="309"/>
        <v>213.91191931128645</v>
      </c>
      <c r="BN225" s="35">
        <f t="shared" si="309"/>
        <v>203.21632334572212</v>
      </c>
      <c r="BO225" s="35">
        <f t="shared" si="309"/>
        <v>193.05550717843602</v>
      </c>
      <c r="BP225" s="35">
        <f t="shared" si="309"/>
        <v>183.4027318195142</v>
      </c>
      <c r="BQ225" s="35">
        <f t="shared" si="309"/>
        <v>174.23259522853849</v>
      </c>
      <c r="BR225" s="35">
        <f t="shared" si="309"/>
        <v>165.52096546711155</v>
      </c>
      <c r="BS225" s="35">
        <f t="shared" si="309"/>
        <v>157.24491719375598</v>
      </c>
    </row>
    <row r="226" spans="6:71" hidden="1" outlineLevel="1">
      <c r="F226" t="s">
        <v>197</v>
      </c>
      <c r="L226" s="22" t="s">
        <v>190</v>
      </c>
      <c r="O226" s="22">
        <v>22</v>
      </c>
      <c r="R226" s="35">
        <f t="shared" ref="R226:AW226" si="310">IF(R$2&gt;=$O226,IF(R225-(R225*HLOOKUP($O226,$R$2:$BS$34,32,FALSE))&lt;=0,R225,R225*HLOOKUP($O226,$R$2:$BS$34,32,FALSE)),0)</f>
        <v>0</v>
      </c>
      <c r="S226" s="35">
        <f t="shared" si="310"/>
        <v>0</v>
      </c>
      <c r="T226" s="35">
        <f t="shared" si="310"/>
        <v>0</v>
      </c>
      <c r="U226" s="35">
        <f t="shared" si="310"/>
        <v>0</v>
      </c>
      <c r="V226" s="35">
        <f t="shared" si="310"/>
        <v>0</v>
      </c>
      <c r="W226" s="35">
        <f t="shared" si="310"/>
        <v>0</v>
      </c>
      <c r="X226" s="35">
        <f t="shared" si="310"/>
        <v>0</v>
      </c>
      <c r="Y226" s="35">
        <f t="shared" si="310"/>
        <v>0</v>
      </c>
      <c r="Z226" s="35">
        <f t="shared" si="310"/>
        <v>0</v>
      </c>
      <c r="AA226" s="35">
        <f t="shared" si="310"/>
        <v>0</v>
      </c>
      <c r="AB226" s="35">
        <f t="shared" si="310"/>
        <v>0</v>
      </c>
      <c r="AC226" s="35">
        <f t="shared" si="310"/>
        <v>0</v>
      </c>
      <c r="AD226" s="35">
        <f t="shared" si="310"/>
        <v>0</v>
      </c>
      <c r="AE226" s="35">
        <f t="shared" si="310"/>
        <v>0</v>
      </c>
      <c r="AF226" s="35">
        <f t="shared" si="310"/>
        <v>0</v>
      </c>
      <c r="AG226" s="35">
        <f t="shared" si="310"/>
        <v>0</v>
      </c>
      <c r="AH226" s="35">
        <f t="shared" si="310"/>
        <v>0</v>
      </c>
      <c r="AI226" s="35">
        <f t="shared" si="310"/>
        <v>0</v>
      </c>
      <c r="AJ226" s="35">
        <f t="shared" si="310"/>
        <v>0</v>
      </c>
      <c r="AK226" s="35">
        <f t="shared" si="310"/>
        <v>0</v>
      </c>
      <c r="AL226" s="35">
        <f t="shared" si="310"/>
        <v>0</v>
      </c>
      <c r="AM226" s="35">
        <f t="shared" si="310"/>
        <v>40.587401834567693</v>
      </c>
      <c r="AN226" s="35">
        <f t="shared" si="310"/>
        <v>38.558031742839312</v>
      </c>
      <c r="AO226" s="35">
        <f t="shared" si="310"/>
        <v>36.630130155697344</v>
      </c>
      <c r="AP226" s="35">
        <f t="shared" si="310"/>
        <v>34.798623647912478</v>
      </c>
      <c r="AQ226" s="35">
        <f t="shared" si="310"/>
        <v>33.058692465516856</v>
      </c>
      <c r="AR226" s="35">
        <f t="shared" si="310"/>
        <v>31.405757842241016</v>
      </c>
      <c r="AS226" s="35">
        <f t="shared" si="310"/>
        <v>29.835469950128967</v>
      </c>
      <c r="AT226" s="35">
        <f t="shared" si="310"/>
        <v>28.343696452622517</v>
      </c>
      <c r="AU226" s="35">
        <f t="shared" si="310"/>
        <v>26.926511629991388</v>
      </c>
      <c r="AV226" s="35">
        <f t="shared" si="310"/>
        <v>25.580186048491818</v>
      </c>
      <c r="AW226" s="35">
        <f t="shared" si="310"/>
        <v>24.301176746067227</v>
      </c>
      <c r="AX226" s="35">
        <f t="shared" ref="AX226:BS226" si="311">IF(AX$2&gt;=$O226,IF(AX225-(AX225*HLOOKUP($O226,$R$2:$BS$34,32,FALSE))&lt;=0,AX225,AX225*HLOOKUP($O226,$R$2:$BS$34,32,FALSE)),0)</f>
        <v>23.086117908763864</v>
      </c>
      <c r="AY226" s="35">
        <f t="shared" si="311"/>
        <v>21.931812013325668</v>
      </c>
      <c r="AZ226" s="35">
        <f t="shared" si="311"/>
        <v>20.835221412659386</v>
      </c>
      <c r="BA226" s="35">
        <f t="shared" si="311"/>
        <v>19.793460342026417</v>
      </c>
      <c r="BB226" s="35">
        <f t="shared" si="311"/>
        <v>18.803787324925093</v>
      </c>
      <c r="BC226" s="35">
        <f t="shared" si="311"/>
        <v>17.863597958678838</v>
      </c>
      <c r="BD226" s="35">
        <f t="shared" si="311"/>
        <v>16.970418060744898</v>
      </c>
      <c r="BE226" s="35">
        <f t="shared" si="311"/>
        <v>16.12189715770765</v>
      </c>
      <c r="BF226" s="35">
        <f t="shared" si="311"/>
        <v>15.31580229982227</v>
      </c>
      <c r="BG226" s="35">
        <f t="shared" si="311"/>
        <v>14.550012184831155</v>
      </c>
      <c r="BH226" s="35">
        <f t="shared" si="311"/>
        <v>13.8225115755896</v>
      </c>
      <c r="BI226" s="35">
        <f t="shared" si="311"/>
        <v>13.131385996810119</v>
      </c>
      <c r="BJ226" s="35">
        <f t="shared" si="311"/>
        <v>12.474816696969613</v>
      </c>
      <c r="BK226" s="35">
        <f t="shared" si="311"/>
        <v>11.851075862121133</v>
      </c>
      <c r="BL226" s="35">
        <f t="shared" si="311"/>
        <v>11.258522069015077</v>
      </c>
      <c r="BM226" s="35">
        <f t="shared" si="311"/>
        <v>10.695595965564323</v>
      </c>
      <c r="BN226" s="35">
        <f t="shared" si="311"/>
        <v>10.160816167286107</v>
      </c>
      <c r="BO226" s="35">
        <f t="shared" si="311"/>
        <v>9.6527753589218008</v>
      </c>
      <c r="BP226" s="35">
        <f t="shared" si="311"/>
        <v>9.1701365909757104</v>
      </c>
      <c r="BQ226" s="35">
        <f t="shared" si="311"/>
        <v>8.7116297614269254</v>
      </c>
      <c r="BR226" s="35">
        <f t="shared" si="311"/>
        <v>8.2760482733555776</v>
      </c>
      <c r="BS226" s="35">
        <f t="shared" si="311"/>
        <v>7.8622458596877998</v>
      </c>
    </row>
    <row r="227" spans="6:71" hidden="1" outlineLevel="1">
      <c r="F227" t="s">
        <v>195</v>
      </c>
      <c r="L227" s="22" t="s">
        <v>196</v>
      </c>
      <c r="O227" s="22">
        <v>23</v>
      </c>
      <c r="R227" s="35">
        <f t="shared" ref="R227:AW227" si="312">IF($O227=R$2,R$188,IF(R$2&gt;$O227,Q227-Q228,0))</f>
        <v>0</v>
      </c>
      <c r="S227" s="35">
        <f t="shared" si="312"/>
        <v>0</v>
      </c>
      <c r="T227" s="35">
        <f t="shared" si="312"/>
        <v>0</v>
      </c>
      <c r="U227" s="35">
        <f t="shared" si="312"/>
        <v>0</v>
      </c>
      <c r="V227" s="35">
        <f t="shared" si="312"/>
        <v>0</v>
      </c>
      <c r="W227" s="35">
        <f t="shared" si="312"/>
        <v>0</v>
      </c>
      <c r="X227" s="35">
        <f t="shared" si="312"/>
        <v>0</v>
      </c>
      <c r="Y227" s="35">
        <f t="shared" si="312"/>
        <v>0</v>
      </c>
      <c r="Z227" s="35">
        <f t="shared" si="312"/>
        <v>0</v>
      </c>
      <c r="AA227" s="35">
        <f t="shared" si="312"/>
        <v>0</v>
      </c>
      <c r="AB227" s="35">
        <f t="shared" si="312"/>
        <v>0</v>
      </c>
      <c r="AC227" s="35">
        <f t="shared" si="312"/>
        <v>0</v>
      </c>
      <c r="AD227" s="35">
        <f t="shared" si="312"/>
        <v>0</v>
      </c>
      <c r="AE227" s="35">
        <f t="shared" si="312"/>
        <v>0</v>
      </c>
      <c r="AF227" s="35">
        <f t="shared" si="312"/>
        <v>0</v>
      </c>
      <c r="AG227" s="35">
        <f t="shared" si="312"/>
        <v>0</v>
      </c>
      <c r="AH227" s="35">
        <f t="shared" si="312"/>
        <v>0</v>
      </c>
      <c r="AI227" s="35">
        <f t="shared" si="312"/>
        <v>0</v>
      </c>
      <c r="AJ227" s="35">
        <f t="shared" si="312"/>
        <v>0</v>
      </c>
      <c r="AK227" s="35">
        <f t="shared" si="312"/>
        <v>0</v>
      </c>
      <c r="AL227" s="35">
        <f t="shared" si="312"/>
        <v>0</v>
      </c>
      <c r="AM227" s="35">
        <f t="shared" si="312"/>
        <v>0</v>
      </c>
      <c r="AN227" s="35">
        <f t="shared" si="312"/>
        <v>863.17682760986611</v>
      </c>
      <c r="AO227" s="35">
        <f t="shared" si="312"/>
        <v>820.01798622937281</v>
      </c>
      <c r="AP227" s="35">
        <f t="shared" si="312"/>
        <v>779.01708691790418</v>
      </c>
      <c r="AQ227" s="35">
        <f t="shared" si="312"/>
        <v>740.06623257200897</v>
      </c>
      <c r="AR227" s="35">
        <f t="shared" si="312"/>
        <v>703.06292094340847</v>
      </c>
      <c r="AS227" s="35">
        <f t="shared" si="312"/>
        <v>667.9097748962381</v>
      </c>
      <c r="AT227" s="35">
        <f t="shared" si="312"/>
        <v>634.51428615142618</v>
      </c>
      <c r="AU227" s="35">
        <f t="shared" si="312"/>
        <v>602.78857184385492</v>
      </c>
      <c r="AV227" s="35">
        <f t="shared" si="312"/>
        <v>572.64914325166217</v>
      </c>
      <c r="AW227" s="35">
        <f t="shared" si="312"/>
        <v>544.01668608907903</v>
      </c>
      <c r="AX227" s="35">
        <f t="shared" ref="AX227:BS227" si="313">IF($O227=AX$2,AX$188,IF(AX$2&gt;$O227,AW227-AW228,0))</f>
        <v>516.81585178462512</v>
      </c>
      <c r="AY227" s="35">
        <f t="shared" si="313"/>
        <v>490.9750591953939</v>
      </c>
      <c r="AZ227" s="35">
        <f t="shared" si="313"/>
        <v>466.42630623562422</v>
      </c>
      <c r="BA227" s="35">
        <f t="shared" si="313"/>
        <v>443.10499092384299</v>
      </c>
      <c r="BB227" s="35">
        <f t="shared" si="313"/>
        <v>420.94974137765087</v>
      </c>
      <c r="BC227" s="35">
        <f t="shared" si="313"/>
        <v>399.90225430876831</v>
      </c>
      <c r="BD227" s="35">
        <f t="shared" si="313"/>
        <v>379.90714159332987</v>
      </c>
      <c r="BE227" s="35">
        <f t="shared" si="313"/>
        <v>360.91178451366335</v>
      </c>
      <c r="BF227" s="35">
        <f t="shared" si="313"/>
        <v>342.86619528798019</v>
      </c>
      <c r="BG227" s="35">
        <f t="shared" si="313"/>
        <v>325.72288552358117</v>
      </c>
      <c r="BH227" s="35">
        <f t="shared" si="313"/>
        <v>309.4367412474021</v>
      </c>
      <c r="BI227" s="35">
        <f t="shared" si="313"/>
        <v>293.96490418503197</v>
      </c>
      <c r="BJ227" s="35">
        <f t="shared" si="313"/>
        <v>279.26665897578039</v>
      </c>
      <c r="BK227" s="35">
        <f t="shared" si="313"/>
        <v>265.30332602699139</v>
      </c>
      <c r="BL227" s="35">
        <f t="shared" si="313"/>
        <v>252.0381597256418</v>
      </c>
      <c r="BM227" s="35">
        <f t="shared" si="313"/>
        <v>239.4362517393597</v>
      </c>
      <c r="BN227" s="35">
        <f t="shared" si="313"/>
        <v>227.46443915239172</v>
      </c>
      <c r="BO227" s="35">
        <f t="shared" si="313"/>
        <v>216.09121719477213</v>
      </c>
      <c r="BP227" s="35">
        <f t="shared" si="313"/>
        <v>205.28665633503351</v>
      </c>
      <c r="BQ227" s="35">
        <f t="shared" si="313"/>
        <v>195.02232351828184</v>
      </c>
      <c r="BR227" s="35">
        <f t="shared" si="313"/>
        <v>185.27120734236775</v>
      </c>
      <c r="BS227" s="35">
        <f t="shared" si="313"/>
        <v>176.00764697524937</v>
      </c>
    </row>
    <row r="228" spans="6:71" hidden="1" outlineLevel="1">
      <c r="F228" t="s">
        <v>197</v>
      </c>
      <c r="L228" s="22" t="s">
        <v>190</v>
      </c>
      <c r="O228" s="22">
        <v>23</v>
      </c>
      <c r="R228" s="35">
        <f t="shared" ref="R228:AW228" si="314">IF(R$2&gt;=$O228,IF(R227-(R227*HLOOKUP($O228,$R$2:$BS$34,32,FALSE))&lt;=0,R227,R227*HLOOKUP($O228,$R$2:$BS$34,32,FALSE)),0)</f>
        <v>0</v>
      </c>
      <c r="S228" s="35">
        <f t="shared" si="314"/>
        <v>0</v>
      </c>
      <c r="T228" s="35">
        <f t="shared" si="314"/>
        <v>0</v>
      </c>
      <c r="U228" s="35">
        <f t="shared" si="314"/>
        <v>0</v>
      </c>
      <c r="V228" s="35">
        <f t="shared" si="314"/>
        <v>0</v>
      </c>
      <c r="W228" s="35">
        <f t="shared" si="314"/>
        <v>0</v>
      </c>
      <c r="X228" s="35">
        <f t="shared" si="314"/>
        <v>0</v>
      </c>
      <c r="Y228" s="35">
        <f t="shared" si="314"/>
        <v>0</v>
      </c>
      <c r="Z228" s="35">
        <f t="shared" si="314"/>
        <v>0</v>
      </c>
      <c r="AA228" s="35">
        <f t="shared" si="314"/>
        <v>0</v>
      </c>
      <c r="AB228" s="35">
        <f t="shared" si="314"/>
        <v>0</v>
      </c>
      <c r="AC228" s="35">
        <f t="shared" si="314"/>
        <v>0</v>
      </c>
      <c r="AD228" s="35">
        <f t="shared" si="314"/>
        <v>0</v>
      </c>
      <c r="AE228" s="35">
        <f t="shared" si="314"/>
        <v>0</v>
      </c>
      <c r="AF228" s="35">
        <f t="shared" si="314"/>
        <v>0</v>
      </c>
      <c r="AG228" s="35">
        <f t="shared" si="314"/>
        <v>0</v>
      </c>
      <c r="AH228" s="35">
        <f t="shared" si="314"/>
        <v>0</v>
      </c>
      <c r="AI228" s="35">
        <f t="shared" si="314"/>
        <v>0</v>
      </c>
      <c r="AJ228" s="35">
        <f t="shared" si="314"/>
        <v>0</v>
      </c>
      <c r="AK228" s="35">
        <f t="shared" si="314"/>
        <v>0</v>
      </c>
      <c r="AL228" s="35">
        <f t="shared" si="314"/>
        <v>0</v>
      </c>
      <c r="AM228" s="35">
        <f t="shared" si="314"/>
        <v>0</v>
      </c>
      <c r="AN228" s="35">
        <f t="shared" si="314"/>
        <v>43.158841380493307</v>
      </c>
      <c r="AO228" s="35">
        <f t="shared" si="314"/>
        <v>41.000899311468643</v>
      </c>
      <c r="AP228" s="35">
        <f t="shared" si="314"/>
        <v>38.950854345895209</v>
      </c>
      <c r="AQ228" s="35">
        <f t="shared" si="314"/>
        <v>37.00331162860045</v>
      </c>
      <c r="AR228" s="35">
        <f t="shared" si="314"/>
        <v>35.153146047170424</v>
      </c>
      <c r="AS228" s="35">
        <f t="shared" si="314"/>
        <v>33.395488744811907</v>
      </c>
      <c r="AT228" s="35">
        <f t="shared" si="314"/>
        <v>31.725714307571309</v>
      </c>
      <c r="AU228" s="35">
        <f t="shared" si="314"/>
        <v>30.139428592192747</v>
      </c>
      <c r="AV228" s="35">
        <f t="shared" si="314"/>
        <v>28.632457162583108</v>
      </c>
      <c r="AW228" s="35">
        <f t="shared" si="314"/>
        <v>27.200834304453952</v>
      </c>
      <c r="AX228" s="35">
        <f t="shared" ref="AX228:BS228" si="315">IF(AX$2&gt;=$O228,IF(AX227-(AX227*HLOOKUP($O228,$R$2:$BS$34,32,FALSE))&lt;=0,AX227,AX227*HLOOKUP($O228,$R$2:$BS$34,32,FALSE)),0)</f>
        <v>25.840792589231256</v>
      </c>
      <c r="AY228" s="35">
        <f t="shared" si="315"/>
        <v>24.548752959769697</v>
      </c>
      <c r="AZ228" s="35">
        <f t="shared" si="315"/>
        <v>23.321315311781213</v>
      </c>
      <c r="BA228" s="35">
        <f t="shared" si="315"/>
        <v>22.155249546192152</v>
      </c>
      <c r="BB228" s="35">
        <f t="shared" si="315"/>
        <v>21.047487068882546</v>
      </c>
      <c r="BC228" s="35">
        <f t="shared" si="315"/>
        <v>19.995112715438417</v>
      </c>
      <c r="BD228" s="35">
        <f t="shared" si="315"/>
        <v>18.995357079666494</v>
      </c>
      <c r="BE228" s="35">
        <f t="shared" si="315"/>
        <v>18.04558922568317</v>
      </c>
      <c r="BF228" s="35">
        <f t="shared" si="315"/>
        <v>17.14330976439901</v>
      </c>
      <c r="BG228" s="35">
        <f t="shared" si="315"/>
        <v>16.286144276179058</v>
      </c>
      <c r="BH228" s="35">
        <f t="shared" si="315"/>
        <v>15.471837062370106</v>
      </c>
      <c r="BI228" s="35">
        <f t="shared" si="315"/>
        <v>14.698245209251599</v>
      </c>
      <c r="BJ228" s="35">
        <f t="shared" si="315"/>
        <v>13.96333294878902</v>
      </c>
      <c r="BK228" s="35">
        <f t="shared" si="315"/>
        <v>13.26516630134957</v>
      </c>
      <c r="BL228" s="35">
        <f t="shared" si="315"/>
        <v>12.601907986282091</v>
      </c>
      <c r="BM228" s="35">
        <f t="shared" si="315"/>
        <v>11.971812586967985</v>
      </c>
      <c r="BN228" s="35">
        <f t="shared" si="315"/>
        <v>11.373221957619586</v>
      </c>
      <c r="BO228" s="35">
        <f t="shared" si="315"/>
        <v>10.804560859738608</v>
      </c>
      <c r="BP228" s="35">
        <f t="shared" si="315"/>
        <v>10.264332816751676</v>
      </c>
      <c r="BQ228" s="35">
        <f t="shared" si="315"/>
        <v>9.7511161759140919</v>
      </c>
      <c r="BR228" s="35">
        <f t="shared" si="315"/>
        <v>9.2635603671183873</v>
      </c>
      <c r="BS228" s="35">
        <f t="shared" si="315"/>
        <v>8.8003823487624686</v>
      </c>
    </row>
    <row r="229" spans="6:71" hidden="1" outlineLevel="1">
      <c r="F229" t="s">
        <v>195</v>
      </c>
      <c r="L229" s="22" t="s">
        <v>196</v>
      </c>
      <c r="O229" s="22">
        <v>24</v>
      </c>
      <c r="R229" s="35">
        <f t="shared" ref="R229:AW229" si="316">IF($O229=R$2,R$188,IF(R$2&gt;$O229,Q229-Q230,0))</f>
        <v>0</v>
      </c>
      <c r="S229" s="35">
        <f t="shared" si="316"/>
        <v>0</v>
      </c>
      <c r="T229" s="35">
        <f t="shared" si="316"/>
        <v>0</v>
      </c>
      <c r="U229" s="35">
        <f t="shared" si="316"/>
        <v>0</v>
      </c>
      <c r="V229" s="35">
        <f t="shared" si="316"/>
        <v>0</v>
      </c>
      <c r="W229" s="35">
        <f t="shared" si="316"/>
        <v>0</v>
      </c>
      <c r="X229" s="35">
        <f t="shared" si="316"/>
        <v>0</v>
      </c>
      <c r="Y229" s="35">
        <f t="shared" si="316"/>
        <v>0</v>
      </c>
      <c r="Z229" s="35">
        <f t="shared" si="316"/>
        <v>0</v>
      </c>
      <c r="AA229" s="35">
        <f t="shared" si="316"/>
        <v>0</v>
      </c>
      <c r="AB229" s="35">
        <f t="shared" si="316"/>
        <v>0</v>
      </c>
      <c r="AC229" s="35">
        <f t="shared" si="316"/>
        <v>0</v>
      </c>
      <c r="AD229" s="35">
        <f t="shared" si="316"/>
        <v>0</v>
      </c>
      <c r="AE229" s="35">
        <f t="shared" si="316"/>
        <v>0</v>
      </c>
      <c r="AF229" s="35">
        <f t="shared" si="316"/>
        <v>0</v>
      </c>
      <c r="AG229" s="35">
        <f t="shared" si="316"/>
        <v>0</v>
      </c>
      <c r="AH229" s="35">
        <f t="shared" si="316"/>
        <v>0</v>
      </c>
      <c r="AI229" s="35">
        <f t="shared" si="316"/>
        <v>0</v>
      </c>
      <c r="AJ229" s="35">
        <f t="shared" si="316"/>
        <v>0</v>
      </c>
      <c r="AK229" s="35">
        <f t="shared" si="316"/>
        <v>0</v>
      </c>
      <c r="AL229" s="35">
        <f t="shared" si="316"/>
        <v>0</v>
      </c>
      <c r="AM229" s="35">
        <f t="shared" si="316"/>
        <v>0</v>
      </c>
      <c r="AN229" s="35">
        <f t="shared" si="316"/>
        <v>0</v>
      </c>
      <c r="AO229" s="35">
        <f t="shared" si="316"/>
        <v>917.3729864716164</v>
      </c>
      <c r="AP229" s="35">
        <f t="shared" si="316"/>
        <v>871.50433714803557</v>
      </c>
      <c r="AQ229" s="35">
        <f t="shared" si="316"/>
        <v>827.92912029063382</v>
      </c>
      <c r="AR229" s="35">
        <f t="shared" si="316"/>
        <v>786.53266427610208</v>
      </c>
      <c r="AS229" s="35">
        <f t="shared" si="316"/>
        <v>747.20603106229692</v>
      </c>
      <c r="AT229" s="35">
        <f t="shared" si="316"/>
        <v>709.84572950918209</v>
      </c>
      <c r="AU229" s="35">
        <f t="shared" si="316"/>
        <v>674.35344303372301</v>
      </c>
      <c r="AV229" s="35">
        <f t="shared" si="316"/>
        <v>640.63577088203681</v>
      </c>
      <c r="AW229" s="35">
        <f t="shared" si="316"/>
        <v>608.60398233793501</v>
      </c>
      <c r="AX229" s="35">
        <f t="shared" ref="AX229:BS229" si="317">IF($O229=AX$2,AX$188,IF(AX$2&gt;$O229,AW229-AW230,0))</f>
        <v>578.17378322103821</v>
      </c>
      <c r="AY229" s="35">
        <f t="shared" si="317"/>
        <v>549.26509405998627</v>
      </c>
      <c r="AZ229" s="35">
        <f t="shared" si="317"/>
        <v>521.80183935698699</v>
      </c>
      <c r="BA229" s="35">
        <f t="shared" si="317"/>
        <v>495.71174738913766</v>
      </c>
      <c r="BB229" s="35">
        <f t="shared" si="317"/>
        <v>470.92616001968076</v>
      </c>
      <c r="BC229" s="35">
        <f t="shared" si="317"/>
        <v>447.37985201869674</v>
      </c>
      <c r="BD229" s="35">
        <f t="shared" si="317"/>
        <v>425.01085941776188</v>
      </c>
      <c r="BE229" s="35">
        <f t="shared" si="317"/>
        <v>403.76031644687379</v>
      </c>
      <c r="BF229" s="35">
        <f t="shared" si="317"/>
        <v>383.5723006245301</v>
      </c>
      <c r="BG229" s="35">
        <f t="shared" si="317"/>
        <v>364.39368559330359</v>
      </c>
      <c r="BH229" s="35">
        <f t="shared" si="317"/>
        <v>346.17400131363843</v>
      </c>
      <c r="BI229" s="35">
        <f t="shared" si="317"/>
        <v>328.86530124795649</v>
      </c>
      <c r="BJ229" s="35">
        <f t="shared" si="317"/>
        <v>312.42203618555868</v>
      </c>
      <c r="BK229" s="35">
        <f t="shared" si="317"/>
        <v>296.80093437628074</v>
      </c>
      <c r="BL229" s="35">
        <f t="shared" si="317"/>
        <v>281.96088765746669</v>
      </c>
      <c r="BM229" s="35">
        <f t="shared" si="317"/>
        <v>267.86284327459333</v>
      </c>
      <c r="BN229" s="35">
        <f t="shared" si="317"/>
        <v>254.46970111086367</v>
      </c>
      <c r="BO229" s="35">
        <f t="shared" si="317"/>
        <v>241.74621605532047</v>
      </c>
      <c r="BP229" s="35">
        <f t="shared" si="317"/>
        <v>229.65890525255446</v>
      </c>
      <c r="BQ229" s="35">
        <f t="shared" si="317"/>
        <v>218.17595998992675</v>
      </c>
      <c r="BR229" s="35">
        <f t="shared" si="317"/>
        <v>207.26716199043042</v>
      </c>
      <c r="BS229" s="35">
        <f t="shared" si="317"/>
        <v>196.9038038909089</v>
      </c>
    </row>
    <row r="230" spans="6:71" hidden="1" outlineLevel="1">
      <c r="F230" t="s">
        <v>197</v>
      </c>
      <c r="L230" s="22" t="s">
        <v>190</v>
      </c>
      <c r="O230" s="22">
        <v>24</v>
      </c>
      <c r="R230" s="35">
        <f t="shared" ref="R230:AW230" si="318">IF(R$2&gt;=$O230,IF(R229-(R229*HLOOKUP($O230,$R$2:$BS$34,32,FALSE))&lt;=0,R229,R229*HLOOKUP($O230,$R$2:$BS$34,32,FALSE)),0)</f>
        <v>0</v>
      </c>
      <c r="S230" s="35">
        <f t="shared" si="318"/>
        <v>0</v>
      </c>
      <c r="T230" s="35">
        <f t="shared" si="318"/>
        <v>0</v>
      </c>
      <c r="U230" s="35">
        <f t="shared" si="318"/>
        <v>0</v>
      </c>
      <c r="V230" s="35">
        <f t="shared" si="318"/>
        <v>0</v>
      </c>
      <c r="W230" s="35">
        <f t="shared" si="318"/>
        <v>0</v>
      </c>
      <c r="X230" s="35">
        <f t="shared" si="318"/>
        <v>0</v>
      </c>
      <c r="Y230" s="35">
        <f t="shared" si="318"/>
        <v>0</v>
      </c>
      <c r="Z230" s="35">
        <f t="shared" si="318"/>
        <v>0</v>
      </c>
      <c r="AA230" s="35">
        <f t="shared" si="318"/>
        <v>0</v>
      </c>
      <c r="AB230" s="35">
        <f t="shared" si="318"/>
        <v>0</v>
      </c>
      <c r="AC230" s="35">
        <f t="shared" si="318"/>
        <v>0</v>
      </c>
      <c r="AD230" s="35">
        <f t="shared" si="318"/>
        <v>0</v>
      </c>
      <c r="AE230" s="35">
        <f t="shared" si="318"/>
        <v>0</v>
      </c>
      <c r="AF230" s="35">
        <f t="shared" si="318"/>
        <v>0</v>
      </c>
      <c r="AG230" s="35">
        <f t="shared" si="318"/>
        <v>0</v>
      </c>
      <c r="AH230" s="35">
        <f t="shared" si="318"/>
        <v>0</v>
      </c>
      <c r="AI230" s="35">
        <f t="shared" si="318"/>
        <v>0</v>
      </c>
      <c r="AJ230" s="35">
        <f t="shared" si="318"/>
        <v>0</v>
      </c>
      <c r="AK230" s="35">
        <f t="shared" si="318"/>
        <v>0</v>
      </c>
      <c r="AL230" s="35">
        <f t="shared" si="318"/>
        <v>0</v>
      </c>
      <c r="AM230" s="35">
        <f t="shared" si="318"/>
        <v>0</v>
      </c>
      <c r="AN230" s="35">
        <f t="shared" si="318"/>
        <v>0</v>
      </c>
      <c r="AO230" s="35">
        <f t="shared" si="318"/>
        <v>45.868649323580826</v>
      </c>
      <c r="AP230" s="35">
        <f t="shared" si="318"/>
        <v>43.575216857401784</v>
      </c>
      <c r="AQ230" s="35">
        <f t="shared" si="318"/>
        <v>41.396456014531694</v>
      </c>
      <c r="AR230" s="35">
        <f t="shared" si="318"/>
        <v>39.32663321380511</v>
      </c>
      <c r="AS230" s="35">
        <f t="shared" si="318"/>
        <v>37.360301553114844</v>
      </c>
      <c r="AT230" s="35">
        <f t="shared" si="318"/>
        <v>35.492286475459103</v>
      </c>
      <c r="AU230" s="35">
        <f t="shared" si="318"/>
        <v>33.717672151686152</v>
      </c>
      <c r="AV230" s="35">
        <f t="shared" si="318"/>
        <v>32.031788544101843</v>
      </c>
      <c r="AW230" s="35">
        <f t="shared" si="318"/>
        <v>30.430199116896752</v>
      </c>
      <c r="AX230" s="35">
        <f t="shared" ref="AX230:BS230" si="319">IF(AX$2&gt;=$O230,IF(AX229-(AX229*HLOOKUP($O230,$R$2:$BS$34,32,FALSE))&lt;=0,AX229,AX229*HLOOKUP($O230,$R$2:$BS$34,32,FALSE)),0)</f>
        <v>28.90868916105191</v>
      </c>
      <c r="AY230" s="35">
        <f t="shared" si="319"/>
        <v>27.463254702999315</v>
      </c>
      <c r="AZ230" s="35">
        <f t="shared" si="319"/>
        <v>26.09009196784935</v>
      </c>
      <c r="BA230" s="35">
        <f t="shared" si="319"/>
        <v>24.785587369456884</v>
      </c>
      <c r="BB230" s="35">
        <f t="shared" si="319"/>
        <v>23.546308000984041</v>
      </c>
      <c r="BC230" s="35">
        <f t="shared" si="319"/>
        <v>22.368992600934838</v>
      </c>
      <c r="BD230" s="35">
        <f t="shared" si="319"/>
        <v>21.250542970888095</v>
      </c>
      <c r="BE230" s="35">
        <f t="shared" si="319"/>
        <v>20.18801582234369</v>
      </c>
      <c r="BF230" s="35">
        <f t="shared" si="319"/>
        <v>19.178615031226506</v>
      </c>
      <c r="BG230" s="35">
        <f t="shared" si="319"/>
        <v>18.219684279665181</v>
      </c>
      <c r="BH230" s="35">
        <f t="shared" si="319"/>
        <v>17.308700065681922</v>
      </c>
      <c r="BI230" s="35">
        <f t="shared" si="319"/>
        <v>16.443265062397824</v>
      </c>
      <c r="BJ230" s="35">
        <f t="shared" si="319"/>
        <v>15.621101809277935</v>
      </c>
      <c r="BK230" s="35">
        <f t="shared" si="319"/>
        <v>14.840046718814037</v>
      </c>
      <c r="BL230" s="35">
        <f t="shared" si="319"/>
        <v>14.098044382873335</v>
      </c>
      <c r="BM230" s="35">
        <f t="shared" si="319"/>
        <v>13.393142163729667</v>
      </c>
      <c r="BN230" s="35">
        <f t="shared" si="319"/>
        <v>12.723485055543184</v>
      </c>
      <c r="BO230" s="35">
        <f t="shared" si="319"/>
        <v>12.087310802766025</v>
      </c>
      <c r="BP230" s="35">
        <f t="shared" si="319"/>
        <v>11.482945262627723</v>
      </c>
      <c r="BQ230" s="35">
        <f t="shared" si="319"/>
        <v>10.908797999496338</v>
      </c>
      <c r="BR230" s="35">
        <f t="shared" si="319"/>
        <v>10.363358099521522</v>
      </c>
      <c r="BS230" s="35">
        <f t="shared" si="319"/>
        <v>9.8451901945454452</v>
      </c>
    </row>
    <row r="231" spans="6:71" hidden="1" outlineLevel="1">
      <c r="F231" t="s">
        <v>195</v>
      </c>
      <c r="L231" s="22" t="s">
        <v>196</v>
      </c>
      <c r="O231" s="22">
        <v>25</v>
      </c>
      <c r="R231" s="35">
        <f t="shared" ref="R231:AW231" si="320">IF($O231=R$2,R$188,IF(R$2&gt;$O231,Q231-Q232,0))</f>
        <v>0</v>
      </c>
      <c r="S231" s="35">
        <f t="shared" si="320"/>
        <v>0</v>
      </c>
      <c r="T231" s="35">
        <f t="shared" si="320"/>
        <v>0</v>
      </c>
      <c r="U231" s="35">
        <f t="shared" si="320"/>
        <v>0</v>
      </c>
      <c r="V231" s="35">
        <f t="shared" si="320"/>
        <v>0</v>
      </c>
      <c r="W231" s="35">
        <f t="shared" si="320"/>
        <v>0</v>
      </c>
      <c r="X231" s="35">
        <f t="shared" si="320"/>
        <v>0</v>
      </c>
      <c r="Y231" s="35">
        <f t="shared" si="320"/>
        <v>0</v>
      </c>
      <c r="Z231" s="35">
        <f t="shared" si="320"/>
        <v>0</v>
      </c>
      <c r="AA231" s="35">
        <f t="shared" si="320"/>
        <v>0</v>
      </c>
      <c r="AB231" s="35">
        <f t="shared" si="320"/>
        <v>0</v>
      </c>
      <c r="AC231" s="35">
        <f t="shared" si="320"/>
        <v>0</v>
      </c>
      <c r="AD231" s="35">
        <f t="shared" si="320"/>
        <v>0</v>
      </c>
      <c r="AE231" s="35">
        <f t="shared" si="320"/>
        <v>0</v>
      </c>
      <c r="AF231" s="35">
        <f t="shared" si="320"/>
        <v>0</v>
      </c>
      <c r="AG231" s="35">
        <f t="shared" si="320"/>
        <v>0</v>
      </c>
      <c r="AH231" s="35">
        <f t="shared" si="320"/>
        <v>0</v>
      </c>
      <c r="AI231" s="35">
        <f t="shared" si="320"/>
        <v>0</v>
      </c>
      <c r="AJ231" s="35">
        <f t="shared" si="320"/>
        <v>0</v>
      </c>
      <c r="AK231" s="35">
        <f t="shared" si="320"/>
        <v>0</v>
      </c>
      <c r="AL231" s="35">
        <f t="shared" si="320"/>
        <v>0</v>
      </c>
      <c r="AM231" s="35">
        <f t="shared" si="320"/>
        <v>0</v>
      </c>
      <c r="AN231" s="35">
        <f t="shared" si="320"/>
        <v>0</v>
      </c>
      <c r="AO231" s="35">
        <f t="shared" si="320"/>
        <v>0</v>
      </c>
      <c r="AP231" s="35">
        <f t="shared" si="320"/>
        <v>974.45452053821987</v>
      </c>
      <c r="AQ231" s="35">
        <f t="shared" si="320"/>
        <v>925.73179451130886</v>
      </c>
      <c r="AR231" s="35">
        <f t="shared" si="320"/>
        <v>879.44520478574339</v>
      </c>
      <c r="AS231" s="35">
        <f t="shared" si="320"/>
        <v>835.47294454645623</v>
      </c>
      <c r="AT231" s="35">
        <f t="shared" si="320"/>
        <v>793.69929731913339</v>
      </c>
      <c r="AU231" s="35">
        <f t="shared" si="320"/>
        <v>754.01433245317673</v>
      </c>
      <c r="AV231" s="35">
        <f t="shared" si="320"/>
        <v>716.31361583051785</v>
      </c>
      <c r="AW231" s="35">
        <f t="shared" si="320"/>
        <v>680.49793503899195</v>
      </c>
      <c r="AX231" s="35">
        <f t="shared" ref="AX231:BS231" si="321">IF($O231=AX$2,AX$188,IF(AX$2&gt;$O231,AW231-AW232,0))</f>
        <v>646.4730382870423</v>
      </c>
      <c r="AY231" s="35">
        <f t="shared" si="321"/>
        <v>614.14938637269017</v>
      </c>
      <c r="AZ231" s="35">
        <f t="shared" si="321"/>
        <v>583.44191705405569</v>
      </c>
      <c r="BA231" s="35">
        <f t="shared" si="321"/>
        <v>554.2698212013529</v>
      </c>
      <c r="BB231" s="35">
        <f t="shared" si="321"/>
        <v>526.55633014128523</v>
      </c>
      <c r="BC231" s="35">
        <f t="shared" si="321"/>
        <v>500.22851363422097</v>
      </c>
      <c r="BD231" s="35">
        <f t="shared" si="321"/>
        <v>475.21708795250993</v>
      </c>
      <c r="BE231" s="35">
        <f t="shared" si="321"/>
        <v>451.45623355488442</v>
      </c>
      <c r="BF231" s="35">
        <f t="shared" si="321"/>
        <v>428.88342187714022</v>
      </c>
      <c r="BG231" s="35">
        <f t="shared" si="321"/>
        <v>407.43925078328323</v>
      </c>
      <c r="BH231" s="35">
        <f t="shared" si="321"/>
        <v>387.06728824411908</v>
      </c>
      <c r="BI231" s="35">
        <f t="shared" si="321"/>
        <v>367.71392383191312</v>
      </c>
      <c r="BJ231" s="35">
        <f t="shared" si="321"/>
        <v>349.32822764031744</v>
      </c>
      <c r="BK231" s="35">
        <f t="shared" si="321"/>
        <v>331.86181625830159</v>
      </c>
      <c r="BL231" s="35">
        <f t="shared" si="321"/>
        <v>315.26872544538651</v>
      </c>
      <c r="BM231" s="35">
        <f t="shared" si="321"/>
        <v>299.50528917311721</v>
      </c>
      <c r="BN231" s="35">
        <f t="shared" si="321"/>
        <v>284.53002471446132</v>
      </c>
      <c r="BO231" s="35">
        <f t="shared" si="321"/>
        <v>270.30352347873827</v>
      </c>
      <c r="BP231" s="35">
        <f t="shared" si="321"/>
        <v>256.78834730480133</v>
      </c>
      <c r="BQ231" s="35">
        <f t="shared" si="321"/>
        <v>243.94892993956125</v>
      </c>
      <c r="BR231" s="35">
        <f t="shared" si="321"/>
        <v>231.75148344258318</v>
      </c>
      <c r="BS231" s="35">
        <f t="shared" si="321"/>
        <v>220.16390927045401</v>
      </c>
    </row>
    <row r="232" spans="6:71" hidden="1" outlineLevel="1">
      <c r="F232" t="s">
        <v>197</v>
      </c>
      <c r="L232" s="22" t="s">
        <v>190</v>
      </c>
      <c r="O232" s="22">
        <v>25</v>
      </c>
      <c r="R232" s="35">
        <f t="shared" ref="R232:AW232" si="322">IF(R$2&gt;=$O232,IF(R231-(R231*HLOOKUP($O232,$R$2:$BS$34,32,FALSE))&lt;=0,R231,R231*HLOOKUP($O232,$R$2:$BS$34,32,FALSE)),0)</f>
        <v>0</v>
      </c>
      <c r="S232" s="35">
        <f t="shared" si="322"/>
        <v>0</v>
      </c>
      <c r="T232" s="35">
        <f t="shared" si="322"/>
        <v>0</v>
      </c>
      <c r="U232" s="35">
        <f t="shared" si="322"/>
        <v>0</v>
      </c>
      <c r="V232" s="35">
        <f t="shared" si="322"/>
        <v>0</v>
      </c>
      <c r="W232" s="35">
        <f t="shared" si="322"/>
        <v>0</v>
      </c>
      <c r="X232" s="35">
        <f t="shared" si="322"/>
        <v>0</v>
      </c>
      <c r="Y232" s="35">
        <f t="shared" si="322"/>
        <v>0</v>
      </c>
      <c r="Z232" s="35">
        <f t="shared" si="322"/>
        <v>0</v>
      </c>
      <c r="AA232" s="35">
        <f t="shared" si="322"/>
        <v>0</v>
      </c>
      <c r="AB232" s="35">
        <f t="shared" si="322"/>
        <v>0</v>
      </c>
      <c r="AC232" s="35">
        <f t="shared" si="322"/>
        <v>0</v>
      </c>
      <c r="AD232" s="35">
        <f t="shared" si="322"/>
        <v>0</v>
      </c>
      <c r="AE232" s="35">
        <f t="shared" si="322"/>
        <v>0</v>
      </c>
      <c r="AF232" s="35">
        <f t="shared" si="322"/>
        <v>0</v>
      </c>
      <c r="AG232" s="35">
        <f t="shared" si="322"/>
        <v>0</v>
      </c>
      <c r="AH232" s="35">
        <f t="shared" si="322"/>
        <v>0</v>
      </c>
      <c r="AI232" s="35">
        <f t="shared" si="322"/>
        <v>0</v>
      </c>
      <c r="AJ232" s="35">
        <f t="shared" si="322"/>
        <v>0</v>
      </c>
      <c r="AK232" s="35">
        <f t="shared" si="322"/>
        <v>0</v>
      </c>
      <c r="AL232" s="35">
        <f t="shared" si="322"/>
        <v>0</v>
      </c>
      <c r="AM232" s="35">
        <f t="shared" si="322"/>
        <v>0</v>
      </c>
      <c r="AN232" s="35">
        <f t="shared" si="322"/>
        <v>0</v>
      </c>
      <c r="AO232" s="35">
        <f t="shared" si="322"/>
        <v>0</v>
      </c>
      <c r="AP232" s="35">
        <f t="shared" si="322"/>
        <v>48.722726026910998</v>
      </c>
      <c r="AQ232" s="35">
        <f t="shared" si="322"/>
        <v>46.286589725565449</v>
      </c>
      <c r="AR232" s="35">
        <f t="shared" si="322"/>
        <v>43.972260239287174</v>
      </c>
      <c r="AS232" s="35">
        <f t="shared" si="322"/>
        <v>41.773647227322812</v>
      </c>
      <c r="AT232" s="35">
        <f t="shared" si="322"/>
        <v>39.684964865956672</v>
      </c>
      <c r="AU232" s="35">
        <f t="shared" si="322"/>
        <v>37.700716622658838</v>
      </c>
      <c r="AV232" s="35">
        <f t="shared" si="322"/>
        <v>35.815680791525892</v>
      </c>
      <c r="AW232" s="35">
        <f t="shared" si="322"/>
        <v>34.024896751949598</v>
      </c>
      <c r="AX232" s="35">
        <f t="shared" ref="AX232:BS232" si="323">IF(AX$2&gt;=$O232,IF(AX231-(AX231*HLOOKUP($O232,$R$2:$BS$34,32,FALSE))&lt;=0,AX231,AX231*HLOOKUP($O232,$R$2:$BS$34,32,FALSE)),0)</f>
        <v>32.323651914352119</v>
      </c>
      <c r="AY232" s="35">
        <f t="shared" si="323"/>
        <v>30.707469318634509</v>
      </c>
      <c r="AZ232" s="35">
        <f t="shared" si="323"/>
        <v>29.172095852702785</v>
      </c>
      <c r="BA232" s="35">
        <f t="shared" si="323"/>
        <v>27.713491060067646</v>
      </c>
      <c r="BB232" s="35">
        <f t="shared" si="323"/>
        <v>26.327816507064263</v>
      </c>
      <c r="BC232" s="35">
        <f t="shared" si="323"/>
        <v>25.011425681711049</v>
      </c>
      <c r="BD232" s="35">
        <f t="shared" si="323"/>
        <v>23.760854397625497</v>
      </c>
      <c r="BE232" s="35">
        <f t="shared" si="323"/>
        <v>22.572811677744223</v>
      </c>
      <c r="BF232" s="35">
        <f t="shared" si="323"/>
        <v>21.444171093857012</v>
      </c>
      <c r="BG232" s="35">
        <f t="shared" si="323"/>
        <v>20.371962539164162</v>
      </c>
      <c r="BH232" s="35">
        <f t="shared" si="323"/>
        <v>19.353364412205956</v>
      </c>
      <c r="BI232" s="35">
        <f t="shared" si="323"/>
        <v>18.385696191595656</v>
      </c>
      <c r="BJ232" s="35">
        <f t="shared" si="323"/>
        <v>17.466411382015874</v>
      </c>
      <c r="BK232" s="35">
        <f t="shared" si="323"/>
        <v>16.593090812915079</v>
      </c>
      <c r="BL232" s="35">
        <f t="shared" si="323"/>
        <v>15.763436272269326</v>
      </c>
      <c r="BM232" s="35">
        <f t="shared" si="323"/>
        <v>14.975264458655861</v>
      </c>
      <c r="BN232" s="35">
        <f t="shared" si="323"/>
        <v>14.226501235723067</v>
      </c>
      <c r="BO232" s="35">
        <f t="shared" si="323"/>
        <v>13.515176173936915</v>
      </c>
      <c r="BP232" s="35">
        <f t="shared" si="323"/>
        <v>12.839417365240067</v>
      </c>
      <c r="BQ232" s="35">
        <f t="shared" si="323"/>
        <v>12.197446496978063</v>
      </c>
      <c r="BR232" s="35">
        <f t="shared" si="323"/>
        <v>11.587574172129159</v>
      </c>
      <c r="BS232" s="35">
        <f t="shared" si="323"/>
        <v>11.008195463522702</v>
      </c>
    </row>
    <row r="233" spans="6:71" hidden="1" outlineLevel="1">
      <c r="F233" t="s">
        <v>195</v>
      </c>
      <c r="L233" s="22" t="s">
        <v>196</v>
      </c>
      <c r="O233" s="22">
        <v>26</v>
      </c>
      <c r="R233" s="35">
        <f t="shared" ref="R233:AW233" si="324">IF($O233=R$2,R$188,IF(R$2&gt;$O233,Q233-Q234,0))</f>
        <v>0</v>
      </c>
      <c r="S233" s="35">
        <f t="shared" si="324"/>
        <v>0</v>
      </c>
      <c r="T233" s="35">
        <f t="shared" si="324"/>
        <v>0</v>
      </c>
      <c r="U233" s="35">
        <f t="shared" si="324"/>
        <v>0</v>
      </c>
      <c r="V233" s="35">
        <f t="shared" si="324"/>
        <v>0</v>
      </c>
      <c r="W233" s="35">
        <f t="shared" si="324"/>
        <v>0</v>
      </c>
      <c r="X233" s="35">
        <f t="shared" si="324"/>
        <v>0</v>
      </c>
      <c r="Y233" s="35">
        <f t="shared" si="324"/>
        <v>0</v>
      </c>
      <c r="Z233" s="35">
        <f t="shared" si="324"/>
        <v>0</v>
      </c>
      <c r="AA233" s="35">
        <f t="shared" si="324"/>
        <v>0</v>
      </c>
      <c r="AB233" s="35">
        <f t="shared" si="324"/>
        <v>0</v>
      </c>
      <c r="AC233" s="35">
        <f t="shared" si="324"/>
        <v>0</v>
      </c>
      <c r="AD233" s="35">
        <f t="shared" si="324"/>
        <v>0</v>
      </c>
      <c r="AE233" s="35">
        <f t="shared" si="324"/>
        <v>0</v>
      </c>
      <c r="AF233" s="35">
        <f t="shared" si="324"/>
        <v>0</v>
      </c>
      <c r="AG233" s="35">
        <f t="shared" si="324"/>
        <v>0</v>
      </c>
      <c r="AH233" s="35">
        <f t="shared" si="324"/>
        <v>0</v>
      </c>
      <c r="AI233" s="35">
        <f t="shared" si="324"/>
        <v>0</v>
      </c>
      <c r="AJ233" s="35">
        <f t="shared" si="324"/>
        <v>0</v>
      </c>
      <c r="AK233" s="35">
        <f t="shared" si="324"/>
        <v>0</v>
      </c>
      <c r="AL233" s="35">
        <f t="shared" si="324"/>
        <v>0</v>
      </c>
      <c r="AM233" s="35">
        <f t="shared" si="324"/>
        <v>0</v>
      </c>
      <c r="AN233" s="35">
        <f t="shared" si="324"/>
        <v>0</v>
      </c>
      <c r="AO233" s="35">
        <f t="shared" si="324"/>
        <v>0</v>
      </c>
      <c r="AP233" s="35">
        <f t="shared" si="324"/>
        <v>0</v>
      </c>
      <c r="AQ233" s="35">
        <f t="shared" si="324"/>
        <v>1032.7913843309523</v>
      </c>
      <c r="AR233" s="35">
        <f t="shared" si="324"/>
        <v>981.1518151144046</v>
      </c>
      <c r="AS233" s="35">
        <f t="shared" si="324"/>
        <v>932.09422435868441</v>
      </c>
      <c r="AT233" s="35">
        <f t="shared" si="324"/>
        <v>885.4895131407502</v>
      </c>
      <c r="AU233" s="35">
        <f t="shared" si="324"/>
        <v>841.21503748371265</v>
      </c>
      <c r="AV233" s="35">
        <f t="shared" si="324"/>
        <v>799.15428560952705</v>
      </c>
      <c r="AW233" s="35">
        <f t="shared" si="324"/>
        <v>759.1965713290507</v>
      </c>
      <c r="AX233" s="35">
        <f t="shared" ref="AX233:BS233" si="325">IF($O233=AX$2,AX$188,IF(AX$2&gt;$O233,AW233-AW234,0))</f>
        <v>721.23674276259817</v>
      </c>
      <c r="AY233" s="35">
        <f t="shared" si="325"/>
        <v>685.17490562446824</v>
      </c>
      <c r="AZ233" s="35">
        <f t="shared" si="325"/>
        <v>650.91616034324488</v>
      </c>
      <c r="BA233" s="35">
        <f t="shared" si="325"/>
        <v>618.37035232608264</v>
      </c>
      <c r="BB233" s="35">
        <f t="shared" si="325"/>
        <v>587.4518347097785</v>
      </c>
      <c r="BC233" s="35">
        <f t="shared" si="325"/>
        <v>558.07924297428963</v>
      </c>
      <c r="BD233" s="35">
        <f t="shared" si="325"/>
        <v>530.1752808255751</v>
      </c>
      <c r="BE233" s="35">
        <f t="shared" si="325"/>
        <v>503.66651678429633</v>
      </c>
      <c r="BF233" s="35">
        <f t="shared" si="325"/>
        <v>478.4831909450815</v>
      </c>
      <c r="BG233" s="35">
        <f t="shared" si="325"/>
        <v>454.55903139782743</v>
      </c>
      <c r="BH233" s="35">
        <f t="shared" si="325"/>
        <v>431.83107982793604</v>
      </c>
      <c r="BI233" s="35">
        <f t="shared" si="325"/>
        <v>410.23952583653926</v>
      </c>
      <c r="BJ233" s="35">
        <f t="shared" si="325"/>
        <v>389.7275495447123</v>
      </c>
      <c r="BK233" s="35">
        <f t="shared" si="325"/>
        <v>370.24117206747667</v>
      </c>
      <c r="BL233" s="35">
        <f t="shared" si="325"/>
        <v>351.72911346410285</v>
      </c>
      <c r="BM233" s="35">
        <f t="shared" si="325"/>
        <v>334.14265779089772</v>
      </c>
      <c r="BN233" s="35">
        <f t="shared" si="325"/>
        <v>317.43552490135284</v>
      </c>
      <c r="BO233" s="35">
        <f t="shared" si="325"/>
        <v>301.56374865628521</v>
      </c>
      <c r="BP233" s="35">
        <f t="shared" si="325"/>
        <v>286.48556122347094</v>
      </c>
      <c r="BQ233" s="35">
        <f t="shared" si="325"/>
        <v>272.16128316229737</v>
      </c>
      <c r="BR233" s="35">
        <f t="shared" si="325"/>
        <v>258.55321900418249</v>
      </c>
      <c r="BS233" s="35">
        <f t="shared" si="325"/>
        <v>245.62555805397338</v>
      </c>
    </row>
    <row r="234" spans="6:71" hidden="1" outlineLevel="1">
      <c r="F234" t="s">
        <v>197</v>
      </c>
      <c r="L234" s="22" t="s">
        <v>190</v>
      </c>
      <c r="O234" s="22">
        <v>26</v>
      </c>
      <c r="R234" s="35">
        <f t="shared" ref="R234:AW234" si="326">IF(R$2&gt;=$O234,IF(R233-(R233*HLOOKUP($O234,$R$2:$BS$34,32,FALSE))&lt;=0,R233,R233*HLOOKUP($O234,$R$2:$BS$34,32,FALSE)),0)</f>
        <v>0</v>
      </c>
      <c r="S234" s="35">
        <f t="shared" si="326"/>
        <v>0</v>
      </c>
      <c r="T234" s="35">
        <f t="shared" si="326"/>
        <v>0</v>
      </c>
      <c r="U234" s="35">
        <f t="shared" si="326"/>
        <v>0</v>
      </c>
      <c r="V234" s="35">
        <f t="shared" si="326"/>
        <v>0</v>
      </c>
      <c r="W234" s="35">
        <f t="shared" si="326"/>
        <v>0</v>
      </c>
      <c r="X234" s="35">
        <f t="shared" si="326"/>
        <v>0</v>
      </c>
      <c r="Y234" s="35">
        <f t="shared" si="326"/>
        <v>0</v>
      </c>
      <c r="Z234" s="35">
        <f t="shared" si="326"/>
        <v>0</v>
      </c>
      <c r="AA234" s="35">
        <f t="shared" si="326"/>
        <v>0</v>
      </c>
      <c r="AB234" s="35">
        <f t="shared" si="326"/>
        <v>0</v>
      </c>
      <c r="AC234" s="35">
        <f t="shared" si="326"/>
        <v>0</v>
      </c>
      <c r="AD234" s="35">
        <f t="shared" si="326"/>
        <v>0</v>
      </c>
      <c r="AE234" s="35">
        <f t="shared" si="326"/>
        <v>0</v>
      </c>
      <c r="AF234" s="35">
        <f t="shared" si="326"/>
        <v>0</v>
      </c>
      <c r="AG234" s="35">
        <f t="shared" si="326"/>
        <v>0</v>
      </c>
      <c r="AH234" s="35">
        <f t="shared" si="326"/>
        <v>0</v>
      </c>
      <c r="AI234" s="35">
        <f t="shared" si="326"/>
        <v>0</v>
      </c>
      <c r="AJ234" s="35">
        <f t="shared" si="326"/>
        <v>0</v>
      </c>
      <c r="AK234" s="35">
        <f t="shared" si="326"/>
        <v>0</v>
      </c>
      <c r="AL234" s="35">
        <f t="shared" si="326"/>
        <v>0</v>
      </c>
      <c r="AM234" s="35">
        <f t="shared" si="326"/>
        <v>0</v>
      </c>
      <c r="AN234" s="35">
        <f t="shared" si="326"/>
        <v>0</v>
      </c>
      <c r="AO234" s="35">
        <f t="shared" si="326"/>
        <v>0</v>
      </c>
      <c r="AP234" s="35">
        <f t="shared" si="326"/>
        <v>0</v>
      </c>
      <c r="AQ234" s="35">
        <f t="shared" si="326"/>
        <v>51.639569216547613</v>
      </c>
      <c r="AR234" s="35">
        <f t="shared" si="326"/>
        <v>49.057590755720234</v>
      </c>
      <c r="AS234" s="35">
        <f t="shared" si="326"/>
        <v>46.604711217934224</v>
      </c>
      <c r="AT234" s="35">
        <f t="shared" si="326"/>
        <v>44.274475657037513</v>
      </c>
      <c r="AU234" s="35">
        <f t="shared" si="326"/>
        <v>42.060751874185634</v>
      </c>
      <c r="AV234" s="35">
        <f t="shared" si="326"/>
        <v>39.957714280476353</v>
      </c>
      <c r="AW234" s="35">
        <f t="shared" si="326"/>
        <v>37.959828566452536</v>
      </c>
      <c r="AX234" s="35">
        <f t="shared" ref="AX234:BS234" si="327">IF(AX$2&gt;=$O234,IF(AX233-(AX233*HLOOKUP($O234,$R$2:$BS$34,32,FALSE))&lt;=0,AX233,AX233*HLOOKUP($O234,$R$2:$BS$34,32,FALSE)),0)</f>
        <v>36.06183713812991</v>
      </c>
      <c r="AY234" s="35">
        <f t="shared" si="327"/>
        <v>34.258745281223412</v>
      </c>
      <c r="AZ234" s="35">
        <f t="shared" si="327"/>
        <v>32.545808017162244</v>
      </c>
      <c r="BA234" s="35">
        <f t="shared" si="327"/>
        <v>30.918517616304133</v>
      </c>
      <c r="BB234" s="35">
        <f t="shared" si="327"/>
        <v>29.372591735488925</v>
      </c>
      <c r="BC234" s="35">
        <f t="shared" si="327"/>
        <v>27.903962148714484</v>
      </c>
      <c r="BD234" s="35">
        <f t="shared" si="327"/>
        <v>26.508764041278756</v>
      </c>
      <c r="BE234" s="35">
        <f t="shared" si="327"/>
        <v>25.183325839214817</v>
      </c>
      <c r="BF234" s="35">
        <f t="shared" si="327"/>
        <v>23.924159547254078</v>
      </c>
      <c r="BG234" s="35">
        <f t="shared" si="327"/>
        <v>22.727951569891374</v>
      </c>
      <c r="BH234" s="35">
        <f t="shared" si="327"/>
        <v>21.591553991396804</v>
      </c>
      <c r="BI234" s="35">
        <f t="shared" si="327"/>
        <v>20.511976291826965</v>
      </c>
      <c r="BJ234" s="35">
        <f t="shared" si="327"/>
        <v>19.486377477235617</v>
      </c>
      <c r="BK234" s="35">
        <f t="shared" si="327"/>
        <v>18.512058603373834</v>
      </c>
      <c r="BL234" s="35">
        <f t="shared" si="327"/>
        <v>17.586455673205144</v>
      </c>
      <c r="BM234" s="35">
        <f t="shared" si="327"/>
        <v>16.707132889544887</v>
      </c>
      <c r="BN234" s="35">
        <f t="shared" si="327"/>
        <v>15.871776245067643</v>
      </c>
      <c r="BO234" s="35">
        <f t="shared" si="327"/>
        <v>15.078187432814261</v>
      </c>
      <c r="BP234" s="35">
        <f t="shared" si="327"/>
        <v>14.324278061173548</v>
      </c>
      <c r="BQ234" s="35">
        <f t="shared" si="327"/>
        <v>13.608064158114869</v>
      </c>
      <c r="BR234" s="35">
        <f t="shared" si="327"/>
        <v>12.927660950209125</v>
      </c>
      <c r="BS234" s="35">
        <f t="shared" si="327"/>
        <v>12.281277902698669</v>
      </c>
    </row>
    <row r="235" spans="6:71" hidden="1" outlineLevel="1">
      <c r="F235" t="s">
        <v>195</v>
      </c>
      <c r="L235" s="22" t="s">
        <v>196</v>
      </c>
      <c r="O235" s="22">
        <v>27</v>
      </c>
      <c r="R235" s="35">
        <f t="shared" ref="R235:AW235" si="328">IF($O235=R$2,R$188,IF(R$2&gt;$O235,Q235-Q236,0))</f>
        <v>0</v>
      </c>
      <c r="S235" s="35">
        <f t="shared" si="328"/>
        <v>0</v>
      </c>
      <c r="T235" s="35">
        <f t="shared" si="328"/>
        <v>0</v>
      </c>
      <c r="U235" s="35">
        <f t="shared" si="328"/>
        <v>0</v>
      </c>
      <c r="V235" s="35">
        <f t="shared" si="328"/>
        <v>0</v>
      </c>
      <c r="W235" s="35">
        <f t="shared" si="328"/>
        <v>0</v>
      </c>
      <c r="X235" s="35">
        <f t="shared" si="328"/>
        <v>0</v>
      </c>
      <c r="Y235" s="35">
        <f t="shared" si="328"/>
        <v>0</v>
      </c>
      <c r="Z235" s="35">
        <f t="shared" si="328"/>
        <v>0</v>
      </c>
      <c r="AA235" s="35">
        <f t="shared" si="328"/>
        <v>0</v>
      </c>
      <c r="AB235" s="35">
        <f t="shared" si="328"/>
        <v>0</v>
      </c>
      <c r="AC235" s="35">
        <f t="shared" si="328"/>
        <v>0</v>
      </c>
      <c r="AD235" s="35">
        <f t="shared" si="328"/>
        <v>0</v>
      </c>
      <c r="AE235" s="35">
        <f t="shared" si="328"/>
        <v>0</v>
      </c>
      <c r="AF235" s="35">
        <f t="shared" si="328"/>
        <v>0</v>
      </c>
      <c r="AG235" s="35">
        <f t="shared" si="328"/>
        <v>0</v>
      </c>
      <c r="AH235" s="35">
        <f t="shared" si="328"/>
        <v>0</v>
      </c>
      <c r="AI235" s="35">
        <f t="shared" si="328"/>
        <v>0</v>
      </c>
      <c r="AJ235" s="35">
        <f t="shared" si="328"/>
        <v>0</v>
      </c>
      <c r="AK235" s="35">
        <f t="shared" si="328"/>
        <v>0</v>
      </c>
      <c r="AL235" s="35">
        <f t="shared" si="328"/>
        <v>0</v>
      </c>
      <c r="AM235" s="35">
        <f t="shared" si="328"/>
        <v>0</v>
      </c>
      <c r="AN235" s="35">
        <f t="shared" si="328"/>
        <v>0</v>
      </c>
      <c r="AO235" s="35">
        <f t="shared" si="328"/>
        <v>0</v>
      </c>
      <c r="AP235" s="35">
        <f t="shared" si="328"/>
        <v>0</v>
      </c>
      <c r="AQ235" s="35">
        <f t="shared" si="328"/>
        <v>0</v>
      </c>
      <c r="AR235" s="35">
        <f t="shared" si="328"/>
        <v>1093.177588036076</v>
      </c>
      <c r="AS235" s="35">
        <f t="shared" si="328"/>
        <v>1038.5187086342721</v>
      </c>
      <c r="AT235" s="35">
        <f t="shared" si="328"/>
        <v>986.59277320255853</v>
      </c>
      <c r="AU235" s="35">
        <f t="shared" si="328"/>
        <v>937.26313454243063</v>
      </c>
      <c r="AV235" s="35">
        <f t="shared" si="328"/>
        <v>890.39997781530906</v>
      </c>
      <c r="AW235" s="35">
        <f t="shared" si="328"/>
        <v>845.87997892454359</v>
      </c>
      <c r="AX235" s="35">
        <f t="shared" ref="AX235:BS235" si="329">IF($O235=AX$2,AX$188,IF(AX$2&gt;$O235,AW235-AW236,0))</f>
        <v>803.58597997831646</v>
      </c>
      <c r="AY235" s="35">
        <f t="shared" si="329"/>
        <v>763.40668097940068</v>
      </c>
      <c r="AZ235" s="35">
        <f t="shared" si="329"/>
        <v>725.23634693043061</v>
      </c>
      <c r="BA235" s="35">
        <f t="shared" si="329"/>
        <v>688.97452958390909</v>
      </c>
      <c r="BB235" s="35">
        <f t="shared" si="329"/>
        <v>654.52580310471365</v>
      </c>
      <c r="BC235" s="35">
        <f t="shared" si="329"/>
        <v>621.79951294947796</v>
      </c>
      <c r="BD235" s="35">
        <f t="shared" si="329"/>
        <v>590.70953730200404</v>
      </c>
      <c r="BE235" s="35">
        <f t="shared" si="329"/>
        <v>561.1740604369038</v>
      </c>
      <c r="BF235" s="35">
        <f t="shared" si="329"/>
        <v>533.11535741505861</v>
      </c>
      <c r="BG235" s="35">
        <f t="shared" si="329"/>
        <v>506.45958954430569</v>
      </c>
      <c r="BH235" s="35">
        <f t="shared" si="329"/>
        <v>481.13661006709037</v>
      </c>
      <c r="BI235" s="35">
        <f t="shared" si="329"/>
        <v>457.07977956373588</v>
      </c>
      <c r="BJ235" s="35">
        <f t="shared" si="329"/>
        <v>434.22579058554908</v>
      </c>
      <c r="BK235" s="35">
        <f t="shared" si="329"/>
        <v>412.51450105627163</v>
      </c>
      <c r="BL235" s="35">
        <f t="shared" si="329"/>
        <v>391.88877600345802</v>
      </c>
      <c r="BM235" s="35">
        <f t="shared" si="329"/>
        <v>372.29433720328512</v>
      </c>
      <c r="BN235" s="35">
        <f t="shared" si="329"/>
        <v>353.67962034312086</v>
      </c>
      <c r="BO235" s="35">
        <f t="shared" si="329"/>
        <v>335.99563932596482</v>
      </c>
      <c r="BP235" s="35">
        <f t="shared" si="329"/>
        <v>319.19585735966655</v>
      </c>
      <c r="BQ235" s="35">
        <f t="shared" si="329"/>
        <v>303.23606449168324</v>
      </c>
      <c r="BR235" s="35">
        <f t="shared" si="329"/>
        <v>288.07426126709908</v>
      </c>
      <c r="BS235" s="35">
        <f t="shared" si="329"/>
        <v>273.67054820374415</v>
      </c>
    </row>
    <row r="236" spans="6:71" hidden="1" outlineLevel="1">
      <c r="F236" t="s">
        <v>197</v>
      </c>
      <c r="L236" s="22" t="s">
        <v>190</v>
      </c>
      <c r="O236" s="22">
        <v>27</v>
      </c>
      <c r="R236" s="35">
        <f t="shared" ref="R236:AW236" si="330">IF(R$2&gt;=$O236,IF(R235-(R235*HLOOKUP($O236,$R$2:$BS$34,32,FALSE))&lt;=0,R235,R235*HLOOKUP($O236,$R$2:$BS$34,32,FALSE)),0)</f>
        <v>0</v>
      </c>
      <c r="S236" s="35">
        <f t="shared" si="330"/>
        <v>0</v>
      </c>
      <c r="T236" s="35">
        <f t="shared" si="330"/>
        <v>0</v>
      </c>
      <c r="U236" s="35">
        <f t="shared" si="330"/>
        <v>0</v>
      </c>
      <c r="V236" s="35">
        <f t="shared" si="330"/>
        <v>0</v>
      </c>
      <c r="W236" s="35">
        <f t="shared" si="330"/>
        <v>0</v>
      </c>
      <c r="X236" s="35">
        <f t="shared" si="330"/>
        <v>0</v>
      </c>
      <c r="Y236" s="35">
        <f t="shared" si="330"/>
        <v>0</v>
      </c>
      <c r="Z236" s="35">
        <f t="shared" si="330"/>
        <v>0</v>
      </c>
      <c r="AA236" s="35">
        <f t="shared" si="330"/>
        <v>0</v>
      </c>
      <c r="AB236" s="35">
        <f t="shared" si="330"/>
        <v>0</v>
      </c>
      <c r="AC236" s="35">
        <f t="shared" si="330"/>
        <v>0</v>
      </c>
      <c r="AD236" s="35">
        <f t="shared" si="330"/>
        <v>0</v>
      </c>
      <c r="AE236" s="35">
        <f t="shared" si="330"/>
        <v>0</v>
      </c>
      <c r="AF236" s="35">
        <f t="shared" si="330"/>
        <v>0</v>
      </c>
      <c r="AG236" s="35">
        <f t="shared" si="330"/>
        <v>0</v>
      </c>
      <c r="AH236" s="35">
        <f t="shared" si="330"/>
        <v>0</v>
      </c>
      <c r="AI236" s="35">
        <f t="shared" si="330"/>
        <v>0</v>
      </c>
      <c r="AJ236" s="35">
        <f t="shared" si="330"/>
        <v>0</v>
      </c>
      <c r="AK236" s="35">
        <f t="shared" si="330"/>
        <v>0</v>
      </c>
      <c r="AL236" s="35">
        <f t="shared" si="330"/>
        <v>0</v>
      </c>
      <c r="AM236" s="35">
        <f t="shared" si="330"/>
        <v>0</v>
      </c>
      <c r="AN236" s="35">
        <f t="shared" si="330"/>
        <v>0</v>
      </c>
      <c r="AO236" s="35">
        <f t="shared" si="330"/>
        <v>0</v>
      </c>
      <c r="AP236" s="35">
        <f t="shared" si="330"/>
        <v>0</v>
      </c>
      <c r="AQ236" s="35">
        <f t="shared" si="330"/>
        <v>0</v>
      </c>
      <c r="AR236" s="35">
        <f t="shared" si="330"/>
        <v>54.658879401803802</v>
      </c>
      <c r="AS236" s="35">
        <f t="shared" si="330"/>
        <v>51.925935431713611</v>
      </c>
      <c r="AT236" s="35">
        <f t="shared" si="330"/>
        <v>49.329638660127927</v>
      </c>
      <c r="AU236" s="35">
        <f t="shared" si="330"/>
        <v>46.863156727121535</v>
      </c>
      <c r="AV236" s="35">
        <f t="shared" si="330"/>
        <v>44.519998890765457</v>
      </c>
      <c r="AW236" s="35">
        <f t="shared" si="330"/>
        <v>42.293998946227184</v>
      </c>
      <c r="AX236" s="35">
        <f t="shared" ref="AX236:BS236" si="331">IF(AX$2&gt;=$O236,IF(AX235-(AX235*HLOOKUP($O236,$R$2:$BS$34,32,FALSE))&lt;=0,AX235,AX235*HLOOKUP($O236,$R$2:$BS$34,32,FALSE)),0)</f>
        <v>40.179298998915826</v>
      </c>
      <c r="AY236" s="35">
        <f t="shared" si="331"/>
        <v>38.170334048970034</v>
      </c>
      <c r="AZ236" s="35">
        <f t="shared" si="331"/>
        <v>36.261817346521532</v>
      </c>
      <c r="BA236" s="35">
        <f t="shared" si="331"/>
        <v>34.448726479195457</v>
      </c>
      <c r="BB236" s="35">
        <f t="shared" si="331"/>
        <v>32.726290155235681</v>
      </c>
      <c r="BC236" s="35">
        <f t="shared" si="331"/>
        <v>31.089975647473899</v>
      </c>
      <c r="BD236" s="35">
        <f t="shared" si="331"/>
        <v>29.535476865100204</v>
      </c>
      <c r="BE236" s="35">
        <f t="shared" si="331"/>
        <v>28.05870302184519</v>
      </c>
      <c r="BF236" s="35">
        <f t="shared" si="331"/>
        <v>26.655767870752932</v>
      </c>
      <c r="BG236" s="35">
        <f t="shared" si="331"/>
        <v>25.322979477215284</v>
      </c>
      <c r="BH236" s="35">
        <f t="shared" si="331"/>
        <v>24.056830503354519</v>
      </c>
      <c r="BI236" s="35">
        <f t="shared" si="331"/>
        <v>22.853988978186795</v>
      </c>
      <c r="BJ236" s="35">
        <f t="shared" si="331"/>
        <v>21.711289529277455</v>
      </c>
      <c r="BK236" s="35">
        <f t="shared" si="331"/>
        <v>20.625725052813582</v>
      </c>
      <c r="BL236" s="35">
        <f t="shared" si="331"/>
        <v>19.594438800172902</v>
      </c>
      <c r="BM236" s="35">
        <f t="shared" si="331"/>
        <v>18.614716860164258</v>
      </c>
      <c r="BN236" s="35">
        <f t="shared" si="331"/>
        <v>17.683981017156043</v>
      </c>
      <c r="BO236" s="35">
        <f t="shared" si="331"/>
        <v>16.799781966298241</v>
      </c>
      <c r="BP236" s="35">
        <f t="shared" si="331"/>
        <v>15.959792867983328</v>
      </c>
      <c r="BQ236" s="35">
        <f t="shared" si="331"/>
        <v>15.161803224584162</v>
      </c>
      <c r="BR236" s="35">
        <f t="shared" si="331"/>
        <v>14.403713063354955</v>
      </c>
      <c r="BS236" s="35">
        <f t="shared" si="331"/>
        <v>13.683527410187208</v>
      </c>
    </row>
    <row r="237" spans="6:71" hidden="1" outlineLevel="1">
      <c r="F237" t="s">
        <v>195</v>
      </c>
      <c r="L237" s="22" t="s">
        <v>196</v>
      </c>
      <c r="O237" s="22">
        <v>28</v>
      </c>
      <c r="R237" s="35">
        <f t="shared" ref="R237:AW237" si="332">IF($O237=R$2,R$188,IF(R$2&gt;$O237,Q237-Q238,0))</f>
        <v>0</v>
      </c>
      <c r="S237" s="35">
        <f t="shared" si="332"/>
        <v>0</v>
      </c>
      <c r="T237" s="35">
        <f t="shared" si="332"/>
        <v>0</v>
      </c>
      <c r="U237" s="35">
        <f t="shared" si="332"/>
        <v>0</v>
      </c>
      <c r="V237" s="35">
        <f t="shared" si="332"/>
        <v>0</v>
      </c>
      <c r="W237" s="35">
        <f t="shared" si="332"/>
        <v>0</v>
      </c>
      <c r="X237" s="35">
        <f t="shared" si="332"/>
        <v>0</v>
      </c>
      <c r="Y237" s="35">
        <f t="shared" si="332"/>
        <v>0</v>
      </c>
      <c r="Z237" s="35">
        <f t="shared" si="332"/>
        <v>0</v>
      </c>
      <c r="AA237" s="35">
        <f t="shared" si="332"/>
        <v>0</v>
      </c>
      <c r="AB237" s="35">
        <f t="shared" si="332"/>
        <v>0</v>
      </c>
      <c r="AC237" s="35">
        <f t="shared" si="332"/>
        <v>0</v>
      </c>
      <c r="AD237" s="35">
        <f t="shared" si="332"/>
        <v>0</v>
      </c>
      <c r="AE237" s="35">
        <f t="shared" si="332"/>
        <v>0</v>
      </c>
      <c r="AF237" s="35">
        <f t="shared" si="332"/>
        <v>0</v>
      </c>
      <c r="AG237" s="35">
        <f t="shared" si="332"/>
        <v>0</v>
      </c>
      <c r="AH237" s="35">
        <f t="shared" si="332"/>
        <v>0</v>
      </c>
      <c r="AI237" s="35">
        <f t="shared" si="332"/>
        <v>0</v>
      </c>
      <c r="AJ237" s="35">
        <f t="shared" si="332"/>
        <v>0</v>
      </c>
      <c r="AK237" s="35">
        <f t="shared" si="332"/>
        <v>0</v>
      </c>
      <c r="AL237" s="35">
        <f t="shared" si="332"/>
        <v>0</v>
      </c>
      <c r="AM237" s="35">
        <f t="shared" si="332"/>
        <v>0</v>
      </c>
      <c r="AN237" s="35">
        <f t="shared" si="332"/>
        <v>0</v>
      </c>
      <c r="AO237" s="35">
        <f t="shared" si="332"/>
        <v>0</v>
      </c>
      <c r="AP237" s="35">
        <f t="shared" si="332"/>
        <v>0</v>
      </c>
      <c r="AQ237" s="35">
        <f t="shared" si="332"/>
        <v>0</v>
      </c>
      <c r="AR237" s="35">
        <f t="shared" si="332"/>
        <v>0</v>
      </c>
      <c r="AS237" s="35">
        <f t="shared" si="332"/>
        <v>1156.5212078683417</v>
      </c>
      <c r="AT237" s="35">
        <f t="shared" si="332"/>
        <v>1098.6951474749246</v>
      </c>
      <c r="AU237" s="35">
        <f t="shared" si="332"/>
        <v>1043.7603901011785</v>
      </c>
      <c r="AV237" s="35">
        <f t="shared" si="332"/>
        <v>991.57237059611953</v>
      </c>
      <c r="AW237" s="35">
        <f t="shared" si="332"/>
        <v>941.9937520663135</v>
      </c>
      <c r="AX237" s="35">
        <f t="shared" ref="AX237:BS237" si="333">IF($O237=AX$2,AX$188,IF(AX$2&gt;$O237,AW237-AW238,0))</f>
        <v>894.89406446299779</v>
      </c>
      <c r="AY237" s="35">
        <f t="shared" si="333"/>
        <v>850.14936123984785</v>
      </c>
      <c r="AZ237" s="35">
        <f t="shared" si="333"/>
        <v>807.64189317785542</v>
      </c>
      <c r="BA237" s="35">
        <f t="shared" si="333"/>
        <v>767.25979851896261</v>
      </c>
      <c r="BB237" s="35">
        <f t="shared" si="333"/>
        <v>728.8968085930145</v>
      </c>
      <c r="BC237" s="35">
        <f t="shared" si="333"/>
        <v>692.45196816336374</v>
      </c>
      <c r="BD237" s="35">
        <f t="shared" si="333"/>
        <v>657.82936975519556</v>
      </c>
      <c r="BE237" s="35">
        <f t="shared" si="333"/>
        <v>624.93790126743579</v>
      </c>
      <c r="BF237" s="35">
        <f t="shared" si="333"/>
        <v>593.69100620406402</v>
      </c>
      <c r="BG237" s="35">
        <f t="shared" si="333"/>
        <v>564.00645589386079</v>
      </c>
      <c r="BH237" s="35">
        <f t="shared" si="333"/>
        <v>535.80613309916771</v>
      </c>
      <c r="BI237" s="35">
        <f t="shared" si="333"/>
        <v>509.01582644420932</v>
      </c>
      <c r="BJ237" s="35">
        <f t="shared" si="333"/>
        <v>483.56503512199885</v>
      </c>
      <c r="BK237" s="35">
        <f t="shared" si="333"/>
        <v>459.38678336589891</v>
      </c>
      <c r="BL237" s="35">
        <f t="shared" si="333"/>
        <v>436.41744419760397</v>
      </c>
      <c r="BM237" s="35">
        <f t="shared" si="333"/>
        <v>414.59657198772379</v>
      </c>
      <c r="BN237" s="35">
        <f t="shared" si="333"/>
        <v>393.86674338833762</v>
      </c>
      <c r="BO237" s="35">
        <f t="shared" si="333"/>
        <v>374.17340621892072</v>
      </c>
      <c r="BP237" s="35">
        <f t="shared" si="333"/>
        <v>355.46473590797467</v>
      </c>
      <c r="BQ237" s="35">
        <f t="shared" si="333"/>
        <v>337.69149911257591</v>
      </c>
      <c r="BR237" s="35">
        <f t="shared" si="333"/>
        <v>320.8069241569471</v>
      </c>
      <c r="BS237" s="35">
        <f t="shared" si="333"/>
        <v>304.76657794909977</v>
      </c>
    </row>
    <row r="238" spans="6:71" hidden="1" outlineLevel="1">
      <c r="F238" t="s">
        <v>197</v>
      </c>
      <c r="L238" s="22" t="s">
        <v>190</v>
      </c>
      <c r="O238" s="22">
        <v>28</v>
      </c>
      <c r="R238" s="35">
        <f t="shared" ref="R238:AW238" si="334">IF(R$2&gt;=$O238,IF(R237-(R237*HLOOKUP($O238,$R$2:$BS$34,32,FALSE))&lt;=0,R237,R237*HLOOKUP($O238,$R$2:$BS$34,32,FALSE)),0)</f>
        <v>0</v>
      </c>
      <c r="S238" s="35">
        <f t="shared" si="334"/>
        <v>0</v>
      </c>
      <c r="T238" s="35">
        <f t="shared" si="334"/>
        <v>0</v>
      </c>
      <c r="U238" s="35">
        <f t="shared" si="334"/>
        <v>0</v>
      </c>
      <c r="V238" s="35">
        <f t="shared" si="334"/>
        <v>0</v>
      </c>
      <c r="W238" s="35">
        <f t="shared" si="334"/>
        <v>0</v>
      </c>
      <c r="X238" s="35">
        <f t="shared" si="334"/>
        <v>0</v>
      </c>
      <c r="Y238" s="35">
        <f t="shared" si="334"/>
        <v>0</v>
      </c>
      <c r="Z238" s="35">
        <f t="shared" si="334"/>
        <v>0</v>
      </c>
      <c r="AA238" s="35">
        <f t="shared" si="334"/>
        <v>0</v>
      </c>
      <c r="AB238" s="35">
        <f t="shared" si="334"/>
        <v>0</v>
      </c>
      <c r="AC238" s="35">
        <f t="shared" si="334"/>
        <v>0</v>
      </c>
      <c r="AD238" s="35">
        <f t="shared" si="334"/>
        <v>0</v>
      </c>
      <c r="AE238" s="35">
        <f t="shared" si="334"/>
        <v>0</v>
      </c>
      <c r="AF238" s="35">
        <f t="shared" si="334"/>
        <v>0</v>
      </c>
      <c r="AG238" s="35">
        <f t="shared" si="334"/>
        <v>0</v>
      </c>
      <c r="AH238" s="35">
        <f t="shared" si="334"/>
        <v>0</v>
      </c>
      <c r="AI238" s="35">
        <f t="shared" si="334"/>
        <v>0</v>
      </c>
      <c r="AJ238" s="35">
        <f t="shared" si="334"/>
        <v>0</v>
      </c>
      <c r="AK238" s="35">
        <f t="shared" si="334"/>
        <v>0</v>
      </c>
      <c r="AL238" s="35">
        <f t="shared" si="334"/>
        <v>0</v>
      </c>
      <c r="AM238" s="35">
        <f t="shared" si="334"/>
        <v>0</v>
      </c>
      <c r="AN238" s="35">
        <f t="shared" si="334"/>
        <v>0</v>
      </c>
      <c r="AO238" s="35">
        <f t="shared" si="334"/>
        <v>0</v>
      </c>
      <c r="AP238" s="35">
        <f t="shared" si="334"/>
        <v>0</v>
      </c>
      <c r="AQ238" s="35">
        <f t="shared" si="334"/>
        <v>0</v>
      </c>
      <c r="AR238" s="35">
        <f t="shared" si="334"/>
        <v>0</v>
      </c>
      <c r="AS238" s="35">
        <f t="shared" si="334"/>
        <v>57.826060393417087</v>
      </c>
      <c r="AT238" s="35">
        <f t="shared" si="334"/>
        <v>54.934757373746237</v>
      </c>
      <c r="AU238" s="35">
        <f t="shared" si="334"/>
        <v>52.188019505058925</v>
      </c>
      <c r="AV238" s="35">
        <f t="shared" si="334"/>
        <v>49.578618529805979</v>
      </c>
      <c r="AW238" s="35">
        <f t="shared" si="334"/>
        <v>47.099687603315679</v>
      </c>
      <c r="AX238" s="35">
        <f t="shared" ref="AX238:BS238" si="335">IF(AX$2&gt;=$O238,IF(AX237-(AX237*HLOOKUP($O238,$R$2:$BS$34,32,FALSE))&lt;=0,AX237,AX237*HLOOKUP($O238,$R$2:$BS$34,32,FALSE)),0)</f>
        <v>44.744703223149891</v>
      </c>
      <c r="AY238" s="35">
        <f t="shared" si="335"/>
        <v>42.507468061992398</v>
      </c>
      <c r="AZ238" s="35">
        <f t="shared" si="335"/>
        <v>40.382094658892775</v>
      </c>
      <c r="BA238" s="35">
        <f t="shared" si="335"/>
        <v>38.362989925948135</v>
      </c>
      <c r="BB238" s="35">
        <f t="shared" si="335"/>
        <v>36.444840429650725</v>
      </c>
      <c r="BC238" s="35">
        <f t="shared" si="335"/>
        <v>34.622598408168187</v>
      </c>
      <c r="BD238" s="35">
        <f t="shared" si="335"/>
        <v>32.891468487759781</v>
      </c>
      <c r="BE238" s="35">
        <f t="shared" si="335"/>
        <v>31.246895063371792</v>
      </c>
      <c r="BF238" s="35">
        <f t="shared" si="335"/>
        <v>29.684550310203203</v>
      </c>
      <c r="BG238" s="35">
        <f t="shared" si="335"/>
        <v>28.20032279469304</v>
      </c>
      <c r="BH238" s="35">
        <f t="shared" si="335"/>
        <v>26.790306654958385</v>
      </c>
      <c r="BI238" s="35">
        <f t="shared" si="335"/>
        <v>25.450791322210467</v>
      </c>
      <c r="BJ238" s="35">
        <f t="shared" si="335"/>
        <v>24.178251756099943</v>
      </c>
      <c r="BK238" s="35">
        <f t="shared" si="335"/>
        <v>22.969339168294947</v>
      </c>
      <c r="BL238" s="35">
        <f t="shared" si="335"/>
        <v>21.8208722098802</v>
      </c>
      <c r="BM238" s="35">
        <f t="shared" si="335"/>
        <v>20.729828599386192</v>
      </c>
      <c r="BN238" s="35">
        <f t="shared" si="335"/>
        <v>19.693337169416882</v>
      </c>
      <c r="BO238" s="35">
        <f t="shared" si="335"/>
        <v>18.708670310946037</v>
      </c>
      <c r="BP238" s="35">
        <f t="shared" si="335"/>
        <v>17.773236795398734</v>
      </c>
      <c r="BQ238" s="35">
        <f t="shared" si="335"/>
        <v>16.884574955628796</v>
      </c>
      <c r="BR238" s="35">
        <f t="shared" si="335"/>
        <v>16.040346207847357</v>
      </c>
      <c r="BS238" s="35">
        <f t="shared" si="335"/>
        <v>15.23832889745499</v>
      </c>
    </row>
    <row r="239" spans="6:71" hidden="1" outlineLevel="1">
      <c r="F239" t="s">
        <v>195</v>
      </c>
      <c r="L239" s="22" t="s">
        <v>196</v>
      </c>
      <c r="O239" s="22">
        <v>29</v>
      </c>
      <c r="R239" s="35">
        <f t="shared" ref="R239:AW239" si="336">IF($O239=R$2,R$188,IF(R$2&gt;$O239,Q239-Q240,0))</f>
        <v>0</v>
      </c>
      <c r="S239" s="35">
        <f t="shared" si="336"/>
        <v>0</v>
      </c>
      <c r="T239" s="35">
        <f t="shared" si="336"/>
        <v>0</v>
      </c>
      <c r="U239" s="35">
        <f t="shared" si="336"/>
        <v>0</v>
      </c>
      <c r="V239" s="35">
        <f t="shared" si="336"/>
        <v>0</v>
      </c>
      <c r="W239" s="35">
        <f t="shared" si="336"/>
        <v>0</v>
      </c>
      <c r="X239" s="35">
        <f t="shared" si="336"/>
        <v>0</v>
      </c>
      <c r="Y239" s="35">
        <f t="shared" si="336"/>
        <v>0</v>
      </c>
      <c r="Z239" s="35">
        <f t="shared" si="336"/>
        <v>0</v>
      </c>
      <c r="AA239" s="35">
        <f t="shared" si="336"/>
        <v>0</v>
      </c>
      <c r="AB239" s="35">
        <f t="shared" si="336"/>
        <v>0</v>
      </c>
      <c r="AC239" s="35">
        <f t="shared" si="336"/>
        <v>0</v>
      </c>
      <c r="AD239" s="35">
        <f t="shared" si="336"/>
        <v>0</v>
      </c>
      <c r="AE239" s="35">
        <f t="shared" si="336"/>
        <v>0</v>
      </c>
      <c r="AF239" s="35">
        <f t="shared" si="336"/>
        <v>0</v>
      </c>
      <c r="AG239" s="35">
        <f t="shared" si="336"/>
        <v>0</v>
      </c>
      <c r="AH239" s="35">
        <f t="shared" si="336"/>
        <v>0</v>
      </c>
      <c r="AI239" s="35">
        <f t="shared" si="336"/>
        <v>0</v>
      </c>
      <c r="AJ239" s="35">
        <f t="shared" si="336"/>
        <v>0</v>
      </c>
      <c r="AK239" s="35">
        <f t="shared" si="336"/>
        <v>0</v>
      </c>
      <c r="AL239" s="35">
        <f t="shared" si="336"/>
        <v>0</v>
      </c>
      <c r="AM239" s="35">
        <f t="shared" si="336"/>
        <v>0</v>
      </c>
      <c r="AN239" s="35">
        <f t="shared" si="336"/>
        <v>0</v>
      </c>
      <c r="AO239" s="35">
        <f t="shared" si="336"/>
        <v>0</v>
      </c>
      <c r="AP239" s="35">
        <f t="shared" si="336"/>
        <v>0</v>
      </c>
      <c r="AQ239" s="35">
        <f t="shared" si="336"/>
        <v>0</v>
      </c>
      <c r="AR239" s="35">
        <f t="shared" si="336"/>
        <v>0</v>
      </c>
      <c r="AS239" s="35">
        <f t="shared" si="336"/>
        <v>0</v>
      </c>
      <c r="AT239" s="35">
        <f t="shared" si="336"/>
        <v>1222.9276300858062</v>
      </c>
      <c r="AU239" s="35">
        <f t="shared" si="336"/>
        <v>1161.7812485815159</v>
      </c>
      <c r="AV239" s="35">
        <f t="shared" si="336"/>
        <v>1103.6921861524402</v>
      </c>
      <c r="AW239" s="35">
        <f t="shared" si="336"/>
        <v>1048.5075768448182</v>
      </c>
      <c r="AX239" s="35">
        <f t="shared" ref="AX239:BS239" si="337">IF($O239=AX$2,AX$188,IF(AX$2&gt;$O239,AW239-AW240,0))</f>
        <v>996.08219800257734</v>
      </c>
      <c r="AY239" s="35">
        <f t="shared" si="337"/>
        <v>946.27808810244846</v>
      </c>
      <c r="AZ239" s="35">
        <f t="shared" si="337"/>
        <v>898.96418369732601</v>
      </c>
      <c r="BA239" s="35">
        <f t="shared" si="337"/>
        <v>854.01597451245971</v>
      </c>
      <c r="BB239" s="35">
        <f t="shared" si="337"/>
        <v>811.31517578683668</v>
      </c>
      <c r="BC239" s="35">
        <f t="shared" si="337"/>
        <v>770.74941699749479</v>
      </c>
      <c r="BD239" s="35">
        <f t="shared" si="337"/>
        <v>732.2119461476201</v>
      </c>
      <c r="BE239" s="35">
        <f t="shared" si="337"/>
        <v>695.6013488402391</v>
      </c>
      <c r="BF239" s="35">
        <f t="shared" si="337"/>
        <v>660.82128139822714</v>
      </c>
      <c r="BG239" s="35">
        <f t="shared" si="337"/>
        <v>627.78021732831576</v>
      </c>
      <c r="BH239" s="35">
        <f t="shared" si="337"/>
        <v>596.39120646189997</v>
      </c>
      <c r="BI239" s="35">
        <f t="shared" si="337"/>
        <v>566.57164613880502</v>
      </c>
      <c r="BJ239" s="35">
        <f t="shared" si="337"/>
        <v>538.24306383186479</v>
      </c>
      <c r="BK239" s="35">
        <f t="shared" si="337"/>
        <v>511.33091064027155</v>
      </c>
      <c r="BL239" s="35">
        <f t="shared" si="337"/>
        <v>485.76436510825795</v>
      </c>
      <c r="BM239" s="35">
        <f t="shared" si="337"/>
        <v>461.47614685284503</v>
      </c>
      <c r="BN239" s="35">
        <f t="shared" si="337"/>
        <v>438.40233951020275</v>
      </c>
      <c r="BO239" s="35">
        <f t="shared" si="337"/>
        <v>416.4822225346926</v>
      </c>
      <c r="BP239" s="35">
        <f t="shared" si="337"/>
        <v>395.65811140795796</v>
      </c>
      <c r="BQ239" s="35">
        <f t="shared" si="337"/>
        <v>375.87520583756009</v>
      </c>
      <c r="BR239" s="35">
        <f t="shared" si="337"/>
        <v>357.08144554568207</v>
      </c>
      <c r="BS239" s="35">
        <f t="shared" si="337"/>
        <v>339.22737326839797</v>
      </c>
    </row>
    <row r="240" spans="6:71" hidden="1" outlineLevel="1">
      <c r="F240" t="s">
        <v>197</v>
      </c>
      <c r="L240" s="22" t="s">
        <v>190</v>
      </c>
      <c r="O240" s="22">
        <v>29</v>
      </c>
      <c r="R240" s="35">
        <f t="shared" ref="R240:AW240" si="338">IF(R$2&gt;=$O240,IF(R239-(R239*HLOOKUP($O240,$R$2:$BS$34,32,FALSE))&lt;=0,R239,R239*HLOOKUP($O240,$R$2:$BS$34,32,FALSE)),0)</f>
        <v>0</v>
      </c>
      <c r="S240" s="35">
        <f t="shared" si="338"/>
        <v>0</v>
      </c>
      <c r="T240" s="35">
        <f t="shared" si="338"/>
        <v>0</v>
      </c>
      <c r="U240" s="35">
        <f t="shared" si="338"/>
        <v>0</v>
      </c>
      <c r="V240" s="35">
        <f t="shared" si="338"/>
        <v>0</v>
      </c>
      <c r="W240" s="35">
        <f t="shared" si="338"/>
        <v>0</v>
      </c>
      <c r="X240" s="35">
        <f t="shared" si="338"/>
        <v>0</v>
      </c>
      <c r="Y240" s="35">
        <f t="shared" si="338"/>
        <v>0</v>
      </c>
      <c r="Z240" s="35">
        <f t="shared" si="338"/>
        <v>0</v>
      </c>
      <c r="AA240" s="35">
        <f t="shared" si="338"/>
        <v>0</v>
      </c>
      <c r="AB240" s="35">
        <f t="shared" si="338"/>
        <v>0</v>
      </c>
      <c r="AC240" s="35">
        <f t="shared" si="338"/>
        <v>0</v>
      </c>
      <c r="AD240" s="35">
        <f t="shared" si="338"/>
        <v>0</v>
      </c>
      <c r="AE240" s="35">
        <f t="shared" si="338"/>
        <v>0</v>
      </c>
      <c r="AF240" s="35">
        <f t="shared" si="338"/>
        <v>0</v>
      </c>
      <c r="AG240" s="35">
        <f t="shared" si="338"/>
        <v>0</v>
      </c>
      <c r="AH240" s="35">
        <f t="shared" si="338"/>
        <v>0</v>
      </c>
      <c r="AI240" s="35">
        <f t="shared" si="338"/>
        <v>0</v>
      </c>
      <c r="AJ240" s="35">
        <f t="shared" si="338"/>
        <v>0</v>
      </c>
      <c r="AK240" s="35">
        <f t="shared" si="338"/>
        <v>0</v>
      </c>
      <c r="AL240" s="35">
        <f t="shared" si="338"/>
        <v>0</v>
      </c>
      <c r="AM240" s="35">
        <f t="shared" si="338"/>
        <v>0</v>
      </c>
      <c r="AN240" s="35">
        <f t="shared" si="338"/>
        <v>0</v>
      </c>
      <c r="AO240" s="35">
        <f t="shared" si="338"/>
        <v>0</v>
      </c>
      <c r="AP240" s="35">
        <f t="shared" si="338"/>
        <v>0</v>
      </c>
      <c r="AQ240" s="35">
        <f t="shared" si="338"/>
        <v>0</v>
      </c>
      <c r="AR240" s="35">
        <f t="shared" si="338"/>
        <v>0</v>
      </c>
      <c r="AS240" s="35">
        <f t="shared" si="338"/>
        <v>0</v>
      </c>
      <c r="AT240" s="35">
        <f t="shared" si="338"/>
        <v>61.146381504290311</v>
      </c>
      <c r="AU240" s="35">
        <f t="shared" si="338"/>
        <v>58.089062429075796</v>
      </c>
      <c r="AV240" s="35">
        <f t="shared" si="338"/>
        <v>55.184609307622011</v>
      </c>
      <c r="AW240" s="35">
        <f t="shared" si="338"/>
        <v>52.425378842240917</v>
      </c>
      <c r="AX240" s="35">
        <f t="shared" ref="AX240:BS240" si="339">IF(AX$2&gt;=$O240,IF(AX239-(AX239*HLOOKUP($O240,$R$2:$BS$34,32,FALSE))&lt;=0,AX239,AX239*HLOOKUP($O240,$R$2:$BS$34,32,FALSE)),0)</f>
        <v>49.804109900128871</v>
      </c>
      <c r="AY240" s="35">
        <f t="shared" si="339"/>
        <v>47.313904405122429</v>
      </c>
      <c r="AZ240" s="35">
        <f t="shared" si="339"/>
        <v>44.9482091848663</v>
      </c>
      <c r="BA240" s="35">
        <f t="shared" si="339"/>
        <v>42.700798725622988</v>
      </c>
      <c r="BB240" s="35">
        <f t="shared" si="339"/>
        <v>40.565758789341835</v>
      </c>
      <c r="BC240" s="35">
        <f t="shared" si="339"/>
        <v>38.537470849874744</v>
      </c>
      <c r="BD240" s="35">
        <f t="shared" si="339"/>
        <v>36.610597307381006</v>
      </c>
      <c r="BE240" s="35">
        <f t="shared" si="339"/>
        <v>34.780067442011955</v>
      </c>
      <c r="BF240" s="35">
        <f t="shared" si="339"/>
        <v>33.041064069911357</v>
      </c>
      <c r="BG240" s="35">
        <f t="shared" si="339"/>
        <v>31.389010866415788</v>
      </c>
      <c r="BH240" s="35">
        <f t="shared" si="339"/>
        <v>29.819560323095001</v>
      </c>
      <c r="BI240" s="35">
        <f t="shared" si="339"/>
        <v>28.328582306940252</v>
      </c>
      <c r="BJ240" s="35">
        <f t="shared" si="339"/>
        <v>26.912153191593241</v>
      </c>
      <c r="BK240" s="35">
        <f t="shared" si="339"/>
        <v>25.566545532013578</v>
      </c>
      <c r="BL240" s="35">
        <f t="shared" si="339"/>
        <v>24.2882182554129</v>
      </c>
      <c r="BM240" s="35">
        <f t="shared" si="339"/>
        <v>23.073807342642255</v>
      </c>
      <c r="BN240" s="35">
        <f t="shared" si="339"/>
        <v>21.92011697551014</v>
      </c>
      <c r="BO240" s="35">
        <f t="shared" si="339"/>
        <v>20.824111126734632</v>
      </c>
      <c r="BP240" s="35">
        <f t="shared" si="339"/>
        <v>19.782905570397901</v>
      </c>
      <c r="BQ240" s="35">
        <f t="shared" si="339"/>
        <v>18.793760291878005</v>
      </c>
      <c r="BR240" s="35">
        <f t="shared" si="339"/>
        <v>17.854072277284104</v>
      </c>
      <c r="BS240" s="35">
        <f t="shared" si="339"/>
        <v>16.961368663419901</v>
      </c>
    </row>
    <row r="241" spans="6:71" hidden="1" outlineLevel="1">
      <c r="F241" t="s">
        <v>195</v>
      </c>
      <c r="L241" s="22" t="s">
        <v>196</v>
      </c>
      <c r="O241" s="22">
        <v>30</v>
      </c>
      <c r="R241" s="35">
        <f t="shared" ref="R241:AW241" si="340">IF($O241=R$2,R$188,IF(R$2&gt;$O241,Q241-Q242,0))</f>
        <v>0</v>
      </c>
      <c r="S241" s="35">
        <f t="shared" si="340"/>
        <v>0</v>
      </c>
      <c r="T241" s="35">
        <f t="shared" si="340"/>
        <v>0</v>
      </c>
      <c r="U241" s="35">
        <f t="shared" si="340"/>
        <v>0</v>
      </c>
      <c r="V241" s="35">
        <f t="shared" si="340"/>
        <v>0</v>
      </c>
      <c r="W241" s="35">
        <f t="shared" si="340"/>
        <v>0</v>
      </c>
      <c r="X241" s="35">
        <f t="shared" si="340"/>
        <v>0</v>
      </c>
      <c r="Y241" s="35">
        <f t="shared" si="340"/>
        <v>0</v>
      </c>
      <c r="Z241" s="35">
        <f t="shared" si="340"/>
        <v>0</v>
      </c>
      <c r="AA241" s="35">
        <f t="shared" si="340"/>
        <v>0</v>
      </c>
      <c r="AB241" s="35">
        <f t="shared" si="340"/>
        <v>0</v>
      </c>
      <c r="AC241" s="35">
        <f t="shared" si="340"/>
        <v>0</v>
      </c>
      <c r="AD241" s="35">
        <f t="shared" si="340"/>
        <v>0</v>
      </c>
      <c r="AE241" s="35">
        <f t="shared" si="340"/>
        <v>0</v>
      </c>
      <c r="AF241" s="35">
        <f t="shared" si="340"/>
        <v>0</v>
      </c>
      <c r="AG241" s="35">
        <f t="shared" si="340"/>
        <v>0</v>
      </c>
      <c r="AH241" s="35">
        <f t="shared" si="340"/>
        <v>0</v>
      </c>
      <c r="AI241" s="35">
        <f t="shared" si="340"/>
        <v>0</v>
      </c>
      <c r="AJ241" s="35">
        <f t="shared" si="340"/>
        <v>0</v>
      </c>
      <c r="AK241" s="35">
        <f t="shared" si="340"/>
        <v>0</v>
      </c>
      <c r="AL241" s="35">
        <f t="shared" si="340"/>
        <v>0</v>
      </c>
      <c r="AM241" s="35">
        <f t="shared" si="340"/>
        <v>0</v>
      </c>
      <c r="AN241" s="35">
        <f t="shared" si="340"/>
        <v>0</v>
      </c>
      <c r="AO241" s="35">
        <f t="shared" si="340"/>
        <v>0</v>
      </c>
      <c r="AP241" s="35">
        <f t="shared" si="340"/>
        <v>0</v>
      </c>
      <c r="AQ241" s="35">
        <f t="shared" si="340"/>
        <v>0</v>
      </c>
      <c r="AR241" s="35">
        <f t="shared" si="340"/>
        <v>0</v>
      </c>
      <c r="AS241" s="35">
        <f t="shared" si="340"/>
        <v>0</v>
      </c>
      <c r="AT241" s="35">
        <f t="shared" si="340"/>
        <v>0</v>
      </c>
      <c r="AU241" s="35">
        <f t="shared" si="340"/>
        <v>1292.5028595838951</v>
      </c>
      <c r="AV241" s="35">
        <f t="shared" si="340"/>
        <v>1227.8777166047003</v>
      </c>
      <c r="AW241" s="35">
        <f t="shared" si="340"/>
        <v>1166.4838307744653</v>
      </c>
      <c r="AX241" s="35">
        <f t="shared" ref="AX241:BS241" si="341">IF($O241=AX$2,AX$188,IF(AX$2&gt;$O241,AW241-AW242,0))</f>
        <v>1108.1596392357421</v>
      </c>
      <c r="AY241" s="35">
        <f t="shared" si="341"/>
        <v>1052.7516572739551</v>
      </c>
      <c r="AZ241" s="35">
        <f t="shared" si="341"/>
        <v>1000.1140744102573</v>
      </c>
      <c r="BA241" s="35">
        <f t="shared" si="341"/>
        <v>950.10837068974445</v>
      </c>
      <c r="BB241" s="35">
        <f t="shared" si="341"/>
        <v>902.60295215525719</v>
      </c>
      <c r="BC241" s="35">
        <f t="shared" si="341"/>
        <v>857.47280454749432</v>
      </c>
      <c r="BD241" s="35">
        <f t="shared" si="341"/>
        <v>814.5991643201196</v>
      </c>
      <c r="BE241" s="35">
        <f t="shared" si="341"/>
        <v>773.86920610411357</v>
      </c>
      <c r="BF241" s="35">
        <f t="shared" si="341"/>
        <v>735.17574579890788</v>
      </c>
      <c r="BG241" s="35">
        <f t="shared" si="341"/>
        <v>698.41695850896247</v>
      </c>
      <c r="BH241" s="35">
        <f t="shared" si="341"/>
        <v>663.49611058351434</v>
      </c>
      <c r="BI241" s="35">
        <f t="shared" si="341"/>
        <v>630.32130505433861</v>
      </c>
      <c r="BJ241" s="35">
        <f t="shared" si="341"/>
        <v>598.80523980162172</v>
      </c>
      <c r="BK241" s="35">
        <f t="shared" si="341"/>
        <v>568.8649778115406</v>
      </c>
      <c r="BL241" s="35">
        <f t="shared" si="341"/>
        <v>540.42172892096357</v>
      </c>
      <c r="BM241" s="35">
        <f t="shared" si="341"/>
        <v>513.40064247491534</v>
      </c>
      <c r="BN241" s="35">
        <f t="shared" si="341"/>
        <v>487.73061035116956</v>
      </c>
      <c r="BO241" s="35">
        <f t="shared" si="341"/>
        <v>463.34407983361109</v>
      </c>
      <c r="BP241" s="35">
        <f t="shared" si="341"/>
        <v>440.17687584193055</v>
      </c>
      <c r="BQ241" s="35">
        <f t="shared" si="341"/>
        <v>418.16803204983404</v>
      </c>
      <c r="BR241" s="35">
        <f t="shared" si="341"/>
        <v>397.25963044734232</v>
      </c>
      <c r="BS241" s="35">
        <f t="shared" si="341"/>
        <v>377.39664892497518</v>
      </c>
    </row>
    <row r="242" spans="6:71" hidden="1" outlineLevel="1">
      <c r="F242" t="s">
        <v>197</v>
      </c>
      <c r="L242" s="22" t="s">
        <v>190</v>
      </c>
      <c r="O242" s="22">
        <v>30</v>
      </c>
      <c r="R242" s="35">
        <f t="shared" ref="R242:AW242" si="342">IF(R$2&gt;=$O242,IF(R241-(R241*HLOOKUP($O242,$R$2:$BS$34,32,FALSE))&lt;=0,R241,R241*HLOOKUP($O242,$R$2:$BS$34,32,FALSE)),0)</f>
        <v>0</v>
      </c>
      <c r="S242" s="35">
        <f t="shared" si="342"/>
        <v>0</v>
      </c>
      <c r="T242" s="35">
        <f t="shared" si="342"/>
        <v>0</v>
      </c>
      <c r="U242" s="35">
        <f t="shared" si="342"/>
        <v>0</v>
      </c>
      <c r="V242" s="35">
        <f t="shared" si="342"/>
        <v>0</v>
      </c>
      <c r="W242" s="35">
        <f t="shared" si="342"/>
        <v>0</v>
      </c>
      <c r="X242" s="35">
        <f t="shared" si="342"/>
        <v>0</v>
      </c>
      <c r="Y242" s="35">
        <f t="shared" si="342"/>
        <v>0</v>
      </c>
      <c r="Z242" s="35">
        <f t="shared" si="342"/>
        <v>0</v>
      </c>
      <c r="AA242" s="35">
        <f t="shared" si="342"/>
        <v>0</v>
      </c>
      <c r="AB242" s="35">
        <f t="shared" si="342"/>
        <v>0</v>
      </c>
      <c r="AC242" s="35">
        <f t="shared" si="342"/>
        <v>0</v>
      </c>
      <c r="AD242" s="35">
        <f t="shared" si="342"/>
        <v>0</v>
      </c>
      <c r="AE242" s="35">
        <f t="shared" si="342"/>
        <v>0</v>
      </c>
      <c r="AF242" s="35">
        <f t="shared" si="342"/>
        <v>0</v>
      </c>
      <c r="AG242" s="35">
        <f t="shared" si="342"/>
        <v>0</v>
      </c>
      <c r="AH242" s="35">
        <f t="shared" si="342"/>
        <v>0</v>
      </c>
      <c r="AI242" s="35">
        <f t="shared" si="342"/>
        <v>0</v>
      </c>
      <c r="AJ242" s="35">
        <f t="shared" si="342"/>
        <v>0</v>
      </c>
      <c r="AK242" s="35">
        <f t="shared" si="342"/>
        <v>0</v>
      </c>
      <c r="AL242" s="35">
        <f t="shared" si="342"/>
        <v>0</v>
      </c>
      <c r="AM242" s="35">
        <f t="shared" si="342"/>
        <v>0</v>
      </c>
      <c r="AN242" s="35">
        <f t="shared" si="342"/>
        <v>0</v>
      </c>
      <c r="AO242" s="35">
        <f t="shared" si="342"/>
        <v>0</v>
      </c>
      <c r="AP242" s="35">
        <f t="shared" si="342"/>
        <v>0</v>
      </c>
      <c r="AQ242" s="35">
        <f t="shared" si="342"/>
        <v>0</v>
      </c>
      <c r="AR242" s="35">
        <f t="shared" si="342"/>
        <v>0</v>
      </c>
      <c r="AS242" s="35">
        <f t="shared" si="342"/>
        <v>0</v>
      </c>
      <c r="AT242" s="35">
        <f t="shared" si="342"/>
        <v>0</v>
      </c>
      <c r="AU242" s="35">
        <f t="shared" si="342"/>
        <v>64.625142979194763</v>
      </c>
      <c r="AV242" s="35">
        <f t="shared" si="342"/>
        <v>61.393885830235014</v>
      </c>
      <c r="AW242" s="35">
        <f t="shared" si="342"/>
        <v>58.324191538723269</v>
      </c>
      <c r="AX242" s="35">
        <f t="shared" ref="AX242:BS242" si="343">IF(AX$2&gt;=$O242,IF(AX241-(AX241*HLOOKUP($O242,$R$2:$BS$34,32,FALSE))&lt;=0,AX241,AX241*HLOOKUP($O242,$R$2:$BS$34,32,FALSE)),0)</f>
        <v>55.407981961787108</v>
      </c>
      <c r="AY242" s="35">
        <f t="shared" si="343"/>
        <v>52.637582863697759</v>
      </c>
      <c r="AZ242" s="35">
        <f t="shared" si="343"/>
        <v>50.005703720512869</v>
      </c>
      <c r="BA242" s="35">
        <f t="shared" si="343"/>
        <v>47.505418534487227</v>
      </c>
      <c r="BB242" s="35">
        <f t="shared" si="343"/>
        <v>45.130147607762865</v>
      </c>
      <c r="BC242" s="35">
        <f t="shared" si="343"/>
        <v>42.873640227374722</v>
      </c>
      <c r="BD242" s="35">
        <f t="shared" si="343"/>
        <v>40.729958216005983</v>
      </c>
      <c r="BE242" s="35">
        <f t="shared" si="343"/>
        <v>38.693460305205683</v>
      </c>
      <c r="BF242" s="35">
        <f t="shared" si="343"/>
        <v>36.758787289945396</v>
      </c>
      <c r="BG242" s="35">
        <f t="shared" si="343"/>
        <v>34.920847925448122</v>
      </c>
      <c r="BH242" s="35">
        <f t="shared" si="343"/>
        <v>33.174805529175721</v>
      </c>
      <c r="BI242" s="35">
        <f t="shared" si="343"/>
        <v>31.516065252716931</v>
      </c>
      <c r="BJ242" s="35">
        <f t="shared" si="343"/>
        <v>29.940261990081087</v>
      </c>
      <c r="BK242" s="35">
        <f t="shared" si="343"/>
        <v>28.443248890577031</v>
      </c>
      <c r="BL242" s="35">
        <f t="shared" si="343"/>
        <v>27.02108644604818</v>
      </c>
      <c r="BM242" s="35">
        <f t="shared" si="343"/>
        <v>25.67003212374577</v>
      </c>
      <c r="BN242" s="35">
        <f t="shared" si="343"/>
        <v>24.38653051755848</v>
      </c>
      <c r="BO242" s="35">
        <f t="shared" si="343"/>
        <v>23.167203991680555</v>
      </c>
      <c r="BP242" s="35">
        <f t="shared" si="343"/>
        <v>22.008843792096528</v>
      </c>
      <c r="BQ242" s="35">
        <f t="shared" si="343"/>
        <v>20.908401602491704</v>
      </c>
      <c r="BR242" s="35">
        <f t="shared" si="343"/>
        <v>19.862981522367118</v>
      </c>
      <c r="BS242" s="35">
        <f t="shared" si="343"/>
        <v>18.869832446248761</v>
      </c>
    </row>
    <row r="243" spans="6:71" hidden="1" outlineLevel="1">
      <c r="F243" t="s">
        <v>195</v>
      </c>
      <c r="L243" s="22" t="s">
        <v>196</v>
      </c>
      <c r="O243" s="22">
        <v>31</v>
      </c>
      <c r="R243" s="35">
        <f t="shared" ref="R243:AW243" si="344">IF($O243=R$2,R$188,IF(R$2&gt;$O243,Q243-Q244,0))</f>
        <v>0</v>
      </c>
      <c r="S243" s="35">
        <f t="shared" si="344"/>
        <v>0</v>
      </c>
      <c r="T243" s="35">
        <f t="shared" si="344"/>
        <v>0</v>
      </c>
      <c r="U243" s="35">
        <f t="shared" si="344"/>
        <v>0</v>
      </c>
      <c r="V243" s="35">
        <f t="shared" si="344"/>
        <v>0</v>
      </c>
      <c r="W243" s="35">
        <f t="shared" si="344"/>
        <v>0</v>
      </c>
      <c r="X243" s="35">
        <f t="shared" si="344"/>
        <v>0</v>
      </c>
      <c r="Y243" s="35">
        <f t="shared" si="344"/>
        <v>0</v>
      </c>
      <c r="Z243" s="35">
        <f t="shared" si="344"/>
        <v>0</v>
      </c>
      <c r="AA243" s="35">
        <f t="shared" si="344"/>
        <v>0</v>
      </c>
      <c r="AB243" s="35">
        <f t="shared" si="344"/>
        <v>0</v>
      </c>
      <c r="AC243" s="35">
        <f t="shared" si="344"/>
        <v>0</v>
      </c>
      <c r="AD243" s="35">
        <f t="shared" si="344"/>
        <v>0</v>
      </c>
      <c r="AE243" s="35">
        <f t="shared" si="344"/>
        <v>0</v>
      </c>
      <c r="AF243" s="35">
        <f t="shared" si="344"/>
        <v>0</v>
      </c>
      <c r="AG243" s="35">
        <f t="shared" si="344"/>
        <v>0</v>
      </c>
      <c r="AH243" s="35">
        <f t="shared" si="344"/>
        <v>0</v>
      </c>
      <c r="AI243" s="35">
        <f t="shared" si="344"/>
        <v>0</v>
      </c>
      <c r="AJ243" s="35">
        <f t="shared" si="344"/>
        <v>0</v>
      </c>
      <c r="AK243" s="35">
        <f t="shared" si="344"/>
        <v>0</v>
      </c>
      <c r="AL243" s="35">
        <f t="shared" si="344"/>
        <v>0</v>
      </c>
      <c r="AM243" s="35">
        <f t="shared" si="344"/>
        <v>0</v>
      </c>
      <c r="AN243" s="35">
        <f t="shared" si="344"/>
        <v>0</v>
      </c>
      <c r="AO243" s="35">
        <f t="shared" si="344"/>
        <v>0</v>
      </c>
      <c r="AP243" s="35">
        <f t="shared" si="344"/>
        <v>0</v>
      </c>
      <c r="AQ243" s="35">
        <f t="shared" si="344"/>
        <v>0</v>
      </c>
      <c r="AR243" s="35">
        <f t="shared" si="344"/>
        <v>0</v>
      </c>
      <c r="AS243" s="35">
        <f t="shared" si="344"/>
        <v>0</v>
      </c>
      <c r="AT243" s="35">
        <f t="shared" si="344"/>
        <v>0</v>
      </c>
      <c r="AU243" s="35">
        <f t="shared" si="344"/>
        <v>0</v>
      </c>
      <c r="AV243" s="35">
        <f t="shared" si="344"/>
        <v>1364.6828842863697</v>
      </c>
      <c r="AW243" s="35">
        <f t="shared" si="344"/>
        <v>1296.4487400720511</v>
      </c>
      <c r="AX243" s="35">
        <f t="shared" ref="AX243:BS243" si="345">IF($O243=AX$2,AX$188,IF(AX$2&gt;$O243,AW243-AW244,0))</f>
        <v>1231.6263030684486</v>
      </c>
      <c r="AY243" s="35">
        <f t="shared" si="345"/>
        <v>1170.0449879150262</v>
      </c>
      <c r="AZ243" s="35">
        <f t="shared" si="345"/>
        <v>1111.542738519275</v>
      </c>
      <c r="BA243" s="35">
        <f t="shared" si="345"/>
        <v>1055.9656015933112</v>
      </c>
      <c r="BB243" s="35">
        <f t="shared" si="345"/>
        <v>1003.1673215136457</v>
      </c>
      <c r="BC243" s="35">
        <f t="shared" si="345"/>
        <v>953.00895543796344</v>
      </c>
      <c r="BD243" s="35">
        <f t="shared" si="345"/>
        <v>905.35850766606529</v>
      </c>
      <c r="BE243" s="35">
        <f t="shared" si="345"/>
        <v>860.09058228276206</v>
      </c>
      <c r="BF243" s="35">
        <f t="shared" si="345"/>
        <v>817.08605316862395</v>
      </c>
      <c r="BG243" s="35">
        <f t="shared" si="345"/>
        <v>776.2317505101928</v>
      </c>
      <c r="BH243" s="35">
        <f t="shared" si="345"/>
        <v>737.4201629846832</v>
      </c>
      <c r="BI243" s="35">
        <f t="shared" si="345"/>
        <v>700.54915483544903</v>
      </c>
      <c r="BJ243" s="35">
        <f t="shared" si="345"/>
        <v>665.52169709367661</v>
      </c>
      <c r="BK243" s="35">
        <f t="shared" si="345"/>
        <v>632.24561223899275</v>
      </c>
      <c r="BL243" s="35">
        <f t="shared" si="345"/>
        <v>600.63333162704316</v>
      </c>
      <c r="BM243" s="35">
        <f t="shared" si="345"/>
        <v>570.60166504569099</v>
      </c>
      <c r="BN243" s="35">
        <f t="shared" si="345"/>
        <v>542.07158179340649</v>
      </c>
      <c r="BO243" s="35">
        <f t="shared" si="345"/>
        <v>514.96800270373615</v>
      </c>
      <c r="BP243" s="35">
        <f t="shared" si="345"/>
        <v>489.21960256854936</v>
      </c>
      <c r="BQ243" s="35">
        <f t="shared" si="345"/>
        <v>464.75862244012188</v>
      </c>
      <c r="BR243" s="35">
        <f t="shared" si="345"/>
        <v>441.52069131811578</v>
      </c>
      <c r="BS243" s="35">
        <f t="shared" si="345"/>
        <v>419.44465675220999</v>
      </c>
    </row>
    <row r="244" spans="6:71" hidden="1" outlineLevel="1">
      <c r="F244" t="s">
        <v>197</v>
      </c>
      <c r="L244" s="22" t="s">
        <v>190</v>
      </c>
      <c r="O244" s="22">
        <v>31</v>
      </c>
      <c r="R244" s="35">
        <f t="shared" ref="R244:AW244" si="346">IF(R$2&gt;=$O244,IF(R243-(R243*HLOOKUP($O244,$R$2:$BS$34,32,FALSE))&lt;=0,R243,R243*HLOOKUP($O244,$R$2:$BS$34,32,FALSE)),0)</f>
        <v>0</v>
      </c>
      <c r="S244" s="35">
        <f t="shared" si="346"/>
        <v>0</v>
      </c>
      <c r="T244" s="35">
        <f t="shared" si="346"/>
        <v>0</v>
      </c>
      <c r="U244" s="35">
        <f t="shared" si="346"/>
        <v>0</v>
      </c>
      <c r="V244" s="35">
        <f t="shared" si="346"/>
        <v>0</v>
      </c>
      <c r="W244" s="35">
        <f t="shared" si="346"/>
        <v>0</v>
      </c>
      <c r="X244" s="35">
        <f t="shared" si="346"/>
        <v>0</v>
      </c>
      <c r="Y244" s="35">
        <f t="shared" si="346"/>
        <v>0</v>
      </c>
      <c r="Z244" s="35">
        <f t="shared" si="346"/>
        <v>0</v>
      </c>
      <c r="AA244" s="35">
        <f t="shared" si="346"/>
        <v>0</v>
      </c>
      <c r="AB244" s="35">
        <f t="shared" si="346"/>
        <v>0</v>
      </c>
      <c r="AC244" s="35">
        <f t="shared" si="346"/>
        <v>0</v>
      </c>
      <c r="AD244" s="35">
        <f t="shared" si="346"/>
        <v>0</v>
      </c>
      <c r="AE244" s="35">
        <f t="shared" si="346"/>
        <v>0</v>
      </c>
      <c r="AF244" s="35">
        <f t="shared" si="346"/>
        <v>0</v>
      </c>
      <c r="AG244" s="35">
        <f t="shared" si="346"/>
        <v>0</v>
      </c>
      <c r="AH244" s="35">
        <f t="shared" si="346"/>
        <v>0</v>
      </c>
      <c r="AI244" s="35">
        <f t="shared" si="346"/>
        <v>0</v>
      </c>
      <c r="AJ244" s="35">
        <f t="shared" si="346"/>
        <v>0</v>
      </c>
      <c r="AK244" s="35">
        <f t="shared" si="346"/>
        <v>0</v>
      </c>
      <c r="AL244" s="35">
        <f t="shared" si="346"/>
        <v>0</v>
      </c>
      <c r="AM244" s="35">
        <f t="shared" si="346"/>
        <v>0</v>
      </c>
      <c r="AN244" s="35">
        <f t="shared" si="346"/>
        <v>0</v>
      </c>
      <c r="AO244" s="35">
        <f t="shared" si="346"/>
        <v>0</v>
      </c>
      <c r="AP244" s="35">
        <f t="shared" si="346"/>
        <v>0</v>
      </c>
      <c r="AQ244" s="35">
        <f t="shared" si="346"/>
        <v>0</v>
      </c>
      <c r="AR244" s="35">
        <f t="shared" si="346"/>
        <v>0</v>
      </c>
      <c r="AS244" s="35">
        <f t="shared" si="346"/>
        <v>0</v>
      </c>
      <c r="AT244" s="35">
        <f t="shared" si="346"/>
        <v>0</v>
      </c>
      <c r="AU244" s="35">
        <f t="shared" si="346"/>
        <v>0</v>
      </c>
      <c r="AV244" s="35">
        <f t="shared" si="346"/>
        <v>68.234144214318491</v>
      </c>
      <c r="AW244" s="35">
        <f t="shared" si="346"/>
        <v>64.822437003602559</v>
      </c>
      <c r="AX244" s="35">
        <f t="shared" ref="AX244:BS244" si="347">IF(AX$2&gt;=$O244,IF(AX243-(AX243*HLOOKUP($O244,$R$2:$BS$34,32,FALSE))&lt;=0,AX243,AX243*HLOOKUP($O244,$R$2:$BS$34,32,FALSE)),0)</f>
        <v>61.58131515342243</v>
      </c>
      <c r="AY244" s="35">
        <f t="shared" si="347"/>
        <v>58.502249395751313</v>
      </c>
      <c r="AZ244" s="35">
        <f t="shared" si="347"/>
        <v>55.57713692596375</v>
      </c>
      <c r="BA244" s="35">
        <f t="shared" si="347"/>
        <v>52.798280079665567</v>
      </c>
      <c r="BB244" s="35">
        <f t="shared" si="347"/>
        <v>50.158366075682288</v>
      </c>
      <c r="BC244" s="35">
        <f t="shared" si="347"/>
        <v>47.650447771898172</v>
      </c>
      <c r="BD244" s="35">
        <f t="shared" si="347"/>
        <v>45.267925383303265</v>
      </c>
      <c r="BE244" s="35">
        <f t="shared" si="347"/>
        <v>43.004529114138109</v>
      </c>
      <c r="BF244" s="35">
        <f t="shared" si="347"/>
        <v>40.854302658431202</v>
      </c>
      <c r="BG244" s="35">
        <f t="shared" si="347"/>
        <v>38.811587525509644</v>
      </c>
      <c r="BH244" s="35">
        <f t="shared" si="347"/>
        <v>36.871008149234164</v>
      </c>
      <c r="BI244" s="35">
        <f t="shared" si="347"/>
        <v>35.027457741772452</v>
      </c>
      <c r="BJ244" s="35">
        <f t="shared" si="347"/>
        <v>33.27608485468383</v>
      </c>
      <c r="BK244" s="35">
        <f t="shared" si="347"/>
        <v>31.61228061194964</v>
      </c>
      <c r="BL244" s="35">
        <f t="shared" si="347"/>
        <v>30.031666581352159</v>
      </c>
      <c r="BM244" s="35">
        <f t="shared" si="347"/>
        <v>28.530083252284552</v>
      </c>
      <c r="BN244" s="35">
        <f t="shared" si="347"/>
        <v>27.103579089670326</v>
      </c>
      <c r="BO244" s="35">
        <f t="shared" si="347"/>
        <v>25.748400135186809</v>
      </c>
      <c r="BP244" s="35">
        <f t="shared" si="347"/>
        <v>24.460980128427469</v>
      </c>
      <c r="BQ244" s="35">
        <f t="shared" si="347"/>
        <v>23.237931122006096</v>
      </c>
      <c r="BR244" s="35">
        <f t="shared" si="347"/>
        <v>22.07603456590579</v>
      </c>
      <c r="BS244" s="35">
        <f t="shared" si="347"/>
        <v>20.972232837610502</v>
      </c>
    </row>
    <row r="245" spans="6:71" hidden="1" outlineLevel="1">
      <c r="F245" t="s">
        <v>195</v>
      </c>
      <c r="L245" s="22" t="s">
        <v>196</v>
      </c>
      <c r="O245" s="22">
        <v>32</v>
      </c>
      <c r="R245" s="35">
        <f t="shared" ref="R245:AW245" si="348">IF($O245=R$2,R$188,IF(R$2&gt;$O245,Q245-Q246,0))</f>
        <v>0</v>
      </c>
      <c r="S245" s="35">
        <f t="shared" si="348"/>
        <v>0</v>
      </c>
      <c r="T245" s="35">
        <f t="shared" si="348"/>
        <v>0</v>
      </c>
      <c r="U245" s="35">
        <f t="shared" si="348"/>
        <v>0</v>
      </c>
      <c r="V245" s="35">
        <f t="shared" si="348"/>
        <v>0</v>
      </c>
      <c r="W245" s="35">
        <f t="shared" si="348"/>
        <v>0</v>
      </c>
      <c r="X245" s="35">
        <f t="shared" si="348"/>
        <v>0</v>
      </c>
      <c r="Y245" s="35">
        <f t="shared" si="348"/>
        <v>0</v>
      </c>
      <c r="Z245" s="35">
        <f t="shared" si="348"/>
        <v>0</v>
      </c>
      <c r="AA245" s="35">
        <f t="shared" si="348"/>
        <v>0</v>
      </c>
      <c r="AB245" s="35">
        <f t="shared" si="348"/>
        <v>0</v>
      </c>
      <c r="AC245" s="35">
        <f t="shared" si="348"/>
        <v>0</v>
      </c>
      <c r="AD245" s="35">
        <f t="shared" si="348"/>
        <v>0</v>
      </c>
      <c r="AE245" s="35">
        <f t="shared" si="348"/>
        <v>0</v>
      </c>
      <c r="AF245" s="35">
        <f t="shared" si="348"/>
        <v>0</v>
      </c>
      <c r="AG245" s="35">
        <f t="shared" si="348"/>
        <v>0</v>
      </c>
      <c r="AH245" s="35">
        <f t="shared" si="348"/>
        <v>0</v>
      </c>
      <c r="AI245" s="35">
        <f t="shared" si="348"/>
        <v>0</v>
      </c>
      <c r="AJ245" s="35">
        <f t="shared" si="348"/>
        <v>0</v>
      </c>
      <c r="AK245" s="35">
        <f t="shared" si="348"/>
        <v>0</v>
      </c>
      <c r="AL245" s="35">
        <f t="shared" si="348"/>
        <v>0</v>
      </c>
      <c r="AM245" s="35">
        <f t="shared" si="348"/>
        <v>0</v>
      </c>
      <c r="AN245" s="35">
        <f t="shared" si="348"/>
        <v>0</v>
      </c>
      <c r="AO245" s="35">
        <f t="shared" si="348"/>
        <v>0</v>
      </c>
      <c r="AP245" s="35">
        <f t="shared" si="348"/>
        <v>0</v>
      </c>
      <c r="AQ245" s="35">
        <f t="shared" si="348"/>
        <v>0</v>
      </c>
      <c r="AR245" s="35">
        <f t="shared" si="348"/>
        <v>0</v>
      </c>
      <c r="AS245" s="35">
        <f t="shared" si="348"/>
        <v>0</v>
      </c>
      <c r="AT245" s="35">
        <f t="shared" si="348"/>
        <v>0</v>
      </c>
      <c r="AU245" s="35">
        <f t="shared" si="348"/>
        <v>0</v>
      </c>
      <c r="AV245" s="35">
        <f t="shared" si="348"/>
        <v>0</v>
      </c>
      <c r="AW245" s="35">
        <f t="shared" si="348"/>
        <v>1439.5569455875118</v>
      </c>
      <c r="AX245" s="35">
        <f t="shared" ref="AX245:BS245" si="349">IF($O245=AX$2,AX$188,IF(AX$2&gt;$O245,AW245-AW246,0))</f>
        <v>1367.5790983081363</v>
      </c>
      <c r="AY245" s="35">
        <f t="shared" si="349"/>
        <v>1299.2001433927294</v>
      </c>
      <c r="AZ245" s="35">
        <f t="shared" si="349"/>
        <v>1234.240136223093</v>
      </c>
      <c r="BA245" s="35">
        <f t="shared" si="349"/>
        <v>1172.5281294119384</v>
      </c>
      <c r="BB245" s="35">
        <f t="shared" si="349"/>
        <v>1113.9017229413414</v>
      </c>
      <c r="BC245" s="35">
        <f t="shared" si="349"/>
        <v>1058.2066367942743</v>
      </c>
      <c r="BD245" s="35">
        <f t="shared" si="349"/>
        <v>1005.2963049545606</v>
      </c>
      <c r="BE245" s="35">
        <f t="shared" si="349"/>
        <v>955.03148970683253</v>
      </c>
      <c r="BF245" s="35">
        <f t="shared" si="349"/>
        <v>907.27991522149091</v>
      </c>
      <c r="BG245" s="35">
        <f t="shared" si="349"/>
        <v>861.91591946041638</v>
      </c>
      <c r="BH245" s="35">
        <f t="shared" si="349"/>
        <v>818.82012348739556</v>
      </c>
      <c r="BI245" s="35">
        <f t="shared" si="349"/>
        <v>777.87911731302574</v>
      </c>
      <c r="BJ245" s="35">
        <f t="shared" si="349"/>
        <v>738.98516144737448</v>
      </c>
      <c r="BK245" s="35">
        <f t="shared" si="349"/>
        <v>702.03590337500577</v>
      </c>
      <c r="BL245" s="35">
        <f t="shared" si="349"/>
        <v>666.93410820625547</v>
      </c>
      <c r="BM245" s="35">
        <f t="shared" si="349"/>
        <v>633.58740279594269</v>
      </c>
      <c r="BN245" s="35">
        <f t="shared" si="349"/>
        <v>601.90803265614556</v>
      </c>
      <c r="BO245" s="35">
        <f t="shared" si="349"/>
        <v>571.81263102333833</v>
      </c>
      <c r="BP245" s="35">
        <f t="shared" si="349"/>
        <v>543.22199947217143</v>
      </c>
      <c r="BQ245" s="35">
        <f t="shared" si="349"/>
        <v>516.06089949856289</v>
      </c>
      <c r="BR245" s="35">
        <f t="shared" si="349"/>
        <v>490.25785452363476</v>
      </c>
      <c r="BS245" s="35">
        <f t="shared" si="349"/>
        <v>465.74496179745302</v>
      </c>
    </row>
    <row r="246" spans="6:71" hidden="1" outlineLevel="1">
      <c r="F246" t="s">
        <v>197</v>
      </c>
      <c r="L246" s="22" t="s">
        <v>190</v>
      </c>
      <c r="O246" s="22">
        <v>32</v>
      </c>
      <c r="R246" s="35">
        <f t="shared" ref="R246:AW246" si="350">IF(R$2&gt;=$O246,IF(R245-(R245*HLOOKUP($O246,$R$2:$BS$34,32,FALSE))&lt;=0,R245,R245*HLOOKUP($O246,$R$2:$BS$34,32,FALSE)),0)</f>
        <v>0</v>
      </c>
      <c r="S246" s="35">
        <f t="shared" si="350"/>
        <v>0</v>
      </c>
      <c r="T246" s="35">
        <f t="shared" si="350"/>
        <v>0</v>
      </c>
      <c r="U246" s="35">
        <f t="shared" si="350"/>
        <v>0</v>
      </c>
      <c r="V246" s="35">
        <f t="shared" si="350"/>
        <v>0</v>
      </c>
      <c r="W246" s="35">
        <f t="shared" si="350"/>
        <v>0</v>
      </c>
      <c r="X246" s="35">
        <f t="shared" si="350"/>
        <v>0</v>
      </c>
      <c r="Y246" s="35">
        <f t="shared" si="350"/>
        <v>0</v>
      </c>
      <c r="Z246" s="35">
        <f t="shared" si="350"/>
        <v>0</v>
      </c>
      <c r="AA246" s="35">
        <f t="shared" si="350"/>
        <v>0</v>
      </c>
      <c r="AB246" s="35">
        <f t="shared" si="350"/>
        <v>0</v>
      </c>
      <c r="AC246" s="35">
        <f t="shared" si="350"/>
        <v>0</v>
      </c>
      <c r="AD246" s="35">
        <f t="shared" si="350"/>
        <v>0</v>
      </c>
      <c r="AE246" s="35">
        <f t="shared" si="350"/>
        <v>0</v>
      </c>
      <c r="AF246" s="35">
        <f t="shared" si="350"/>
        <v>0</v>
      </c>
      <c r="AG246" s="35">
        <f t="shared" si="350"/>
        <v>0</v>
      </c>
      <c r="AH246" s="35">
        <f t="shared" si="350"/>
        <v>0</v>
      </c>
      <c r="AI246" s="35">
        <f t="shared" si="350"/>
        <v>0</v>
      </c>
      <c r="AJ246" s="35">
        <f t="shared" si="350"/>
        <v>0</v>
      </c>
      <c r="AK246" s="35">
        <f t="shared" si="350"/>
        <v>0</v>
      </c>
      <c r="AL246" s="35">
        <f t="shared" si="350"/>
        <v>0</v>
      </c>
      <c r="AM246" s="35">
        <f t="shared" si="350"/>
        <v>0</v>
      </c>
      <c r="AN246" s="35">
        <f t="shared" si="350"/>
        <v>0</v>
      </c>
      <c r="AO246" s="35">
        <f t="shared" si="350"/>
        <v>0</v>
      </c>
      <c r="AP246" s="35">
        <f t="shared" si="350"/>
        <v>0</v>
      </c>
      <c r="AQ246" s="35">
        <f t="shared" si="350"/>
        <v>0</v>
      </c>
      <c r="AR246" s="35">
        <f t="shared" si="350"/>
        <v>0</v>
      </c>
      <c r="AS246" s="35">
        <f t="shared" si="350"/>
        <v>0</v>
      </c>
      <c r="AT246" s="35">
        <f t="shared" si="350"/>
        <v>0</v>
      </c>
      <c r="AU246" s="35">
        <f t="shared" si="350"/>
        <v>0</v>
      </c>
      <c r="AV246" s="35">
        <f t="shared" si="350"/>
        <v>0</v>
      </c>
      <c r="AW246" s="35">
        <f t="shared" si="350"/>
        <v>71.977847279375595</v>
      </c>
      <c r="AX246" s="35">
        <f t="shared" ref="AX246:BS246" si="351">IF(AX$2&gt;=$O246,IF(AX245-(AX245*HLOOKUP($O246,$R$2:$BS$34,32,FALSE))&lt;=0,AX245,AX245*HLOOKUP($O246,$R$2:$BS$34,32,FALSE)),0)</f>
        <v>68.378954915406823</v>
      </c>
      <c r="AY246" s="35">
        <f t="shared" si="351"/>
        <v>64.960007169636469</v>
      </c>
      <c r="AZ246" s="35">
        <f t="shared" si="351"/>
        <v>61.712006811154652</v>
      </c>
      <c r="BA246" s="35">
        <f t="shared" si="351"/>
        <v>58.626406470596919</v>
      </c>
      <c r="BB246" s="35">
        <f t="shared" si="351"/>
        <v>55.695086147067073</v>
      </c>
      <c r="BC246" s="35">
        <f t="shared" si="351"/>
        <v>52.91033183971372</v>
      </c>
      <c r="BD246" s="35">
        <f t="shared" si="351"/>
        <v>50.264815247728031</v>
      </c>
      <c r="BE246" s="35">
        <f t="shared" si="351"/>
        <v>47.751574485341628</v>
      </c>
      <c r="BF246" s="35">
        <f t="shared" si="351"/>
        <v>45.363995761074548</v>
      </c>
      <c r="BG246" s="35">
        <f t="shared" si="351"/>
        <v>43.09579597302082</v>
      </c>
      <c r="BH246" s="35">
        <f t="shared" si="351"/>
        <v>40.941006174369782</v>
      </c>
      <c r="BI246" s="35">
        <f t="shared" si="351"/>
        <v>38.893955865651293</v>
      </c>
      <c r="BJ246" s="35">
        <f t="shared" si="351"/>
        <v>36.949258072368728</v>
      </c>
      <c r="BK246" s="35">
        <f t="shared" si="351"/>
        <v>35.101795168750293</v>
      </c>
      <c r="BL246" s="35">
        <f t="shared" si="351"/>
        <v>33.346705410312772</v>
      </c>
      <c r="BM246" s="35">
        <f t="shared" si="351"/>
        <v>31.679370139797136</v>
      </c>
      <c r="BN246" s="35">
        <f t="shared" si="351"/>
        <v>30.095401632807281</v>
      </c>
      <c r="BO246" s="35">
        <f t="shared" si="351"/>
        <v>28.590631551166918</v>
      </c>
      <c r="BP246" s="35">
        <f t="shared" si="351"/>
        <v>27.161099973608572</v>
      </c>
      <c r="BQ246" s="35">
        <f t="shared" si="351"/>
        <v>25.803044974928145</v>
      </c>
      <c r="BR246" s="35">
        <f t="shared" si="351"/>
        <v>24.51289272618174</v>
      </c>
      <c r="BS246" s="35">
        <f t="shared" si="351"/>
        <v>23.287248089872651</v>
      </c>
    </row>
    <row r="247" spans="6:71" hidden="1" outlineLevel="1">
      <c r="F247" t="s">
        <v>195</v>
      </c>
      <c r="L247" s="22" t="s">
        <v>196</v>
      </c>
      <c r="O247" s="22">
        <v>33</v>
      </c>
      <c r="R247" s="35">
        <f t="shared" ref="R247:AW247" si="352">IF($O247=R$2,R$188,IF(R$2&gt;$O247,Q247-Q248,0))</f>
        <v>0</v>
      </c>
      <c r="S247" s="35">
        <f t="shared" si="352"/>
        <v>0</v>
      </c>
      <c r="T247" s="35">
        <f t="shared" si="352"/>
        <v>0</v>
      </c>
      <c r="U247" s="35">
        <f t="shared" si="352"/>
        <v>0</v>
      </c>
      <c r="V247" s="35">
        <f t="shared" si="352"/>
        <v>0</v>
      </c>
      <c r="W247" s="35">
        <f t="shared" si="352"/>
        <v>0</v>
      </c>
      <c r="X247" s="35">
        <f t="shared" si="352"/>
        <v>0</v>
      </c>
      <c r="Y247" s="35">
        <f t="shared" si="352"/>
        <v>0</v>
      </c>
      <c r="Z247" s="35">
        <f t="shared" si="352"/>
        <v>0</v>
      </c>
      <c r="AA247" s="35">
        <f t="shared" si="352"/>
        <v>0</v>
      </c>
      <c r="AB247" s="35">
        <f t="shared" si="352"/>
        <v>0</v>
      </c>
      <c r="AC247" s="35">
        <f t="shared" si="352"/>
        <v>0</v>
      </c>
      <c r="AD247" s="35">
        <f t="shared" si="352"/>
        <v>0</v>
      </c>
      <c r="AE247" s="35">
        <f t="shared" si="352"/>
        <v>0</v>
      </c>
      <c r="AF247" s="35">
        <f t="shared" si="352"/>
        <v>0</v>
      </c>
      <c r="AG247" s="35">
        <f t="shared" si="352"/>
        <v>0</v>
      </c>
      <c r="AH247" s="35">
        <f t="shared" si="352"/>
        <v>0</v>
      </c>
      <c r="AI247" s="35">
        <f t="shared" si="352"/>
        <v>0</v>
      </c>
      <c r="AJ247" s="35">
        <f t="shared" si="352"/>
        <v>0</v>
      </c>
      <c r="AK247" s="35">
        <f t="shared" si="352"/>
        <v>0</v>
      </c>
      <c r="AL247" s="35">
        <f t="shared" si="352"/>
        <v>0</v>
      </c>
      <c r="AM247" s="35">
        <f t="shared" si="352"/>
        <v>0</v>
      </c>
      <c r="AN247" s="35">
        <f t="shared" si="352"/>
        <v>0</v>
      </c>
      <c r="AO247" s="35">
        <f t="shared" si="352"/>
        <v>0</v>
      </c>
      <c r="AP247" s="35">
        <f t="shared" si="352"/>
        <v>0</v>
      </c>
      <c r="AQ247" s="35">
        <f t="shared" si="352"/>
        <v>0</v>
      </c>
      <c r="AR247" s="35">
        <f t="shared" si="352"/>
        <v>0</v>
      </c>
      <c r="AS247" s="35">
        <f t="shared" si="352"/>
        <v>0</v>
      </c>
      <c r="AT247" s="35">
        <f t="shared" si="352"/>
        <v>0</v>
      </c>
      <c r="AU247" s="35">
        <f t="shared" si="352"/>
        <v>0</v>
      </c>
      <c r="AV247" s="35">
        <f t="shared" si="352"/>
        <v>0</v>
      </c>
      <c r="AW247" s="35">
        <f t="shared" si="352"/>
        <v>0</v>
      </c>
      <c r="AX247" s="35">
        <f t="shared" ref="AX247:BS247" si="353">IF($O247=AX$2,AX$188,IF(AX$2&gt;$O247,AW247-AW248,0))</f>
        <v>1517.31707956579</v>
      </c>
      <c r="AY247" s="35">
        <f t="shared" si="353"/>
        <v>1441.4512255875004</v>
      </c>
      <c r="AZ247" s="35">
        <f t="shared" si="353"/>
        <v>1369.3786643081253</v>
      </c>
      <c r="BA247" s="35">
        <f t="shared" si="353"/>
        <v>1300.9097310927191</v>
      </c>
      <c r="BB247" s="35">
        <f t="shared" si="353"/>
        <v>1235.8642445380831</v>
      </c>
      <c r="BC247" s="35">
        <f t="shared" si="353"/>
        <v>1174.0710323111789</v>
      </c>
      <c r="BD247" s="35">
        <f t="shared" si="353"/>
        <v>1115.3674806956199</v>
      </c>
      <c r="BE247" s="35">
        <f t="shared" si="353"/>
        <v>1059.599106660839</v>
      </c>
      <c r="BF247" s="35">
        <f t="shared" si="353"/>
        <v>1006.619151327797</v>
      </c>
      <c r="BG247" s="35">
        <f t="shared" si="353"/>
        <v>956.28819376140711</v>
      </c>
      <c r="BH247" s="35">
        <f t="shared" si="353"/>
        <v>908.47378407333679</v>
      </c>
      <c r="BI247" s="35">
        <f t="shared" si="353"/>
        <v>863.05009486966992</v>
      </c>
      <c r="BJ247" s="35">
        <f t="shared" si="353"/>
        <v>819.8975901261864</v>
      </c>
      <c r="BK247" s="35">
        <f t="shared" si="353"/>
        <v>778.9027106198771</v>
      </c>
      <c r="BL247" s="35">
        <f t="shared" si="353"/>
        <v>739.95757508888323</v>
      </c>
      <c r="BM247" s="35">
        <f t="shared" si="353"/>
        <v>702.95969633443906</v>
      </c>
      <c r="BN247" s="35">
        <f t="shared" si="353"/>
        <v>667.81171151771707</v>
      </c>
      <c r="BO247" s="35">
        <f t="shared" si="353"/>
        <v>634.42112594183118</v>
      </c>
      <c r="BP247" s="35">
        <f t="shared" si="353"/>
        <v>602.70006964473964</v>
      </c>
      <c r="BQ247" s="35">
        <f t="shared" si="353"/>
        <v>572.56506616250272</v>
      </c>
      <c r="BR247" s="35">
        <f t="shared" si="353"/>
        <v>543.93681285437754</v>
      </c>
      <c r="BS247" s="35">
        <f t="shared" si="353"/>
        <v>516.73997221165871</v>
      </c>
    </row>
    <row r="248" spans="6:71" hidden="1" outlineLevel="1">
      <c r="F248" t="s">
        <v>197</v>
      </c>
      <c r="L248" s="22" t="s">
        <v>190</v>
      </c>
      <c r="O248" s="22">
        <v>33</v>
      </c>
      <c r="R248" s="35">
        <f t="shared" ref="R248:AW248" si="354">IF(R$2&gt;=$O248,IF(R247-(R247*HLOOKUP($O248,$R$2:$BS$34,32,FALSE))&lt;=0,R247,R247*HLOOKUP($O248,$R$2:$BS$34,32,FALSE)),0)</f>
        <v>0</v>
      </c>
      <c r="S248" s="35">
        <f t="shared" si="354"/>
        <v>0</v>
      </c>
      <c r="T248" s="35">
        <f t="shared" si="354"/>
        <v>0</v>
      </c>
      <c r="U248" s="35">
        <f t="shared" si="354"/>
        <v>0</v>
      </c>
      <c r="V248" s="35">
        <f t="shared" si="354"/>
        <v>0</v>
      </c>
      <c r="W248" s="35">
        <f t="shared" si="354"/>
        <v>0</v>
      </c>
      <c r="X248" s="35">
        <f t="shared" si="354"/>
        <v>0</v>
      </c>
      <c r="Y248" s="35">
        <f t="shared" si="354"/>
        <v>0</v>
      </c>
      <c r="Z248" s="35">
        <f t="shared" si="354"/>
        <v>0</v>
      </c>
      <c r="AA248" s="35">
        <f t="shared" si="354"/>
        <v>0</v>
      </c>
      <c r="AB248" s="35">
        <f t="shared" si="354"/>
        <v>0</v>
      </c>
      <c r="AC248" s="35">
        <f t="shared" si="354"/>
        <v>0</v>
      </c>
      <c r="AD248" s="35">
        <f t="shared" si="354"/>
        <v>0</v>
      </c>
      <c r="AE248" s="35">
        <f t="shared" si="354"/>
        <v>0</v>
      </c>
      <c r="AF248" s="35">
        <f t="shared" si="354"/>
        <v>0</v>
      </c>
      <c r="AG248" s="35">
        <f t="shared" si="354"/>
        <v>0</v>
      </c>
      <c r="AH248" s="35">
        <f t="shared" si="354"/>
        <v>0</v>
      </c>
      <c r="AI248" s="35">
        <f t="shared" si="354"/>
        <v>0</v>
      </c>
      <c r="AJ248" s="35">
        <f t="shared" si="354"/>
        <v>0</v>
      </c>
      <c r="AK248" s="35">
        <f t="shared" si="354"/>
        <v>0</v>
      </c>
      <c r="AL248" s="35">
        <f t="shared" si="354"/>
        <v>0</v>
      </c>
      <c r="AM248" s="35">
        <f t="shared" si="354"/>
        <v>0</v>
      </c>
      <c r="AN248" s="35">
        <f t="shared" si="354"/>
        <v>0</v>
      </c>
      <c r="AO248" s="35">
        <f t="shared" si="354"/>
        <v>0</v>
      </c>
      <c r="AP248" s="35">
        <f t="shared" si="354"/>
        <v>0</v>
      </c>
      <c r="AQ248" s="35">
        <f t="shared" si="354"/>
        <v>0</v>
      </c>
      <c r="AR248" s="35">
        <f t="shared" si="354"/>
        <v>0</v>
      </c>
      <c r="AS248" s="35">
        <f t="shared" si="354"/>
        <v>0</v>
      </c>
      <c r="AT248" s="35">
        <f t="shared" si="354"/>
        <v>0</v>
      </c>
      <c r="AU248" s="35">
        <f t="shared" si="354"/>
        <v>0</v>
      </c>
      <c r="AV248" s="35">
        <f t="shared" si="354"/>
        <v>0</v>
      </c>
      <c r="AW248" s="35">
        <f t="shared" si="354"/>
        <v>0</v>
      </c>
      <c r="AX248" s="35">
        <f t="shared" ref="AX248:BS248" si="355">IF(AX$2&gt;=$O248,IF(AX247-(AX247*HLOOKUP($O248,$R$2:$BS$34,32,FALSE))&lt;=0,AX247,AX247*HLOOKUP($O248,$R$2:$BS$34,32,FALSE)),0)</f>
        <v>75.865853978289508</v>
      </c>
      <c r="AY248" s="35">
        <f t="shared" si="355"/>
        <v>72.072561279375023</v>
      </c>
      <c r="AZ248" s="35">
        <f t="shared" si="355"/>
        <v>68.468933215406267</v>
      </c>
      <c r="BA248" s="35">
        <f t="shared" si="355"/>
        <v>65.045486554635957</v>
      </c>
      <c r="BB248" s="35">
        <f t="shared" si="355"/>
        <v>61.79321222690416</v>
      </c>
      <c r="BC248" s="35">
        <f t="shared" si="355"/>
        <v>58.703551615558951</v>
      </c>
      <c r="BD248" s="35">
        <f t="shared" si="355"/>
        <v>55.768374034780997</v>
      </c>
      <c r="BE248" s="35">
        <f t="shared" si="355"/>
        <v>52.97995533304195</v>
      </c>
      <c r="BF248" s="35">
        <f t="shared" si="355"/>
        <v>50.330957566389856</v>
      </c>
      <c r="BG248" s="35">
        <f t="shared" si="355"/>
        <v>47.814409688070356</v>
      </c>
      <c r="BH248" s="35">
        <f t="shared" si="355"/>
        <v>45.423689203666839</v>
      </c>
      <c r="BI248" s="35">
        <f t="shared" si="355"/>
        <v>43.152504743483497</v>
      </c>
      <c r="BJ248" s="35">
        <f t="shared" si="355"/>
        <v>40.994879506309324</v>
      </c>
      <c r="BK248" s="35">
        <f t="shared" si="355"/>
        <v>38.945135530993859</v>
      </c>
      <c r="BL248" s="35">
        <f t="shared" si="355"/>
        <v>36.997878754444166</v>
      </c>
      <c r="BM248" s="35">
        <f t="shared" si="355"/>
        <v>35.147984816721952</v>
      </c>
      <c r="BN248" s="35">
        <f t="shared" si="355"/>
        <v>33.390585575885858</v>
      </c>
      <c r="BO248" s="35">
        <f t="shared" si="355"/>
        <v>31.721056297091561</v>
      </c>
      <c r="BP248" s="35">
        <f t="shared" si="355"/>
        <v>30.135003482236982</v>
      </c>
      <c r="BQ248" s="35">
        <f t="shared" si="355"/>
        <v>28.628253308125139</v>
      </c>
      <c r="BR248" s="35">
        <f t="shared" si="355"/>
        <v>27.196840642718879</v>
      </c>
      <c r="BS248" s="35">
        <f t="shared" si="355"/>
        <v>25.836998610582938</v>
      </c>
    </row>
    <row r="249" spans="6:71" hidden="1" outlineLevel="1">
      <c r="F249" t="s">
        <v>195</v>
      </c>
      <c r="L249" s="22" t="s">
        <v>196</v>
      </c>
      <c r="O249" s="22">
        <v>34</v>
      </c>
      <c r="R249" s="35">
        <f t="shared" ref="R249:AW249" si="356">IF($O249=R$2,R$188,IF(R$2&gt;$O249,Q249-Q250,0))</f>
        <v>0</v>
      </c>
      <c r="S249" s="35">
        <f t="shared" si="356"/>
        <v>0</v>
      </c>
      <c r="T249" s="35">
        <f t="shared" si="356"/>
        <v>0</v>
      </c>
      <c r="U249" s="35">
        <f t="shared" si="356"/>
        <v>0</v>
      </c>
      <c r="V249" s="35">
        <f t="shared" si="356"/>
        <v>0</v>
      </c>
      <c r="W249" s="35">
        <f t="shared" si="356"/>
        <v>0</v>
      </c>
      <c r="X249" s="35">
        <f t="shared" si="356"/>
        <v>0</v>
      </c>
      <c r="Y249" s="35">
        <f t="shared" si="356"/>
        <v>0</v>
      </c>
      <c r="Z249" s="35">
        <f t="shared" si="356"/>
        <v>0</v>
      </c>
      <c r="AA249" s="35">
        <f t="shared" si="356"/>
        <v>0</v>
      </c>
      <c r="AB249" s="35">
        <f t="shared" si="356"/>
        <v>0</v>
      </c>
      <c r="AC249" s="35">
        <f t="shared" si="356"/>
        <v>0</v>
      </c>
      <c r="AD249" s="35">
        <f t="shared" si="356"/>
        <v>0</v>
      </c>
      <c r="AE249" s="35">
        <f t="shared" si="356"/>
        <v>0</v>
      </c>
      <c r="AF249" s="35">
        <f t="shared" si="356"/>
        <v>0</v>
      </c>
      <c r="AG249" s="35">
        <f t="shared" si="356"/>
        <v>0</v>
      </c>
      <c r="AH249" s="35">
        <f t="shared" si="356"/>
        <v>0</v>
      </c>
      <c r="AI249" s="35">
        <f t="shared" si="356"/>
        <v>0</v>
      </c>
      <c r="AJ249" s="35">
        <f t="shared" si="356"/>
        <v>0</v>
      </c>
      <c r="AK249" s="35">
        <f t="shared" si="356"/>
        <v>0</v>
      </c>
      <c r="AL249" s="35">
        <f t="shared" si="356"/>
        <v>0</v>
      </c>
      <c r="AM249" s="35">
        <f t="shared" si="356"/>
        <v>0</v>
      </c>
      <c r="AN249" s="35">
        <f t="shared" si="356"/>
        <v>0</v>
      </c>
      <c r="AO249" s="35">
        <f t="shared" si="356"/>
        <v>0</v>
      </c>
      <c r="AP249" s="35">
        <f t="shared" si="356"/>
        <v>0</v>
      </c>
      <c r="AQ249" s="35">
        <f t="shared" si="356"/>
        <v>0</v>
      </c>
      <c r="AR249" s="35">
        <f t="shared" si="356"/>
        <v>0</v>
      </c>
      <c r="AS249" s="35">
        <f t="shared" si="356"/>
        <v>0</v>
      </c>
      <c r="AT249" s="35">
        <f t="shared" si="356"/>
        <v>0</v>
      </c>
      <c r="AU249" s="35">
        <f t="shared" si="356"/>
        <v>0</v>
      </c>
      <c r="AV249" s="35">
        <f t="shared" si="356"/>
        <v>0</v>
      </c>
      <c r="AW249" s="35">
        <f t="shared" si="356"/>
        <v>0</v>
      </c>
      <c r="AX249" s="35">
        <f t="shared" ref="AX249:BS249" si="357">IF($O249=AX$2,AX$188,IF(AX$2&gt;$O249,AW249-AW250,0))</f>
        <v>0</v>
      </c>
      <c r="AY249" s="35">
        <f t="shared" si="357"/>
        <v>1598.0633787027389</v>
      </c>
      <c r="AZ249" s="35">
        <f t="shared" si="357"/>
        <v>1518.1602097676018</v>
      </c>
      <c r="BA249" s="35">
        <f t="shared" si="357"/>
        <v>1442.2521992792217</v>
      </c>
      <c r="BB249" s="35">
        <f t="shared" si="357"/>
        <v>1370.1395893152605</v>
      </c>
      <c r="BC249" s="35">
        <f t="shared" si="357"/>
        <v>1301.6326098494976</v>
      </c>
      <c r="BD249" s="35">
        <f t="shared" si="357"/>
        <v>1236.5509793570227</v>
      </c>
      <c r="BE249" s="35">
        <f t="shared" si="357"/>
        <v>1174.7234303891717</v>
      </c>
      <c r="BF249" s="35">
        <f t="shared" si="357"/>
        <v>1115.9872588697131</v>
      </c>
      <c r="BG249" s="35">
        <f t="shared" si="357"/>
        <v>1060.1878959262274</v>
      </c>
      <c r="BH249" s="35">
        <f t="shared" si="357"/>
        <v>1007.178501129916</v>
      </c>
      <c r="BI249" s="35">
        <f t="shared" si="357"/>
        <v>956.81957607342019</v>
      </c>
      <c r="BJ249" s="35">
        <f t="shared" si="357"/>
        <v>908.97859726974923</v>
      </c>
      <c r="BK249" s="35">
        <f t="shared" si="357"/>
        <v>863.52966740626175</v>
      </c>
      <c r="BL249" s="35">
        <f t="shared" si="357"/>
        <v>820.35318403594863</v>
      </c>
      <c r="BM249" s="35">
        <f t="shared" si="357"/>
        <v>779.33552483415122</v>
      </c>
      <c r="BN249" s="35">
        <f t="shared" si="357"/>
        <v>740.36874859244369</v>
      </c>
      <c r="BO249" s="35">
        <f t="shared" si="357"/>
        <v>703.35031116282153</v>
      </c>
      <c r="BP249" s="35">
        <f t="shared" si="357"/>
        <v>668.18279560468045</v>
      </c>
      <c r="BQ249" s="35">
        <f t="shared" si="357"/>
        <v>634.77365582444645</v>
      </c>
      <c r="BR249" s="35">
        <f t="shared" si="357"/>
        <v>603.03497303322411</v>
      </c>
      <c r="BS249" s="35">
        <f t="shared" si="357"/>
        <v>572.88322438156285</v>
      </c>
    </row>
    <row r="250" spans="6:71" hidden="1" outlineLevel="1">
      <c r="F250" t="s">
        <v>197</v>
      </c>
      <c r="L250" s="22" t="s">
        <v>190</v>
      </c>
      <c r="O250" s="22">
        <v>34</v>
      </c>
      <c r="R250" s="35">
        <f t="shared" ref="R250:AW250" si="358">IF(R$2&gt;=$O250,IF(R249-(R249*HLOOKUP($O250,$R$2:$BS$34,32,FALSE))&lt;=0,R249,R249*HLOOKUP($O250,$R$2:$BS$34,32,FALSE)),0)</f>
        <v>0</v>
      </c>
      <c r="S250" s="35">
        <f t="shared" si="358"/>
        <v>0</v>
      </c>
      <c r="T250" s="35">
        <f t="shared" si="358"/>
        <v>0</v>
      </c>
      <c r="U250" s="35">
        <f t="shared" si="358"/>
        <v>0</v>
      </c>
      <c r="V250" s="35">
        <f t="shared" si="358"/>
        <v>0</v>
      </c>
      <c r="W250" s="35">
        <f t="shared" si="358"/>
        <v>0</v>
      </c>
      <c r="X250" s="35">
        <f t="shared" si="358"/>
        <v>0</v>
      </c>
      <c r="Y250" s="35">
        <f t="shared" si="358"/>
        <v>0</v>
      </c>
      <c r="Z250" s="35">
        <f t="shared" si="358"/>
        <v>0</v>
      </c>
      <c r="AA250" s="35">
        <f t="shared" si="358"/>
        <v>0</v>
      </c>
      <c r="AB250" s="35">
        <f t="shared" si="358"/>
        <v>0</v>
      </c>
      <c r="AC250" s="35">
        <f t="shared" si="358"/>
        <v>0</v>
      </c>
      <c r="AD250" s="35">
        <f t="shared" si="358"/>
        <v>0</v>
      </c>
      <c r="AE250" s="35">
        <f t="shared" si="358"/>
        <v>0</v>
      </c>
      <c r="AF250" s="35">
        <f t="shared" si="358"/>
        <v>0</v>
      </c>
      <c r="AG250" s="35">
        <f t="shared" si="358"/>
        <v>0</v>
      </c>
      <c r="AH250" s="35">
        <f t="shared" si="358"/>
        <v>0</v>
      </c>
      <c r="AI250" s="35">
        <f t="shared" si="358"/>
        <v>0</v>
      </c>
      <c r="AJ250" s="35">
        <f t="shared" si="358"/>
        <v>0</v>
      </c>
      <c r="AK250" s="35">
        <f t="shared" si="358"/>
        <v>0</v>
      </c>
      <c r="AL250" s="35">
        <f t="shared" si="358"/>
        <v>0</v>
      </c>
      <c r="AM250" s="35">
        <f t="shared" si="358"/>
        <v>0</v>
      </c>
      <c r="AN250" s="35">
        <f t="shared" si="358"/>
        <v>0</v>
      </c>
      <c r="AO250" s="35">
        <f t="shared" si="358"/>
        <v>0</v>
      </c>
      <c r="AP250" s="35">
        <f t="shared" si="358"/>
        <v>0</v>
      </c>
      <c r="AQ250" s="35">
        <f t="shared" si="358"/>
        <v>0</v>
      </c>
      <c r="AR250" s="35">
        <f t="shared" si="358"/>
        <v>0</v>
      </c>
      <c r="AS250" s="35">
        <f t="shared" si="358"/>
        <v>0</v>
      </c>
      <c r="AT250" s="35">
        <f t="shared" si="358"/>
        <v>0</v>
      </c>
      <c r="AU250" s="35">
        <f t="shared" si="358"/>
        <v>0</v>
      </c>
      <c r="AV250" s="35">
        <f t="shared" si="358"/>
        <v>0</v>
      </c>
      <c r="AW250" s="35">
        <f t="shared" si="358"/>
        <v>0</v>
      </c>
      <c r="AX250" s="35">
        <f t="shared" ref="AX250:BS250" si="359">IF(AX$2&gt;=$O250,IF(AX249-(AX249*HLOOKUP($O250,$R$2:$BS$34,32,FALSE))&lt;=0,AX249,AX249*HLOOKUP($O250,$R$2:$BS$34,32,FALSE)),0)</f>
        <v>0</v>
      </c>
      <c r="AY250" s="35">
        <f t="shared" si="359"/>
        <v>79.903168935136947</v>
      </c>
      <c r="AZ250" s="35">
        <f t="shared" si="359"/>
        <v>75.9080104883801</v>
      </c>
      <c r="BA250" s="35">
        <f t="shared" si="359"/>
        <v>72.112609963961091</v>
      </c>
      <c r="BB250" s="35">
        <f t="shared" si="359"/>
        <v>68.506979465763024</v>
      </c>
      <c r="BC250" s="35">
        <f t="shared" si="359"/>
        <v>65.081630492474886</v>
      </c>
      <c r="BD250" s="35">
        <f t="shared" si="359"/>
        <v>61.827548967851136</v>
      </c>
      <c r="BE250" s="35">
        <f t="shared" si="359"/>
        <v>58.736171519458587</v>
      </c>
      <c r="BF250" s="35">
        <f t="shared" si="359"/>
        <v>55.799362943485654</v>
      </c>
      <c r="BG250" s="35">
        <f t="shared" si="359"/>
        <v>53.009394796311369</v>
      </c>
      <c r="BH250" s="35">
        <f t="shared" si="359"/>
        <v>50.358925056495799</v>
      </c>
      <c r="BI250" s="35">
        <f t="shared" si="359"/>
        <v>47.840978803671014</v>
      </c>
      <c r="BJ250" s="35">
        <f t="shared" si="359"/>
        <v>45.448929863487464</v>
      </c>
      <c r="BK250" s="35">
        <f t="shared" si="359"/>
        <v>43.176483370313093</v>
      </c>
      <c r="BL250" s="35">
        <f t="shared" si="359"/>
        <v>41.017659201797436</v>
      </c>
      <c r="BM250" s="35">
        <f t="shared" si="359"/>
        <v>38.966776241707564</v>
      </c>
      <c r="BN250" s="35">
        <f t="shared" si="359"/>
        <v>37.018437429622189</v>
      </c>
      <c r="BO250" s="35">
        <f t="shared" si="359"/>
        <v>35.167515558141076</v>
      </c>
      <c r="BP250" s="35">
        <f t="shared" si="359"/>
        <v>33.409139780234021</v>
      </c>
      <c r="BQ250" s="35">
        <f t="shared" si="359"/>
        <v>31.738682791222324</v>
      </c>
      <c r="BR250" s="35">
        <f t="shared" si="359"/>
        <v>30.151748651661208</v>
      </c>
      <c r="BS250" s="35">
        <f t="shared" si="359"/>
        <v>28.644161219078143</v>
      </c>
    </row>
    <row r="251" spans="6:71" hidden="1" outlineLevel="1">
      <c r="F251" t="s">
        <v>195</v>
      </c>
      <c r="L251" s="22" t="s">
        <v>196</v>
      </c>
      <c r="O251" s="22">
        <v>35</v>
      </c>
      <c r="R251" s="35">
        <f t="shared" ref="R251:AW251" si="360">IF($O251=R$2,R$188,IF(R$2&gt;$O251,Q251-Q252,0))</f>
        <v>0</v>
      </c>
      <c r="S251" s="35">
        <f t="shared" si="360"/>
        <v>0</v>
      </c>
      <c r="T251" s="35">
        <f t="shared" si="360"/>
        <v>0</v>
      </c>
      <c r="U251" s="35">
        <f t="shared" si="360"/>
        <v>0</v>
      </c>
      <c r="V251" s="35">
        <f t="shared" si="360"/>
        <v>0</v>
      </c>
      <c r="W251" s="35">
        <f t="shared" si="360"/>
        <v>0</v>
      </c>
      <c r="X251" s="35">
        <f t="shared" si="360"/>
        <v>0</v>
      </c>
      <c r="Y251" s="35">
        <f t="shared" si="360"/>
        <v>0</v>
      </c>
      <c r="Z251" s="35">
        <f t="shared" si="360"/>
        <v>0</v>
      </c>
      <c r="AA251" s="35">
        <f t="shared" si="360"/>
        <v>0</v>
      </c>
      <c r="AB251" s="35">
        <f t="shared" si="360"/>
        <v>0</v>
      </c>
      <c r="AC251" s="35">
        <f t="shared" si="360"/>
        <v>0</v>
      </c>
      <c r="AD251" s="35">
        <f t="shared" si="360"/>
        <v>0</v>
      </c>
      <c r="AE251" s="35">
        <f t="shared" si="360"/>
        <v>0</v>
      </c>
      <c r="AF251" s="35">
        <f t="shared" si="360"/>
        <v>0</v>
      </c>
      <c r="AG251" s="35">
        <f t="shared" si="360"/>
        <v>0</v>
      </c>
      <c r="AH251" s="35">
        <f t="shared" si="360"/>
        <v>0</v>
      </c>
      <c r="AI251" s="35">
        <f t="shared" si="360"/>
        <v>0</v>
      </c>
      <c r="AJ251" s="35">
        <f t="shared" si="360"/>
        <v>0</v>
      </c>
      <c r="AK251" s="35">
        <f t="shared" si="360"/>
        <v>0</v>
      </c>
      <c r="AL251" s="35">
        <f t="shared" si="360"/>
        <v>0</v>
      </c>
      <c r="AM251" s="35">
        <f t="shared" si="360"/>
        <v>0</v>
      </c>
      <c r="AN251" s="35">
        <f t="shared" si="360"/>
        <v>0</v>
      </c>
      <c r="AO251" s="35">
        <f t="shared" si="360"/>
        <v>0</v>
      </c>
      <c r="AP251" s="35">
        <f t="shared" si="360"/>
        <v>0</v>
      </c>
      <c r="AQ251" s="35">
        <f t="shared" si="360"/>
        <v>0</v>
      </c>
      <c r="AR251" s="35">
        <f t="shared" si="360"/>
        <v>0</v>
      </c>
      <c r="AS251" s="35">
        <f t="shared" si="360"/>
        <v>0</v>
      </c>
      <c r="AT251" s="35">
        <f t="shared" si="360"/>
        <v>0</v>
      </c>
      <c r="AU251" s="35">
        <f t="shared" si="360"/>
        <v>0</v>
      </c>
      <c r="AV251" s="35">
        <f t="shared" si="360"/>
        <v>0</v>
      </c>
      <c r="AW251" s="35">
        <f t="shared" si="360"/>
        <v>0</v>
      </c>
      <c r="AX251" s="35">
        <f t="shared" ref="AX251:BS251" si="361">IF($O251=AX$2,AX$188,IF(AX$2&gt;$O251,AW251-AW252,0))</f>
        <v>0</v>
      </c>
      <c r="AY251" s="35">
        <f t="shared" si="361"/>
        <v>0</v>
      </c>
      <c r="AZ251" s="35">
        <f t="shared" si="361"/>
        <v>1681.8131584680452</v>
      </c>
      <c r="BA251" s="35">
        <f t="shared" si="361"/>
        <v>1597.722500544643</v>
      </c>
      <c r="BB251" s="35">
        <f t="shared" si="361"/>
        <v>1517.8363755174109</v>
      </c>
      <c r="BC251" s="35">
        <f t="shared" si="361"/>
        <v>1441.9445567415405</v>
      </c>
      <c r="BD251" s="35">
        <f t="shared" si="361"/>
        <v>1369.8473289044634</v>
      </c>
      <c r="BE251" s="35">
        <f t="shared" si="361"/>
        <v>1301.3549624592404</v>
      </c>
      <c r="BF251" s="35">
        <f t="shared" si="361"/>
        <v>1236.2872143362783</v>
      </c>
      <c r="BG251" s="35">
        <f t="shared" si="361"/>
        <v>1174.4728536194643</v>
      </c>
      <c r="BH251" s="35">
        <f t="shared" si="361"/>
        <v>1115.7492109384912</v>
      </c>
      <c r="BI251" s="35">
        <f t="shared" si="361"/>
        <v>1059.9617503915665</v>
      </c>
      <c r="BJ251" s="35">
        <f t="shared" si="361"/>
        <v>1006.9636628719882</v>
      </c>
      <c r="BK251" s="35">
        <f t="shared" si="361"/>
        <v>956.61547972838878</v>
      </c>
      <c r="BL251" s="35">
        <f t="shared" si="361"/>
        <v>908.78470574196933</v>
      </c>
      <c r="BM251" s="35">
        <f t="shared" si="361"/>
        <v>863.34547045487091</v>
      </c>
      <c r="BN251" s="35">
        <f t="shared" si="361"/>
        <v>820.17819693212732</v>
      </c>
      <c r="BO251" s="35">
        <f t="shared" si="361"/>
        <v>779.16928708552098</v>
      </c>
      <c r="BP251" s="35">
        <f t="shared" si="361"/>
        <v>740.21082273124489</v>
      </c>
      <c r="BQ251" s="35">
        <f t="shared" si="361"/>
        <v>703.20028159468268</v>
      </c>
      <c r="BR251" s="35">
        <f t="shared" si="361"/>
        <v>668.0402675149486</v>
      </c>
      <c r="BS251" s="35">
        <f t="shared" si="361"/>
        <v>634.63825413920119</v>
      </c>
    </row>
    <row r="252" spans="6:71" hidden="1" outlineLevel="1">
      <c r="F252" t="s">
        <v>197</v>
      </c>
      <c r="L252" s="22" t="s">
        <v>190</v>
      </c>
      <c r="O252" s="22">
        <v>35</v>
      </c>
      <c r="R252" s="35">
        <f t="shared" ref="R252:AW252" si="362">IF(R$2&gt;=$O252,IF(R251-(R251*HLOOKUP($O252,$R$2:$BS$34,32,FALSE))&lt;=0,R251,R251*HLOOKUP($O252,$R$2:$BS$34,32,FALSE)),0)</f>
        <v>0</v>
      </c>
      <c r="S252" s="35">
        <f t="shared" si="362"/>
        <v>0</v>
      </c>
      <c r="T252" s="35">
        <f t="shared" si="362"/>
        <v>0</v>
      </c>
      <c r="U252" s="35">
        <f t="shared" si="362"/>
        <v>0</v>
      </c>
      <c r="V252" s="35">
        <f t="shared" si="362"/>
        <v>0</v>
      </c>
      <c r="W252" s="35">
        <f t="shared" si="362"/>
        <v>0</v>
      </c>
      <c r="X252" s="35">
        <f t="shared" si="362"/>
        <v>0</v>
      </c>
      <c r="Y252" s="35">
        <f t="shared" si="362"/>
        <v>0</v>
      </c>
      <c r="Z252" s="35">
        <f t="shared" si="362"/>
        <v>0</v>
      </c>
      <c r="AA252" s="35">
        <f t="shared" si="362"/>
        <v>0</v>
      </c>
      <c r="AB252" s="35">
        <f t="shared" si="362"/>
        <v>0</v>
      </c>
      <c r="AC252" s="35">
        <f t="shared" si="362"/>
        <v>0</v>
      </c>
      <c r="AD252" s="35">
        <f t="shared" si="362"/>
        <v>0</v>
      </c>
      <c r="AE252" s="35">
        <f t="shared" si="362"/>
        <v>0</v>
      </c>
      <c r="AF252" s="35">
        <f t="shared" si="362"/>
        <v>0</v>
      </c>
      <c r="AG252" s="35">
        <f t="shared" si="362"/>
        <v>0</v>
      </c>
      <c r="AH252" s="35">
        <f t="shared" si="362"/>
        <v>0</v>
      </c>
      <c r="AI252" s="35">
        <f t="shared" si="362"/>
        <v>0</v>
      </c>
      <c r="AJ252" s="35">
        <f t="shared" si="362"/>
        <v>0</v>
      </c>
      <c r="AK252" s="35">
        <f t="shared" si="362"/>
        <v>0</v>
      </c>
      <c r="AL252" s="35">
        <f t="shared" si="362"/>
        <v>0</v>
      </c>
      <c r="AM252" s="35">
        <f t="shared" si="362"/>
        <v>0</v>
      </c>
      <c r="AN252" s="35">
        <f t="shared" si="362"/>
        <v>0</v>
      </c>
      <c r="AO252" s="35">
        <f t="shared" si="362"/>
        <v>0</v>
      </c>
      <c r="AP252" s="35">
        <f t="shared" si="362"/>
        <v>0</v>
      </c>
      <c r="AQ252" s="35">
        <f t="shared" si="362"/>
        <v>0</v>
      </c>
      <c r="AR252" s="35">
        <f t="shared" si="362"/>
        <v>0</v>
      </c>
      <c r="AS252" s="35">
        <f t="shared" si="362"/>
        <v>0</v>
      </c>
      <c r="AT252" s="35">
        <f t="shared" si="362"/>
        <v>0</v>
      </c>
      <c r="AU252" s="35">
        <f t="shared" si="362"/>
        <v>0</v>
      </c>
      <c r="AV252" s="35">
        <f t="shared" si="362"/>
        <v>0</v>
      </c>
      <c r="AW252" s="35">
        <f t="shared" si="362"/>
        <v>0</v>
      </c>
      <c r="AX252" s="35">
        <f t="shared" ref="AX252:BS252" si="363">IF(AX$2&gt;=$O252,IF(AX251-(AX251*HLOOKUP($O252,$R$2:$BS$34,32,FALSE))&lt;=0,AX251,AX251*HLOOKUP($O252,$R$2:$BS$34,32,FALSE)),0)</f>
        <v>0</v>
      </c>
      <c r="AY252" s="35">
        <f t="shared" si="363"/>
        <v>0</v>
      </c>
      <c r="AZ252" s="35">
        <f t="shared" si="363"/>
        <v>84.090657923402262</v>
      </c>
      <c r="BA252" s="35">
        <f t="shared" si="363"/>
        <v>79.886125027232154</v>
      </c>
      <c r="BB252" s="35">
        <f t="shared" si="363"/>
        <v>75.891818775870547</v>
      </c>
      <c r="BC252" s="35">
        <f t="shared" si="363"/>
        <v>72.097227837077028</v>
      </c>
      <c r="BD252" s="35">
        <f t="shared" si="363"/>
        <v>68.492366445223169</v>
      </c>
      <c r="BE252" s="35">
        <f t="shared" si="363"/>
        <v>65.067748122962016</v>
      </c>
      <c r="BF252" s="35">
        <f t="shared" si="363"/>
        <v>61.814360716813923</v>
      </c>
      <c r="BG252" s="35">
        <f t="shared" si="363"/>
        <v>58.723642680973221</v>
      </c>
      <c r="BH252" s="35">
        <f t="shared" si="363"/>
        <v>55.787460546924564</v>
      </c>
      <c r="BI252" s="35">
        <f t="shared" si="363"/>
        <v>52.998087519578327</v>
      </c>
      <c r="BJ252" s="35">
        <f t="shared" si="363"/>
        <v>50.348183143599414</v>
      </c>
      <c r="BK252" s="35">
        <f t="shared" si="363"/>
        <v>47.830773986419445</v>
      </c>
      <c r="BL252" s="35">
        <f t="shared" si="363"/>
        <v>45.439235287098469</v>
      </c>
      <c r="BM252" s="35">
        <f t="shared" si="363"/>
        <v>43.16727352274355</v>
      </c>
      <c r="BN252" s="35">
        <f t="shared" si="363"/>
        <v>41.008909846606372</v>
      </c>
      <c r="BO252" s="35">
        <f t="shared" si="363"/>
        <v>38.958464354276053</v>
      </c>
      <c r="BP252" s="35">
        <f t="shared" si="363"/>
        <v>37.010541136562246</v>
      </c>
      <c r="BQ252" s="35">
        <f t="shared" si="363"/>
        <v>35.160014079734133</v>
      </c>
      <c r="BR252" s="35">
        <f t="shared" si="363"/>
        <v>33.40201337574743</v>
      </c>
      <c r="BS252" s="35">
        <f t="shared" si="363"/>
        <v>31.73191270696006</v>
      </c>
    </row>
    <row r="253" spans="6:71" hidden="1" outlineLevel="1">
      <c r="F253" t="s">
        <v>195</v>
      </c>
      <c r="L253" s="22" t="s">
        <v>196</v>
      </c>
      <c r="O253" s="22">
        <v>36</v>
      </c>
      <c r="R253" s="35">
        <f t="shared" ref="R253:AW253" si="364">IF($O253=R$2,R$188,IF(R$2&gt;$O253,Q253-Q254,0))</f>
        <v>0</v>
      </c>
      <c r="S253" s="35">
        <f t="shared" si="364"/>
        <v>0</v>
      </c>
      <c r="T253" s="35">
        <f t="shared" si="364"/>
        <v>0</v>
      </c>
      <c r="U253" s="35">
        <f t="shared" si="364"/>
        <v>0</v>
      </c>
      <c r="V253" s="35">
        <f t="shared" si="364"/>
        <v>0</v>
      </c>
      <c r="W253" s="35">
        <f t="shared" si="364"/>
        <v>0</v>
      </c>
      <c r="X253" s="35">
        <f t="shared" si="364"/>
        <v>0</v>
      </c>
      <c r="Y253" s="35">
        <f t="shared" si="364"/>
        <v>0</v>
      </c>
      <c r="Z253" s="35">
        <f t="shared" si="364"/>
        <v>0</v>
      </c>
      <c r="AA253" s="35">
        <f t="shared" si="364"/>
        <v>0</v>
      </c>
      <c r="AB253" s="35">
        <f t="shared" si="364"/>
        <v>0</v>
      </c>
      <c r="AC253" s="35">
        <f t="shared" si="364"/>
        <v>0</v>
      </c>
      <c r="AD253" s="35">
        <f t="shared" si="364"/>
        <v>0</v>
      </c>
      <c r="AE253" s="35">
        <f t="shared" si="364"/>
        <v>0</v>
      </c>
      <c r="AF253" s="35">
        <f t="shared" si="364"/>
        <v>0</v>
      </c>
      <c r="AG253" s="35">
        <f t="shared" si="364"/>
        <v>0</v>
      </c>
      <c r="AH253" s="35">
        <f t="shared" si="364"/>
        <v>0</v>
      </c>
      <c r="AI253" s="35">
        <f t="shared" si="364"/>
        <v>0</v>
      </c>
      <c r="AJ253" s="35">
        <f t="shared" si="364"/>
        <v>0</v>
      </c>
      <c r="AK253" s="35">
        <f t="shared" si="364"/>
        <v>0</v>
      </c>
      <c r="AL253" s="35">
        <f t="shared" si="364"/>
        <v>0</v>
      </c>
      <c r="AM253" s="35">
        <f t="shared" si="364"/>
        <v>0</v>
      </c>
      <c r="AN253" s="35">
        <f t="shared" si="364"/>
        <v>0</v>
      </c>
      <c r="AO253" s="35">
        <f t="shared" si="364"/>
        <v>0</v>
      </c>
      <c r="AP253" s="35">
        <f t="shared" si="364"/>
        <v>0</v>
      </c>
      <c r="AQ253" s="35">
        <f t="shared" si="364"/>
        <v>0</v>
      </c>
      <c r="AR253" s="35">
        <f t="shared" si="364"/>
        <v>0</v>
      </c>
      <c r="AS253" s="35">
        <f t="shared" si="364"/>
        <v>0</v>
      </c>
      <c r="AT253" s="35">
        <f t="shared" si="364"/>
        <v>0</v>
      </c>
      <c r="AU253" s="35">
        <f t="shared" si="364"/>
        <v>0</v>
      </c>
      <c r="AV253" s="35">
        <f t="shared" si="364"/>
        <v>0</v>
      </c>
      <c r="AW253" s="35">
        <f t="shared" si="364"/>
        <v>0</v>
      </c>
      <c r="AX253" s="35">
        <f t="shared" ref="AX253:BS253" si="365">IF($O253=AX$2,AX$188,IF(AX$2&gt;$O253,AW253-AW254,0))</f>
        <v>0</v>
      </c>
      <c r="AY253" s="35">
        <f t="shared" si="365"/>
        <v>0</v>
      </c>
      <c r="AZ253" s="35">
        <f t="shared" si="365"/>
        <v>0</v>
      </c>
      <c r="BA253" s="35">
        <f t="shared" si="365"/>
        <v>1768.7638090608732</v>
      </c>
      <c r="BB253" s="35">
        <f t="shared" si="365"/>
        <v>1680.3256186078295</v>
      </c>
      <c r="BC253" s="35">
        <f t="shared" si="365"/>
        <v>1596.309337677438</v>
      </c>
      <c r="BD253" s="35">
        <f t="shared" si="365"/>
        <v>1516.493870793566</v>
      </c>
      <c r="BE253" s="35">
        <f t="shared" si="365"/>
        <v>1440.6691772538877</v>
      </c>
      <c r="BF253" s="35">
        <f t="shared" si="365"/>
        <v>1368.6357183911932</v>
      </c>
      <c r="BG253" s="35">
        <f t="shared" si="365"/>
        <v>1300.2039324716336</v>
      </c>
      <c r="BH253" s="35">
        <f t="shared" si="365"/>
        <v>1235.193735848052</v>
      </c>
      <c r="BI253" s="35">
        <f t="shared" si="365"/>
        <v>1173.4340490556494</v>
      </c>
      <c r="BJ253" s="35">
        <f t="shared" si="365"/>
        <v>1114.762346602867</v>
      </c>
      <c r="BK253" s="35">
        <f t="shared" si="365"/>
        <v>1059.0242292727237</v>
      </c>
      <c r="BL253" s="35">
        <f t="shared" si="365"/>
        <v>1006.0730178090876</v>
      </c>
      <c r="BM253" s="35">
        <f t="shared" si="365"/>
        <v>955.76936691863318</v>
      </c>
      <c r="BN253" s="35">
        <f t="shared" si="365"/>
        <v>907.98089857270156</v>
      </c>
      <c r="BO253" s="35">
        <f t="shared" si="365"/>
        <v>862.58185364406654</v>
      </c>
      <c r="BP253" s="35">
        <f t="shared" si="365"/>
        <v>819.45276096186319</v>
      </c>
      <c r="BQ253" s="35">
        <f t="shared" si="365"/>
        <v>778.48012291377006</v>
      </c>
      <c r="BR253" s="35">
        <f t="shared" si="365"/>
        <v>739.55611676808155</v>
      </c>
      <c r="BS253" s="35">
        <f t="shared" si="365"/>
        <v>702.57831092967751</v>
      </c>
    </row>
    <row r="254" spans="6:71" hidden="1" outlineLevel="1">
      <c r="F254" t="s">
        <v>197</v>
      </c>
      <c r="L254" s="22" t="s">
        <v>190</v>
      </c>
      <c r="O254" s="22">
        <v>36</v>
      </c>
      <c r="R254" s="35">
        <f t="shared" ref="R254:AW254" si="366">IF(R$2&gt;=$O254,IF(R253-(R253*HLOOKUP($O254,$R$2:$BS$34,32,FALSE))&lt;=0,R253,R253*HLOOKUP($O254,$R$2:$BS$34,32,FALSE)),0)</f>
        <v>0</v>
      </c>
      <c r="S254" s="35">
        <f t="shared" si="366"/>
        <v>0</v>
      </c>
      <c r="T254" s="35">
        <f t="shared" si="366"/>
        <v>0</v>
      </c>
      <c r="U254" s="35">
        <f t="shared" si="366"/>
        <v>0</v>
      </c>
      <c r="V254" s="35">
        <f t="shared" si="366"/>
        <v>0</v>
      </c>
      <c r="W254" s="35">
        <f t="shared" si="366"/>
        <v>0</v>
      </c>
      <c r="X254" s="35">
        <f t="shared" si="366"/>
        <v>0</v>
      </c>
      <c r="Y254" s="35">
        <f t="shared" si="366"/>
        <v>0</v>
      </c>
      <c r="Z254" s="35">
        <f t="shared" si="366"/>
        <v>0</v>
      </c>
      <c r="AA254" s="35">
        <f t="shared" si="366"/>
        <v>0</v>
      </c>
      <c r="AB254" s="35">
        <f t="shared" si="366"/>
        <v>0</v>
      </c>
      <c r="AC254" s="35">
        <f t="shared" si="366"/>
        <v>0</v>
      </c>
      <c r="AD254" s="35">
        <f t="shared" si="366"/>
        <v>0</v>
      </c>
      <c r="AE254" s="35">
        <f t="shared" si="366"/>
        <v>0</v>
      </c>
      <c r="AF254" s="35">
        <f t="shared" si="366"/>
        <v>0</v>
      </c>
      <c r="AG254" s="35">
        <f t="shared" si="366"/>
        <v>0</v>
      </c>
      <c r="AH254" s="35">
        <f t="shared" si="366"/>
        <v>0</v>
      </c>
      <c r="AI254" s="35">
        <f t="shared" si="366"/>
        <v>0</v>
      </c>
      <c r="AJ254" s="35">
        <f t="shared" si="366"/>
        <v>0</v>
      </c>
      <c r="AK254" s="35">
        <f t="shared" si="366"/>
        <v>0</v>
      </c>
      <c r="AL254" s="35">
        <f t="shared" si="366"/>
        <v>0</v>
      </c>
      <c r="AM254" s="35">
        <f t="shared" si="366"/>
        <v>0</v>
      </c>
      <c r="AN254" s="35">
        <f t="shared" si="366"/>
        <v>0</v>
      </c>
      <c r="AO254" s="35">
        <f t="shared" si="366"/>
        <v>0</v>
      </c>
      <c r="AP254" s="35">
        <f t="shared" si="366"/>
        <v>0</v>
      </c>
      <c r="AQ254" s="35">
        <f t="shared" si="366"/>
        <v>0</v>
      </c>
      <c r="AR254" s="35">
        <f t="shared" si="366"/>
        <v>0</v>
      </c>
      <c r="AS254" s="35">
        <f t="shared" si="366"/>
        <v>0</v>
      </c>
      <c r="AT254" s="35">
        <f t="shared" si="366"/>
        <v>0</v>
      </c>
      <c r="AU254" s="35">
        <f t="shared" si="366"/>
        <v>0</v>
      </c>
      <c r="AV254" s="35">
        <f t="shared" si="366"/>
        <v>0</v>
      </c>
      <c r="AW254" s="35">
        <f t="shared" si="366"/>
        <v>0</v>
      </c>
      <c r="AX254" s="35">
        <f t="shared" ref="AX254:BS254" si="367">IF(AX$2&gt;=$O254,IF(AX253-(AX253*HLOOKUP($O254,$R$2:$BS$34,32,FALSE))&lt;=0,AX253,AX253*HLOOKUP($O254,$R$2:$BS$34,32,FALSE)),0)</f>
        <v>0</v>
      </c>
      <c r="AY254" s="35">
        <f t="shared" si="367"/>
        <v>0</v>
      </c>
      <c r="AZ254" s="35">
        <f t="shared" si="367"/>
        <v>0</v>
      </c>
      <c r="BA254" s="35">
        <f t="shared" si="367"/>
        <v>88.43819045304366</v>
      </c>
      <c r="BB254" s="35">
        <f t="shared" si="367"/>
        <v>84.016280930391474</v>
      </c>
      <c r="BC254" s="35">
        <f t="shared" si="367"/>
        <v>79.815466883871906</v>
      </c>
      <c r="BD254" s="35">
        <f t="shared" si="367"/>
        <v>75.824693539678307</v>
      </c>
      <c r="BE254" s="35">
        <f t="shared" si="367"/>
        <v>72.033458862694388</v>
      </c>
      <c r="BF254" s="35">
        <f t="shared" si="367"/>
        <v>68.431785919559658</v>
      </c>
      <c r="BG254" s="35">
        <f t="shared" si="367"/>
        <v>65.010196623581677</v>
      </c>
      <c r="BH254" s="35">
        <f t="shared" si="367"/>
        <v>61.759686792402604</v>
      </c>
      <c r="BI254" s="35">
        <f t="shared" si="367"/>
        <v>58.671702452782476</v>
      </c>
      <c r="BJ254" s="35">
        <f t="shared" si="367"/>
        <v>55.738117330143353</v>
      </c>
      <c r="BK254" s="35">
        <f t="shared" si="367"/>
        <v>52.951211463636184</v>
      </c>
      <c r="BL254" s="35">
        <f t="shared" si="367"/>
        <v>50.303650890454378</v>
      </c>
      <c r="BM254" s="35">
        <f t="shared" si="367"/>
        <v>47.788468345931662</v>
      </c>
      <c r="BN254" s="35">
        <f t="shared" si="367"/>
        <v>45.399044928635078</v>
      </c>
      <c r="BO254" s="35">
        <f t="shared" si="367"/>
        <v>43.129092682203328</v>
      </c>
      <c r="BP254" s="35">
        <f t="shared" si="367"/>
        <v>40.97263804809316</v>
      </c>
      <c r="BQ254" s="35">
        <f t="shared" si="367"/>
        <v>38.924006145688509</v>
      </c>
      <c r="BR254" s="35">
        <f t="shared" si="367"/>
        <v>36.97780583840408</v>
      </c>
      <c r="BS254" s="35">
        <f t="shared" si="367"/>
        <v>35.128915546483874</v>
      </c>
    </row>
    <row r="255" spans="6:71" hidden="1" outlineLevel="1">
      <c r="F255" t="s">
        <v>195</v>
      </c>
      <c r="L255" s="22" t="s">
        <v>196</v>
      </c>
      <c r="O255" s="22">
        <v>37</v>
      </c>
      <c r="R255" s="35">
        <f t="shared" ref="R255:AW255" si="368">IF($O255=R$2,R$188,IF(R$2&gt;$O255,Q255-Q256,0))</f>
        <v>0</v>
      </c>
      <c r="S255" s="35">
        <f t="shared" si="368"/>
        <v>0</v>
      </c>
      <c r="T255" s="35">
        <f t="shared" si="368"/>
        <v>0</v>
      </c>
      <c r="U255" s="35">
        <f t="shared" si="368"/>
        <v>0</v>
      </c>
      <c r="V255" s="35">
        <f t="shared" si="368"/>
        <v>0</v>
      </c>
      <c r="W255" s="35">
        <f t="shared" si="368"/>
        <v>0</v>
      </c>
      <c r="X255" s="35">
        <f t="shared" si="368"/>
        <v>0</v>
      </c>
      <c r="Y255" s="35">
        <f t="shared" si="368"/>
        <v>0</v>
      </c>
      <c r="Z255" s="35">
        <f t="shared" si="368"/>
        <v>0</v>
      </c>
      <c r="AA255" s="35">
        <f t="shared" si="368"/>
        <v>0</v>
      </c>
      <c r="AB255" s="35">
        <f t="shared" si="368"/>
        <v>0</v>
      </c>
      <c r="AC255" s="35">
        <f t="shared" si="368"/>
        <v>0</v>
      </c>
      <c r="AD255" s="35">
        <f t="shared" si="368"/>
        <v>0</v>
      </c>
      <c r="AE255" s="35">
        <f t="shared" si="368"/>
        <v>0</v>
      </c>
      <c r="AF255" s="35">
        <f t="shared" si="368"/>
        <v>0</v>
      </c>
      <c r="AG255" s="35">
        <f t="shared" si="368"/>
        <v>0</v>
      </c>
      <c r="AH255" s="35">
        <f t="shared" si="368"/>
        <v>0</v>
      </c>
      <c r="AI255" s="35">
        <f t="shared" si="368"/>
        <v>0</v>
      </c>
      <c r="AJ255" s="35">
        <f t="shared" si="368"/>
        <v>0</v>
      </c>
      <c r="AK255" s="35">
        <f t="shared" si="368"/>
        <v>0</v>
      </c>
      <c r="AL255" s="35">
        <f t="shared" si="368"/>
        <v>0</v>
      </c>
      <c r="AM255" s="35">
        <f t="shared" si="368"/>
        <v>0</v>
      </c>
      <c r="AN255" s="35">
        <f t="shared" si="368"/>
        <v>0</v>
      </c>
      <c r="AO255" s="35">
        <f t="shared" si="368"/>
        <v>0</v>
      </c>
      <c r="AP255" s="35">
        <f t="shared" si="368"/>
        <v>0</v>
      </c>
      <c r="AQ255" s="35">
        <f t="shared" si="368"/>
        <v>0</v>
      </c>
      <c r="AR255" s="35">
        <f t="shared" si="368"/>
        <v>0</v>
      </c>
      <c r="AS255" s="35">
        <f t="shared" si="368"/>
        <v>0</v>
      </c>
      <c r="AT255" s="35">
        <f t="shared" si="368"/>
        <v>0</v>
      </c>
      <c r="AU255" s="35">
        <f t="shared" si="368"/>
        <v>0</v>
      </c>
      <c r="AV255" s="35">
        <f t="shared" si="368"/>
        <v>0</v>
      </c>
      <c r="AW255" s="35">
        <f t="shared" si="368"/>
        <v>0</v>
      </c>
      <c r="AX255" s="35">
        <f t="shared" ref="AX255:BS255" si="369">IF($O255=AX$2,AX$188,IF(AX$2&gt;$O255,AW255-AW256,0))</f>
        <v>0</v>
      </c>
      <c r="AY255" s="35">
        <f t="shared" si="369"/>
        <v>0</v>
      </c>
      <c r="AZ255" s="35">
        <f t="shared" si="369"/>
        <v>0</v>
      </c>
      <c r="BA255" s="35">
        <f t="shared" si="369"/>
        <v>0</v>
      </c>
      <c r="BB255" s="35">
        <f t="shared" si="369"/>
        <v>1859.4516689257534</v>
      </c>
      <c r="BC255" s="35">
        <f t="shared" si="369"/>
        <v>1766.4790854794658</v>
      </c>
      <c r="BD255" s="35">
        <f t="shared" si="369"/>
        <v>1678.1551312054926</v>
      </c>
      <c r="BE255" s="35">
        <f t="shared" si="369"/>
        <v>1594.2473746452179</v>
      </c>
      <c r="BF255" s="35">
        <f t="shared" si="369"/>
        <v>1514.5350059129569</v>
      </c>
      <c r="BG255" s="35">
        <f t="shared" si="369"/>
        <v>1438.808255617309</v>
      </c>
      <c r="BH255" s="35">
        <f t="shared" si="369"/>
        <v>1366.8678428364435</v>
      </c>
      <c r="BI255" s="35">
        <f t="shared" si="369"/>
        <v>1298.5244506946212</v>
      </c>
      <c r="BJ255" s="35">
        <f t="shared" si="369"/>
        <v>1233.5982281598901</v>
      </c>
      <c r="BK255" s="35">
        <f t="shared" si="369"/>
        <v>1171.9183167518956</v>
      </c>
      <c r="BL255" s="35">
        <f t="shared" si="369"/>
        <v>1113.3224009143009</v>
      </c>
      <c r="BM255" s="35">
        <f t="shared" si="369"/>
        <v>1057.6562808685858</v>
      </c>
      <c r="BN255" s="35">
        <f t="shared" si="369"/>
        <v>1004.7734668251564</v>
      </c>
      <c r="BO255" s="35">
        <f t="shared" si="369"/>
        <v>954.53479348389862</v>
      </c>
      <c r="BP255" s="35">
        <f t="shared" si="369"/>
        <v>906.80805380970367</v>
      </c>
      <c r="BQ255" s="35">
        <f t="shared" si="369"/>
        <v>861.46765111921843</v>
      </c>
      <c r="BR255" s="35">
        <f t="shared" si="369"/>
        <v>818.39426856325747</v>
      </c>
      <c r="BS255" s="35">
        <f t="shared" si="369"/>
        <v>777.47455513509453</v>
      </c>
    </row>
    <row r="256" spans="6:71" hidden="1" outlineLevel="1">
      <c r="F256" t="s">
        <v>197</v>
      </c>
      <c r="L256" s="22" t="s">
        <v>190</v>
      </c>
      <c r="O256" s="22">
        <v>37</v>
      </c>
      <c r="R256" s="35">
        <f t="shared" ref="R256:AW256" si="370">IF(R$2&gt;=$O256,IF(R255-(R255*HLOOKUP($O256,$R$2:$BS$34,32,FALSE))&lt;=0,R255,R255*HLOOKUP($O256,$R$2:$BS$34,32,FALSE)),0)</f>
        <v>0</v>
      </c>
      <c r="S256" s="35">
        <f t="shared" si="370"/>
        <v>0</v>
      </c>
      <c r="T256" s="35">
        <f t="shared" si="370"/>
        <v>0</v>
      </c>
      <c r="U256" s="35">
        <f t="shared" si="370"/>
        <v>0</v>
      </c>
      <c r="V256" s="35">
        <f t="shared" si="370"/>
        <v>0</v>
      </c>
      <c r="W256" s="35">
        <f t="shared" si="370"/>
        <v>0</v>
      </c>
      <c r="X256" s="35">
        <f t="shared" si="370"/>
        <v>0</v>
      </c>
      <c r="Y256" s="35">
        <f t="shared" si="370"/>
        <v>0</v>
      </c>
      <c r="Z256" s="35">
        <f t="shared" si="370"/>
        <v>0</v>
      </c>
      <c r="AA256" s="35">
        <f t="shared" si="370"/>
        <v>0</v>
      </c>
      <c r="AB256" s="35">
        <f t="shared" si="370"/>
        <v>0</v>
      </c>
      <c r="AC256" s="35">
        <f t="shared" si="370"/>
        <v>0</v>
      </c>
      <c r="AD256" s="35">
        <f t="shared" si="370"/>
        <v>0</v>
      </c>
      <c r="AE256" s="35">
        <f t="shared" si="370"/>
        <v>0</v>
      </c>
      <c r="AF256" s="35">
        <f t="shared" si="370"/>
        <v>0</v>
      </c>
      <c r="AG256" s="35">
        <f t="shared" si="370"/>
        <v>0</v>
      </c>
      <c r="AH256" s="35">
        <f t="shared" si="370"/>
        <v>0</v>
      </c>
      <c r="AI256" s="35">
        <f t="shared" si="370"/>
        <v>0</v>
      </c>
      <c r="AJ256" s="35">
        <f t="shared" si="370"/>
        <v>0</v>
      </c>
      <c r="AK256" s="35">
        <f t="shared" si="370"/>
        <v>0</v>
      </c>
      <c r="AL256" s="35">
        <f t="shared" si="370"/>
        <v>0</v>
      </c>
      <c r="AM256" s="35">
        <f t="shared" si="370"/>
        <v>0</v>
      </c>
      <c r="AN256" s="35">
        <f t="shared" si="370"/>
        <v>0</v>
      </c>
      <c r="AO256" s="35">
        <f t="shared" si="370"/>
        <v>0</v>
      </c>
      <c r="AP256" s="35">
        <f t="shared" si="370"/>
        <v>0</v>
      </c>
      <c r="AQ256" s="35">
        <f t="shared" si="370"/>
        <v>0</v>
      </c>
      <c r="AR256" s="35">
        <f t="shared" si="370"/>
        <v>0</v>
      </c>
      <c r="AS256" s="35">
        <f t="shared" si="370"/>
        <v>0</v>
      </c>
      <c r="AT256" s="35">
        <f t="shared" si="370"/>
        <v>0</v>
      </c>
      <c r="AU256" s="35">
        <f t="shared" si="370"/>
        <v>0</v>
      </c>
      <c r="AV256" s="35">
        <f t="shared" si="370"/>
        <v>0</v>
      </c>
      <c r="AW256" s="35">
        <f t="shared" si="370"/>
        <v>0</v>
      </c>
      <c r="AX256" s="35">
        <f t="shared" ref="AX256:BS256" si="371">IF(AX$2&gt;=$O256,IF(AX255-(AX255*HLOOKUP($O256,$R$2:$BS$34,32,FALSE))&lt;=0,AX255,AX255*HLOOKUP($O256,$R$2:$BS$34,32,FALSE)),0)</f>
        <v>0</v>
      </c>
      <c r="AY256" s="35">
        <f t="shared" si="371"/>
        <v>0</v>
      </c>
      <c r="AZ256" s="35">
        <f t="shared" si="371"/>
        <v>0</v>
      </c>
      <c r="BA256" s="35">
        <f t="shared" si="371"/>
        <v>0</v>
      </c>
      <c r="BB256" s="35">
        <f t="shared" si="371"/>
        <v>92.972583446287672</v>
      </c>
      <c r="BC256" s="35">
        <f t="shared" si="371"/>
        <v>88.3239542739733</v>
      </c>
      <c r="BD256" s="35">
        <f t="shared" si="371"/>
        <v>83.907756560274635</v>
      </c>
      <c r="BE256" s="35">
        <f t="shared" si="371"/>
        <v>79.712368732260899</v>
      </c>
      <c r="BF256" s="35">
        <f t="shared" si="371"/>
        <v>75.726750295647847</v>
      </c>
      <c r="BG256" s="35">
        <f t="shared" si="371"/>
        <v>71.940412780865458</v>
      </c>
      <c r="BH256" s="35">
        <f t="shared" si="371"/>
        <v>68.343392141822179</v>
      </c>
      <c r="BI256" s="35">
        <f t="shared" si="371"/>
        <v>64.926222534731068</v>
      </c>
      <c r="BJ256" s="35">
        <f t="shared" si="371"/>
        <v>61.67991140799451</v>
      </c>
      <c r="BK256" s="35">
        <f t="shared" si="371"/>
        <v>58.595915837594788</v>
      </c>
      <c r="BL256" s="35">
        <f t="shared" si="371"/>
        <v>55.666120045715047</v>
      </c>
      <c r="BM256" s="35">
        <f t="shared" si="371"/>
        <v>52.882814043429292</v>
      </c>
      <c r="BN256" s="35">
        <f t="shared" si="371"/>
        <v>50.238673341257822</v>
      </c>
      <c r="BO256" s="35">
        <f t="shared" si="371"/>
        <v>47.726739674194931</v>
      </c>
      <c r="BP256" s="35">
        <f t="shared" si="371"/>
        <v>45.340402690485185</v>
      </c>
      <c r="BQ256" s="35">
        <f t="shared" si="371"/>
        <v>43.073382555960926</v>
      </c>
      <c r="BR256" s="35">
        <f t="shared" si="371"/>
        <v>40.919713428162879</v>
      </c>
      <c r="BS256" s="35">
        <f t="shared" si="371"/>
        <v>38.873727756754732</v>
      </c>
    </row>
    <row r="257" spans="6:71" hidden="1" outlineLevel="1">
      <c r="F257" t="s">
        <v>195</v>
      </c>
      <c r="L257" s="22" t="s">
        <v>196</v>
      </c>
      <c r="O257" s="22">
        <v>38</v>
      </c>
      <c r="R257" s="35">
        <f t="shared" ref="R257:AW257" si="372">IF($O257=R$2,R$188,IF(R$2&gt;$O257,Q257-Q258,0))</f>
        <v>0</v>
      </c>
      <c r="S257" s="35">
        <f t="shared" si="372"/>
        <v>0</v>
      </c>
      <c r="T257" s="35">
        <f t="shared" si="372"/>
        <v>0</v>
      </c>
      <c r="U257" s="35">
        <f t="shared" si="372"/>
        <v>0</v>
      </c>
      <c r="V257" s="35">
        <f t="shared" si="372"/>
        <v>0</v>
      </c>
      <c r="W257" s="35">
        <f t="shared" si="372"/>
        <v>0</v>
      </c>
      <c r="X257" s="35">
        <f t="shared" si="372"/>
        <v>0</v>
      </c>
      <c r="Y257" s="35">
        <f t="shared" si="372"/>
        <v>0</v>
      </c>
      <c r="Z257" s="35">
        <f t="shared" si="372"/>
        <v>0</v>
      </c>
      <c r="AA257" s="35">
        <f t="shared" si="372"/>
        <v>0</v>
      </c>
      <c r="AB257" s="35">
        <f t="shared" si="372"/>
        <v>0</v>
      </c>
      <c r="AC257" s="35">
        <f t="shared" si="372"/>
        <v>0</v>
      </c>
      <c r="AD257" s="35">
        <f t="shared" si="372"/>
        <v>0</v>
      </c>
      <c r="AE257" s="35">
        <f t="shared" si="372"/>
        <v>0</v>
      </c>
      <c r="AF257" s="35">
        <f t="shared" si="372"/>
        <v>0</v>
      </c>
      <c r="AG257" s="35">
        <f t="shared" si="372"/>
        <v>0</v>
      </c>
      <c r="AH257" s="35">
        <f t="shared" si="372"/>
        <v>0</v>
      </c>
      <c r="AI257" s="35">
        <f t="shared" si="372"/>
        <v>0</v>
      </c>
      <c r="AJ257" s="35">
        <f t="shared" si="372"/>
        <v>0</v>
      </c>
      <c r="AK257" s="35">
        <f t="shared" si="372"/>
        <v>0</v>
      </c>
      <c r="AL257" s="35">
        <f t="shared" si="372"/>
        <v>0</v>
      </c>
      <c r="AM257" s="35">
        <f t="shared" si="372"/>
        <v>0</v>
      </c>
      <c r="AN257" s="35">
        <f t="shared" si="372"/>
        <v>0</v>
      </c>
      <c r="AO257" s="35">
        <f t="shared" si="372"/>
        <v>0</v>
      </c>
      <c r="AP257" s="35">
        <f t="shared" si="372"/>
        <v>0</v>
      </c>
      <c r="AQ257" s="35">
        <f t="shared" si="372"/>
        <v>0</v>
      </c>
      <c r="AR257" s="35">
        <f t="shared" si="372"/>
        <v>0</v>
      </c>
      <c r="AS257" s="35">
        <f t="shared" si="372"/>
        <v>0</v>
      </c>
      <c r="AT257" s="35">
        <f t="shared" si="372"/>
        <v>0</v>
      </c>
      <c r="AU257" s="35">
        <f t="shared" si="372"/>
        <v>0</v>
      </c>
      <c r="AV257" s="35">
        <f t="shared" si="372"/>
        <v>0</v>
      </c>
      <c r="AW257" s="35">
        <f t="shared" si="372"/>
        <v>0</v>
      </c>
      <c r="AX257" s="35">
        <f t="shared" ref="AX257:BS257" si="373">IF($O257=AX$2,AX$188,IF(AX$2&gt;$O257,AW257-AW258,0))</f>
        <v>0</v>
      </c>
      <c r="AY257" s="35">
        <f t="shared" si="373"/>
        <v>0</v>
      </c>
      <c r="AZ257" s="35">
        <f t="shared" si="373"/>
        <v>0</v>
      </c>
      <c r="BA257" s="35">
        <f t="shared" si="373"/>
        <v>0</v>
      </c>
      <c r="BB257" s="35">
        <f t="shared" si="373"/>
        <v>0</v>
      </c>
      <c r="BC257" s="35">
        <f t="shared" si="373"/>
        <v>1954.4545548024475</v>
      </c>
      <c r="BD257" s="35">
        <f t="shared" si="373"/>
        <v>1856.7318270623252</v>
      </c>
      <c r="BE257" s="35">
        <f t="shared" si="373"/>
        <v>1763.8952357092089</v>
      </c>
      <c r="BF257" s="35">
        <f t="shared" si="373"/>
        <v>1675.7004739237484</v>
      </c>
      <c r="BG257" s="35">
        <f t="shared" si="373"/>
        <v>1591.915450227561</v>
      </c>
      <c r="BH257" s="35">
        <f t="shared" si="373"/>
        <v>1512.3196777161829</v>
      </c>
      <c r="BI257" s="35">
        <f t="shared" si="373"/>
        <v>1436.7036938303738</v>
      </c>
      <c r="BJ257" s="35">
        <f t="shared" si="373"/>
        <v>1364.8685091388552</v>
      </c>
      <c r="BK257" s="35">
        <f t="shared" si="373"/>
        <v>1296.6250836819124</v>
      </c>
      <c r="BL257" s="35">
        <f t="shared" si="373"/>
        <v>1231.7938294978169</v>
      </c>
      <c r="BM257" s="35">
        <f t="shared" si="373"/>
        <v>1170.2041380229261</v>
      </c>
      <c r="BN257" s="35">
        <f t="shared" si="373"/>
        <v>1111.6939311217798</v>
      </c>
      <c r="BO257" s="35">
        <f t="shared" si="373"/>
        <v>1056.1092345656907</v>
      </c>
      <c r="BP257" s="35">
        <f t="shared" si="373"/>
        <v>1003.3037728374062</v>
      </c>
      <c r="BQ257" s="35">
        <f t="shared" si="373"/>
        <v>953.13858419553594</v>
      </c>
      <c r="BR257" s="35">
        <f t="shared" si="373"/>
        <v>905.48165498575918</v>
      </c>
      <c r="BS257" s="35">
        <f t="shared" si="373"/>
        <v>860.20757223647126</v>
      </c>
    </row>
    <row r="258" spans="6:71" hidden="1" outlineLevel="1">
      <c r="F258" t="s">
        <v>197</v>
      </c>
      <c r="L258" s="22" t="s">
        <v>190</v>
      </c>
      <c r="O258" s="22">
        <v>38</v>
      </c>
      <c r="R258" s="35">
        <f t="shared" ref="R258:AW258" si="374">IF(R$2&gt;=$O258,IF(R257-(R257*HLOOKUP($O258,$R$2:$BS$34,32,FALSE))&lt;=0,R257,R257*HLOOKUP($O258,$R$2:$BS$34,32,FALSE)),0)</f>
        <v>0</v>
      </c>
      <c r="S258" s="35">
        <f t="shared" si="374"/>
        <v>0</v>
      </c>
      <c r="T258" s="35">
        <f t="shared" si="374"/>
        <v>0</v>
      </c>
      <c r="U258" s="35">
        <f t="shared" si="374"/>
        <v>0</v>
      </c>
      <c r="V258" s="35">
        <f t="shared" si="374"/>
        <v>0</v>
      </c>
      <c r="W258" s="35">
        <f t="shared" si="374"/>
        <v>0</v>
      </c>
      <c r="X258" s="35">
        <f t="shared" si="374"/>
        <v>0</v>
      </c>
      <c r="Y258" s="35">
        <f t="shared" si="374"/>
        <v>0</v>
      </c>
      <c r="Z258" s="35">
        <f t="shared" si="374"/>
        <v>0</v>
      </c>
      <c r="AA258" s="35">
        <f t="shared" si="374"/>
        <v>0</v>
      </c>
      <c r="AB258" s="35">
        <f t="shared" si="374"/>
        <v>0</v>
      </c>
      <c r="AC258" s="35">
        <f t="shared" si="374"/>
        <v>0</v>
      </c>
      <c r="AD258" s="35">
        <f t="shared" si="374"/>
        <v>0</v>
      </c>
      <c r="AE258" s="35">
        <f t="shared" si="374"/>
        <v>0</v>
      </c>
      <c r="AF258" s="35">
        <f t="shared" si="374"/>
        <v>0</v>
      </c>
      <c r="AG258" s="35">
        <f t="shared" si="374"/>
        <v>0</v>
      </c>
      <c r="AH258" s="35">
        <f t="shared" si="374"/>
        <v>0</v>
      </c>
      <c r="AI258" s="35">
        <f t="shared" si="374"/>
        <v>0</v>
      </c>
      <c r="AJ258" s="35">
        <f t="shared" si="374"/>
        <v>0</v>
      </c>
      <c r="AK258" s="35">
        <f t="shared" si="374"/>
        <v>0</v>
      </c>
      <c r="AL258" s="35">
        <f t="shared" si="374"/>
        <v>0</v>
      </c>
      <c r="AM258" s="35">
        <f t="shared" si="374"/>
        <v>0</v>
      </c>
      <c r="AN258" s="35">
        <f t="shared" si="374"/>
        <v>0</v>
      </c>
      <c r="AO258" s="35">
        <f t="shared" si="374"/>
        <v>0</v>
      </c>
      <c r="AP258" s="35">
        <f t="shared" si="374"/>
        <v>0</v>
      </c>
      <c r="AQ258" s="35">
        <f t="shared" si="374"/>
        <v>0</v>
      </c>
      <c r="AR258" s="35">
        <f t="shared" si="374"/>
        <v>0</v>
      </c>
      <c r="AS258" s="35">
        <f t="shared" si="374"/>
        <v>0</v>
      </c>
      <c r="AT258" s="35">
        <f t="shared" si="374"/>
        <v>0</v>
      </c>
      <c r="AU258" s="35">
        <f t="shared" si="374"/>
        <v>0</v>
      </c>
      <c r="AV258" s="35">
        <f t="shared" si="374"/>
        <v>0</v>
      </c>
      <c r="AW258" s="35">
        <f t="shared" si="374"/>
        <v>0</v>
      </c>
      <c r="AX258" s="35">
        <f t="shared" ref="AX258:BS258" si="375">IF(AX$2&gt;=$O258,IF(AX257-(AX257*HLOOKUP($O258,$R$2:$BS$34,32,FALSE))&lt;=0,AX257,AX257*HLOOKUP($O258,$R$2:$BS$34,32,FALSE)),0)</f>
        <v>0</v>
      </c>
      <c r="AY258" s="35">
        <f t="shared" si="375"/>
        <v>0</v>
      </c>
      <c r="AZ258" s="35">
        <f t="shared" si="375"/>
        <v>0</v>
      </c>
      <c r="BA258" s="35">
        <f t="shared" si="375"/>
        <v>0</v>
      </c>
      <c r="BB258" s="35">
        <f t="shared" si="375"/>
        <v>0</v>
      </c>
      <c r="BC258" s="35">
        <f t="shared" si="375"/>
        <v>97.72272774012238</v>
      </c>
      <c r="BD258" s="35">
        <f t="shared" si="375"/>
        <v>92.836591353116262</v>
      </c>
      <c r="BE258" s="35">
        <f t="shared" si="375"/>
        <v>88.194761785460457</v>
      </c>
      <c r="BF258" s="35">
        <f t="shared" si="375"/>
        <v>83.785023696187423</v>
      </c>
      <c r="BG258" s="35">
        <f t="shared" si="375"/>
        <v>79.595772511378058</v>
      </c>
      <c r="BH258" s="35">
        <f t="shared" si="375"/>
        <v>75.615983885809143</v>
      </c>
      <c r="BI258" s="35">
        <f t="shared" si="375"/>
        <v>71.835184691518691</v>
      </c>
      <c r="BJ258" s="35">
        <f t="shared" si="375"/>
        <v>68.243425456942759</v>
      </c>
      <c r="BK258" s="35">
        <f t="shared" si="375"/>
        <v>64.831254184095627</v>
      </c>
      <c r="BL258" s="35">
        <f t="shared" si="375"/>
        <v>61.589691474890849</v>
      </c>
      <c r="BM258" s="35">
        <f t="shared" si="375"/>
        <v>58.510206901146312</v>
      </c>
      <c r="BN258" s="35">
        <f t="shared" si="375"/>
        <v>55.584696556088993</v>
      </c>
      <c r="BO258" s="35">
        <f t="shared" si="375"/>
        <v>52.805461728284541</v>
      </c>
      <c r="BP258" s="35">
        <f t="shared" si="375"/>
        <v>50.165188641870316</v>
      </c>
      <c r="BQ258" s="35">
        <f t="shared" si="375"/>
        <v>47.656929209776798</v>
      </c>
      <c r="BR258" s="35">
        <f t="shared" si="375"/>
        <v>45.274082749287963</v>
      </c>
      <c r="BS258" s="35">
        <f t="shared" si="375"/>
        <v>43.010378611823569</v>
      </c>
    </row>
    <row r="259" spans="6:71" hidden="1" outlineLevel="1">
      <c r="F259" t="s">
        <v>195</v>
      </c>
      <c r="L259" s="22" t="s">
        <v>196</v>
      </c>
      <c r="O259" s="22">
        <v>39</v>
      </c>
      <c r="R259" s="35">
        <f t="shared" ref="R259:AW259" si="376">IF($O259=R$2,R$188,IF(R$2&gt;$O259,Q259-Q260,0))</f>
        <v>0</v>
      </c>
      <c r="S259" s="35">
        <f t="shared" si="376"/>
        <v>0</v>
      </c>
      <c r="T259" s="35">
        <f t="shared" si="376"/>
        <v>0</v>
      </c>
      <c r="U259" s="35">
        <f t="shared" si="376"/>
        <v>0</v>
      </c>
      <c r="V259" s="35">
        <f t="shared" si="376"/>
        <v>0</v>
      </c>
      <c r="W259" s="35">
        <f t="shared" si="376"/>
        <v>0</v>
      </c>
      <c r="X259" s="35">
        <f t="shared" si="376"/>
        <v>0</v>
      </c>
      <c r="Y259" s="35">
        <f t="shared" si="376"/>
        <v>0</v>
      </c>
      <c r="Z259" s="35">
        <f t="shared" si="376"/>
        <v>0</v>
      </c>
      <c r="AA259" s="35">
        <f t="shared" si="376"/>
        <v>0</v>
      </c>
      <c r="AB259" s="35">
        <f t="shared" si="376"/>
        <v>0</v>
      </c>
      <c r="AC259" s="35">
        <f t="shared" si="376"/>
        <v>0</v>
      </c>
      <c r="AD259" s="35">
        <f t="shared" si="376"/>
        <v>0</v>
      </c>
      <c r="AE259" s="35">
        <f t="shared" si="376"/>
        <v>0</v>
      </c>
      <c r="AF259" s="35">
        <f t="shared" si="376"/>
        <v>0</v>
      </c>
      <c r="AG259" s="35">
        <f t="shared" si="376"/>
        <v>0</v>
      </c>
      <c r="AH259" s="35">
        <f t="shared" si="376"/>
        <v>0</v>
      </c>
      <c r="AI259" s="35">
        <f t="shared" si="376"/>
        <v>0</v>
      </c>
      <c r="AJ259" s="35">
        <f t="shared" si="376"/>
        <v>0</v>
      </c>
      <c r="AK259" s="35">
        <f t="shared" si="376"/>
        <v>0</v>
      </c>
      <c r="AL259" s="35">
        <f t="shared" si="376"/>
        <v>0</v>
      </c>
      <c r="AM259" s="35">
        <f t="shared" si="376"/>
        <v>0</v>
      </c>
      <c r="AN259" s="35">
        <f t="shared" si="376"/>
        <v>0</v>
      </c>
      <c r="AO259" s="35">
        <f t="shared" si="376"/>
        <v>0</v>
      </c>
      <c r="AP259" s="35">
        <f t="shared" si="376"/>
        <v>0</v>
      </c>
      <c r="AQ259" s="35">
        <f t="shared" si="376"/>
        <v>0</v>
      </c>
      <c r="AR259" s="35">
        <f t="shared" si="376"/>
        <v>0</v>
      </c>
      <c r="AS259" s="35">
        <f t="shared" si="376"/>
        <v>0</v>
      </c>
      <c r="AT259" s="35">
        <f t="shared" si="376"/>
        <v>0</v>
      </c>
      <c r="AU259" s="35">
        <f t="shared" si="376"/>
        <v>0</v>
      </c>
      <c r="AV259" s="35">
        <f t="shared" si="376"/>
        <v>0</v>
      </c>
      <c r="AW259" s="35">
        <f t="shared" si="376"/>
        <v>0</v>
      </c>
      <c r="AX259" s="35">
        <f t="shared" ref="AX259:BS259" si="377">IF($O259=AX$2,AX$188,IF(AX$2&gt;$O259,AW259-AW260,0))</f>
        <v>0</v>
      </c>
      <c r="AY259" s="35">
        <f t="shared" si="377"/>
        <v>0</v>
      </c>
      <c r="AZ259" s="35">
        <f t="shared" si="377"/>
        <v>0</v>
      </c>
      <c r="BA259" s="35">
        <f t="shared" si="377"/>
        <v>0</v>
      </c>
      <c r="BB259" s="35">
        <f t="shared" si="377"/>
        <v>0</v>
      </c>
      <c r="BC259" s="35">
        <f t="shared" si="377"/>
        <v>0</v>
      </c>
      <c r="BD259" s="35">
        <f t="shared" si="377"/>
        <v>2053.5593647994433</v>
      </c>
      <c r="BE259" s="35">
        <f t="shared" si="377"/>
        <v>1950.8813965594711</v>
      </c>
      <c r="BF259" s="35">
        <f t="shared" si="377"/>
        <v>1853.3373267314976</v>
      </c>
      <c r="BG259" s="35">
        <f t="shared" si="377"/>
        <v>1760.6704603949227</v>
      </c>
      <c r="BH259" s="35">
        <f t="shared" si="377"/>
        <v>1672.6369373751766</v>
      </c>
      <c r="BI259" s="35">
        <f t="shared" si="377"/>
        <v>1589.0050905064177</v>
      </c>
      <c r="BJ259" s="35">
        <f t="shared" si="377"/>
        <v>1509.5548359810969</v>
      </c>
      <c r="BK259" s="35">
        <f t="shared" si="377"/>
        <v>1434.0770941820419</v>
      </c>
      <c r="BL259" s="35">
        <f t="shared" si="377"/>
        <v>1362.3732394729398</v>
      </c>
      <c r="BM259" s="35">
        <f t="shared" si="377"/>
        <v>1294.2545774992927</v>
      </c>
      <c r="BN259" s="35">
        <f t="shared" si="377"/>
        <v>1229.5418486243282</v>
      </c>
      <c r="BO259" s="35">
        <f t="shared" si="377"/>
        <v>1168.0647561931119</v>
      </c>
      <c r="BP259" s="35">
        <f t="shared" si="377"/>
        <v>1109.6615183834563</v>
      </c>
      <c r="BQ259" s="35">
        <f t="shared" si="377"/>
        <v>1054.1784424642835</v>
      </c>
      <c r="BR259" s="35">
        <f t="shared" si="377"/>
        <v>1001.4695203410694</v>
      </c>
      <c r="BS259" s="35">
        <f t="shared" si="377"/>
        <v>951.39604432401586</v>
      </c>
    </row>
    <row r="260" spans="6:71" hidden="1" outlineLevel="1">
      <c r="F260" t="s">
        <v>197</v>
      </c>
      <c r="L260" s="22" t="s">
        <v>190</v>
      </c>
      <c r="O260" s="22">
        <v>39</v>
      </c>
      <c r="R260" s="35">
        <f t="shared" ref="R260:AW260" si="378">IF(R$2&gt;=$O260,IF(R259-(R259*HLOOKUP($O260,$R$2:$BS$34,32,FALSE))&lt;=0,R259,R259*HLOOKUP($O260,$R$2:$BS$34,32,FALSE)),0)</f>
        <v>0</v>
      </c>
      <c r="S260" s="35">
        <f t="shared" si="378"/>
        <v>0</v>
      </c>
      <c r="T260" s="35">
        <f t="shared" si="378"/>
        <v>0</v>
      </c>
      <c r="U260" s="35">
        <f t="shared" si="378"/>
        <v>0</v>
      </c>
      <c r="V260" s="35">
        <f t="shared" si="378"/>
        <v>0</v>
      </c>
      <c r="W260" s="35">
        <f t="shared" si="378"/>
        <v>0</v>
      </c>
      <c r="X260" s="35">
        <f t="shared" si="378"/>
        <v>0</v>
      </c>
      <c r="Y260" s="35">
        <f t="shared" si="378"/>
        <v>0</v>
      </c>
      <c r="Z260" s="35">
        <f t="shared" si="378"/>
        <v>0</v>
      </c>
      <c r="AA260" s="35">
        <f t="shared" si="378"/>
        <v>0</v>
      </c>
      <c r="AB260" s="35">
        <f t="shared" si="378"/>
        <v>0</v>
      </c>
      <c r="AC260" s="35">
        <f t="shared" si="378"/>
        <v>0</v>
      </c>
      <c r="AD260" s="35">
        <f t="shared" si="378"/>
        <v>0</v>
      </c>
      <c r="AE260" s="35">
        <f t="shared" si="378"/>
        <v>0</v>
      </c>
      <c r="AF260" s="35">
        <f t="shared" si="378"/>
        <v>0</v>
      </c>
      <c r="AG260" s="35">
        <f t="shared" si="378"/>
        <v>0</v>
      </c>
      <c r="AH260" s="35">
        <f t="shared" si="378"/>
        <v>0</v>
      </c>
      <c r="AI260" s="35">
        <f t="shared" si="378"/>
        <v>0</v>
      </c>
      <c r="AJ260" s="35">
        <f t="shared" si="378"/>
        <v>0</v>
      </c>
      <c r="AK260" s="35">
        <f t="shared" si="378"/>
        <v>0</v>
      </c>
      <c r="AL260" s="35">
        <f t="shared" si="378"/>
        <v>0</v>
      </c>
      <c r="AM260" s="35">
        <f t="shared" si="378"/>
        <v>0</v>
      </c>
      <c r="AN260" s="35">
        <f t="shared" si="378"/>
        <v>0</v>
      </c>
      <c r="AO260" s="35">
        <f t="shared" si="378"/>
        <v>0</v>
      </c>
      <c r="AP260" s="35">
        <f t="shared" si="378"/>
        <v>0</v>
      </c>
      <c r="AQ260" s="35">
        <f t="shared" si="378"/>
        <v>0</v>
      </c>
      <c r="AR260" s="35">
        <f t="shared" si="378"/>
        <v>0</v>
      </c>
      <c r="AS260" s="35">
        <f t="shared" si="378"/>
        <v>0</v>
      </c>
      <c r="AT260" s="35">
        <f t="shared" si="378"/>
        <v>0</v>
      </c>
      <c r="AU260" s="35">
        <f t="shared" si="378"/>
        <v>0</v>
      </c>
      <c r="AV260" s="35">
        <f t="shared" si="378"/>
        <v>0</v>
      </c>
      <c r="AW260" s="35">
        <f t="shared" si="378"/>
        <v>0</v>
      </c>
      <c r="AX260" s="35">
        <f t="shared" ref="AX260:BS260" si="379">IF(AX$2&gt;=$O260,IF(AX259-(AX259*HLOOKUP($O260,$R$2:$BS$34,32,FALSE))&lt;=0,AX259,AX259*HLOOKUP($O260,$R$2:$BS$34,32,FALSE)),0)</f>
        <v>0</v>
      </c>
      <c r="AY260" s="35">
        <f t="shared" si="379"/>
        <v>0</v>
      </c>
      <c r="AZ260" s="35">
        <f t="shared" si="379"/>
        <v>0</v>
      </c>
      <c r="BA260" s="35">
        <f t="shared" si="379"/>
        <v>0</v>
      </c>
      <c r="BB260" s="35">
        <f t="shared" si="379"/>
        <v>0</v>
      </c>
      <c r="BC260" s="35">
        <f t="shared" si="379"/>
        <v>0</v>
      </c>
      <c r="BD260" s="35">
        <f t="shared" si="379"/>
        <v>102.67796823997217</v>
      </c>
      <c r="BE260" s="35">
        <f t="shared" si="379"/>
        <v>97.544069827973559</v>
      </c>
      <c r="BF260" s="35">
        <f t="shared" si="379"/>
        <v>92.666866336574884</v>
      </c>
      <c r="BG260" s="35">
        <f t="shared" si="379"/>
        <v>88.033523019746141</v>
      </c>
      <c r="BH260" s="35">
        <f t="shared" si="379"/>
        <v>83.631846868758828</v>
      </c>
      <c r="BI260" s="35">
        <f t="shared" si="379"/>
        <v>79.450254525320887</v>
      </c>
      <c r="BJ260" s="35">
        <f t="shared" si="379"/>
        <v>75.47774179905484</v>
      </c>
      <c r="BK260" s="35">
        <f t="shared" si="379"/>
        <v>71.703854709102103</v>
      </c>
      <c r="BL260" s="35">
        <f t="shared" si="379"/>
        <v>68.118661973646994</v>
      </c>
      <c r="BM260" s="35">
        <f t="shared" si="379"/>
        <v>64.71272887496464</v>
      </c>
      <c r="BN260" s="35">
        <f t="shared" si="379"/>
        <v>61.477092431216413</v>
      </c>
      <c r="BO260" s="35">
        <f t="shared" si="379"/>
        <v>58.403237809655593</v>
      </c>
      <c r="BP260" s="35">
        <f t="shared" si="379"/>
        <v>55.483075919172819</v>
      </c>
      <c r="BQ260" s="35">
        <f t="shared" si="379"/>
        <v>52.70892212321418</v>
      </c>
      <c r="BR260" s="35">
        <f t="shared" si="379"/>
        <v>50.073476017053473</v>
      </c>
      <c r="BS260" s="35">
        <f t="shared" si="379"/>
        <v>47.569802216200799</v>
      </c>
    </row>
    <row r="261" spans="6:71" hidden="1" outlineLevel="1">
      <c r="F261" t="s">
        <v>195</v>
      </c>
      <c r="L261" s="22" t="s">
        <v>196</v>
      </c>
      <c r="O261" s="22">
        <v>40</v>
      </c>
      <c r="R261" s="35">
        <f t="shared" ref="R261:AW261" si="380">IF($O261=R$2,R$188,IF(R$2&gt;$O261,Q261-Q262,0))</f>
        <v>0</v>
      </c>
      <c r="S261" s="35">
        <f t="shared" si="380"/>
        <v>0</v>
      </c>
      <c r="T261" s="35">
        <f t="shared" si="380"/>
        <v>0</v>
      </c>
      <c r="U261" s="35">
        <f t="shared" si="380"/>
        <v>0</v>
      </c>
      <c r="V261" s="35">
        <f t="shared" si="380"/>
        <v>0</v>
      </c>
      <c r="W261" s="35">
        <f t="shared" si="380"/>
        <v>0</v>
      </c>
      <c r="X261" s="35">
        <f t="shared" si="380"/>
        <v>0</v>
      </c>
      <c r="Y261" s="35">
        <f t="shared" si="380"/>
        <v>0</v>
      </c>
      <c r="Z261" s="35">
        <f t="shared" si="380"/>
        <v>0</v>
      </c>
      <c r="AA261" s="35">
        <f t="shared" si="380"/>
        <v>0</v>
      </c>
      <c r="AB261" s="35">
        <f t="shared" si="380"/>
        <v>0</v>
      </c>
      <c r="AC261" s="35">
        <f t="shared" si="380"/>
        <v>0</v>
      </c>
      <c r="AD261" s="35">
        <f t="shared" si="380"/>
        <v>0</v>
      </c>
      <c r="AE261" s="35">
        <f t="shared" si="380"/>
        <v>0</v>
      </c>
      <c r="AF261" s="35">
        <f t="shared" si="380"/>
        <v>0</v>
      </c>
      <c r="AG261" s="35">
        <f t="shared" si="380"/>
        <v>0</v>
      </c>
      <c r="AH261" s="35">
        <f t="shared" si="380"/>
        <v>0</v>
      </c>
      <c r="AI261" s="35">
        <f t="shared" si="380"/>
        <v>0</v>
      </c>
      <c r="AJ261" s="35">
        <f t="shared" si="380"/>
        <v>0</v>
      </c>
      <c r="AK261" s="35">
        <f t="shared" si="380"/>
        <v>0</v>
      </c>
      <c r="AL261" s="35">
        <f t="shared" si="380"/>
        <v>0</v>
      </c>
      <c r="AM261" s="35">
        <f t="shared" si="380"/>
        <v>0</v>
      </c>
      <c r="AN261" s="35">
        <f t="shared" si="380"/>
        <v>0</v>
      </c>
      <c r="AO261" s="35">
        <f t="shared" si="380"/>
        <v>0</v>
      </c>
      <c r="AP261" s="35">
        <f t="shared" si="380"/>
        <v>0</v>
      </c>
      <c r="AQ261" s="35">
        <f t="shared" si="380"/>
        <v>0</v>
      </c>
      <c r="AR261" s="35">
        <f t="shared" si="380"/>
        <v>0</v>
      </c>
      <c r="AS261" s="35">
        <f t="shared" si="380"/>
        <v>0</v>
      </c>
      <c r="AT261" s="35">
        <f t="shared" si="380"/>
        <v>0</v>
      </c>
      <c r="AU261" s="35">
        <f t="shared" si="380"/>
        <v>0</v>
      </c>
      <c r="AV261" s="35">
        <f t="shared" si="380"/>
        <v>0</v>
      </c>
      <c r="AW261" s="35">
        <f t="shared" si="380"/>
        <v>0</v>
      </c>
      <c r="AX261" s="35">
        <f t="shared" ref="AX261:BS261" si="381">IF($O261=AX$2,AX$188,IF(AX$2&gt;$O261,AW261-AW262,0))</f>
        <v>0</v>
      </c>
      <c r="AY261" s="35">
        <f t="shared" si="381"/>
        <v>0</v>
      </c>
      <c r="AZ261" s="35">
        <f t="shared" si="381"/>
        <v>0</v>
      </c>
      <c r="BA261" s="35">
        <f t="shared" si="381"/>
        <v>0</v>
      </c>
      <c r="BB261" s="35">
        <f t="shared" si="381"/>
        <v>0</v>
      </c>
      <c r="BC261" s="35">
        <f t="shared" si="381"/>
        <v>0</v>
      </c>
      <c r="BD261" s="35">
        <f t="shared" si="381"/>
        <v>0</v>
      </c>
      <c r="BE261" s="35">
        <f t="shared" si="381"/>
        <v>2156.9919053820604</v>
      </c>
      <c r="BF261" s="35">
        <f t="shared" si="381"/>
        <v>2049.1423101129576</v>
      </c>
      <c r="BG261" s="35">
        <f t="shared" si="381"/>
        <v>1946.6851946073098</v>
      </c>
      <c r="BH261" s="35">
        <f t="shared" si="381"/>
        <v>1849.3509348769444</v>
      </c>
      <c r="BI261" s="35">
        <f t="shared" si="381"/>
        <v>1756.8833881330972</v>
      </c>
      <c r="BJ261" s="35">
        <f t="shared" si="381"/>
        <v>1669.0392187264424</v>
      </c>
      <c r="BK261" s="35">
        <f t="shared" si="381"/>
        <v>1585.5872577901202</v>
      </c>
      <c r="BL261" s="35">
        <f t="shared" si="381"/>
        <v>1506.3078949006142</v>
      </c>
      <c r="BM261" s="35">
        <f t="shared" si="381"/>
        <v>1430.9925001555835</v>
      </c>
      <c r="BN261" s="35">
        <f t="shared" si="381"/>
        <v>1359.4428751478042</v>
      </c>
      <c r="BO261" s="35">
        <f t="shared" si="381"/>
        <v>1291.4707313904139</v>
      </c>
      <c r="BP261" s="35">
        <f t="shared" si="381"/>
        <v>1226.8971948208932</v>
      </c>
      <c r="BQ261" s="35">
        <f t="shared" si="381"/>
        <v>1165.5523350798485</v>
      </c>
      <c r="BR261" s="35">
        <f t="shared" si="381"/>
        <v>1107.2747183258562</v>
      </c>
      <c r="BS261" s="35">
        <f t="shared" si="381"/>
        <v>1051.9109824095633</v>
      </c>
    </row>
    <row r="262" spans="6:71" hidden="1" outlineLevel="1">
      <c r="F262" t="s">
        <v>197</v>
      </c>
      <c r="L262" s="22" t="s">
        <v>190</v>
      </c>
      <c r="O262" s="22">
        <v>40</v>
      </c>
      <c r="R262" s="35">
        <f t="shared" ref="R262:AW262" si="382">IF(R$2&gt;=$O262,IF(R261-(R261*HLOOKUP($O262,$R$2:$BS$34,32,FALSE))&lt;=0,R261,R261*HLOOKUP($O262,$R$2:$BS$34,32,FALSE)),0)</f>
        <v>0</v>
      </c>
      <c r="S262" s="35">
        <f t="shared" si="382"/>
        <v>0</v>
      </c>
      <c r="T262" s="35">
        <f t="shared" si="382"/>
        <v>0</v>
      </c>
      <c r="U262" s="35">
        <f t="shared" si="382"/>
        <v>0</v>
      </c>
      <c r="V262" s="35">
        <f t="shared" si="382"/>
        <v>0</v>
      </c>
      <c r="W262" s="35">
        <f t="shared" si="382"/>
        <v>0</v>
      </c>
      <c r="X262" s="35">
        <f t="shared" si="382"/>
        <v>0</v>
      </c>
      <c r="Y262" s="35">
        <f t="shared" si="382"/>
        <v>0</v>
      </c>
      <c r="Z262" s="35">
        <f t="shared" si="382"/>
        <v>0</v>
      </c>
      <c r="AA262" s="35">
        <f t="shared" si="382"/>
        <v>0</v>
      </c>
      <c r="AB262" s="35">
        <f t="shared" si="382"/>
        <v>0</v>
      </c>
      <c r="AC262" s="35">
        <f t="shared" si="382"/>
        <v>0</v>
      </c>
      <c r="AD262" s="35">
        <f t="shared" si="382"/>
        <v>0</v>
      </c>
      <c r="AE262" s="35">
        <f t="shared" si="382"/>
        <v>0</v>
      </c>
      <c r="AF262" s="35">
        <f t="shared" si="382"/>
        <v>0</v>
      </c>
      <c r="AG262" s="35">
        <f t="shared" si="382"/>
        <v>0</v>
      </c>
      <c r="AH262" s="35">
        <f t="shared" si="382"/>
        <v>0</v>
      </c>
      <c r="AI262" s="35">
        <f t="shared" si="382"/>
        <v>0</v>
      </c>
      <c r="AJ262" s="35">
        <f t="shared" si="382"/>
        <v>0</v>
      </c>
      <c r="AK262" s="35">
        <f t="shared" si="382"/>
        <v>0</v>
      </c>
      <c r="AL262" s="35">
        <f t="shared" si="382"/>
        <v>0</v>
      </c>
      <c r="AM262" s="35">
        <f t="shared" si="382"/>
        <v>0</v>
      </c>
      <c r="AN262" s="35">
        <f t="shared" si="382"/>
        <v>0</v>
      </c>
      <c r="AO262" s="35">
        <f t="shared" si="382"/>
        <v>0</v>
      </c>
      <c r="AP262" s="35">
        <f t="shared" si="382"/>
        <v>0</v>
      </c>
      <c r="AQ262" s="35">
        <f t="shared" si="382"/>
        <v>0</v>
      </c>
      <c r="AR262" s="35">
        <f t="shared" si="382"/>
        <v>0</v>
      </c>
      <c r="AS262" s="35">
        <f t="shared" si="382"/>
        <v>0</v>
      </c>
      <c r="AT262" s="35">
        <f t="shared" si="382"/>
        <v>0</v>
      </c>
      <c r="AU262" s="35">
        <f t="shared" si="382"/>
        <v>0</v>
      </c>
      <c r="AV262" s="35">
        <f t="shared" si="382"/>
        <v>0</v>
      </c>
      <c r="AW262" s="35">
        <f t="shared" si="382"/>
        <v>0</v>
      </c>
      <c r="AX262" s="35">
        <f t="shared" ref="AX262:BS262" si="383">IF(AX$2&gt;=$O262,IF(AX261-(AX261*HLOOKUP($O262,$R$2:$BS$34,32,FALSE))&lt;=0,AX261,AX261*HLOOKUP($O262,$R$2:$BS$34,32,FALSE)),0)</f>
        <v>0</v>
      </c>
      <c r="AY262" s="35">
        <f t="shared" si="383"/>
        <v>0</v>
      </c>
      <c r="AZ262" s="35">
        <f t="shared" si="383"/>
        <v>0</v>
      </c>
      <c r="BA262" s="35">
        <f t="shared" si="383"/>
        <v>0</v>
      </c>
      <c r="BB262" s="35">
        <f t="shared" si="383"/>
        <v>0</v>
      </c>
      <c r="BC262" s="35">
        <f t="shared" si="383"/>
        <v>0</v>
      </c>
      <c r="BD262" s="35">
        <f t="shared" si="383"/>
        <v>0</v>
      </c>
      <c r="BE262" s="35">
        <f t="shared" si="383"/>
        <v>107.84959526910302</v>
      </c>
      <c r="BF262" s="35">
        <f t="shared" si="383"/>
        <v>102.45711550564789</v>
      </c>
      <c r="BG262" s="35">
        <f t="shared" si="383"/>
        <v>97.334259730365488</v>
      </c>
      <c r="BH262" s="35">
        <f t="shared" si="383"/>
        <v>92.467546743847223</v>
      </c>
      <c r="BI262" s="35">
        <f t="shared" si="383"/>
        <v>87.844169406654871</v>
      </c>
      <c r="BJ262" s="35">
        <f t="shared" si="383"/>
        <v>83.451960936322124</v>
      </c>
      <c r="BK262" s="35">
        <f t="shared" si="383"/>
        <v>79.279362889506018</v>
      </c>
      <c r="BL262" s="35">
        <f t="shared" si="383"/>
        <v>75.315394745030716</v>
      </c>
      <c r="BM262" s="35">
        <f t="shared" si="383"/>
        <v>71.54962500777917</v>
      </c>
      <c r="BN262" s="35">
        <f t="shared" si="383"/>
        <v>67.972143757390214</v>
      </c>
      <c r="BO262" s="35">
        <f t="shared" si="383"/>
        <v>64.573536569520698</v>
      </c>
      <c r="BP262" s="35">
        <f t="shared" si="383"/>
        <v>61.344859741044665</v>
      </c>
      <c r="BQ262" s="35">
        <f t="shared" si="383"/>
        <v>58.277616753992426</v>
      </c>
      <c r="BR262" s="35">
        <f t="shared" si="383"/>
        <v>55.363735916292811</v>
      </c>
      <c r="BS262" s="35">
        <f t="shared" si="383"/>
        <v>52.595549120478168</v>
      </c>
    </row>
    <row r="263" spans="6:71" hidden="1" outlineLevel="1">
      <c r="F263" t="s">
        <v>195</v>
      </c>
      <c r="L263" s="22" t="s">
        <v>196</v>
      </c>
      <c r="O263" s="22">
        <v>41</v>
      </c>
      <c r="R263" s="35">
        <f t="shared" ref="R263:AW263" si="384">IF($O263=R$2,R$188,IF(R$2&gt;$O263,Q263-Q264,0))</f>
        <v>0</v>
      </c>
      <c r="S263" s="35">
        <f t="shared" si="384"/>
        <v>0</v>
      </c>
      <c r="T263" s="35">
        <f t="shared" si="384"/>
        <v>0</v>
      </c>
      <c r="U263" s="35">
        <f t="shared" si="384"/>
        <v>0</v>
      </c>
      <c r="V263" s="35">
        <f t="shared" si="384"/>
        <v>0</v>
      </c>
      <c r="W263" s="35">
        <f t="shared" si="384"/>
        <v>0</v>
      </c>
      <c r="X263" s="35">
        <f t="shared" si="384"/>
        <v>0</v>
      </c>
      <c r="Y263" s="35">
        <f t="shared" si="384"/>
        <v>0</v>
      </c>
      <c r="Z263" s="35">
        <f t="shared" si="384"/>
        <v>0</v>
      </c>
      <c r="AA263" s="35">
        <f t="shared" si="384"/>
        <v>0</v>
      </c>
      <c r="AB263" s="35">
        <f t="shared" si="384"/>
        <v>0</v>
      </c>
      <c r="AC263" s="35">
        <f t="shared" si="384"/>
        <v>0</v>
      </c>
      <c r="AD263" s="35">
        <f t="shared" si="384"/>
        <v>0</v>
      </c>
      <c r="AE263" s="35">
        <f t="shared" si="384"/>
        <v>0</v>
      </c>
      <c r="AF263" s="35">
        <f t="shared" si="384"/>
        <v>0</v>
      </c>
      <c r="AG263" s="35">
        <f t="shared" si="384"/>
        <v>0</v>
      </c>
      <c r="AH263" s="35">
        <f t="shared" si="384"/>
        <v>0</v>
      </c>
      <c r="AI263" s="35">
        <f t="shared" si="384"/>
        <v>0</v>
      </c>
      <c r="AJ263" s="35">
        <f t="shared" si="384"/>
        <v>0</v>
      </c>
      <c r="AK263" s="35">
        <f t="shared" si="384"/>
        <v>0</v>
      </c>
      <c r="AL263" s="35">
        <f t="shared" si="384"/>
        <v>0</v>
      </c>
      <c r="AM263" s="35">
        <f t="shared" si="384"/>
        <v>0</v>
      </c>
      <c r="AN263" s="35">
        <f t="shared" si="384"/>
        <v>0</v>
      </c>
      <c r="AO263" s="35">
        <f t="shared" si="384"/>
        <v>0</v>
      </c>
      <c r="AP263" s="35">
        <f t="shared" si="384"/>
        <v>0</v>
      </c>
      <c r="AQ263" s="35">
        <f t="shared" si="384"/>
        <v>0</v>
      </c>
      <c r="AR263" s="35">
        <f t="shared" si="384"/>
        <v>0</v>
      </c>
      <c r="AS263" s="35">
        <f t="shared" si="384"/>
        <v>0</v>
      </c>
      <c r="AT263" s="35">
        <f t="shared" si="384"/>
        <v>0</v>
      </c>
      <c r="AU263" s="35">
        <f t="shared" si="384"/>
        <v>0</v>
      </c>
      <c r="AV263" s="35">
        <f t="shared" si="384"/>
        <v>0</v>
      </c>
      <c r="AW263" s="35">
        <f t="shared" si="384"/>
        <v>0</v>
      </c>
      <c r="AX263" s="35">
        <f t="shared" ref="AX263:BS263" si="385">IF($O263=AX$2,AX$188,IF(AX$2&gt;$O263,AW263-AW264,0))</f>
        <v>0</v>
      </c>
      <c r="AY263" s="35">
        <f t="shared" si="385"/>
        <v>0</v>
      </c>
      <c r="AZ263" s="35">
        <f t="shared" si="385"/>
        <v>0</v>
      </c>
      <c r="BA263" s="35">
        <f t="shared" si="385"/>
        <v>0</v>
      </c>
      <c r="BB263" s="35">
        <f t="shared" si="385"/>
        <v>0</v>
      </c>
      <c r="BC263" s="35">
        <f t="shared" si="385"/>
        <v>0</v>
      </c>
      <c r="BD263" s="35">
        <f t="shared" si="385"/>
        <v>0</v>
      </c>
      <c r="BE263" s="35">
        <f t="shared" si="385"/>
        <v>0</v>
      </c>
      <c r="BF263" s="35">
        <f t="shared" si="385"/>
        <v>2265.4056054250664</v>
      </c>
      <c r="BG263" s="35">
        <f t="shared" si="385"/>
        <v>2152.135325153813</v>
      </c>
      <c r="BH263" s="35">
        <f t="shared" si="385"/>
        <v>2044.5285588961224</v>
      </c>
      <c r="BI263" s="35">
        <f t="shared" si="385"/>
        <v>1942.3021309513163</v>
      </c>
      <c r="BJ263" s="35">
        <f t="shared" si="385"/>
        <v>1845.1870244037505</v>
      </c>
      <c r="BK263" s="35">
        <f t="shared" si="385"/>
        <v>1752.927673183563</v>
      </c>
      <c r="BL263" s="35">
        <f t="shared" si="385"/>
        <v>1665.2812895243849</v>
      </c>
      <c r="BM263" s="35">
        <f t="shared" si="385"/>
        <v>1582.0172250481655</v>
      </c>
      <c r="BN263" s="35">
        <f t="shared" si="385"/>
        <v>1502.9163637957572</v>
      </c>
      <c r="BO263" s="35">
        <f t="shared" si="385"/>
        <v>1427.7705456059693</v>
      </c>
      <c r="BP263" s="35">
        <f t="shared" si="385"/>
        <v>1356.382018325671</v>
      </c>
      <c r="BQ263" s="35">
        <f t="shared" si="385"/>
        <v>1288.5629174093874</v>
      </c>
      <c r="BR263" s="35">
        <f t="shared" si="385"/>
        <v>1224.1347715389181</v>
      </c>
      <c r="BS263" s="35">
        <f t="shared" si="385"/>
        <v>1162.9280329619721</v>
      </c>
    </row>
    <row r="264" spans="6:71" hidden="1" outlineLevel="1">
      <c r="F264" t="s">
        <v>197</v>
      </c>
      <c r="L264" s="22" t="s">
        <v>190</v>
      </c>
      <c r="O264" s="22">
        <v>41</v>
      </c>
      <c r="R264" s="35">
        <f t="shared" ref="R264:AW264" si="386">IF(R$2&gt;=$O264,IF(R263-(R263*HLOOKUP($O264,$R$2:$BS$34,32,FALSE))&lt;=0,R263,R263*HLOOKUP($O264,$R$2:$BS$34,32,FALSE)),0)</f>
        <v>0</v>
      </c>
      <c r="S264" s="35">
        <f t="shared" si="386"/>
        <v>0</v>
      </c>
      <c r="T264" s="35">
        <f t="shared" si="386"/>
        <v>0</v>
      </c>
      <c r="U264" s="35">
        <f t="shared" si="386"/>
        <v>0</v>
      </c>
      <c r="V264" s="35">
        <f t="shared" si="386"/>
        <v>0</v>
      </c>
      <c r="W264" s="35">
        <f t="shared" si="386"/>
        <v>0</v>
      </c>
      <c r="X264" s="35">
        <f t="shared" si="386"/>
        <v>0</v>
      </c>
      <c r="Y264" s="35">
        <f t="shared" si="386"/>
        <v>0</v>
      </c>
      <c r="Z264" s="35">
        <f t="shared" si="386"/>
        <v>0</v>
      </c>
      <c r="AA264" s="35">
        <f t="shared" si="386"/>
        <v>0</v>
      </c>
      <c r="AB264" s="35">
        <f t="shared" si="386"/>
        <v>0</v>
      </c>
      <c r="AC264" s="35">
        <f t="shared" si="386"/>
        <v>0</v>
      </c>
      <c r="AD264" s="35">
        <f t="shared" si="386"/>
        <v>0</v>
      </c>
      <c r="AE264" s="35">
        <f t="shared" si="386"/>
        <v>0</v>
      </c>
      <c r="AF264" s="35">
        <f t="shared" si="386"/>
        <v>0</v>
      </c>
      <c r="AG264" s="35">
        <f t="shared" si="386"/>
        <v>0</v>
      </c>
      <c r="AH264" s="35">
        <f t="shared" si="386"/>
        <v>0</v>
      </c>
      <c r="AI264" s="35">
        <f t="shared" si="386"/>
        <v>0</v>
      </c>
      <c r="AJ264" s="35">
        <f t="shared" si="386"/>
        <v>0</v>
      </c>
      <c r="AK264" s="35">
        <f t="shared" si="386"/>
        <v>0</v>
      </c>
      <c r="AL264" s="35">
        <f t="shared" si="386"/>
        <v>0</v>
      </c>
      <c r="AM264" s="35">
        <f t="shared" si="386"/>
        <v>0</v>
      </c>
      <c r="AN264" s="35">
        <f t="shared" si="386"/>
        <v>0</v>
      </c>
      <c r="AO264" s="35">
        <f t="shared" si="386"/>
        <v>0</v>
      </c>
      <c r="AP264" s="35">
        <f t="shared" si="386"/>
        <v>0</v>
      </c>
      <c r="AQ264" s="35">
        <f t="shared" si="386"/>
        <v>0</v>
      </c>
      <c r="AR264" s="35">
        <f t="shared" si="386"/>
        <v>0</v>
      </c>
      <c r="AS264" s="35">
        <f t="shared" si="386"/>
        <v>0</v>
      </c>
      <c r="AT264" s="35">
        <f t="shared" si="386"/>
        <v>0</v>
      </c>
      <c r="AU264" s="35">
        <f t="shared" si="386"/>
        <v>0</v>
      </c>
      <c r="AV264" s="35">
        <f t="shared" si="386"/>
        <v>0</v>
      </c>
      <c r="AW264" s="35">
        <f t="shared" si="386"/>
        <v>0</v>
      </c>
      <c r="AX264" s="35">
        <f t="shared" ref="AX264:BS264" si="387">IF(AX$2&gt;=$O264,IF(AX263-(AX263*HLOOKUP($O264,$R$2:$BS$34,32,FALSE))&lt;=0,AX263,AX263*HLOOKUP($O264,$R$2:$BS$34,32,FALSE)),0)</f>
        <v>0</v>
      </c>
      <c r="AY264" s="35">
        <f t="shared" si="387"/>
        <v>0</v>
      </c>
      <c r="AZ264" s="35">
        <f t="shared" si="387"/>
        <v>0</v>
      </c>
      <c r="BA264" s="35">
        <f t="shared" si="387"/>
        <v>0</v>
      </c>
      <c r="BB264" s="35">
        <f t="shared" si="387"/>
        <v>0</v>
      </c>
      <c r="BC264" s="35">
        <f t="shared" si="387"/>
        <v>0</v>
      </c>
      <c r="BD264" s="35">
        <f t="shared" si="387"/>
        <v>0</v>
      </c>
      <c r="BE264" s="35">
        <f t="shared" si="387"/>
        <v>0</v>
      </c>
      <c r="BF264" s="35">
        <f t="shared" si="387"/>
        <v>113.27028027125333</v>
      </c>
      <c r="BG264" s="35">
        <f t="shared" si="387"/>
        <v>107.60676625769065</v>
      </c>
      <c r="BH264" s="35">
        <f t="shared" si="387"/>
        <v>102.22642794480612</v>
      </c>
      <c r="BI264" s="35">
        <f t="shared" si="387"/>
        <v>97.115106547565816</v>
      </c>
      <c r="BJ264" s="35">
        <f t="shared" si="387"/>
        <v>92.259351220187526</v>
      </c>
      <c r="BK264" s="35">
        <f t="shared" si="387"/>
        <v>87.646383659178156</v>
      </c>
      <c r="BL264" s="35">
        <f t="shared" si="387"/>
        <v>83.264064476219247</v>
      </c>
      <c r="BM264" s="35">
        <f t="shared" si="387"/>
        <v>79.100861252408279</v>
      </c>
      <c r="BN264" s="35">
        <f t="shared" si="387"/>
        <v>75.14581818978786</v>
      </c>
      <c r="BO264" s="35">
        <f t="shared" si="387"/>
        <v>71.388527280298476</v>
      </c>
      <c r="BP264" s="35">
        <f t="shared" si="387"/>
        <v>67.819100916283546</v>
      </c>
      <c r="BQ264" s="35">
        <f t="shared" si="387"/>
        <v>64.428145870469379</v>
      </c>
      <c r="BR264" s="35">
        <f t="shared" si="387"/>
        <v>61.206738576945909</v>
      </c>
      <c r="BS264" s="35">
        <f t="shared" si="387"/>
        <v>58.14640164809861</v>
      </c>
    </row>
    <row r="265" spans="6:71" hidden="1" outlineLevel="1">
      <c r="F265" t="s">
        <v>195</v>
      </c>
      <c r="L265" s="22" t="s">
        <v>196</v>
      </c>
      <c r="O265" s="22">
        <v>42</v>
      </c>
      <c r="R265" s="35">
        <f t="shared" ref="R265:AW265" si="388">IF($O265=R$2,R$188,IF(R$2&gt;$O265,Q265-Q266,0))</f>
        <v>0</v>
      </c>
      <c r="S265" s="35">
        <f t="shared" si="388"/>
        <v>0</v>
      </c>
      <c r="T265" s="35">
        <f t="shared" si="388"/>
        <v>0</v>
      </c>
      <c r="U265" s="35">
        <f t="shared" si="388"/>
        <v>0</v>
      </c>
      <c r="V265" s="35">
        <f t="shared" si="388"/>
        <v>0</v>
      </c>
      <c r="W265" s="35">
        <f t="shared" si="388"/>
        <v>0</v>
      </c>
      <c r="X265" s="35">
        <f t="shared" si="388"/>
        <v>0</v>
      </c>
      <c r="Y265" s="35">
        <f t="shared" si="388"/>
        <v>0</v>
      </c>
      <c r="Z265" s="35">
        <f t="shared" si="388"/>
        <v>0</v>
      </c>
      <c r="AA265" s="35">
        <f t="shared" si="388"/>
        <v>0</v>
      </c>
      <c r="AB265" s="35">
        <f t="shared" si="388"/>
        <v>0</v>
      </c>
      <c r="AC265" s="35">
        <f t="shared" si="388"/>
        <v>0</v>
      </c>
      <c r="AD265" s="35">
        <f t="shared" si="388"/>
        <v>0</v>
      </c>
      <c r="AE265" s="35">
        <f t="shared" si="388"/>
        <v>0</v>
      </c>
      <c r="AF265" s="35">
        <f t="shared" si="388"/>
        <v>0</v>
      </c>
      <c r="AG265" s="35">
        <f t="shared" si="388"/>
        <v>0</v>
      </c>
      <c r="AH265" s="35">
        <f t="shared" si="388"/>
        <v>0</v>
      </c>
      <c r="AI265" s="35">
        <f t="shared" si="388"/>
        <v>0</v>
      </c>
      <c r="AJ265" s="35">
        <f t="shared" si="388"/>
        <v>0</v>
      </c>
      <c r="AK265" s="35">
        <f t="shared" si="388"/>
        <v>0</v>
      </c>
      <c r="AL265" s="35">
        <f t="shared" si="388"/>
        <v>0</v>
      </c>
      <c r="AM265" s="35">
        <f t="shared" si="388"/>
        <v>0</v>
      </c>
      <c r="AN265" s="35">
        <f t="shared" si="388"/>
        <v>0</v>
      </c>
      <c r="AO265" s="35">
        <f t="shared" si="388"/>
        <v>0</v>
      </c>
      <c r="AP265" s="35">
        <f t="shared" si="388"/>
        <v>0</v>
      </c>
      <c r="AQ265" s="35">
        <f t="shared" si="388"/>
        <v>0</v>
      </c>
      <c r="AR265" s="35">
        <f t="shared" si="388"/>
        <v>0</v>
      </c>
      <c r="AS265" s="35">
        <f t="shared" si="388"/>
        <v>0</v>
      </c>
      <c r="AT265" s="35">
        <f t="shared" si="388"/>
        <v>0</v>
      </c>
      <c r="AU265" s="35">
        <f t="shared" si="388"/>
        <v>0</v>
      </c>
      <c r="AV265" s="35">
        <f t="shared" si="388"/>
        <v>0</v>
      </c>
      <c r="AW265" s="35">
        <f t="shared" si="388"/>
        <v>0</v>
      </c>
      <c r="AX265" s="35">
        <f t="shared" ref="AX265:BS265" si="389">IF($O265=AX$2,AX$188,IF(AX$2&gt;$O265,AW265-AW266,0))</f>
        <v>0</v>
      </c>
      <c r="AY265" s="35">
        <f t="shared" si="389"/>
        <v>0</v>
      </c>
      <c r="AZ265" s="35">
        <f t="shared" si="389"/>
        <v>0</v>
      </c>
      <c r="BA265" s="35">
        <f t="shared" si="389"/>
        <v>0</v>
      </c>
      <c r="BB265" s="35">
        <f t="shared" si="389"/>
        <v>0</v>
      </c>
      <c r="BC265" s="35">
        <f t="shared" si="389"/>
        <v>0</v>
      </c>
      <c r="BD265" s="35">
        <f t="shared" si="389"/>
        <v>0</v>
      </c>
      <c r="BE265" s="35">
        <f t="shared" si="389"/>
        <v>0</v>
      </c>
      <c r="BF265" s="35">
        <f t="shared" si="389"/>
        <v>0</v>
      </c>
      <c r="BG265" s="35">
        <f t="shared" si="389"/>
        <v>2379.0043120576097</v>
      </c>
      <c r="BH265" s="35">
        <f t="shared" si="389"/>
        <v>2260.054096454729</v>
      </c>
      <c r="BI265" s="35">
        <f t="shared" si="389"/>
        <v>2147.0513916319924</v>
      </c>
      <c r="BJ265" s="35">
        <f t="shared" si="389"/>
        <v>2039.6988220503927</v>
      </c>
      <c r="BK265" s="35">
        <f t="shared" si="389"/>
        <v>1937.7138809478731</v>
      </c>
      <c r="BL265" s="35">
        <f t="shared" si="389"/>
        <v>1840.8281869004795</v>
      </c>
      <c r="BM265" s="35">
        <f t="shared" si="389"/>
        <v>1748.7867775554555</v>
      </c>
      <c r="BN265" s="35">
        <f t="shared" si="389"/>
        <v>1661.3474386776827</v>
      </c>
      <c r="BO265" s="35">
        <f t="shared" si="389"/>
        <v>1578.2800667437987</v>
      </c>
      <c r="BP265" s="35">
        <f t="shared" si="389"/>
        <v>1499.3660634066086</v>
      </c>
      <c r="BQ265" s="35">
        <f t="shared" si="389"/>
        <v>1424.3977602362781</v>
      </c>
      <c r="BR265" s="35">
        <f t="shared" si="389"/>
        <v>1353.1778722244642</v>
      </c>
      <c r="BS265" s="35">
        <f t="shared" si="389"/>
        <v>1285.518978613241</v>
      </c>
    </row>
    <row r="266" spans="6:71" hidden="1" outlineLevel="1">
      <c r="F266" t="s">
        <v>197</v>
      </c>
      <c r="L266" s="22" t="s">
        <v>190</v>
      </c>
      <c r="O266" s="22">
        <v>42</v>
      </c>
      <c r="R266" s="35">
        <f t="shared" ref="R266:AW266" si="390">IF(R$2&gt;=$O266,IF(R265-(R265*HLOOKUP($O266,$R$2:$BS$34,32,FALSE))&lt;=0,R265,R265*HLOOKUP($O266,$R$2:$BS$34,32,FALSE)),0)</f>
        <v>0</v>
      </c>
      <c r="S266" s="35">
        <f t="shared" si="390"/>
        <v>0</v>
      </c>
      <c r="T266" s="35">
        <f t="shared" si="390"/>
        <v>0</v>
      </c>
      <c r="U266" s="35">
        <f t="shared" si="390"/>
        <v>0</v>
      </c>
      <c r="V266" s="35">
        <f t="shared" si="390"/>
        <v>0</v>
      </c>
      <c r="W266" s="35">
        <f t="shared" si="390"/>
        <v>0</v>
      </c>
      <c r="X266" s="35">
        <f t="shared" si="390"/>
        <v>0</v>
      </c>
      <c r="Y266" s="35">
        <f t="shared" si="390"/>
        <v>0</v>
      </c>
      <c r="Z266" s="35">
        <f t="shared" si="390"/>
        <v>0</v>
      </c>
      <c r="AA266" s="35">
        <f t="shared" si="390"/>
        <v>0</v>
      </c>
      <c r="AB266" s="35">
        <f t="shared" si="390"/>
        <v>0</v>
      </c>
      <c r="AC266" s="35">
        <f t="shared" si="390"/>
        <v>0</v>
      </c>
      <c r="AD266" s="35">
        <f t="shared" si="390"/>
        <v>0</v>
      </c>
      <c r="AE266" s="35">
        <f t="shared" si="390"/>
        <v>0</v>
      </c>
      <c r="AF266" s="35">
        <f t="shared" si="390"/>
        <v>0</v>
      </c>
      <c r="AG266" s="35">
        <f t="shared" si="390"/>
        <v>0</v>
      </c>
      <c r="AH266" s="35">
        <f t="shared" si="390"/>
        <v>0</v>
      </c>
      <c r="AI266" s="35">
        <f t="shared" si="390"/>
        <v>0</v>
      </c>
      <c r="AJ266" s="35">
        <f t="shared" si="390"/>
        <v>0</v>
      </c>
      <c r="AK266" s="35">
        <f t="shared" si="390"/>
        <v>0</v>
      </c>
      <c r="AL266" s="35">
        <f t="shared" si="390"/>
        <v>0</v>
      </c>
      <c r="AM266" s="35">
        <f t="shared" si="390"/>
        <v>0</v>
      </c>
      <c r="AN266" s="35">
        <f t="shared" si="390"/>
        <v>0</v>
      </c>
      <c r="AO266" s="35">
        <f t="shared" si="390"/>
        <v>0</v>
      </c>
      <c r="AP266" s="35">
        <f t="shared" si="390"/>
        <v>0</v>
      </c>
      <c r="AQ266" s="35">
        <f t="shared" si="390"/>
        <v>0</v>
      </c>
      <c r="AR266" s="35">
        <f t="shared" si="390"/>
        <v>0</v>
      </c>
      <c r="AS266" s="35">
        <f t="shared" si="390"/>
        <v>0</v>
      </c>
      <c r="AT266" s="35">
        <f t="shared" si="390"/>
        <v>0</v>
      </c>
      <c r="AU266" s="35">
        <f t="shared" si="390"/>
        <v>0</v>
      </c>
      <c r="AV266" s="35">
        <f t="shared" si="390"/>
        <v>0</v>
      </c>
      <c r="AW266" s="35">
        <f t="shared" si="390"/>
        <v>0</v>
      </c>
      <c r="AX266" s="35">
        <f t="shared" ref="AX266:BS266" si="391">IF(AX$2&gt;=$O266,IF(AX265-(AX265*HLOOKUP($O266,$R$2:$BS$34,32,FALSE))&lt;=0,AX265,AX265*HLOOKUP($O266,$R$2:$BS$34,32,FALSE)),0)</f>
        <v>0</v>
      </c>
      <c r="AY266" s="35">
        <f t="shared" si="391"/>
        <v>0</v>
      </c>
      <c r="AZ266" s="35">
        <f t="shared" si="391"/>
        <v>0</v>
      </c>
      <c r="BA266" s="35">
        <f t="shared" si="391"/>
        <v>0</v>
      </c>
      <c r="BB266" s="35">
        <f t="shared" si="391"/>
        <v>0</v>
      </c>
      <c r="BC266" s="35">
        <f t="shared" si="391"/>
        <v>0</v>
      </c>
      <c r="BD266" s="35">
        <f t="shared" si="391"/>
        <v>0</v>
      </c>
      <c r="BE266" s="35">
        <f t="shared" si="391"/>
        <v>0</v>
      </c>
      <c r="BF266" s="35">
        <f t="shared" si="391"/>
        <v>0</v>
      </c>
      <c r="BG266" s="35">
        <f t="shared" si="391"/>
        <v>118.95021560288049</v>
      </c>
      <c r="BH266" s="35">
        <f t="shared" si="391"/>
        <v>113.00270482273646</v>
      </c>
      <c r="BI266" s="35">
        <f t="shared" si="391"/>
        <v>107.35256958159962</v>
      </c>
      <c r="BJ266" s="35">
        <f t="shared" si="391"/>
        <v>101.98494110251964</v>
      </c>
      <c r="BK266" s="35">
        <f t="shared" si="391"/>
        <v>96.885694047393656</v>
      </c>
      <c r="BL266" s="35">
        <f t="shared" si="391"/>
        <v>92.041409345023979</v>
      </c>
      <c r="BM266" s="35">
        <f t="shared" si="391"/>
        <v>87.439338877772784</v>
      </c>
      <c r="BN266" s="35">
        <f t="shared" si="391"/>
        <v>83.067371933884147</v>
      </c>
      <c r="BO266" s="35">
        <f t="shared" si="391"/>
        <v>78.914003337189939</v>
      </c>
      <c r="BP266" s="35">
        <f t="shared" si="391"/>
        <v>74.968303170330429</v>
      </c>
      <c r="BQ266" s="35">
        <f t="shared" si="391"/>
        <v>71.219888011813907</v>
      </c>
      <c r="BR266" s="35">
        <f t="shared" si="391"/>
        <v>67.658893611223206</v>
      </c>
      <c r="BS266" s="35">
        <f t="shared" si="391"/>
        <v>64.275948930662054</v>
      </c>
    </row>
    <row r="267" spans="6:71" hidden="1" outlineLevel="1">
      <c r="F267" t="s">
        <v>195</v>
      </c>
      <c r="L267" s="22" t="s">
        <v>196</v>
      </c>
      <c r="O267" s="22">
        <v>43</v>
      </c>
      <c r="R267" s="35">
        <f t="shared" ref="R267:AW267" si="392">IF($O267=R$2,R$188,IF(R$2&gt;$O267,Q267-Q268,0))</f>
        <v>0</v>
      </c>
      <c r="S267" s="35">
        <f t="shared" si="392"/>
        <v>0</v>
      </c>
      <c r="T267" s="35">
        <f t="shared" si="392"/>
        <v>0</v>
      </c>
      <c r="U267" s="35">
        <f t="shared" si="392"/>
        <v>0</v>
      </c>
      <c r="V267" s="35">
        <f t="shared" si="392"/>
        <v>0</v>
      </c>
      <c r="W267" s="35">
        <f t="shared" si="392"/>
        <v>0</v>
      </c>
      <c r="X267" s="35">
        <f t="shared" si="392"/>
        <v>0</v>
      </c>
      <c r="Y267" s="35">
        <f t="shared" si="392"/>
        <v>0</v>
      </c>
      <c r="Z267" s="35">
        <f t="shared" si="392"/>
        <v>0</v>
      </c>
      <c r="AA267" s="35">
        <f t="shared" si="392"/>
        <v>0</v>
      </c>
      <c r="AB267" s="35">
        <f t="shared" si="392"/>
        <v>0</v>
      </c>
      <c r="AC267" s="35">
        <f t="shared" si="392"/>
        <v>0</v>
      </c>
      <c r="AD267" s="35">
        <f t="shared" si="392"/>
        <v>0</v>
      </c>
      <c r="AE267" s="35">
        <f t="shared" si="392"/>
        <v>0</v>
      </c>
      <c r="AF267" s="35">
        <f t="shared" si="392"/>
        <v>0</v>
      </c>
      <c r="AG267" s="35">
        <f t="shared" si="392"/>
        <v>0</v>
      </c>
      <c r="AH267" s="35">
        <f t="shared" si="392"/>
        <v>0</v>
      </c>
      <c r="AI267" s="35">
        <f t="shared" si="392"/>
        <v>0</v>
      </c>
      <c r="AJ267" s="35">
        <f t="shared" si="392"/>
        <v>0</v>
      </c>
      <c r="AK267" s="35">
        <f t="shared" si="392"/>
        <v>0</v>
      </c>
      <c r="AL267" s="35">
        <f t="shared" si="392"/>
        <v>0</v>
      </c>
      <c r="AM267" s="35">
        <f t="shared" si="392"/>
        <v>0</v>
      </c>
      <c r="AN267" s="35">
        <f t="shared" si="392"/>
        <v>0</v>
      </c>
      <c r="AO267" s="35">
        <f t="shared" si="392"/>
        <v>0</v>
      </c>
      <c r="AP267" s="35">
        <f t="shared" si="392"/>
        <v>0</v>
      </c>
      <c r="AQ267" s="35">
        <f t="shared" si="392"/>
        <v>0</v>
      </c>
      <c r="AR267" s="35">
        <f t="shared" si="392"/>
        <v>0</v>
      </c>
      <c r="AS267" s="35">
        <f t="shared" si="392"/>
        <v>0</v>
      </c>
      <c r="AT267" s="35">
        <f t="shared" si="392"/>
        <v>0</v>
      </c>
      <c r="AU267" s="35">
        <f t="shared" si="392"/>
        <v>0</v>
      </c>
      <c r="AV267" s="35">
        <f t="shared" si="392"/>
        <v>0</v>
      </c>
      <c r="AW267" s="35">
        <f t="shared" si="392"/>
        <v>0</v>
      </c>
      <c r="AX267" s="35">
        <f t="shared" ref="AX267:BS267" si="393">IF($O267=AX$2,AX$188,IF(AX$2&gt;$O267,AW267-AW268,0))</f>
        <v>0</v>
      </c>
      <c r="AY267" s="35">
        <f t="shared" si="393"/>
        <v>0</v>
      </c>
      <c r="AZ267" s="35">
        <f t="shared" si="393"/>
        <v>0</v>
      </c>
      <c r="BA267" s="35">
        <f t="shared" si="393"/>
        <v>0</v>
      </c>
      <c r="BB267" s="35">
        <f t="shared" si="393"/>
        <v>0</v>
      </c>
      <c r="BC267" s="35">
        <f t="shared" si="393"/>
        <v>0</v>
      </c>
      <c r="BD267" s="35">
        <f t="shared" si="393"/>
        <v>0</v>
      </c>
      <c r="BE267" s="35">
        <f t="shared" si="393"/>
        <v>0</v>
      </c>
      <c r="BF267" s="35">
        <f t="shared" si="393"/>
        <v>0</v>
      </c>
      <c r="BG267" s="35">
        <f t="shared" si="393"/>
        <v>0</v>
      </c>
      <c r="BH267" s="35">
        <f t="shared" si="393"/>
        <v>2497.0102887855573</v>
      </c>
      <c r="BI267" s="35">
        <f t="shared" si="393"/>
        <v>2372.1597743462794</v>
      </c>
      <c r="BJ267" s="35">
        <f t="shared" si="393"/>
        <v>2253.5517856289653</v>
      </c>
      <c r="BK267" s="35">
        <f t="shared" si="393"/>
        <v>2140.8741963475168</v>
      </c>
      <c r="BL267" s="35">
        <f t="shared" si="393"/>
        <v>2033.8304865301409</v>
      </c>
      <c r="BM267" s="35">
        <f t="shared" si="393"/>
        <v>1932.1389622036338</v>
      </c>
      <c r="BN267" s="35">
        <f t="shared" si="393"/>
        <v>1835.5320140934521</v>
      </c>
      <c r="BO267" s="35">
        <f t="shared" si="393"/>
        <v>1743.7554133887795</v>
      </c>
      <c r="BP267" s="35">
        <f t="shared" si="393"/>
        <v>1656.5676427193405</v>
      </c>
      <c r="BQ267" s="35">
        <f t="shared" si="393"/>
        <v>1573.7392605833734</v>
      </c>
      <c r="BR267" s="35">
        <f t="shared" si="393"/>
        <v>1495.0522975542046</v>
      </c>
      <c r="BS267" s="35">
        <f t="shared" si="393"/>
        <v>1420.2996826764945</v>
      </c>
    </row>
    <row r="268" spans="6:71" hidden="1" outlineLevel="1">
      <c r="F268" t="s">
        <v>197</v>
      </c>
      <c r="L268" s="22" t="s">
        <v>190</v>
      </c>
      <c r="O268" s="22">
        <v>43</v>
      </c>
      <c r="R268" s="35">
        <f t="shared" ref="R268:AW268" si="394">IF(R$2&gt;=$O268,IF(R267-(R267*HLOOKUP($O268,$R$2:$BS$34,32,FALSE))&lt;=0,R267,R267*HLOOKUP($O268,$R$2:$BS$34,32,FALSE)),0)</f>
        <v>0</v>
      </c>
      <c r="S268" s="35">
        <f t="shared" si="394"/>
        <v>0</v>
      </c>
      <c r="T268" s="35">
        <f t="shared" si="394"/>
        <v>0</v>
      </c>
      <c r="U268" s="35">
        <f t="shared" si="394"/>
        <v>0</v>
      </c>
      <c r="V268" s="35">
        <f t="shared" si="394"/>
        <v>0</v>
      </c>
      <c r="W268" s="35">
        <f t="shared" si="394"/>
        <v>0</v>
      </c>
      <c r="X268" s="35">
        <f t="shared" si="394"/>
        <v>0</v>
      </c>
      <c r="Y268" s="35">
        <f t="shared" si="394"/>
        <v>0</v>
      </c>
      <c r="Z268" s="35">
        <f t="shared" si="394"/>
        <v>0</v>
      </c>
      <c r="AA268" s="35">
        <f t="shared" si="394"/>
        <v>0</v>
      </c>
      <c r="AB268" s="35">
        <f t="shared" si="394"/>
        <v>0</v>
      </c>
      <c r="AC268" s="35">
        <f t="shared" si="394"/>
        <v>0</v>
      </c>
      <c r="AD268" s="35">
        <f t="shared" si="394"/>
        <v>0</v>
      </c>
      <c r="AE268" s="35">
        <f t="shared" si="394"/>
        <v>0</v>
      </c>
      <c r="AF268" s="35">
        <f t="shared" si="394"/>
        <v>0</v>
      </c>
      <c r="AG268" s="35">
        <f t="shared" si="394"/>
        <v>0</v>
      </c>
      <c r="AH268" s="35">
        <f t="shared" si="394"/>
        <v>0</v>
      </c>
      <c r="AI268" s="35">
        <f t="shared" si="394"/>
        <v>0</v>
      </c>
      <c r="AJ268" s="35">
        <f t="shared" si="394"/>
        <v>0</v>
      </c>
      <c r="AK268" s="35">
        <f t="shared" si="394"/>
        <v>0</v>
      </c>
      <c r="AL268" s="35">
        <f t="shared" si="394"/>
        <v>0</v>
      </c>
      <c r="AM268" s="35">
        <f t="shared" si="394"/>
        <v>0</v>
      </c>
      <c r="AN268" s="35">
        <f t="shared" si="394"/>
        <v>0</v>
      </c>
      <c r="AO268" s="35">
        <f t="shared" si="394"/>
        <v>0</v>
      </c>
      <c r="AP268" s="35">
        <f t="shared" si="394"/>
        <v>0</v>
      </c>
      <c r="AQ268" s="35">
        <f t="shared" si="394"/>
        <v>0</v>
      </c>
      <c r="AR268" s="35">
        <f t="shared" si="394"/>
        <v>0</v>
      </c>
      <c r="AS268" s="35">
        <f t="shared" si="394"/>
        <v>0</v>
      </c>
      <c r="AT268" s="35">
        <f t="shared" si="394"/>
        <v>0</v>
      </c>
      <c r="AU268" s="35">
        <f t="shared" si="394"/>
        <v>0</v>
      </c>
      <c r="AV268" s="35">
        <f t="shared" si="394"/>
        <v>0</v>
      </c>
      <c r="AW268" s="35">
        <f t="shared" si="394"/>
        <v>0</v>
      </c>
      <c r="AX268" s="35">
        <f t="shared" ref="AX268:BS268" si="395">IF(AX$2&gt;=$O268,IF(AX267-(AX267*HLOOKUP($O268,$R$2:$BS$34,32,FALSE))&lt;=0,AX267,AX267*HLOOKUP($O268,$R$2:$BS$34,32,FALSE)),0)</f>
        <v>0</v>
      </c>
      <c r="AY268" s="35">
        <f t="shared" si="395"/>
        <v>0</v>
      </c>
      <c r="AZ268" s="35">
        <f t="shared" si="395"/>
        <v>0</v>
      </c>
      <c r="BA268" s="35">
        <f t="shared" si="395"/>
        <v>0</v>
      </c>
      <c r="BB268" s="35">
        <f t="shared" si="395"/>
        <v>0</v>
      </c>
      <c r="BC268" s="35">
        <f t="shared" si="395"/>
        <v>0</v>
      </c>
      <c r="BD268" s="35">
        <f t="shared" si="395"/>
        <v>0</v>
      </c>
      <c r="BE268" s="35">
        <f t="shared" si="395"/>
        <v>0</v>
      </c>
      <c r="BF268" s="35">
        <f t="shared" si="395"/>
        <v>0</v>
      </c>
      <c r="BG268" s="35">
        <f t="shared" si="395"/>
        <v>0</v>
      </c>
      <c r="BH268" s="35">
        <f t="shared" si="395"/>
        <v>124.85051443927787</v>
      </c>
      <c r="BI268" s="35">
        <f t="shared" si="395"/>
        <v>118.60798871731397</v>
      </c>
      <c r="BJ268" s="35">
        <f t="shared" si="395"/>
        <v>112.67758928144826</v>
      </c>
      <c r="BK268" s="35">
        <f t="shared" si="395"/>
        <v>107.04370981737584</v>
      </c>
      <c r="BL268" s="35">
        <f t="shared" si="395"/>
        <v>101.69152432650705</v>
      </c>
      <c r="BM268" s="35">
        <f t="shared" si="395"/>
        <v>96.60694811018169</v>
      </c>
      <c r="BN268" s="35">
        <f t="shared" si="395"/>
        <v>91.776600704672603</v>
      </c>
      <c r="BO268" s="35">
        <f t="shared" si="395"/>
        <v>87.187770669438976</v>
      </c>
      <c r="BP268" s="35">
        <f t="shared" si="395"/>
        <v>82.828382135967033</v>
      </c>
      <c r="BQ268" s="35">
        <f t="shared" si="395"/>
        <v>78.68696302916868</v>
      </c>
      <c r="BR268" s="35">
        <f t="shared" si="395"/>
        <v>74.752614877710229</v>
      </c>
      <c r="BS268" s="35">
        <f t="shared" si="395"/>
        <v>71.014984133824726</v>
      </c>
    </row>
    <row r="269" spans="6:71" hidden="1" outlineLevel="1">
      <c r="F269" t="s">
        <v>195</v>
      </c>
      <c r="L269" s="22" t="s">
        <v>196</v>
      </c>
      <c r="O269" s="22">
        <v>44</v>
      </c>
      <c r="R269" s="35">
        <f t="shared" ref="R269:AW269" si="396">IF($O269=R$2,R$188,IF(R$2&gt;$O269,Q269-Q270,0))</f>
        <v>0</v>
      </c>
      <c r="S269" s="35">
        <f t="shared" si="396"/>
        <v>0</v>
      </c>
      <c r="T269" s="35">
        <f t="shared" si="396"/>
        <v>0</v>
      </c>
      <c r="U269" s="35">
        <f t="shared" si="396"/>
        <v>0</v>
      </c>
      <c r="V269" s="35">
        <f t="shared" si="396"/>
        <v>0</v>
      </c>
      <c r="W269" s="35">
        <f t="shared" si="396"/>
        <v>0</v>
      </c>
      <c r="X269" s="35">
        <f t="shared" si="396"/>
        <v>0</v>
      </c>
      <c r="Y269" s="35">
        <f t="shared" si="396"/>
        <v>0</v>
      </c>
      <c r="Z269" s="35">
        <f t="shared" si="396"/>
        <v>0</v>
      </c>
      <c r="AA269" s="35">
        <f t="shared" si="396"/>
        <v>0</v>
      </c>
      <c r="AB269" s="35">
        <f t="shared" si="396"/>
        <v>0</v>
      </c>
      <c r="AC269" s="35">
        <f t="shared" si="396"/>
        <v>0</v>
      </c>
      <c r="AD269" s="35">
        <f t="shared" si="396"/>
        <v>0</v>
      </c>
      <c r="AE269" s="35">
        <f t="shared" si="396"/>
        <v>0</v>
      </c>
      <c r="AF269" s="35">
        <f t="shared" si="396"/>
        <v>0</v>
      </c>
      <c r="AG269" s="35">
        <f t="shared" si="396"/>
        <v>0</v>
      </c>
      <c r="AH269" s="35">
        <f t="shared" si="396"/>
        <v>0</v>
      </c>
      <c r="AI269" s="35">
        <f t="shared" si="396"/>
        <v>0</v>
      </c>
      <c r="AJ269" s="35">
        <f t="shared" si="396"/>
        <v>0</v>
      </c>
      <c r="AK269" s="35">
        <f t="shared" si="396"/>
        <v>0</v>
      </c>
      <c r="AL269" s="35">
        <f t="shared" si="396"/>
        <v>0</v>
      </c>
      <c r="AM269" s="35">
        <f t="shared" si="396"/>
        <v>0</v>
      </c>
      <c r="AN269" s="35">
        <f t="shared" si="396"/>
        <v>0</v>
      </c>
      <c r="AO269" s="35">
        <f t="shared" si="396"/>
        <v>0</v>
      </c>
      <c r="AP269" s="35">
        <f t="shared" si="396"/>
        <v>0</v>
      </c>
      <c r="AQ269" s="35">
        <f t="shared" si="396"/>
        <v>0</v>
      </c>
      <c r="AR269" s="35">
        <f t="shared" si="396"/>
        <v>0</v>
      </c>
      <c r="AS269" s="35">
        <f t="shared" si="396"/>
        <v>0</v>
      </c>
      <c r="AT269" s="35">
        <f t="shared" si="396"/>
        <v>0</v>
      </c>
      <c r="AU269" s="35">
        <f t="shared" si="396"/>
        <v>0</v>
      </c>
      <c r="AV269" s="35">
        <f t="shared" si="396"/>
        <v>0</v>
      </c>
      <c r="AW269" s="35">
        <f t="shared" si="396"/>
        <v>0</v>
      </c>
      <c r="AX269" s="35">
        <f t="shared" ref="AX269:BS269" si="397">IF($O269=AX$2,AX$188,IF(AX$2&gt;$O269,AW269-AW270,0))</f>
        <v>0</v>
      </c>
      <c r="AY269" s="35">
        <f t="shared" si="397"/>
        <v>0</v>
      </c>
      <c r="AZ269" s="35">
        <f t="shared" si="397"/>
        <v>0</v>
      </c>
      <c r="BA269" s="35">
        <f t="shared" si="397"/>
        <v>0</v>
      </c>
      <c r="BB269" s="35">
        <f t="shared" si="397"/>
        <v>0</v>
      </c>
      <c r="BC269" s="35">
        <f t="shared" si="397"/>
        <v>0</v>
      </c>
      <c r="BD269" s="35">
        <f t="shared" si="397"/>
        <v>0</v>
      </c>
      <c r="BE269" s="35">
        <f t="shared" si="397"/>
        <v>0</v>
      </c>
      <c r="BF269" s="35">
        <f t="shared" si="397"/>
        <v>0</v>
      </c>
      <c r="BG269" s="35">
        <f t="shared" si="397"/>
        <v>0</v>
      </c>
      <c r="BH269" s="35">
        <f t="shared" si="397"/>
        <v>0</v>
      </c>
      <c r="BI269" s="35">
        <f t="shared" si="397"/>
        <v>2619.652536296057</v>
      </c>
      <c r="BJ269" s="35">
        <f t="shared" si="397"/>
        <v>2488.6699094812543</v>
      </c>
      <c r="BK269" s="35">
        <f t="shared" si="397"/>
        <v>2364.2364140071918</v>
      </c>
      <c r="BL269" s="35">
        <f t="shared" si="397"/>
        <v>2246.0245933068322</v>
      </c>
      <c r="BM269" s="35">
        <f t="shared" si="397"/>
        <v>2133.7233636414908</v>
      </c>
      <c r="BN269" s="35">
        <f t="shared" si="397"/>
        <v>2027.0371954594161</v>
      </c>
      <c r="BO269" s="35">
        <f t="shared" si="397"/>
        <v>1925.6853356864453</v>
      </c>
      <c r="BP269" s="35">
        <f t="shared" si="397"/>
        <v>1829.4010689021231</v>
      </c>
      <c r="BQ269" s="35">
        <f t="shared" si="397"/>
        <v>1737.9310154570169</v>
      </c>
      <c r="BR269" s="35">
        <f t="shared" si="397"/>
        <v>1651.0344646841661</v>
      </c>
      <c r="BS269" s="35">
        <f t="shared" si="397"/>
        <v>1568.4827414499578</v>
      </c>
    </row>
    <row r="270" spans="6:71" hidden="1" outlineLevel="1">
      <c r="F270" t="s">
        <v>197</v>
      </c>
      <c r="L270" s="22" t="s">
        <v>190</v>
      </c>
      <c r="O270" s="22">
        <v>44</v>
      </c>
      <c r="R270" s="35">
        <f t="shared" ref="R270:AW270" si="398">IF(R$2&gt;=$O270,IF(R269-(R269*HLOOKUP($O270,$R$2:$BS$34,32,FALSE))&lt;=0,R269,R269*HLOOKUP($O270,$R$2:$BS$34,32,FALSE)),0)</f>
        <v>0</v>
      </c>
      <c r="S270" s="35">
        <f t="shared" si="398"/>
        <v>0</v>
      </c>
      <c r="T270" s="35">
        <f t="shared" si="398"/>
        <v>0</v>
      </c>
      <c r="U270" s="35">
        <f t="shared" si="398"/>
        <v>0</v>
      </c>
      <c r="V270" s="35">
        <f t="shared" si="398"/>
        <v>0</v>
      </c>
      <c r="W270" s="35">
        <f t="shared" si="398"/>
        <v>0</v>
      </c>
      <c r="X270" s="35">
        <f t="shared" si="398"/>
        <v>0</v>
      </c>
      <c r="Y270" s="35">
        <f t="shared" si="398"/>
        <v>0</v>
      </c>
      <c r="Z270" s="35">
        <f t="shared" si="398"/>
        <v>0</v>
      </c>
      <c r="AA270" s="35">
        <f t="shared" si="398"/>
        <v>0</v>
      </c>
      <c r="AB270" s="35">
        <f t="shared" si="398"/>
        <v>0</v>
      </c>
      <c r="AC270" s="35">
        <f t="shared" si="398"/>
        <v>0</v>
      </c>
      <c r="AD270" s="35">
        <f t="shared" si="398"/>
        <v>0</v>
      </c>
      <c r="AE270" s="35">
        <f t="shared" si="398"/>
        <v>0</v>
      </c>
      <c r="AF270" s="35">
        <f t="shared" si="398"/>
        <v>0</v>
      </c>
      <c r="AG270" s="35">
        <f t="shared" si="398"/>
        <v>0</v>
      </c>
      <c r="AH270" s="35">
        <f t="shared" si="398"/>
        <v>0</v>
      </c>
      <c r="AI270" s="35">
        <f t="shared" si="398"/>
        <v>0</v>
      </c>
      <c r="AJ270" s="35">
        <f t="shared" si="398"/>
        <v>0</v>
      </c>
      <c r="AK270" s="35">
        <f t="shared" si="398"/>
        <v>0</v>
      </c>
      <c r="AL270" s="35">
        <f t="shared" si="398"/>
        <v>0</v>
      </c>
      <c r="AM270" s="35">
        <f t="shared" si="398"/>
        <v>0</v>
      </c>
      <c r="AN270" s="35">
        <f t="shared" si="398"/>
        <v>0</v>
      </c>
      <c r="AO270" s="35">
        <f t="shared" si="398"/>
        <v>0</v>
      </c>
      <c r="AP270" s="35">
        <f t="shared" si="398"/>
        <v>0</v>
      </c>
      <c r="AQ270" s="35">
        <f t="shared" si="398"/>
        <v>0</v>
      </c>
      <c r="AR270" s="35">
        <f t="shared" si="398"/>
        <v>0</v>
      </c>
      <c r="AS270" s="35">
        <f t="shared" si="398"/>
        <v>0</v>
      </c>
      <c r="AT270" s="35">
        <f t="shared" si="398"/>
        <v>0</v>
      </c>
      <c r="AU270" s="35">
        <f t="shared" si="398"/>
        <v>0</v>
      </c>
      <c r="AV270" s="35">
        <f t="shared" si="398"/>
        <v>0</v>
      </c>
      <c r="AW270" s="35">
        <f t="shared" si="398"/>
        <v>0</v>
      </c>
      <c r="AX270" s="35">
        <f t="shared" ref="AX270:BS270" si="399">IF(AX$2&gt;=$O270,IF(AX269-(AX269*HLOOKUP($O270,$R$2:$BS$34,32,FALSE))&lt;=0,AX269,AX269*HLOOKUP($O270,$R$2:$BS$34,32,FALSE)),0)</f>
        <v>0</v>
      </c>
      <c r="AY270" s="35">
        <f t="shared" si="399"/>
        <v>0</v>
      </c>
      <c r="AZ270" s="35">
        <f t="shared" si="399"/>
        <v>0</v>
      </c>
      <c r="BA270" s="35">
        <f t="shared" si="399"/>
        <v>0</v>
      </c>
      <c r="BB270" s="35">
        <f t="shared" si="399"/>
        <v>0</v>
      </c>
      <c r="BC270" s="35">
        <f t="shared" si="399"/>
        <v>0</v>
      </c>
      <c r="BD270" s="35">
        <f t="shared" si="399"/>
        <v>0</v>
      </c>
      <c r="BE270" s="35">
        <f t="shared" si="399"/>
        <v>0</v>
      </c>
      <c r="BF270" s="35">
        <f t="shared" si="399"/>
        <v>0</v>
      </c>
      <c r="BG270" s="35">
        <f t="shared" si="399"/>
        <v>0</v>
      </c>
      <c r="BH270" s="35">
        <f t="shared" si="399"/>
        <v>0</v>
      </c>
      <c r="BI270" s="35">
        <f t="shared" si="399"/>
        <v>130.98262681480284</v>
      </c>
      <c r="BJ270" s="35">
        <f t="shared" si="399"/>
        <v>124.43349547406272</v>
      </c>
      <c r="BK270" s="35">
        <f t="shared" si="399"/>
        <v>118.2118207003596</v>
      </c>
      <c r="BL270" s="35">
        <f t="shared" si="399"/>
        <v>112.30122966534162</v>
      </c>
      <c r="BM270" s="35">
        <f t="shared" si="399"/>
        <v>106.68616818207454</v>
      </c>
      <c r="BN270" s="35">
        <f t="shared" si="399"/>
        <v>101.35185977297081</v>
      </c>
      <c r="BO270" s="35">
        <f t="shared" si="399"/>
        <v>96.28426678432227</v>
      </c>
      <c r="BP270" s="35">
        <f t="shared" si="399"/>
        <v>91.47005344510616</v>
      </c>
      <c r="BQ270" s="35">
        <f t="shared" si="399"/>
        <v>86.896550772850844</v>
      </c>
      <c r="BR270" s="35">
        <f t="shared" si="399"/>
        <v>82.55172323420831</v>
      </c>
      <c r="BS270" s="35">
        <f t="shared" si="399"/>
        <v>78.424137072497899</v>
      </c>
    </row>
    <row r="271" spans="6:71" hidden="1" outlineLevel="1">
      <c r="F271" t="s">
        <v>195</v>
      </c>
      <c r="L271" s="22" t="s">
        <v>196</v>
      </c>
      <c r="O271" s="22">
        <v>45</v>
      </c>
      <c r="R271" s="35">
        <f t="shared" ref="R271:AW271" si="400">IF($O271=R$2,R$188,IF(R$2&gt;$O271,Q271-Q272,0))</f>
        <v>0</v>
      </c>
      <c r="S271" s="35">
        <f t="shared" si="400"/>
        <v>0</v>
      </c>
      <c r="T271" s="35">
        <f t="shared" si="400"/>
        <v>0</v>
      </c>
      <c r="U271" s="35">
        <f t="shared" si="400"/>
        <v>0</v>
      </c>
      <c r="V271" s="35">
        <f t="shared" si="400"/>
        <v>0</v>
      </c>
      <c r="W271" s="35">
        <f t="shared" si="400"/>
        <v>0</v>
      </c>
      <c r="X271" s="35">
        <f t="shared" si="400"/>
        <v>0</v>
      </c>
      <c r="Y271" s="35">
        <f t="shared" si="400"/>
        <v>0</v>
      </c>
      <c r="Z271" s="35">
        <f t="shared" si="400"/>
        <v>0</v>
      </c>
      <c r="AA271" s="35">
        <f t="shared" si="400"/>
        <v>0</v>
      </c>
      <c r="AB271" s="35">
        <f t="shared" si="400"/>
        <v>0</v>
      </c>
      <c r="AC271" s="35">
        <f t="shared" si="400"/>
        <v>0</v>
      </c>
      <c r="AD271" s="35">
        <f t="shared" si="400"/>
        <v>0</v>
      </c>
      <c r="AE271" s="35">
        <f t="shared" si="400"/>
        <v>0</v>
      </c>
      <c r="AF271" s="35">
        <f t="shared" si="400"/>
        <v>0</v>
      </c>
      <c r="AG271" s="35">
        <f t="shared" si="400"/>
        <v>0</v>
      </c>
      <c r="AH271" s="35">
        <f t="shared" si="400"/>
        <v>0</v>
      </c>
      <c r="AI271" s="35">
        <f t="shared" si="400"/>
        <v>0</v>
      </c>
      <c r="AJ271" s="35">
        <f t="shared" si="400"/>
        <v>0</v>
      </c>
      <c r="AK271" s="35">
        <f t="shared" si="400"/>
        <v>0</v>
      </c>
      <c r="AL271" s="35">
        <f t="shared" si="400"/>
        <v>0</v>
      </c>
      <c r="AM271" s="35">
        <f t="shared" si="400"/>
        <v>0</v>
      </c>
      <c r="AN271" s="35">
        <f t="shared" si="400"/>
        <v>0</v>
      </c>
      <c r="AO271" s="35">
        <f t="shared" si="400"/>
        <v>0</v>
      </c>
      <c r="AP271" s="35">
        <f t="shared" si="400"/>
        <v>0</v>
      </c>
      <c r="AQ271" s="35">
        <f t="shared" si="400"/>
        <v>0</v>
      </c>
      <c r="AR271" s="35">
        <f t="shared" si="400"/>
        <v>0</v>
      </c>
      <c r="AS271" s="35">
        <f t="shared" si="400"/>
        <v>0</v>
      </c>
      <c r="AT271" s="35">
        <f t="shared" si="400"/>
        <v>0</v>
      </c>
      <c r="AU271" s="35">
        <f t="shared" si="400"/>
        <v>0</v>
      </c>
      <c r="AV271" s="35">
        <f t="shared" si="400"/>
        <v>0</v>
      </c>
      <c r="AW271" s="35">
        <f t="shared" si="400"/>
        <v>0</v>
      </c>
      <c r="AX271" s="35">
        <f t="shared" ref="AX271:BS271" si="401">IF($O271=AX$2,AX$188,IF(AX$2&gt;$O271,AW271-AW272,0))</f>
        <v>0</v>
      </c>
      <c r="AY271" s="35">
        <f t="shared" si="401"/>
        <v>0</v>
      </c>
      <c r="AZ271" s="35">
        <f t="shared" si="401"/>
        <v>0</v>
      </c>
      <c r="BA271" s="35">
        <f t="shared" si="401"/>
        <v>0</v>
      </c>
      <c r="BB271" s="35">
        <f t="shared" si="401"/>
        <v>0</v>
      </c>
      <c r="BC271" s="35">
        <f t="shared" si="401"/>
        <v>0</v>
      </c>
      <c r="BD271" s="35">
        <f t="shared" si="401"/>
        <v>0</v>
      </c>
      <c r="BE271" s="35">
        <f t="shared" si="401"/>
        <v>0</v>
      </c>
      <c r="BF271" s="35">
        <f t="shared" si="401"/>
        <v>0</v>
      </c>
      <c r="BG271" s="35">
        <f t="shared" si="401"/>
        <v>0</v>
      </c>
      <c r="BH271" s="35">
        <f t="shared" si="401"/>
        <v>0</v>
      </c>
      <c r="BI271" s="35">
        <f t="shared" si="401"/>
        <v>0</v>
      </c>
      <c r="BJ271" s="35">
        <f t="shared" si="401"/>
        <v>2747.0273149410486</v>
      </c>
      <c r="BK271" s="35">
        <f t="shared" si="401"/>
        <v>2609.6759491939961</v>
      </c>
      <c r="BL271" s="35">
        <f t="shared" si="401"/>
        <v>2479.1921517342962</v>
      </c>
      <c r="BM271" s="35">
        <f t="shared" si="401"/>
        <v>2355.2325441475814</v>
      </c>
      <c r="BN271" s="35">
        <f t="shared" si="401"/>
        <v>2237.4709169402022</v>
      </c>
      <c r="BO271" s="35">
        <f t="shared" si="401"/>
        <v>2125.5973710931921</v>
      </c>
      <c r="BP271" s="35">
        <f t="shared" si="401"/>
        <v>2019.3175025385326</v>
      </c>
      <c r="BQ271" s="35">
        <f t="shared" si="401"/>
        <v>1918.3516274116059</v>
      </c>
      <c r="BR271" s="35">
        <f t="shared" si="401"/>
        <v>1822.4340460410256</v>
      </c>
      <c r="BS271" s="35">
        <f t="shared" si="401"/>
        <v>1731.3123437389743</v>
      </c>
    </row>
    <row r="272" spans="6:71" hidden="1" outlineLevel="1">
      <c r="F272" t="s">
        <v>197</v>
      </c>
      <c r="L272" s="22" t="s">
        <v>190</v>
      </c>
      <c r="O272" s="22">
        <v>45</v>
      </c>
      <c r="R272" s="35">
        <f t="shared" ref="R272:AW272" si="402">IF(R$2&gt;=$O272,IF(R271-(R271*HLOOKUP($O272,$R$2:$BS$34,32,FALSE))&lt;=0,R271,R271*HLOOKUP($O272,$R$2:$BS$34,32,FALSE)),0)</f>
        <v>0</v>
      </c>
      <c r="S272" s="35">
        <f t="shared" si="402"/>
        <v>0</v>
      </c>
      <c r="T272" s="35">
        <f t="shared" si="402"/>
        <v>0</v>
      </c>
      <c r="U272" s="35">
        <f t="shared" si="402"/>
        <v>0</v>
      </c>
      <c r="V272" s="35">
        <f t="shared" si="402"/>
        <v>0</v>
      </c>
      <c r="W272" s="35">
        <f t="shared" si="402"/>
        <v>0</v>
      </c>
      <c r="X272" s="35">
        <f t="shared" si="402"/>
        <v>0</v>
      </c>
      <c r="Y272" s="35">
        <f t="shared" si="402"/>
        <v>0</v>
      </c>
      <c r="Z272" s="35">
        <f t="shared" si="402"/>
        <v>0</v>
      </c>
      <c r="AA272" s="35">
        <f t="shared" si="402"/>
        <v>0</v>
      </c>
      <c r="AB272" s="35">
        <f t="shared" si="402"/>
        <v>0</v>
      </c>
      <c r="AC272" s="35">
        <f t="shared" si="402"/>
        <v>0</v>
      </c>
      <c r="AD272" s="35">
        <f t="shared" si="402"/>
        <v>0</v>
      </c>
      <c r="AE272" s="35">
        <f t="shared" si="402"/>
        <v>0</v>
      </c>
      <c r="AF272" s="35">
        <f t="shared" si="402"/>
        <v>0</v>
      </c>
      <c r="AG272" s="35">
        <f t="shared" si="402"/>
        <v>0</v>
      </c>
      <c r="AH272" s="35">
        <f t="shared" si="402"/>
        <v>0</v>
      </c>
      <c r="AI272" s="35">
        <f t="shared" si="402"/>
        <v>0</v>
      </c>
      <c r="AJ272" s="35">
        <f t="shared" si="402"/>
        <v>0</v>
      </c>
      <c r="AK272" s="35">
        <f t="shared" si="402"/>
        <v>0</v>
      </c>
      <c r="AL272" s="35">
        <f t="shared" si="402"/>
        <v>0</v>
      </c>
      <c r="AM272" s="35">
        <f t="shared" si="402"/>
        <v>0</v>
      </c>
      <c r="AN272" s="35">
        <f t="shared" si="402"/>
        <v>0</v>
      </c>
      <c r="AO272" s="35">
        <f t="shared" si="402"/>
        <v>0</v>
      </c>
      <c r="AP272" s="35">
        <f t="shared" si="402"/>
        <v>0</v>
      </c>
      <c r="AQ272" s="35">
        <f t="shared" si="402"/>
        <v>0</v>
      </c>
      <c r="AR272" s="35">
        <f t="shared" si="402"/>
        <v>0</v>
      </c>
      <c r="AS272" s="35">
        <f t="shared" si="402"/>
        <v>0</v>
      </c>
      <c r="AT272" s="35">
        <f t="shared" si="402"/>
        <v>0</v>
      </c>
      <c r="AU272" s="35">
        <f t="shared" si="402"/>
        <v>0</v>
      </c>
      <c r="AV272" s="35">
        <f t="shared" si="402"/>
        <v>0</v>
      </c>
      <c r="AW272" s="35">
        <f t="shared" si="402"/>
        <v>0</v>
      </c>
      <c r="AX272" s="35">
        <f t="shared" ref="AX272:BS272" si="403">IF(AX$2&gt;=$O272,IF(AX271-(AX271*HLOOKUP($O272,$R$2:$BS$34,32,FALSE))&lt;=0,AX271,AX271*HLOOKUP($O272,$R$2:$BS$34,32,FALSE)),0)</f>
        <v>0</v>
      </c>
      <c r="AY272" s="35">
        <f t="shared" si="403"/>
        <v>0</v>
      </c>
      <c r="AZ272" s="35">
        <f t="shared" si="403"/>
        <v>0</v>
      </c>
      <c r="BA272" s="35">
        <f t="shared" si="403"/>
        <v>0</v>
      </c>
      <c r="BB272" s="35">
        <f t="shared" si="403"/>
        <v>0</v>
      </c>
      <c r="BC272" s="35">
        <f t="shared" si="403"/>
        <v>0</v>
      </c>
      <c r="BD272" s="35">
        <f t="shared" si="403"/>
        <v>0</v>
      </c>
      <c r="BE272" s="35">
        <f t="shared" si="403"/>
        <v>0</v>
      </c>
      <c r="BF272" s="35">
        <f t="shared" si="403"/>
        <v>0</v>
      </c>
      <c r="BG272" s="35">
        <f t="shared" si="403"/>
        <v>0</v>
      </c>
      <c r="BH272" s="35">
        <f t="shared" si="403"/>
        <v>0</v>
      </c>
      <c r="BI272" s="35">
        <f t="shared" si="403"/>
        <v>0</v>
      </c>
      <c r="BJ272" s="35">
        <f t="shared" si="403"/>
        <v>137.35136574705243</v>
      </c>
      <c r="BK272" s="35">
        <f t="shared" si="403"/>
        <v>130.48379745969982</v>
      </c>
      <c r="BL272" s="35">
        <f t="shared" si="403"/>
        <v>123.95960758671481</v>
      </c>
      <c r="BM272" s="35">
        <f t="shared" si="403"/>
        <v>117.76162720737908</v>
      </c>
      <c r="BN272" s="35">
        <f t="shared" si="403"/>
        <v>111.87354584701012</v>
      </c>
      <c r="BO272" s="35">
        <f t="shared" si="403"/>
        <v>106.27986855465961</v>
      </c>
      <c r="BP272" s="35">
        <f t="shared" si="403"/>
        <v>100.96587512692663</v>
      </c>
      <c r="BQ272" s="35">
        <f t="shared" si="403"/>
        <v>95.917581370580308</v>
      </c>
      <c r="BR272" s="35">
        <f t="shared" si="403"/>
        <v>91.12170230205129</v>
      </c>
      <c r="BS272" s="35">
        <f t="shared" si="403"/>
        <v>86.565617186948714</v>
      </c>
    </row>
    <row r="273" spans="6:71" hidden="1" outlineLevel="1">
      <c r="F273" t="s">
        <v>195</v>
      </c>
      <c r="L273" s="22" t="s">
        <v>196</v>
      </c>
      <c r="O273" s="22">
        <v>46</v>
      </c>
      <c r="R273" s="35">
        <f t="shared" ref="R273:AW273" si="404">IF($O273=R$2,R$188,IF(R$2&gt;$O273,Q273-Q274,0))</f>
        <v>0</v>
      </c>
      <c r="S273" s="35">
        <f t="shared" si="404"/>
        <v>0</v>
      </c>
      <c r="T273" s="35">
        <f t="shared" si="404"/>
        <v>0</v>
      </c>
      <c r="U273" s="35">
        <f t="shared" si="404"/>
        <v>0</v>
      </c>
      <c r="V273" s="35">
        <f t="shared" si="404"/>
        <v>0</v>
      </c>
      <c r="W273" s="35">
        <f t="shared" si="404"/>
        <v>0</v>
      </c>
      <c r="X273" s="35">
        <f t="shared" si="404"/>
        <v>0</v>
      </c>
      <c r="Y273" s="35">
        <f t="shared" si="404"/>
        <v>0</v>
      </c>
      <c r="Z273" s="35">
        <f t="shared" si="404"/>
        <v>0</v>
      </c>
      <c r="AA273" s="35">
        <f t="shared" si="404"/>
        <v>0</v>
      </c>
      <c r="AB273" s="35">
        <f t="shared" si="404"/>
        <v>0</v>
      </c>
      <c r="AC273" s="35">
        <f t="shared" si="404"/>
        <v>0</v>
      </c>
      <c r="AD273" s="35">
        <f t="shared" si="404"/>
        <v>0</v>
      </c>
      <c r="AE273" s="35">
        <f t="shared" si="404"/>
        <v>0</v>
      </c>
      <c r="AF273" s="35">
        <f t="shared" si="404"/>
        <v>0</v>
      </c>
      <c r="AG273" s="35">
        <f t="shared" si="404"/>
        <v>0</v>
      </c>
      <c r="AH273" s="35">
        <f t="shared" si="404"/>
        <v>0</v>
      </c>
      <c r="AI273" s="35">
        <f t="shared" si="404"/>
        <v>0</v>
      </c>
      <c r="AJ273" s="35">
        <f t="shared" si="404"/>
        <v>0</v>
      </c>
      <c r="AK273" s="35">
        <f t="shared" si="404"/>
        <v>0</v>
      </c>
      <c r="AL273" s="35">
        <f t="shared" si="404"/>
        <v>0</v>
      </c>
      <c r="AM273" s="35">
        <f t="shared" si="404"/>
        <v>0</v>
      </c>
      <c r="AN273" s="35">
        <f t="shared" si="404"/>
        <v>0</v>
      </c>
      <c r="AO273" s="35">
        <f t="shared" si="404"/>
        <v>0</v>
      </c>
      <c r="AP273" s="35">
        <f t="shared" si="404"/>
        <v>0</v>
      </c>
      <c r="AQ273" s="35">
        <f t="shared" si="404"/>
        <v>0</v>
      </c>
      <c r="AR273" s="35">
        <f t="shared" si="404"/>
        <v>0</v>
      </c>
      <c r="AS273" s="35">
        <f t="shared" si="404"/>
        <v>0</v>
      </c>
      <c r="AT273" s="35">
        <f t="shared" si="404"/>
        <v>0</v>
      </c>
      <c r="AU273" s="35">
        <f t="shared" si="404"/>
        <v>0</v>
      </c>
      <c r="AV273" s="35">
        <f t="shared" si="404"/>
        <v>0</v>
      </c>
      <c r="AW273" s="35">
        <f t="shared" si="404"/>
        <v>0</v>
      </c>
      <c r="AX273" s="35">
        <f t="shared" ref="AX273:BS273" si="405">IF($O273=AX$2,AX$188,IF(AX$2&gt;$O273,AW273-AW274,0))</f>
        <v>0</v>
      </c>
      <c r="AY273" s="35">
        <f t="shared" si="405"/>
        <v>0</v>
      </c>
      <c r="AZ273" s="35">
        <f t="shared" si="405"/>
        <v>0</v>
      </c>
      <c r="BA273" s="35">
        <f t="shared" si="405"/>
        <v>0</v>
      </c>
      <c r="BB273" s="35">
        <f t="shared" si="405"/>
        <v>0</v>
      </c>
      <c r="BC273" s="35">
        <f t="shared" si="405"/>
        <v>0</v>
      </c>
      <c r="BD273" s="35">
        <f t="shared" si="405"/>
        <v>0</v>
      </c>
      <c r="BE273" s="35">
        <f t="shared" si="405"/>
        <v>0</v>
      </c>
      <c r="BF273" s="35">
        <f t="shared" si="405"/>
        <v>0</v>
      </c>
      <c r="BG273" s="35">
        <f t="shared" si="405"/>
        <v>0</v>
      </c>
      <c r="BH273" s="35">
        <f t="shared" si="405"/>
        <v>0</v>
      </c>
      <c r="BI273" s="35">
        <f t="shared" si="405"/>
        <v>0</v>
      </c>
      <c r="BJ273" s="35">
        <f t="shared" si="405"/>
        <v>0</v>
      </c>
      <c r="BK273" s="35">
        <f t="shared" si="405"/>
        <v>2880.474304890774</v>
      </c>
      <c r="BL273" s="35">
        <f t="shared" si="405"/>
        <v>2736.4505896462351</v>
      </c>
      <c r="BM273" s="35">
        <f t="shared" si="405"/>
        <v>2599.6280601639232</v>
      </c>
      <c r="BN273" s="35">
        <f t="shared" si="405"/>
        <v>2469.6466571557271</v>
      </c>
      <c r="BO273" s="35">
        <f t="shared" si="405"/>
        <v>2346.1643242979408</v>
      </c>
      <c r="BP273" s="35">
        <f t="shared" si="405"/>
        <v>2228.8561080830436</v>
      </c>
      <c r="BQ273" s="35">
        <f t="shared" si="405"/>
        <v>2117.4133026788913</v>
      </c>
      <c r="BR273" s="35">
        <f t="shared" si="405"/>
        <v>2011.5426375449467</v>
      </c>
      <c r="BS273" s="35">
        <f t="shared" si="405"/>
        <v>1910.9655056676993</v>
      </c>
    </row>
    <row r="274" spans="6:71" hidden="1" outlineLevel="1">
      <c r="F274" t="s">
        <v>197</v>
      </c>
      <c r="L274" s="22" t="s">
        <v>190</v>
      </c>
      <c r="O274" s="22">
        <v>46</v>
      </c>
      <c r="R274" s="35">
        <f t="shared" ref="R274:AW274" si="406">IF(R$2&gt;=$O274,IF(R273-(R273*HLOOKUP($O274,$R$2:$BS$34,32,FALSE))&lt;=0,R273,R273*HLOOKUP($O274,$R$2:$BS$34,32,FALSE)),0)</f>
        <v>0</v>
      </c>
      <c r="S274" s="35">
        <f t="shared" si="406"/>
        <v>0</v>
      </c>
      <c r="T274" s="35">
        <f t="shared" si="406"/>
        <v>0</v>
      </c>
      <c r="U274" s="35">
        <f t="shared" si="406"/>
        <v>0</v>
      </c>
      <c r="V274" s="35">
        <f t="shared" si="406"/>
        <v>0</v>
      </c>
      <c r="W274" s="35">
        <f t="shared" si="406"/>
        <v>0</v>
      </c>
      <c r="X274" s="35">
        <f t="shared" si="406"/>
        <v>0</v>
      </c>
      <c r="Y274" s="35">
        <f t="shared" si="406"/>
        <v>0</v>
      </c>
      <c r="Z274" s="35">
        <f t="shared" si="406"/>
        <v>0</v>
      </c>
      <c r="AA274" s="35">
        <f t="shared" si="406"/>
        <v>0</v>
      </c>
      <c r="AB274" s="35">
        <f t="shared" si="406"/>
        <v>0</v>
      </c>
      <c r="AC274" s="35">
        <f t="shared" si="406"/>
        <v>0</v>
      </c>
      <c r="AD274" s="35">
        <f t="shared" si="406"/>
        <v>0</v>
      </c>
      <c r="AE274" s="35">
        <f t="shared" si="406"/>
        <v>0</v>
      </c>
      <c r="AF274" s="35">
        <f t="shared" si="406"/>
        <v>0</v>
      </c>
      <c r="AG274" s="35">
        <f t="shared" si="406"/>
        <v>0</v>
      </c>
      <c r="AH274" s="35">
        <f t="shared" si="406"/>
        <v>0</v>
      </c>
      <c r="AI274" s="35">
        <f t="shared" si="406"/>
        <v>0</v>
      </c>
      <c r="AJ274" s="35">
        <f t="shared" si="406"/>
        <v>0</v>
      </c>
      <c r="AK274" s="35">
        <f t="shared" si="406"/>
        <v>0</v>
      </c>
      <c r="AL274" s="35">
        <f t="shared" si="406"/>
        <v>0</v>
      </c>
      <c r="AM274" s="35">
        <f t="shared" si="406"/>
        <v>0</v>
      </c>
      <c r="AN274" s="35">
        <f t="shared" si="406"/>
        <v>0</v>
      </c>
      <c r="AO274" s="35">
        <f t="shared" si="406"/>
        <v>0</v>
      </c>
      <c r="AP274" s="35">
        <f t="shared" si="406"/>
        <v>0</v>
      </c>
      <c r="AQ274" s="35">
        <f t="shared" si="406"/>
        <v>0</v>
      </c>
      <c r="AR274" s="35">
        <f t="shared" si="406"/>
        <v>0</v>
      </c>
      <c r="AS274" s="35">
        <f t="shared" si="406"/>
        <v>0</v>
      </c>
      <c r="AT274" s="35">
        <f t="shared" si="406"/>
        <v>0</v>
      </c>
      <c r="AU274" s="35">
        <f t="shared" si="406"/>
        <v>0</v>
      </c>
      <c r="AV274" s="35">
        <f t="shared" si="406"/>
        <v>0</v>
      </c>
      <c r="AW274" s="35">
        <f t="shared" si="406"/>
        <v>0</v>
      </c>
      <c r="AX274" s="35">
        <f t="shared" ref="AX274:BS274" si="407">IF(AX$2&gt;=$O274,IF(AX273-(AX273*HLOOKUP($O274,$R$2:$BS$34,32,FALSE))&lt;=0,AX273,AX273*HLOOKUP($O274,$R$2:$BS$34,32,FALSE)),0)</f>
        <v>0</v>
      </c>
      <c r="AY274" s="35">
        <f t="shared" si="407"/>
        <v>0</v>
      </c>
      <c r="AZ274" s="35">
        <f t="shared" si="407"/>
        <v>0</v>
      </c>
      <c r="BA274" s="35">
        <f t="shared" si="407"/>
        <v>0</v>
      </c>
      <c r="BB274" s="35">
        <f t="shared" si="407"/>
        <v>0</v>
      </c>
      <c r="BC274" s="35">
        <f t="shared" si="407"/>
        <v>0</v>
      </c>
      <c r="BD274" s="35">
        <f t="shared" si="407"/>
        <v>0</v>
      </c>
      <c r="BE274" s="35">
        <f t="shared" si="407"/>
        <v>0</v>
      </c>
      <c r="BF274" s="35">
        <f t="shared" si="407"/>
        <v>0</v>
      </c>
      <c r="BG274" s="35">
        <f t="shared" si="407"/>
        <v>0</v>
      </c>
      <c r="BH274" s="35">
        <f t="shared" si="407"/>
        <v>0</v>
      </c>
      <c r="BI274" s="35">
        <f t="shared" si="407"/>
        <v>0</v>
      </c>
      <c r="BJ274" s="35">
        <f t="shared" si="407"/>
        <v>0</v>
      </c>
      <c r="BK274" s="35">
        <f t="shared" si="407"/>
        <v>144.02371524453869</v>
      </c>
      <c r="BL274" s="35">
        <f t="shared" si="407"/>
        <v>136.82252948231175</v>
      </c>
      <c r="BM274" s="35">
        <f t="shared" si="407"/>
        <v>129.98140300819617</v>
      </c>
      <c r="BN274" s="35">
        <f t="shared" si="407"/>
        <v>123.48233285778636</v>
      </c>
      <c r="BO274" s="35">
        <f t="shared" si="407"/>
        <v>117.30821621489704</v>
      </c>
      <c r="BP274" s="35">
        <f t="shared" si="407"/>
        <v>111.44280540415218</v>
      </c>
      <c r="BQ274" s="35">
        <f t="shared" si="407"/>
        <v>105.87066513394457</v>
      </c>
      <c r="BR274" s="35">
        <f t="shared" si="407"/>
        <v>100.57713187724734</v>
      </c>
      <c r="BS274" s="35">
        <f t="shared" si="407"/>
        <v>95.548275283384967</v>
      </c>
    </row>
    <row r="275" spans="6:71" hidden="1" outlineLevel="1">
      <c r="F275" t="s">
        <v>195</v>
      </c>
      <c r="L275" s="22" t="s">
        <v>196</v>
      </c>
      <c r="O275" s="22">
        <v>47</v>
      </c>
      <c r="R275" s="35">
        <f t="shared" ref="R275:AW275" si="408">IF($O275=R$2,R$188,IF(R$2&gt;$O275,Q275-Q276,0))</f>
        <v>0</v>
      </c>
      <c r="S275" s="35">
        <f t="shared" si="408"/>
        <v>0</v>
      </c>
      <c r="T275" s="35">
        <f t="shared" si="408"/>
        <v>0</v>
      </c>
      <c r="U275" s="35">
        <f t="shared" si="408"/>
        <v>0</v>
      </c>
      <c r="V275" s="35">
        <f t="shared" si="408"/>
        <v>0</v>
      </c>
      <c r="W275" s="35">
        <f t="shared" si="408"/>
        <v>0</v>
      </c>
      <c r="X275" s="35">
        <f t="shared" si="408"/>
        <v>0</v>
      </c>
      <c r="Y275" s="35">
        <f t="shared" si="408"/>
        <v>0</v>
      </c>
      <c r="Z275" s="35">
        <f t="shared" si="408"/>
        <v>0</v>
      </c>
      <c r="AA275" s="35">
        <f t="shared" si="408"/>
        <v>0</v>
      </c>
      <c r="AB275" s="35">
        <f t="shared" si="408"/>
        <v>0</v>
      </c>
      <c r="AC275" s="35">
        <f t="shared" si="408"/>
        <v>0</v>
      </c>
      <c r="AD275" s="35">
        <f t="shared" si="408"/>
        <v>0</v>
      </c>
      <c r="AE275" s="35">
        <f t="shared" si="408"/>
        <v>0</v>
      </c>
      <c r="AF275" s="35">
        <f t="shared" si="408"/>
        <v>0</v>
      </c>
      <c r="AG275" s="35">
        <f t="shared" si="408"/>
        <v>0</v>
      </c>
      <c r="AH275" s="35">
        <f t="shared" si="408"/>
        <v>0</v>
      </c>
      <c r="AI275" s="35">
        <f t="shared" si="408"/>
        <v>0</v>
      </c>
      <c r="AJ275" s="35">
        <f t="shared" si="408"/>
        <v>0</v>
      </c>
      <c r="AK275" s="35">
        <f t="shared" si="408"/>
        <v>0</v>
      </c>
      <c r="AL275" s="35">
        <f t="shared" si="408"/>
        <v>0</v>
      </c>
      <c r="AM275" s="35">
        <f t="shared" si="408"/>
        <v>0</v>
      </c>
      <c r="AN275" s="35">
        <f t="shared" si="408"/>
        <v>0</v>
      </c>
      <c r="AO275" s="35">
        <f t="shared" si="408"/>
        <v>0</v>
      </c>
      <c r="AP275" s="35">
        <f t="shared" si="408"/>
        <v>0</v>
      </c>
      <c r="AQ275" s="35">
        <f t="shared" si="408"/>
        <v>0</v>
      </c>
      <c r="AR275" s="35">
        <f t="shared" si="408"/>
        <v>0</v>
      </c>
      <c r="AS275" s="35">
        <f t="shared" si="408"/>
        <v>0</v>
      </c>
      <c r="AT275" s="35">
        <f t="shared" si="408"/>
        <v>0</v>
      </c>
      <c r="AU275" s="35">
        <f t="shared" si="408"/>
        <v>0</v>
      </c>
      <c r="AV275" s="35">
        <f t="shared" si="408"/>
        <v>0</v>
      </c>
      <c r="AW275" s="35">
        <f t="shared" si="408"/>
        <v>0</v>
      </c>
      <c r="AX275" s="35">
        <f t="shared" ref="AX275:BS275" si="409">IF($O275=AX$2,AX$188,IF(AX$2&gt;$O275,AW275-AW276,0))</f>
        <v>0</v>
      </c>
      <c r="AY275" s="35">
        <f t="shared" si="409"/>
        <v>0</v>
      </c>
      <c r="AZ275" s="35">
        <f t="shared" si="409"/>
        <v>0</v>
      </c>
      <c r="BA275" s="35">
        <f t="shared" si="409"/>
        <v>0</v>
      </c>
      <c r="BB275" s="35">
        <f t="shared" si="409"/>
        <v>0</v>
      </c>
      <c r="BC275" s="35">
        <f t="shared" si="409"/>
        <v>0</v>
      </c>
      <c r="BD275" s="35">
        <f t="shared" si="409"/>
        <v>0</v>
      </c>
      <c r="BE275" s="35">
        <f t="shared" si="409"/>
        <v>0</v>
      </c>
      <c r="BF275" s="35">
        <f t="shared" si="409"/>
        <v>0</v>
      </c>
      <c r="BG275" s="35">
        <f t="shared" si="409"/>
        <v>0</v>
      </c>
      <c r="BH275" s="35">
        <f t="shared" si="409"/>
        <v>0</v>
      </c>
      <c r="BI275" s="35">
        <f t="shared" si="409"/>
        <v>0</v>
      </c>
      <c r="BJ275" s="35">
        <f t="shared" si="409"/>
        <v>0</v>
      </c>
      <c r="BK275" s="35">
        <f t="shared" si="409"/>
        <v>0</v>
      </c>
      <c r="BL275" s="35">
        <f t="shared" si="409"/>
        <v>3020.9282422408755</v>
      </c>
      <c r="BM275" s="35">
        <f t="shared" si="409"/>
        <v>2869.8818301288316</v>
      </c>
      <c r="BN275" s="35">
        <f t="shared" si="409"/>
        <v>2726.3877386223899</v>
      </c>
      <c r="BO275" s="35">
        <f t="shared" si="409"/>
        <v>2590.0683516912704</v>
      </c>
      <c r="BP275" s="35">
        <f t="shared" si="409"/>
        <v>2460.5649341067069</v>
      </c>
      <c r="BQ275" s="35">
        <f t="shared" si="409"/>
        <v>2337.5366874013716</v>
      </c>
      <c r="BR275" s="35">
        <f t="shared" si="409"/>
        <v>2220.6598530313031</v>
      </c>
      <c r="BS275" s="35">
        <f t="shared" si="409"/>
        <v>2109.626860379738</v>
      </c>
    </row>
    <row r="276" spans="6:71" hidden="1" outlineLevel="1">
      <c r="F276" t="s">
        <v>197</v>
      </c>
      <c r="L276" s="22" t="s">
        <v>190</v>
      </c>
      <c r="O276" s="22">
        <v>47</v>
      </c>
      <c r="R276" s="35">
        <f t="shared" ref="R276:AW276" si="410">IF(R$2&gt;=$O276,IF(R275-(R275*HLOOKUP($O276,$R$2:$BS$34,32,FALSE))&lt;=0,R275,R275*HLOOKUP($O276,$R$2:$BS$34,32,FALSE)),0)</f>
        <v>0</v>
      </c>
      <c r="S276" s="35">
        <f t="shared" si="410"/>
        <v>0</v>
      </c>
      <c r="T276" s="35">
        <f t="shared" si="410"/>
        <v>0</v>
      </c>
      <c r="U276" s="35">
        <f t="shared" si="410"/>
        <v>0</v>
      </c>
      <c r="V276" s="35">
        <f t="shared" si="410"/>
        <v>0</v>
      </c>
      <c r="W276" s="35">
        <f t="shared" si="410"/>
        <v>0</v>
      </c>
      <c r="X276" s="35">
        <f t="shared" si="410"/>
        <v>0</v>
      </c>
      <c r="Y276" s="35">
        <f t="shared" si="410"/>
        <v>0</v>
      </c>
      <c r="Z276" s="35">
        <f t="shared" si="410"/>
        <v>0</v>
      </c>
      <c r="AA276" s="35">
        <f t="shared" si="410"/>
        <v>0</v>
      </c>
      <c r="AB276" s="35">
        <f t="shared" si="410"/>
        <v>0</v>
      </c>
      <c r="AC276" s="35">
        <f t="shared" si="410"/>
        <v>0</v>
      </c>
      <c r="AD276" s="35">
        <f t="shared" si="410"/>
        <v>0</v>
      </c>
      <c r="AE276" s="35">
        <f t="shared" si="410"/>
        <v>0</v>
      </c>
      <c r="AF276" s="35">
        <f t="shared" si="410"/>
        <v>0</v>
      </c>
      <c r="AG276" s="35">
        <f t="shared" si="410"/>
        <v>0</v>
      </c>
      <c r="AH276" s="35">
        <f t="shared" si="410"/>
        <v>0</v>
      </c>
      <c r="AI276" s="35">
        <f t="shared" si="410"/>
        <v>0</v>
      </c>
      <c r="AJ276" s="35">
        <f t="shared" si="410"/>
        <v>0</v>
      </c>
      <c r="AK276" s="35">
        <f t="shared" si="410"/>
        <v>0</v>
      </c>
      <c r="AL276" s="35">
        <f t="shared" si="410"/>
        <v>0</v>
      </c>
      <c r="AM276" s="35">
        <f t="shared" si="410"/>
        <v>0</v>
      </c>
      <c r="AN276" s="35">
        <f t="shared" si="410"/>
        <v>0</v>
      </c>
      <c r="AO276" s="35">
        <f t="shared" si="410"/>
        <v>0</v>
      </c>
      <c r="AP276" s="35">
        <f t="shared" si="410"/>
        <v>0</v>
      </c>
      <c r="AQ276" s="35">
        <f t="shared" si="410"/>
        <v>0</v>
      </c>
      <c r="AR276" s="35">
        <f t="shared" si="410"/>
        <v>0</v>
      </c>
      <c r="AS276" s="35">
        <f t="shared" si="410"/>
        <v>0</v>
      </c>
      <c r="AT276" s="35">
        <f t="shared" si="410"/>
        <v>0</v>
      </c>
      <c r="AU276" s="35">
        <f t="shared" si="410"/>
        <v>0</v>
      </c>
      <c r="AV276" s="35">
        <f t="shared" si="410"/>
        <v>0</v>
      </c>
      <c r="AW276" s="35">
        <f t="shared" si="410"/>
        <v>0</v>
      </c>
      <c r="AX276" s="35">
        <f t="shared" ref="AX276:BS276" si="411">IF(AX$2&gt;=$O276,IF(AX275-(AX275*HLOOKUP($O276,$R$2:$BS$34,32,FALSE))&lt;=0,AX275,AX275*HLOOKUP($O276,$R$2:$BS$34,32,FALSE)),0)</f>
        <v>0</v>
      </c>
      <c r="AY276" s="35">
        <f t="shared" si="411"/>
        <v>0</v>
      </c>
      <c r="AZ276" s="35">
        <f t="shared" si="411"/>
        <v>0</v>
      </c>
      <c r="BA276" s="35">
        <f t="shared" si="411"/>
        <v>0</v>
      </c>
      <c r="BB276" s="35">
        <f t="shared" si="411"/>
        <v>0</v>
      </c>
      <c r="BC276" s="35">
        <f t="shared" si="411"/>
        <v>0</v>
      </c>
      <c r="BD276" s="35">
        <f t="shared" si="411"/>
        <v>0</v>
      </c>
      <c r="BE276" s="35">
        <f t="shared" si="411"/>
        <v>0</v>
      </c>
      <c r="BF276" s="35">
        <f t="shared" si="411"/>
        <v>0</v>
      </c>
      <c r="BG276" s="35">
        <f t="shared" si="411"/>
        <v>0</v>
      </c>
      <c r="BH276" s="35">
        <f t="shared" si="411"/>
        <v>0</v>
      </c>
      <c r="BI276" s="35">
        <f t="shared" si="411"/>
        <v>0</v>
      </c>
      <c r="BJ276" s="35">
        <f t="shared" si="411"/>
        <v>0</v>
      </c>
      <c r="BK276" s="35">
        <f t="shared" si="411"/>
        <v>0</v>
      </c>
      <c r="BL276" s="35">
        <f t="shared" si="411"/>
        <v>151.04641211204378</v>
      </c>
      <c r="BM276" s="35">
        <f t="shared" si="411"/>
        <v>143.49409150644158</v>
      </c>
      <c r="BN276" s="35">
        <f t="shared" si="411"/>
        <v>136.31938693111951</v>
      </c>
      <c r="BO276" s="35">
        <f t="shared" si="411"/>
        <v>129.50341758456352</v>
      </c>
      <c r="BP276" s="35">
        <f t="shared" si="411"/>
        <v>123.02824670533535</v>
      </c>
      <c r="BQ276" s="35">
        <f t="shared" si="411"/>
        <v>116.87683437006859</v>
      </c>
      <c r="BR276" s="35">
        <f t="shared" si="411"/>
        <v>111.03299265156517</v>
      </c>
      <c r="BS276" s="35">
        <f t="shared" si="411"/>
        <v>105.48134301898691</v>
      </c>
    </row>
    <row r="277" spans="6:71" hidden="1" outlineLevel="1">
      <c r="F277" t="s">
        <v>195</v>
      </c>
      <c r="L277" s="22" t="s">
        <v>196</v>
      </c>
      <c r="O277" s="22">
        <v>48</v>
      </c>
      <c r="R277" s="35">
        <f t="shared" ref="R277:AW277" si="412">IF($O277=R$2,R$188,IF(R$2&gt;$O277,Q277-Q278,0))</f>
        <v>0</v>
      </c>
      <c r="S277" s="35">
        <f t="shared" si="412"/>
        <v>0</v>
      </c>
      <c r="T277" s="35">
        <f t="shared" si="412"/>
        <v>0</v>
      </c>
      <c r="U277" s="35">
        <f t="shared" si="412"/>
        <v>0</v>
      </c>
      <c r="V277" s="35">
        <f t="shared" si="412"/>
        <v>0</v>
      </c>
      <c r="W277" s="35">
        <f t="shared" si="412"/>
        <v>0</v>
      </c>
      <c r="X277" s="35">
        <f t="shared" si="412"/>
        <v>0</v>
      </c>
      <c r="Y277" s="35">
        <f t="shared" si="412"/>
        <v>0</v>
      </c>
      <c r="Z277" s="35">
        <f t="shared" si="412"/>
        <v>0</v>
      </c>
      <c r="AA277" s="35">
        <f t="shared" si="412"/>
        <v>0</v>
      </c>
      <c r="AB277" s="35">
        <f t="shared" si="412"/>
        <v>0</v>
      </c>
      <c r="AC277" s="35">
        <f t="shared" si="412"/>
        <v>0</v>
      </c>
      <c r="AD277" s="35">
        <f t="shared" si="412"/>
        <v>0</v>
      </c>
      <c r="AE277" s="35">
        <f t="shared" si="412"/>
        <v>0</v>
      </c>
      <c r="AF277" s="35">
        <f t="shared" si="412"/>
        <v>0</v>
      </c>
      <c r="AG277" s="35">
        <f t="shared" si="412"/>
        <v>0</v>
      </c>
      <c r="AH277" s="35">
        <f t="shared" si="412"/>
        <v>0</v>
      </c>
      <c r="AI277" s="35">
        <f t="shared" si="412"/>
        <v>0</v>
      </c>
      <c r="AJ277" s="35">
        <f t="shared" si="412"/>
        <v>0</v>
      </c>
      <c r="AK277" s="35">
        <f t="shared" si="412"/>
        <v>0</v>
      </c>
      <c r="AL277" s="35">
        <f t="shared" si="412"/>
        <v>0</v>
      </c>
      <c r="AM277" s="35">
        <f t="shared" si="412"/>
        <v>0</v>
      </c>
      <c r="AN277" s="35">
        <f t="shared" si="412"/>
        <v>0</v>
      </c>
      <c r="AO277" s="35">
        <f t="shared" si="412"/>
        <v>0</v>
      </c>
      <c r="AP277" s="35">
        <f t="shared" si="412"/>
        <v>0</v>
      </c>
      <c r="AQ277" s="35">
        <f t="shared" si="412"/>
        <v>0</v>
      </c>
      <c r="AR277" s="35">
        <f t="shared" si="412"/>
        <v>0</v>
      </c>
      <c r="AS277" s="35">
        <f t="shared" si="412"/>
        <v>0</v>
      </c>
      <c r="AT277" s="35">
        <f t="shared" si="412"/>
        <v>0</v>
      </c>
      <c r="AU277" s="35">
        <f t="shared" si="412"/>
        <v>0</v>
      </c>
      <c r="AV277" s="35">
        <f t="shared" si="412"/>
        <v>0</v>
      </c>
      <c r="AW277" s="35">
        <f t="shared" si="412"/>
        <v>0</v>
      </c>
      <c r="AX277" s="35">
        <f t="shared" ref="AX277:BS277" si="413">IF($O277=AX$2,AX$188,IF(AX$2&gt;$O277,AW277-AW278,0))</f>
        <v>0</v>
      </c>
      <c r="AY277" s="35">
        <f t="shared" si="413"/>
        <v>0</v>
      </c>
      <c r="AZ277" s="35">
        <f t="shared" si="413"/>
        <v>0</v>
      </c>
      <c r="BA277" s="35">
        <f t="shared" si="413"/>
        <v>0</v>
      </c>
      <c r="BB277" s="35">
        <f t="shared" si="413"/>
        <v>0</v>
      </c>
      <c r="BC277" s="35">
        <f t="shared" si="413"/>
        <v>0</v>
      </c>
      <c r="BD277" s="35">
        <f t="shared" si="413"/>
        <v>0</v>
      </c>
      <c r="BE277" s="35">
        <f t="shared" si="413"/>
        <v>0</v>
      </c>
      <c r="BF277" s="35">
        <f t="shared" si="413"/>
        <v>0</v>
      </c>
      <c r="BG277" s="35">
        <f t="shared" si="413"/>
        <v>0</v>
      </c>
      <c r="BH277" s="35">
        <f t="shared" si="413"/>
        <v>0</v>
      </c>
      <c r="BI277" s="35">
        <f t="shared" si="413"/>
        <v>0</v>
      </c>
      <c r="BJ277" s="35">
        <f t="shared" si="413"/>
        <v>0</v>
      </c>
      <c r="BK277" s="35">
        <f t="shared" si="413"/>
        <v>0</v>
      </c>
      <c r="BL277" s="35">
        <f t="shared" si="413"/>
        <v>0</v>
      </c>
      <c r="BM277" s="35">
        <f t="shared" si="413"/>
        <v>3169.0140428618283</v>
      </c>
      <c r="BN277" s="35">
        <f t="shared" si="413"/>
        <v>3010.563340718737</v>
      </c>
      <c r="BO277" s="35">
        <f t="shared" si="413"/>
        <v>2860.0351736828002</v>
      </c>
      <c r="BP277" s="35">
        <f t="shared" si="413"/>
        <v>2717.0334149986602</v>
      </c>
      <c r="BQ277" s="35">
        <f t="shared" si="413"/>
        <v>2581.1817442487272</v>
      </c>
      <c r="BR277" s="35">
        <f t="shared" si="413"/>
        <v>2452.122657036291</v>
      </c>
      <c r="BS277" s="35">
        <f t="shared" si="413"/>
        <v>2329.5165241844766</v>
      </c>
    </row>
    <row r="278" spans="6:71" hidden="1" outlineLevel="1">
      <c r="F278" t="s">
        <v>197</v>
      </c>
      <c r="L278" s="22" t="s">
        <v>190</v>
      </c>
      <c r="O278" s="22">
        <v>48</v>
      </c>
      <c r="R278" s="35">
        <f t="shared" ref="R278:AW278" si="414">IF(R$2&gt;=$O278,IF(R277-(R277*HLOOKUP($O278,$R$2:$BS$34,32,FALSE))&lt;=0,R277,R277*HLOOKUP($O278,$R$2:$BS$34,32,FALSE)),0)</f>
        <v>0</v>
      </c>
      <c r="S278" s="35">
        <f t="shared" si="414"/>
        <v>0</v>
      </c>
      <c r="T278" s="35">
        <f t="shared" si="414"/>
        <v>0</v>
      </c>
      <c r="U278" s="35">
        <f t="shared" si="414"/>
        <v>0</v>
      </c>
      <c r="V278" s="35">
        <f t="shared" si="414"/>
        <v>0</v>
      </c>
      <c r="W278" s="35">
        <f t="shared" si="414"/>
        <v>0</v>
      </c>
      <c r="X278" s="35">
        <f t="shared" si="414"/>
        <v>0</v>
      </c>
      <c r="Y278" s="35">
        <f t="shared" si="414"/>
        <v>0</v>
      </c>
      <c r="Z278" s="35">
        <f t="shared" si="414"/>
        <v>0</v>
      </c>
      <c r="AA278" s="35">
        <f t="shared" si="414"/>
        <v>0</v>
      </c>
      <c r="AB278" s="35">
        <f t="shared" si="414"/>
        <v>0</v>
      </c>
      <c r="AC278" s="35">
        <f t="shared" si="414"/>
        <v>0</v>
      </c>
      <c r="AD278" s="35">
        <f t="shared" si="414"/>
        <v>0</v>
      </c>
      <c r="AE278" s="35">
        <f t="shared" si="414"/>
        <v>0</v>
      </c>
      <c r="AF278" s="35">
        <f t="shared" si="414"/>
        <v>0</v>
      </c>
      <c r="AG278" s="35">
        <f t="shared" si="414"/>
        <v>0</v>
      </c>
      <c r="AH278" s="35">
        <f t="shared" si="414"/>
        <v>0</v>
      </c>
      <c r="AI278" s="35">
        <f t="shared" si="414"/>
        <v>0</v>
      </c>
      <c r="AJ278" s="35">
        <f t="shared" si="414"/>
        <v>0</v>
      </c>
      <c r="AK278" s="35">
        <f t="shared" si="414"/>
        <v>0</v>
      </c>
      <c r="AL278" s="35">
        <f t="shared" si="414"/>
        <v>0</v>
      </c>
      <c r="AM278" s="35">
        <f t="shared" si="414"/>
        <v>0</v>
      </c>
      <c r="AN278" s="35">
        <f t="shared" si="414"/>
        <v>0</v>
      </c>
      <c r="AO278" s="35">
        <f t="shared" si="414"/>
        <v>0</v>
      </c>
      <c r="AP278" s="35">
        <f t="shared" si="414"/>
        <v>0</v>
      </c>
      <c r="AQ278" s="35">
        <f t="shared" si="414"/>
        <v>0</v>
      </c>
      <c r="AR278" s="35">
        <f t="shared" si="414"/>
        <v>0</v>
      </c>
      <c r="AS278" s="35">
        <f t="shared" si="414"/>
        <v>0</v>
      </c>
      <c r="AT278" s="35">
        <f t="shared" si="414"/>
        <v>0</v>
      </c>
      <c r="AU278" s="35">
        <f t="shared" si="414"/>
        <v>0</v>
      </c>
      <c r="AV278" s="35">
        <f t="shared" si="414"/>
        <v>0</v>
      </c>
      <c r="AW278" s="35">
        <f t="shared" si="414"/>
        <v>0</v>
      </c>
      <c r="AX278" s="35">
        <f t="shared" ref="AX278:BS278" si="415">IF(AX$2&gt;=$O278,IF(AX277-(AX277*HLOOKUP($O278,$R$2:$BS$34,32,FALSE))&lt;=0,AX277,AX277*HLOOKUP($O278,$R$2:$BS$34,32,FALSE)),0)</f>
        <v>0</v>
      </c>
      <c r="AY278" s="35">
        <f t="shared" si="415"/>
        <v>0</v>
      </c>
      <c r="AZ278" s="35">
        <f t="shared" si="415"/>
        <v>0</v>
      </c>
      <c r="BA278" s="35">
        <f t="shared" si="415"/>
        <v>0</v>
      </c>
      <c r="BB278" s="35">
        <f t="shared" si="415"/>
        <v>0</v>
      </c>
      <c r="BC278" s="35">
        <f t="shared" si="415"/>
        <v>0</v>
      </c>
      <c r="BD278" s="35">
        <f t="shared" si="415"/>
        <v>0</v>
      </c>
      <c r="BE278" s="35">
        <f t="shared" si="415"/>
        <v>0</v>
      </c>
      <c r="BF278" s="35">
        <f t="shared" si="415"/>
        <v>0</v>
      </c>
      <c r="BG278" s="35">
        <f t="shared" si="415"/>
        <v>0</v>
      </c>
      <c r="BH278" s="35">
        <f t="shared" si="415"/>
        <v>0</v>
      </c>
      <c r="BI278" s="35">
        <f t="shared" si="415"/>
        <v>0</v>
      </c>
      <c r="BJ278" s="35">
        <f t="shared" si="415"/>
        <v>0</v>
      </c>
      <c r="BK278" s="35">
        <f t="shared" si="415"/>
        <v>0</v>
      </c>
      <c r="BL278" s="35">
        <f t="shared" si="415"/>
        <v>0</v>
      </c>
      <c r="BM278" s="35">
        <f t="shared" si="415"/>
        <v>158.45070214309143</v>
      </c>
      <c r="BN278" s="35">
        <f t="shared" si="415"/>
        <v>150.52816703593686</v>
      </c>
      <c r="BO278" s="35">
        <f t="shared" si="415"/>
        <v>143.00175868414001</v>
      </c>
      <c r="BP278" s="35">
        <f t="shared" si="415"/>
        <v>135.85167074993302</v>
      </c>
      <c r="BQ278" s="35">
        <f t="shared" si="415"/>
        <v>129.05908721243637</v>
      </c>
      <c r="BR278" s="35">
        <f t="shared" si="415"/>
        <v>122.60613285181455</v>
      </c>
      <c r="BS278" s="35">
        <f t="shared" si="415"/>
        <v>116.47582620922384</v>
      </c>
    </row>
    <row r="279" spans="6:71" hidden="1" outlineLevel="1">
      <c r="F279" t="s">
        <v>195</v>
      </c>
      <c r="L279" s="22" t="s">
        <v>196</v>
      </c>
      <c r="O279" s="22">
        <v>49</v>
      </c>
      <c r="R279" s="35">
        <f t="shared" ref="R279:AW279" si="416">IF($O279=R$2,R$188,IF(R$2&gt;$O279,Q279-Q280,0))</f>
        <v>0</v>
      </c>
      <c r="S279" s="35">
        <f t="shared" si="416"/>
        <v>0</v>
      </c>
      <c r="T279" s="35">
        <f t="shared" si="416"/>
        <v>0</v>
      </c>
      <c r="U279" s="35">
        <f t="shared" si="416"/>
        <v>0</v>
      </c>
      <c r="V279" s="35">
        <f t="shared" si="416"/>
        <v>0</v>
      </c>
      <c r="W279" s="35">
        <f t="shared" si="416"/>
        <v>0</v>
      </c>
      <c r="X279" s="35">
        <f t="shared" si="416"/>
        <v>0</v>
      </c>
      <c r="Y279" s="35">
        <f t="shared" si="416"/>
        <v>0</v>
      </c>
      <c r="Z279" s="35">
        <f t="shared" si="416"/>
        <v>0</v>
      </c>
      <c r="AA279" s="35">
        <f t="shared" si="416"/>
        <v>0</v>
      </c>
      <c r="AB279" s="35">
        <f t="shared" si="416"/>
        <v>0</v>
      </c>
      <c r="AC279" s="35">
        <f t="shared" si="416"/>
        <v>0</v>
      </c>
      <c r="AD279" s="35">
        <f t="shared" si="416"/>
        <v>0</v>
      </c>
      <c r="AE279" s="35">
        <f t="shared" si="416"/>
        <v>0</v>
      </c>
      <c r="AF279" s="35">
        <f t="shared" si="416"/>
        <v>0</v>
      </c>
      <c r="AG279" s="35">
        <f t="shared" si="416"/>
        <v>0</v>
      </c>
      <c r="AH279" s="35">
        <f t="shared" si="416"/>
        <v>0</v>
      </c>
      <c r="AI279" s="35">
        <f t="shared" si="416"/>
        <v>0</v>
      </c>
      <c r="AJ279" s="35">
        <f t="shared" si="416"/>
        <v>0</v>
      </c>
      <c r="AK279" s="35">
        <f t="shared" si="416"/>
        <v>0</v>
      </c>
      <c r="AL279" s="35">
        <f t="shared" si="416"/>
        <v>0</v>
      </c>
      <c r="AM279" s="35">
        <f t="shared" si="416"/>
        <v>0</v>
      </c>
      <c r="AN279" s="35">
        <f t="shared" si="416"/>
        <v>0</v>
      </c>
      <c r="AO279" s="35">
        <f t="shared" si="416"/>
        <v>0</v>
      </c>
      <c r="AP279" s="35">
        <f t="shared" si="416"/>
        <v>0</v>
      </c>
      <c r="AQ279" s="35">
        <f t="shared" si="416"/>
        <v>0</v>
      </c>
      <c r="AR279" s="35">
        <f t="shared" si="416"/>
        <v>0</v>
      </c>
      <c r="AS279" s="35">
        <f t="shared" si="416"/>
        <v>0</v>
      </c>
      <c r="AT279" s="35">
        <f t="shared" si="416"/>
        <v>0</v>
      </c>
      <c r="AU279" s="35">
        <f t="shared" si="416"/>
        <v>0</v>
      </c>
      <c r="AV279" s="35">
        <f t="shared" si="416"/>
        <v>0</v>
      </c>
      <c r="AW279" s="35">
        <f t="shared" si="416"/>
        <v>0</v>
      </c>
      <c r="AX279" s="35">
        <f t="shared" ref="AX279:BS279" si="417">IF($O279=AX$2,AX$188,IF(AX$2&gt;$O279,AW279-AW280,0))</f>
        <v>0</v>
      </c>
      <c r="AY279" s="35">
        <f t="shared" si="417"/>
        <v>0</v>
      </c>
      <c r="AZ279" s="35">
        <f t="shared" si="417"/>
        <v>0</v>
      </c>
      <c r="BA279" s="35">
        <f t="shared" si="417"/>
        <v>0</v>
      </c>
      <c r="BB279" s="35">
        <f t="shared" si="417"/>
        <v>0</v>
      </c>
      <c r="BC279" s="35">
        <f t="shared" si="417"/>
        <v>0</v>
      </c>
      <c r="BD279" s="35">
        <f t="shared" si="417"/>
        <v>0</v>
      </c>
      <c r="BE279" s="35">
        <f t="shared" si="417"/>
        <v>0</v>
      </c>
      <c r="BF279" s="35">
        <f t="shared" si="417"/>
        <v>0</v>
      </c>
      <c r="BG279" s="35">
        <f t="shared" si="417"/>
        <v>0</v>
      </c>
      <c r="BH279" s="35">
        <f t="shared" si="417"/>
        <v>0</v>
      </c>
      <c r="BI279" s="35">
        <f t="shared" si="417"/>
        <v>0</v>
      </c>
      <c r="BJ279" s="35">
        <f t="shared" si="417"/>
        <v>0</v>
      </c>
      <c r="BK279" s="35">
        <f t="shared" si="417"/>
        <v>0</v>
      </c>
      <c r="BL279" s="35">
        <f t="shared" si="417"/>
        <v>0</v>
      </c>
      <c r="BM279" s="35">
        <f t="shared" si="417"/>
        <v>0</v>
      </c>
      <c r="BN279" s="35">
        <f t="shared" si="417"/>
        <v>3324.9360833895198</v>
      </c>
      <c r="BO279" s="35">
        <f t="shared" si="417"/>
        <v>3158.6892792200438</v>
      </c>
      <c r="BP279" s="35">
        <f t="shared" si="417"/>
        <v>3000.7548152590416</v>
      </c>
      <c r="BQ279" s="35">
        <f t="shared" si="417"/>
        <v>2850.7170744960895</v>
      </c>
      <c r="BR279" s="35">
        <f t="shared" si="417"/>
        <v>2708.1812207712851</v>
      </c>
      <c r="BS279" s="35">
        <f t="shared" si="417"/>
        <v>2572.7721597327209</v>
      </c>
    </row>
    <row r="280" spans="6:71" hidden="1" outlineLevel="1">
      <c r="F280" t="s">
        <v>197</v>
      </c>
      <c r="L280" s="22" t="s">
        <v>190</v>
      </c>
      <c r="O280" s="22">
        <v>49</v>
      </c>
      <c r="R280" s="35">
        <f t="shared" ref="R280:AW280" si="418">IF(R$2&gt;=$O280,IF(R279-(R279*HLOOKUP($O280,$R$2:$BS$34,32,FALSE))&lt;=0,R279,R279*HLOOKUP($O280,$R$2:$BS$34,32,FALSE)),0)</f>
        <v>0</v>
      </c>
      <c r="S280" s="35">
        <f t="shared" si="418"/>
        <v>0</v>
      </c>
      <c r="T280" s="35">
        <f t="shared" si="418"/>
        <v>0</v>
      </c>
      <c r="U280" s="35">
        <f t="shared" si="418"/>
        <v>0</v>
      </c>
      <c r="V280" s="35">
        <f t="shared" si="418"/>
        <v>0</v>
      </c>
      <c r="W280" s="35">
        <f t="shared" si="418"/>
        <v>0</v>
      </c>
      <c r="X280" s="35">
        <f t="shared" si="418"/>
        <v>0</v>
      </c>
      <c r="Y280" s="35">
        <f t="shared" si="418"/>
        <v>0</v>
      </c>
      <c r="Z280" s="35">
        <f t="shared" si="418"/>
        <v>0</v>
      </c>
      <c r="AA280" s="35">
        <f t="shared" si="418"/>
        <v>0</v>
      </c>
      <c r="AB280" s="35">
        <f t="shared" si="418"/>
        <v>0</v>
      </c>
      <c r="AC280" s="35">
        <f t="shared" si="418"/>
        <v>0</v>
      </c>
      <c r="AD280" s="35">
        <f t="shared" si="418"/>
        <v>0</v>
      </c>
      <c r="AE280" s="35">
        <f t="shared" si="418"/>
        <v>0</v>
      </c>
      <c r="AF280" s="35">
        <f t="shared" si="418"/>
        <v>0</v>
      </c>
      <c r="AG280" s="35">
        <f t="shared" si="418"/>
        <v>0</v>
      </c>
      <c r="AH280" s="35">
        <f t="shared" si="418"/>
        <v>0</v>
      </c>
      <c r="AI280" s="35">
        <f t="shared" si="418"/>
        <v>0</v>
      </c>
      <c r="AJ280" s="35">
        <f t="shared" si="418"/>
        <v>0</v>
      </c>
      <c r="AK280" s="35">
        <f t="shared" si="418"/>
        <v>0</v>
      </c>
      <c r="AL280" s="35">
        <f t="shared" si="418"/>
        <v>0</v>
      </c>
      <c r="AM280" s="35">
        <f t="shared" si="418"/>
        <v>0</v>
      </c>
      <c r="AN280" s="35">
        <f t="shared" si="418"/>
        <v>0</v>
      </c>
      <c r="AO280" s="35">
        <f t="shared" si="418"/>
        <v>0</v>
      </c>
      <c r="AP280" s="35">
        <f t="shared" si="418"/>
        <v>0</v>
      </c>
      <c r="AQ280" s="35">
        <f t="shared" si="418"/>
        <v>0</v>
      </c>
      <c r="AR280" s="35">
        <f t="shared" si="418"/>
        <v>0</v>
      </c>
      <c r="AS280" s="35">
        <f t="shared" si="418"/>
        <v>0</v>
      </c>
      <c r="AT280" s="35">
        <f t="shared" si="418"/>
        <v>0</v>
      </c>
      <c r="AU280" s="35">
        <f t="shared" si="418"/>
        <v>0</v>
      </c>
      <c r="AV280" s="35">
        <f t="shared" si="418"/>
        <v>0</v>
      </c>
      <c r="AW280" s="35">
        <f t="shared" si="418"/>
        <v>0</v>
      </c>
      <c r="AX280" s="35">
        <f t="shared" ref="AX280:BS280" si="419">IF(AX$2&gt;=$O280,IF(AX279-(AX279*HLOOKUP($O280,$R$2:$BS$34,32,FALSE))&lt;=0,AX279,AX279*HLOOKUP($O280,$R$2:$BS$34,32,FALSE)),0)</f>
        <v>0</v>
      </c>
      <c r="AY280" s="35">
        <f t="shared" si="419"/>
        <v>0</v>
      </c>
      <c r="AZ280" s="35">
        <f t="shared" si="419"/>
        <v>0</v>
      </c>
      <c r="BA280" s="35">
        <f t="shared" si="419"/>
        <v>0</v>
      </c>
      <c r="BB280" s="35">
        <f t="shared" si="419"/>
        <v>0</v>
      </c>
      <c r="BC280" s="35">
        <f t="shared" si="419"/>
        <v>0</v>
      </c>
      <c r="BD280" s="35">
        <f t="shared" si="419"/>
        <v>0</v>
      </c>
      <c r="BE280" s="35">
        <f t="shared" si="419"/>
        <v>0</v>
      </c>
      <c r="BF280" s="35">
        <f t="shared" si="419"/>
        <v>0</v>
      </c>
      <c r="BG280" s="35">
        <f t="shared" si="419"/>
        <v>0</v>
      </c>
      <c r="BH280" s="35">
        <f t="shared" si="419"/>
        <v>0</v>
      </c>
      <c r="BI280" s="35">
        <f t="shared" si="419"/>
        <v>0</v>
      </c>
      <c r="BJ280" s="35">
        <f t="shared" si="419"/>
        <v>0</v>
      </c>
      <c r="BK280" s="35">
        <f t="shared" si="419"/>
        <v>0</v>
      </c>
      <c r="BL280" s="35">
        <f t="shared" si="419"/>
        <v>0</v>
      </c>
      <c r="BM280" s="35">
        <f t="shared" si="419"/>
        <v>0</v>
      </c>
      <c r="BN280" s="35">
        <f t="shared" si="419"/>
        <v>166.24680416947601</v>
      </c>
      <c r="BO280" s="35">
        <f t="shared" si="419"/>
        <v>157.93446396100219</v>
      </c>
      <c r="BP280" s="35">
        <f t="shared" si="419"/>
        <v>150.0377407629521</v>
      </c>
      <c r="BQ280" s="35">
        <f t="shared" si="419"/>
        <v>142.53585372480447</v>
      </c>
      <c r="BR280" s="35">
        <f t="shared" si="419"/>
        <v>135.40906103856426</v>
      </c>
      <c r="BS280" s="35">
        <f t="shared" si="419"/>
        <v>128.63860798663606</v>
      </c>
    </row>
    <row r="281" spans="6:71" hidden="1" outlineLevel="1">
      <c r="F281" t="s">
        <v>195</v>
      </c>
      <c r="L281" s="22" t="s">
        <v>196</v>
      </c>
      <c r="O281" s="22">
        <v>50</v>
      </c>
      <c r="R281" s="35">
        <f t="shared" ref="R281:AW281" si="420">IF($O281=R$2,R$188,IF(R$2&gt;$O281,Q281-Q282,0))</f>
        <v>0</v>
      </c>
      <c r="S281" s="35">
        <f t="shared" si="420"/>
        <v>0</v>
      </c>
      <c r="T281" s="35">
        <f t="shared" si="420"/>
        <v>0</v>
      </c>
      <c r="U281" s="35">
        <f t="shared" si="420"/>
        <v>0</v>
      </c>
      <c r="V281" s="35">
        <f t="shared" si="420"/>
        <v>0</v>
      </c>
      <c r="W281" s="35">
        <f t="shared" si="420"/>
        <v>0</v>
      </c>
      <c r="X281" s="35">
        <f t="shared" si="420"/>
        <v>0</v>
      </c>
      <c r="Y281" s="35">
        <f t="shared" si="420"/>
        <v>0</v>
      </c>
      <c r="Z281" s="35">
        <f t="shared" si="420"/>
        <v>0</v>
      </c>
      <c r="AA281" s="35">
        <f t="shared" si="420"/>
        <v>0</v>
      </c>
      <c r="AB281" s="35">
        <f t="shared" si="420"/>
        <v>0</v>
      </c>
      <c r="AC281" s="35">
        <f t="shared" si="420"/>
        <v>0</v>
      </c>
      <c r="AD281" s="35">
        <f t="shared" si="420"/>
        <v>0</v>
      </c>
      <c r="AE281" s="35">
        <f t="shared" si="420"/>
        <v>0</v>
      </c>
      <c r="AF281" s="35">
        <f t="shared" si="420"/>
        <v>0</v>
      </c>
      <c r="AG281" s="35">
        <f t="shared" si="420"/>
        <v>0</v>
      </c>
      <c r="AH281" s="35">
        <f t="shared" si="420"/>
        <v>0</v>
      </c>
      <c r="AI281" s="35">
        <f t="shared" si="420"/>
        <v>0</v>
      </c>
      <c r="AJ281" s="35">
        <f t="shared" si="420"/>
        <v>0</v>
      </c>
      <c r="AK281" s="35">
        <f t="shared" si="420"/>
        <v>0</v>
      </c>
      <c r="AL281" s="35">
        <f t="shared" si="420"/>
        <v>0</v>
      </c>
      <c r="AM281" s="35">
        <f t="shared" si="420"/>
        <v>0</v>
      </c>
      <c r="AN281" s="35">
        <f t="shared" si="420"/>
        <v>0</v>
      </c>
      <c r="AO281" s="35">
        <f t="shared" si="420"/>
        <v>0</v>
      </c>
      <c r="AP281" s="35">
        <f t="shared" si="420"/>
        <v>0</v>
      </c>
      <c r="AQ281" s="35">
        <f t="shared" si="420"/>
        <v>0</v>
      </c>
      <c r="AR281" s="35">
        <f t="shared" si="420"/>
        <v>0</v>
      </c>
      <c r="AS281" s="35">
        <f t="shared" si="420"/>
        <v>0</v>
      </c>
      <c r="AT281" s="35">
        <f t="shared" si="420"/>
        <v>0</v>
      </c>
      <c r="AU281" s="35">
        <f t="shared" si="420"/>
        <v>0</v>
      </c>
      <c r="AV281" s="35">
        <f t="shared" si="420"/>
        <v>0</v>
      </c>
      <c r="AW281" s="35">
        <f t="shared" si="420"/>
        <v>0</v>
      </c>
      <c r="AX281" s="35">
        <f t="shared" ref="AX281:BS281" si="421">IF($O281=AX$2,AX$188,IF(AX$2&gt;$O281,AW281-AW282,0))</f>
        <v>0</v>
      </c>
      <c r="AY281" s="35">
        <f t="shared" si="421"/>
        <v>0</v>
      </c>
      <c r="AZ281" s="35">
        <f t="shared" si="421"/>
        <v>0</v>
      </c>
      <c r="BA281" s="35">
        <f t="shared" si="421"/>
        <v>0</v>
      </c>
      <c r="BB281" s="35">
        <f t="shared" si="421"/>
        <v>0</v>
      </c>
      <c r="BC281" s="35">
        <f t="shared" si="421"/>
        <v>0</v>
      </c>
      <c r="BD281" s="35">
        <f t="shared" si="421"/>
        <v>0</v>
      </c>
      <c r="BE281" s="35">
        <f t="shared" si="421"/>
        <v>0</v>
      </c>
      <c r="BF281" s="35">
        <f t="shared" si="421"/>
        <v>0</v>
      </c>
      <c r="BG281" s="35">
        <f t="shared" si="421"/>
        <v>0</v>
      </c>
      <c r="BH281" s="35">
        <f t="shared" si="421"/>
        <v>0</v>
      </c>
      <c r="BI281" s="35">
        <f t="shared" si="421"/>
        <v>0</v>
      </c>
      <c r="BJ281" s="35">
        <f t="shared" si="421"/>
        <v>0</v>
      </c>
      <c r="BK281" s="35">
        <f t="shared" si="421"/>
        <v>0</v>
      </c>
      <c r="BL281" s="35">
        <f t="shared" si="421"/>
        <v>0</v>
      </c>
      <c r="BM281" s="35">
        <f t="shared" si="421"/>
        <v>0</v>
      </c>
      <c r="BN281" s="35">
        <f t="shared" si="421"/>
        <v>0</v>
      </c>
      <c r="BO281" s="35">
        <f t="shared" si="421"/>
        <v>3489.0219091131239</v>
      </c>
      <c r="BP281" s="35">
        <f t="shared" si="421"/>
        <v>3314.5708136574676</v>
      </c>
      <c r="BQ281" s="35">
        <f t="shared" si="421"/>
        <v>3148.8422729745944</v>
      </c>
      <c r="BR281" s="35">
        <f t="shared" si="421"/>
        <v>2991.4001593258645</v>
      </c>
      <c r="BS281" s="35">
        <f t="shared" si="421"/>
        <v>2841.8301513595711</v>
      </c>
    </row>
    <row r="282" spans="6:71" hidden="1" outlineLevel="1">
      <c r="F282" t="s">
        <v>197</v>
      </c>
      <c r="L282" s="22" t="s">
        <v>190</v>
      </c>
      <c r="O282" s="22">
        <v>50</v>
      </c>
      <c r="R282" s="35">
        <f t="shared" ref="R282:AW282" si="422">IF(R$2&gt;=$O282,IF(R281-(R281*HLOOKUP($O282,$R$2:$BS$34,32,FALSE))&lt;=0,R281,R281*HLOOKUP($O282,$R$2:$BS$34,32,FALSE)),0)</f>
        <v>0</v>
      </c>
      <c r="S282" s="35">
        <f t="shared" si="422"/>
        <v>0</v>
      </c>
      <c r="T282" s="35">
        <f t="shared" si="422"/>
        <v>0</v>
      </c>
      <c r="U282" s="35">
        <f t="shared" si="422"/>
        <v>0</v>
      </c>
      <c r="V282" s="35">
        <f t="shared" si="422"/>
        <v>0</v>
      </c>
      <c r="W282" s="35">
        <f t="shared" si="422"/>
        <v>0</v>
      </c>
      <c r="X282" s="35">
        <f t="shared" si="422"/>
        <v>0</v>
      </c>
      <c r="Y282" s="35">
        <f t="shared" si="422"/>
        <v>0</v>
      </c>
      <c r="Z282" s="35">
        <f t="shared" si="422"/>
        <v>0</v>
      </c>
      <c r="AA282" s="35">
        <f t="shared" si="422"/>
        <v>0</v>
      </c>
      <c r="AB282" s="35">
        <f t="shared" si="422"/>
        <v>0</v>
      </c>
      <c r="AC282" s="35">
        <f t="shared" si="422"/>
        <v>0</v>
      </c>
      <c r="AD282" s="35">
        <f t="shared" si="422"/>
        <v>0</v>
      </c>
      <c r="AE282" s="35">
        <f t="shared" si="422"/>
        <v>0</v>
      </c>
      <c r="AF282" s="35">
        <f t="shared" si="422"/>
        <v>0</v>
      </c>
      <c r="AG282" s="35">
        <f t="shared" si="422"/>
        <v>0</v>
      </c>
      <c r="AH282" s="35">
        <f t="shared" si="422"/>
        <v>0</v>
      </c>
      <c r="AI282" s="35">
        <f t="shared" si="422"/>
        <v>0</v>
      </c>
      <c r="AJ282" s="35">
        <f t="shared" si="422"/>
        <v>0</v>
      </c>
      <c r="AK282" s="35">
        <f t="shared" si="422"/>
        <v>0</v>
      </c>
      <c r="AL282" s="35">
        <f t="shared" si="422"/>
        <v>0</v>
      </c>
      <c r="AM282" s="35">
        <f t="shared" si="422"/>
        <v>0</v>
      </c>
      <c r="AN282" s="35">
        <f t="shared" si="422"/>
        <v>0</v>
      </c>
      <c r="AO282" s="35">
        <f t="shared" si="422"/>
        <v>0</v>
      </c>
      <c r="AP282" s="35">
        <f t="shared" si="422"/>
        <v>0</v>
      </c>
      <c r="AQ282" s="35">
        <f t="shared" si="422"/>
        <v>0</v>
      </c>
      <c r="AR282" s="35">
        <f t="shared" si="422"/>
        <v>0</v>
      </c>
      <c r="AS282" s="35">
        <f t="shared" si="422"/>
        <v>0</v>
      </c>
      <c r="AT282" s="35">
        <f t="shared" si="422"/>
        <v>0</v>
      </c>
      <c r="AU282" s="35">
        <f t="shared" si="422"/>
        <v>0</v>
      </c>
      <c r="AV282" s="35">
        <f t="shared" si="422"/>
        <v>0</v>
      </c>
      <c r="AW282" s="35">
        <f t="shared" si="422"/>
        <v>0</v>
      </c>
      <c r="AX282" s="35">
        <f t="shared" ref="AX282:BS282" si="423">IF(AX$2&gt;=$O282,IF(AX281-(AX281*HLOOKUP($O282,$R$2:$BS$34,32,FALSE))&lt;=0,AX281,AX281*HLOOKUP($O282,$R$2:$BS$34,32,FALSE)),0)</f>
        <v>0</v>
      </c>
      <c r="AY282" s="35">
        <f t="shared" si="423"/>
        <v>0</v>
      </c>
      <c r="AZ282" s="35">
        <f t="shared" si="423"/>
        <v>0</v>
      </c>
      <c r="BA282" s="35">
        <f t="shared" si="423"/>
        <v>0</v>
      </c>
      <c r="BB282" s="35">
        <f t="shared" si="423"/>
        <v>0</v>
      </c>
      <c r="BC282" s="35">
        <f t="shared" si="423"/>
        <v>0</v>
      </c>
      <c r="BD282" s="35">
        <f t="shared" si="423"/>
        <v>0</v>
      </c>
      <c r="BE282" s="35">
        <f t="shared" si="423"/>
        <v>0</v>
      </c>
      <c r="BF282" s="35">
        <f t="shared" si="423"/>
        <v>0</v>
      </c>
      <c r="BG282" s="35">
        <f t="shared" si="423"/>
        <v>0</v>
      </c>
      <c r="BH282" s="35">
        <f t="shared" si="423"/>
        <v>0</v>
      </c>
      <c r="BI282" s="35">
        <f t="shared" si="423"/>
        <v>0</v>
      </c>
      <c r="BJ282" s="35">
        <f t="shared" si="423"/>
        <v>0</v>
      </c>
      <c r="BK282" s="35">
        <f t="shared" si="423"/>
        <v>0</v>
      </c>
      <c r="BL282" s="35">
        <f t="shared" si="423"/>
        <v>0</v>
      </c>
      <c r="BM282" s="35">
        <f t="shared" si="423"/>
        <v>0</v>
      </c>
      <c r="BN282" s="35">
        <f t="shared" si="423"/>
        <v>0</v>
      </c>
      <c r="BO282" s="35">
        <f t="shared" si="423"/>
        <v>174.4510954556562</v>
      </c>
      <c r="BP282" s="35">
        <f t="shared" si="423"/>
        <v>165.72854068287339</v>
      </c>
      <c r="BQ282" s="35">
        <f t="shared" si="423"/>
        <v>157.44211364872973</v>
      </c>
      <c r="BR282" s="35">
        <f t="shared" si="423"/>
        <v>149.57000796629322</v>
      </c>
      <c r="BS282" s="35">
        <f t="shared" si="423"/>
        <v>142.09150756797857</v>
      </c>
    </row>
    <row r="283" spans="6:71" hidden="1" outlineLevel="1">
      <c r="F283" t="s">
        <v>195</v>
      </c>
      <c r="L283" s="22" t="s">
        <v>196</v>
      </c>
      <c r="O283" s="22">
        <v>51</v>
      </c>
      <c r="R283" s="35">
        <f t="shared" ref="R283:AW283" si="424">IF($O283=R$2,R$188,IF(R$2&gt;$O283,Q283-Q284,0))</f>
        <v>0</v>
      </c>
      <c r="S283" s="35">
        <f t="shared" si="424"/>
        <v>0</v>
      </c>
      <c r="T283" s="35">
        <f t="shared" si="424"/>
        <v>0</v>
      </c>
      <c r="U283" s="35">
        <f t="shared" si="424"/>
        <v>0</v>
      </c>
      <c r="V283" s="35">
        <f t="shared" si="424"/>
        <v>0</v>
      </c>
      <c r="W283" s="35">
        <f t="shared" si="424"/>
        <v>0</v>
      </c>
      <c r="X283" s="35">
        <f t="shared" si="424"/>
        <v>0</v>
      </c>
      <c r="Y283" s="35">
        <f t="shared" si="424"/>
        <v>0</v>
      </c>
      <c r="Z283" s="35">
        <f t="shared" si="424"/>
        <v>0</v>
      </c>
      <c r="AA283" s="35">
        <f t="shared" si="424"/>
        <v>0</v>
      </c>
      <c r="AB283" s="35">
        <f t="shared" si="424"/>
        <v>0</v>
      </c>
      <c r="AC283" s="35">
        <f t="shared" si="424"/>
        <v>0</v>
      </c>
      <c r="AD283" s="35">
        <f t="shared" si="424"/>
        <v>0</v>
      </c>
      <c r="AE283" s="35">
        <f t="shared" si="424"/>
        <v>0</v>
      </c>
      <c r="AF283" s="35">
        <f t="shared" si="424"/>
        <v>0</v>
      </c>
      <c r="AG283" s="35">
        <f t="shared" si="424"/>
        <v>0</v>
      </c>
      <c r="AH283" s="35">
        <f t="shared" si="424"/>
        <v>0</v>
      </c>
      <c r="AI283" s="35">
        <f t="shared" si="424"/>
        <v>0</v>
      </c>
      <c r="AJ283" s="35">
        <f t="shared" si="424"/>
        <v>0</v>
      </c>
      <c r="AK283" s="35">
        <f t="shared" si="424"/>
        <v>0</v>
      </c>
      <c r="AL283" s="35">
        <f t="shared" si="424"/>
        <v>0</v>
      </c>
      <c r="AM283" s="35">
        <f t="shared" si="424"/>
        <v>0</v>
      </c>
      <c r="AN283" s="35">
        <f t="shared" si="424"/>
        <v>0</v>
      </c>
      <c r="AO283" s="35">
        <f t="shared" si="424"/>
        <v>0</v>
      </c>
      <c r="AP283" s="35">
        <f t="shared" si="424"/>
        <v>0</v>
      </c>
      <c r="AQ283" s="35">
        <f t="shared" si="424"/>
        <v>0</v>
      </c>
      <c r="AR283" s="35">
        <f t="shared" si="424"/>
        <v>0</v>
      </c>
      <c r="AS283" s="35">
        <f t="shared" si="424"/>
        <v>0</v>
      </c>
      <c r="AT283" s="35">
        <f t="shared" si="424"/>
        <v>0</v>
      </c>
      <c r="AU283" s="35">
        <f t="shared" si="424"/>
        <v>0</v>
      </c>
      <c r="AV283" s="35">
        <f t="shared" si="424"/>
        <v>0</v>
      </c>
      <c r="AW283" s="35">
        <f t="shared" si="424"/>
        <v>0</v>
      </c>
      <c r="AX283" s="35">
        <f t="shared" ref="AX283:BS283" si="425">IF($O283=AX$2,AX$188,IF(AX$2&gt;$O283,AW283-AW284,0))</f>
        <v>0</v>
      </c>
      <c r="AY283" s="35">
        <f t="shared" si="425"/>
        <v>0</v>
      </c>
      <c r="AZ283" s="35">
        <f t="shared" si="425"/>
        <v>0</v>
      </c>
      <c r="BA283" s="35">
        <f t="shared" si="425"/>
        <v>0</v>
      </c>
      <c r="BB283" s="35">
        <f t="shared" si="425"/>
        <v>0</v>
      </c>
      <c r="BC283" s="35">
        <f t="shared" si="425"/>
        <v>0</v>
      </c>
      <c r="BD283" s="35">
        <f t="shared" si="425"/>
        <v>0</v>
      </c>
      <c r="BE283" s="35">
        <f t="shared" si="425"/>
        <v>0</v>
      </c>
      <c r="BF283" s="35">
        <f t="shared" si="425"/>
        <v>0</v>
      </c>
      <c r="BG283" s="35">
        <f t="shared" si="425"/>
        <v>0</v>
      </c>
      <c r="BH283" s="35">
        <f t="shared" si="425"/>
        <v>0</v>
      </c>
      <c r="BI283" s="35">
        <f t="shared" si="425"/>
        <v>0</v>
      </c>
      <c r="BJ283" s="35">
        <f t="shared" si="425"/>
        <v>0</v>
      </c>
      <c r="BK283" s="35">
        <f t="shared" si="425"/>
        <v>0</v>
      </c>
      <c r="BL283" s="35">
        <f t="shared" si="425"/>
        <v>0</v>
      </c>
      <c r="BM283" s="35">
        <f t="shared" si="425"/>
        <v>0</v>
      </c>
      <c r="BN283" s="35">
        <f t="shared" si="425"/>
        <v>0</v>
      </c>
      <c r="BO283" s="35">
        <f t="shared" si="425"/>
        <v>0</v>
      </c>
      <c r="BP283" s="35">
        <f t="shared" si="425"/>
        <v>3662.2223221769323</v>
      </c>
      <c r="BQ283" s="35">
        <f t="shared" si="425"/>
        <v>3479.1112060680857</v>
      </c>
      <c r="BR283" s="35">
        <f t="shared" si="425"/>
        <v>3305.1556457646816</v>
      </c>
      <c r="BS283" s="35">
        <f t="shared" si="425"/>
        <v>3139.8978634764476</v>
      </c>
    </row>
    <row r="284" spans="6:71" hidden="1" outlineLevel="1">
      <c r="F284" t="s">
        <v>197</v>
      </c>
      <c r="L284" s="22" t="s">
        <v>190</v>
      </c>
      <c r="O284" s="22">
        <v>51</v>
      </c>
      <c r="R284" s="35">
        <f t="shared" ref="R284:AW284" si="426">IF(R$2&gt;=$O284,IF(R283-(R283*HLOOKUP($O284,$R$2:$BS$34,32,FALSE))&lt;=0,R283,R283*HLOOKUP($O284,$R$2:$BS$34,32,FALSE)),0)</f>
        <v>0</v>
      </c>
      <c r="S284" s="35">
        <f t="shared" si="426"/>
        <v>0</v>
      </c>
      <c r="T284" s="35">
        <f t="shared" si="426"/>
        <v>0</v>
      </c>
      <c r="U284" s="35">
        <f t="shared" si="426"/>
        <v>0</v>
      </c>
      <c r="V284" s="35">
        <f t="shared" si="426"/>
        <v>0</v>
      </c>
      <c r="W284" s="35">
        <f t="shared" si="426"/>
        <v>0</v>
      </c>
      <c r="X284" s="35">
        <f t="shared" si="426"/>
        <v>0</v>
      </c>
      <c r="Y284" s="35">
        <f t="shared" si="426"/>
        <v>0</v>
      </c>
      <c r="Z284" s="35">
        <f t="shared" si="426"/>
        <v>0</v>
      </c>
      <c r="AA284" s="35">
        <f t="shared" si="426"/>
        <v>0</v>
      </c>
      <c r="AB284" s="35">
        <f t="shared" si="426"/>
        <v>0</v>
      </c>
      <c r="AC284" s="35">
        <f t="shared" si="426"/>
        <v>0</v>
      </c>
      <c r="AD284" s="35">
        <f t="shared" si="426"/>
        <v>0</v>
      </c>
      <c r="AE284" s="35">
        <f t="shared" si="426"/>
        <v>0</v>
      </c>
      <c r="AF284" s="35">
        <f t="shared" si="426"/>
        <v>0</v>
      </c>
      <c r="AG284" s="35">
        <f t="shared" si="426"/>
        <v>0</v>
      </c>
      <c r="AH284" s="35">
        <f t="shared" si="426"/>
        <v>0</v>
      </c>
      <c r="AI284" s="35">
        <f t="shared" si="426"/>
        <v>0</v>
      </c>
      <c r="AJ284" s="35">
        <f t="shared" si="426"/>
        <v>0</v>
      </c>
      <c r="AK284" s="35">
        <f t="shared" si="426"/>
        <v>0</v>
      </c>
      <c r="AL284" s="35">
        <f t="shared" si="426"/>
        <v>0</v>
      </c>
      <c r="AM284" s="35">
        <f t="shared" si="426"/>
        <v>0</v>
      </c>
      <c r="AN284" s="35">
        <f t="shared" si="426"/>
        <v>0</v>
      </c>
      <c r="AO284" s="35">
        <f t="shared" si="426"/>
        <v>0</v>
      </c>
      <c r="AP284" s="35">
        <f t="shared" si="426"/>
        <v>0</v>
      </c>
      <c r="AQ284" s="35">
        <f t="shared" si="426"/>
        <v>0</v>
      </c>
      <c r="AR284" s="35">
        <f t="shared" si="426"/>
        <v>0</v>
      </c>
      <c r="AS284" s="35">
        <f t="shared" si="426"/>
        <v>0</v>
      </c>
      <c r="AT284" s="35">
        <f t="shared" si="426"/>
        <v>0</v>
      </c>
      <c r="AU284" s="35">
        <f t="shared" si="426"/>
        <v>0</v>
      </c>
      <c r="AV284" s="35">
        <f t="shared" si="426"/>
        <v>0</v>
      </c>
      <c r="AW284" s="35">
        <f t="shared" si="426"/>
        <v>0</v>
      </c>
      <c r="AX284" s="35">
        <f t="shared" ref="AX284:BS284" si="427">IF(AX$2&gt;=$O284,IF(AX283-(AX283*HLOOKUP($O284,$R$2:$BS$34,32,FALSE))&lt;=0,AX283,AX283*HLOOKUP($O284,$R$2:$BS$34,32,FALSE)),0)</f>
        <v>0</v>
      </c>
      <c r="AY284" s="35">
        <f t="shared" si="427"/>
        <v>0</v>
      </c>
      <c r="AZ284" s="35">
        <f t="shared" si="427"/>
        <v>0</v>
      </c>
      <c r="BA284" s="35">
        <f t="shared" si="427"/>
        <v>0</v>
      </c>
      <c r="BB284" s="35">
        <f t="shared" si="427"/>
        <v>0</v>
      </c>
      <c r="BC284" s="35">
        <f t="shared" si="427"/>
        <v>0</v>
      </c>
      <c r="BD284" s="35">
        <f t="shared" si="427"/>
        <v>0</v>
      </c>
      <c r="BE284" s="35">
        <f t="shared" si="427"/>
        <v>0</v>
      </c>
      <c r="BF284" s="35">
        <f t="shared" si="427"/>
        <v>0</v>
      </c>
      <c r="BG284" s="35">
        <f t="shared" si="427"/>
        <v>0</v>
      </c>
      <c r="BH284" s="35">
        <f t="shared" si="427"/>
        <v>0</v>
      </c>
      <c r="BI284" s="35">
        <f t="shared" si="427"/>
        <v>0</v>
      </c>
      <c r="BJ284" s="35">
        <f t="shared" si="427"/>
        <v>0</v>
      </c>
      <c r="BK284" s="35">
        <f t="shared" si="427"/>
        <v>0</v>
      </c>
      <c r="BL284" s="35">
        <f t="shared" si="427"/>
        <v>0</v>
      </c>
      <c r="BM284" s="35">
        <f t="shared" si="427"/>
        <v>0</v>
      </c>
      <c r="BN284" s="35">
        <f t="shared" si="427"/>
        <v>0</v>
      </c>
      <c r="BO284" s="35">
        <f t="shared" si="427"/>
        <v>0</v>
      </c>
      <c r="BP284" s="35">
        <f t="shared" si="427"/>
        <v>183.11111610884663</v>
      </c>
      <c r="BQ284" s="35">
        <f t="shared" si="427"/>
        <v>173.9555603034043</v>
      </c>
      <c r="BR284" s="35">
        <f t="shared" si="427"/>
        <v>165.2577822882341</v>
      </c>
      <c r="BS284" s="35">
        <f t="shared" si="427"/>
        <v>156.99489317382239</v>
      </c>
    </row>
    <row r="285" spans="6:71" hidden="1" outlineLevel="1">
      <c r="F285" t="s">
        <v>195</v>
      </c>
      <c r="L285" s="22" t="s">
        <v>196</v>
      </c>
      <c r="O285" s="22">
        <v>52</v>
      </c>
      <c r="R285" s="35">
        <f t="shared" ref="R285:AW285" si="428">IF($O285=R$2,R$188,IF(R$2&gt;$O285,Q285-Q286,0))</f>
        <v>0</v>
      </c>
      <c r="S285" s="35">
        <f t="shared" si="428"/>
        <v>0</v>
      </c>
      <c r="T285" s="35">
        <f t="shared" si="428"/>
        <v>0</v>
      </c>
      <c r="U285" s="35">
        <f t="shared" si="428"/>
        <v>0</v>
      </c>
      <c r="V285" s="35">
        <f t="shared" si="428"/>
        <v>0</v>
      </c>
      <c r="W285" s="35">
        <f t="shared" si="428"/>
        <v>0</v>
      </c>
      <c r="X285" s="35">
        <f t="shared" si="428"/>
        <v>0</v>
      </c>
      <c r="Y285" s="35">
        <f t="shared" si="428"/>
        <v>0</v>
      </c>
      <c r="Z285" s="35">
        <f t="shared" si="428"/>
        <v>0</v>
      </c>
      <c r="AA285" s="35">
        <f t="shared" si="428"/>
        <v>0</v>
      </c>
      <c r="AB285" s="35">
        <f t="shared" si="428"/>
        <v>0</v>
      </c>
      <c r="AC285" s="35">
        <f t="shared" si="428"/>
        <v>0</v>
      </c>
      <c r="AD285" s="35">
        <f t="shared" si="428"/>
        <v>0</v>
      </c>
      <c r="AE285" s="35">
        <f t="shared" si="428"/>
        <v>0</v>
      </c>
      <c r="AF285" s="35">
        <f t="shared" si="428"/>
        <v>0</v>
      </c>
      <c r="AG285" s="35">
        <f t="shared" si="428"/>
        <v>0</v>
      </c>
      <c r="AH285" s="35">
        <f t="shared" si="428"/>
        <v>0</v>
      </c>
      <c r="AI285" s="35">
        <f t="shared" si="428"/>
        <v>0</v>
      </c>
      <c r="AJ285" s="35">
        <f t="shared" si="428"/>
        <v>0</v>
      </c>
      <c r="AK285" s="35">
        <f t="shared" si="428"/>
        <v>0</v>
      </c>
      <c r="AL285" s="35">
        <f t="shared" si="428"/>
        <v>0</v>
      </c>
      <c r="AM285" s="35">
        <f t="shared" si="428"/>
        <v>0</v>
      </c>
      <c r="AN285" s="35">
        <f t="shared" si="428"/>
        <v>0</v>
      </c>
      <c r="AO285" s="35">
        <f t="shared" si="428"/>
        <v>0</v>
      </c>
      <c r="AP285" s="35">
        <f t="shared" si="428"/>
        <v>0</v>
      </c>
      <c r="AQ285" s="35">
        <f t="shared" si="428"/>
        <v>0</v>
      </c>
      <c r="AR285" s="35">
        <f t="shared" si="428"/>
        <v>0</v>
      </c>
      <c r="AS285" s="35">
        <f t="shared" si="428"/>
        <v>0</v>
      </c>
      <c r="AT285" s="35">
        <f t="shared" si="428"/>
        <v>0</v>
      </c>
      <c r="AU285" s="35">
        <f t="shared" si="428"/>
        <v>0</v>
      </c>
      <c r="AV285" s="35">
        <f t="shared" si="428"/>
        <v>0</v>
      </c>
      <c r="AW285" s="35">
        <f t="shared" si="428"/>
        <v>0</v>
      </c>
      <c r="AX285" s="35">
        <f t="shared" ref="AX285:BS285" si="429">IF($O285=AX$2,AX$188,IF(AX$2&gt;$O285,AW285-AW286,0))</f>
        <v>0</v>
      </c>
      <c r="AY285" s="35">
        <f t="shared" si="429"/>
        <v>0</v>
      </c>
      <c r="AZ285" s="35">
        <f t="shared" si="429"/>
        <v>0</v>
      </c>
      <c r="BA285" s="35">
        <f t="shared" si="429"/>
        <v>0</v>
      </c>
      <c r="BB285" s="35">
        <f t="shared" si="429"/>
        <v>0</v>
      </c>
      <c r="BC285" s="35">
        <f t="shared" si="429"/>
        <v>0</v>
      </c>
      <c r="BD285" s="35">
        <f t="shared" si="429"/>
        <v>0</v>
      </c>
      <c r="BE285" s="35">
        <f t="shared" si="429"/>
        <v>0</v>
      </c>
      <c r="BF285" s="35">
        <f t="shared" si="429"/>
        <v>0</v>
      </c>
      <c r="BG285" s="35">
        <f t="shared" si="429"/>
        <v>0</v>
      </c>
      <c r="BH285" s="35">
        <f t="shared" si="429"/>
        <v>0</v>
      </c>
      <c r="BI285" s="35">
        <f t="shared" si="429"/>
        <v>0</v>
      </c>
      <c r="BJ285" s="35">
        <f t="shared" si="429"/>
        <v>0</v>
      </c>
      <c r="BK285" s="35">
        <f t="shared" si="429"/>
        <v>0</v>
      </c>
      <c r="BL285" s="35">
        <f t="shared" si="429"/>
        <v>0</v>
      </c>
      <c r="BM285" s="35">
        <f t="shared" si="429"/>
        <v>0</v>
      </c>
      <c r="BN285" s="35">
        <f t="shared" si="429"/>
        <v>0</v>
      </c>
      <c r="BO285" s="35">
        <f t="shared" si="429"/>
        <v>0</v>
      </c>
      <c r="BP285" s="35">
        <f t="shared" si="429"/>
        <v>0</v>
      </c>
      <c r="BQ285" s="35">
        <f t="shared" si="429"/>
        <v>3843.0881778373164</v>
      </c>
      <c r="BR285" s="35">
        <f t="shared" si="429"/>
        <v>3650.9337689454505</v>
      </c>
      <c r="BS285" s="35">
        <f t="shared" si="429"/>
        <v>3468.387080498178</v>
      </c>
    </row>
    <row r="286" spans="6:71" hidden="1" outlineLevel="1">
      <c r="F286" t="s">
        <v>197</v>
      </c>
      <c r="L286" s="22" t="s">
        <v>190</v>
      </c>
      <c r="O286" s="22">
        <v>52</v>
      </c>
      <c r="R286" s="35">
        <f t="shared" ref="R286:AW286" si="430">IF(R$2&gt;=$O286,IF(R285-(R285*HLOOKUP($O286,$R$2:$BS$34,32,FALSE))&lt;=0,R285,R285*HLOOKUP($O286,$R$2:$BS$34,32,FALSE)),0)</f>
        <v>0</v>
      </c>
      <c r="S286" s="35">
        <f t="shared" si="430"/>
        <v>0</v>
      </c>
      <c r="T286" s="35">
        <f t="shared" si="430"/>
        <v>0</v>
      </c>
      <c r="U286" s="35">
        <f t="shared" si="430"/>
        <v>0</v>
      </c>
      <c r="V286" s="35">
        <f t="shared" si="430"/>
        <v>0</v>
      </c>
      <c r="W286" s="35">
        <f t="shared" si="430"/>
        <v>0</v>
      </c>
      <c r="X286" s="35">
        <f t="shared" si="430"/>
        <v>0</v>
      </c>
      <c r="Y286" s="35">
        <f t="shared" si="430"/>
        <v>0</v>
      </c>
      <c r="Z286" s="35">
        <f t="shared" si="430"/>
        <v>0</v>
      </c>
      <c r="AA286" s="35">
        <f t="shared" si="430"/>
        <v>0</v>
      </c>
      <c r="AB286" s="35">
        <f t="shared" si="430"/>
        <v>0</v>
      </c>
      <c r="AC286" s="35">
        <f t="shared" si="430"/>
        <v>0</v>
      </c>
      <c r="AD286" s="35">
        <f t="shared" si="430"/>
        <v>0</v>
      </c>
      <c r="AE286" s="35">
        <f t="shared" si="430"/>
        <v>0</v>
      </c>
      <c r="AF286" s="35">
        <f t="shared" si="430"/>
        <v>0</v>
      </c>
      <c r="AG286" s="35">
        <f t="shared" si="430"/>
        <v>0</v>
      </c>
      <c r="AH286" s="35">
        <f t="shared" si="430"/>
        <v>0</v>
      </c>
      <c r="AI286" s="35">
        <f t="shared" si="430"/>
        <v>0</v>
      </c>
      <c r="AJ286" s="35">
        <f t="shared" si="430"/>
        <v>0</v>
      </c>
      <c r="AK286" s="35">
        <f t="shared" si="430"/>
        <v>0</v>
      </c>
      <c r="AL286" s="35">
        <f t="shared" si="430"/>
        <v>0</v>
      </c>
      <c r="AM286" s="35">
        <f t="shared" si="430"/>
        <v>0</v>
      </c>
      <c r="AN286" s="35">
        <f t="shared" si="430"/>
        <v>0</v>
      </c>
      <c r="AO286" s="35">
        <f t="shared" si="430"/>
        <v>0</v>
      </c>
      <c r="AP286" s="35">
        <f t="shared" si="430"/>
        <v>0</v>
      </c>
      <c r="AQ286" s="35">
        <f t="shared" si="430"/>
        <v>0</v>
      </c>
      <c r="AR286" s="35">
        <f t="shared" si="430"/>
        <v>0</v>
      </c>
      <c r="AS286" s="35">
        <f t="shared" si="430"/>
        <v>0</v>
      </c>
      <c r="AT286" s="35">
        <f t="shared" si="430"/>
        <v>0</v>
      </c>
      <c r="AU286" s="35">
        <f t="shared" si="430"/>
        <v>0</v>
      </c>
      <c r="AV286" s="35">
        <f t="shared" si="430"/>
        <v>0</v>
      </c>
      <c r="AW286" s="35">
        <f t="shared" si="430"/>
        <v>0</v>
      </c>
      <c r="AX286" s="35">
        <f t="shared" ref="AX286:BS286" si="431">IF(AX$2&gt;=$O286,IF(AX285-(AX285*HLOOKUP($O286,$R$2:$BS$34,32,FALSE))&lt;=0,AX285,AX285*HLOOKUP($O286,$R$2:$BS$34,32,FALSE)),0)</f>
        <v>0</v>
      </c>
      <c r="AY286" s="35">
        <f t="shared" si="431"/>
        <v>0</v>
      </c>
      <c r="AZ286" s="35">
        <f t="shared" si="431"/>
        <v>0</v>
      </c>
      <c r="BA286" s="35">
        <f t="shared" si="431"/>
        <v>0</v>
      </c>
      <c r="BB286" s="35">
        <f t="shared" si="431"/>
        <v>0</v>
      </c>
      <c r="BC286" s="35">
        <f t="shared" si="431"/>
        <v>0</v>
      </c>
      <c r="BD286" s="35">
        <f t="shared" si="431"/>
        <v>0</v>
      </c>
      <c r="BE286" s="35">
        <f t="shared" si="431"/>
        <v>0</v>
      </c>
      <c r="BF286" s="35">
        <f t="shared" si="431"/>
        <v>0</v>
      </c>
      <c r="BG286" s="35">
        <f t="shared" si="431"/>
        <v>0</v>
      </c>
      <c r="BH286" s="35">
        <f t="shared" si="431"/>
        <v>0</v>
      </c>
      <c r="BI286" s="35">
        <f t="shared" si="431"/>
        <v>0</v>
      </c>
      <c r="BJ286" s="35">
        <f t="shared" si="431"/>
        <v>0</v>
      </c>
      <c r="BK286" s="35">
        <f t="shared" si="431"/>
        <v>0</v>
      </c>
      <c r="BL286" s="35">
        <f t="shared" si="431"/>
        <v>0</v>
      </c>
      <c r="BM286" s="35">
        <f t="shared" si="431"/>
        <v>0</v>
      </c>
      <c r="BN286" s="35">
        <f t="shared" si="431"/>
        <v>0</v>
      </c>
      <c r="BO286" s="35">
        <f t="shared" si="431"/>
        <v>0</v>
      </c>
      <c r="BP286" s="35">
        <f t="shared" si="431"/>
        <v>0</v>
      </c>
      <c r="BQ286" s="35">
        <f t="shared" si="431"/>
        <v>192.15440889186584</v>
      </c>
      <c r="BR286" s="35">
        <f t="shared" si="431"/>
        <v>182.54668844727254</v>
      </c>
      <c r="BS286" s="35">
        <f t="shared" si="431"/>
        <v>173.4193540249089</v>
      </c>
    </row>
    <row r="287" spans="6:71" hidden="1" outlineLevel="1">
      <c r="F287" t="s">
        <v>195</v>
      </c>
      <c r="L287" s="22" t="s">
        <v>196</v>
      </c>
      <c r="O287" s="22">
        <v>53</v>
      </c>
      <c r="R287" s="35">
        <f t="shared" ref="R287:AW287" si="432">IF($O287=R$2,R$188,IF(R$2&gt;$O287,Q287-Q288,0))</f>
        <v>0</v>
      </c>
      <c r="S287" s="35">
        <f t="shared" si="432"/>
        <v>0</v>
      </c>
      <c r="T287" s="35">
        <f t="shared" si="432"/>
        <v>0</v>
      </c>
      <c r="U287" s="35">
        <f t="shared" si="432"/>
        <v>0</v>
      </c>
      <c r="V287" s="35">
        <f t="shared" si="432"/>
        <v>0</v>
      </c>
      <c r="W287" s="35">
        <f t="shared" si="432"/>
        <v>0</v>
      </c>
      <c r="X287" s="35">
        <f t="shared" si="432"/>
        <v>0</v>
      </c>
      <c r="Y287" s="35">
        <f t="shared" si="432"/>
        <v>0</v>
      </c>
      <c r="Z287" s="35">
        <f t="shared" si="432"/>
        <v>0</v>
      </c>
      <c r="AA287" s="35">
        <f t="shared" si="432"/>
        <v>0</v>
      </c>
      <c r="AB287" s="35">
        <f t="shared" si="432"/>
        <v>0</v>
      </c>
      <c r="AC287" s="35">
        <f t="shared" si="432"/>
        <v>0</v>
      </c>
      <c r="AD287" s="35">
        <f t="shared" si="432"/>
        <v>0</v>
      </c>
      <c r="AE287" s="35">
        <f t="shared" si="432"/>
        <v>0</v>
      </c>
      <c r="AF287" s="35">
        <f t="shared" si="432"/>
        <v>0</v>
      </c>
      <c r="AG287" s="35">
        <f t="shared" si="432"/>
        <v>0</v>
      </c>
      <c r="AH287" s="35">
        <f t="shared" si="432"/>
        <v>0</v>
      </c>
      <c r="AI287" s="35">
        <f t="shared" si="432"/>
        <v>0</v>
      </c>
      <c r="AJ287" s="35">
        <f t="shared" si="432"/>
        <v>0</v>
      </c>
      <c r="AK287" s="35">
        <f t="shared" si="432"/>
        <v>0</v>
      </c>
      <c r="AL287" s="35">
        <f t="shared" si="432"/>
        <v>0</v>
      </c>
      <c r="AM287" s="35">
        <f t="shared" si="432"/>
        <v>0</v>
      </c>
      <c r="AN287" s="35">
        <f t="shared" si="432"/>
        <v>0</v>
      </c>
      <c r="AO287" s="35">
        <f t="shared" si="432"/>
        <v>0</v>
      </c>
      <c r="AP287" s="35">
        <f t="shared" si="432"/>
        <v>0</v>
      </c>
      <c r="AQ287" s="35">
        <f t="shared" si="432"/>
        <v>0</v>
      </c>
      <c r="AR287" s="35">
        <f t="shared" si="432"/>
        <v>0</v>
      </c>
      <c r="AS287" s="35">
        <f t="shared" si="432"/>
        <v>0</v>
      </c>
      <c r="AT287" s="35">
        <f t="shared" si="432"/>
        <v>0</v>
      </c>
      <c r="AU287" s="35">
        <f t="shared" si="432"/>
        <v>0</v>
      </c>
      <c r="AV287" s="35">
        <f t="shared" si="432"/>
        <v>0</v>
      </c>
      <c r="AW287" s="35">
        <f t="shared" si="432"/>
        <v>0</v>
      </c>
      <c r="AX287" s="35">
        <f t="shared" ref="AX287:BS287" si="433">IF($O287=AX$2,AX$188,IF(AX$2&gt;$O287,AW287-AW288,0))</f>
        <v>0</v>
      </c>
      <c r="AY287" s="35">
        <f t="shared" si="433"/>
        <v>0</v>
      </c>
      <c r="AZ287" s="35">
        <f t="shared" si="433"/>
        <v>0</v>
      </c>
      <c r="BA287" s="35">
        <f t="shared" si="433"/>
        <v>0</v>
      </c>
      <c r="BB287" s="35">
        <f t="shared" si="433"/>
        <v>0</v>
      </c>
      <c r="BC287" s="35">
        <f t="shared" si="433"/>
        <v>0</v>
      </c>
      <c r="BD287" s="35">
        <f t="shared" si="433"/>
        <v>0</v>
      </c>
      <c r="BE287" s="35">
        <f t="shared" si="433"/>
        <v>0</v>
      </c>
      <c r="BF287" s="35">
        <f t="shared" si="433"/>
        <v>0</v>
      </c>
      <c r="BG287" s="35">
        <f t="shared" si="433"/>
        <v>0</v>
      </c>
      <c r="BH287" s="35">
        <f t="shared" si="433"/>
        <v>0</v>
      </c>
      <c r="BI287" s="35">
        <f t="shared" si="433"/>
        <v>0</v>
      </c>
      <c r="BJ287" s="35">
        <f t="shared" si="433"/>
        <v>0</v>
      </c>
      <c r="BK287" s="35">
        <f t="shared" si="433"/>
        <v>0</v>
      </c>
      <c r="BL287" s="35">
        <f t="shared" si="433"/>
        <v>0</v>
      </c>
      <c r="BM287" s="35">
        <f t="shared" si="433"/>
        <v>0</v>
      </c>
      <c r="BN287" s="35">
        <f t="shared" si="433"/>
        <v>0</v>
      </c>
      <c r="BO287" s="35">
        <f t="shared" si="433"/>
        <v>0</v>
      </c>
      <c r="BP287" s="35">
        <f t="shared" si="433"/>
        <v>0</v>
      </c>
      <c r="BQ287" s="35">
        <f t="shared" si="433"/>
        <v>0</v>
      </c>
      <c r="BR287" s="35">
        <f t="shared" si="433"/>
        <v>4032.9901222844501</v>
      </c>
      <c r="BS287" s="35">
        <f t="shared" si="433"/>
        <v>3831.3406161702278</v>
      </c>
    </row>
    <row r="288" spans="6:71" hidden="1" outlineLevel="1">
      <c r="F288" t="s">
        <v>197</v>
      </c>
      <c r="L288" s="22" t="s">
        <v>190</v>
      </c>
      <c r="O288" s="22">
        <v>53</v>
      </c>
      <c r="R288" s="35">
        <f t="shared" ref="R288:AW288" si="434">IF(R$2&gt;=$O288,IF(R287-(R287*HLOOKUP($O288,$R$2:$BS$34,32,FALSE))&lt;=0,R287,R287*HLOOKUP($O288,$R$2:$BS$34,32,FALSE)),0)</f>
        <v>0</v>
      </c>
      <c r="S288" s="35">
        <f t="shared" si="434"/>
        <v>0</v>
      </c>
      <c r="T288" s="35">
        <f t="shared" si="434"/>
        <v>0</v>
      </c>
      <c r="U288" s="35">
        <f t="shared" si="434"/>
        <v>0</v>
      </c>
      <c r="V288" s="35">
        <f t="shared" si="434"/>
        <v>0</v>
      </c>
      <c r="W288" s="35">
        <f t="shared" si="434"/>
        <v>0</v>
      </c>
      <c r="X288" s="35">
        <f t="shared" si="434"/>
        <v>0</v>
      </c>
      <c r="Y288" s="35">
        <f t="shared" si="434"/>
        <v>0</v>
      </c>
      <c r="Z288" s="35">
        <f t="shared" si="434"/>
        <v>0</v>
      </c>
      <c r="AA288" s="35">
        <f t="shared" si="434"/>
        <v>0</v>
      </c>
      <c r="AB288" s="35">
        <f t="shared" si="434"/>
        <v>0</v>
      </c>
      <c r="AC288" s="35">
        <f t="shared" si="434"/>
        <v>0</v>
      </c>
      <c r="AD288" s="35">
        <f t="shared" si="434"/>
        <v>0</v>
      </c>
      <c r="AE288" s="35">
        <f t="shared" si="434"/>
        <v>0</v>
      </c>
      <c r="AF288" s="35">
        <f t="shared" si="434"/>
        <v>0</v>
      </c>
      <c r="AG288" s="35">
        <f t="shared" si="434"/>
        <v>0</v>
      </c>
      <c r="AH288" s="35">
        <f t="shared" si="434"/>
        <v>0</v>
      </c>
      <c r="AI288" s="35">
        <f t="shared" si="434"/>
        <v>0</v>
      </c>
      <c r="AJ288" s="35">
        <f t="shared" si="434"/>
        <v>0</v>
      </c>
      <c r="AK288" s="35">
        <f t="shared" si="434"/>
        <v>0</v>
      </c>
      <c r="AL288" s="35">
        <f t="shared" si="434"/>
        <v>0</v>
      </c>
      <c r="AM288" s="35">
        <f t="shared" si="434"/>
        <v>0</v>
      </c>
      <c r="AN288" s="35">
        <f t="shared" si="434"/>
        <v>0</v>
      </c>
      <c r="AO288" s="35">
        <f t="shared" si="434"/>
        <v>0</v>
      </c>
      <c r="AP288" s="35">
        <f t="shared" si="434"/>
        <v>0</v>
      </c>
      <c r="AQ288" s="35">
        <f t="shared" si="434"/>
        <v>0</v>
      </c>
      <c r="AR288" s="35">
        <f t="shared" si="434"/>
        <v>0</v>
      </c>
      <c r="AS288" s="35">
        <f t="shared" si="434"/>
        <v>0</v>
      </c>
      <c r="AT288" s="35">
        <f t="shared" si="434"/>
        <v>0</v>
      </c>
      <c r="AU288" s="35">
        <f t="shared" si="434"/>
        <v>0</v>
      </c>
      <c r="AV288" s="35">
        <f t="shared" si="434"/>
        <v>0</v>
      </c>
      <c r="AW288" s="35">
        <f t="shared" si="434"/>
        <v>0</v>
      </c>
      <c r="AX288" s="35">
        <f t="shared" ref="AX288:BS288" si="435">IF(AX$2&gt;=$O288,IF(AX287-(AX287*HLOOKUP($O288,$R$2:$BS$34,32,FALSE))&lt;=0,AX287,AX287*HLOOKUP($O288,$R$2:$BS$34,32,FALSE)),0)</f>
        <v>0</v>
      </c>
      <c r="AY288" s="35">
        <f t="shared" si="435"/>
        <v>0</v>
      </c>
      <c r="AZ288" s="35">
        <f t="shared" si="435"/>
        <v>0</v>
      </c>
      <c r="BA288" s="35">
        <f t="shared" si="435"/>
        <v>0</v>
      </c>
      <c r="BB288" s="35">
        <f t="shared" si="435"/>
        <v>0</v>
      </c>
      <c r="BC288" s="35">
        <f t="shared" si="435"/>
        <v>0</v>
      </c>
      <c r="BD288" s="35">
        <f t="shared" si="435"/>
        <v>0</v>
      </c>
      <c r="BE288" s="35">
        <f t="shared" si="435"/>
        <v>0</v>
      </c>
      <c r="BF288" s="35">
        <f t="shared" si="435"/>
        <v>0</v>
      </c>
      <c r="BG288" s="35">
        <f t="shared" si="435"/>
        <v>0</v>
      </c>
      <c r="BH288" s="35">
        <f t="shared" si="435"/>
        <v>0</v>
      </c>
      <c r="BI288" s="35">
        <f t="shared" si="435"/>
        <v>0</v>
      </c>
      <c r="BJ288" s="35">
        <f t="shared" si="435"/>
        <v>0</v>
      </c>
      <c r="BK288" s="35">
        <f t="shared" si="435"/>
        <v>0</v>
      </c>
      <c r="BL288" s="35">
        <f t="shared" si="435"/>
        <v>0</v>
      </c>
      <c r="BM288" s="35">
        <f t="shared" si="435"/>
        <v>0</v>
      </c>
      <c r="BN288" s="35">
        <f t="shared" si="435"/>
        <v>0</v>
      </c>
      <c r="BO288" s="35">
        <f t="shared" si="435"/>
        <v>0</v>
      </c>
      <c r="BP288" s="35">
        <f t="shared" si="435"/>
        <v>0</v>
      </c>
      <c r="BQ288" s="35">
        <f t="shared" si="435"/>
        <v>0</v>
      </c>
      <c r="BR288" s="35">
        <f t="shared" si="435"/>
        <v>201.6495061142225</v>
      </c>
      <c r="BS288" s="35">
        <f t="shared" si="435"/>
        <v>191.56703080851139</v>
      </c>
    </row>
    <row r="289" spans="1:71" hidden="1" outlineLevel="1">
      <c r="F289" t="s">
        <v>195</v>
      </c>
      <c r="L289" s="22" t="s">
        <v>196</v>
      </c>
      <c r="O289" s="22">
        <v>54</v>
      </c>
      <c r="R289" s="35">
        <f t="shared" ref="R289:AW289" si="436">IF($O289=R$2,R$188,IF(R$2&gt;$O289,Q289-Q290,0))</f>
        <v>0</v>
      </c>
      <c r="S289" s="35">
        <f t="shared" si="436"/>
        <v>0</v>
      </c>
      <c r="T289" s="35">
        <f t="shared" si="436"/>
        <v>0</v>
      </c>
      <c r="U289" s="35">
        <f t="shared" si="436"/>
        <v>0</v>
      </c>
      <c r="V289" s="35">
        <f t="shared" si="436"/>
        <v>0</v>
      </c>
      <c r="W289" s="35">
        <f t="shared" si="436"/>
        <v>0</v>
      </c>
      <c r="X289" s="35">
        <f t="shared" si="436"/>
        <v>0</v>
      </c>
      <c r="Y289" s="35">
        <f t="shared" si="436"/>
        <v>0</v>
      </c>
      <c r="Z289" s="35">
        <f t="shared" si="436"/>
        <v>0</v>
      </c>
      <c r="AA289" s="35">
        <f t="shared" si="436"/>
        <v>0</v>
      </c>
      <c r="AB289" s="35">
        <f t="shared" si="436"/>
        <v>0</v>
      </c>
      <c r="AC289" s="35">
        <f t="shared" si="436"/>
        <v>0</v>
      </c>
      <c r="AD289" s="35">
        <f t="shared" si="436"/>
        <v>0</v>
      </c>
      <c r="AE289" s="35">
        <f t="shared" si="436"/>
        <v>0</v>
      </c>
      <c r="AF289" s="35">
        <f t="shared" si="436"/>
        <v>0</v>
      </c>
      <c r="AG289" s="35">
        <f t="shared" si="436"/>
        <v>0</v>
      </c>
      <c r="AH289" s="35">
        <f t="shared" si="436"/>
        <v>0</v>
      </c>
      <c r="AI289" s="35">
        <f t="shared" si="436"/>
        <v>0</v>
      </c>
      <c r="AJ289" s="35">
        <f t="shared" si="436"/>
        <v>0</v>
      </c>
      <c r="AK289" s="35">
        <f t="shared" si="436"/>
        <v>0</v>
      </c>
      <c r="AL289" s="35">
        <f t="shared" si="436"/>
        <v>0</v>
      </c>
      <c r="AM289" s="35">
        <f t="shared" si="436"/>
        <v>0</v>
      </c>
      <c r="AN289" s="35">
        <f t="shared" si="436"/>
        <v>0</v>
      </c>
      <c r="AO289" s="35">
        <f t="shared" si="436"/>
        <v>0</v>
      </c>
      <c r="AP289" s="35">
        <f t="shared" si="436"/>
        <v>0</v>
      </c>
      <c r="AQ289" s="35">
        <f t="shared" si="436"/>
        <v>0</v>
      </c>
      <c r="AR289" s="35">
        <f t="shared" si="436"/>
        <v>0</v>
      </c>
      <c r="AS289" s="35">
        <f t="shared" si="436"/>
        <v>0</v>
      </c>
      <c r="AT289" s="35">
        <f t="shared" si="436"/>
        <v>0</v>
      </c>
      <c r="AU289" s="35">
        <f t="shared" si="436"/>
        <v>0</v>
      </c>
      <c r="AV289" s="35">
        <f t="shared" si="436"/>
        <v>0</v>
      </c>
      <c r="AW289" s="35">
        <f t="shared" si="436"/>
        <v>0</v>
      </c>
      <c r="AX289" s="35">
        <f t="shared" ref="AX289:BS289" si="437">IF($O289=AX$2,AX$188,IF(AX$2&gt;$O289,AW289-AW290,0))</f>
        <v>0</v>
      </c>
      <c r="AY289" s="35">
        <f t="shared" si="437"/>
        <v>0</v>
      </c>
      <c r="AZ289" s="35">
        <f t="shared" si="437"/>
        <v>0</v>
      </c>
      <c r="BA289" s="35">
        <f t="shared" si="437"/>
        <v>0</v>
      </c>
      <c r="BB289" s="35">
        <f t="shared" si="437"/>
        <v>0</v>
      </c>
      <c r="BC289" s="35">
        <f t="shared" si="437"/>
        <v>0</v>
      </c>
      <c r="BD289" s="35">
        <f t="shared" si="437"/>
        <v>0</v>
      </c>
      <c r="BE289" s="35">
        <f t="shared" si="437"/>
        <v>0</v>
      </c>
      <c r="BF289" s="35">
        <f t="shared" si="437"/>
        <v>0</v>
      </c>
      <c r="BG289" s="35">
        <f t="shared" si="437"/>
        <v>0</v>
      </c>
      <c r="BH289" s="35">
        <f t="shared" si="437"/>
        <v>0</v>
      </c>
      <c r="BI289" s="35">
        <f t="shared" si="437"/>
        <v>0</v>
      </c>
      <c r="BJ289" s="35">
        <f t="shared" si="437"/>
        <v>0</v>
      </c>
      <c r="BK289" s="35">
        <f t="shared" si="437"/>
        <v>0</v>
      </c>
      <c r="BL289" s="35">
        <f t="shared" si="437"/>
        <v>0</v>
      </c>
      <c r="BM289" s="35">
        <f t="shared" si="437"/>
        <v>0</v>
      </c>
      <c r="BN289" s="35">
        <f t="shared" si="437"/>
        <v>0</v>
      </c>
      <c r="BO289" s="35">
        <f t="shared" si="437"/>
        <v>0</v>
      </c>
      <c r="BP289" s="35">
        <f t="shared" si="437"/>
        <v>0</v>
      </c>
      <c r="BQ289" s="35">
        <f t="shared" si="437"/>
        <v>0</v>
      </c>
      <c r="BR289" s="35">
        <f t="shared" si="437"/>
        <v>0</v>
      </c>
      <c r="BS289" s="35">
        <f t="shared" si="437"/>
        <v>4232.4950972374954</v>
      </c>
    </row>
    <row r="290" spans="1:71" hidden="1" outlineLevel="1">
      <c r="F290" t="s">
        <v>197</v>
      </c>
      <c r="L290" s="22" t="s">
        <v>190</v>
      </c>
      <c r="O290" s="22">
        <v>54</v>
      </c>
      <c r="R290" s="35">
        <f t="shared" ref="R290:AW290" si="438">IF(R$2&gt;=$O290,IF(R289-(R289*HLOOKUP($O290,$R$2:$BS$34,32,FALSE))&lt;=0,R289,R289*HLOOKUP($O290,$R$2:$BS$34,32,FALSE)),0)</f>
        <v>0</v>
      </c>
      <c r="S290" s="35">
        <f t="shared" si="438"/>
        <v>0</v>
      </c>
      <c r="T290" s="35">
        <f t="shared" si="438"/>
        <v>0</v>
      </c>
      <c r="U290" s="35">
        <f t="shared" si="438"/>
        <v>0</v>
      </c>
      <c r="V290" s="35">
        <f t="shared" si="438"/>
        <v>0</v>
      </c>
      <c r="W290" s="35">
        <f t="shared" si="438"/>
        <v>0</v>
      </c>
      <c r="X290" s="35">
        <f t="shared" si="438"/>
        <v>0</v>
      </c>
      <c r="Y290" s="35">
        <f t="shared" si="438"/>
        <v>0</v>
      </c>
      <c r="Z290" s="35">
        <f t="shared" si="438"/>
        <v>0</v>
      </c>
      <c r="AA290" s="35">
        <f t="shared" si="438"/>
        <v>0</v>
      </c>
      <c r="AB290" s="35">
        <f t="shared" si="438"/>
        <v>0</v>
      </c>
      <c r="AC290" s="35">
        <f t="shared" si="438"/>
        <v>0</v>
      </c>
      <c r="AD290" s="35">
        <f t="shared" si="438"/>
        <v>0</v>
      </c>
      <c r="AE290" s="35">
        <f t="shared" si="438"/>
        <v>0</v>
      </c>
      <c r="AF290" s="35">
        <f t="shared" si="438"/>
        <v>0</v>
      </c>
      <c r="AG290" s="35">
        <f t="shared" si="438"/>
        <v>0</v>
      </c>
      <c r="AH290" s="35">
        <f t="shared" si="438"/>
        <v>0</v>
      </c>
      <c r="AI290" s="35">
        <f t="shared" si="438"/>
        <v>0</v>
      </c>
      <c r="AJ290" s="35">
        <f t="shared" si="438"/>
        <v>0</v>
      </c>
      <c r="AK290" s="35">
        <f t="shared" si="438"/>
        <v>0</v>
      </c>
      <c r="AL290" s="35">
        <f t="shared" si="438"/>
        <v>0</v>
      </c>
      <c r="AM290" s="35">
        <f t="shared" si="438"/>
        <v>0</v>
      </c>
      <c r="AN290" s="35">
        <f t="shared" si="438"/>
        <v>0</v>
      </c>
      <c r="AO290" s="35">
        <f t="shared" si="438"/>
        <v>0</v>
      </c>
      <c r="AP290" s="35">
        <f t="shared" si="438"/>
        <v>0</v>
      </c>
      <c r="AQ290" s="35">
        <f t="shared" si="438"/>
        <v>0</v>
      </c>
      <c r="AR290" s="35">
        <f t="shared" si="438"/>
        <v>0</v>
      </c>
      <c r="AS290" s="35">
        <f t="shared" si="438"/>
        <v>0</v>
      </c>
      <c r="AT290" s="35">
        <f t="shared" si="438"/>
        <v>0</v>
      </c>
      <c r="AU290" s="35">
        <f t="shared" si="438"/>
        <v>0</v>
      </c>
      <c r="AV290" s="35">
        <f t="shared" si="438"/>
        <v>0</v>
      </c>
      <c r="AW290" s="35">
        <f t="shared" si="438"/>
        <v>0</v>
      </c>
      <c r="AX290" s="35">
        <f t="shared" ref="AX290:BS290" si="439">IF(AX$2&gt;=$O290,IF(AX289-(AX289*HLOOKUP($O290,$R$2:$BS$34,32,FALSE))&lt;=0,AX289,AX289*HLOOKUP($O290,$R$2:$BS$34,32,FALSE)),0)</f>
        <v>0</v>
      </c>
      <c r="AY290" s="35">
        <f t="shared" si="439"/>
        <v>0</v>
      </c>
      <c r="AZ290" s="35">
        <f t="shared" si="439"/>
        <v>0</v>
      </c>
      <c r="BA290" s="35">
        <f t="shared" si="439"/>
        <v>0</v>
      </c>
      <c r="BB290" s="35">
        <f t="shared" si="439"/>
        <v>0</v>
      </c>
      <c r="BC290" s="35">
        <f t="shared" si="439"/>
        <v>0</v>
      </c>
      <c r="BD290" s="35">
        <f t="shared" si="439"/>
        <v>0</v>
      </c>
      <c r="BE290" s="35">
        <f t="shared" si="439"/>
        <v>0</v>
      </c>
      <c r="BF290" s="35">
        <f t="shared" si="439"/>
        <v>0</v>
      </c>
      <c r="BG290" s="35">
        <f t="shared" si="439"/>
        <v>0</v>
      </c>
      <c r="BH290" s="35">
        <f t="shared" si="439"/>
        <v>0</v>
      </c>
      <c r="BI290" s="35">
        <f t="shared" si="439"/>
        <v>0</v>
      </c>
      <c r="BJ290" s="35">
        <f t="shared" si="439"/>
        <v>0</v>
      </c>
      <c r="BK290" s="35">
        <f t="shared" si="439"/>
        <v>0</v>
      </c>
      <c r="BL290" s="35">
        <f t="shared" si="439"/>
        <v>0</v>
      </c>
      <c r="BM290" s="35">
        <f t="shared" si="439"/>
        <v>0</v>
      </c>
      <c r="BN290" s="35">
        <f t="shared" si="439"/>
        <v>0</v>
      </c>
      <c r="BO290" s="35">
        <f t="shared" si="439"/>
        <v>0</v>
      </c>
      <c r="BP290" s="35">
        <f t="shared" si="439"/>
        <v>0</v>
      </c>
      <c r="BQ290" s="35">
        <f t="shared" si="439"/>
        <v>0</v>
      </c>
      <c r="BR290" s="35">
        <f t="shared" si="439"/>
        <v>0</v>
      </c>
      <c r="BS290" s="35">
        <f t="shared" si="439"/>
        <v>211.62475486187478</v>
      </c>
    </row>
    <row r="291" spans="1:71" hidden="1" outlineLevel="1">
      <c r="F291" t="s">
        <v>195</v>
      </c>
      <c r="L291" s="22" t="s">
        <v>196</v>
      </c>
      <c r="O291" s="22">
        <v>55</v>
      </c>
      <c r="R291" s="35">
        <f t="shared" ref="R291:AW291" si="440">IF($O291=R$2,R$188,IF(R$2&gt;$O291,Q291-Q292,0))</f>
        <v>0</v>
      </c>
      <c r="S291" s="35">
        <f t="shared" si="440"/>
        <v>0</v>
      </c>
      <c r="T291" s="35">
        <f t="shared" si="440"/>
        <v>0</v>
      </c>
      <c r="U291" s="35">
        <f t="shared" si="440"/>
        <v>0</v>
      </c>
      <c r="V291" s="35">
        <f t="shared" si="440"/>
        <v>0</v>
      </c>
      <c r="W291" s="35">
        <f t="shared" si="440"/>
        <v>0</v>
      </c>
      <c r="X291" s="35">
        <f t="shared" si="440"/>
        <v>0</v>
      </c>
      <c r="Y291" s="35">
        <f t="shared" si="440"/>
        <v>0</v>
      </c>
      <c r="Z291" s="35">
        <f t="shared" si="440"/>
        <v>0</v>
      </c>
      <c r="AA291" s="35">
        <f t="shared" si="440"/>
        <v>0</v>
      </c>
      <c r="AB291" s="35">
        <f t="shared" si="440"/>
        <v>0</v>
      </c>
      <c r="AC291" s="35">
        <f t="shared" si="440"/>
        <v>0</v>
      </c>
      <c r="AD291" s="35">
        <f t="shared" si="440"/>
        <v>0</v>
      </c>
      <c r="AE291" s="35">
        <f t="shared" si="440"/>
        <v>0</v>
      </c>
      <c r="AF291" s="35">
        <f t="shared" si="440"/>
        <v>0</v>
      </c>
      <c r="AG291" s="35">
        <f t="shared" si="440"/>
        <v>0</v>
      </c>
      <c r="AH291" s="35">
        <f t="shared" si="440"/>
        <v>0</v>
      </c>
      <c r="AI291" s="35">
        <f t="shared" si="440"/>
        <v>0</v>
      </c>
      <c r="AJ291" s="35">
        <f t="shared" si="440"/>
        <v>0</v>
      </c>
      <c r="AK291" s="35">
        <f t="shared" si="440"/>
        <v>0</v>
      </c>
      <c r="AL291" s="35">
        <f t="shared" si="440"/>
        <v>0</v>
      </c>
      <c r="AM291" s="35">
        <f t="shared" si="440"/>
        <v>0</v>
      </c>
      <c r="AN291" s="35">
        <f t="shared" si="440"/>
        <v>0</v>
      </c>
      <c r="AO291" s="35">
        <f t="shared" si="440"/>
        <v>0</v>
      </c>
      <c r="AP291" s="35">
        <f t="shared" si="440"/>
        <v>0</v>
      </c>
      <c r="AQ291" s="35">
        <f t="shared" si="440"/>
        <v>0</v>
      </c>
      <c r="AR291" s="35">
        <f t="shared" si="440"/>
        <v>0</v>
      </c>
      <c r="AS291" s="35">
        <f t="shared" si="440"/>
        <v>0</v>
      </c>
      <c r="AT291" s="35">
        <f t="shared" si="440"/>
        <v>0</v>
      </c>
      <c r="AU291" s="35">
        <f t="shared" si="440"/>
        <v>0</v>
      </c>
      <c r="AV291" s="35">
        <f t="shared" si="440"/>
        <v>0</v>
      </c>
      <c r="AW291" s="35">
        <f t="shared" si="440"/>
        <v>0</v>
      </c>
      <c r="AX291" s="35">
        <f t="shared" ref="AX291:BS291" si="441">IF($O291=AX$2,AX$188,IF(AX$2&gt;$O291,AW291-AW292,0))</f>
        <v>0</v>
      </c>
      <c r="AY291" s="35">
        <f t="shared" si="441"/>
        <v>0</v>
      </c>
      <c r="AZ291" s="35">
        <f t="shared" si="441"/>
        <v>0</v>
      </c>
      <c r="BA291" s="35">
        <f t="shared" si="441"/>
        <v>0</v>
      </c>
      <c r="BB291" s="35">
        <f t="shared" si="441"/>
        <v>0</v>
      </c>
      <c r="BC291" s="35">
        <f t="shared" si="441"/>
        <v>0</v>
      </c>
      <c r="BD291" s="35">
        <f t="shared" si="441"/>
        <v>0</v>
      </c>
      <c r="BE291" s="35">
        <f t="shared" si="441"/>
        <v>0</v>
      </c>
      <c r="BF291" s="35">
        <f t="shared" si="441"/>
        <v>0</v>
      </c>
      <c r="BG291" s="35">
        <f t="shared" si="441"/>
        <v>0</v>
      </c>
      <c r="BH291" s="35">
        <f t="shared" si="441"/>
        <v>0</v>
      </c>
      <c r="BI291" s="35">
        <f t="shared" si="441"/>
        <v>0</v>
      </c>
      <c r="BJ291" s="35">
        <f t="shared" si="441"/>
        <v>0</v>
      </c>
      <c r="BK291" s="35">
        <f t="shared" si="441"/>
        <v>0</v>
      </c>
      <c r="BL291" s="35">
        <f t="shared" si="441"/>
        <v>0</v>
      </c>
      <c r="BM291" s="35">
        <f t="shared" si="441"/>
        <v>0</v>
      </c>
      <c r="BN291" s="35">
        <f t="shared" si="441"/>
        <v>0</v>
      </c>
      <c r="BO291" s="35">
        <f t="shared" si="441"/>
        <v>0</v>
      </c>
      <c r="BP291" s="35">
        <f t="shared" si="441"/>
        <v>0</v>
      </c>
      <c r="BQ291" s="35">
        <f t="shared" si="441"/>
        <v>0</v>
      </c>
      <c r="BR291" s="35">
        <f t="shared" si="441"/>
        <v>0</v>
      </c>
      <c r="BS291" s="35">
        <f t="shared" si="441"/>
        <v>0</v>
      </c>
    </row>
    <row r="292" spans="1:71" hidden="1" outlineLevel="1">
      <c r="F292" t="s">
        <v>197</v>
      </c>
      <c r="L292" s="22" t="s">
        <v>190</v>
      </c>
      <c r="O292" s="22">
        <v>55</v>
      </c>
      <c r="R292" s="35">
        <f t="shared" ref="R292:AW292" si="442">IF(R$2&gt;=$O292,IF(R291-(R291*HLOOKUP($O292,$R$2:$BS$34,32,FALSE))&lt;=0,R291,R291*HLOOKUP($O292,$R$2:$BS$34,32,FALSE)),0)</f>
        <v>0</v>
      </c>
      <c r="S292" s="35">
        <f t="shared" si="442"/>
        <v>0</v>
      </c>
      <c r="T292" s="35">
        <f t="shared" si="442"/>
        <v>0</v>
      </c>
      <c r="U292" s="35">
        <f t="shared" si="442"/>
        <v>0</v>
      </c>
      <c r="V292" s="35">
        <f t="shared" si="442"/>
        <v>0</v>
      </c>
      <c r="W292" s="35">
        <f t="shared" si="442"/>
        <v>0</v>
      </c>
      <c r="X292" s="35">
        <f t="shared" si="442"/>
        <v>0</v>
      </c>
      <c r="Y292" s="35">
        <f t="shared" si="442"/>
        <v>0</v>
      </c>
      <c r="Z292" s="35">
        <f t="shared" si="442"/>
        <v>0</v>
      </c>
      <c r="AA292" s="35">
        <f t="shared" si="442"/>
        <v>0</v>
      </c>
      <c r="AB292" s="35">
        <f t="shared" si="442"/>
        <v>0</v>
      </c>
      <c r="AC292" s="35">
        <f t="shared" si="442"/>
        <v>0</v>
      </c>
      <c r="AD292" s="35">
        <f t="shared" si="442"/>
        <v>0</v>
      </c>
      <c r="AE292" s="35">
        <f t="shared" si="442"/>
        <v>0</v>
      </c>
      <c r="AF292" s="35">
        <f t="shared" si="442"/>
        <v>0</v>
      </c>
      <c r="AG292" s="35">
        <f t="shared" si="442"/>
        <v>0</v>
      </c>
      <c r="AH292" s="35">
        <f t="shared" si="442"/>
        <v>0</v>
      </c>
      <c r="AI292" s="35">
        <f t="shared" si="442"/>
        <v>0</v>
      </c>
      <c r="AJ292" s="35">
        <f t="shared" si="442"/>
        <v>0</v>
      </c>
      <c r="AK292" s="35">
        <f t="shared" si="442"/>
        <v>0</v>
      </c>
      <c r="AL292" s="35">
        <f t="shared" si="442"/>
        <v>0</v>
      </c>
      <c r="AM292" s="35">
        <f t="shared" si="442"/>
        <v>0</v>
      </c>
      <c r="AN292" s="35">
        <f t="shared" si="442"/>
        <v>0</v>
      </c>
      <c r="AO292" s="35">
        <f t="shared" si="442"/>
        <v>0</v>
      </c>
      <c r="AP292" s="35">
        <f t="shared" si="442"/>
        <v>0</v>
      </c>
      <c r="AQ292" s="35">
        <f t="shared" si="442"/>
        <v>0</v>
      </c>
      <c r="AR292" s="35">
        <f t="shared" si="442"/>
        <v>0</v>
      </c>
      <c r="AS292" s="35">
        <f t="shared" si="442"/>
        <v>0</v>
      </c>
      <c r="AT292" s="35">
        <f t="shared" si="442"/>
        <v>0</v>
      </c>
      <c r="AU292" s="35">
        <f t="shared" si="442"/>
        <v>0</v>
      </c>
      <c r="AV292" s="35">
        <f t="shared" si="442"/>
        <v>0</v>
      </c>
      <c r="AW292" s="35">
        <f t="shared" si="442"/>
        <v>0</v>
      </c>
      <c r="AX292" s="35">
        <f t="shared" ref="AX292:BS292" si="443">IF(AX$2&gt;=$O292,IF(AX291-(AX291*HLOOKUP($O292,$R$2:$BS$34,32,FALSE))&lt;=0,AX291,AX291*HLOOKUP($O292,$R$2:$BS$34,32,FALSE)),0)</f>
        <v>0</v>
      </c>
      <c r="AY292" s="35">
        <f t="shared" si="443"/>
        <v>0</v>
      </c>
      <c r="AZ292" s="35">
        <f t="shared" si="443"/>
        <v>0</v>
      </c>
      <c r="BA292" s="35">
        <f t="shared" si="443"/>
        <v>0</v>
      </c>
      <c r="BB292" s="35">
        <f t="shared" si="443"/>
        <v>0</v>
      </c>
      <c r="BC292" s="35">
        <f t="shared" si="443"/>
        <v>0</v>
      </c>
      <c r="BD292" s="35">
        <f t="shared" si="443"/>
        <v>0</v>
      </c>
      <c r="BE292" s="35">
        <f t="shared" si="443"/>
        <v>0</v>
      </c>
      <c r="BF292" s="35">
        <f t="shared" si="443"/>
        <v>0</v>
      </c>
      <c r="BG292" s="35">
        <f t="shared" si="443"/>
        <v>0</v>
      </c>
      <c r="BH292" s="35">
        <f t="shared" si="443"/>
        <v>0</v>
      </c>
      <c r="BI292" s="35">
        <f t="shared" si="443"/>
        <v>0</v>
      </c>
      <c r="BJ292" s="35">
        <f t="shared" si="443"/>
        <v>0</v>
      </c>
      <c r="BK292" s="35">
        <f t="shared" si="443"/>
        <v>0</v>
      </c>
      <c r="BL292" s="35">
        <f t="shared" si="443"/>
        <v>0</v>
      </c>
      <c r="BM292" s="35">
        <f t="shared" si="443"/>
        <v>0</v>
      </c>
      <c r="BN292" s="35">
        <f t="shared" si="443"/>
        <v>0</v>
      </c>
      <c r="BO292" s="35">
        <f t="shared" si="443"/>
        <v>0</v>
      </c>
      <c r="BP292" s="35">
        <f t="shared" si="443"/>
        <v>0</v>
      </c>
      <c r="BQ292" s="35">
        <f t="shared" si="443"/>
        <v>0</v>
      </c>
      <c r="BR292" s="35">
        <f t="shared" si="443"/>
        <v>0</v>
      </c>
      <c r="BS292" s="35">
        <f t="shared" si="443"/>
        <v>0</v>
      </c>
    </row>
    <row r="293" spans="1:71" collapsed="1">
      <c r="L293" s="22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</row>
    <row r="294" spans="1:71">
      <c r="F294" t="s">
        <v>198</v>
      </c>
      <c r="L294" s="22" t="s">
        <v>196</v>
      </c>
      <c r="R294" s="35">
        <f>SUMIF($L$190:$L$292,"TAB",R190:R292)-SUMIF($L$190:$L$292,"TaxDep",R190:R292)</f>
        <v>0</v>
      </c>
      <c r="S294" s="35">
        <f t="shared" ref="S294:BS294" si="444">SUMIF($L$190:$L$292,"TAB",S190:S292)-SUMIF($L$190:$L$292,"TaxDep",S190:S292)</f>
        <v>0</v>
      </c>
      <c r="T294" s="35">
        <f t="shared" si="444"/>
        <v>0</v>
      </c>
      <c r="U294" s="35">
        <f t="shared" si="444"/>
        <v>0</v>
      </c>
      <c r="V294" s="35">
        <f t="shared" si="444"/>
        <v>317.99787851503589</v>
      </c>
      <c r="W294" s="35">
        <f t="shared" si="444"/>
        <v>626.66145901226753</v>
      </c>
      <c r="X294" s="35">
        <f t="shared" si="444"/>
        <v>927.24320387252828</v>
      </c>
      <c r="Y294" s="35">
        <f t="shared" si="444"/>
        <v>1221.0426575888346</v>
      </c>
      <c r="Z294" s="35">
        <f t="shared" si="444"/>
        <v>1513.1844986548356</v>
      </c>
      <c r="AA294" s="35">
        <f t="shared" si="444"/>
        <v>1805.6782956497609</v>
      </c>
      <c r="AB294" s="35">
        <f t="shared" si="444"/>
        <v>2099.7955182156261</v>
      </c>
      <c r="AC294" s="35">
        <f t="shared" si="444"/>
        <v>2403.9462826268082</v>
      </c>
      <c r="AD294" s="35">
        <f t="shared" si="444"/>
        <v>2719.8816396048041</v>
      </c>
      <c r="AE294" s="35">
        <f t="shared" si="444"/>
        <v>3048.916058287652</v>
      </c>
      <c r="AF294" s="35">
        <f t="shared" si="444"/>
        <v>3392.272330937385</v>
      </c>
      <c r="AG294" s="35">
        <f t="shared" si="444"/>
        <v>3751.2503658774549</v>
      </c>
      <c r="AH294" s="35">
        <f t="shared" si="444"/>
        <v>4127.0630982055009</v>
      </c>
      <c r="AI294" s="35">
        <f t="shared" si="444"/>
        <v>4521.0044329648081</v>
      </c>
      <c r="AJ294" s="35">
        <f t="shared" si="444"/>
        <v>4934.3886091386657</v>
      </c>
      <c r="AK294" s="35">
        <f t="shared" si="444"/>
        <v>5368.5752341307998</v>
      </c>
      <c r="AL294" s="35">
        <f t="shared" si="444"/>
        <v>5824.9708208085267</v>
      </c>
      <c r="AM294" s="35">
        <f t="shared" si="444"/>
        <v>6304.8829146248872</v>
      </c>
      <c r="AN294" s="35">
        <f t="shared" si="444"/>
        <v>6809.6567551230155</v>
      </c>
      <c r="AO294" s="35">
        <f t="shared" si="444"/>
        <v>7340.678254514899</v>
      </c>
      <c r="AP294" s="35">
        <f t="shared" si="444"/>
        <v>7899.3761363004642</v>
      </c>
      <c r="AQ294" s="35">
        <f t="shared" si="444"/>
        <v>8485.5591445998452</v>
      </c>
      <c r="AR294" s="35">
        <f t="shared" si="444"/>
        <v>9099.7998960041241</v>
      </c>
      <c r="AS294" s="35">
        <f t="shared" si="444"/>
        <v>9743.5050486788441</v>
      </c>
      <c r="AT294" s="35">
        <f t="shared" si="444"/>
        <v>10418.111044826417</v>
      </c>
      <c r="AU294" s="35">
        <f t="shared" si="444"/>
        <v>11125.083209189797</v>
      </c>
      <c r="AV294" s="35">
        <f t="shared" si="444"/>
        <v>11865.277788802357</v>
      </c>
      <c r="AW294" s="35">
        <f t="shared" si="444"/>
        <v>12639.592997670377</v>
      </c>
      <c r="AX294" s="35">
        <f t="shared" si="444"/>
        <v>13449.064573374357</v>
      </c>
      <c r="AY294" s="35">
        <f t="shared" si="444"/>
        <v>14294.77155447324</v>
      </c>
      <c r="AZ294" s="35">
        <f t="shared" si="444"/>
        <v>15177.755477294224</v>
      </c>
      <c r="BA294" s="35">
        <f t="shared" si="444"/>
        <v>16099.193322037339</v>
      </c>
      <c r="BB294" s="35">
        <f t="shared" si="444"/>
        <v>17060.71274141494</v>
      </c>
      <c r="BC294" s="35">
        <f t="shared" si="444"/>
        <v>18064.408931406513</v>
      </c>
      <c r="BD294" s="35">
        <f t="shared" si="444"/>
        <v>19112.069881395659</v>
      </c>
      <c r="BE294" s="35">
        <f t="shared" si="444"/>
        <v>20205.608697438831</v>
      </c>
      <c r="BF294" s="35">
        <f t="shared" si="444"/>
        <v>21347.463587720707</v>
      </c>
      <c r="BG294" s="35">
        <f t="shared" si="444"/>
        <v>22540.144504789405</v>
      </c>
      <c r="BH294" s="35">
        <f t="shared" si="444"/>
        <v>23785.297053896211</v>
      </c>
      <c r="BI294" s="35">
        <f t="shared" si="444"/>
        <v>25084.702110682658</v>
      </c>
      <c r="BJ294" s="35">
        <f t="shared" si="444"/>
        <v>26440.142954342518</v>
      </c>
      <c r="BK294" s="35">
        <f t="shared" si="444"/>
        <v>27854.586396271632</v>
      </c>
      <c r="BL294" s="35">
        <f t="shared" si="444"/>
        <v>29331.738906586877</v>
      </c>
      <c r="BM294" s="35">
        <f t="shared" si="444"/>
        <v>30875.715301976263</v>
      </c>
      <c r="BN294" s="35">
        <f t="shared" si="444"/>
        <v>32490.6188160975</v>
      </c>
      <c r="BO294" s="35">
        <f t="shared" si="444"/>
        <v>34180.65868895009</v>
      </c>
      <c r="BP294" s="35">
        <f t="shared" si="444"/>
        <v>35950.73696057067</v>
      </c>
      <c r="BQ294" s="35">
        <f t="shared" si="444"/>
        <v>37804.133881487585</v>
      </c>
      <c r="BR294" s="35">
        <f t="shared" si="444"/>
        <v>39745.26780358344</v>
      </c>
      <c r="BS294" s="35">
        <f t="shared" si="444"/>
        <v>41778.874755779885</v>
      </c>
    </row>
    <row r="295" spans="1:71" s="39" customFormat="1">
      <c r="A295"/>
      <c r="B295"/>
      <c r="C295"/>
      <c r="D295"/>
      <c r="E295"/>
      <c r="F295"/>
      <c r="G295"/>
      <c r="H295"/>
      <c r="I295"/>
      <c r="J295"/>
      <c r="K295"/>
      <c r="L295" s="22"/>
      <c r="M295"/>
      <c r="N295"/>
      <c r="O295"/>
      <c r="P295"/>
      <c r="Q295"/>
    </row>
    <row r="296" spans="1:71">
      <c r="F296" t="s">
        <v>199</v>
      </c>
      <c r="L296" s="22"/>
      <c r="Q296" s="39"/>
      <c r="R296" s="35">
        <f>R186+R294</f>
        <v>3559.5918679810352</v>
      </c>
      <c r="S296" s="35">
        <f t="shared" ref="S296:BS296" si="445">S186+S294</f>
        <v>3594.379020370799</v>
      </c>
      <c r="T296" s="35">
        <f t="shared" si="445"/>
        <v>3630.800223713677</v>
      </c>
      <c r="U296" s="35">
        <f t="shared" si="445"/>
        <v>3665.6883967661261</v>
      </c>
      <c r="V296" s="35">
        <f t="shared" si="445"/>
        <v>3751.2356388581411</v>
      </c>
      <c r="W296" s="35">
        <f t="shared" si="445"/>
        <v>3851.7847633139668</v>
      </c>
      <c r="X296" s="35">
        <f t="shared" si="445"/>
        <v>3962.91910101756</v>
      </c>
      <c r="Y296" s="35">
        <f t="shared" si="445"/>
        <v>4085.6150396216231</v>
      </c>
      <c r="Z296" s="35">
        <f t="shared" si="445"/>
        <v>4220.5715010237682</v>
      </c>
      <c r="AA296" s="35">
        <f t="shared" si="445"/>
        <v>4363.1614967058631</v>
      </c>
      <c r="AB296" s="35">
        <f t="shared" si="445"/>
        <v>4533.3048826567083</v>
      </c>
      <c r="AC296" s="35">
        <f t="shared" si="445"/>
        <v>4738.1666345399572</v>
      </c>
      <c r="AD296" s="35">
        <f t="shared" si="445"/>
        <v>4962.9572264803501</v>
      </c>
      <c r="AE296" s="35">
        <f t="shared" si="445"/>
        <v>5203.2388832567667</v>
      </c>
      <c r="AF296" s="35">
        <f t="shared" si="445"/>
        <v>5460.81978720798</v>
      </c>
      <c r="AG296" s="35">
        <f t="shared" si="445"/>
        <v>5736.716487361844</v>
      </c>
      <c r="AH296" s="35">
        <f t="shared" si="445"/>
        <v>6030.0428411887442</v>
      </c>
      <c r="AI296" s="35">
        <f t="shared" si="445"/>
        <v>6343.1657554234516</v>
      </c>
      <c r="AJ296" s="35">
        <f t="shared" si="445"/>
        <v>6677.1565271369445</v>
      </c>
      <c r="AK296" s="35">
        <f t="shared" si="445"/>
        <v>7033.1544697304525</v>
      </c>
      <c r="AL296" s="35">
        <f t="shared" si="445"/>
        <v>7413.5757375325393</v>
      </c>
      <c r="AM296" s="35">
        <f t="shared" si="445"/>
        <v>7818.2823547437265</v>
      </c>
      <c r="AN296" s="35">
        <f t="shared" si="445"/>
        <v>8248.5856705978495</v>
      </c>
      <c r="AO296" s="35">
        <f t="shared" si="445"/>
        <v>8705.8391811189849</v>
      </c>
      <c r="AP296" s="35">
        <f t="shared" si="445"/>
        <v>9191.4406781717516</v>
      </c>
      <c r="AQ296" s="35">
        <f t="shared" si="445"/>
        <v>9705.0427310386494</v>
      </c>
      <c r="AR296" s="35">
        <f t="shared" si="445"/>
        <v>10247.319078760052</v>
      </c>
      <c r="AS296" s="35">
        <f t="shared" si="445"/>
        <v>10819.652212916842</v>
      </c>
      <c r="AT296" s="35">
        <f t="shared" si="445"/>
        <v>11423.452147075834</v>
      </c>
      <c r="AU296" s="35">
        <f t="shared" si="445"/>
        <v>12061.718459286038</v>
      </c>
      <c r="AV296" s="35">
        <f t="shared" si="445"/>
        <v>12735.902144717978</v>
      </c>
      <c r="AW296" s="35">
        <f t="shared" si="445"/>
        <v>13439.957542362083</v>
      </c>
      <c r="AX296" s="35">
        <f t="shared" si="445"/>
        <v>14177.447017504448</v>
      </c>
      <c r="AY296" s="35">
        <f t="shared" si="445"/>
        <v>14953.885003342468</v>
      </c>
      <c r="AZ296" s="35">
        <f t="shared" si="445"/>
        <v>15772.373176921759</v>
      </c>
      <c r="BA296" s="35">
        <f t="shared" si="445"/>
        <v>16635.972422232087</v>
      </c>
      <c r="BB296" s="35">
        <f t="shared" si="445"/>
        <v>17542.78057567147</v>
      </c>
      <c r="BC296" s="35">
        <f t="shared" si="445"/>
        <v>18495.977734627617</v>
      </c>
      <c r="BD296" s="35">
        <f t="shared" si="445"/>
        <v>19499.333052975548</v>
      </c>
      <c r="BE296" s="35">
        <f t="shared" si="445"/>
        <v>20555.225593041254</v>
      </c>
      <c r="BF296" s="35">
        <f t="shared" si="445"/>
        <v>21663.526435082036</v>
      </c>
      <c r="BG296" s="35">
        <f t="shared" si="445"/>
        <v>22827.355308297614</v>
      </c>
      <c r="BH296" s="35">
        <f t="shared" si="445"/>
        <v>24046.210312805568</v>
      </c>
      <c r="BI296" s="35">
        <f t="shared" si="445"/>
        <v>25321.537080800146</v>
      </c>
      <c r="BJ296" s="35">
        <f t="shared" si="445"/>
        <v>26657.822005787519</v>
      </c>
      <c r="BK296" s="35">
        <f t="shared" si="445"/>
        <v>28056.131970907823</v>
      </c>
      <c r="BL296" s="35">
        <f t="shared" si="445"/>
        <v>29522.801115698683</v>
      </c>
      <c r="BM296" s="35">
        <f t="shared" si="445"/>
        <v>31059.530754242238</v>
      </c>
      <c r="BN296" s="35">
        <f t="shared" si="445"/>
        <v>32667.688160170448</v>
      </c>
      <c r="BO296" s="35">
        <f t="shared" si="445"/>
        <v>34351.355449477749</v>
      </c>
      <c r="BP296" s="35">
        <f t="shared" si="445"/>
        <v>36117.232330703446</v>
      </c>
      <c r="BQ296" s="35">
        <f t="shared" si="445"/>
        <v>37966.604761873677</v>
      </c>
      <c r="BR296" s="35">
        <f t="shared" si="445"/>
        <v>39903.883646422713</v>
      </c>
      <c r="BS296" s="35">
        <f t="shared" si="445"/>
        <v>41933.797878442725</v>
      </c>
    </row>
    <row r="297" spans="1:71"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</row>
    <row r="298" spans="1:71">
      <c r="F298" t="s">
        <v>200</v>
      </c>
      <c r="L298" s="22" t="s">
        <v>190</v>
      </c>
      <c r="Q298" s="39"/>
      <c r="R298" s="35">
        <f>SUMIF($L$182:$L$292,$L$298,R182:R292)</f>
        <v>369.89444559067829</v>
      </c>
      <c r="S298" s="35">
        <f t="shared" ref="S298:BS298" si="446">SUMIF($L$182:$L$292,$L$298,S182:S292)</f>
        <v>383.7232432617451</v>
      </c>
      <c r="T298" s="35">
        <f t="shared" si="446"/>
        <v>385.23345456784301</v>
      </c>
      <c r="U298" s="35">
        <f t="shared" si="446"/>
        <v>384.04449838743221</v>
      </c>
      <c r="V298" s="35">
        <f t="shared" si="446"/>
        <v>249.18736687118064</v>
      </c>
      <c r="W298" s="35">
        <f t="shared" si="446"/>
        <v>241.09663809468333</v>
      </c>
      <c r="X298" s="35">
        <f t="shared" si="446"/>
        <v>238.24968104469519</v>
      </c>
      <c r="Y298" s="35">
        <f t="shared" si="446"/>
        <v>235.36891814323451</v>
      </c>
      <c r="Z298" s="35">
        <f t="shared" si="446"/>
        <v>236.82666906674203</v>
      </c>
      <c r="AA298" s="35">
        <f t="shared" si="446"/>
        <v>244.93950108386957</v>
      </c>
      <c r="AB298" s="35">
        <f t="shared" si="446"/>
        <v>234.48939020531702</v>
      </c>
      <c r="AC298" s="35">
        <f t="shared" si="446"/>
        <v>225.81250108723845</v>
      </c>
      <c r="AD298" s="35">
        <f t="shared" si="446"/>
        <v>234.29643027996113</v>
      </c>
      <c r="AE298" s="35">
        <f t="shared" si="446"/>
        <v>249.22202813209762</v>
      </c>
      <c r="AF298" s="35">
        <f t="shared" si="446"/>
        <v>264.31601769522337</v>
      </c>
      <c r="AG298" s="35">
        <f t="shared" si="446"/>
        <v>280.51556456922981</v>
      </c>
      <c r="AH298" s="35">
        <f t="shared" si="446"/>
        <v>299.70022577511963</v>
      </c>
      <c r="AI298" s="35">
        <f t="shared" si="446"/>
        <v>318.76602225959033</v>
      </c>
      <c r="AJ298" s="35">
        <f t="shared" si="446"/>
        <v>339.09806809924123</v>
      </c>
      <c r="AK298" s="35">
        <f t="shared" si="446"/>
        <v>360.74527366866869</v>
      </c>
      <c r="AL298" s="35">
        <f t="shared" si="446"/>
        <v>382.55173049714193</v>
      </c>
      <c r="AM298" s="35">
        <f t="shared" si="446"/>
        <v>407.04141948016701</v>
      </c>
      <c r="AN298" s="35">
        <f t="shared" si="446"/>
        <v>432.87351175574378</v>
      </c>
      <c r="AO298" s="35">
        <f t="shared" si="446"/>
        <v>460.119475950479</v>
      </c>
      <c r="AP298" s="35">
        <f t="shared" si="446"/>
        <v>488.85302348545349</v>
      </c>
      <c r="AQ298" s="35">
        <f t="shared" si="446"/>
        <v>519.18933146405448</v>
      </c>
      <c r="AR298" s="35">
        <f t="shared" si="446"/>
        <v>550.90124031467235</v>
      </c>
      <c r="AS298" s="35">
        <f t="shared" si="446"/>
        <v>584.18807371155367</v>
      </c>
      <c r="AT298" s="35">
        <f t="shared" si="446"/>
        <v>619.12769592681434</v>
      </c>
      <c r="AU298" s="35">
        <f t="shared" si="446"/>
        <v>654.23654737369031</v>
      </c>
      <c r="AV298" s="35">
        <f t="shared" si="446"/>
        <v>690.49919885442864</v>
      </c>
      <c r="AW298" s="35">
        <f t="shared" si="446"/>
        <v>735.50154794340904</v>
      </c>
      <c r="AX298" s="35">
        <f t="shared" si="446"/>
        <v>779.82760442342146</v>
      </c>
      <c r="AY298" s="35">
        <f t="shared" si="446"/>
        <v>821.62539286471838</v>
      </c>
      <c r="AZ298" s="35">
        <f t="shared" si="446"/>
        <v>863.32498488875763</v>
      </c>
      <c r="BA298" s="35">
        <f t="shared" si="446"/>
        <v>905.16456375054031</v>
      </c>
      <c r="BB298" s="35">
        <f t="shared" si="446"/>
        <v>952.64351548637501</v>
      </c>
      <c r="BC298" s="35">
        <f t="shared" si="446"/>
        <v>1001.257395846296</v>
      </c>
      <c r="BD298" s="35">
        <f t="shared" si="446"/>
        <v>1050.2040464515123</v>
      </c>
      <c r="BE298" s="35">
        <f t="shared" si="446"/>
        <v>1101.0993653163534</v>
      </c>
      <c r="BF298" s="35">
        <f t="shared" si="446"/>
        <v>1157.104763384287</v>
      </c>
      <c r="BG298" s="35">
        <f t="shared" si="446"/>
        <v>1215.1754388420347</v>
      </c>
      <c r="BH298" s="35">
        <f t="shared" si="446"/>
        <v>1278.1552842776007</v>
      </c>
      <c r="BI298" s="35">
        <f t="shared" si="446"/>
        <v>1344.3257683014838</v>
      </c>
      <c r="BJ298" s="35">
        <f t="shared" si="446"/>
        <v>1410.7423899536741</v>
      </c>
      <c r="BK298" s="35">
        <f t="shared" si="446"/>
        <v>1482.1643397704713</v>
      </c>
      <c r="BL298" s="35">
        <f t="shared" si="446"/>
        <v>1554.2590974500117</v>
      </c>
      <c r="BM298" s="35">
        <f t="shared" si="446"/>
        <v>1632.2844043182668</v>
      </c>
      <c r="BN298" s="35">
        <f t="shared" si="446"/>
        <v>1716.7786774613151</v>
      </c>
      <c r="BO298" s="35">
        <f t="shared" si="446"/>
        <v>1805.3546198058177</v>
      </c>
      <c r="BP298" s="35">
        <f t="shared" si="446"/>
        <v>1896.345440951239</v>
      </c>
      <c r="BQ298" s="35">
        <f t="shared" si="446"/>
        <v>1993.7157466670815</v>
      </c>
      <c r="BR298" s="35">
        <f t="shared" si="446"/>
        <v>2095.7112377354233</v>
      </c>
      <c r="BS298" s="35">
        <f t="shared" si="446"/>
        <v>2202.580865217476</v>
      </c>
    </row>
    <row r="299" spans="1:71"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</row>
    <row r="300" spans="1:71">
      <c r="F300" t="s">
        <v>201</v>
      </c>
      <c r="Q300" s="39"/>
      <c r="R300" s="35">
        <f t="shared" ref="R300:AW300" si="447">R165+R168+R298+R329</f>
        <v>789.16251677705441</v>
      </c>
      <c r="S300" s="35">
        <f t="shared" si="447"/>
        <v>837.097913753939</v>
      </c>
      <c r="T300" s="35">
        <f t="shared" si="447"/>
        <v>837.49960226555936</v>
      </c>
      <c r="U300" s="35">
        <f t="shared" si="447"/>
        <v>838.96156253279662</v>
      </c>
      <c r="V300" s="35">
        <f t="shared" si="447"/>
        <v>695.78634256566465</v>
      </c>
      <c r="W300" s="35">
        <f t="shared" si="447"/>
        <v>695.92552471928184</v>
      </c>
      <c r="X300" s="35">
        <f t="shared" si="447"/>
        <v>701.67697006933247</v>
      </c>
      <c r="Y300" s="35">
        <f t="shared" si="447"/>
        <v>707.80147454771566</v>
      </c>
      <c r="Z300" s="35">
        <f t="shared" si="447"/>
        <v>719.96652363386272</v>
      </c>
      <c r="AA300" s="35">
        <f t="shared" si="447"/>
        <v>739.54025079979897</v>
      </c>
      <c r="AB300" s="35">
        <f t="shared" si="447"/>
        <v>741.09466761472106</v>
      </c>
      <c r="AC300" s="35">
        <f t="shared" si="447"/>
        <v>747.36228725376327</v>
      </c>
      <c r="AD300" s="35">
        <f t="shared" si="447"/>
        <v>771.65883685914525</v>
      </c>
      <c r="AE300" s="35">
        <f t="shared" si="447"/>
        <v>803.15125038464816</v>
      </c>
      <c r="AF300" s="35">
        <f t="shared" si="447"/>
        <v>835.55977529729239</v>
      </c>
      <c r="AG300" s="35">
        <f t="shared" si="447"/>
        <v>869.86972948217806</v>
      </c>
      <c r="AH300" s="35">
        <f t="shared" si="447"/>
        <v>907.95559307085921</v>
      </c>
      <c r="AI300" s="35">
        <f t="shared" si="447"/>
        <v>946.76273504490086</v>
      </c>
      <c r="AJ300" s="35">
        <f t="shared" si="447"/>
        <v>987.70684581026558</v>
      </c>
      <c r="AK300" s="35">
        <f t="shared" si="447"/>
        <v>1030.8761134921192</v>
      </c>
      <c r="AL300" s="35">
        <f t="shared" si="447"/>
        <v>1075.1552141511661</v>
      </c>
      <c r="AM300" s="35">
        <f t="shared" si="447"/>
        <v>1123.0610413152428</v>
      </c>
      <c r="AN300" s="35">
        <f t="shared" si="447"/>
        <v>1173.2895086658405</v>
      </c>
      <c r="AO300" s="35">
        <f t="shared" si="447"/>
        <v>1225.9504880738368</v>
      </c>
      <c r="AP300" s="35">
        <f t="shared" si="447"/>
        <v>1281.1575259587121</v>
      </c>
      <c r="AQ300" s="35">
        <f t="shared" si="447"/>
        <v>1338.5136132657126</v>
      </c>
      <c r="AR300" s="35">
        <f t="shared" si="447"/>
        <v>1398.0450112298786</v>
      </c>
      <c r="AS300" s="35">
        <f t="shared" si="447"/>
        <v>1460.2405356006207</v>
      </c>
      <c r="AT300" s="35">
        <f t="shared" si="447"/>
        <v>1525.2140867046892</v>
      </c>
      <c r="AU300" s="35">
        <f t="shared" si="447"/>
        <v>1591.5183852277519</v>
      </c>
      <c r="AV300" s="35">
        <f t="shared" si="447"/>
        <v>1659.9627284706348</v>
      </c>
      <c r="AW300" s="35">
        <f t="shared" si="447"/>
        <v>1738.1641003597292</v>
      </c>
      <c r="AX300" s="35">
        <f t="shared" ref="AX300:BS300" si="448">AX165+AX168+AX298+AX329</f>
        <v>1816.7701129374088</v>
      </c>
      <c r="AY300" s="35">
        <f t="shared" si="448"/>
        <v>1893.9634079821828</v>
      </c>
      <c r="AZ300" s="35">
        <f t="shared" si="448"/>
        <v>1972.1825851754156</v>
      </c>
      <c r="BA300" s="35">
        <f t="shared" si="448"/>
        <v>2051.7312809649939</v>
      </c>
      <c r="BB300" s="35">
        <f t="shared" si="448"/>
        <v>2138.2814358065034</v>
      </c>
      <c r="BC300" s="35">
        <f t="shared" si="448"/>
        <v>2227.5143156836612</v>
      </c>
      <c r="BD300" s="35">
        <f t="shared" si="448"/>
        <v>2318.5637432544499</v>
      </c>
      <c r="BE300" s="35">
        <f t="shared" si="448"/>
        <v>2413.1202710002131</v>
      </c>
      <c r="BF300" s="35">
        <f t="shared" si="448"/>
        <v>2514.5550744883221</v>
      </c>
      <c r="BG300" s="35">
        <f t="shared" si="448"/>
        <v>2619.8911907955844</v>
      </c>
      <c r="BH300" s="35">
        <f t="shared" si="448"/>
        <v>2731.7304109186261</v>
      </c>
      <c r="BI300" s="35">
        <f t="shared" si="448"/>
        <v>2848.430110165682</v>
      </c>
      <c r="BJ300" s="35">
        <f t="shared" si="448"/>
        <v>2967.0798360574081</v>
      </c>
      <c r="BK300" s="35">
        <f t="shared" si="448"/>
        <v>3092.86558679481</v>
      </c>
      <c r="BL300" s="35">
        <f t="shared" si="448"/>
        <v>3221.7538269341003</v>
      </c>
      <c r="BM300" s="35">
        <f t="shared" si="448"/>
        <v>3359.2035028535947</v>
      </c>
      <c r="BN300" s="35">
        <f t="shared" si="448"/>
        <v>3505.8214910087891</v>
      </c>
      <c r="BO300" s="35">
        <f t="shared" si="448"/>
        <v>3659.3279220104032</v>
      </c>
      <c r="BP300" s="35">
        <f t="shared" si="448"/>
        <v>3818.3603395896516</v>
      </c>
      <c r="BQ300" s="35">
        <f t="shared" si="448"/>
        <v>3986.4298089128388</v>
      </c>
      <c r="BR300" s="35">
        <f t="shared" si="448"/>
        <v>4162.219104336139</v>
      </c>
      <c r="BS300" s="35">
        <f t="shared" si="448"/>
        <v>4346.1605005674646</v>
      </c>
    </row>
    <row r="301" spans="1:71"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</row>
    <row r="302" spans="1:71">
      <c r="F302" s="38" t="s">
        <v>202</v>
      </c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</row>
    <row r="303" spans="1:71"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</row>
    <row r="304" spans="1:71">
      <c r="F304" t="s">
        <v>203</v>
      </c>
      <c r="Q304" s="39"/>
      <c r="R304" s="35">
        <f>R175-R300</f>
        <v>22.112436546995241</v>
      </c>
      <c r="S304" s="35">
        <f t="shared" ref="S304:BS304" si="449">S175-S300</f>
        <v>32.013247937328856</v>
      </c>
      <c r="T304" s="35">
        <f t="shared" si="449"/>
        <v>38.640214483494674</v>
      </c>
      <c r="U304" s="35">
        <f t="shared" si="449"/>
        <v>36.949805868946328</v>
      </c>
      <c r="V304" s="35">
        <f t="shared" si="449"/>
        <v>84.879438037470436</v>
      </c>
      <c r="W304" s="35">
        <f t="shared" si="449"/>
        <v>90.853137791633685</v>
      </c>
      <c r="X304" s="35">
        <f t="shared" si="449"/>
        <v>90.183717542854993</v>
      </c>
      <c r="Y304" s="35">
        <f t="shared" si="449"/>
        <v>25.70870097848956</v>
      </c>
      <c r="Z304" s="35">
        <f t="shared" si="449"/>
        <v>11.406787165404467</v>
      </c>
      <c r="AA304" s="35">
        <f t="shared" si="449"/>
        <v>3.094731954686722</v>
      </c>
      <c r="AB304" s="35">
        <f t="shared" si="449"/>
        <v>-89.977817589912092</v>
      </c>
      <c r="AC304" s="35">
        <f t="shared" si="449"/>
        <v>-81.692238492471461</v>
      </c>
      <c r="AD304" s="35">
        <f t="shared" si="449"/>
        <v>-82.472194868262136</v>
      </c>
      <c r="AE304" s="35">
        <f t="shared" si="449"/>
        <v>-86.799679395965768</v>
      </c>
      <c r="AF304" s="35">
        <f t="shared" si="449"/>
        <v>-90.845044544238021</v>
      </c>
      <c r="AG304" s="35">
        <f t="shared" si="449"/>
        <v>-93.011892940318376</v>
      </c>
      <c r="AH304" s="35">
        <f t="shared" si="449"/>
        <v>-97.609144765375845</v>
      </c>
      <c r="AI304" s="35">
        <f t="shared" si="449"/>
        <v>-100.51557048631048</v>
      </c>
      <c r="AJ304" s="35">
        <f t="shared" si="449"/>
        <v>-103.38626227453119</v>
      </c>
      <c r="AK304" s="35">
        <f t="shared" si="449"/>
        <v>-106.17931366675998</v>
      </c>
      <c r="AL304" s="35">
        <f t="shared" si="449"/>
        <v>-105.48122470679334</v>
      </c>
      <c r="AM304" s="35">
        <f t="shared" si="449"/>
        <v>-105.78635666279683</v>
      </c>
      <c r="AN304" s="35">
        <f t="shared" si="449"/>
        <v>-105.68915853478848</v>
      </c>
      <c r="AO304" s="35">
        <f t="shared" si="449"/>
        <v>-105.17981693673346</v>
      </c>
      <c r="AP304" s="35">
        <f t="shared" si="449"/>
        <v>-79.818078278696476</v>
      </c>
      <c r="AQ304" s="35">
        <f t="shared" si="449"/>
        <v>-65.552271048116836</v>
      </c>
      <c r="AR304" s="35">
        <f t="shared" si="449"/>
        <v>-62.749322984337823</v>
      </c>
      <c r="AS304" s="35">
        <f t="shared" si="449"/>
        <v>-59.280997368206272</v>
      </c>
      <c r="AT304" s="35">
        <f t="shared" si="449"/>
        <v>-55.101603281029838</v>
      </c>
      <c r="AU304" s="35">
        <f t="shared" si="449"/>
        <v>-39.255317852210965</v>
      </c>
      <c r="AV304" s="35">
        <f t="shared" si="449"/>
        <v>-22.539755283323984</v>
      </c>
      <c r="AW304" s="35">
        <f t="shared" si="449"/>
        <v>-13.86173043205963</v>
      </c>
      <c r="AX304" s="35">
        <f t="shared" si="449"/>
        <v>-2.2828022808130299</v>
      </c>
      <c r="AY304" s="35">
        <f t="shared" si="449"/>
        <v>15.328364986859469</v>
      </c>
      <c r="AZ304" s="35">
        <f t="shared" si="449"/>
        <v>34.053371089631582</v>
      </c>
      <c r="BA304" s="35">
        <f t="shared" si="449"/>
        <v>49.177034459012248</v>
      </c>
      <c r="BB304" s="35">
        <f t="shared" si="449"/>
        <v>55.294496992079985</v>
      </c>
      <c r="BC304" s="35">
        <f t="shared" si="449"/>
        <v>68.659463381603928</v>
      </c>
      <c r="BD304" s="35">
        <f t="shared" si="449"/>
        <v>83.688907885968092</v>
      </c>
      <c r="BE304" s="35">
        <f t="shared" si="449"/>
        <v>93.089553074152263</v>
      </c>
      <c r="BF304" s="35">
        <f t="shared" si="449"/>
        <v>100.78621770508971</v>
      </c>
      <c r="BG304" s="35">
        <f t="shared" si="449"/>
        <v>123.76158408773699</v>
      </c>
      <c r="BH304" s="35">
        <f t="shared" si="449"/>
        <v>144.16347813280163</v>
      </c>
      <c r="BI304" s="35">
        <f t="shared" si="449"/>
        <v>165.8479062847282</v>
      </c>
      <c r="BJ304" s="35">
        <f t="shared" si="449"/>
        <v>174.54817976535469</v>
      </c>
      <c r="BK304" s="35">
        <f t="shared" si="449"/>
        <v>172.82985219950342</v>
      </c>
      <c r="BL304" s="35">
        <f t="shared" si="449"/>
        <v>170.51637295785167</v>
      </c>
      <c r="BM304" s="35">
        <f t="shared" si="449"/>
        <v>168.99564755990377</v>
      </c>
      <c r="BN304" s="35">
        <f t="shared" si="449"/>
        <v>170.81099310517311</v>
      </c>
      <c r="BO304" s="35">
        <f t="shared" si="449"/>
        <v>178.69364819004477</v>
      </c>
      <c r="BP304" s="35">
        <f t="shared" si="449"/>
        <v>200.84547276822832</v>
      </c>
      <c r="BQ304" s="35">
        <f t="shared" si="449"/>
        <v>204.86983118441458</v>
      </c>
      <c r="BR304" s="35">
        <f t="shared" si="449"/>
        <v>207.52990874961688</v>
      </c>
      <c r="BS304" s="35">
        <f t="shared" si="449"/>
        <v>208.74831111583899</v>
      </c>
    </row>
    <row r="305" spans="3:71">
      <c r="F305" t="s">
        <v>204</v>
      </c>
      <c r="L305" s="40"/>
      <c r="Q305" s="36">
        <v>0</v>
      </c>
      <c r="R305" s="35">
        <f>IF(R306&lt;0,R306,0)</f>
        <v>0</v>
      </c>
      <c r="S305" s="35">
        <f t="shared" ref="S305:BS305" si="450">IF(S306&lt;0,S306,0)</f>
        <v>0</v>
      </c>
      <c r="T305" s="35">
        <f t="shared" si="450"/>
        <v>0</v>
      </c>
      <c r="U305" s="35">
        <f t="shared" si="450"/>
        <v>0</v>
      </c>
      <c r="V305" s="35">
        <f t="shared" si="450"/>
        <v>0</v>
      </c>
      <c r="W305" s="35">
        <f t="shared" si="450"/>
        <v>0</v>
      </c>
      <c r="X305" s="35">
        <f t="shared" si="450"/>
        <v>0</v>
      </c>
      <c r="Y305" s="35">
        <f t="shared" si="450"/>
        <v>0</v>
      </c>
      <c r="Z305" s="35">
        <f t="shared" si="450"/>
        <v>0</v>
      </c>
      <c r="AA305" s="35">
        <f t="shared" si="450"/>
        <v>0</v>
      </c>
      <c r="AB305" s="35">
        <f t="shared" si="450"/>
        <v>-89.977817589912092</v>
      </c>
      <c r="AC305" s="35">
        <f t="shared" si="450"/>
        <v>-171.67005608238355</v>
      </c>
      <c r="AD305" s="35">
        <f t="shared" si="450"/>
        <v>-254.14225095064569</v>
      </c>
      <c r="AE305" s="35">
        <f t="shared" si="450"/>
        <v>-340.94193034661146</v>
      </c>
      <c r="AF305" s="35">
        <f t="shared" si="450"/>
        <v>-431.78697489084948</v>
      </c>
      <c r="AG305" s="35">
        <f t="shared" si="450"/>
        <v>-524.79886783116785</v>
      </c>
      <c r="AH305" s="35">
        <f t="shared" si="450"/>
        <v>-622.4080125965437</v>
      </c>
      <c r="AI305" s="35">
        <f t="shared" si="450"/>
        <v>-722.92358308285418</v>
      </c>
      <c r="AJ305" s="35">
        <f t="shared" si="450"/>
        <v>-826.30984535738537</v>
      </c>
      <c r="AK305" s="35">
        <f t="shared" si="450"/>
        <v>-932.48915902414535</v>
      </c>
      <c r="AL305" s="35">
        <f t="shared" si="450"/>
        <v>-1037.9703837309387</v>
      </c>
      <c r="AM305" s="35">
        <f t="shared" si="450"/>
        <v>-1143.7567403937355</v>
      </c>
      <c r="AN305" s="35">
        <f t="shared" si="450"/>
        <v>-1249.445898928524</v>
      </c>
      <c r="AO305" s="35">
        <f t="shared" si="450"/>
        <v>-1354.6257158652575</v>
      </c>
      <c r="AP305" s="35">
        <f t="shared" si="450"/>
        <v>-1434.4437941439539</v>
      </c>
      <c r="AQ305" s="35">
        <f t="shared" si="450"/>
        <v>-1499.9960651920708</v>
      </c>
      <c r="AR305" s="35">
        <f t="shared" si="450"/>
        <v>-1562.7453881764086</v>
      </c>
      <c r="AS305" s="35">
        <f t="shared" si="450"/>
        <v>-1622.0263855446149</v>
      </c>
      <c r="AT305" s="35">
        <f t="shared" si="450"/>
        <v>-1677.1279888256447</v>
      </c>
      <c r="AU305" s="35">
        <f t="shared" si="450"/>
        <v>-1716.3833066778557</v>
      </c>
      <c r="AV305" s="35">
        <f t="shared" si="450"/>
        <v>-1738.9230619611797</v>
      </c>
      <c r="AW305" s="35">
        <f t="shared" si="450"/>
        <v>-1752.7847923932393</v>
      </c>
      <c r="AX305" s="35">
        <f t="shared" si="450"/>
        <v>-1755.0675946740523</v>
      </c>
      <c r="AY305" s="35">
        <f t="shared" si="450"/>
        <v>-1739.7392296871928</v>
      </c>
      <c r="AZ305" s="35">
        <f t="shared" si="450"/>
        <v>-1705.6858585975613</v>
      </c>
      <c r="BA305" s="35">
        <f t="shared" si="450"/>
        <v>-1656.508824138549</v>
      </c>
      <c r="BB305" s="35">
        <f t="shared" si="450"/>
        <v>-1601.214327146469</v>
      </c>
      <c r="BC305" s="35">
        <f t="shared" si="450"/>
        <v>-1532.5548637648651</v>
      </c>
      <c r="BD305" s="35">
        <f t="shared" si="450"/>
        <v>-1448.865955878897</v>
      </c>
      <c r="BE305" s="35">
        <f t="shared" si="450"/>
        <v>-1355.7764028047447</v>
      </c>
      <c r="BF305" s="35">
        <f t="shared" si="450"/>
        <v>-1254.990185099655</v>
      </c>
      <c r="BG305" s="35">
        <f t="shared" si="450"/>
        <v>-1131.228601011918</v>
      </c>
      <c r="BH305" s="35">
        <f t="shared" si="450"/>
        <v>-987.06512287911642</v>
      </c>
      <c r="BI305" s="35">
        <f t="shared" si="450"/>
        <v>-821.21721659438822</v>
      </c>
      <c r="BJ305" s="35">
        <f t="shared" si="450"/>
        <v>-646.66903682903353</v>
      </c>
      <c r="BK305" s="35">
        <f t="shared" si="450"/>
        <v>-473.83918462953011</v>
      </c>
      <c r="BL305" s="35">
        <f t="shared" si="450"/>
        <v>-303.32281167167844</v>
      </c>
      <c r="BM305" s="35">
        <f t="shared" si="450"/>
        <v>-134.32716411177466</v>
      </c>
      <c r="BN305" s="35">
        <f t="shared" si="450"/>
        <v>0</v>
      </c>
      <c r="BO305" s="35">
        <f t="shared" si="450"/>
        <v>0</v>
      </c>
      <c r="BP305" s="35">
        <f t="shared" si="450"/>
        <v>0</v>
      </c>
      <c r="BQ305" s="35">
        <f t="shared" si="450"/>
        <v>0</v>
      </c>
      <c r="BR305" s="35">
        <f t="shared" si="450"/>
        <v>0</v>
      </c>
      <c r="BS305" s="35">
        <f t="shared" si="450"/>
        <v>0</v>
      </c>
    </row>
    <row r="306" spans="3:71">
      <c r="F306" t="s">
        <v>205</v>
      </c>
      <c r="Q306" s="39"/>
      <c r="R306" s="35">
        <f>R304+Q305</f>
        <v>22.112436546995241</v>
      </c>
      <c r="S306" s="35">
        <f t="shared" ref="S306:BS306" si="451">S304+R305</f>
        <v>32.013247937328856</v>
      </c>
      <c r="T306" s="35">
        <f t="shared" si="451"/>
        <v>38.640214483494674</v>
      </c>
      <c r="U306" s="35">
        <f t="shared" si="451"/>
        <v>36.949805868946328</v>
      </c>
      <c r="V306" s="35">
        <f>V304+U305</f>
        <v>84.879438037470436</v>
      </c>
      <c r="W306" s="35">
        <f t="shared" si="451"/>
        <v>90.853137791633685</v>
      </c>
      <c r="X306" s="35">
        <f t="shared" si="451"/>
        <v>90.183717542854993</v>
      </c>
      <c r="Y306" s="35">
        <f t="shared" si="451"/>
        <v>25.70870097848956</v>
      </c>
      <c r="Z306" s="35">
        <f t="shared" si="451"/>
        <v>11.406787165404467</v>
      </c>
      <c r="AA306" s="35">
        <f t="shared" si="451"/>
        <v>3.094731954686722</v>
      </c>
      <c r="AB306" s="35">
        <f t="shared" si="451"/>
        <v>-89.977817589912092</v>
      </c>
      <c r="AC306" s="35">
        <f t="shared" si="451"/>
        <v>-171.67005608238355</v>
      </c>
      <c r="AD306" s="35">
        <f t="shared" si="451"/>
        <v>-254.14225095064569</v>
      </c>
      <c r="AE306" s="35">
        <f t="shared" si="451"/>
        <v>-340.94193034661146</v>
      </c>
      <c r="AF306" s="35">
        <f t="shared" si="451"/>
        <v>-431.78697489084948</v>
      </c>
      <c r="AG306" s="35">
        <f t="shared" si="451"/>
        <v>-524.79886783116785</v>
      </c>
      <c r="AH306" s="35">
        <f t="shared" si="451"/>
        <v>-622.4080125965437</v>
      </c>
      <c r="AI306" s="35">
        <f t="shared" si="451"/>
        <v>-722.92358308285418</v>
      </c>
      <c r="AJ306" s="35">
        <f t="shared" si="451"/>
        <v>-826.30984535738537</v>
      </c>
      <c r="AK306" s="35">
        <f t="shared" si="451"/>
        <v>-932.48915902414535</v>
      </c>
      <c r="AL306" s="35">
        <f t="shared" si="451"/>
        <v>-1037.9703837309387</v>
      </c>
      <c r="AM306" s="35">
        <f t="shared" si="451"/>
        <v>-1143.7567403937355</v>
      </c>
      <c r="AN306" s="35">
        <f t="shared" si="451"/>
        <v>-1249.445898928524</v>
      </c>
      <c r="AO306" s="35">
        <f t="shared" si="451"/>
        <v>-1354.6257158652575</v>
      </c>
      <c r="AP306" s="35">
        <f t="shared" si="451"/>
        <v>-1434.4437941439539</v>
      </c>
      <c r="AQ306" s="35">
        <f t="shared" si="451"/>
        <v>-1499.9960651920708</v>
      </c>
      <c r="AR306" s="35">
        <f t="shared" si="451"/>
        <v>-1562.7453881764086</v>
      </c>
      <c r="AS306" s="35">
        <f t="shared" si="451"/>
        <v>-1622.0263855446149</v>
      </c>
      <c r="AT306" s="35">
        <f t="shared" si="451"/>
        <v>-1677.1279888256447</v>
      </c>
      <c r="AU306" s="35">
        <f t="shared" si="451"/>
        <v>-1716.3833066778557</v>
      </c>
      <c r="AV306" s="35">
        <f t="shared" si="451"/>
        <v>-1738.9230619611797</v>
      </c>
      <c r="AW306" s="35">
        <f t="shared" si="451"/>
        <v>-1752.7847923932393</v>
      </c>
      <c r="AX306" s="35">
        <f t="shared" si="451"/>
        <v>-1755.0675946740523</v>
      </c>
      <c r="AY306" s="35">
        <f t="shared" si="451"/>
        <v>-1739.7392296871928</v>
      </c>
      <c r="AZ306" s="35">
        <f t="shared" si="451"/>
        <v>-1705.6858585975613</v>
      </c>
      <c r="BA306" s="35">
        <f t="shared" si="451"/>
        <v>-1656.508824138549</v>
      </c>
      <c r="BB306" s="35">
        <f t="shared" si="451"/>
        <v>-1601.214327146469</v>
      </c>
      <c r="BC306" s="35">
        <f t="shared" si="451"/>
        <v>-1532.5548637648651</v>
      </c>
      <c r="BD306" s="35">
        <f t="shared" si="451"/>
        <v>-1448.865955878897</v>
      </c>
      <c r="BE306" s="35">
        <f t="shared" si="451"/>
        <v>-1355.7764028047447</v>
      </c>
      <c r="BF306" s="35">
        <f t="shared" si="451"/>
        <v>-1254.990185099655</v>
      </c>
      <c r="BG306" s="35">
        <f t="shared" si="451"/>
        <v>-1131.228601011918</v>
      </c>
      <c r="BH306" s="35">
        <f t="shared" si="451"/>
        <v>-987.06512287911642</v>
      </c>
      <c r="BI306" s="35">
        <f t="shared" si="451"/>
        <v>-821.21721659438822</v>
      </c>
      <c r="BJ306" s="35">
        <f t="shared" si="451"/>
        <v>-646.66903682903353</v>
      </c>
      <c r="BK306" s="35">
        <f t="shared" si="451"/>
        <v>-473.83918462953011</v>
      </c>
      <c r="BL306" s="35">
        <f t="shared" si="451"/>
        <v>-303.32281167167844</v>
      </c>
      <c r="BM306" s="35">
        <f t="shared" si="451"/>
        <v>-134.32716411177466</v>
      </c>
      <c r="BN306" s="35">
        <f t="shared" si="451"/>
        <v>36.483828993398447</v>
      </c>
      <c r="BO306" s="35">
        <f t="shared" si="451"/>
        <v>178.69364819004477</v>
      </c>
      <c r="BP306" s="35">
        <f t="shared" si="451"/>
        <v>200.84547276822832</v>
      </c>
      <c r="BQ306" s="35">
        <f t="shared" si="451"/>
        <v>204.86983118441458</v>
      </c>
      <c r="BR306" s="35">
        <f t="shared" si="451"/>
        <v>207.52990874961688</v>
      </c>
      <c r="BS306" s="35">
        <f t="shared" si="451"/>
        <v>208.74831111583899</v>
      </c>
    </row>
    <row r="307" spans="3:71"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</row>
    <row r="308" spans="3:71">
      <c r="F308" t="s">
        <v>184</v>
      </c>
      <c r="Q308" s="39"/>
      <c r="R308" s="35">
        <f>IF(R306&gt;0,R306*$O$16,0)</f>
        <v>6.6337309640985724</v>
      </c>
      <c r="S308" s="35">
        <f t="shared" ref="S308:BS308" si="452">IF(S306&gt;0,S306*$O$16,0)</f>
        <v>9.6039743811986558</v>
      </c>
      <c r="T308" s="35">
        <f t="shared" si="452"/>
        <v>11.592064345048401</v>
      </c>
      <c r="U308" s="35">
        <f t="shared" si="452"/>
        <v>11.084941760683899</v>
      </c>
      <c r="V308" s="35">
        <f>IF(V306&gt;0,V306*$O$16,0)</f>
        <v>25.463831411241131</v>
      </c>
      <c r="W308" s="35">
        <f t="shared" si="452"/>
        <v>27.255941337490103</v>
      </c>
      <c r="X308" s="35">
        <f t="shared" si="452"/>
        <v>27.055115262856496</v>
      </c>
      <c r="Y308" s="35">
        <f t="shared" si="452"/>
        <v>7.7126102935468674</v>
      </c>
      <c r="Z308" s="35">
        <f t="shared" si="452"/>
        <v>3.4220361496213401</v>
      </c>
      <c r="AA308" s="35">
        <f t="shared" si="452"/>
        <v>0.92841958640601652</v>
      </c>
      <c r="AB308" s="35">
        <f t="shared" si="452"/>
        <v>0</v>
      </c>
      <c r="AC308" s="35">
        <f t="shared" si="452"/>
        <v>0</v>
      </c>
      <c r="AD308" s="35">
        <f t="shared" si="452"/>
        <v>0</v>
      </c>
      <c r="AE308" s="35">
        <f t="shared" si="452"/>
        <v>0</v>
      </c>
      <c r="AF308" s="35">
        <f>IF(AF306&gt;0,AF306*$O$16,0)</f>
        <v>0</v>
      </c>
      <c r="AG308" s="35">
        <f t="shared" si="452"/>
        <v>0</v>
      </c>
      <c r="AH308" s="35">
        <f t="shared" si="452"/>
        <v>0</v>
      </c>
      <c r="AI308" s="35">
        <f t="shared" si="452"/>
        <v>0</v>
      </c>
      <c r="AJ308" s="35">
        <f t="shared" si="452"/>
        <v>0</v>
      </c>
      <c r="AK308" s="35">
        <f t="shared" si="452"/>
        <v>0</v>
      </c>
      <c r="AL308" s="35">
        <f t="shared" si="452"/>
        <v>0</v>
      </c>
      <c r="AM308" s="35">
        <f t="shared" si="452"/>
        <v>0</v>
      </c>
      <c r="AN308" s="35">
        <f t="shared" si="452"/>
        <v>0</v>
      </c>
      <c r="AO308" s="35">
        <f t="shared" si="452"/>
        <v>0</v>
      </c>
      <c r="AP308" s="35">
        <f t="shared" si="452"/>
        <v>0</v>
      </c>
      <c r="AQ308" s="35">
        <f t="shared" si="452"/>
        <v>0</v>
      </c>
      <c r="AR308" s="35">
        <f t="shared" si="452"/>
        <v>0</v>
      </c>
      <c r="AS308" s="35">
        <f t="shared" si="452"/>
        <v>0</v>
      </c>
      <c r="AT308" s="35">
        <f t="shared" si="452"/>
        <v>0</v>
      </c>
      <c r="AU308" s="35">
        <f t="shared" si="452"/>
        <v>0</v>
      </c>
      <c r="AV308" s="35">
        <f t="shared" si="452"/>
        <v>0</v>
      </c>
      <c r="AW308" s="35">
        <f t="shared" si="452"/>
        <v>0</v>
      </c>
      <c r="AX308" s="35">
        <f t="shared" si="452"/>
        <v>0</v>
      </c>
      <c r="AY308" s="35">
        <f t="shared" si="452"/>
        <v>0</v>
      </c>
      <c r="AZ308" s="35">
        <f t="shared" si="452"/>
        <v>0</v>
      </c>
      <c r="BA308" s="35">
        <f t="shared" si="452"/>
        <v>0</v>
      </c>
      <c r="BB308" s="35">
        <f t="shared" si="452"/>
        <v>0</v>
      </c>
      <c r="BC308" s="35">
        <f t="shared" si="452"/>
        <v>0</v>
      </c>
      <c r="BD308" s="35">
        <f t="shared" si="452"/>
        <v>0</v>
      </c>
      <c r="BE308" s="35">
        <f t="shared" si="452"/>
        <v>0</v>
      </c>
      <c r="BF308" s="35">
        <f t="shared" si="452"/>
        <v>0</v>
      </c>
      <c r="BG308" s="35">
        <f t="shared" si="452"/>
        <v>0</v>
      </c>
      <c r="BH308" s="35">
        <f t="shared" si="452"/>
        <v>0</v>
      </c>
      <c r="BI308" s="35">
        <f t="shared" si="452"/>
        <v>0</v>
      </c>
      <c r="BJ308" s="35">
        <f t="shared" si="452"/>
        <v>0</v>
      </c>
      <c r="BK308" s="35">
        <f t="shared" si="452"/>
        <v>0</v>
      </c>
      <c r="BL308" s="35">
        <f t="shared" si="452"/>
        <v>0</v>
      </c>
      <c r="BM308" s="35">
        <f t="shared" si="452"/>
        <v>0</v>
      </c>
      <c r="BN308" s="35">
        <f t="shared" si="452"/>
        <v>10.945148698019533</v>
      </c>
      <c r="BO308" s="35">
        <f t="shared" si="452"/>
        <v>53.608094457013429</v>
      </c>
      <c r="BP308" s="35">
        <f t="shared" si="452"/>
        <v>60.253641830468496</v>
      </c>
      <c r="BQ308" s="35">
        <f t="shared" si="452"/>
        <v>61.460949355324374</v>
      </c>
      <c r="BR308" s="35">
        <f t="shared" si="452"/>
        <v>62.258972624885061</v>
      </c>
      <c r="BS308" s="35">
        <f t="shared" si="452"/>
        <v>62.624493334751691</v>
      </c>
    </row>
    <row r="309" spans="3:71">
      <c r="F309" t="s">
        <v>147</v>
      </c>
      <c r="Q309" s="39"/>
      <c r="R309" s="35">
        <f>R172</f>
        <v>3.8807326139976608</v>
      </c>
      <c r="S309" s="35">
        <f t="shared" ref="S309:BS309" si="453">S172</f>
        <v>5.6183250130012228</v>
      </c>
      <c r="T309" s="35">
        <f t="shared" si="453"/>
        <v>6.7813576418533126</v>
      </c>
      <c r="U309" s="35">
        <f t="shared" si="453"/>
        <v>6.4846909300000792</v>
      </c>
      <c r="V309" s="35">
        <f t="shared" si="453"/>
        <v>14.896341375576062</v>
      </c>
      <c r="W309" s="35">
        <f t="shared" si="453"/>
        <v>15.944725682431711</v>
      </c>
      <c r="X309" s="35">
        <f t="shared" si="453"/>
        <v>15.827242428771068</v>
      </c>
      <c r="Y309" s="35">
        <f t="shared" si="453"/>
        <v>4.5118770217249189</v>
      </c>
      <c r="Z309" s="35">
        <f t="shared" si="453"/>
        <v>2.0018911475284731</v>
      </c>
      <c r="AA309" s="35">
        <f t="shared" si="453"/>
        <v>0.54312545804751711</v>
      </c>
      <c r="AB309" s="35">
        <f t="shared" si="453"/>
        <v>0</v>
      </c>
      <c r="AC309" s="35">
        <f t="shared" si="453"/>
        <v>0</v>
      </c>
      <c r="AD309" s="35">
        <f t="shared" si="453"/>
        <v>0</v>
      </c>
      <c r="AE309" s="35">
        <f t="shared" si="453"/>
        <v>0</v>
      </c>
      <c r="AF309" s="35">
        <f t="shared" si="453"/>
        <v>0</v>
      </c>
      <c r="AG309" s="35">
        <f t="shared" si="453"/>
        <v>0</v>
      </c>
      <c r="AH309" s="35">
        <f t="shared" si="453"/>
        <v>0</v>
      </c>
      <c r="AI309" s="35">
        <f t="shared" si="453"/>
        <v>0</v>
      </c>
      <c r="AJ309" s="35">
        <f t="shared" si="453"/>
        <v>0</v>
      </c>
      <c r="AK309" s="35">
        <f t="shared" si="453"/>
        <v>0</v>
      </c>
      <c r="AL309" s="35">
        <f t="shared" si="453"/>
        <v>0</v>
      </c>
      <c r="AM309" s="35">
        <f t="shared" si="453"/>
        <v>0</v>
      </c>
      <c r="AN309" s="35">
        <f t="shared" si="453"/>
        <v>0</v>
      </c>
      <c r="AO309" s="35">
        <f t="shared" si="453"/>
        <v>0</v>
      </c>
      <c r="AP309" s="35">
        <f t="shared" si="453"/>
        <v>0</v>
      </c>
      <c r="AQ309" s="35">
        <f t="shared" si="453"/>
        <v>0</v>
      </c>
      <c r="AR309" s="35">
        <f t="shared" si="453"/>
        <v>0</v>
      </c>
      <c r="AS309" s="35">
        <f t="shared" si="453"/>
        <v>0</v>
      </c>
      <c r="AT309" s="35">
        <f t="shared" si="453"/>
        <v>0</v>
      </c>
      <c r="AU309" s="35">
        <f t="shared" si="453"/>
        <v>0</v>
      </c>
      <c r="AV309" s="35">
        <f t="shared" si="453"/>
        <v>0</v>
      </c>
      <c r="AW309" s="35">
        <f t="shared" si="453"/>
        <v>0</v>
      </c>
      <c r="AX309" s="35">
        <f t="shared" si="453"/>
        <v>0</v>
      </c>
      <c r="AY309" s="35">
        <f t="shared" si="453"/>
        <v>0</v>
      </c>
      <c r="AZ309" s="35">
        <f t="shared" si="453"/>
        <v>0</v>
      </c>
      <c r="BA309" s="35">
        <f t="shared" si="453"/>
        <v>0</v>
      </c>
      <c r="BB309" s="35">
        <f t="shared" si="453"/>
        <v>0</v>
      </c>
      <c r="BC309" s="35">
        <f t="shared" si="453"/>
        <v>0</v>
      </c>
      <c r="BD309" s="35">
        <f t="shared" si="453"/>
        <v>0</v>
      </c>
      <c r="BE309" s="35">
        <f t="shared" si="453"/>
        <v>0</v>
      </c>
      <c r="BF309" s="35">
        <f t="shared" si="453"/>
        <v>0</v>
      </c>
      <c r="BG309" s="35">
        <f t="shared" si="453"/>
        <v>0</v>
      </c>
      <c r="BH309" s="35">
        <f t="shared" si="453"/>
        <v>0</v>
      </c>
      <c r="BI309" s="35">
        <f t="shared" si="453"/>
        <v>0</v>
      </c>
      <c r="BJ309" s="35">
        <f t="shared" si="453"/>
        <v>0</v>
      </c>
      <c r="BK309" s="35">
        <f t="shared" si="453"/>
        <v>0</v>
      </c>
      <c r="BL309" s="35">
        <f t="shared" si="453"/>
        <v>0</v>
      </c>
      <c r="BM309" s="35">
        <f t="shared" si="453"/>
        <v>0</v>
      </c>
      <c r="BN309" s="35">
        <f t="shared" si="453"/>
        <v>6.4029119883414412</v>
      </c>
      <c r="BO309" s="35">
        <f t="shared" si="453"/>
        <v>31.360735257352886</v>
      </c>
      <c r="BP309" s="35">
        <f t="shared" si="453"/>
        <v>35.24838047082406</v>
      </c>
      <c r="BQ309" s="35">
        <f t="shared" si="453"/>
        <v>35.954655372864821</v>
      </c>
      <c r="BR309" s="35">
        <f t="shared" si="453"/>
        <v>36.421498985557619</v>
      </c>
      <c r="BS309" s="35">
        <f t="shared" si="453"/>
        <v>36.635328600829766</v>
      </c>
    </row>
    <row r="310" spans="3:71">
      <c r="F310" t="s">
        <v>206</v>
      </c>
      <c r="Q310" s="39"/>
      <c r="R310" s="35">
        <f t="shared" ref="R310:AW310" si="454">MAX(0,(R165+R166+R168+R169-R300+Q305+R321+R174)*$O$16/(1-(1-$O$17)*$O$16))</f>
        <v>6.6337309640985662</v>
      </c>
      <c r="S310" s="35">
        <f t="shared" si="454"/>
        <v>9.6039743811986718</v>
      </c>
      <c r="T310" s="35">
        <f t="shared" si="454"/>
        <v>11.592064345048398</v>
      </c>
      <c r="U310" s="35">
        <f t="shared" si="454"/>
        <v>11.084941760683897</v>
      </c>
      <c r="V310" s="35">
        <f t="shared" si="454"/>
        <v>25.463831411241134</v>
      </c>
      <c r="W310" s="35">
        <f t="shared" si="454"/>
        <v>27.255941337490107</v>
      </c>
      <c r="X310" s="35">
        <f t="shared" si="454"/>
        <v>27.055115262856528</v>
      </c>
      <c r="Y310" s="35">
        <f t="shared" si="454"/>
        <v>7.7126102935468701</v>
      </c>
      <c r="Z310" s="35">
        <f t="shared" si="454"/>
        <v>3.4220361496213219</v>
      </c>
      <c r="AA310" s="35">
        <f t="shared" si="454"/>
        <v>0.9284195864060123</v>
      </c>
      <c r="AB310" s="35">
        <f t="shared" si="454"/>
        <v>0</v>
      </c>
      <c r="AC310" s="35">
        <f t="shared" si="454"/>
        <v>0</v>
      </c>
      <c r="AD310" s="35">
        <f t="shared" si="454"/>
        <v>0</v>
      </c>
      <c r="AE310" s="35">
        <f t="shared" si="454"/>
        <v>0</v>
      </c>
      <c r="AF310" s="35">
        <f t="shared" si="454"/>
        <v>0</v>
      </c>
      <c r="AG310" s="35">
        <f t="shared" si="454"/>
        <v>0</v>
      </c>
      <c r="AH310" s="35">
        <f t="shared" si="454"/>
        <v>0</v>
      </c>
      <c r="AI310" s="35">
        <f t="shared" si="454"/>
        <v>0</v>
      </c>
      <c r="AJ310" s="35">
        <f t="shared" si="454"/>
        <v>0</v>
      </c>
      <c r="AK310" s="35">
        <f t="shared" si="454"/>
        <v>0</v>
      </c>
      <c r="AL310" s="35">
        <f t="shared" si="454"/>
        <v>0</v>
      </c>
      <c r="AM310" s="35">
        <f t="shared" si="454"/>
        <v>0</v>
      </c>
      <c r="AN310" s="35">
        <f t="shared" si="454"/>
        <v>0</v>
      </c>
      <c r="AO310" s="35">
        <f t="shared" si="454"/>
        <v>0</v>
      </c>
      <c r="AP310" s="35">
        <f t="shared" si="454"/>
        <v>0</v>
      </c>
      <c r="AQ310" s="35">
        <f t="shared" si="454"/>
        <v>0</v>
      </c>
      <c r="AR310" s="35">
        <f t="shared" si="454"/>
        <v>0</v>
      </c>
      <c r="AS310" s="35">
        <f t="shared" si="454"/>
        <v>0</v>
      </c>
      <c r="AT310" s="35">
        <f t="shared" si="454"/>
        <v>0</v>
      </c>
      <c r="AU310" s="35">
        <f t="shared" si="454"/>
        <v>0</v>
      </c>
      <c r="AV310" s="35">
        <f t="shared" si="454"/>
        <v>0</v>
      </c>
      <c r="AW310" s="35">
        <f t="shared" si="454"/>
        <v>0</v>
      </c>
      <c r="AX310" s="35">
        <f t="shared" ref="AX310:BS310" si="455">MAX(0,(AX165+AX166+AX168+AX169-AX300+AW305+AX321+AX174)*$O$16/(1-(1-$O$17)*$O$16))</f>
        <v>0</v>
      </c>
      <c r="AY310" s="35">
        <f t="shared" si="455"/>
        <v>0</v>
      </c>
      <c r="AZ310" s="35">
        <f t="shared" si="455"/>
        <v>0</v>
      </c>
      <c r="BA310" s="35">
        <f t="shared" si="455"/>
        <v>0</v>
      </c>
      <c r="BB310" s="35">
        <f t="shared" si="455"/>
        <v>0</v>
      </c>
      <c r="BC310" s="35">
        <f t="shared" si="455"/>
        <v>0</v>
      </c>
      <c r="BD310" s="35">
        <f t="shared" si="455"/>
        <v>0</v>
      </c>
      <c r="BE310" s="35">
        <f t="shared" si="455"/>
        <v>0</v>
      </c>
      <c r="BF310" s="35">
        <f t="shared" si="455"/>
        <v>0</v>
      </c>
      <c r="BG310" s="35">
        <f t="shared" si="455"/>
        <v>0</v>
      </c>
      <c r="BH310" s="35">
        <f t="shared" si="455"/>
        <v>0</v>
      </c>
      <c r="BI310" s="35">
        <f t="shared" si="455"/>
        <v>0</v>
      </c>
      <c r="BJ310" s="35">
        <f t="shared" si="455"/>
        <v>0</v>
      </c>
      <c r="BK310" s="35">
        <f t="shared" si="455"/>
        <v>0</v>
      </c>
      <c r="BL310" s="35">
        <f t="shared" si="455"/>
        <v>0</v>
      </c>
      <c r="BM310" s="35">
        <f t="shared" si="455"/>
        <v>0</v>
      </c>
      <c r="BN310" s="35">
        <f t="shared" si="455"/>
        <v>10.945148698019558</v>
      </c>
      <c r="BO310" s="35">
        <f t="shared" si="455"/>
        <v>53.608094457013486</v>
      </c>
      <c r="BP310" s="35">
        <f t="shared" si="455"/>
        <v>60.253641830468482</v>
      </c>
      <c r="BQ310" s="35">
        <f t="shared" si="455"/>
        <v>61.460949355324487</v>
      </c>
      <c r="BR310" s="35">
        <f t="shared" si="455"/>
        <v>62.258972624884827</v>
      </c>
      <c r="BS310" s="35">
        <f t="shared" si="455"/>
        <v>62.62449333475174</v>
      </c>
    </row>
    <row r="311" spans="3:71"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</row>
    <row r="313" spans="3:71" ht="15" thickBot="1">
      <c r="C313" s="28" t="s">
        <v>207</v>
      </c>
      <c r="D313" s="28"/>
      <c r="E313" s="28"/>
      <c r="F313" s="29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</row>
    <row r="315" spans="3:71">
      <c r="F315" s="38" t="s">
        <v>208</v>
      </c>
    </row>
    <row r="316" spans="3:71">
      <c r="F316" t="s">
        <v>209</v>
      </c>
      <c r="K316" s="47" t="s">
        <v>267</v>
      </c>
      <c r="R316" s="36">
        <v>-17.866940885457524</v>
      </c>
      <c r="S316" s="36">
        <v>8.0574575586749688</v>
      </c>
      <c r="T316" s="36">
        <v>2.0803031472252087</v>
      </c>
      <c r="U316" s="36">
        <v>0</v>
      </c>
    </row>
    <row r="317" spans="3:71">
      <c r="F317" t="s">
        <v>210</v>
      </c>
      <c r="K317" s="47" t="s">
        <v>267</v>
      </c>
      <c r="R317" s="36">
        <v>15.276163127129838</v>
      </c>
      <c r="S317" s="36">
        <v>15.276163127129838</v>
      </c>
      <c r="T317" s="36">
        <v>15.276163127129838</v>
      </c>
      <c r="U317" s="36">
        <v>15.276163127129838</v>
      </c>
    </row>
    <row r="318" spans="3:71">
      <c r="F318" t="s">
        <v>211</v>
      </c>
      <c r="K318" s="47" t="s">
        <v>267</v>
      </c>
      <c r="R318" s="36">
        <v>0.74810674126423105</v>
      </c>
      <c r="S318" s="36">
        <v>0.77174106699240685</v>
      </c>
      <c r="T318" s="36">
        <v>0.76545923344411404</v>
      </c>
      <c r="U318" s="36">
        <v>0.7529948830702482</v>
      </c>
    </row>
    <row r="319" spans="3:71">
      <c r="F319" t="s">
        <v>212</v>
      </c>
      <c r="K319" s="47" t="s">
        <v>267</v>
      </c>
      <c r="R319" s="36">
        <v>-1.2486773</v>
      </c>
      <c r="S319" s="36">
        <v>-1.2708395000000001</v>
      </c>
      <c r="T319" s="36">
        <v>-1.2745329999999999</v>
      </c>
      <c r="U319" s="36">
        <v>-1.2782268000000001</v>
      </c>
    </row>
    <row r="320" spans="3:71">
      <c r="F320" t="s">
        <v>213</v>
      </c>
      <c r="K320" s="47" t="s">
        <v>267</v>
      </c>
      <c r="R320" s="36"/>
      <c r="S320" s="36"/>
      <c r="T320" s="36"/>
      <c r="U320" s="36"/>
    </row>
    <row r="321" spans="3:71">
      <c r="F321" t="s">
        <v>214</v>
      </c>
      <c r="R321" s="35">
        <f>SUM(R316:R320)*R8</f>
        <v>-3.1616452714378025</v>
      </c>
      <c r="S321" s="35">
        <f>SUM(S316:S320)*S8</f>
        <v>23.884839601088697</v>
      </c>
      <c r="T321" s="35">
        <f>SUM(T316:T320)*T8</f>
        <v>18.023050238570882</v>
      </c>
      <c r="U321" s="35">
        <f>SUM(U316:U320)*U8</f>
        <v>16.139134340310111</v>
      </c>
    </row>
    <row r="323" spans="3:71">
      <c r="F323" s="38" t="s">
        <v>215</v>
      </c>
    </row>
    <row r="325" spans="3:71">
      <c r="F325" t="s">
        <v>216</v>
      </c>
      <c r="R325" s="35">
        <f t="shared" ref="R325:AW325" si="456">R165+R166</f>
        <v>196.52959925909693</v>
      </c>
      <c r="S325" s="35">
        <f t="shared" si="456"/>
        <v>195.10563408930045</v>
      </c>
      <c r="T325" s="35">
        <f t="shared" si="456"/>
        <v>191.4622473020666</v>
      </c>
      <c r="U325" s="35">
        <f t="shared" si="456"/>
        <v>187.4219911088781</v>
      </c>
      <c r="V325" s="35">
        <f t="shared" si="456"/>
        <v>190.81392778351386</v>
      </c>
      <c r="W325" s="35">
        <f t="shared" si="456"/>
        <v>194.75359917152787</v>
      </c>
      <c r="X325" s="35">
        <f t="shared" si="456"/>
        <v>199.164756607166</v>
      </c>
      <c r="Y325" s="35">
        <f t="shared" si="456"/>
        <v>204.11322847320315</v>
      </c>
      <c r="Z325" s="35">
        <f t="shared" si="456"/>
        <v>211.93326745672411</v>
      </c>
      <c r="AA325" s="35">
        <f t="shared" si="456"/>
        <v>220.90941130623531</v>
      </c>
      <c r="AB325" s="35">
        <f t="shared" si="456"/>
        <v>230.65905723777058</v>
      </c>
      <c r="AC325" s="35">
        <f t="shared" si="456"/>
        <v>245.50388159464251</v>
      </c>
      <c r="AD325" s="35">
        <f t="shared" si="456"/>
        <v>261.70045032282491</v>
      </c>
      <c r="AE325" s="35">
        <f t="shared" si="456"/>
        <v>279.03932930988628</v>
      </c>
      <c r="AF325" s="35">
        <f t="shared" si="456"/>
        <v>297.50494526375951</v>
      </c>
      <c r="AG325" s="35">
        <f t="shared" si="456"/>
        <v>317.18025819794286</v>
      </c>
      <c r="AH325" s="35">
        <f t="shared" si="456"/>
        <v>338.05208037608628</v>
      </c>
      <c r="AI325" s="35">
        <f t="shared" si="456"/>
        <v>360.20538858795237</v>
      </c>
      <c r="AJ325" s="35">
        <f t="shared" si="456"/>
        <v>383.69120441333746</v>
      </c>
      <c r="AK325" s="35">
        <f t="shared" si="456"/>
        <v>408.57618138377791</v>
      </c>
      <c r="AL325" s="35">
        <f t="shared" si="456"/>
        <v>434.92925649121338</v>
      </c>
      <c r="AM325" s="35">
        <f t="shared" si="456"/>
        <v>462.73324330399225</v>
      </c>
      <c r="AN325" s="35">
        <f t="shared" si="456"/>
        <v>492.04998956669328</v>
      </c>
      <c r="AO325" s="35">
        <f t="shared" si="456"/>
        <v>522.94426122632581</v>
      </c>
      <c r="AP325" s="35">
        <f t="shared" si="456"/>
        <v>555.48332778085296</v>
      </c>
      <c r="AQ325" s="35">
        <f t="shared" si="456"/>
        <v>588.73798928520625</v>
      </c>
      <c r="AR325" s="35">
        <f t="shared" si="456"/>
        <v>623.16086760244934</v>
      </c>
      <c r="AS325" s="35">
        <f t="shared" si="456"/>
        <v>659.26960741175071</v>
      </c>
      <c r="AT325" s="35">
        <f t="shared" si="456"/>
        <v>697.12428366591132</v>
      </c>
      <c r="AU325" s="35">
        <f t="shared" si="456"/>
        <v>736.7853239691251</v>
      </c>
      <c r="AV325" s="35">
        <f t="shared" si="456"/>
        <v>777.93121582551362</v>
      </c>
      <c r="AW325" s="35">
        <f t="shared" si="456"/>
        <v>820.61283088237042</v>
      </c>
      <c r="AX325" s="35">
        <f t="shared" ref="AX325:BS325" si="457">AX165+AX166</f>
        <v>864.93963842499556</v>
      </c>
      <c r="AY325" s="35">
        <f t="shared" si="457"/>
        <v>910.96869571317643</v>
      </c>
      <c r="AZ325" s="35">
        <f t="shared" si="457"/>
        <v>958.70987335094947</v>
      </c>
      <c r="BA325" s="35">
        <f t="shared" si="457"/>
        <v>1008.2756927155481</v>
      </c>
      <c r="BB325" s="35">
        <f t="shared" si="457"/>
        <v>1059.9718910760869</v>
      </c>
      <c r="BC325" s="35">
        <f t="shared" si="457"/>
        <v>1114.1278502135362</v>
      </c>
      <c r="BD325" s="35">
        <f t="shared" si="457"/>
        <v>1170.622092372538</v>
      </c>
      <c r="BE325" s="35">
        <f t="shared" si="457"/>
        <v>1229.58333749245</v>
      </c>
      <c r="BF325" s="35">
        <f t="shared" si="457"/>
        <v>1291.3840697048288</v>
      </c>
      <c r="BG325" s="35">
        <f t="shared" si="457"/>
        <v>1356.1404911302152</v>
      </c>
      <c r="BH325" s="35">
        <f t="shared" si="457"/>
        <v>1423.4092566490665</v>
      </c>
      <c r="BI325" s="35">
        <f t="shared" si="457"/>
        <v>1493.3209070522355</v>
      </c>
      <c r="BJ325" s="35">
        <f t="shared" si="457"/>
        <v>1565.9303151116178</v>
      </c>
      <c r="BK325" s="35">
        <f t="shared" si="457"/>
        <v>1642.0011593606328</v>
      </c>
      <c r="BL325" s="35">
        <f t="shared" si="457"/>
        <v>1722.0662818212122</v>
      </c>
      <c r="BM325" s="35">
        <f t="shared" si="457"/>
        <v>1806.4819129176583</v>
      </c>
      <c r="BN325" s="35">
        <f t="shared" si="457"/>
        <v>1895.3645566133998</v>
      </c>
      <c r="BO325" s="35">
        <f t="shared" si="457"/>
        <v>1988.9009285974648</v>
      </c>
      <c r="BP325" s="35">
        <f t="shared" si="457"/>
        <v>2087.6330292690932</v>
      </c>
      <c r="BQ325" s="35">
        <f t="shared" si="457"/>
        <v>2190.7347803171256</v>
      </c>
      <c r="BR325" s="35">
        <f t="shared" si="457"/>
        <v>2298.9875123125448</v>
      </c>
      <c r="BS325" s="35">
        <f t="shared" si="457"/>
        <v>2412.7144077807325</v>
      </c>
    </row>
    <row r="326" spans="3:71">
      <c r="F326" t="s">
        <v>217</v>
      </c>
      <c r="R326" s="35">
        <f t="shared" ref="R326:AW326" si="458">R157</f>
        <v>234.67484221471392</v>
      </c>
      <c r="S326" s="35">
        <f t="shared" si="458"/>
        <v>247.89203980056431</v>
      </c>
      <c r="T326" s="35">
        <f t="shared" si="458"/>
        <v>255.73017789366313</v>
      </c>
      <c r="U326" s="35">
        <f t="shared" si="458"/>
        <v>251.88958761552266</v>
      </c>
      <c r="V326" s="35">
        <f t="shared" si="458"/>
        <v>238.40063242300204</v>
      </c>
      <c r="W326" s="35">
        <f t="shared" si="458"/>
        <v>233.78287372868664</v>
      </c>
      <c r="X326" s="35">
        <f t="shared" si="458"/>
        <v>228.38256311852282</v>
      </c>
      <c r="Y326" s="35">
        <f t="shared" si="458"/>
        <v>166.8470170376587</v>
      </c>
      <c r="Z326" s="35">
        <f t="shared" si="458"/>
        <v>152.29588245855956</v>
      </c>
      <c r="AA326" s="35">
        <f t="shared" si="458"/>
        <v>149.12835363986801</v>
      </c>
      <c r="AB326" s="35">
        <f t="shared" si="458"/>
        <v>41.642866467500625</v>
      </c>
      <c r="AC326" s="35">
        <f t="shared" si="458"/>
        <v>34.631101595136784</v>
      </c>
      <c r="AD326" s="35">
        <f t="shared" si="458"/>
        <v>35.111772240213298</v>
      </c>
      <c r="AE326" s="35">
        <f t="shared" si="458"/>
        <v>37.977138934994201</v>
      </c>
      <c r="AF326" s="35">
        <f t="shared" si="458"/>
        <v>40.79051759732161</v>
      </c>
      <c r="AG326" s="35">
        <f t="shared" si="458"/>
        <v>46.048472916091242</v>
      </c>
      <c r="AH326" s="35">
        <f t="shared" si="458"/>
        <v>51.327523162335154</v>
      </c>
      <c r="AI326" s="35">
        <f t="shared" si="458"/>
        <v>57.607021095639084</v>
      </c>
      <c r="AJ326" s="35">
        <f t="shared" si="458"/>
        <v>64.594234154223358</v>
      </c>
      <c r="AK326" s="35">
        <f t="shared" si="458"/>
        <v>72.350253213186392</v>
      </c>
      <c r="AL326" s="35">
        <f t="shared" si="458"/>
        <v>83.101925423694752</v>
      </c>
      <c r="AM326" s="35">
        <f t="shared" si="458"/>
        <v>94.8865351716654</v>
      </c>
      <c r="AN326" s="35">
        <f t="shared" si="458"/>
        <v>107.74122190424993</v>
      </c>
      <c r="AO326" s="35">
        <f t="shared" si="458"/>
        <v>121.71838349118667</v>
      </c>
      <c r="AP326" s="35">
        <f t="shared" si="458"/>
        <v>161.30198427366446</v>
      </c>
      <c r="AQ326" s="35">
        <f t="shared" si="458"/>
        <v>191.07327496068888</v>
      </c>
      <c r="AR326" s="35">
        <f t="shared" si="458"/>
        <v>210.23630915983341</v>
      </c>
      <c r="AS326" s="35">
        <f t="shared" si="458"/>
        <v>230.88778948233124</v>
      </c>
      <c r="AT326" s="35">
        <f t="shared" si="458"/>
        <v>253.12447905307079</v>
      </c>
      <c r="AU326" s="35">
        <f t="shared" si="458"/>
        <v>286.39169181544656</v>
      </c>
      <c r="AV326" s="35">
        <f t="shared" si="458"/>
        <v>321.01977164855526</v>
      </c>
      <c r="AW326" s="35">
        <f t="shared" si="458"/>
        <v>355.6651136686105</v>
      </c>
      <c r="AX326" s="35">
        <f t="shared" ref="AX326:BS326" si="459">AX157</f>
        <v>391.80134785849145</v>
      </c>
      <c r="AY326" s="35">
        <f t="shared" si="459"/>
        <v>430.68238836159054</v>
      </c>
      <c r="AZ326" s="35">
        <f t="shared" si="459"/>
        <v>469.81550445259143</v>
      </c>
      <c r="BA326" s="35">
        <f t="shared" si="459"/>
        <v>504.67351583673451</v>
      </c>
      <c r="BB326" s="35">
        <f t="shared" si="459"/>
        <v>535.21459856219735</v>
      </c>
      <c r="BC326" s="35">
        <f t="shared" si="459"/>
        <v>573.04111627075133</v>
      </c>
      <c r="BD326" s="35">
        <f t="shared" si="459"/>
        <v>611.82206116469536</v>
      </c>
      <c r="BE326" s="35">
        <f t="shared" si="459"/>
        <v>645.82264765488515</v>
      </c>
      <c r="BF326" s="35">
        <f t="shared" si="459"/>
        <v>681.96298597227189</v>
      </c>
      <c r="BG326" s="35">
        <f t="shared" si="459"/>
        <v>734.12913310325962</v>
      </c>
      <c r="BH326" s="35">
        <f t="shared" si="459"/>
        <v>787.51052941090256</v>
      </c>
      <c r="BI326" s="35">
        <f t="shared" si="459"/>
        <v>844.18643171923839</v>
      </c>
      <c r="BJ326" s="35">
        <f t="shared" si="459"/>
        <v>886.92117827882782</v>
      </c>
      <c r="BK326" s="35">
        <f t="shared" si="459"/>
        <v>922.69892995184864</v>
      </c>
      <c r="BL326" s="35">
        <f t="shared" si="459"/>
        <v>956.77298035488457</v>
      </c>
      <c r="BM326" s="35">
        <f t="shared" si="459"/>
        <v>995.63010564661738</v>
      </c>
      <c r="BN326" s="35">
        <f t="shared" si="459"/>
        <v>1037.7578451786087</v>
      </c>
      <c r="BO326" s="35">
        <f t="shared" si="459"/>
        <v>1074.7962204423295</v>
      </c>
      <c r="BP326" s="35">
        <f t="shared" si="459"/>
        <v>1141.1486872205421</v>
      </c>
      <c r="BQ326" s="35">
        <f t="shared" si="459"/>
        <v>1196.0612770186488</v>
      </c>
      <c r="BR326" s="35">
        <f t="shared" si="459"/>
        <v>1252.107403651326</v>
      </c>
      <c r="BS326" s="35">
        <f t="shared" si="459"/>
        <v>1309.3241273544229</v>
      </c>
    </row>
    <row r="327" spans="3:71">
      <c r="F327" t="s">
        <v>183</v>
      </c>
      <c r="R327" s="35">
        <f t="shared" ref="R327:BS327" si="460">R168</f>
        <v>304.41233794992928</v>
      </c>
      <c r="S327" s="35">
        <f t="shared" si="460"/>
        <v>314.93669415158342</v>
      </c>
      <c r="T327" s="35">
        <f t="shared" si="460"/>
        <v>324.87668727307954</v>
      </c>
      <c r="U327" s="35">
        <f t="shared" si="460"/>
        <v>334.94189434828849</v>
      </c>
      <c r="V327" s="35">
        <f t="shared" si="460"/>
        <v>340.88373036095419</v>
      </c>
      <c r="W327" s="35">
        <f t="shared" si="460"/>
        <v>346.93097395564274</v>
      </c>
      <c r="X327" s="35">
        <f t="shared" si="460"/>
        <v>353.08549505241325</v>
      </c>
      <c r="Y327" s="35">
        <f t="shared" si="460"/>
        <v>359.34919674352136</v>
      </c>
      <c r="Z327" s="35">
        <f>Z168</f>
        <v>365.72401588189069</v>
      </c>
      <c r="AA327" s="35">
        <f t="shared" si="460"/>
        <v>372.2119236800238</v>
      </c>
      <c r="AB327" s="35">
        <f t="shared" si="460"/>
        <v>378.81492631953773</v>
      </c>
      <c r="AC327" s="35">
        <f t="shared" si="460"/>
        <v>385.53506557151252</v>
      </c>
      <c r="AD327" s="35">
        <f t="shared" si="460"/>
        <v>392.37441942784488</v>
      </c>
      <c r="AE327" s="35">
        <f t="shared" si="460"/>
        <v>399.33510274380188</v>
      </c>
      <c r="AF327" s="35">
        <f t="shared" si="460"/>
        <v>406.41926789197333</v>
      </c>
      <c r="AG327" s="35">
        <f t="shared" si="460"/>
        <v>413.62910542782561</v>
      </c>
      <c r="AH327" s="35">
        <f t="shared" si="460"/>
        <v>420.96684476706184</v>
      </c>
      <c r="AI327" s="35">
        <f t="shared" si="460"/>
        <v>428.43475487499893</v>
      </c>
      <c r="AJ327" s="35">
        <f t="shared" si="460"/>
        <v>436.03514496817354</v>
      </c>
      <c r="AK327" s="35">
        <f t="shared" si="460"/>
        <v>443.77036522839489</v>
      </c>
      <c r="AL327" s="35">
        <f t="shared" si="460"/>
        <v>451.64280752946456</v>
      </c>
      <c r="AM327" s="35">
        <f t="shared" si="460"/>
        <v>459.65490617678842</v>
      </c>
      <c r="AN327" s="35">
        <f t="shared" si="460"/>
        <v>467.80913866010889</v>
      </c>
      <c r="AO327" s="35">
        <f t="shared" si="460"/>
        <v>476.10802641959094</v>
      </c>
      <c r="AP327" s="35">
        <f t="shared" si="460"/>
        <v>484.55413562549825</v>
      </c>
      <c r="AQ327" s="35">
        <f t="shared" si="460"/>
        <v>493.15007797170057</v>
      </c>
      <c r="AR327" s="35">
        <f t="shared" si="460"/>
        <v>501.89851148325812</v>
      </c>
      <c r="AS327" s="35">
        <f t="shared" si="460"/>
        <v>510.80214133833232</v>
      </c>
      <c r="AT327" s="35">
        <f t="shared" si="460"/>
        <v>519.86372070467701</v>
      </c>
      <c r="AU327" s="35">
        <f t="shared" si="460"/>
        <v>529.08605159096919</v>
      </c>
      <c r="AV327" s="35">
        <f t="shared" si="460"/>
        <v>538.47198571324202</v>
      </c>
      <c r="AW327" s="35">
        <f t="shared" si="460"/>
        <v>548.02442537668867</v>
      </c>
      <c r="AX327" s="35">
        <f t="shared" si="460"/>
        <v>557.74632437310868</v>
      </c>
      <c r="AY327" s="35">
        <f t="shared" si="460"/>
        <v>567.64068889427529</v>
      </c>
      <c r="AZ327" s="35">
        <f t="shared" si="460"/>
        <v>577.71057846150609</v>
      </c>
      <c r="BA327" s="35">
        <f t="shared" si="460"/>
        <v>587.95910687172363</v>
      </c>
      <c r="BB327" s="35">
        <f t="shared" si="460"/>
        <v>598.38944316029915</v>
      </c>
      <c r="BC327" s="35">
        <f t="shared" si="460"/>
        <v>609.00481258097727</v>
      </c>
      <c r="BD327" s="35">
        <f t="shared" si="460"/>
        <v>619.80849760318461</v>
      </c>
      <c r="BE327" s="35">
        <f t="shared" si="460"/>
        <v>630.80383892703003</v>
      </c>
      <c r="BF327" s="35">
        <f t="shared" si="460"/>
        <v>641.99423651631128</v>
      </c>
      <c r="BG327" s="35">
        <f t="shared" si="460"/>
        <v>653.38315064984693</v>
      </c>
      <c r="BH327" s="35">
        <f t="shared" si="460"/>
        <v>664.97410299145884</v>
      </c>
      <c r="BI327" s="35">
        <f t="shared" si="460"/>
        <v>676.77067767893618</v>
      </c>
      <c r="BJ327" s="35">
        <f t="shared" si="460"/>
        <v>688.77652243231705</v>
      </c>
      <c r="BK327" s="35">
        <f t="shared" si="460"/>
        <v>700.99534968183184</v>
      </c>
      <c r="BL327" s="35">
        <f t="shared" si="460"/>
        <v>713.43093771585518</v>
      </c>
      <c r="BM327" s="35">
        <f t="shared" si="460"/>
        <v>726.08713184922306</v>
      </c>
      <c r="BN327" s="35">
        <f t="shared" si="460"/>
        <v>738.96784561227548</v>
      </c>
      <c r="BO327" s="35">
        <f t="shared" si="460"/>
        <v>752.07706196099298</v>
      </c>
      <c r="BP327" s="35">
        <f t="shared" si="460"/>
        <v>765.41883450860041</v>
      </c>
      <c r="BQ327" s="35">
        <f t="shared" si="460"/>
        <v>778.99728877901953</v>
      </c>
      <c r="BR327" s="35">
        <f t="shared" si="460"/>
        <v>792.8166234825577</v>
      </c>
      <c r="BS327" s="35">
        <f t="shared" si="460"/>
        <v>806.88111181422687</v>
      </c>
    </row>
    <row r="328" spans="3:71">
      <c r="F328" t="s">
        <v>218</v>
      </c>
      <c r="R328" s="35">
        <f t="shared" ref="R328:BS328" si="461">R308-R309</f>
        <v>2.7529983501009117</v>
      </c>
      <c r="S328" s="35">
        <f t="shared" si="461"/>
        <v>3.985649368197433</v>
      </c>
      <c r="T328" s="35">
        <f t="shared" si="461"/>
        <v>4.8107067031950885</v>
      </c>
      <c r="U328" s="35">
        <f t="shared" si="461"/>
        <v>4.6002508306838195</v>
      </c>
      <c r="V328" s="35">
        <f t="shared" si="461"/>
        <v>10.567490035665069</v>
      </c>
      <c r="W328" s="35">
        <f t="shared" si="461"/>
        <v>11.311215655058392</v>
      </c>
      <c r="X328" s="35">
        <f t="shared" si="461"/>
        <v>11.227872834085428</v>
      </c>
      <c r="Y328" s="35">
        <f t="shared" si="461"/>
        <v>3.2007332718219486</v>
      </c>
      <c r="Z328" s="35">
        <f t="shared" si="461"/>
        <v>1.420145002092867</v>
      </c>
      <c r="AA328" s="35">
        <f t="shared" si="461"/>
        <v>0.38529412835849941</v>
      </c>
      <c r="AB328" s="35">
        <f t="shared" si="461"/>
        <v>0</v>
      </c>
      <c r="AC328" s="35">
        <f t="shared" si="461"/>
        <v>0</v>
      </c>
      <c r="AD328" s="35">
        <f t="shared" si="461"/>
        <v>0</v>
      </c>
      <c r="AE328" s="35">
        <f t="shared" si="461"/>
        <v>0</v>
      </c>
      <c r="AF328" s="35">
        <f t="shared" si="461"/>
        <v>0</v>
      </c>
      <c r="AG328" s="35">
        <f t="shared" si="461"/>
        <v>0</v>
      </c>
      <c r="AH328" s="35">
        <f t="shared" si="461"/>
        <v>0</v>
      </c>
      <c r="AI328" s="35">
        <f t="shared" si="461"/>
        <v>0</v>
      </c>
      <c r="AJ328" s="35">
        <f t="shared" si="461"/>
        <v>0</v>
      </c>
      <c r="AK328" s="35">
        <f t="shared" si="461"/>
        <v>0</v>
      </c>
      <c r="AL328" s="35">
        <f t="shared" si="461"/>
        <v>0</v>
      </c>
      <c r="AM328" s="35">
        <f t="shared" si="461"/>
        <v>0</v>
      </c>
      <c r="AN328" s="35">
        <f t="shared" si="461"/>
        <v>0</v>
      </c>
      <c r="AO328" s="35">
        <f t="shared" si="461"/>
        <v>0</v>
      </c>
      <c r="AP328" s="35">
        <f t="shared" si="461"/>
        <v>0</v>
      </c>
      <c r="AQ328" s="35">
        <f t="shared" si="461"/>
        <v>0</v>
      </c>
      <c r="AR328" s="35">
        <f t="shared" si="461"/>
        <v>0</v>
      </c>
      <c r="AS328" s="35">
        <f t="shared" si="461"/>
        <v>0</v>
      </c>
      <c r="AT328" s="35">
        <f t="shared" si="461"/>
        <v>0</v>
      </c>
      <c r="AU328" s="35">
        <f t="shared" si="461"/>
        <v>0</v>
      </c>
      <c r="AV328" s="35">
        <f t="shared" si="461"/>
        <v>0</v>
      </c>
      <c r="AW328" s="35">
        <f t="shared" si="461"/>
        <v>0</v>
      </c>
      <c r="AX328" s="35">
        <f t="shared" si="461"/>
        <v>0</v>
      </c>
      <c r="AY328" s="35">
        <f t="shared" si="461"/>
        <v>0</v>
      </c>
      <c r="AZ328" s="35">
        <f t="shared" si="461"/>
        <v>0</v>
      </c>
      <c r="BA328" s="35">
        <f t="shared" si="461"/>
        <v>0</v>
      </c>
      <c r="BB328" s="35">
        <f t="shared" si="461"/>
        <v>0</v>
      </c>
      <c r="BC328" s="35">
        <f t="shared" si="461"/>
        <v>0</v>
      </c>
      <c r="BD328" s="35">
        <f t="shared" si="461"/>
        <v>0</v>
      </c>
      <c r="BE328" s="35">
        <f t="shared" si="461"/>
        <v>0</v>
      </c>
      <c r="BF328" s="35">
        <f t="shared" si="461"/>
        <v>0</v>
      </c>
      <c r="BG328" s="35">
        <f t="shared" si="461"/>
        <v>0</v>
      </c>
      <c r="BH328" s="35">
        <f t="shared" si="461"/>
        <v>0</v>
      </c>
      <c r="BI328" s="35">
        <f t="shared" si="461"/>
        <v>0</v>
      </c>
      <c r="BJ328" s="35">
        <f t="shared" si="461"/>
        <v>0</v>
      </c>
      <c r="BK328" s="35">
        <f t="shared" si="461"/>
        <v>0</v>
      </c>
      <c r="BL328" s="35">
        <f t="shared" si="461"/>
        <v>0</v>
      </c>
      <c r="BM328" s="35">
        <f t="shared" si="461"/>
        <v>0</v>
      </c>
      <c r="BN328" s="35">
        <f t="shared" si="461"/>
        <v>4.5422367096780922</v>
      </c>
      <c r="BO328" s="35">
        <f t="shared" si="461"/>
        <v>22.247359199660544</v>
      </c>
      <c r="BP328" s="35">
        <f t="shared" si="461"/>
        <v>25.005261359644436</v>
      </c>
      <c r="BQ328" s="35">
        <f t="shared" si="461"/>
        <v>25.506293982459553</v>
      </c>
      <c r="BR328" s="35">
        <f t="shared" si="461"/>
        <v>25.837473639327442</v>
      </c>
      <c r="BS328" s="35">
        <f t="shared" si="461"/>
        <v>25.989164733921925</v>
      </c>
    </row>
    <row r="329" spans="3:71">
      <c r="F329" t="s">
        <v>219</v>
      </c>
      <c r="R329" s="35">
        <f t="shared" ref="R329:BS329" si="462">R321</f>
        <v>-3.1616452714378025</v>
      </c>
      <c r="S329" s="35">
        <f t="shared" si="462"/>
        <v>23.884839601088697</v>
      </c>
      <c r="T329" s="35">
        <f t="shared" si="462"/>
        <v>18.023050238570882</v>
      </c>
      <c r="U329" s="35">
        <f t="shared" si="462"/>
        <v>16.139134340310111</v>
      </c>
      <c r="V329" s="35">
        <f t="shared" si="462"/>
        <v>0</v>
      </c>
      <c r="W329" s="35">
        <f t="shared" si="462"/>
        <v>0</v>
      </c>
      <c r="X329" s="35">
        <f t="shared" si="462"/>
        <v>0</v>
      </c>
      <c r="Y329" s="35">
        <f t="shared" si="462"/>
        <v>0</v>
      </c>
      <c r="Z329" s="35">
        <f t="shared" si="462"/>
        <v>0</v>
      </c>
      <c r="AA329" s="35">
        <f t="shared" si="462"/>
        <v>0</v>
      </c>
      <c r="AB329" s="35">
        <f t="shared" si="462"/>
        <v>0</v>
      </c>
      <c r="AC329" s="35">
        <f t="shared" si="462"/>
        <v>0</v>
      </c>
      <c r="AD329" s="35">
        <f t="shared" si="462"/>
        <v>0</v>
      </c>
      <c r="AE329" s="35">
        <f t="shared" si="462"/>
        <v>0</v>
      </c>
      <c r="AF329" s="35">
        <f t="shared" si="462"/>
        <v>0</v>
      </c>
      <c r="AG329" s="35">
        <f t="shared" si="462"/>
        <v>0</v>
      </c>
      <c r="AH329" s="35">
        <f t="shared" si="462"/>
        <v>0</v>
      </c>
      <c r="AI329" s="35">
        <f t="shared" si="462"/>
        <v>0</v>
      </c>
      <c r="AJ329" s="35">
        <f t="shared" si="462"/>
        <v>0</v>
      </c>
      <c r="AK329" s="35">
        <f t="shared" si="462"/>
        <v>0</v>
      </c>
      <c r="AL329" s="35">
        <f t="shared" si="462"/>
        <v>0</v>
      </c>
      <c r="AM329" s="35">
        <f t="shared" si="462"/>
        <v>0</v>
      </c>
      <c r="AN329" s="35">
        <f t="shared" si="462"/>
        <v>0</v>
      </c>
      <c r="AO329" s="35">
        <f t="shared" si="462"/>
        <v>0</v>
      </c>
      <c r="AP329" s="35">
        <f t="shared" si="462"/>
        <v>0</v>
      </c>
      <c r="AQ329" s="35">
        <f t="shared" si="462"/>
        <v>0</v>
      </c>
      <c r="AR329" s="35">
        <f t="shared" si="462"/>
        <v>0</v>
      </c>
      <c r="AS329" s="35">
        <f t="shared" si="462"/>
        <v>0</v>
      </c>
      <c r="AT329" s="35">
        <f t="shared" si="462"/>
        <v>0</v>
      </c>
      <c r="AU329" s="35">
        <f t="shared" si="462"/>
        <v>0</v>
      </c>
      <c r="AV329" s="35">
        <f t="shared" si="462"/>
        <v>0</v>
      </c>
      <c r="AW329" s="35">
        <f t="shared" si="462"/>
        <v>0</v>
      </c>
      <c r="AX329" s="35">
        <f t="shared" si="462"/>
        <v>0</v>
      </c>
      <c r="AY329" s="35">
        <f t="shared" si="462"/>
        <v>0</v>
      </c>
      <c r="AZ329" s="35">
        <f t="shared" si="462"/>
        <v>0</v>
      </c>
      <c r="BA329" s="35">
        <f t="shared" si="462"/>
        <v>0</v>
      </c>
      <c r="BB329" s="35">
        <f t="shared" si="462"/>
        <v>0</v>
      </c>
      <c r="BC329" s="35">
        <f t="shared" si="462"/>
        <v>0</v>
      </c>
      <c r="BD329" s="35">
        <f t="shared" si="462"/>
        <v>0</v>
      </c>
      <c r="BE329" s="35">
        <f t="shared" si="462"/>
        <v>0</v>
      </c>
      <c r="BF329" s="35">
        <f t="shared" si="462"/>
        <v>0</v>
      </c>
      <c r="BG329" s="35">
        <f t="shared" si="462"/>
        <v>0</v>
      </c>
      <c r="BH329" s="35">
        <f t="shared" si="462"/>
        <v>0</v>
      </c>
      <c r="BI329" s="35">
        <f t="shared" si="462"/>
        <v>0</v>
      </c>
      <c r="BJ329" s="35">
        <f t="shared" si="462"/>
        <v>0</v>
      </c>
      <c r="BK329" s="35">
        <f t="shared" si="462"/>
        <v>0</v>
      </c>
      <c r="BL329" s="35">
        <f t="shared" si="462"/>
        <v>0</v>
      </c>
      <c r="BM329" s="35">
        <f t="shared" si="462"/>
        <v>0</v>
      </c>
      <c r="BN329" s="35">
        <f t="shared" si="462"/>
        <v>0</v>
      </c>
      <c r="BO329" s="35">
        <f t="shared" si="462"/>
        <v>0</v>
      </c>
      <c r="BP329" s="35">
        <f t="shared" si="462"/>
        <v>0</v>
      </c>
      <c r="BQ329" s="35">
        <f t="shared" si="462"/>
        <v>0</v>
      </c>
      <c r="BR329" s="35">
        <f t="shared" si="462"/>
        <v>0</v>
      </c>
      <c r="BS329" s="35">
        <f t="shared" si="462"/>
        <v>0</v>
      </c>
    </row>
    <row r="330" spans="3:71" s="27" customFormat="1">
      <c r="F330" s="27" t="s">
        <v>220</v>
      </c>
      <c r="R330" s="35">
        <f>SUM(R325:R329)</f>
        <v>735.20813250240326</v>
      </c>
      <c r="S330" s="35">
        <f t="shared" ref="S330:BS330" si="463">SUM(S325:S329)</f>
        <v>785.80485701073428</v>
      </c>
      <c r="T330" s="35">
        <f t="shared" si="463"/>
        <v>794.90286941057525</v>
      </c>
      <c r="U330" s="35">
        <f t="shared" si="463"/>
        <v>794.99285824368314</v>
      </c>
      <c r="V330" s="35">
        <f t="shared" si="463"/>
        <v>780.66578060313509</v>
      </c>
      <c r="W330" s="35">
        <f t="shared" si="463"/>
        <v>786.77866251091564</v>
      </c>
      <c r="X330" s="35">
        <f t="shared" si="463"/>
        <v>791.86068761218758</v>
      </c>
      <c r="Y330" s="35">
        <f t="shared" si="463"/>
        <v>733.5101755262051</v>
      </c>
      <c r="Z330" s="35">
        <f t="shared" si="463"/>
        <v>731.37331079926719</v>
      </c>
      <c r="AA330" s="35">
        <f t="shared" si="463"/>
        <v>742.63498275448569</v>
      </c>
      <c r="AB330" s="35">
        <f t="shared" si="463"/>
        <v>651.11685002480885</v>
      </c>
      <c r="AC330" s="35">
        <f t="shared" si="463"/>
        <v>665.67004876129181</v>
      </c>
      <c r="AD330" s="35">
        <f t="shared" si="463"/>
        <v>689.18664199088312</v>
      </c>
      <c r="AE330" s="35">
        <f t="shared" si="463"/>
        <v>716.3515709886824</v>
      </c>
      <c r="AF330" s="35">
        <f t="shared" si="463"/>
        <v>744.71473075305448</v>
      </c>
      <c r="AG330" s="35">
        <f t="shared" si="463"/>
        <v>776.85783654185968</v>
      </c>
      <c r="AH330" s="35">
        <f t="shared" si="463"/>
        <v>810.34644830548325</v>
      </c>
      <c r="AI330" s="35">
        <f t="shared" si="463"/>
        <v>846.24716455859038</v>
      </c>
      <c r="AJ330" s="35">
        <f t="shared" si="463"/>
        <v>884.32058353573439</v>
      </c>
      <c r="AK330" s="35">
        <f t="shared" si="463"/>
        <v>924.69679982535922</v>
      </c>
      <c r="AL330" s="35">
        <f t="shared" si="463"/>
        <v>969.67398944437264</v>
      </c>
      <c r="AM330" s="35">
        <f t="shared" si="463"/>
        <v>1017.274684652446</v>
      </c>
      <c r="AN330" s="35">
        <f t="shared" si="463"/>
        <v>1067.600350131052</v>
      </c>
      <c r="AO330" s="35">
        <f t="shared" si="463"/>
        <v>1120.7706711371034</v>
      </c>
      <c r="AP330" s="35">
        <f t="shared" si="463"/>
        <v>1201.3394476800156</v>
      </c>
      <c r="AQ330" s="35">
        <f t="shared" si="463"/>
        <v>1272.9613422175958</v>
      </c>
      <c r="AR330" s="35">
        <f t="shared" si="463"/>
        <v>1335.2956882455408</v>
      </c>
      <c r="AS330" s="35">
        <f t="shared" si="463"/>
        <v>1400.9595382324144</v>
      </c>
      <c r="AT330" s="35">
        <f t="shared" si="463"/>
        <v>1470.1124834236591</v>
      </c>
      <c r="AU330" s="35">
        <f t="shared" si="463"/>
        <v>1552.2630673755409</v>
      </c>
      <c r="AV330" s="35">
        <f t="shared" si="463"/>
        <v>1637.4229731873108</v>
      </c>
      <c r="AW330" s="35">
        <f t="shared" si="463"/>
        <v>1724.3023699276696</v>
      </c>
      <c r="AX330" s="35">
        <f t="shared" si="463"/>
        <v>1814.4873106565956</v>
      </c>
      <c r="AY330" s="35">
        <f t="shared" si="463"/>
        <v>1909.2917729690421</v>
      </c>
      <c r="AZ330" s="35">
        <f t="shared" si="463"/>
        <v>2006.2359562650468</v>
      </c>
      <c r="BA330" s="35">
        <f t="shared" si="463"/>
        <v>2100.9083154240061</v>
      </c>
      <c r="BB330" s="35">
        <f t="shared" si="463"/>
        <v>2193.5759327985834</v>
      </c>
      <c r="BC330" s="35">
        <f t="shared" si="463"/>
        <v>2296.1737790652646</v>
      </c>
      <c r="BD330" s="35">
        <f t="shared" si="463"/>
        <v>2402.252651140418</v>
      </c>
      <c r="BE330" s="35">
        <f t="shared" si="463"/>
        <v>2506.2098240743653</v>
      </c>
      <c r="BF330" s="35">
        <f t="shared" si="463"/>
        <v>2615.3412921934123</v>
      </c>
      <c r="BG330" s="35">
        <f t="shared" si="463"/>
        <v>2743.6527748833219</v>
      </c>
      <c r="BH330" s="35">
        <f t="shared" si="463"/>
        <v>2875.8938890514278</v>
      </c>
      <c r="BI330" s="35">
        <f t="shared" si="463"/>
        <v>3014.2780164504102</v>
      </c>
      <c r="BJ330" s="35">
        <f t="shared" si="463"/>
        <v>3141.6280158227628</v>
      </c>
      <c r="BK330" s="35">
        <f t="shared" si="463"/>
        <v>3265.695438994313</v>
      </c>
      <c r="BL330" s="35">
        <f t="shared" si="463"/>
        <v>3392.270199891952</v>
      </c>
      <c r="BM330" s="35">
        <f t="shared" si="463"/>
        <v>3528.199150413499</v>
      </c>
      <c r="BN330" s="35">
        <f t="shared" si="463"/>
        <v>3676.6324841139622</v>
      </c>
      <c r="BO330" s="35">
        <f t="shared" si="463"/>
        <v>3838.021570200448</v>
      </c>
      <c r="BP330" s="35">
        <f t="shared" si="463"/>
        <v>4019.2058123578799</v>
      </c>
      <c r="BQ330" s="35">
        <f t="shared" si="463"/>
        <v>4191.2996400972524</v>
      </c>
      <c r="BR330" s="35">
        <f t="shared" si="463"/>
        <v>4369.7490130857559</v>
      </c>
      <c r="BS330" s="35">
        <f t="shared" si="463"/>
        <v>4554.9088116833036</v>
      </c>
    </row>
    <row r="331" spans="3:71" s="27" customFormat="1"/>
    <row r="333" spans="3:71" ht="15" thickBot="1">
      <c r="C333" s="28" t="s">
        <v>221</v>
      </c>
      <c r="D333" s="28"/>
      <c r="E333" s="28"/>
      <c r="F333" s="29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</row>
    <row r="335" spans="3:71">
      <c r="F335" t="s">
        <v>37</v>
      </c>
      <c r="O335" s="46">
        <f>Controls!$J$15</f>
        <v>0.6</v>
      </c>
    </row>
    <row r="336" spans="3:71">
      <c r="F336" t="s">
        <v>38</v>
      </c>
      <c r="O336" s="46">
        <f>Controls!$J$16</f>
        <v>0.4</v>
      </c>
    </row>
    <row r="337" spans="6:71">
      <c r="F337" t="s">
        <v>44</v>
      </c>
      <c r="O337" s="63">
        <f>Controls!$J$27</f>
        <v>50</v>
      </c>
      <c r="R337" s="32">
        <f t="shared" ref="R337:AW337" si="464">R10-($O$337/10000)</f>
        <v>4.0693110895157557E-2</v>
      </c>
      <c r="S337" s="32">
        <f t="shared" si="464"/>
        <v>3.8228483617943135E-2</v>
      </c>
      <c r="T337" s="32">
        <f t="shared" si="464"/>
        <v>3.5495321065876502E-2</v>
      </c>
      <c r="U337" s="32">
        <f t="shared" si="464"/>
        <v>3.2762158513809862E-2</v>
      </c>
      <c r="V337" s="32">
        <f t="shared" si="464"/>
        <v>3.2762158513809862E-2</v>
      </c>
      <c r="W337" s="32">
        <f t="shared" si="464"/>
        <v>3.2762158513809862E-2</v>
      </c>
      <c r="X337" s="32">
        <f t="shared" si="464"/>
        <v>3.2762158513809862E-2</v>
      </c>
      <c r="Y337" s="32">
        <f t="shared" si="464"/>
        <v>3.2762158513809862E-2</v>
      </c>
      <c r="Z337" s="32">
        <f t="shared" si="464"/>
        <v>3.2762158513809862E-2</v>
      </c>
      <c r="AA337" s="32">
        <f t="shared" si="464"/>
        <v>3.2762158513809862E-2</v>
      </c>
      <c r="AB337" s="32">
        <f t="shared" si="464"/>
        <v>3.2762158513809862E-2</v>
      </c>
      <c r="AC337" s="32">
        <f t="shared" si="464"/>
        <v>3.2762158513809862E-2</v>
      </c>
      <c r="AD337" s="32">
        <f t="shared" si="464"/>
        <v>3.2762158513809862E-2</v>
      </c>
      <c r="AE337" s="32">
        <f t="shared" si="464"/>
        <v>3.2762158513809862E-2</v>
      </c>
      <c r="AF337" s="32">
        <f t="shared" si="464"/>
        <v>3.2762158513809862E-2</v>
      </c>
      <c r="AG337" s="32">
        <f t="shared" si="464"/>
        <v>3.2762158513809862E-2</v>
      </c>
      <c r="AH337" s="32">
        <f t="shared" si="464"/>
        <v>3.2762158513809862E-2</v>
      </c>
      <c r="AI337" s="32">
        <f t="shared" si="464"/>
        <v>3.2762158513809862E-2</v>
      </c>
      <c r="AJ337" s="32">
        <f t="shared" si="464"/>
        <v>3.2762158513809862E-2</v>
      </c>
      <c r="AK337" s="32">
        <f t="shared" si="464"/>
        <v>3.2762158513809862E-2</v>
      </c>
      <c r="AL337" s="32">
        <f t="shared" si="464"/>
        <v>3.2762158513809862E-2</v>
      </c>
      <c r="AM337" s="32">
        <f t="shared" si="464"/>
        <v>3.2762158513809862E-2</v>
      </c>
      <c r="AN337" s="32">
        <f t="shared" si="464"/>
        <v>3.2762158513809862E-2</v>
      </c>
      <c r="AO337" s="32">
        <f t="shared" si="464"/>
        <v>3.2762158513809862E-2</v>
      </c>
      <c r="AP337" s="32">
        <f t="shared" si="464"/>
        <v>3.2762158513809862E-2</v>
      </c>
      <c r="AQ337" s="32">
        <f t="shared" si="464"/>
        <v>3.2762158513809862E-2</v>
      </c>
      <c r="AR337" s="32">
        <f t="shared" si="464"/>
        <v>3.2762158513809862E-2</v>
      </c>
      <c r="AS337" s="32">
        <f t="shared" si="464"/>
        <v>3.2762158513809862E-2</v>
      </c>
      <c r="AT337" s="32">
        <f t="shared" si="464"/>
        <v>3.2762158513809862E-2</v>
      </c>
      <c r="AU337" s="32">
        <f t="shared" si="464"/>
        <v>3.2762158513809862E-2</v>
      </c>
      <c r="AV337" s="32">
        <f t="shared" si="464"/>
        <v>3.2762158513809862E-2</v>
      </c>
      <c r="AW337" s="32">
        <f t="shared" si="464"/>
        <v>3.2762158513809862E-2</v>
      </c>
      <c r="AX337" s="32">
        <f t="shared" ref="AX337:BS337" si="465">AX10-($O$337/10000)</f>
        <v>3.2762158513809862E-2</v>
      </c>
      <c r="AY337" s="32">
        <f t="shared" si="465"/>
        <v>3.2762158513809862E-2</v>
      </c>
      <c r="AZ337" s="32">
        <f t="shared" si="465"/>
        <v>3.2762158513809862E-2</v>
      </c>
      <c r="BA337" s="32">
        <f t="shared" si="465"/>
        <v>3.2762158513809862E-2</v>
      </c>
      <c r="BB337" s="32">
        <f t="shared" si="465"/>
        <v>3.2762158513809862E-2</v>
      </c>
      <c r="BC337" s="32">
        <f t="shared" si="465"/>
        <v>3.2762158513809862E-2</v>
      </c>
      <c r="BD337" s="32">
        <f t="shared" si="465"/>
        <v>3.2762158513809862E-2</v>
      </c>
      <c r="BE337" s="32">
        <f t="shared" si="465"/>
        <v>3.2762158513809862E-2</v>
      </c>
      <c r="BF337" s="32">
        <f t="shared" si="465"/>
        <v>3.2762158513809862E-2</v>
      </c>
      <c r="BG337" s="32">
        <f t="shared" si="465"/>
        <v>3.2762158513809862E-2</v>
      </c>
      <c r="BH337" s="32">
        <f t="shared" si="465"/>
        <v>3.2762158513809862E-2</v>
      </c>
      <c r="BI337" s="32">
        <f t="shared" si="465"/>
        <v>3.2762158513809862E-2</v>
      </c>
      <c r="BJ337" s="32">
        <f t="shared" si="465"/>
        <v>3.2762158513809862E-2</v>
      </c>
      <c r="BK337" s="32">
        <f t="shared" si="465"/>
        <v>3.2762158513809862E-2</v>
      </c>
      <c r="BL337" s="32">
        <f t="shared" si="465"/>
        <v>3.2762158513809862E-2</v>
      </c>
      <c r="BM337" s="32">
        <f t="shared" si="465"/>
        <v>3.2762158513809862E-2</v>
      </c>
      <c r="BN337" s="32">
        <f t="shared" si="465"/>
        <v>3.2762158513809862E-2</v>
      </c>
      <c r="BO337" s="32">
        <f t="shared" si="465"/>
        <v>3.2762158513809862E-2</v>
      </c>
      <c r="BP337" s="32">
        <f t="shared" si="465"/>
        <v>3.2762158513809862E-2</v>
      </c>
      <c r="BQ337" s="32">
        <f t="shared" si="465"/>
        <v>3.2762158513809862E-2</v>
      </c>
      <c r="BR337" s="32">
        <f t="shared" si="465"/>
        <v>3.2762158513809862E-2</v>
      </c>
      <c r="BS337" s="32">
        <f t="shared" si="465"/>
        <v>3.2762158513809862E-2</v>
      </c>
    </row>
    <row r="338" spans="6:71">
      <c r="F338" t="s">
        <v>313</v>
      </c>
      <c r="O338" s="46">
        <f>Controls!J26</f>
        <v>0</v>
      </c>
    </row>
    <row r="339" spans="6:71">
      <c r="F339" t="s">
        <v>43</v>
      </c>
      <c r="O339" s="32">
        <f>R11-O338</f>
        <v>4.5596686540159269E-2</v>
      </c>
    </row>
    <row r="340" spans="6:71">
      <c r="F340" t="s">
        <v>223</v>
      </c>
      <c r="O340" s="46">
        <f>O16-Controls!$J$31</f>
        <v>0.3</v>
      </c>
    </row>
    <row r="341" spans="6:71">
      <c r="F341" s="38"/>
    </row>
    <row r="342" spans="6:71">
      <c r="F342" t="s">
        <v>142</v>
      </c>
      <c r="R342" s="35">
        <f t="shared" ref="R342:AW342" si="466">(Q158*$O$335)*R337</f>
        <v>105.10324591810823</v>
      </c>
      <c r="S342" s="35">
        <f t="shared" si="466"/>
        <v>101.30340795514526</v>
      </c>
      <c r="T342" s="35">
        <f t="shared" si="466"/>
        <v>95.862824178172247</v>
      </c>
      <c r="U342" s="35">
        <f t="shared" si="466"/>
        <v>90.087346353255995</v>
      </c>
      <c r="V342" s="35">
        <f t="shared" si="466"/>
        <v>91.717734400081895</v>
      </c>
      <c r="W342" s="35">
        <f t="shared" si="466"/>
        <v>93.611399805887189</v>
      </c>
      <c r="X342" s="35">
        <f t="shared" si="466"/>
        <v>95.73169244268999</v>
      </c>
      <c r="Y342" s="35">
        <f t="shared" si="466"/>
        <v>98.110253764536466</v>
      </c>
      <c r="Z342" s="35">
        <f t="shared" si="466"/>
        <v>101.86907926967777</v>
      </c>
      <c r="AA342" s="35">
        <f t="shared" si="466"/>
        <v>106.18360487632233</v>
      </c>
      <c r="AB342" s="35">
        <f t="shared" si="466"/>
        <v>110.86992650090475</v>
      </c>
      <c r="AC342" s="35">
        <f t="shared" si="466"/>
        <v>118.00532627698485</v>
      </c>
      <c r="AD342" s="35">
        <f t="shared" si="466"/>
        <v>125.79046337918568</v>
      </c>
      <c r="AE342" s="35">
        <f t="shared" si="466"/>
        <v>134.1246699866546</v>
      </c>
      <c r="AF342" s="35">
        <f t="shared" si="466"/>
        <v>143.0004605500811</v>
      </c>
      <c r="AG342" s="35">
        <f t="shared" si="466"/>
        <v>152.45771111296077</v>
      </c>
      <c r="AH342" s="35">
        <f t="shared" si="466"/>
        <v>162.49008278109486</v>
      </c>
      <c r="AI342" s="35">
        <f t="shared" si="466"/>
        <v>173.13842099340974</v>
      </c>
      <c r="AJ342" s="35">
        <f t="shared" si="466"/>
        <v>184.42725007975287</v>
      </c>
      <c r="AK342" s="35">
        <f t="shared" si="466"/>
        <v>196.38860811498225</v>
      </c>
      <c r="AL342" s="35">
        <f t="shared" si="466"/>
        <v>209.05563075533905</v>
      </c>
      <c r="AM342" s="35">
        <f t="shared" si="466"/>
        <v>222.42005707044035</v>
      </c>
      <c r="AN342" s="35">
        <f t="shared" si="466"/>
        <v>236.51161515758182</v>
      </c>
      <c r="AO342" s="35">
        <f t="shared" si="466"/>
        <v>251.36143579424382</v>
      </c>
      <c r="AP342" s="35">
        <f t="shared" si="466"/>
        <v>267.00185312929619</v>
      </c>
      <c r="AQ342" s="35">
        <f t="shared" si="466"/>
        <v>282.98623250269975</v>
      </c>
      <c r="AR342" s="35">
        <f t="shared" si="466"/>
        <v>299.53213377657949</v>
      </c>
      <c r="AS342" s="35">
        <f t="shared" si="466"/>
        <v>316.88837105873716</v>
      </c>
      <c r="AT342" s="35">
        <f t="shared" si="466"/>
        <v>335.08382032604248</v>
      </c>
      <c r="AU342" s="35">
        <f t="shared" si="466"/>
        <v>354.14752706283861</v>
      </c>
      <c r="AV342" s="35">
        <f t="shared" si="466"/>
        <v>373.92495119940514</v>
      </c>
      <c r="AW342" s="35">
        <f t="shared" si="466"/>
        <v>394.44054499815906</v>
      </c>
      <c r="AX342" s="35">
        <f t="shared" ref="AX342:BS342" si="467">(AW158*$O$335)*AX337</f>
        <v>415.74692660364951</v>
      </c>
      <c r="AY342" s="35">
        <f t="shared" si="467"/>
        <v>437.87152149083818</v>
      </c>
      <c r="AZ342" s="35">
        <f t="shared" si="467"/>
        <v>460.81907412177725</v>
      </c>
      <c r="BA342" s="35">
        <f t="shared" si="467"/>
        <v>484.64366967730922</v>
      </c>
      <c r="BB342" s="35">
        <f t="shared" si="467"/>
        <v>509.49226561473591</v>
      </c>
      <c r="BC342" s="35">
        <f t="shared" si="467"/>
        <v>535.52318450020425</v>
      </c>
      <c r="BD342" s="35">
        <f t="shared" si="467"/>
        <v>562.67803612797366</v>
      </c>
      <c r="BE342" s="35">
        <f t="shared" si="467"/>
        <v>591.01869177414642</v>
      </c>
      <c r="BF342" s="35">
        <f t="shared" si="467"/>
        <v>620.72419183185889</v>
      </c>
      <c r="BG342" s="35">
        <f t="shared" si="467"/>
        <v>651.8503906894797</v>
      </c>
      <c r="BH342" s="35">
        <f t="shared" si="467"/>
        <v>684.18418749848001</v>
      </c>
      <c r="BI342" s="35">
        <f t="shared" si="467"/>
        <v>717.78832875605156</v>
      </c>
      <c r="BJ342" s="35">
        <f t="shared" si="467"/>
        <v>752.68918992847671</v>
      </c>
      <c r="BK342" s="35">
        <f t="shared" si="467"/>
        <v>789.25384518957958</v>
      </c>
      <c r="BL342" s="35">
        <f t="shared" si="467"/>
        <v>827.73841349048917</v>
      </c>
      <c r="BM342" s="35">
        <f t="shared" si="467"/>
        <v>868.31412262270305</v>
      </c>
      <c r="BN342" s="35">
        <f t="shared" si="467"/>
        <v>911.03697206015102</v>
      </c>
      <c r="BO342" s="35">
        <f t="shared" si="467"/>
        <v>955.99670965391238</v>
      </c>
      <c r="BP342" s="35">
        <f t="shared" si="467"/>
        <v>1003.4538564741192</v>
      </c>
      <c r="BQ342" s="35">
        <f t="shared" si="467"/>
        <v>1053.011344906176</v>
      </c>
      <c r="BR342" s="35">
        <f t="shared" si="467"/>
        <v>1105.0447338551401</v>
      </c>
      <c r="BS342" s="35">
        <f t="shared" si="467"/>
        <v>1159.709366116844</v>
      </c>
    </row>
    <row r="344" spans="6:71">
      <c r="F344" s="38" t="s">
        <v>222</v>
      </c>
    </row>
    <row r="346" spans="6:71">
      <c r="F346" t="s">
        <v>312</v>
      </c>
      <c r="M346" s="22" t="s">
        <v>311</v>
      </c>
      <c r="O346" s="22"/>
      <c r="Q346" s="63">
        <f>Controls!J32</f>
        <v>0</v>
      </c>
      <c r="R346" s="35">
        <f t="shared" ref="R346:AW346" si="468">IF($O346=R$2,R$188,IF(R$2&gt;$O346,Q346-Q347,0))</f>
        <v>0</v>
      </c>
      <c r="S346" s="35">
        <f t="shared" si="468"/>
        <v>0</v>
      </c>
      <c r="T346" s="35">
        <f t="shared" si="468"/>
        <v>0</v>
      </c>
      <c r="U346" s="35">
        <f t="shared" si="468"/>
        <v>0</v>
      </c>
      <c r="V346" s="35">
        <f t="shared" si="468"/>
        <v>0</v>
      </c>
      <c r="W346" s="35">
        <f t="shared" si="468"/>
        <v>0</v>
      </c>
      <c r="X346" s="35">
        <f t="shared" si="468"/>
        <v>0</v>
      </c>
      <c r="Y346" s="35">
        <f t="shared" si="468"/>
        <v>0</v>
      </c>
      <c r="Z346" s="35">
        <f t="shared" si="468"/>
        <v>0</v>
      </c>
      <c r="AA346" s="35">
        <f t="shared" si="468"/>
        <v>0</v>
      </c>
      <c r="AB346" s="35">
        <f t="shared" si="468"/>
        <v>0</v>
      </c>
      <c r="AC346" s="35">
        <f t="shared" si="468"/>
        <v>0</v>
      </c>
      <c r="AD346" s="35">
        <f t="shared" si="468"/>
        <v>0</v>
      </c>
      <c r="AE346" s="35">
        <f t="shared" si="468"/>
        <v>0</v>
      </c>
      <c r="AF346" s="35">
        <f t="shared" si="468"/>
        <v>0</v>
      </c>
      <c r="AG346" s="35">
        <f t="shared" si="468"/>
        <v>0</v>
      </c>
      <c r="AH346" s="35">
        <f t="shared" si="468"/>
        <v>0</v>
      </c>
      <c r="AI346" s="35">
        <f t="shared" si="468"/>
        <v>0</v>
      </c>
      <c r="AJ346" s="35">
        <f t="shared" si="468"/>
        <v>0</v>
      </c>
      <c r="AK346" s="35">
        <f t="shared" si="468"/>
        <v>0</v>
      </c>
      <c r="AL346" s="35">
        <f t="shared" si="468"/>
        <v>0</v>
      </c>
      <c r="AM346" s="35">
        <f t="shared" si="468"/>
        <v>0</v>
      </c>
      <c r="AN346" s="35">
        <f t="shared" si="468"/>
        <v>0</v>
      </c>
      <c r="AO346" s="35">
        <f t="shared" si="468"/>
        <v>0</v>
      </c>
      <c r="AP346" s="35">
        <f t="shared" si="468"/>
        <v>0</v>
      </c>
      <c r="AQ346" s="35">
        <f t="shared" si="468"/>
        <v>0</v>
      </c>
      <c r="AR346" s="35">
        <f t="shared" si="468"/>
        <v>0</v>
      </c>
      <c r="AS346" s="35">
        <f t="shared" si="468"/>
        <v>0</v>
      </c>
      <c r="AT346" s="35">
        <f t="shared" si="468"/>
        <v>0</v>
      </c>
      <c r="AU346" s="35">
        <f t="shared" si="468"/>
        <v>0</v>
      </c>
      <c r="AV346" s="35">
        <f t="shared" si="468"/>
        <v>0</v>
      </c>
      <c r="AW346" s="35">
        <f t="shared" si="468"/>
        <v>0</v>
      </c>
      <c r="AX346" s="35">
        <f t="shared" ref="AX346:BS346" si="469">IF($O346=AX$2,AX$188,IF(AX$2&gt;$O346,AW346-AW347,0))</f>
        <v>0</v>
      </c>
      <c r="AY346" s="35">
        <f t="shared" si="469"/>
        <v>0</v>
      </c>
      <c r="AZ346" s="35">
        <f t="shared" si="469"/>
        <v>0</v>
      </c>
      <c r="BA346" s="35">
        <f t="shared" si="469"/>
        <v>0</v>
      </c>
      <c r="BB346" s="35">
        <f t="shared" si="469"/>
        <v>0</v>
      </c>
      <c r="BC346" s="35">
        <f t="shared" si="469"/>
        <v>0</v>
      </c>
      <c r="BD346" s="35">
        <f t="shared" si="469"/>
        <v>0</v>
      </c>
      <c r="BE346" s="35">
        <f t="shared" si="469"/>
        <v>0</v>
      </c>
      <c r="BF346" s="35">
        <f t="shared" si="469"/>
        <v>0</v>
      </c>
      <c r="BG346" s="35">
        <f t="shared" si="469"/>
        <v>0</v>
      </c>
      <c r="BH346" s="35">
        <f t="shared" si="469"/>
        <v>0</v>
      </c>
      <c r="BI346" s="35">
        <f t="shared" si="469"/>
        <v>0</v>
      </c>
      <c r="BJ346" s="35">
        <f t="shared" si="469"/>
        <v>0</v>
      </c>
      <c r="BK346" s="35">
        <f t="shared" si="469"/>
        <v>0</v>
      </c>
      <c r="BL346" s="35">
        <f t="shared" si="469"/>
        <v>0</v>
      </c>
      <c r="BM346" s="35">
        <f t="shared" si="469"/>
        <v>0</v>
      </c>
      <c r="BN346" s="35">
        <f t="shared" si="469"/>
        <v>0</v>
      </c>
      <c r="BO346" s="35">
        <f t="shared" si="469"/>
        <v>0</v>
      </c>
      <c r="BP346" s="35">
        <f t="shared" si="469"/>
        <v>0</v>
      </c>
      <c r="BQ346" s="35">
        <f t="shared" si="469"/>
        <v>0</v>
      </c>
      <c r="BR346" s="35">
        <f t="shared" si="469"/>
        <v>0</v>
      </c>
      <c r="BS346" s="35">
        <f t="shared" si="469"/>
        <v>0</v>
      </c>
    </row>
    <row r="347" spans="6:71">
      <c r="F347" t="s">
        <v>187</v>
      </c>
      <c r="M347" s="22" t="s">
        <v>311</v>
      </c>
      <c r="O347" s="22">
        <v>1</v>
      </c>
      <c r="R347" s="35">
        <f t="shared" ref="R347:BS347" si="470">IF(R$2&gt;=$O347,IF(R346-(R346*HLOOKUP($O347,$R$2:$BS$34,32,FALSE))&lt;=0,R346,R346*HLOOKUP($O347,$R$2:$BS$34,32,FALSE)),0)</f>
        <v>0</v>
      </c>
      <c r="S347" s="35">
        <f t="shared" si="470"/>
        <v>0</v>
      </c>
      <c r="T347" s="35">
        <f t="shared" si="470"/>
        <v>0</v>
      </c>
      <c r="U347" s="35">
        <f t="shared" si="470"/>
        <v>0</v>
      </c>
      <c r="V347" s="35">
        <f t="shared" si="470"/>
        <v>0</v>
      </c>
      <c r="W347" s="35">
        <f t="shared" si="470"/>
        <v>0</v>
      </c>
      <c r="X347" s="35">
        <f t="shared" si="470"/>
        <v>0</v>
      </c>
      <c r="Y347" s="35">
        <f t="shared" si="470"/>
        <v>0</v>
      </c>
      <c r="Z347" s="35">
        <f t="shared" si="470"/>
        <v>0</v>
      </c>
      <c r="AA347" s="35">
        <f t="shared" si="470"/>
        <v>0</v>
      </c>
      <c r="AB347" s="35">
        <f t="shared" si="470"/>
        <v>0</v>
      </c>
      <c r="AC347" s="35">
        <f t="shared" si="470"/>
        <v>0</v>
      </c>
      <c r="AD347" s="35">
        <f t="shared" si="470"/>
        <v>0</v>
      </c>
      <c r="AE347" s="35">
        <f t="shared" si="470"/>
        <v>0</v>
      </c>
      <c r="AF347" s="35">
        <f t="shared" si="470"/>
        <v>0</v>
      </c>
      <c r="AG347" s="35">
        <f t="shared" si="470"/>
        <v>0</v>
      </c>
      <c r="AH347" s="35">
        <f t="shared" si="470"/>
        <v>0</v>
      </c>
      <c r="AI347" s="35">
        <f t="shared" si="470"/>
        <v>0</v>
      </c>
      <c r="AJ347" s="35">
        <f t="shared" si="470"/>
        <v>0</v>
      </c>
      <c r="AK347" s="35">
        <f t="shared" si="470"/>
        <v>0</v>
      </c>
      <c r="AL347" s="35">
        <f t="shared" si="470"/>
        <v>0</v>
      </c>
      <c r="AM347" s="35">
        <f t="shared" si="470"/>
        <v>0</v>
      </c>
      <c r="AN347" s="35">
        <f t="shared" si="470"/>
        <v>0</v>
      </c>
      <c r="AO347" s="35">
        <f t="shared" si="470"/>
        <v>0</v>
      </c>
      <c r="AP347" s="35">
        <f t="shared" si="470"/>
        <v>0</v>
      </c>
      <c r="AQ347" s="35">
        <f t="shared" si="470"/>
        <v>0</v>
      </c>
      <c r="AR347" s="35">
        <f t="shared" si="470"/>
        <v>0</v>
      </c>
      <c r="AS347" s="35">
        <f t="shared" si="470"/>
        <v>0</v>
      </c>
      <c r="AT347" s="35">
        <f t="shared" si="470"/>
        <v>0</v>
      </c>
      <c r="AU347" s="35">
        <f t="shared" si="470"/>
        <v>0</v>
      </c>
      <c r="AV347" s="35">
        <f t="shared" si="470"/>
        <v>0</v>
      </c>
      <c r="AW347" s="35">
        <f t="shared" si="470"/>
        <v>0</v>
      </c>
      <c r="AX347" s="35">
        <f t="shared" si="470"/>
        <v>0</v>
      </c>
      <c r="AY347" s="35">
        <f t="shared" si="470"/>
        <v>0</v>
      </c>
      <c r="AZ347" s="35">
        <f t="shared" si="470"/>
        <v>0</v>
      </c>
      <c r="BA347" s="35">
        <f t="shared" si="470"/>
        <v>0</v>
      </c>
      <c r="BB347" s="35">
        <f t="shared" si="470"/>
        <v>0</v>
      </c>
      <c r="BC347" s="35">
        <f t="shared" si="470"/>
        <v>0</v>
      </c>
      <c r="BD347" s="35">
        <f t="shared" si="470"/>
        <v>0</v>
      </c>
      <c r="BE347" s="35">
        <f t="shared" si="470"/>
        <v>0</v>
      </c>
      <c r="BF347" s="35">
        <f t="shared" si="470"/>
        <v>0</v>
      </c>
      <c r="BG347" s="35">
        <f t="shared" si="470"/>
        <v>0</v>
      </c>
      <c r="BH347" s="35">
        <f t="shared" si="470"/>
        <v>0</v>
      </c>
      <c r="BI347" s="35">
        <f t="shared" si="470"/>
        <v>0</v>
      </c>
      <c r="BJ347" s="35">
        <f t="shared" si="470"/>
        <v>0</v>
      </c>
      <c r="BK347" s="35">
        <f t="shared" si="470"/>
        <v>0</v>
      </c>
      <c r="BL347" s="35">
        <f t="shared" si="470"/>
        <v>0</v>
      </c>
      <c r="BM347" s="35">
        <f t="shared" si="470"/>
        <v>0</v>
      </c>
      <c r="BN347" s="35">
        <f t="shared" si="470"/>
        <v>0</v>
      </c>
      <c r="BO347" s="35">
        <f t="shared" si="470"/>
        <v>0</v>
      </c>
      <c r="BP347" s="35">
        <f t="shared" si="470"/>
        <v>0</v>
      </c>
      <c r="BQ347" s="35">
        <f t="shared" si="470"/>
        <v>0</v>
      </c>
      <c r="BR347" s="35">
        <f t="shared" si="470"/>
        <v>0</v>
      </c>
      <c r="BS347" s="35">
        <f t="shared" si="470"/>
        <v>0</v>
      </c>
    </row>
    <row r="349" spans="6:71">
      <c r="F349" t="s">
        <v>185</v>
      </c>
      <c r="R349" s="35">
        <f t="shared" ref="R349:AW349" si="471">R165+R166+R168+R169+R171-R172+R321+R174</f>
        <v>811.27495332404965</v>
      </c>
      <c r="S349" s="35">
        <f t="shared" si="471"/>
        <v>869.11116169126785</v>
      </c>
      <c r="T349" s="35">
        <f t="shared" si="471"/>
        <v>876.13981674905403</v>
      </c>
      <c r="U349" s="35">
        <f t="shared" si="471"/>
        <v>875.91136840174295</v>
      </c>
      <c r="V349" s="35">
        <f t="shared" si="471"/>
        <v>780.66578060313509</v>
      </c>
      <c r="W349" s="35">
        <f t="shared" si="471"/>
        <v>786.77866251091552</v>
      </c>
      <c r="X349" s="35">
        <f t="shared" si="471"/>
        <v>791.86068761218746</v>
      </c>
      <c r="Y349" s="35">
        <f t="shared" si="471"/>
        <v>733.51017552620522</v>
      </c>
      <c r="Z349" s="35">
        <f t="shared" si="471"/>
        <v>731.37331079926719</v>
      </c>
      <c r="AA349" s="35">
        <f t="shared" si="471"/>
        <v>742.63498275448569</v>
      </c>
      <c r="AB349" s="35">
        <f t="shared" si="471"/>
        <v>651.11685002480897</v>
      </c>
      <c r="AC349" s="35">
        <f t="shared" si="471"/>
        <v>665.67004876129181</v>
      </c>
      <c r="AD349" s="35">
        <f t="shared" si="471"/>
        <v>689.18664199088312</v>
      </c>
      <c r="AE349" s="35">
        <f t="shared" si="471"/>
        <v>716.3515709886824</v>
      </c>
      <c r="AF349" s="35">
        <f t="shared" si="471"/>
        <v>744.71473075305437</v>
      </c>
      <c r="AG349" s="35">
        <f t="shared" si="471"/>
        <v>776.85783654185968</v>
      </c>
      <c r="AH349" s="35">
        <f t="shared" si="471"/>
        <v>810.34644830548336</v>
      </c>
      <c r="AI349" s="35">
        <f t="shared" si="471"/>
        <v>846.24716455859038</v>
      </c>
      <c r="AJ349" s="35">
        <f t="shared" si="471"/>
        <v>884.32058353573439</v>
      </c>
      <c r="AK349" s="35">
        <f t="shared" si="471"/>
        <v>924.69679982535922</v>
      </c>
      <c r="AL349" s="35">
        <f t="shared" si="471"/>
        <v>969.67398944437275</v>
      </c>
      <c r="AM349" s="35">
        <f t="shared" si="471"/>
        <v>1017.274684652446</v>
      </c>
      <c r="AN349" s="35">
        <f t="shared" si="471"/>
        <v>1067.600350131052</v>
      </c>
      <c r="AO349" s="35">
        <f t="shared" si="471"/>
        <v>1120.7706711371034</v>
      </c>
      <c r="AP349" s="35">
        <f t="shared" si="471"/>
        <v>1201.3394476800156</v>
      </c>
      <c r="AQ349" s="35">
        <f t="shared" si="471"/>
        <v>1272.9613422175958</v>
      </c>
      <c r="AR349" s="35">
        <f t="shared" si="471"/>
        <v>1335.2956882455408</v>
      </c>
      <c r="AS349" s="35">
        <f t="shared" si="471"/>
        <v>1400.9595382324144</v>
      </c>
      <c r="AT349" s="35">
        <f t="shared" si="471"/>
        <v>1470.1124834236593</v>
      </c>
      <c r="AU349" s="35">
        <f t="shared" si="471"/>
        <v>1552.2630673755409</v>
      </c>
      <c r="AV349" s="35">
        <f t="shared" si="471"/>
        <v>1637.4229731873108</v>
      </c>
      <c r="AW349" s="35">
        <f t="shared" si="471"/>
        <v>1724.3023699276696</v>
      </c>
      <c r="AX349" s="35">
        <f t="shared" ref="AX349:BS349" si="472">AX165+AX166+AX168+AX169+AX171-AX172+AX321+AX174</f>
        <v>1814.4873106565958</v>
      </c>
      <c r="AY349" s="35">
        <f t="shared" si="472"/>
        <v>1909.2917729690423</v>
      </c>
      <c r="AZ349" s="35">
        <f t="shared" si="472"/>
        <v>2006.2359562650472</v>
      </c>
      <c r="BA349" s="35">
        <f t="shared" si="472"/>
        <v>2100.9083154240061</v>
      </c>
      <c r="BB349" s="35">
        <f t="shared" si="472"/>
        <v>2193.5759327985834</v>
      </c>
      <c r="BC349" s="35">
        <f t="shared" si="472"/>
        <v>2296.1737790652651</v>
      </c>
      <c r="BD349" s="35">
        <f t="shared" si="472"/>
        <v>2402.252651140418</v>
      </c>
      <c r="BE349" s="35">
        <f t="shared" si="472"/>
        <v>2506.2098240743653</v>
      </c>
      <c r="BF349" s="35">
        <f t="shared" si="472"/>
        <v>2615.3412921934118</v>
      </c>
      <c r="BG349" s="35">
        <f t="shared" si="472"/>
        <v>2743.6527748833214</v>
      </c>
      <c r="BH349" s="35">
        <f t="shared" si="472"/>
        <v>2875.8938890514278</v>
      </c>
      <c r="BI349" s="35">
        <f t="shared" si="472"/>
        <v>3014.2780164504102</v>
      </c>
      <c r="BJ349" s="35">
        <f t="shared" si="472"/>
        <v>3141.6280158227628</v>
      </c>
      <c r="BK349" s="35">
        <f t="shared" si="472"/>
        <v>3265.6954389943135</v>
      </c>
      <c r="BL349" s="35">
        <f t="shared" si="472"/>
        <v>3392.270199891952</v>
      </c>
      <c r="BM349" s="35">
        <f t="shared" si="472"/>
        <v>3528.1991504134985</v>
      </c>
      <c r="BN349" s="35">
        <f t="shared" si="472"/>
        <v>3676.6324841139622</v>
      </c>
      <c r="BO349" s="35">
        <f t="shared" si="472"/>
        <v>3838.021570200448</v>
      </c>
      <c r="BP349" s="35">
        <f t="shared" si="472"/>
        <v>4019.2058123578799</v>
      </c>
      <c r="BQ349" s="35">
        <f t="shared" si="472"/>
        <v>4191.2996400972534</v>
      </c>
      <c r="BR349" s="35">
        <f t="shared" si="472"/>
        <v>4369.7490130857559</v>
      </c>
      <c r="BS349" s="35">
        <f t="shared" si="472"/>
        <v>4554.9088116833036</v>
      </c>
    </row>
    <row r="350" spans="6:71">
      <c r="F350" t="s">
        <v>201</v>
      </c>
      <c r="R350" s="35">
        <f t="shared" ref="R350:AW350" si="473">R342+R375+R298+R329+R347</f>
        <v>761.48438579670642</v>
      </c>
      <c r="S350" s="35">
        <f t="shared" si="473"/>
        <v>808.57375530321065</v>
      </c>
      <c r="T350" s="35">
        <f t="shared" si="473"/>
        <v>808.23949692492147</v>
      </c>
      <c r="U350" s="35">
        <f t="shared" si="473"/>
        <v>808.96819155339483</v>
      </c>
      <c r="V350" s="35">
        <f t="shared" si="473"/>
        <v>665.25597070971048</v>
      </c>
      <c r="W350" s="35">
        <f t="shared" si="473"/>
        <v>664.81285961936464</v>
      </c>
      <c r="X350" s="35">
        <f t="shared" si="473"/>
        <v>669.94222202975641</v>
      </c>
      <c r="Y350" s="35">
        <f t="shared" si="473"/>
        <v>675.39993260923154</v>
      </c>
      <c r="Z350" s="35">
        <f t="shared" si="473"/>
        <v>686.68214944803879</v>
      </c>
      <c r="AA350" s="35">
        <f t="shared" si="473"/>
        <v>705.28275134173452</v>
      </c>
      <c r="AB350" s="35">
        <f t="shared" si="473"/>
        <v>705.80171909926185</v>
      </c>
      <c r="AC350" s="35">
        <f t="shared" si="473"/>
        <v>710.65444225551755</v>
      </c>
      <c r="AD350" s="35">
        <f t="shared" si="473"/>
        <v>733.43115374474121</v>
      </c>
      <c r="AE350" s="35">
        <f t="shared" si="473"/>
        <v>763.31404837947969</v>
      </c>
      <c r="AF350" s="35">
        <f t="shared" si="473"/>
        <v>794.02441164451716</v>
      </c>
      <c r="AG350" s="35">
        <f t="shared" si="473"/>
        <v>826.54136949676661</v>
      </c>
      <c r="AH350" s="35">
        <f t="shared" si="473"/>
        <v>862.74026135207384</v>
      </c>
      <c r="AI350" s="35">
        <f t="shared" si="473"/>
        <v>899.5601125165615</v>
      </c>
      <c r="AJ350" s="35">
        <f t="shared" si="473"/>
        <v>938.41275861621125</v>
      </c>
      <c r="AK350" s="35">
        <f t="shared" si="473"/>
        <v>979.38138429846867</v>
      </c>
      <c r="AL350" s="35">
        <f t="shared" si="473"/>
        <v>1021.3454926167665</v>
      </c>
      <c r="AM350" s="35">
        <f t="shared" si="473"/>
        <v>1066.8231197778216</v>
      </c>
      <c r="AN350" s="35">
        <f t="shared" si="473"/>
        <v>1114.5055223484192</v>
      </c>
      <c r="AO350" s="35">
        <f t="shared" si="473"/>
        <v>1164.4976988829635</v>
      </c>
      <c r="AP350" s="35">
        <f t="shared" si="473"/>
        <v>1216.9081366624114</v>
      </c>
      <c r="AQ350" s="35">
        <f t="shared" si="473"/>
        <v>1271.4078631568273</v>
      </c>
      <c r="AR350" s="35">
        <f t="shared" si="473"/>
        <v>1327.9898077675721</v>
      </c>
      <c r="AS350" s="35">
        <f t="shared" si="473"/>
        <v>1387.1046822537141</v>
      </c>
      <c r="AT350" s="35">
        <f t="shared" si="473"/>
        <v>1448.8618465033569</v>
      </c>
      <c r="AU350" s="35">
        <f t="shared" si="473"/>
        <v>1511.8094525253359</v>
      </c>
      <c r="AV350" s="35">
        <f t="shared" si="473"/>
        <v>1576.7802444599836</v>
      </c>
      <c r="AW350" s="35">
        <f t="shared" si="473"/>
        <v>1651.3873336874872</v>
      </c>
      <c r="AX350" s="35">
        <f t="shared" ref="AX350:BS350" si="474">AX342+AX375+AX298+AX329+AX347</f>
        <v>1726.2701586680839</v>
      </c>
      <c r="AY350" s="35">
        <f t="shared" si="474"/>
        <v>1799.6070298384595</v>
      </c>
      <c r="AZ350" s="35">
        <f t="shared" si="474"/>
        <v>1873.8356744166579</v>
      </c>
      <c r="BA350" s="35">
        <f t="shared" si="474"/>
        <v>1949.2513236162945</v>
      </c>
      <c r="BB350" s="35">
        <f t="shared" si="474"/>
        <v>2031.5033362681356</v>
      </c>
      <c r="BC350" s="35">
        <f t="shared" si="474"/>
        <v>2116.2486595173004</v>
      </c>
      <c r="BD350" s="35">
        <f t="shared" si="474"/>
        <v>2202.6298680489163</v>
      </c>
      <c r="BE350" s="35">
        <f t="shared" si="474"/>
        <v>2292.3279098295689</v>
      </c>
      <c r="BF350" s="35">
        <f t="shared" si="474"/>
        <v>2388.686471261416</v>
      </c>
      <c r="BG350" s="35">
        <f t="shared" si="474"/>
        <v>2488.7198973748436</v>
      </c>
      <c r="BH350" s="35">
        <f t="shared" si="474"/>
        <v>2595.0623307724536</v>
      </c>
      <c r="BI350" s="35">
        <f t="shared" si="474"/>
        <v>2706.0613968690432</v>
      </c>
      <c r="BJ350" s="35">
        <f t="shared" si="474"/>
        <v>2818.8024409765003</v>
      </c>
      <c r="BK350" s="35">
        <f t="shared" si="474"/>
        <v>2938.4152601823139</v>
      </c>
      <c r="BL350" s="35">
        <f t="shared" si="474"/>
        <v>3060.8270481771369</v>
      </c>
      <c r="BM350" s="35">
        <f t="shared" si="474"/>
        <v>3191.4704328955054</v>
      </c>
      <c r="BN350" s="35">
        <f t="shared" si="474"/>
        <v>3330.9435546215464</v>
      </c>
      <c r="BO350" s="35">
        <f t="shared" si="474"/>
        <v>3476.952653915615</v>
      </c>
      <c r="BP350" s="35">
        <f t="shared" si="474"/>
        <v>3628.0953184602913</v>
      </c>
      <c r="BQ350" s="35">
        <f t="shared" si="474"/>
        <v>3787.9430118464943</v>
      </c>
      <c r="BR350" s="35">
        <f t="shared" si="474"/>
        <v>3955.1209888342173</v>
      </c>
      <c r="BS350" s="35">
        <f t="shared" si="474"/>
        <v>4130.0376092255574</v>
      </c>
    </row>
    <row r="351" spans="6:71">
      <c r="F351" t="s">
        <v>203</v>
      </c>
      <c r="R351" s="35">
        <f>R349-R350</f>
        <v>49.790567527343228</v>
      </c>
      <c r="S351" s="35">
        <f t="shared" ref="S351:BS351" si="475">S349-S350</f>
        <v>60.537406388057207</v>
      </c>
      <c r="T351" s="35">
        <f t="shared" si="475"/>
        <v>67.900319824132566</v>
      </c>
      <c r="U351" s="35">
        <f t="shared" si="475"/>
        <v>66.943176848348116</v>
      </c>
      <c r="V351" s="35">
        <f t="shared" si="475"/>
        <v>115.40980989342461</v>
      </c>
      <c r="W351" s="35">
        <f t="shared" si="475"/>
        <v>121.96580289155088</v>
      </c>
      <c r="X351" s="35">
        <f t="shared" si="475"/>
        <v>121.91846558243105</v>
      </c>
      <c r="Y351" s="35">
        <f t="shared" si="475"/>
        <v>58.110242916973675</v>
      </c>
      <c r="Z351" s="35">
        <f t="shared" si="475"/>
        <v>44.691161351228402</v>
      </c>
      <c r="AA351" s="35">
        <f t="shared" si="475"/>
        <v>37.352231412751166</v>
      </c>
      <c r="AB351" s="35">
        <f t="shared" si="475"/>
        <v>-54.684869074452877</v>
      </c>
      <c r="AC351" s="35">
        <f t="shared" si="475"/>
        <v>-44.984393494225742</v>
      </c>
      <c r="AD351" s="35">
        <f t="shared" si="475"/>
        <v>-44.244511753858092</v>
      </c>
      <c r="AE351" s="35">
        <f t="shared" si="475"/>
        <v>-46.962477390797289</v>
      </c>
      <c r="AF351" s="35">
        <f t="shared" si="475"/>
        <v>-49.30968089146279</v>
      </c>
      <c r="AG351" s="35">
        <f t="shared" si="475"/>
        <v>-49.683532954906923</v>
      </c>
      <c r="AH351" s="35">
        <f t="shared" si="475"/>
        <v>-52.393813046590481</v>
      </c>
      <c r="AI351" s="35">
        <f t="shared" si="475"/>
        <v>-53.312947957971119</v>
      </c>
      <c r="AJ351" s="35">
        <f t="shared" si="475"/>
        <v>-54.092175080476864</v>
      </c>
      <c r="AK351" s="35">
        <f t="shared" si="475"/>
        <v>-54.684584473109453</v>
      </c>
      <c r="AL351" s="35">
        <f t="shared" si="475"/>
        <v>-51.671503172393727</v>
      </c>
      <c r="AM351" s="35">
        <f t="shared" si="475"/>
        <v>-49.54843512537559</v>
      </c>
      <c r="AN351" s="35">
        <f t="shared" si="475"/>
        <v>-46.905172217367181</v>
      </c>
      <c r="AO351" s="35">
        <f t="shared" si="475"/>
        <v>-43.727027745860141</v>
      </c>
      <c r="AP351" s="35">
        <f t="shared" si="475"/>
        <v>-15.56868898239577</v>
      </c>
      <c r="AQ351" s="35">
        <f t="shared" si="475"/>
        <v>1.5534790607684954</v>
      </c>
      <c r="AR351" s="35">
        <f t="shared" si="475"/>
        <v>7.3058804779686852</v>
      </c>
      <c r="AS351" s="35">
        <f t="shared" si="475"/>
        <v>13.854855978700243</v>
      </c>
      <c r="AT351" s="35">
        <f t="shared" si="475"/>
        <v>21.250636920302441</v>
      </c>
      <c r="AU351" s="35">
        <f t="shared" si="475"/>
        <v>40.453614850204985</v>
      </c>
      <c r="AV351" s="35">
        <f t="shared" si="475"/>
        <v>60.642728727327267</v>
      </c>
      <c r="AW351" s="35">
        <f t="shared" si="475"/>
        <v>72.915036240182417</v>
      </c>
      <c r="AX351" s="35">
        <f t="shared" si="475"/>
        <v>88.217151988511887</v>
      </c>
      <c r="AY351" s="35">
        <f t="shared" si="475"/>
        <v>109.68474313058277</v>
      </c>
      <c r="AZ351" s="35">
        <f t="shared" si="475"/>
        <v>132.40028184838934</v>
      </c>
      <c r="BA351" s="35">
        <f t="shared" si="475"/>
        <v>151.65699180771162</v>
      </c>
      <c r="BB351" s="35">
        <f t="shared" si="475"/>
        <v>162.07259653044775</v>
      </c>
      <c r="BC351" s="35">
        <f t="shared" si="475"/>
        <v>179.92511954796464</v>
      </c>
      <c r="BD351" s="35">
        <f t="shared" si="475"/>
        <v>199.62278309150179</v>
      </c>
      <c r="BE351" s="35">
        <f t="shared" si="475"/>
        <v>213.88191424479646</v>
      </c>
      <c r="BF351" s="35">
        <f t="shared" si="475"/>
        <v>226.6548209319958</v>
      </c>
      <c r="BG351" s="35">
        <f t="shared" si="475"/>
        <v>254.93287750847776</v>
      </c>
      <c r="BH351" s="35">
        <f t="shared" si="475"/>
        <v>280.83155827897417</v>
      </c>
      <c r="BI351" s="35">
        <f t="shared" si="475"/>
        <v>308.21661958136701</v>
      </c>
      <c r="BJ351" s="35">
        <f t="shared" si="475"/>
        <v>322.8255748462625</v>
      </c>
      <c r="BK351" s="35">
        <f t="shared" si="475"/>
        <v>327.28017881199958</v>
      </c>
      <c r="BL351" s="35">
        <f t="shared" si="475"/>
        <v>331.44315171481503</v>
      </c>
      <c r="BM351" s="35">
        <f t="shared" si="475"/>
        <v>336.72871751799312</v>
      </c>
      <c r="BN351" s="35">
        <f t="shared" si="475"/>
        <v>345.68892949241581</v>
      </c>
      <c r="BO351" s="35">
        <f t="shared" si="475"/>
        <v>361.06891628483299</v>
      </c>
      <c r="BP351" s="35">
        <f t="shared" si="475"/>
        <v>391.11049389758864</v>
      </c>
      <c r="BQ351" s="35">
        <f t="shared" si="475"/>
        <v>403.35662825075906</v>
      </c>
      <c r="BR351" s="35">
        <f t="shared" si="475"/>
        <v>414.62802425153859</v>
      </c>
      <c r="BS351" s="35">
        <f t="shared" si="475"/>
        <v>424.87120245774622</v>
      </c>
    </row>
    <row r="352" spans="6:71">
      <c r="F352" t="s">
        <v>224</v>
      </c>
      <c r="Q352" s="36">
        <f>Q305</f>
        <v>0</v>
      </c>
      <c r="R352" s="35">
        <f>IF(R353&lt;0,R353,0)</f>
        <v>0</v>
      </c>
      <c r="S352" s="35">
        <f t="shared" ref="S352:BS352" si="476">IF(S353&lt;0,S353,0)</f>
        <v>0</v>
      </c>
      <c r="T352" s="35">
        <f t="shared" si="476"/>
        <v>0</v>
      </c>
      <c r="U352" s="35">
        <f t="shared" si="476"/>
        <v>0</v>
      </c>
      <c r="V352" s="35">
        <f t="shared" si="476"/>
        <v>0</v>
      </c>
      <c r="W352" s="35">
        <f t="shared" si="476"/>
        <v>0</v>
      </c>
      <c r="X352" s="35">
        <f t="shared" si="476"/>
        <v>0</v>
      </c>
      <c r="Y352" s="35">
        <f t="shared" si="476"/>
        <v>0</v>
      </c>
      <c r="Z352" s="35">
        <f t="shared" si="476"/>
        <v>0</v>
      </c>
      <c r="AA352" s="35">
        <f t="shared" si="476"/>
        <v>0</v>
      </c>
      <c r="AB352" s="35">
        <f t="shared" si="476"/>
        <v>-54.684869074452877</v>
      </c>
      <c r="AC352" s="35">
        <f t="shared" si="476"/>
        <v>-99.669262568678619</v>
      </c>
      <c r="AD352" s="35">
        <f t="shared" si="476"/>
        <v>-143.91377432253671</v>
      </c>
      <c r="AE352" s="35">
        <f t="shared" si="476"/>
        <v>-190.876251713334</v>
      </c>
      <c r="AF352" s="35">
        <f t="shared" si="476"/>
        <v>-240.18593260479679</v>
      </c>
      <c r="AG352" s="35">
        <f t="shared" si="476"/>
        <v>-289.86946555970371</v>
      </c>
      <c r="AH352" s="35">
        <f t="shared" si="476"/>
        <v>-342.26327860629419</v>
      </c>
      <c r="AI352" s="35">
        <f t="shared" si="476"/>
        <v>-395.57622656426531</v>
      </c>
      <c r="AJ352" s="35">
        <f t="shared" si="476"/>
        <v>-449.66840164474218</v>
      </c>
      <c r="AK352" s="35">
        <f t="shared" si="476"/>
        <v>-504.35298611785163</v>
      </c>
      <c r="AL352" s="35">
        <f t="shared" si="476"/>
        <v>-556.02448929024536</v>
      </c>
      <c r="AM352" s="35">
        <f t="shared" si="476"/>
        <v>-605.57292441562095</v>
      </c>
      <c r="AN352" s="35">
        <f t="shared" si="476"/>
        <v>-652.47809663298813</v>
      </c>
      <c r="AO352" s="35">
        <f t="shared" si="476"/>
        <v>-696.20512437884827</v>
      </c>
      <c r="AP352" s="35">
        <f t="shared" si="476"/>
        <v>-711.77381336124404</v>
      </c>
      <c r="AQ352" s="35">
        <f t="shared" si="476"/>
        <v>-710.22033430047554</v>
      </c>
      <c r="AR352" s="35">
        <f t="shared" si="476"/>
        <v>-702.91445382250686</v>
      </c>
      <c r="AS352" s="35">
        <f t="shared" si="476"/>
        <v>-689.05959784380661</v>
      </c>
      <c r="AT352" s="35">
        <f t="shared" si="476"/>
        <v>-667.80896092350417</v>
      </c>
      <c r="AU352" s="35">
        <f t="shared" si="476"/>
        <v>-627.35534607329919</v>
      </c>
      <c r="AV352" s="35">
        <f t="shared" si="476"/>
        <v>-566.71261734597192</v>
      </c>
      <c r="AW352" s="35">
        <f t="shared" si="476"/>
        <v>-493.7975811057895</v>
      </c>
      <c r="AX352" s="35">
        <f t="shared" si="476"/>
        <v>-405.58042911727762</v>
      </c>
      <c r="AY352" s="35">
        <f t="shared" si="476"/>
        <v>-295.89568598669484</v>
      </c>
      <c r="AZ352" s="35">
        <f t="shared" si="476"/>
        <v>-163.4954041383055</v>
      </c>
      <c r="BA352" s="35">
        <f t="shared" si="476"/>
        <v>-11.838412330593883</v>
      </c>
      <c r="BB352" s="35">
        <f t="shared" si="476"/>
        <v>0</v>
      </c>
      <c r="BC352" s="35">
        <f t="shared" si="476"/>
        <v>0</v>
      </c>
      <c r="BD352" s="35">
        <f t="shared" si="476"/>
        <v>0</v>
      </c>
      <c r="BE352" s="35">
        <f t="shared" si="476"/>
        <v>0</v>
      </c>
      <c r="BF352" s="35">
        <f t="shared" si="476"/>
        <v>0</v>
      </c>
      <c r="BG352" s="35">
        <f t="shared" si="476"/>
        <v>0</v>
      </c>
      <c r="BH352" s="35">
        <f t="shared" si="476"/>
        <v>0</v>
      </c>
      <c r="BI352" s="35">
        <f t="shared" si="476"/>
        <v>0</v>
      </c>
      <c r="BJ352" s="35">
        <f t="shared" si="476"/>
        <v>0</v>
      </c>
      <c r="BK352" s="35">
        <f t="shared" si="476"/>
        <v>0</v>
      </c>
      <c r="BL352" s="35">
        <f t="shared" si="476"/>
        <v>0</v>
      </c>
      <c r="BM352" s="35">
        <f t="shared" si="476"/>
        <v>0</v>
      </c>
      <c r="BN352" s="35">
        <f t="shared" si="476"/>
        <v>0</v>
      </c>
      <c r="BO352" s="35">
        <f t="shared" si="476"/>
        <v>0</v>
      </c>
      <c r="BP352" s="35">
        <f t="shared" si="476"/>
        <v>0</v>
      </c>
      <c r="BQ352" s="35">
        <f t="shared" si="476"/>
        <v>0</v>
      </c>
      <c r="BR352" s="35">
        <f t="shared" si="476"/>
        <v>0</v>
      </c>
      <c r="BS352" s="35">
        <f t="shared" si="476"/>
        <v>0</v>
      </c>
    </row>
    <row r="353" spans="6:71">
      <c r="F353" t="s">
        <v>205</v>
      </c>
      <c r="R353" s="35">
        <f>R351+Q352</f>
        <v>49.790567527343228</v>
      </c>
      <c r="S353" s="35">
        <f t="shared" ref="S353:BS353" si="477">S351+R352</f>
        <v>60.537406388057207</v>
      </c>
      <c r="T353" s="35">
        <f t="shared" si="477"/>
        <v>67.900319824132566</v>
      </c>
      <c r="U353" s="35">
        <f t="shared" si="477"/>
        <v>66.943176848348116</v>
      </c>
      <c r="V353" s="35">
        <f t="shared" si="477"/>
        <v>115.40980989342461</v>
      </c>
      <c r="W353" s="35">
        <f t="shared" si="477"/>
        <v>121.96580289155088</v>
      </c>
      <c r="X353" s="35">
        <f t="shared" si="477"/>
        <v>121.91846558243105</v>
      </c>
      <c r="Y353" s="35">
        <f t="shared" si="477"/>
        <v>58.110242916973675</v>
      </c>
      <c r="Z353" s="35">
        <f t="shared" si="477"/>
        <v>44.691161351228402</v>
      </c>
      <c r="AA353" s="35">
        <f t="shared" si="477"/>
        <v>37.352231412751166</v>
      </c>
      <c r="AB353" s="35">
        <f t="shared" si="477"/>
        <v>-54.684869074452877</v>
      </c>
      <c r="AC353" s="35">
        <f t="shared" si="477"/>
        <v>-99.669262568678619</v>
      </c>
      <c r="AD353" s="35">
        <f t="shared" si="477"/>
        <v>-143.91377432253671</v>
      </c>
      <c r="AE353" s="35">
        <f t="shared" si="477"/>
        <v>-190.876251713334</v>
      </c>
      <c r="AF353" s="35">
        <f t="shared" si="477"/>
        <v>-240.18593260479679</v>
      </c>
      <c r="AG353" s="35">
        <f t="shared" si="477"/>
        <v>-289.86946555970371</v>
      </c>
      <c r="AH353" s="35">
        <f t="shared" si="477"/>
        <v>-342.26327860629419</v>
      </c>
      <c r="AI353" s="35">
        <f t="shared" si="477"/>
        <v>-395.57622656426531</v>
      </c>
      <c r="AJ353" s="35">
        <f t="shared" si="477"/>
        <v>-449.66840164474218</v>
      </c>
      <c r="AK353" s="35">
        <f t="shared" si="477"/>
        <v>-504.35298611785163</v>
      </c>
      <c r="AL353" s="35">
        <f t="shared" si="477"/>
        <v>-556.02448929024536</v>
      </c>
      <c r="AM353" s="35">
        <f t="shared" si="477"/>
        <v>-605.57292441562095</v>
      </c>
      <c r="AN353" s="35">
        <f t="shared" si="477"/>
        <v>-652.47809663298813</v>
      </c>
      <c r="AO353" s="35">
        <f t="shared" si="477"/>
        <v>-696.20512437884827</v>
      </c>
      <c r="AP353" s="35">
        <f t="shared" si="477"/>
        <v>-711.77381336124404</v>
      </c>
      <c r="AQ353" s="35">
        <f t="shared" si="477"/>
        <v>-710.22033430047554</v>
      </c>
      <c r="AR353" s="35">
        <f t="shared" si="477"/>
        <v>-702.91445382250686</v>
      </c>
      <c r="AS353" s="35">
        <f t="shared" si="477"/>
        <v>-689.05959784380661</v>
      </c>
      <c r="AT353" s="35">
        <f t="shared" si="477"/>
        <v>-667.80896092350417</v>
      </c>
      <c r="AU353" s="35">
        <f t="shared" si="477"/>
        <v>-627.35534607329919</v>
      </c>
      <c r="AV353" s="35">
        <f t="shared" si="477"/>
        <v>-566.71261734597192</v>
      </c>
      <c r="AW353" s="35">
        <f t="shared" si="477"/>
        <v>-493.7975811057895</v>
      </c>
      <c r="AX353" s="35">
        <f t="shared" si="477"/>
        <v>-405.58042911727762</v>
      </c>
      <c r="AY353" s="35">
        <f t="shared" si="477"/>
        <v>-295.89568598669484</v>
      </c>
      <c r="AZ353" s="35">
        <f t="shared" si="477"/>
        <v>-163.4954041383055</v>
      </c>
      <c r="BA353" s="35">
        <f t="shared" si="477"/>
        <v>-11.838412330593883</v>
      </c>
      <c r="BB353" s="35">
        <f t="shared" si="477"/>
        <v>150.23418419985387</v>
      </c>
      <c r="BC353" s="35">
        <f t="shared" si="477"/>
        <v>179.92511954796464</v>
      </c>
      <c r="BD353" s="35">
        <f t="shared" si="477"/>
        <v>199.62278309150179</v>
      </c>
      <c r="BE353" s="35">
        <f t="shared" si="477"/>
        <v>213.88191424479646</v>
      </c>
      <c r="BF353" s="35">
        <f t="shared" si="477"/>
        <v>226.6548209319958</v>
      </c>
      <c r="BG353" s="35">
        <f t="shared" si="477"/>
        <v>254.93287750847776</v>
      </c>
      <c r="BH353" s="35">
        <f t="shared" si="477"/>
        <v>280.83155827897417</v>
      </c>
      <c r="BI353" s="35">
        <f t="shared" si="477"/>
        <v>308.21661958136701</v>
      </c>
      <c r="BJ353" s="35">
        <f t="shared" si="477"/>
        <v>322.8255748462625</v>
      </c>
      <c r="BK353" s="35">
        <f t="shared" si="477"/>
        <v>327.28017881199958</v>
      </c>
      <c r="BL353" s="35">
        <f t="shared" si="477"/>
        <v>331.44315171481503</v>
      </c>
      <c r="BM353" s="35">
        <f t="shared" si="477"/>
        <v>336.72871751799312</v>
      </c>
      <c r="BN353" s="35">
        <f t="shared" si="477"/>
        <v>345.68892949241581</v>
      </c>
      <c r="BO353" s="35">
        <f t="shared" si="477"/>
        <v>361.06891628483299</v>
      </c>
      <c r="BP353" s="35">
        <f t="shared" si="477"/>
        <v>391.11049389758864</v>
      </c>
      <c r="BQ353" s="35">
        <f t="shared" si="477"/>
        <v>403.35662825075906</v>
      </c>
      <c r="BR353" s="35">
        <f t="shared" si="477"/>
        <v>414.62802425153859</v>
      </c>
      <c r="BS353" s="35">
        <f t="shared" si="477"/>
        <v>424.87120245774622</v>
      </c>
    </row>
    <row r="354" spans="6:71">
      <c r="F354" t="s">
        <v>202</v>
      </c>
      <c r="R354" s="35">
        <f t="shared" ref="R354:AW354" si="478">MAX(0,(R165+R166+R168+R169-R350+Q352+R321)*$O$340/(1-(1-$O$17)*$O$340))</f>
        <v>0</v>
      </c>
      <c r="S354" s="35">
        <f t="shared" si="478"/>
        <v>0</v>
      </c>
      <c r="T354" s="35">
        <f t="shared" si="478"/>
        <v>0</v>
      </c>
      <c r="U354" s="35">
        <f t="shared" si="478"/>
        <v>0</v>
      </c>
      <c r="V354" s="35">
        <f t="shared" si="478"/>
        <v>35.925409431556666</v>
      </c>
      <c r="W354" s="35">
        <f t="shared" si="478"/>
        <v>37.917048738946598</v>
      </c>
      <c r="X354" s="35">
        <f t="shared" si="478"/>
        <v>37.929386435755241</v>
      </c>
      <c r="Y354" s="35">
        <f t="shared" si="478"/>
        <v>18.815365954934915</v>
      </c>
      <c r="Z354" s="35">
        <f t="shared" si="478"/>
        <v>14.827304288681495</v>
      </c>
      <c r="AA354" s="35">
        <f t="shared" si="478"/>
        <v>12.667140131716501</v>
      </c>
      <c r="AB354" s="35">
        <f t="shared" si="478"/>
        <v>0</v>
      </c>
      <c r="AC354" s="35">
        <f t="shared" si="478"/>
        <v>0</v>
      </c>
      <c r="AD354" s="35">
        <f t="shared" si="478"/>
        <v>0</v>
      </c>
      <c r="AE354" s="35">
        <f t="shared" si="478"/>
        <v>0</v>
      </c>
      <c r="AF354" s="35">
        <f t="shared" si="478"/>
        <v>0</v>
      </c>
      <c r="AG354" s="35">
        <f t="shared" si="478"/>
        <v>0</v>
      </c>
      <c r="AH354" s="35">
        <f t="shared" si="478"/>
        <v>0</v>
      </c>
      <c r="AI354" s="35">
        <f t="shared" si="478"/>
        <v>0</v>
      </c>
      <c r="AJ354" s="35">
        <f t="shared" si="478"/>
        <v>0</v>
      </c>
      <c r="AK354" s="35">
        <f t="shared" si="478"/>
        <v>0</v>
      </c>
      <c r="AL354" s="35">
        <f t="shared" si="478"/>
        <v>0</v>
      </c>
      <c r="AM354" s="35">
        <f t="shared" si="478"/>
        <v>0</v>
      </c>
      <c r="AN354" s="35">
        <f t="shared" si="478"/>
        <v>0</v>
      </c>
      <c r="AO354" s="35">
        <f t="shared" si="478"/>
        <v>0</v>
      </c>
      <c r="AP354" s="35">
        <f t="shared" si="478"/>
        <v>0</v>
      </c>
      <c r="AQ354" s="35">
        <f t="shared" si="478"/>
        <v>0</v>
      </c>
      <c r="AR354" s="35">
        <f t="shared" si="478"/>
        <v>0</v>
      </c>
      <c r="AS354" s="35">
        <f t="shared" si="478"/>
        <v>0</v>
      </c>
      <c r="AT354" s="35">
        <f t="shared" si="478"/>
        <v>0</v>
      </c>
      <c r="AU354" s="35">
        <f t="shared" si="478"/>
        <v>0</v>
      </c>
      <c r="AV354" s="35">
        <f t="shared" si="478"/>
        <v>0</v>
      </c>
      <c r="AW354" s="35">
        <f t="shared" si="478"/>
        <v>0</v>
      </c>
      <c r="AX354" s="35">
        <f t="shared" ref="AX354:BS354" si="479">MAX(0,(AX165+AX166+AX168+AX169-AX350+AW352+AX321)*$O$340/(1-(1-$O$17)*$O$340))</f>
        <v>0</v>
      </c>
      <c r="AY354" s="35">
        <f t="shared" si="479"/>
        <v>0</v>
      </c>
      <c r="AZ354" s="35">
        <f t="shared" si="479"/>
        <v>0</v>
      </c>
      <c r="BA354" s="35">
        <f t="shared" si="479"/>
        <v>0</v>
      </c>
      <c r="BB354" s="35">
        <f t="shared" si="479"/>
        <v>51.479446327762609</v>
      </c>
      <c r="BC354" s="35">
        <f t="shared" si="479"/>
        <v>61.653381912495021</v>
      </c>
      <c r="BD354" s="35">
        <f t="shared" si="479"/>
        <v>68.403009625871547</v>
      </c>
      <c r="BE354" s="35">
        <f t="shared" si="479"/>
        <v>73.289062562465944</v>
      </c>
      <c r="BF354" s="35">
        <f t="shared" si="479"/>
        <v>77.66584383734866</v>
      </c>
      <c r="BG354" s="35">
        <f t="shared" si="479"/>
        <v>87.355640494052921</v>
      </c>
      <c r="BH354" s="35">
        <f t="shared" si="479"/>
        <v>96.230117057329807</v>
      </c>
      <c r="BI354" s="35">
        <f t="shared" si="479"/>
        <v>105.61391876003439</v>
      </c>
      <c r="BJ354" s="35">
        <f t="shared" si="479"/>
        <v>110.61984289420759</v>
      </c>
      <c r="BK354" s="35">
        <f t="shared" si="479"/>
        <v>112.1462634421472</v>
      </c>
      <c r="BL354" s="35">
        <f t="shared" si="479"/>
        <v>113.5727533003364</v>
      </c>
      <c r="BM354" s="35">
        <f t="shared" si="479"/>
        <v>115.38391234197366</v>
      </c>
      <c r="BN354" s="35">
        <f t="shared" si="479"/>
        <v>116.89778165028136</v>
      </c>
      <c r="BO354" s="35">
        <f t="shared" si="479"/>
        <v>116.10104754489066</v>
      </c>
      <c r="BP354" s="35">
        <f t="shared" si="479"/>
        <v>125.45010823687407</v>
      </c>
      <c r="BQ354" s="35">
        <f t="shared" si="479"/>
        <v>129.47470049170752</v>
      </c>
      <c r="BR354" s="35">
        <f t="shared" si="479"/>
        <v>133.2234896443897</v>
      </c>
      <c r="BS354" s="35">
        <f t="shared" si="479"/>
        <v>136.68145210410887</v>
      </c>
    </row>
    <row r="355" spans="6:71">
      <c r="F355" t="s">
        <v>184</v>
      </c>
      <c r="R355" s="35">
        <f>IF(R353&gt;0,R353*$O$340,0)</f>
        <v>14.937170258202968</v>
      </c>
      <c r="S355" s="35">
        <f t="shared" ref="S355:BS355" si="480">IF(S353&gt;0,S353*$O$340,0)</f>
        <v>18.161221916417162</v>
      </c>
      <c r="T355" s="35">
        <f t="shared" si="480"/>
        <v>20.370095947239768</v>
      </c>
      <c r="U355" s="35">
        <f t="shared" si="480"/>
        <v>20.082953054504433</v>
      </c>
      <c r="V355" s="35">
        <f t="shared" si="480"/>
        <v>34.622942968027381</v>
      </c>
      <c r="W355" s="35">
        <f t="shared" si="480"/>
        <v>36.58974086746526</v>
      </c>
      <c r="X355" s="35">
        <f t="shared" si="480"/>
        <v>36.575539674729313</v>
      </c>
      <c r="Y355" s="35">
        <f t="shared" si="480"/>
        <v>17.433072875092101</v>
      </c>
      <c r="Z355" s="35">
        <f t="shared" si="480"/>
        <v>13.40734840536852</v>
      </c>
      <c r="AA355" s="35">
        <f t="shared" si="480"/>
        <v>11.20566942382535</v>
      </c>
      <c r="AB355" s="35">
        <f t="shared" si="480"/>
        <v>0</v>
      </c>
      <c r="AC355" s="35">
        <f t="shared" si="480"/>
        <v>0</v>
      </c>
      <c r="AD355" s="35">
        <f t="shared" si="480"/>
        <v>0</v>
      </c>
      <c r="AE355" s="35">
        <f t="shared" si="480"/>
        <v>0</v>
      </c>
      <c r="AF355" s="35">
        <f t="shared" si="480"/>
        <v>0</v>
      </c>
      <c r="AG355" s="35">
        <f t="shared" si="480"/>
        <v>0</v>
      </c>
      <c r="AH355" s="35">
        <f t="shared" si="480"/>
        <v>0</v>
      </c>
      <c r="AI355" s="35">
        <f t="shared" si="480"/>
        <v>0</v>
      </c>
      <c r="AJ355" s="35">
        <f t="shared" si="480"/>
        <v>0</v>
      </c>
      <c r="AK355" s="35">
        <f t="shared" si="480"/>
        <v>0</v>
      </c>
      <c r="AL355" s="35">
        <f t="shared" si="480"/>
        <v>0</v>
      </c>
      <c r="AM355" s="35">
        <f t="shared" si="480"/>
        <v>0</v>
      </c>
      <c r="AN355" s="35">
        <f t="shared" si="480"/>
        <v>0</v>
      </c>
      <c r="AO355" s="35">
        <f t="shared" si="480"/>
        <v>0</v>
      </c>
      <c r="AP355" s="35">
        <f t="shared" si="480"/>
        <v>0</v>
      </c>
      <c r="AQ355" s="35">
        <f t="shared" si="480"/>
        <v>0</v>
      </c>
      <c r="AR355" s="35">
        <f t="shared" si="480"/>
        <v>0</v>
      </c>
      <c r="AS355" s="35">
        <f t="shared" si="480"/>
        <v>0</v>
      </c>
      <c r="AT355" s="35">
        <f t="shared" si="480"/>
        <v>0</v>
      </c>
      <c r="AU355" s="35">
        <f t="shared" si="480"/>
        <v>0</v>
      </c>
      <c r="AV355" s="35">
        <f t="shared" si="480"/>
        <v>0</v>
      </c>
      <c r="AW355" s="35">
        <f t="shared" si="480"/>
        <v>0</v>
      </c>
      <c r="AX355" s="35">
        <f t="shared" si="480"/>
        <v>0</v>
      </c>
      <c r="AY355" s="35">
        <f t="shared" si="480"/>
        <v>0</v>
      </c>
      <c r="AZ355" s="35">
        <f t="shared" si="480"/>
        <v>0</v>
      </c>
      <c r="BA355" s="35">
        <f t="shared" si="480"/>
        <v>0</v>
      </c>
      <c r="BB355" s="35">
        <f t="shared" si="480"/>
        <v>45.070255259956163</v>
      </c>
      <c r="BC355" s="35">
        <f t="shared" si="480"/>
        <v>53.977535864389388</v>
      </c>
      <c r="BD355" s="35">
        <f t="shared" si="480"/>
        <v>59.886834927450536</v>
      </c>
      <c r="BE355" s="35">
        <f t="shared" si="480"/>
        <v>64.16457427343893</v>
      </c>
      <c r="BF355" s="35">
        <f t="shared" si="480"/>
        <v>67.996446279598743</v>
      </c>
      <c r="BG355" s="35">
        <f t="shared" si="480"/>
        <v>76.479863252543325</v>
      </c>
      <c r="BH355" s="35">
        <f t="shared" si="480"/>
        <v>84.249467483692243</v>
      </c>
      <c r="BI355" s="35">
        <f t="shared" si="480"/>
        <v>92.464985874410104</v>
      </c>
      <c r="BJ355" s="35">
        <f t="shared" si="480"/>
        <v>96.847672453878744</v>
      </c>
      <c r="BK355" s="35">
        <f t="shared" si="480"/>
        <v>98.184053643599867</v>
      </c>
      <c r="BL355" s="35">
        <f t="shared" si="480"/>
        <v>99.432945514444512</v>
      </c>
      <c r="BM355" s="35">
        <f t="shared" si="480"/>
        <v>101.01861525539793</v>
      </c>
      <c r="BN355" s="35">
        <f t="shared" si="480"/>
        <v>103.70667884772475</v>
      </c>
      <c r="BO355" s="35">
        <f t="shared" si="480"/>
        <v>108.32067488544989</v>
      </c>
      <c r="BP355" s="35">
        <f t="shared" si="480"/>
        <v>117.33314816927658</v>
      </c>
      <c r="BQ355" s="35">
        <f t="shared" si="480"/>
        <v>121.00698847522771</v>
      </c>
      <c r="BR355" s="35">
        <f t="shared" si="480"/>
        <v>124.38840727546157</v>
      </c>
      <c r="BS355" s="35">
        <f t="shared" si="480"/>
        <v>127.46136073732386</v>
      </c>
    </row>
    <row r="356" spans="6:71">
      <c r="F356" t="s">
        <v>225</v>
      </c>
      <c r="R356" s="35">
        <f t="shared" ref="R356:AW356" si="481">R308-R355</f>
        <v>-8.3034392941043969</v>
      </c>
      <c r="S356" s="35">
        <f t="shared" si="481"/>
        <v>-8.5572475352185062</v>
      </c>
      <c r="T356" s="35">
        <f t="shared" si="481"/>
        <v>-8.7780316021913674</v>
      </c>
      <c r="U356" s="35">
        <f t="shared" si="481"/>
        <v>-8.9980112938205341</v>
      </c>
      <c r="V356" s="35">
        <f t="shared" si="481"/>
        <v>-9.1591115567862502</v>
      </c>
      <c r="W356" s="35">
        <f t="shared" si="481"/>
        <v>-9.3337995299751562</v>
      </c>
      <c r="X356" s="35">
        <f t="shared" si="481"/>
        <v>-9.520424411872817</v>
      </c>
      <c r="Y356" s="35">
        <f t="shared" si="481"/>
        <v>-9.7204625815452346</v>
      </c>
      <c r="Z356" s="35">
        <f t="shared" si="481"/>
        <v>-9.9853122557471803</v>
      </c>
      <c r="AA356" s="35">
        <f t="shared" si="481"/>
        <v>-10.277249837419333</v>
      </c>
      <c r="AB356" s="35">
        <f t="shared" si="481"/>
        <v>0</v>
      </c>
      <c r="AC356" s="35">
        <f t="shared" si="481"/>
        <v>0</v>
      </c>
      <c r="AD356" s="35">
        <f t="shared" si="481"/>
        <v>0</v>
      </c>
      <c r="AE356" s="35">
        <f t="shared" si="481"/>
        <v>0</v>
      </c>
      <c r="AF356" s="35">
        <f t="shared" si="481"/>
        <v>0</v>
      </c>
      <c r="AG356" s="35">
        <f t="shared" si="481"/>
        <v>0</v>
      </c>
      <c r="AH356" s="35">
        <f t="shared" si="481"/>
        <v>0</v>
      </c>
      <c r="AI356" s="35">
        <f t="shared" si="481"/>
        <v>0</v>
      </c>
      <c r="AJ356" s="35">
        <f t="shared" si="481"/>
        <v>0</v>
      </c>
      <c r="AK356" s="35">
        <f t="shared" si="481"/>
        <v>0</v>
      </c>
      <c r="AL356" s="35">
        <f t="shared" si="481"/>
        <v>0</v>
      </c>
      <c r="AM356" s="35">
        <f t="shared" si="481"/>
        <v>0</v>
      </c>
      <c r="AN356" s="35">
        <f t="shared" si="481"/>
        <v>0</v>
      </c>
      <c r="AO356" s="35">
        <f t="shared" si="481"/>
        <v>0</v>
      </c>
      <c r="AP356" s="35">
        <f t="shared" si="481"/>
        <v>0</v>
      </c>
      <c r="AQ356" s="35">
        <f t="shared" si="481"/>
        <v>0</v>
      </c>
      <c r="AR356" s="35">
        <f t="shared" si="481"/>
        <v>0</v>
      </c>
      <c r="AS356" s="35">
        <f t="shared" si="481"/>
        <v>0</v>
      </c>
      <c r="AT356" s="35">
        <f t="shared" si="481"/>
        <v>0</v>
      </c>
      <c r="AU356" s="35">
        <f t="shared" si="481"/>
        <v>0</v>
      </c>
      <c r="AV356" s="35">
        <f t="shared" si="481"/>
        <v>0</v>
      </c>
      <c r="AW356" s="35">
        <f t="shared" si="481"/>
        <v>0</v>
      </c>
      <c r="AX356" s="35">
        <f t="shared" ref="AX356:BS356" si="482">AX308-AX355</f>
        <v>0</v>
      </c>
      <c r="AY356" s="35">
        <f t="shared" si="482"/>
        <v>0</v>
      </c>
      <c r="AZ356" s="35">
        <f t="shared" si="482"/>
        <v>0</v>
      </c>
      <c r="BA356" s="35">
        <f t="shared" si="482"/>
        <v>0</v>
      </c>
      <c r="BB356" s="35">
        <f t="shared" si="482"/>
        <v>-45.070255259956163</v>
      </c>
      <c r="BC356" s="35">
        <f t="shared" si="482"/>
        <v>-53.977535864389388</v>
      </c>
      <c r="BD356" s="35">
        <f t="shared" si="482"/>
        <v>-59.886834927450536</v>
      </c>
      <c r="BE356" s="35">
        <f t="shared" si="482"/>
        <v>-64.16457427343893</v>
      </c>
      <c r="BF356" s="35">
        <f t="shared" si="482"/>
        <v>-67.996446279598743</v>
      </c>
      <c r="BG356" s="35">
        <f t="shared" si="482"/>
        <v>-76.479863252543325</v>
      </c>
      <c r="BH356" s="35">
        <f t="shared" si="482"/>
        <v>-84.249467483692243</v>
      </c>
      <c r="BI356" s="35">
        <f t="shared" si="482"/>
        <v>-92.464985874410104</v>
      </c>
      <c r="BJ356" s="35">
        <f t="shared" si="482"/>
        <v>-96.847672453878744</v>
      </c>
      <c r="BK356" s="35">
        <f t="shared" si="482"/>
        <v>-98.184053643599867</v>
      </c>
      <c r="BL356" s="35">
        <f t="shared" si="482"/>
        <v>-99.432945514444512</v>
      </c>
      <c r="BM356" s="35">
        <f t="shared" si="482"/>
        <v>-101.01861525539793</v>
      </c>
      <c r="BN356" s="35">
        <f t="shared" si="482"/>
        <v>-92.761530149705209</v>
      </c>
      <c r="BO356" s="35">
        <f t="shared" si="482"/>
        <v>-54.712580428436461</v>
      </c>
      <c r="BP356" s="35">
        <f t="shared" si="482"/>
        <v>-57.079506338808088</v>
      </c>
      <c r="BQ356" s="35">
        <f t="shared" si="482"/>
        <v>-59.546039119903341</v>
      </c>
      <c r="BR356" s="35">
        <f t="shared" si="482"/>
        <v>-62.129434650576513</v>
      </c>
      <c r="BS356" s="35">
        <f t="shared" si="482"/>
        <v>-64.836867402572167</v>
      </c>
    </row>
    <row r="358" spans="6:71">
      <c r="F358" t="s">
        <v>226</v>
      </c>
      <c r="R358" s="35">
        <f t="shared" ref="R358:AW358" si="483">((R308*$O$17)-(R355*$O$17))*-1</f>
        <v>4.8575119870510708</v>
      </c>
      <c r="S358" s="35">
        <f t="shared" si="483"/>
        <v>5.0059898081028269</v>
      </c>
      <c r="T358" s="35">
        <f t="shared" si="483"/>
        <v>5.1351484872819499</v>
      </c>
      <c r="U358" s="35">
        <f t="shared" si="483"/>
        <v>5.263836606885012</v>
      </c>
      <c r="V358" s="35">
        <f t="shared" si="483"/>
        <v>5.3580802607199551</v>
      </c>
      <c r="W358" s="35">
        <f t="shared" si="483"/>
        <v>5.4602727250354661</v>
      </c>
      <c r="X358" s="35">
        <f t="shared" si="483"/>
        <v>5.5694482809455987</v>
      </c>
      <c r="Y358" s="35">
        <f t="shared" si="483"/>
        <v>5.6864706102039619</v>
      </c>
      <c r="Z358" s="35">
        <f t="shared" si="483"/>
        <v>5.8414076696120993</v>
      </c>
      <c r="AA358" s="35">
        <f t="shared" si="483"/>
        <v>6.01219115489031</v>
      </c>
      <c r="AB358" s="35">
        <f t="shared" si="483"/>
        <v>0</v>
      </c>
      <c r="AC358" s="35">
        <f t="shared" si="483"/>
        <v>0</v>
      </c>
      <c r="AD358" s="35">
        <f t="shared" si="483"/>
        <v>0</v>
      </c>
      <c r="AE358" s="35">
        <f t="shared" si="483"/>
        <v>0</v>
      </c>
      <c r="AF358" s="35">
        <f t="shared" si="483"/>
        <v>0</v>
      </c>
      <c r="AG358" s="35">
        <f t="shared" si="483"/>
        <v>0</v>
      </c>
      <c r="AH358" s="35">
        <f t="shared" si="483"/>
        <v>0</v>
      </c>
      <c r="AI358" s="35">
        <f t="shared" si="483"/>
        <v>0</v>
      </c>
      <c r="AJ358" s="35">
        <f t="shared" si="483"/>
        <v>0</v>
      </c>
      <c r="AK358" s="35">
        <f t="shared" si="483"/>
        <v>0</v>
      </c>
      <c r="AL358" s="35">
        <f t="shared" si="483"/>
        <v>0</v>
      </c>
      <c r="AM358" s="35">
        <f t="shared" si="483"/>
        <v>0</v>
      </c>
      <c r="AN358" s="35">
        <f t="shared" si="483"/>
        <v>0</v>
      </c>
      <c r="AO358" s="35">
        <f t="shared" si="483"/>
        <v>0</v>
      </c>
      <c r="AP358" s="35">
        <f t="shared" si="483"/>
        <v>0</v>
      </c>
      <c r="AQ358" s="35">
        <f t="shared" si="483"/>
        <v>0</v>
      </c>
      <c r="AR358" s="35">
        <f t="shared" si="483"/>
        <v>0</v>
      </c>
      <c r="AS358" s="35">
        <f t="shared" si="483"/>
        <v>0</v>
      </c>
      <c r="AT358" s="35">
        <f t="shared" si="483"/>
        <v>0</v>
      </c>
      <c r="AU358" s="35">
        <f t="shared" si="483"/>
        <v>0</v>
      </c>
      <c r="AV358" s="35">
        <f t="shared" si="483"/>
        <v>0</v>
      </c>
      <c r="AW358" s="35">
        <f t="shared" si="483"/>
        <v>0</v>
      </c>
      <c r="AX358" s="35">
        <f t="shared" ref="AX358:BS358" si="484">((AX308*$O$17)-(AX355*$O$17))*-1</f>
        <v>0</v>
      </c>
      <c r="AY358" s="35">
        <f t="shared" si="484"/>
        <v>0</v>
      </c>
      <c r="AZ358" s="35">
        <f t="shared" si="484"/>
        <v>0</v>
      </c>
      <c r="BA358" s="35">
        <f t="shared" si="484"/>
        <v>0</v>
      </c>
      <c r="BB358" s="35">
        <f t="shared" si="484"/>
        <v>26.366099327074355</v>
      </c>
      <c r="BC358" s="35">
        <f t="shared" si="484"/>
        <v>31.576858480667791</v>
      </c>
      <c r="BD358" s="35">
        <f t="shared" si="484"/>
        <v>35.033798432558562</v>
      </c>
      <c r="BE358" s="35">
        <f t="shared" si="484"/>
        <v>37.53627594996177</v>
      </c>
      <c r="BF358" s="35">
        <f t="shared" si="484"/>
        <v>39.77792107356526</v>
      </c>
      <c r="BG358" s="35">
        <f t="shared" si="484"/>
        <v>44.740720002737845</v>
      </c>
      <c r="BH358" s="35">
        <f t="shared" si="484"/>
        <v>49.285938477959959</v>
      </c>
      <c r="BI358" s="35">
        <f t="shared" si="484"/>
        <v>54.092016736529906</v>
      </c>
      <c r="BJ358" s="35">
        <f t="shared" si="484"/>
        <v>56.655888385519063</v>
      </c>
      <c r="BK358" s="35">
        <f t="shared" si="484"/>
        <v>57.437671381505922</v>
      </c>
      <c r="BL358" s="35">
        <f t="shared" si="484"/>
        <v>58.168273125950037</v>
      </c>
      <c r="BM358" s="35">
        <f t="shared" si="484"/>
        <v>59.095889924407786</v>
      </c>
      <c r="BN358" s="35">
        <f t="shared" si="484"/>
        <v>54.265495137577545</v>
      </c>
      <c r="BO358" s="35">
        <f t="shared" si="484"/>
        <v>32.006859550635326</v>
      </c>
      <c r="BP358" s="35">
        <f t="shared" si="484"/>
        <v>33.391511208202736</v>
      </c>
      <c r="BQ358" s="35">
        <f t="shared" si="484"/>
        <v>34.83443288514345</v>
      </c>
      <c r="BR358" s="35">
        <f t="shared" si="484"/>
        <v>36.345719270587253</v>
      </c>
      <c r="BS358" s="35">
        <f t="shared" si="484"/>
        <v>37.929567430504719</v>
      </c>
    </row>
    <row r="360" spans="6:71">
      <c r="F360" t="s">
        <v>227</v>
      </c>
      <c r="R360" s="35">
        <f>R356+R358</f>
        <v>-3.4459273070533261</v>
      </c>
      <c r="S360" s="35">
        <f>S356+S358</f>
        <v>-3.5512577271156793</v>
      </c>
      <c r="T360" s="35">
        <f>T356+T358</f>
        <v>-3.6428831149094174</v>
      </c>
      <c r="U360" s="35">
        <f t="shared" ref="U360:BS360" si="485">U356+U358</f>
        <v>-3.7341746869355221</v>
      </c>
      <c r="V360" s="35">
        <f t="shared" si="485"/>
        <v>-3.8010312960662951</v>
      </c>
      <c r="W360" s="35">
        <f t="shared" si="485"/>
        <v>-3.87352680493969</v>
      </c>
      <c r="X360" s="35">
        <f t="shared" si="485"/>
        <v>-3.9509761309272182</v>
      </c>
      <c r="Y360" s="35">
        <f t="shared" si="485"/>
        <v>-4.0339919713412726</v>
      </c>
      <c r="Z360" s="35">
        <f t="shared" si="485"/>
        <v>-4.1439045861350809</v>
      </c>
      <c r="AA360" s="35">
        <f t="shared" si="485"/>
        <v>-4.2650586825290233</v>
      </c>
      <c r="AB360" s="35">
        <f t="shared" si="485"/>
        <v>0</v>
      </c>
      <c r="AC360" s="35">
        <f t="shared" si="485"/>
        <v>0</v>
      </c>
      <c r="AD360" s="35">
        <f t="shared" si="485"/>
        <v>0</v>
      </c>
      <c r="AE360" s="35">
        <f t="shared" si="485"/>
        <v>0</v>
      </c>
      <c r="AF360" s="35">
        <f t="shared" si="485"/>
        <v>0</v>
      </c>
      <c r="AG360" s="35">
        <f t="shared" si="485"/>
        <v>0</v>
      </c>
      <c r="AH360" s="35">
        <f t="shared" si="485"/>
        <v>0</v>
      </c>
      <c r="AI360" s="35">
        <f t="shared" si="485"/>
        <v>0</v>
      </c>
      <c r="AJ360" s="35">
        <f t="shared" si="485"/>
        <v>0</v>
      </c>
      <c r="AK360" s="35">
        <f t="shared" si="485"/>
        <v>0</v>
      </c>
      <c r="AL360" s="35">
        <f t="shared" si="485"/>
        <v>0</v>
      </c>
      <c r="AM360" s="35">
        <f t="shared" si="485"/>
        <v>0</v>
      </c>
      <c r="AN360" s="35">
        <f t="shared" si="485"/>
        <v>0</v>
      </c>
      <c r="AO360" s="35">
        <f t="shared" si="485"/>
        <v>0</v>
      </c>
      <c r="AP360" s="35">
        <f t="shared" si="485"/>
        <v>0</v>
      </c>
      <c r="AQ360" s="35">
        <f t="shared" si="485"/>
        <v>0</v>
      </c>
      <c r="AR360" s="35">
        <f t="shared" si="485"/>
        <v>0</v>
      </c>
      <c r="AS360" s="35">
        <f t="shared" si="485"/>
        <v>0</v>
      </c>
      <c r="AT360" s="35">
        <f t="shared" si="485"/>
        <v>0</v>
      </c>
      <c r="AU360" s="35">
        <f t="shared" si="485"/>
        <v>0</v>
      </c>
      <c r="AV360" s="35">
        <f t="shared" si="485"/>
        <v>0</v>
      </c>
      <c r="AW360" s="35">
        <f t="shared" si="485"/>
        <v>0</v>
      </c>
      <c r="AX360" s="35">
        <f t="shared" si="485"/>
        <v>0</v>
      </c>
      <c r="AY360" s="35">
        <f t="shared" si="485"/>
        <v>0</v>
      </c>
      <c r="AZ360" s="35">
        <f t="shared" si="485"/>
        <v>0</v>
      </c>
      <c r="BA360" s="35">
        <f t="shared" si="485"/>
        <v>0</v>
      </c>
      <c r="BB360" s="35">
        <f t="shared" si="485"/>
        <v>-18.704155932881807</v>
      </c>
      <c r="BC360" s="35">
        <f t="shared" si="485"/>
        <v>-22.400677383721597</v>
      </c>
      <c r="BD360" s="35">
        <f t="shared" si="485"/>
        <v>-24.853036494891974</v>
      </c>
      <c r="BE360" s="35">
        <f t="shared" si="485"/>
        <v>-26.628298323477161</v>
      </c>
      <c r="BF360" s="35">
        <f t="shared" si="485"/>
        <v>-28.218525206033483</v>
      </c>
      <c r="BG360" s="35">
        <f t="shared" si="485"/>
        <v>-31.73914324980548</v>
      </c>
      <c r="BH360" s="35">
        <f t="shared" si="485"/>
        <v>-34.963529005732283</v>
      </c>
      <c r="BI360" s="35">
        <f t="shared" si="485"/>
        <v>-38.372969137880197</v>
      </c>
      <c r="BJ360" s="35">
        <f t="shared" si="485"/>
        <v>-40.191784068359681</v>
      </c>
      <c r="BK360" s="35">
        <f t="shared" si="485"/>
        <v>-40.746382262093945</v>
      </c>
      <c r="BL360" s="35">
        <f t="shared" si="485"/>
        <v>-41.264672388494475</v>
      </c>
      <c r="BM360" s="35">
        <f t="shared" si="485"/>
        <v>-41.922725330990147</v>
      </c>
      <c r="BN360" s="35">
        <f t="shared" si="485"/>
        <v>-38.496035012127663</v>
      </c>
      <c r="BO360" s="35">
        <f t="shared" si="485"/>
        <v>-22.705720877801134</v>
      </c>
      <c r="BP360" s="35">
        <f t="shared" si="485"/>
        <v>-23.687995130605351</v>
      </c>
      <c r="BQ360" s="35">
        <f t="shared" si="485"/>
        <v>-24.711606234759891</v>
      </c>
      <c r="BR360" s="35">
        <f t="shared" si="485"/>
        <v>-25.78371537998926</v>
      </c>
      <c r="BS360" s="35">
        <f t="shared" si="485"/>
        <v>-26.907299972067449</v>
      </c>
    </row>
    <row r="361" spans="6:71">
      <c r="F361" t="s">
        <v>228</v>
      </c>
      <c r="L361" s="47" t="s">
        <v>229</v>
      </c>
      <c r="R361" s="35">
        <f t="shared" ref="R361:AW361" si="486">R360*R24</f>
        <v>-3.2954739557226262</v>
      </c>
      <c r="S361" s="35">
        <f t="shared" si="486"/>
        <v>-3.2525228384563603</v>
      </c>
      <c r="T361" s="35">
        <f t="shared" si="486"/>
        <v>-3.2003125491711115</v>
      </c>
      <c r="U361" s="35">
        <f t="shared" si="486"/>
        <v>-3.1516244527076815</v>
      </c>
      <c r="V361" s="35">
        <f t="shared" si="486"/>
        <v>-3.0820093306645004</v>
      </c>
      <c r="W361" s="35">
        <f t="shared" si="486"/>
        <v>-3.0173920547669604</v>
      </c>
      <c r="X361" s="35">
        <f t="shared" si="486"/>
        <v>-2.9568020850997097</v>
      </c>
      <c r="Y361" s="35">
        <f t="shared" si="486"/>
        <v>-2.9003175621320323</v>
      </c>
      <c r="Z361" s="35">
        <f t="shared" si="486"/>
        <v>-2.8622854508168944</v>
      </c>
      <c r="AA361" s="35">
        <f t="shared" si="486"/>
        <v>-2.8302244588883685</v>
      </c>
      <c r="AB361" s="35">
        <f t="shared" si="486"/>
        <v>0</v>
      </c>
      <c r="AC361" s="35">
        <f t="shared" si="486"/>
        <v>0</v>
      </c>
      <c r="AD361" s="35">
        <f t="shared" si="486"/>
        <v>0</v>
      </c>
      <c r="AE361" s="35">
        <f t="shared" si="486"/>
        <v>0</v>
      </c>
      <c r="AF361" s="35">
        <f t="shared" si="486"/>
        <v>0</v>
      </c>
      <c r="AG361" s="35">
        <f t="shared" si="486"/>
        <v>0</v>
      </c>
      <c r="AH361" s="35">
        <f t="shared" si="486"/>
        <v>0</v>
      </c>
      <c r="AI361" s="35">
        <f t="shared" si="486"/>
        <v>0</v>
      </c>
      <c r="AJ361" s="35">
        <f t="shared" si="486"/>
        <v>0</v>
      </c>
      <c r="AK361" s="35">
        <f t="shared" si="486"/>
        <v>0</v>
      </c>
      <c r="AL361" s="35">
        <f t="shared" si="486"/>
        <v>0</v>
      </c>
      <c r="AM361" s="35">
        <f t="shared" si="486"/>
        <v>0</v>
      </c>
      <c r="AN361" s="35">
        <f t="shared" si="486"/>
        <v>0</v>
      </c>
      <c r="AO361" s="35">
        <f t="shared" si="486"/>
        <v>0</v>
      </c>
      <c r="AP361" s="35">
        <f t="shared" si="486"/>
        <v>0</v>
      </c>
      <c r="AQ361" s="35">
        <f t="shared" si="486"/>
        <v>0</v>
      </c>
      <c r="AR361" s="35">
        <f t="shared" si="486"/>
        <v>0</v>
      </c>
      <c r="AS361" s="35">
        <f t="shared" si="486"/>
        <v>0</v>
      </c>
      <c r="AT361" s="35">
        <f t="shared" si="486"/>
        <v>0</v>
      </c>
      <c r="AU361" s="35">
        <f t="shared" si="486"/>
        <v>0</v>
      </c>
      <c r="AV361" s="35">
        <f t="shared" si="486"/>
        <v>0</v>
      </c>
      <c r="AW361" s="35">
        <f t="shared" si="486"/>
        <v>0</v>
      </c>
      <c r="AX361" s="35">
        <f t="shared" ref="AX361:BS361" si="487">AX360*AX24</f>
        <v>0</v>
      </c>
      <c r="AY361" s="35">
        <f t="shared" si="487"/>
        <v>0</v>
      </c>
      <c r="AZ361" s="35">
        <f t="shared" si="487"/>
        <v>0</v>
      </c>
      <c r="BA361" s="35">
        <f t="shared" si="487"/>
        <v>0</v>
      </c>
      <c r="BB361" s="35">
        <f t="shared" si="487"/>
        <v>-4.2056793185236838</v>
      </c>
      <c r="BC361" s="35">
        <f t="shared" si="487"/>
        <v>-4.8389581346652113</v>
      </c>
      <c r="BD361" s="35">
        <f t="shared" si="487"/>
        <v>-5.1577803581051205</v>
      </c>
      <c r="BE361" s="35">
        <f t="shared" si="487"/>
        <v>-5.3090824897049176</v>
      </c>
      <c r="BF361" s="35">
        <f t="shared" si="487"/>
        <v>-5.4050914311944718</v>
      </c>
      <c r="BG361" s="35">
        <f t="shared" si="487"/>
        <v>-5.8405884449149044</v>
      </c>
      <c r="BH361" s="35">
        <f t="shared" si="487"/>
        <v>-6.181150808372287</v>
      </c>
      <c r="BI361" s="35">
        <f t="shared" si="487"/>
        <v>-6.5173666784943425</v>
      </c>
      <c r="BJ361" s="35">
        <f t="shared" si="487"/>
        <v>-6.5580799815867374</v>
      </c>
      <c r="BK361" s="35">
        <f t="shared" si="487"/>
        <v>-6.3873564477075595</v>
      </c>
      <c r="BL361" s="35">
        <f t="shared" si="487"/>
        <v>-6.2144567808994751</v>
      </c>
      <c r="BM361" s="35">
        <f t="shared" si="487"/>
        <v>-6.0655048071429034</v>
      </c>
      <c r="BN361" s="35">
        <f t="shared" si="487"/>
        <v>-5.3508911593401534</v>
      </c>
      <c r="BO361" s="35">
        <f t="shared" si="487"/>
        <v>-3.0320620473910567</v>
      </c>
      <c r="BP361" s="35">
        <f t="shared" si="487"/>
        <v>-3.0389514908035475</v>
      </c>
      <c r="BQ361" s="35">
        <f t="shared" si="487"/>
        <v>-3.0457139379145044</v>
      </c>
      <c r="BR361" s="35">
        <f t="shared" si="487"/>
        <v>-3.0529965048790184</v>
      </c>
      <c r="BS361" s="35">
        <f t="shared" si="487"/>
        <v>-3.0608609595337044</v>
      </c>
    </row>
    <row r="363" spans="6:71">
      <c r="F363" s="38" t="s">
        <v>230</v>
      </c>
    </row>
    <row r="365" spans="6:71">
      <c r="F365" t="s">
        <v>149</v>
      </c>
      <c r="R365" s="32">
        <f>(R337*$O$335)+($O$339*$O$336)</f>
        <v>4.265454115315824E-2</v>
      </c>
      <c r="S365" s="32">
        <f t="shared" ref="S365:BS365" si="488">(S337*$O$335)+($O$339*$O$336)</f>
        <v>4.1175764786829591E-2</v>
      </c>
      <c r="T365" s="32">
        <f t="shared" si="488"/>
        <v>3.9535867255589607E-2</v>
      </c>
      <c r="U365" s="32">
        <f t="shared" si="488"/>
        <v>3.7895969724349624E-2</v>
      </c>
      <c r="V365" s="32">
        <f t="shared" si="488"/>
        <v>3.7895969724349624E-2</v>
      </c>
      <c r="W365" s="32">
        <f t="shared" si="488"/>
        <v>3.7895969724349624E-2</v>
      </c>
      <c r="X365" s="32">
        <f t="shared" si="488"/>
        <v>3.7895969724349624E-2</v>
      </c>
      <c r="Y365" s="32">
        <f t="shared" si="488"/>
        <v>3.7895969724349624E-2</v>
      </c>
      <c r="Z365" s="32">
        <f t="shared" si="488"/>
        <v>3.7895969724349624E-2</v>
      </c>
      <c r="AA365" s="32">
        <f t="shared" si="488"/>
        <v>3.7895969724349624E-2</v>
      </c>
      <c r="AB365" s="32">
        <f t="shared" si="488"/>
        <v>3.7895969724349624E-2</v>
      </c>
      <c r="AC365" s="32">
        <f t="shared" si="488"/>
        <v>3.7895969724349624E-2</v>
      </c>
      <c r="AD365" s="32">
        <f t="shared" si="488"/>
        <v>3.7895969724349624E-2</v>
      </c>
      <c r="AE365" s="32">
        <f t="shared" si="488"/>
        <v>3.7895969724349624E-2</v>
      </c>
      <c r="AF365" s="32">
        <f t="shared" si="488"/>
        <v>3.7895969724349624E-2</v>
      </c>
      <c r="AG365" s="32">
        <f t="shared" si="488"/>
        <v>3.7895969724349624E-2</v>
      </c>
      <c r="AH365" s="32">
        <f t="shared" si="488"/>
        <v>3.7895969724349624E-2</v>
      </c>
      <c r="AI365" s="32">
        <f t="shared" si="488"/>
        <v>3.7895969724349624E-2</v>
      </c>
      <c r="AJ365" s="32">
        <f t="shared" si="488"/>
        <v>3.7895969724349624E-2</v>
      </c>
      <c r="AK365" s="32">
        <f t="shared" si="488"/>
        <v>3.7895969724349624E-2</v>
      </c>
      <c r="AL365" s="32">
        <f t="shared" si="488"/>
        <v>3.7895969724349624E-2</v>
      </c>
      <c r="AM365" s="32">
        <f t="shared" si="488"/>
        <v>3.7895969724349624E-2</v>
      </c>
      <c r="AN365" s="32">
        <f t="shared" si="488"/>
        <v>3.7895969724349624E-2</v>
      </c>
      <c r="AO365" s="32">
        <f t="shared" si="488"/>
        <v>3.7895969724349624E-2</v>
      </c>
      <c r="AP365" s="32">
        <f t="shared" si="488"/>
        <v>3.7895969724349624E-2</v>
      </c>
      <c r="AQ365" s="32">
        <f t="shared" si="488"/>
        <v>3.7895969724349624E-2</v>
      </c>
      <c r="AR365" s="32">
        <f t="shared" si="488"/>
        <v>3.7895969724349624E-2</v>
      </c>
      <c r="AS365" s="32">
        <f t="shared" si="488"/>
        <v>3.7895969724349624E-2</v>
      </c>
      <c r="AT365" s="32">
        <f t="shared" si="488"/>
        <v>3.7895969724349624E-2</v>
      </c>
      <c r="AU365" s="32">
        <f t="shared" si="488"/>
        <v>3.7895969724349624E-2</v>
      </c>
      <c r="AV365" s="32">
        <f t="shared" si="488"/>
        <v>3.7895969724349624E-2</v>
      </c>
      <c r="AW365" s="32">
        <f t="shared" si="488"/>
        <v>3.7895969724349624E-2</v>
      </c>
      <c r="AX365" s="32">
        <f t="shared" si="488"/>
        <v>3.7895969724349624E-2</v>
      </c>
      <c r="AY365" s="32">
        <f t="shared" si="488"/>
        <v>3.7895969724349624E-2</v>
      </c>
      <c r="AZ365" s="32">
        <f t="shared" si="488"/>
        <v>3.7895969724349624E-2</v>
      </c>
      <c r="BA365" s="32">
        <f t="shared" si="488"/>
        <v>3.7895969724349624E-2</v>
      </c>
      <c r="BB365" s="32">
        <f t="shared" si="488"/>
        <v>3.7895969724349624E-2</v>
      </c>
      <c r="BC365" s="32">
        <f t="shared" si="488"/>
        <v>3.7895969724349624E-2</v>
      </c>
      <c r="BD365" s="32">
        <f t="shared" si="488"/>
        <v>3.7895969724349624E-2</v>
      </c>
      <c r="BE365" s="32">
        <f t="shared" si="488"/>
        <v>3.7895969724349624E-2</v>
      </c>
      <c r="BF365" s="32">
        <f t="shared" si="488"/>
        <v>3.7895969724349624E-2</v>
      </c>
      <c r="BG365" s="32">
        <f t="shared" si="488"/>
        <v>3.7895969724349624E-2</v>
      </c>
      <c r="BH365" s="32">
        <f t="shared" si="488"/>
        <v>3.7895969724349624E-2</v>
      </c>
      <c r="BI365" s="32">
        <f t="shared" si="488"/>
        <v>3.7895969724349624E-2</v>
      </c>
      <c r="BJ365" s="32">
        <f t="shared" si="488"/>
        <v>3.7895969724349624E-2</v>
      </c>
      <c r="BK365" s="32">
        <f t="shared" si="488"/>
        <v>3.7895969724349624E-2</v>
      </c>
      <c r="BL365" s="32">
        <f t="shared" si="488"/>
        <v>3.7895969724349624E-2</v>
      </c>
      <c r="BM365" s="32">
        <f t="shared" si="488"/>
        <v>3.7895969724349624E-2</v>
      </c>
      <c r="BN365" s="32">
        <f t="shared" si="488"/>
        <v>3.7895969724349624E-2</v>
      </c>
      <c r="BO365" s="32">
        <f t="shared" si="488"/>
        <v>3.7895969724349624E-2</v>
      </c>
      <c r="BP365" s="32">
        <f t="shared" si="488"/>
        <v>3.7895969724349624E-2</v>
      </c>
      <c r="BQ365" s="32">
        <f t="shared" si="488"/>
        <v>3.7895969724349624E-2</v>
      </c>
      <c r="BR365" s="32">
        <f t="shared" si="488"/>
        <v>3.7895969724349624E-2</v>
      </c>
      <c r="BS365" s="32">
        <f t="shared" si="488"/>
        <v>3.7895969724349624E-2</v>
      </c>
    </row>
    <row r="366" spans="6:71">
      <c r="F366" t="s">
        <v>151</v>
      </c>
      <c r="Q366" s="30">
        <v>1</v>
      </c>
      <c r="R366" s="35">
        <f>Q366*(1+R365)</f>
        <v>1.0426545411531583</v>
      </c>
      <c r="S366" s="35">
        <f t="shared" ref="S366:BS366" si="489">R366*(1+S365)</f>
        <v>1.0855866392936004</v>
      </c>
      <c r="T366" s="35">
        <f t="shared" si="489"/>
        <v>1.1285062485591539</v>
      </c>
      <c r="U366" s="35">
        <f t="shared" si="489"/>
        <v>1.1712720871882911</v>
      </c>
      <c r="V366" s="35">
        <f t="shared" si="489"/>
        <v>1.2156585787433545</v>
      </c>
      <c r="W366" s="35">
        <f t="shared" si="489"/>
        <v>1.2617271394385587</v>
      </c>
      <c r="X366" s="35">
        <f t="shared" si="489"/>
        <v>1.3095415129151127</v>
      </c>
      <c r="Y366" s="35">
        <f t="shared" si="489"/>
        <v>1.3591678584413229</v>
      </c>
      <c r="Z366" s="35">
        <f t="shared" si="489"/>
        <v>1.4106748424551245</v>
      </c>
      <c r="AA366" s="35">
        <f t="shared" si="489"/>
        <v>1.4641337335757056</v>
      </c>
      <c r="AB366" s="35">
        <f t="shared" si="489"/>
        <v>1.5196185012156898</v>
      </c>
      <c r="AC366" s="35">
        <f t="shared" si="489"/>
        <v>1.5772059179303213</v>
      </c>
      <c r="AD366" s="35">
        <f t="shared" si="489"/>
        <v>1.6369756656452739</v>
      </c>
      <c r="AE366" s="35">
        <f t="shared" si="489"/>
        <v>1.6990104459100643</v>
      </c>
      <c r="AF366" s="35">
        <f t="shared" si="489"/>
        <v>1.7633960943296261</v>
      </c>
      <c r="AG366" s="35">
        <f t="shared" si="489"/>
        <v>1.8302216993323781</v>
      </c>
      <c r="AH366" s="35">
        <f t="shared" si="489"/>
        <v>1.8995797254391258</v>
      </c>
      <c r="AI366" s="35">
        <f t="shared" si="489"/>
        <v>1.9715661412033554</v>
      </c>
      <c r="AJ366" s="35">
        <f t="shared" si="489"/>
        <v>2.046280551999951</v>
      </c>
      <c r="AK366" s="35">
        <f t="shared" si="489"/>
        <v>2.1238263378460669</v>
      </c>
      <c r="AL366" s="35">
        <f t="shared" si="489"/>
        <v>2.2043107964448581</v>
      </c>
      <c r="AM366" s="35">
        <f t="shared" si="489"/>
        <v>2.2878452916499894</v>
      </c>
      <c r="AN366" s="35">
        <f t="shared" si="489"/>
        <v>2.3745454075563535</v>
      </c>
      <c r="AO366" s="35">
        <f t="shared" si="489"/>
        <v>2.4645311084302026</v>
      </c>
      <c r="AP366" s="35">
        <f t="shared" si="489"/>
        <v>2.5579269046999915</v>
      </c>
      <c r="AQ366" s="35">
        <f t="shared" si="489"/>
        <v>2.6548620252376018</v>
      </c>
      <c r="AR366" s="35">
        <f t="shared" si="489"/>
        <v>2.7554705961683319</v>
      </c>
      <c r="AS366" s="35">
        <f t="shared" si="489"/>
        <v>2.859891826457063</v>
      </c>
      <c r="AT366" s="35">
        <f t="shared" si="489"/>
        <v>2.9682702005273951</v>
      </c>
      <c r="AU366" s="35">
        <f t="shared" si="489"/>
        <v>3.0807556781802705</v>
      </c>
      <c r="AV366" s="35">
        <f t="shared" si="489"/>
        <v>3.1975039020887084</v>
      </c>
      <c r="AW366" s="35">
        <f t="shared" si="489"/>
        <v>3.3186764131557522</v>
      </c>
      <c r="AX366" s="35">
        <f t="shared" si="489"/>
        <v>3.4444408740336163</v>
      </c>
      <c r="AY366" s="35">
        <f t="shared" si="489"/>
        <v>3.5749713011133069</v>
      </c>
      <c r="AZ366" s="35">
        <f t="shared" si="489"/>
        <v>3.7104483053057158</v>
      </c>
      <c r="BA366" s="35">
        <f t="shared" si="489"/>
        <v>3.8510593419473458</v>
      </c>
      <c r="BB366" s="35">
        <f t="shared" si="489"/>
        <v>3.9969989701764566</v>
      </c>
      <c r="BC366" s="35">
        <f t="shared" si="489"/>
        <v>4.1484691221385201</v>
      </c>
      <c r="BD366" s="35">
        <f t="shared" si="489"/>
        <v>4.3056793823934809</v>
      </c>
      <c r="BE366" s="35">
        <f t="shared" si="489"/>
        <v>4.4688472779114212</v>
      </c>
      <c r="BF366" s="35">
        <f t="shared" si="489"/>
        <v>4.638198579057895</v>
      </c>
      <c r="BG366" s="35">
        <f t="shared" si="489"/>
        <v>4.8139676119853947</v>
      </c>
      <c r="BH366" s="35">
        <f t="shared" si="489"/>
        <v>4.9963975828631932</v>
      </c>
      <c r="BI366" s="35">
        <f t="shared" si="489"/>
        <v>5.1857409143941906</v>
      </c>
      <c r="BJ366" s="35">
        <f t="shared" si="489"/>
        <v>5.3822595950843946</v>
      </c>
      <c r="BK366" s="35">
        <f t="shared" si="489"/>
        <v>5.5862255417483038</v>
      </c>
      <c r="BL366" s="35">
        <f t="shared" si="489"/>
        <v>5.7979209757517864</v>
      </c>
      <c r="BM366" s="35">
        <f t="shared" si="489"/>
        <v>6.0176388135130487</v>
      </c>
      <c r="BN366" s="35">
        <f t="shared" si="489"/>
        <v>6.2456830718020111</v>
      </c>
      <c r="BO366" s="35">
        <f t="shared" si="489"/>
        <v>6.4823692883989033</v>
      </c>
      <c r="BP366" s="35">
        <f t="shared" si="489"/>
        <v>6.7280249586941228</v>
      </c>
      <c r="BQ366" s="35">
        <f t="shared" si="489"/>
        <v>6.9829899888334648</v>
      </c>
      <c r="BR366" s="35">
        <f t="shared" si="489"/>
        <v>7.2476171660357354</v>
      </c>
      <c r="BS366" s="35">
        <f t="shared" si="489"/>
        <v>7.5222726467335033</v>
      </c>
    </row>
    <row r="367" spans="6:71">
      <c r="F367" t="s">
        <v>152</v>
      </c>
      <c r="Q367" s="35">
        <f>1/Q366</f>
        <v>1</v>
      </c>
      <c r="R367" s="35">
        <f>1/R366</f>
        <v>0.95909043746552614</v>
      </c>
      <c r="S367" s="35">
        <f t="shared" ref="S367:BS367" si="490">1/S366</f>
        <v>0.92116093161454871</v>
      </c>
      <c r="T367" s="35">
        <f t="shared" si="490"/>
        <v>0.88612712714419861</v>
      </c>
      <c r="U367" s="35">
        <f t="shared" si="490"/>
        <v>0.85377258703446091</v>
      </c>
      <c r="V367" s="35">
        <f t="shared" si="490"/>
        <v>0.82259938562167334</v>
      </c>
      <c r="W367" s="35">
        <f t="shared" si="490"/>
        <v>0.79256438951212416</v>
      </c>
      <c r="X367" s="35">
        <f t="shared" si="490"/>
        <v>0.76362604021154246</v>
      </c>
      <c r="Y367" s="35">
        <f t="shared" si="490"/>
        <v>0.73574429662189611</v>
      </c>
      <c r="Z367" s="35">
        <f t="shared" si="490"/>
        <v>0.70888057963776396</v>
      </c>
      <c r="AA367" s="35">
        <f t="shared" si="490"/>
        <v>0.6829977187656221</v>
      </c>
      <c r="AB367" s="35">
        <f t="shared" si="490"/>
        <v>0.65805990069218245</v>
      </c>
      <c r="AC367" s="35">
        <f t="shared" si="490"/>
        <v>0.63403261973062075</v>
      </c>
      <c r="AD367" s="35">
        <f t="shared" si="490"/>
        <v>0.61088263007612476</v>
      </c>
      <c r="AE367" s="35">
        <f t="shared" si="490"/>
        <v>0.58857789980470443</v>
      </c>
      <c r="AF367" s="35">
        <f t="shared" si="490"/>
        <v>0.56708756655160941</v>
      </c>
      <c r="AG367" s="35">
        <f t="shared" si="490"/>
        <v>0.54638189480803145</v>
      </c>
      <c r="AH367" s="35">
        <f t="shared" si="490"/>
        <v>0.52643223477700052</v>
      </c>
      <c r="AI367" s="35">
        <f t="shared" si="490"/>
        <v>0.50721098273154808</v>
      </c>
      <c r="AJ367" s="35">
        <f t="shared" si="490"/>
        <v>0.48869154282028476</v>
      </c>
      <c r="AK367" s="35">
        <f t="shared" si="490"/>
        <v>0.47084829026754405</v>
      </c>
      <c r="AL367" s="35">
        <f t="shared" si="490"/>
        <v>0.45365653591717348</v>
      </c>
      <c r="AM367" s="35">
        <f t="shared" si="490"/>
        <v>0.43709249207091361</v>
      </c>
      <c r="AN367" s="35">
        <f t="shared" si="490"/>
        <v>0.42113323957409632</v>
      </c>
      <c r="AO367" s="35">
        <f t="shared" si="490"/>
        <v>0.40575669610312032</v>
      </c>
      <c r="AP367" s="35">
        <f t="shared" si="490"/>
        <v>0.39094158561082332</v>
      </c>
      <c r="AQ367" s="35">
        <f t="shared" si="490"/>
        <v>0.37666740888747435</v>
      </c>
      <c r="AR367" s="35">
        <f t="shared" si="490"/>
        <v>0.36291441519665191</v>
      </c>
      <c r="AS367" s="35">
        <f t="shared" si="490"/>
        <v>0.34966357494676154</v>
      </c>
      <c r="AT367" s="35">
        <f t="shared" si="490"/>
        <v>0.33689655336037883</v>
      </c>
      <c r="AU367" s="35">
        <f t="shared" si="490"/>
        <v>0.32459568510498576</v>
      </c>
      <c r="AV367" s="35">
        <f t="shared" si="490"/>
        <v>0.31274394984999676</v>
      </c>
      <c r="AW367" s="35">
        <f t="shared" si="490"/>
        <v>0.30132494871625437</v>
      </c>
      <c r="AX367" s="35">
        <f t="shared" si="490"/>
        <v>0.29032288158540775</v>
      </c>
      <c r="AY367" s="35">
        <f t="shared" si="490"/>
        <v>0.2797225252377783</v>
      </c>
      <c r="AZ367" s="35">
        <f t="shared" si="490"/>
        <v>0.26950921228846142</v>
      </c>
      <c r="BA367" s="35">
        <f t="shared" si="490"/>
        <v>0.25966881089252059</v>
      </c>
      <c r="BB367" s="35">
        <f t="shared" si="490"/>
        <v>0.25018770519119066</v>
      </c>
      <c r="BC367" s="35">
        <f t="shared" si="490"/>
        <v>0.24105277647203596</v>
      </c>
      <c r="BD367" s="35">
        <f t="shared" si="490"/>
        <v>0.23225138501699372</v>
      </c>
      <c r="BE367" s="35">
        <f t="shared" si="490"/>
        <v>0.22377135261318756</v>
      </c>
      <c r="BF367" s="35">
        <f t="shared" si="490"/>
        <v>0.21560094570231159</v>
      </c>
      <c r="BG367" s="35">
        <f t="shared" si="490"/>
        <v>0.20772885914526878</v>
      </c>
      <c r="BH367" s="35">
        <f t="shared" si="490"/>
        <v>0.20014420057960008</v>
      </c>
      <c r="BI367" s="35">
        <f t="shared" si="490"/>
        <v>0.19283647534805973</v>
      </c>
      <c r="BJ367" s="35">
        <f t="shared" si="490"/>
        <v>0.18579557197748278</v>
      </c>
      <c r="BK367" s="35">
        <f t="shared" si="490"/>
        <v>0.17901174818785298</v>
      </c>
      <c r="BL367" s="35">
        <f t="shared" si="490"/>
        <v>0.17247561741221132</v>
      </c>
      <c r="BM367" s="35">
        <f t="shared" si="490"/>
        <v>0.16617813580875387</v>
      </c>
      <c r="BN367" s="35">
        <f t="shared" si="490"/>
        <v>0.16011058974714817</v>
      </c>
      <c r="BO367" s="35">
        <f t="shared" si="490"/>
        <v>0.15426458375175237</v>
      </c>
      <c r="BP367" s="35">
        <f t="shared" si="490"/>
        <v>0.14863202888505561</v>
      </c>
      <c r="BQ367" s="35">
        <f t="shared" si="490"/>
        <v>0.14320513155526574</v>
      </c>
      <c r="BR367" s="35">
        <f t="shared" si="490"/>
        <v>0.13797638273255744</v>
      </c>
      <c r="BS367" s="35">
        <f t="shared" si="490"/>
        <v>0.13293854755906026</v>
      </c>
    </row>
    <row r="369" spans="3:71">
      <c r="F369" s="38" t="s">
        <v>231</v>
      </c>
    </row>
    <row r="371" spans="3:71">
      <c r="F371" t="s">
        <v>290</v>
      </c>
      <c r="R371" s="35">
        <f>R330*Controls!$J$22</f>
        <v>17.277391113806477</v>
      </c>
      <c r="S371" s="35">
        <f>S330*Controls!$J$22</f>
        <v>18.466414139752256</v>
      </c>
      <c r="T371" s="35">
        <f>T330*Controls!$J$22</f>
        <v>18.680217431148517</v>
      </c>
      <c r="U371" s="35">
        <f>U330*Controls!$J$22</f>
        <v>18.682332168726553</v>
      </c>
      <c r="V371" s="35">
        <f>V330*Controls!$J$22</f>
        <v>18.345645844173674</v>
      </c>
      <c r="W371" s="35">
        <f>W330*Controls!$J$22</f>
        <v>18.489298569006518</v>
      </c>
      <c r="X371" s="35">
        <f>X330*Controls!$J$22</f>
        <v>18.608726158886409</v>
      </c>
      <c r="Y371" s="35">
        <f>Y330*Controls!$J$22</f>
        <v>17.237489124865821</v>
      </c>
      <c r="Z371" s="35">
        <f>Z330*Controls!$J$22</f>
        <v>17.187272803782779</v>
      </c>
      <c r="AA371" s="35">
        <f>AA330*Controls!$J$22</f>
        <v>17.451922094730413</v>
      </c>
      <c r="AB371" s="35">
        <f>AB330*Controls!$J$22</f>
        <v>15.301245975583008</v>
      </c>
      <c r="AC371" s="35">
        <f>AC330*Controls!$J$22</f>
        <v>15.643246145890357</v>
      </c>
      <c r="AD371" s="35">
        <f>AD330*Controls!$J$22</f>
        <v>16.195886086785752</v>
      </c>
      <c r="AE371" s="35">
        <f>AE330*Controls!$J$22</f>
        <v>16.834261918234038</v>
      </c>
      <c r="AF371" s="35">
        <f>AF330*Controls!$J$22</f>
        <v>17.500796172696781</v>
      </c>
      <c r="AG371" s="35">
        <f>AG330*Controls!$J$22</f>
        <v>18.256159158733702</v>
      </c>
      <c r="AH371" s="35">
        <f>AH330*Controls!$J$22</f>
        <v>19.043141535178858</v>
      </c>
      <c r="AI371" s="35">
        <f>AI330*Controls!$J$22</f>
        <v>19.886808367126875</v>
      </c>
      <c r="AJ371" s="35">
        <f>AJ330*Controls!$J$22</f>
        <v>20.781533713089757</v>
      </c>
      <c r="AK371" s="35">
        <f>AK330*Controls!$J$22</f>
        <v>21.730374795895941</v>
      </c>
      <c r="AL371" s="35">
        <f>AL330*Controls!$J$22</f>
        <v>22.787338751942755</v>
      </c>
      <c r="AM371" s="35">
        <f>AM330*Controls!$J$22</f>
        <v>23.90595508933248</v>
      </c>
      <c r="AN371" s="35">
        <f>AN330*Controls!$J$22</f>
        <v>25.088608228079721</v>
      </c>
      <c r="AO371" s="35">
        <f>AO330*Controls!$J$22</f>
        <v>26.338110771721929</v>
      </c>
      <c r="AP371" s="35">
        <f>AP330*Controls!$J$22</f>
        <v>28.231477020480366</v>
      </c>
      <c r="AQ371" s="35">
        <f>AQ330*Controls!$J$22</f>
        <v>29.914591542113499</v>
      </c>
      <c r="AR371" s="35">
        <f>AR330*Controls!$J$22</f>
        <v>31.379448673770209</v>
      </c>
      <c r="AS371" s="35">
        <f>AS330*Controls!$J$22</f>
        <v>32.922549148461741</v>
      </c>
      <c r="AT371" s="35">
        <f>AT330*Controls!$J$22</f>
        <v>34.547643360455986</v>
      </c>
      <c r="AU371" s="35">
        <f>AU330*Controls!$J$22</f>
        <v>36.478182083325208</v>
      </c>
      <c r="AV371" s="35">
        <f>AV330*Controls!$J$22</f>
        <v>38.479439869901803</v>
      </c>
      <c r="AW371" s="35">
        <f>AW330*Controls!$J$22</f>
        <v>40.521105693300235</v>
      </c>
      <c r="AX371" s="35">
        <f>AX330*Controls!$J$22</f>
        <v>42.640451800429993</v>
      </c>
      <c r="AY371" s="35">
        <f>AY330*Controls!$J$22</f>
        <v>44.868356664772492</v>
      </c>
      <c r="AZ371" s="35">
        <f>AZ330*Controls!$J$22</f>
        <v>47.146544972228597</v>
      </c>
      <c r="BA371" s="35">
        <f>BA330*Controls!$J$22</f>
        <v>49.371345412464144</v>
      </c>
      <c r="BB371" s="35">
        <f>BB330*Controls!$J$22</f>
        <v>51.549034420766709</v>
      </c>
      <c r="BC371" s="35">
        <f>BC330*Controls!$J$22</f>
        <v>53.960083808033716</v>
      </c>
      <c r="BD371" s="35">
        <f>BD330*Controls!$J$22</f>
        <v>56.452937301799821</v>
      </c>
      <c r="BE371" s="35">
        <f>BE330*Controls!$J$22</f>
        <v>58.895930865747587</v>
      </c>
      <c r="BF371" s="35">
        <f>BF330*Controls!$J$22</f>
        <v>61.46052036654519</v>
      </c>
      <c r="BG371" s="35">
        <f>BG330*Controls!$J$22</f>
        <v>64.475840209758061</v>
      </c>
      <c r="BH371" s="35">
        <f>BH330*Controls!$J$22</f>
        <v>67.583506392708557</v>
      </c>
      <c r="BI371" s="35">
        <f>BI330*Controls!$J$22</f>
        <v>70.835533386584643</v>
      </c>
      <c r="BJ371" s="35">
        <f>BJ330*Controls!$J$22</f>
        <v>73.82825837183492</v>
      </c>
      <c r="BK371" s="35">
        <f>BK330*Controls!$J$22</f>
        <v>76.743842816366353</v>
      </c>
      <c r="BL371" s="35">
        <f>BL330*Controls!$J$22</f>
        <v>79.718349697460866</v>
      </c>
      <c r="BM371" s="35">
        <f>BM330*Controls!$J$22</f>
        <v>82.912680034717226</v>
      </c>
      <c r="BN371" s="35">
        <f>BN330*Controls!$J$22</f>
        <v>86.400863376678117</v>
      </c>
      <c r="BO371" s="35">
        <f>BO330*Controls!$J$22</f>
        <v>90.193506899710528</v>
      </c>
      <c r="BP371" s="35">
        <f>BP330*Controls!$J$22</f>
        <v>94.451336590410179</v>
      </c>
      <c r="BQ371" s="35">
        <f>BQ330*Controls!$J$22</f>
        <v>98.495541542285437</v>
      </c>
      <c r="BR371" s="35">
        <f>BR330*Controls!$J$22</f>
        <v>102.68910180751526</v>
      </c>
      <c r="BS371" s="35">
        <f>BS330*Controls!$J$22</f>
        <v>107.04035707455763</v>
      </c>
    </row>
    <row r="372" spans="3:71">
      <c r="F372" t="s">
        <v>294</v>
      </c>
      <c r="L372" s="47" t="s">
        <v>229</v>
      </c>
      <c r="R372" s="35">
        <f t="shared" ref="R372:AW372" si="491">R371*R24</f>
        <v>16.523039334532797</v>
      </c>
      <c r="S372" s="35">
        <f t="shared" si="491"/>
        <v>16.913003321423307</v>
      </c>
      <c r="T372" s="35">
        <f t="shared" si="491"/>
        <v>16.410774757354812</v>
      </c>
      <c r="U372" s="35">
        <f t="shared" si="491"/>
        <v>15.767793376824047</v>
      </c>
      <c r="V372" s="35">
        <f t="shared" si="491"/>
        <v>14.875292325881318</v>
      </c>
      <c r="W372" s="35">
        <f t="shared" si="491"/>
        <v>14.402756301876948</v>
      </c>
      <c r="X372" s="35">
        <f t="shared" si="491"/>
        <v>13.926259861947626</v>
      </c>
      <c r="Y372" s="35">
        <f t="shared" si="491"/>
        <v>12.393230524771113</v>
      </c>
      <c r="Z372" s="35">
        <f t="shared" si="491"/>
        <v>11.871624904223774</v>
      </c>
      <c r="AA372" s="35">
        <f t="shared" si="491"/>
        <v>11.580815281498587</v>
      </c>
      <c r="AB372" s="35">
        <f t="shared" si="491"/>
        <v>9.7547319203453871</v>
      </c>
      <c r="AC372" s="35">
        <f t="shared" si="491"/>
        <v>9.580939414025762</v>
      </c>
      <c r="AD372" s="35">
        <f t="shared" si="491"/>
        <v>9.5296862287111956</v>
      </c>
      <c r="AE372" s="35">
        <f t="shared" si="491"/>
        <v>9.5161360160543946</v>
      </c>
      <c r="AF372" s="35">
        <f t="shared" si="491"/>
        <v>9.5042322562028492</v>
      </c>
      <c r="AG372" s="35">
        <f t="shared" si="491"/>
        <v>9.5249196397046987</v>
      </c>
      <c r="AH372" s="35">
        <f t="shared" si="491"/>
        <v>9.5451591786338081</v>
      </c>
      <c r="AI372" s="35">
        <f t="shared" si="491"/>
        <v>9.5764014081102697</v>
      </c>
      <c r="AJ372" s="35">
        <f t="shared" si="491"/>
        <v>9.614075362103744</v>
      </c>
      <c r="AK372" s="35">
        <f t="shared" si="491"/>
        <v>9.6580581511147638</v>
      </c>
      <c r="AL372" s="35">
        <f t="shared" si="491"/>
        <v>9.7299112870394229</v>
      </c>
      <c r="AM372" s="35">
        <f t="shared" si="491"/>
        <v>9.8065002643142289</v>
      </c>
      <c r="AN372" s="35">
        <f t="shared" si="491"/>
        <v>9.8872880755949222</v>
      </c>
      <c r="AO372" s="35">
        <f t="shared" si="491"/>
        <v>9.9718999156559747</v>
      </c>
      <c r="AP372" s="35">
        <f t="shared" si="491"/>
        <v>10.268796902081734</v>
      </c>
      <c r="AQ372" s="35">
        <f t="shared" si="491"/>
        <v>10.453499780681232</v>
      </c>
      <c r="AR372" s="35">
        <f t="shared" si="491"/>
        <v>10.534565289679453</v>
      </c>
      <c r="AS372" s="35">
        <f t="shared" si="491"/>
        <v>10.618359816589775</v>
      </c>
      <c r="AT372" s="35">
        <f t="shared" si="491"/>
        <v>10.704714375565356</v>
      </c>
      <c r="AU372" s="35">
        <f t="shared" si="491"/>
        <v>10.858817046960729</v>
      </c>
      <c r="AV372" s="35">
        <f t="shared" si="491"/>
        <v>11.004510871799127</v>
      </c>
      <c r="AW372" s="35">
        <f t="shared" si="491"/>
        <v>11.133096222213457</v>
      </c>
      <c r="AX372" s="35">
        <f t="shared" ref="AX372:BS372" si="492">AX371*AX24</f>
        <v>11.255094504129936</v>
      </c>
      <c r="AY372" s="35">
        <f t="shared" si="492"/>
        <v>11.377849498151653</v>
      </c>
      <c r="AZ372" s="35">
        <f t="shared" si="492"/>
        <v>11.485834818893323</v>
      </c>
      <c r="BA372" s="35">
        <f t="shared" si="492"/>
        <v>11.555276172455347</v>
      </c>
      <c r="BB372" s="35">
        <f t="shared" si="492"/>
        <v>11.590937796458009</v>
      </c>
      <c r="BC372" s="35">
        <f t="shared" si="492"/>
        <v>11.656370118514738</v>
      </c>
      <c r="BD372" s="35">
        <f t="shared" si="492"/>
        <v>11.715745528012537</v>
      </c>
      <c r="BE372" s="35">
        <f t="shared" si="492"/>
        <v>11.742521113282363</v>
      </c>
      <c r="BF372" s="35">
        <f t="shared" si="492"/>
        <v>11.772398789960084</v>
      </c>
      <c r="BG372" s="35">
        <f t="shared" si="492"/>
        <v>11.864745193070094</v>
      </c>
      <c r="BH372" s="35">
        <f t="shared" si="492"/>
        <v>11.947988576995041</v>
      </c>
      <c r="BI372" s="35">
        <f t="shared" si="492"/>
        <v>12.030894541631067</v>
      </c>
      <c r="BJ372" s="35">
        <f t="shared" si="492"/>
        <v>12.046532258439857</v>
      </c>
      <c r="BK372" s="35">
        <f t="shared" si="492"/>
        <v>12.03027734049885</v>
      </c>
      <c r="BL372" s="35">
        <f t="shared" si="492"/>
        <v>12.00557789906583</v>
      </c>
      <c r="BM372" s="35">
        <f t="shared" si="492"/>
        <v>11.996053580799035</v>
      </c>
      <c r="BN372" s="35">
        <f t="shared" si="492"/>
        <v>12.009590490448565</v>
      </c>
      <c r="BO372" s="35">
        <f t="shared" si="492"/>
        <v>12.044202897741219</v>
      </c>
      <c r="BP372" s="35">
        <f t="shared" si="492"/>
        <v>12.117236117165627</v>
      </c>
      <c r="BQ372" s="35">
        <f t="shared" si="492"/>
        <v>12.139609252748789</v>
      </c>
      <c r="BR372" s="35">
        <f t="shared" si="492"/>
        <v>12.159204532284917</v>
      </c>
      <c r="BS372" s="35">
        <f t="shared" si="492"/>
        <v>12.176459563173578</v>
      </c>
    </row>
    <row r="374" spans="3:71">
      <c r="F374" t="s">
        <v>232</v>
      </c>
      <c r="R374" s="35">
        <f>R327*Controls!$J$21</f>
        <v>14.763998390571571</v>
      </c>
      <c r="S374" s="35">
        <f>S327*Controls!$J$21</f>
        <v>15.274429666351796</v>
      </c>
      <c r="T374" s="35">
        <f>T327*Controls!$J$21</f>
        <v>15.756519332744357</v>
      </c>
      <c r="U374" s="35">
        <f>U327*Controls!$J$21</f>
        <v>16.244681875891992</v>
      </c>
      <c r="V374" s="35">
        <f>V327*Controls!$J$21</f>
        <v>16.532860922506277</v>
      </c>
      <c r="W374" s="35">
        <f>W327*Controls!$J$21</f>
        <v>16.826152236848674</v>
      </c>
      <c r="X374" s="35">
        <f>X327*Controls!$J$21</f>
        <v>17.124646510042044</v>
      </c>
      <c r="Y374" s="35">
        <f>Y327*Controls!$J$21</f>
        <v>17.428436042060788</v>
      </c>
      <c r="Z374" s="35">
        <f>Z327*Controls!$J$21</f>
        <v>17.737614770271698</v>
      </c>
      <c r="AA374" s="35">
        <f>AA327*Controls!$J$21</f>
        <v>18.052278298481156</v>
      </c>
      <c r="AB374" s="35">
        <f>AB327*Controls!$J$21</f>
        <v>18.372523926497582</v>
      </c>
      <c r="AC374" s="35">
        <f>AC327*Controls!$J$21</f>
        <v>18.698450680218357</v>
      </c>
      <c r="AD374" s="35">
        <f>AD327*Controls!$J$21</f>
        <v>19.030159342250478</v>
      </c>
      <c r="AE374" s="35">
        <f>AE327*Controls!$J$21</f>
        <v>19.367752483074391</v>
      </c>
      <c r="AF374" s="35">
        <f>AF327*Controls!$J$21</f>
        <v>19.711334492760706</v>
      </c>
      <c r="AG374" s="35">
        <f>AG327*Controls!$J$21</f>
        <v>20.061011613249544</v>
      </c>
      <c r="AH374" s="35">
        <f>AH327*Controls!$J$21</f>
        <v>20.416891971202499</v>
      </c>
      <c r="AI374" s="35">
        <f>AI327*Controls!$J$21</f>
        <v>20.779085611437448</v>
      </c>
      <c r="AJ374" s="35">
        <f>AJ327*Controls!$J$21</f>
        <v>21.147704530956418</v>
      </c>
      <c r="AK374" s="35">
        <f>AK327*Controls!$J$21</f>
        <v>21.522862713577155</v>
      </c>
      <c r="AL374" s="35">
        <f>AL327*Controls!$J$21</f>
        <v>21.904676165179033</v>
      </c>
      <c r="AM374" s="35">
        <f>AM327*Controls!$J$21</f>
        <v>22.293262949574238</v>
      </c>
      <c r="AN374" s="35">
        <f>AN327*Controls!$J$21</f>
        <v>22.688743225015283</v>
      </c>
      <c r="AO374" s="35">
        <f>AO327*Controls!$J$21</f>
        <v>23.091239281350163</v>
      </c>
      <c r="AP374" s="35">
        <f>AP327*Controls!$J$21</f>
        <v>23.500875577836666</v>
      </c>
      <c r="AQ374" s="35">
        <f>AQ327*Controls!$J$21</f>
        <v>23.917778781627479</v>
      </c>
      <c r="AR374" s="35">
        <f>AR327*Controls!$J$21</f>
        <v>24.342077806938018</v>
      </c>
      <c r="AS374" s="35">
        <f>AS327*Controls!$J$21</f>
        <v>24.773903854909118</v>
      </c>
      <c r="AT374" s="35">
        <f>AT327*Controls!$J$21</f>
        <v>25.213390454176835</v>
      </c>
      <c r="AU374" s="35">
        <f>AU327*Controls!$J$21</f>
        <v>25.660673502162005</v>
      </c>
      <c r="AV374" s="35">
        <f>AV327*Controls!$J$21</f>
        <v>26.115891307092237</v>
      </c>
      <c r="AW374" s="35">
        <f>AW327*Controls!$J$21</f>
        <v>26.579184630769401</v>
      </c>
      <c r="AX374" s="35">
        <f>AX327*Controls!$J$21</f>
        <v>27.050696732095773</v>
      </c>
      <c r="AY374" s="35">
        <f>AY327*Controls!$J$21</f>
        <v>27.530573411372352</v>
      </c>
      <c r="AZ374" s="35">
        <f>AZ327*Controls!$J$21</f>
        <v>28.018963055383047</v>
      </c>
      <c r="BA374" s="35">
        <f>BA327*Controls!$J$21</f>
        <v>28.516016683278597</v>
      </c>
      <c r="BB374" s="35">
        <f>BB327*Controls!$J$21</f>
        <v>29.021887993274511</v>
      </c>
      <c r="BC374" s="35">
        <f>BC327*Controls!$J$21</f>
        <v>29.536733410177398</v>
      </c>
      <c r="BD374" s="35">
        <f>BD327*Controls!$J$21</f>
        <v>30.060712133754453</v>
      </c>
      <c r="BE374" s="35">
        <f>BE327*Controls!$J$21</f>
        <v>30.593986187960958</v>
      </c>
      <c r="BF374" s="35">
        <f>BF327*Controls!$J$21</f>
        <v>31.136720471041098</v>
      </c>
      <c r="BG374" s="35">
        <f>BG327*Controls!$J$21</f>
        <v>31.689082806517575</v>
      </c>
      <c r="BH374" s="35">
        <f>BH327*Controls!$J$21</f>
        <v>32.251243995085751</v>
      </c>
      <c r="BI374" s="35">
        <f>BI327*Controls!$J$21</f>
        <v>32.823377867428405</v>
      </c>
      <c r="BJ374" s="35">
        <f>BJ327*Controls!$J$21</f>
        <v>33.405661337967381</v>
      </c>
      <c r="BK374" s="35">
        <f>BK327*Controls!$J$21</f>
        <v>33.998274459568847</v>
      </c>
      <c r="BL374" s="35">
        <f>BL327*Controls!$J$21</f>
        <v>34.601400479218974</v>
      </c>
      <c r="BM374" s="35">
        <f>BM327*Controls!$J$21</f>
        <v>35.215225894687322</v>
      </c>
      <c r="BN374" s="35">
        <f>BN327*Controls!$J$21</f>
        <v>35.839940512195362</v>
      </c>
      <c r="BO374" s="35">
        <f>BO327*Controls!$J$21</f>
        <v>36.475737505108164</v>
      </c>
      <c r="BP374" s="35">
        <f>BP327*Controls!$J$21</f>
        <v>37.122813473667122</v>
      </c>
      <c r="BQ374" s="35">
        <f>BQ327*Controls!$J$21</f>
        <v>37.781368505782446</v>
      </c>
      <c r="BR374" s="35">
        <f>BR327*Controls!$J$21</f>
        <v>38.451606238904048</v>
      </c>
      <c r="BS374" s="35">
        <f>BS327*Controls!$J$21</f>
        <v>39.133733922990004</v>
      </c>
    </row>
    <row r="375" spans="3:71">
      <c r="F375" t="s">
        <v>183</v>
      </c>
      <c r="R375" s="35">
        <f t="shared" ref="R375:AW375" si="493">R327-R374</f>
        <v>289.64833955935774</v>
      </c>
      <c r="S375" s="35">
        <f t="shared" si="493"/>
        <v>299.66226448523162</v>
      </c>
      <c r="T375" s="35">
        <f t="shared" si="493"/>
        <v>309.12016794033519</v>
      </c>
      <c r="U375" s="35">
        <f t="shared" si="493"/>
        <v>318.69721247239647</v>
      </c>
      <c r="V375" s="35">
        <f t="shared" si="493"/>
        <v>324.35086943844789</v>
      </c>
      <c r="W375" s="35">
        <f t="shared" si="493"/>
        <v>330.10482171879408</v>
      </c>
      <c r="X375" s="35">
        <f t="shared" si="493"/>
        <v>335.9608485423712</v>
      </c>
      <c r="Y375" s="35">
        <f t="shared" si="493"/>
        <v>341.92076070146055</v>
      </c>
      <c r="Z375" s="35">
        <f t="shared" si="493"/>
        <v>347.98640111161899</v>
      </c>
      <c r="AA375" s="35">
        <f t="shared" si="493"/>
        <v>354.15964538154265</v>
      </c>
      <c r="AB375" s="35">
        <f t="shared" si="493"/>
        <v>360.44240239304014</v>
      </c>
      <c r="AC375" s="35">
        <f t="shared" si="493"/>
        <v>366.83661489129418</v>
      </c>
      <c r="AD375" s="35">
        <f t="shared" si="493"/>
        <v>373.34426008559439</v>
      </c>
      <c r="AE375" s="35">
        <f t="shared" si="493"/>
        <v>379.96735026072747</v>
      </c>
      <c r="AF375" s="35">
        <f t="shared" si="493"/>
        <v>386.70793339921261</v>
      </c>
      <c r="AG375" s="35">
        <f t="shared" si="493"/>
        <v>393.56809381457606</v>
      </c>
      <c r="AH375" s="35">
        <f t="shared" si="493"/>
        <v>400.54995279585933</v>
      </c>
      <c r="AI375" s="35">
        <f t="shared" si="493"/>
        <v>407.65566926356149</v>
      </c>
      <c r="AJ375" s="35">
        <f t="shared" si="493"/>
        <v>414.88744043721715</v>
      </c>
      <c r="AK375" s="35">
        <f t="shared" si="493"/>
        <v>422.24750251481771</v>
      </c>
      <c r="AL375" s="35">
        <f t="shared" si="493"/>
        <v>429.73813136428555</v>
      </c>
      <c r="AM375" s="35">
        <f t="shared" si="493"/>
        <v>437.36164322721419</v>
      </c>
      <c r="AN375" s="35">
        <f t="shared" si="493"/>
        <v>445.1203954350936</v>
      </c>
      <c r="AO375" s="35">
        <f t="shared" si="493"/>
        <v>453.01678713824077</v>
      </c>
      <c r="AP375" s="35">
        <f t="shared" si="493"/>
        <v>461.05326004766158</v>
      </c>
      <c r="AQ375" s="35">
        <f t="shared" si="493"/>
        <v>469.23229919007309</v>
      </c>
      <c r="AR375" s="35">
        <f t="shared" si="493"/>
        <v>477.55643367632013</v>
      </c>
      <c r="AS375" s="35">
        <f t="shared" si="493"/>
        <v>486.0282374834232</v>
      </c>
      <c r="AT375" s="35">
        <f t="shared" si="493"/>
        <v>494.65033025050019</v>
      </c>
      <c r="AU375" s="35">
        <f t="shared" si="493"/>
        <v>503.42537808880718</v>
      </c>
      <c r="AV375" s="35">
        <f t="shared" si="493"/>
        <v>512.35609440614974</v>
      </c>
      <c r="AW375" s="35">
        <f t="shared" si="493"/>
        <v>521.44524074591925</v>
      </c>
      <c r="AX375" s="35">
        <f t="shared" ref="AX375:BS375" si="494">AX327-AX374</f>
        <v>530.69562764101295</v>
      </c>
      <c r="AY375" s="35">
        <f t="shared" si="494"/>
        <v>540.11011548290298</v>
      </c>
      <c r="AZ375" s="35">
        <f t="shared" si="494"/>
        <v>549.69161540612299</v>
      </c>
      <c r="BA375" s="35">
        <f t="shared" si="494"/>
        <v>559.44309018844501</v>
      </c>
      <c r="BB375" s="35">
        <f t="shared" si="494"/>
        <v>569.36755516702465</v>
      </c>
      <c r="BC375" s="35">
        <f t="shared" si="494"/>
        <v>579.46807917079991</v>
      </c>
      <c r="BD375" s="35">
        <f t="shared" si="494"/>
        <v>589.74778546943014</v>
      </c>
      <c r="BE375" s="35">
        <f t="shared" si="494"/>
        <v>600.20985273906911</v>
      </c>
      <c r="BF375" s="35">
        <f t="shared" si="494"/>
        <v>610.85751604527013</v>
      </c>
      <c r="BG375" s="35">
        <f t="shared" si="494"/>
        <v>621.69406784332932</v>
      </c>
      <c r="BH375" s="35">
        <f t="shared" si="494"/>
        <v>632.72285899637313</v>
      </c>
      <c r="BI375" s="35">
        <f t="shared" si="494"/>
        <v>643.94729981150772</v>
      </c>
      <c r="BJ375" s="35">
        <f t="shared" si="494"/>
        <v>655.37086109434972</v>
      </c>
      <c r="BK375" s="35">
        <f t="shared" si="494"/>
        <v>666.99707522226299</v>
      </c>
      <c r="BL375" s="35">
        <f t="shared" si="494"/>
        <v>678.82953723663616</v>
      </c>
      <c r="BM375" s="35">
        <f t="shared" si="494"/>
        <v>690.87190595453569</v>
      </c>
      <c r="BN375" s="35">
        <f t="shared" si="494"/>
        <v>703.12790510008017</v>
      </c>
      <c r="BO375" s="35">
        <f t="shared" si="494"/>
        <v>715.60132445588476</v>
      </c>
      <c r="BP375" s="35">
        <f t="shared" si="494"/>
        <v>728.29602103493335</v>
      </c>
      <c r="BQ375" s="35">
        <f t="shared" si="494"/>
        <v>741.21592027323709</v>
      </c>
      <c r="BR375" s="35">
        <f t="shared" si="494"/>
        <v>754.36501724365371</v>
      </c>
      <c r="BS375" s="35">
        <f t="shared" si="494"/>
        <v>767.74737789123685</v>
      </c>
    </row>
    <row r="376" spans="3:71">
      <c r="F376" t="s">
        <v>233</v>
      </c>
      <c r="L376" s="47" t="s">
        <v>229</v>
      </c>
      <c r="R376" s="35">
        <f t="shared" ref="R376:AW376" si="495">R374*R24</f>
        <v>14.119384375541168</v>
      </c>
      <c r="S376" s="35">
        <f t="shared" si="495"/>
        <v>13.989531358106998</v>
      </c>
      <c r="T376" s="35">
        <f t="shared" si="495"/>
        <v>13.842274089294479</v>
      </c>
      <c r="U376" s="35">
        <f t="shared" si="495"/>
        <v>13.710428921720798</v>
      </c>
      <c r="V376" s="35">
        <f t="shared" si="495"/>
        <v>13.405422806825039</v>
      </c>
      <c r="W376" s="35">
        <f t="shared" si="495"/>
        <v>13.107201945013262</v>
      </c>
      <c r="X376" s="35">
        <f t="shared" si="495"/>
        <v>12.815615389608773</v>
      </c>
      <c r="Y376" s="35">
        <f t="shared" si="495"/>
        <v>12.530515551937738</v>
      </c>
      <c r="Z376" s="35">
        <f t="shared" si="495"/>
        <v>12.251758126626072</v>
      </c>
      <c r="AA376" s="35">
        <f t="shared" si="495"/>
        <v>11.979202018558249</v>
      </c>
      <c r="AB376" s="35">
        <f t="shared" si="495"/>
        <v>11.71270927146093</v>
      </c>
      <c r="AC376" s="35">
        <f t="shared" si="495"/>
        <v>11.452144998075422</v>
      </c>
      <c r="AD376" s="35">
        <f t="shared" si="495"/>
        <v>11.197377311883479</v>
      </c>
      <c r="AE376" s="35">
        <f t="shared" si="495"/>
        <v>10.948277260351986</v>
      </c>
      <c r="AF376" s="35">
        <f t="shared" si="495"/>
        <v>10.704718759662684</v>
      </c>
      <c r="AG376" s="35">
        <f t="shared" si="495"/>
        <v>10.466578530893923</v>
      </c>
      <c r="AH376" s="35">
        <f t="shared" si="495"/>
        <v>10.233736037622117</v>
      </c>
      <c r="AI376" s="35">
        <f t="shared" si="495"/>
        <v>10.006073424911376</v>
      </c>
      <c r="AJ376" s="35">
        <f t="shared" si="495"/>
        <v>9.7834754596603482</v>
      </c>
      <c r="AK376" s="35">
        <f t="shared" si="495"/>
        <v>9.5658294722761354</v>
      </c>
      <c r="AL376" s="35">
        <f t="shared" si="495"/>
        <v>9.353025299645763</v>
      </c>
      <c r="AM376" s="35">
        <f t="shared" si="495"/>
        <v>9.1449552293763148</v>
      </c>
      <c r="AN376" s="35">
        <f t="shared" si="495"/>
        <v>8.9415139452755081</v>
      </c>
      <c r="AO376" s="35">
        <f t="shared" si="495"/>
        <v>8.7425984740451259</v>
      </c>
      <c r="AP376" s="35">
        <f t="shared" si="495"/>
        <v>8.5481081331603388</v>
      </c>
      <c r="AQ376" s="35">
        <f t="shared" si="495"/>
        <v>8.3579444799085021</v>
      </c>
      <c r="AR376" s="35">
        <f t="shared" si="495"/>
        <v>8.1720112615616447</v>
      </c>
      <c r="AS376" s="35">
        <f t="shared" si="495"/>
        <v>7.9902143666574661</v>
      </c>
      <c r="AT376" s="35">
        <f t="shared" si="495"/>
        <v>7.8124617773641019</v>
      </c>
      <c r="AU376" s="35">
        <f t="shared" si="495"/>
        <v>7.6386635229046513</v>
      </c>
      <c r="AV376" s="35">
        <f t="shared" si="495"/>
        <v>7.4687316340177858</v>
      </c>
      <c r="AW376" s="35">
        <f t="shared" si="495"/>
        <v>7.3025800984314788</v>
      </c>
      <c r="AX376" s="35">
        <f t="shared" ref="AX376:BS376" si="496">AX374*AX24</f>
        <v>7.1401248173272531</v>
      </c>
      <c r="AY376" s="35">
        <f t="shared" si="496"/>
        <v>6.9812835627729459</v>
      </c>
      <c r="AZ376" s="35">
        <f t="shared" si="496"/>
        <v>6.8259759361024486</v>
      </c>
      <c r="BA376" s="35">
        <f t="shared" si="496"/>
        <v>6.674123327221321</v>
      </c>
      <c r="BB376" s="35">
        <f t="shared" si="496"/>
        <v>6.5256488748177244</v>
      </c>
      <c r="BC376" s="35">
        <f t="shared" si="496"/>
        <v>6.3804774274584943</v>
      </c>
      <c r="BD376" s="35">
        <f t="shared" si="496"/>
        <v>6.2385355055507041</v>
      </c>
      <c r="BE376" s="35">
        <f t="shared" si="496"/>
        <v>6.0997512641494174</v>
      </c>
      <c r="BF376" s="35">
        <f t="shared" si="496"/>
        <v>5.9640544565928524</v>
      </c>
      <c r="BG376" s="35">
        <f t="shared" si="496"/>
        <v>5.8313763989465102</v>
      </c>
      <c r="BH376" s="35">
        <f t="shared" si="496"/>
        <v>5.7016499352383079</v>
      </c>
      <c r="BI376" s="35">
        <f t="shared" si="496"/>
        <v>5.5748094034670803</v>
      </c>
      <c r="BJ376" s="35">
        <f t="shared" si="496"/>
        <v>5.4507906023672792</v>
      </c>
      <c r="BK376" s="35">
        <f t="shared" si="496"/>
        <v>5.3295307589130383</v>
      </c>
      <c r="BL376" s="35">
        <f t="shared" si="496"/>
        <v>5.2109684965451377</v>
      </c>
      <c r="BM376" s="35">
        <f t="shared" si="496"/>
        <v>5.0950438041048116</v>
      </c>
      <c r="BN376" s="35">
        <f t="shared" si="496"/>
        <v>4.9816980054586617</v>
      </c>
      <c r="BO376" s="35">
        <f t="shared" si="496"/>
        <v>4.8708737297992988</v>
      </c>
      <c r="BP376" s="35">
        <f t="shared" si="496"/>
        <v>4.7625148826066868</v>
      </c>
      <c r="BQ376" s="35">
        <f t="shared" si="496"/>
        <v>4.6565666172554963</v>
      </c>
      <c r="BR376" s="35">
        <f t="shared" si="496"/>
        <v>4.5529753072540782</v>
      </c>
      <c r="BS376" s="35">
        <f t="shared" si="496"/>
        <v>4.4516885191010207</v>
      </c>
    </row>
    <row r="378" spans="3:71">
      <c r="F378" t="s">
        <v>234</v>
      </c>
      <c r="R378" s="35">
        <f>R371+R374</f>
        <v>32.041389504378046</v>
      </c>
      <c r="S378" s="35">
        <f t="shared" ref="S378:U378" si="497">S371+S374</f>
        <v>33.740843806104053</v>
      </c>
      <c r="T378" s="35">
        <f t="shared" si="497"/>
        <v>34.436736763892874</v>
      </c>
      <c r="U378" s="35">
        <f t="shared" si="497"/>
        <v>34.927014044618545</v>
      </c>
      <c r="V378" s="35">
        <f>V371+V374</f>
        <v>34.878506766679948</v>
      </c>
      <c r="W378" s="35">
        <f t="shared" ref="W378:BS378" si="498">W371+W374</f>
        <v>35.315450805855193</v>
      </c>
      <c r="X378" s="35">
        <f t="shared" si="498"/>
        <v>35.733372668928453</v>
      </c>
      <c r="Y378" s="35">
        <f t="shared" si="498"/>
        <v>34.665925166926613</v>
      </c>
      <c r="Z378" s="35">
        <f t="shared" si="498"/>
        <v>34.92488757405448</v>
      </c>
      <c r="AA378" s="35">
        <f t="shared" si="498"/>
        <v>35.504200393211569</v>
      </c>
      <c r="AB378" s="35">
        <f t="shared" si="498"/>
        <v>33.673769902080593</v>
      </c>
      <c r="AC378" s="35">
        <f t="shared" si="498"/>
        <v>34.341696826108716</v>
      </c>
      <c r="AD378" s="35">
        <f t="shared" si="498"/>
        <v>35.226045429036233</v>
      </c>
      <c r="AE378" s="35">
        <f t="shared" si="498"/>
        <v>36.202014401308432</v>
      </c>
      <c r="AF378" s="35">
        <f t="shared" si="498"/>
        <v>37.212130665457487</v>
      </c>
      <c r="AG378" s="35">
        <f t="shared" si="498"/>
        <v>38.317170771983243</v>
      </c>
      <c r="AH378" s="35">
        <f t="shared" si="498"/>
        <v>39.460033506381357</v>
      </c>
      <c r="AI378" s="35">
        <f t="shared" si="498"/>
        <v>40.665893978564327</v>
      </c>
      <c r="AJ378" s="35">
        <f t="shared" si="498"/>
        <v>41.929238244046175</v>
      </c>
      <c r="AK378" s="35">
        <f t="shared" si="498"/>
        <v>43.253237509473095</v>
      </c>
      <c r="AL378" s="35">
        <f t="shared" si="498"/>
        <v>44.692014917121789</v>
      </c>
      <c r="AM378" s="35">
        <f t="shared" si="498"/>
        <v>46.199218038906722</v>
      </c>
      <c r="AN378" s="35">
        <f t="shared" si="498"/>
        <v>47.777351453095008</v>
      </c>
      <c r="AO378" s="35">
        <f t="shared" si="498"/>
        <v>49.429350053072092</v>
      </c>
      <c r="AP378" s="35">
        <f t="shared" si="498"/>
        <v>51.732352598317036</v>
      </c>
      <c r="AQ378" s="35">
        <f t="shared" si="498"/>
        <v>53.832370323740975</v>
      </c>
      <c r="AR378" s="35">
        <f t="shared" si="498"/>
        <v>55.721526480708228</v>
      </c>
      <c r="AS378" s="35">
        <f t="shared" si="498"/>
        <v>57.696453003370863</v>
      </c>
      <c r="AT378" s="35">
        <f t="shared" si="498"/>
        <v>59.761033814632825</v>
      </c>
      <c r="AU378" s="35">
        <f t="shared" si="498"/>
        <v>62.138855585487214</v>
      </c>
      <c r="AV378" s="35">
        <f t="shared" si="498"/>
        <v>64.595331176994037</v>
      </c>
      <c r="AW378" s="35">
        <f t="shared" si="498"/>
        <v>67.100290324069633</v>
      </c>
      <c r="AX378" s="35">
        <f t="shared" si="498"/>
        <v>69.691148532525773</v>
      </c>
      <c r="AY378" s="35">
        <f t="shared" si="498"/>
        <v>72.398930076144836</v>
      </c>
      <c r="AZ378" s="35">
        <f t="shared" si="498"/>
        <v>75.165508027611651</v>
      </c>
      <c r="BA378" s="35">
        <f t="shared" si="498"/>
        <v>77.887362095742745</v>
      </c>
      <c r="BB378" s="35">
        <f t="shared" si="498"/>
        <v>80.57092241404122</v>
      </c>
      <c r="BC378" s="35">
        <f t="shared" si="498"/>
        <v>83.496817218211106</v>
      </c>
      <c r="BD378" s="35">
        <f t="shared" si="498"/>
        <v>86.513649435554271</v>
      </c>
      <c r="BE378" s="35">
        <f t="shared" si="498"/>
        <v>89.489917053708552</v>
      </c>
      <c r="BF378" s="35">
        <f t="shared" si="498"/>
        <v>92.597240837586284</v>
      </c>
      <c r="BG378" s="35">
        <f t="shared" si="498"/>
        <v>96.164923016275637</v>
      </c>
      <c r="BH378" s="35">
        <f t="shared" si="498"/>
        <v>99.834750387794315</v>
      </c>
      <c r="BI378" s="35">
        <f t="shared" si="498"/>
        <v>103.65891125401305</v>
      </c>
      <c r="BJ378" s="35">
        <f t="shared" si="498"/>
        <v>107.23391970980231</v>
      </c>
      <c r="BK378" s="35">
        <f t="shared" si="498"/>
        <v>110.7421172759352</v>
      </c>
      <c r="BL378" s="35">
        <f t="shared" si="498"/>
        <v>114.31975017667983</v>
      </c>
      <c r="BM378" s="35">
        <f t="shared" si="498"/>
        <v>118.12790592940455</v>
      </c>
      <c r="BN378" s="35">
        <f t="shared" si="498"/>
        <v>122.24080388887347</v>
      </c>
      <c r="BO378" s="35">
        <f t="shared" si="498"/>
        <v>126.6692444048187</v>
      </c>
      <c r="BP378" s="35">
        <f t="shared" si="498"/>
        <v>131.57415006407729</v>
      </c>
      <c r="BQ378" s="35">
        <f t="shared" si="498"/>
        <v>136.27691004806789</v>
      </c>
      <c r="BR378" s="35">
        <f t="shared" si="498"/>
        <v>141.14070804641932</v>
      </c>
      <c r="BS378" s="35">
        <f t="shared" si="498"/>
        <v>146.17409099754764</v>
      </c>
    </row>
    <row r="380" spans="3:71" ht="15" thickBot="1">
      <c r="C380" s="28" t="s">
        <v>235</v>
      </c>
      <c r="D380" s="28"/>
      <c r="E380" s="28"/>
      <c r="F380" s="29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</row>
    <row r="382" spans="3:71">
      <c r="F382" t="s">
        <v>236</v>
      </c>
      <c r="R382" s="35">
        <f>R330-R327</f>
        <v>430.79579455247398</v>
      </c>
      <c r="S382" s="35">
        <f>S330-S327</f>
        <v>470.86816285915086</v>
      </c>
      <c r="T382" s="35">
        <f>T330-T327</f>
        <v>470.02618213749571</v>
      </c>
      <c r="U382" s="35">
        <f t="shared" ref="U382:AW382" si="499">U330-U327</f>
        <v>460.05096389539466</v>
      </c>
      <c r="V382" s="35">
        <f t="shared" si="499"/>
        <v>439.7820502421809</v>
      </c>
      <c r="W382" s="35">
        <f t="shared" si="499"/>
        <v>439.8476885552729</v>
      </c>
      <c r="X382" s="35">
        <f t="shared" si="499"/>
        <v>438.77519255977433</v>
      </c>
      <c r="Y382" s="35">
        <f t="shared" si="499"/>
        <v>374.16097878268374</v>
      </c>
      <c r="Z382" s="35">
        <f t="shared" si="499"/>
        <v>365.64929491737649</v>
      </c>
      <c r="AA382" s="35">
        <f t="shared" si="499"/>
        <v>370.42305907446189</v>
      </c>
      <c r="AB382" s="35">
        <f t="shared" si="499"/>
        <v>272.30192370527112</v>
      </c>
      <c r="AC382" s="35">
        <f t="shared" si="499"/>
        <v>280.13498318977929</v>
      </c>
      <c r="AD382" s="35">
        <f t="shared" si="499"/>
        <v>296.81222256303823</v>
      </c>
      <c r="AE382" s="35">
        <f t="shared" si="499"/>
        <v>317.01646824488051</v>
      </c>
      <c r="AF382" s="35">
        <f t="shared" si="499"/>
        <v>338.29546286108115</v>
      </c>
      <c r="AG382" s="35">
        <f t="shared" si="499"/>
        <v>363.22873111403408</v>
      </c>
      <c r="AH382" s="35">
        <f t="shared" si="499"/>
        <v>389.37960353842141</v>
      </c>
      <c r="AI382" s="35">
        <f t="shared" si="499"/>
        <v>417.81240968359145</v>
      </c>
      <c r="AJ382" s="35">
        <f t="shared" si="499"/>
        <v>448.28543856756085</v>
      </c>
      <c r="AK382" s="35">
        <f t="shared" si="499"/>
        <v>480.92643459696433</v>
      </c>
      <c r="AL382" s="35">
        <f t="shared" si="499"/>
        <v>518.03118191490807</v>
      </c>
      <c r="AM382" s="35">
        <f t="shared" si="499"/>
        <v>557.61977847565754</v>
      </c>
      <c r="AN382" s="35">
        <f t="shared" si="499"/>
        <v>599.79121147094315</v>
      </c>
      <c r="AO382" s="35">
        <f t="shared" si="499"/>
        <v>644.66264471751242</v>
      </c>
      <c r="AP382" s="35">
        <f t="shared" si="499"/>
        <v>716.78531205451736</v>
      </c>
      <c r="AQ382" s="35">
        <f t="shared" si="499"/>
        <v>779.81126424589525</v>
      </c>
      <c r="AR382" s="35">
        <f t="shared" si="499"/>
        <v>833.3971767622827</v>
      </c>
      <c r="AS382" s="35">
        <f t="shared" si="499"/>
        <v>890.15739689408201</v>
      </c>
      <c r="AT382" s="35">
        <f t="shared" si="499"/>
        <v>950.24876271898211</v>
      </c>
      <c r="AU382" s="35">
        <f t="shared" si="499"/>
        <v>1023.1770157845717</v>
      </c>
      <c r="AV382" s="35">
        <f t="shared" si="499"/>
        <v>1098.9509874740688</v>
      </c>
      <c r="AW382" s="35">
        <f t="shared" si="499"/>
        <v>1176.2779445509809</v>
      </c>
      <c r="AX382" s="35">
        <f t="shared" ref="AX382:BS382" si="500">AX330-AX327</f>
        <v>1256.740986283487</v>
      </c>
      <c r="AY382" s="35">
        <f t="shared" si="500"/>
        <v>1341.6510840747669</v>
      </c>
      <c r="AZ382" s="35">
        <f t="shared" si="500"/>
        <v>1428.5253778035408</v>
      </c>
      <c r="BA382" s="35">
        <f t="shared" si="500"/>
        <v>1512.9492085522825</v>
      </c>
      <c r="BB382" s="35">
        <f t="shared" si="500"/>
        <v>1595.1864896382842</v>
      </c>
      <c r="BC382" s="35">
        <f t="shared" si="500"/>
        <v>1687.1689664842875</v>
      </c>
      <c r="BD382" s="35">
        <f t="shared" si="500"/>
        <v>1782.4441535372334</v>
      </c>
      <c r="BE382" s="35">
        <f t="shared" si="500"/>
        <v>1875.4059851473353</v>
      </c>
      <c r="BF382" s="35">
        <f t="shared" si="500"/>
        <v>1973.347055677101</v>
      </c>
      <c r="BG382" s="35">
        <f t="shared" si="500"/>
        <v>2090.269624233475</v>
      </c>
      <c r="BH382" s="35">
        <f t="shared" si="500"/>
        <v>2210.9197860599688</v>
      </c>
      <c r="BI382" s="35">
        <f t="shared" si="500"/>
        <v>2337.5073387714738</v>
      </c>
      <c r="BJ382" s="35">
        <f t="shared" si="500"/>
        <v>2452.8514933904457</v>
      </c>
      <c r="BK382" s="35">
        <f t="shared" si="500"/>
        <v>2564.7000893124814</v>
      </c>
      <c r="BL382" s="35">
        <f t="shared" si="500"/>
        <v>2678.8392621760968</v>
      </c>
      <c r="BM382" s="35">
        <f t="shared" si="500"/>
        <v>2802.1120185642758</v>
      </c>
      <c r="BN382" s="35">
        <f t="shared" si="500"/>
        <v>2937.6646385016866</v>
      </c>
      <c r="BO382" s="35">
        <f t="shared" si="500"/>
        <v>3085.944508239455</v>
      </c>
      <c r="BP382" s="35">
        <f t="shared" si="500"/>
        <v>3253.7869778492795</v>
      </c>
      <c r="BQ382" s="35">
        <f t="shared" si="500"/>
        <v>3412.3023513182329</v>
      </c>
      <c r="BR382" s="35">
        <f t="shared" si="500"/>
        <v>3576.9323896031983</v>
      </c>
      <c r="BS382" s="35">
        <f t="shared" si="500"/>
        <v>3748.027699869077</v>
      </c>
    </row>
    <row r="383" spans="3:71">
      <c r="F383" t="s">
        <v>237</v>
      </c>
      <c r="R383" s="35">
        <f t="shared" ref="R383:AW383" si="501">R382-R157</f>
        <v>196.12095233776006</v>
      </c>
      <c r="S383" s="35">
        <f t="shared" si="501"/>
        <v>222.97612305858655</v>
      </c>
      <c r="T383" s="35">
        <f t="shared" si="501"/>
        <v>214.29600424383258</v>
      </c>
      <c r="U383" s="35">
        <f t="shared" si="501"/>
        <v>208.161376279872</v>
      </c>
      <c r="V383" s="35">
        <f t="shared" si="501"/>
        <v>201.38141781917886</v>
      </c>
      <c r="W383" s="35">
        <f t="shared" si="501"/>
        <v>206.06481482658626</v>
      </c>
      <c r="X383" s="35">
        <f t="shared" si="501"/>
        <v>210.3926294412515</v>
      </c>
      <c r="Y383" s="35">
        <f t="shared" si="501"/>
        <v>207.31396174502504</v>
      </c>
      <c r="Z383" s="35">
        <f t="shared" si="501"/>
        <v>213.35341245881693</v>
      </c>
      <c r="AA383" s="35">
        <f t="shared" si="501"/>
        <v>221.29470543459388</v>
      </c>
      <c r="AB383" s="35">
        <f t="shared" si="501"/>
        <v>230.6590572377705</v>
      </c>
      <c r="AC383" s="35">
        <f t="shared" si="501"/>
        <v>245.50388159464251</v>
      </c>
      <c r="AD383" s="35">
        <f t="shared" si="501"/>
        <v>261.70045032282496</v>
      </c>
      <c r="AE383" s="35">
        <f t="shared" si="501"/>
        <v>279.03932930988628</v>
      </c>
      <c r="AF383" s="35">
        <f t="shared" si="501"/>
        <v>297.50494526375951</v>
      </c>
      <c r="AG383" s="35">
        <f t="shared" si="501"/>
        <v>317.18025819794286</v>
      </c>
      <c r="AH383" s="35">
        <f t="shared" si="501"/>
        <v>338.05208037608622</v>
      </c>
      <c r="AI383" s="35">
        <f t="shared" si="501"/>
        <v>360.20538858795237</v>
      </c>
      <c r="AJ383" s="35">
        <f t="shared" si="501"/>
        <v>383.69120441333746</v>
      </c>
      <c r="AK383" s="35">
        <f t="shared" si="501"/>
        <v>408.57618138377791</v>
      </c>
      <c r="AL383" s="35">
        <f t="shared" si="501"/>
        <v>434.92925649121332</v>
      </c>
      <c r="AM383" s="35">
        <f t="shared" si="501"/>
        <v>462.73324330399214</v>
      </c>
      <c r="AN383" s="35">
        <f t="shared" si="501"/>
        <v>492.04998956669323</v>
      </c>
      <c r="AO383" s="35">
        <f t="shared" si="501"/>
        <v>522.94426122632581</v>
      </c>
      <c r="AP383" s="35">
        <f t="shared" si="501"/>
        <v>555.48332778085296</v>
      </c>
      <c r="AQ383" s="35">
        <f t="shared" si="501"/>
        <v>588.73798928520637</v>
      </c>
      <c r="AR383" s="35">
        <f t="shared" si="501"/>
        <v>623.16086760244934</v>
      </c>
      <c r="AS383" s="35">
        <f t="shared" si="501"/>
        <v>659.26960741175071</v>
      </c>
      <c r="AT383" s="35">
        <f t="shared" si="501"/>
        <v>697.12428366591132</v>
      </c>
      <c r="AU383" s="35">
        <f t="shared" si="501"/>
        <v>736.7853239691251</v>
      </c>
      <c r="AV383" s="35">
        <f t="shared" si="501"/>
        <v>777.93121582551362</v>
      </c>
      <c r="AW383" s="35">
        <f t="shared" si="501"/>
        <v>820.61283088237042</v>
      </c>
      <c r="AX383" s="35">
        <f t="shared" ref="AX383:BS383" si="502">AX382-AX157</f>
        <v>864.93963842499556</v>
      </c>
      <c r="AY383" s="35">
        <f t="shared" si="502"/>
        <v>910.96869571317643</v>
      </c>
      <c r="AZ383" s="35">
        <f t="shared" si="502"/>
        <v>958.70987335094935</v>
      </c>
      <c r="BA383" s="35">
        <f t="shared" si="502"/>
        <v>1008.275692715548</v>
      </c>
      <c r="BB383" s="35">
        <f t="shared" si="502"/>
        <v>1059.9718910760869</v>
      </c>
      <c r="BC383" s="35">
        <f t="shared" si="502"/>
        <v>1114.127850213536</v>
      </c>
      <c r="BD383" s="35">
        <f t="shared" si="502"/>
        <v>1170.6220923725382</v>
      </c>
      <c r="BE383" s="35">
        <f t="shared" si="502"/>
        <v>1229.58333749245</v>
      </c>
      <c r="BF383" s="35">
        <f t="shared" si="502"/>
        <v>1291.384069704829</v>
      </c>
      <c r="BG383" s="35">
        <f t="shared" si="502"/>
        <v>1356.1404911302154</v>
      </c>
      <c r="BH383" s="35">
        <f t="shared" si="502"/>
        <v>1423.4092566490663</v>
      </c>
      <c r="BI383" s="35">
        <f t="shared" si="502"/>
        <v>1493.3209070522353</v>
      </c>
      <c r="BJ383" s="35">
        <f t="shared" si="502"/>
        <v>1565.9303151116178</v>
      </c>
      <c r="BK383" s="35">
        <f t="shared" si="502"/>
        <v>1642.0011593606328</v>
      </c>
      <c r="BL383" s="35">
        <f t="shared" si="502"/>
        <v>1722.0662818212122</v>
      </c>
      <c r="BM383" s="35">
        <f t="shared" si="502"/>
        <v>1806.4819129176585</v>
      </c>
      <c r="BN383" s="35">
        <f t="shared" si="502"/>
        <v>1899.9067933230779</v>
      </c>
      <c r="BO383" s="35">
        <f t="shared" si="502"/>
        <v>2011.1482877971255</v>
      </c>
      <c r="BP383" s="35">
        <f t="shared" si="502"/>
        <v>2112.6382906287372</v>
      </c>
      <c r="BQ383" s="35">
        <f t="shared" si="502"/>
        <v>2216.2410742995844</v>
      </c>
      <c r="BR383" s="35">
        <f t="shared" si="502"/>
        <v>2324.8249859518723</v>
      </c>
      <c r="BS383" s="35">
        <f t="shared" si="502"/>
        <v>2438.7035725146543</v>
      </c>
    </row>
    <row r="384" spans="3:71">
      <c r="F384" t="s">
        <v>238</v>
      </c>
      <c r="R384" s="35">
        <f>R383-R308</f>
        <v>189.4872213736615</v>
      </c>
      <c r="S384" s="35">
        <f t="shared" ref="S384:AW384" si="503">S383-S308</f>
        <v>213.37214867738788</v>
      </c>
      <c r="T384" s="35">
        <f t="shared" si="503"/>
        <v>202.70393989878417</v>
      </c>
      <c r="U384" s="35">
        <f t="shared" si="503"/>
        <v>197.0764345191881</v>
      </c>
      <c r="V384" s="35">
        <f t="shared" si="503"/>
        <v>175.91758640793773</v>
      </c>
      <c r="W384" s="35">
        <f t="shared" si="503"/>
        <v>178.80887348909616</v>
      </c>
      <c r="X384" s="35">
        <f t="shared" si="503"/>
        <v>183.337514178395</v>
      </c>
      <c r="Y384" s="35">
        <f t="shared" si="503"/>
        <v>199.60135145147817</v>
      </c>
      <c r="Z384" s="35">
        <f t="shared" si="503"/>
        <v>209.9313763091956</v>
      </c>
      <c r="AA384" s="35">
        <f t="shared" si="503"/>
        <v>220.36628584818786</v>
      </c>
      <c r="AB384" s="35">
        <f t="shared" si="503"/>
        <v>230.6590572377705</v>
      </c>
      <c r="AC384" s="35">
        <f t="shared" si="503"/>
        <v>245.50388159464251</v>
      </c>
      <c r="AD384" s="35">
        <f t="shared" si="503"/>
        <v>261.70045032282496</v>
      </c>
      <c r="AE384" s="35">
        <f t="shared" si="503"/>
        <v>279.03932930988628</v>
      </c>
      <c r="AF384" s="35">
        <f t="shared" si="503"/>
        <v>297.50494526375951</v>
      </c>
      <c r="AG384" s="35">
        <f t="shared" si="503"/>
        <v>317.18025819794286</v>
      </c>
      <c r="AH384" s="35">
        <f t="shared" si="503"/>
        <v>338.05208037608622</v>
      </c>
      <c r="AI384" s="35">
        <f t="shared" si="503"/>
        <v>360.20538858795237</v>
      </c>
      <c r="AJ384" s="35">
        <f t="shared" si="503"/>
        <v>383.69120441333746</v>
      </c>
      <c r="AK384" s="35">
        <f t="shared" si="503"/>
        <v>408.57618138377791</v>
      </c>
      <c r="AL384" s="35">
        <f t="shared" si="503"/>
        <v>434.92925649121332</v>
      </c>
      <c r="AM384" s="35">
        <f t="shared" si="503"/>
        <v>462.73324330399214</v>
      </c>
      <c r="AN384" s="35">
        <f t="shared" si="503"/>
        <v>492.04998956669323</v>
      </c>
      <c r="AO384" s="35">
        <f t="shared" si="503"/>
        <v>522.94426122632581</v>
      </c>
      <c r="AP384" s="35">
        <f t="shared" si="503"/>
        <v>555.48332778085296</v>
      </c>
      <c r="AQ384" s="35">
        <f t="shared" si="503"/>
        <v>588.73798928520637</v>
      </c>
      <c r="AR384" s="35">
        <f t="shared" si="503"/>
        <v>623.16086760244934</v>
      </c>
      <c r="AS384" s="35">
        <f t="shared" si="503"/>
        <v>659.26960741175071</v>
      </c>
      <c r="AT384" s="35">
        <f t="shared" si="503"/>
        <v>697.12428366591132</v>
      </c>
      <c r="AU384" s="35">
        <f t="shared" si="503"/>
        <v>736.7853239691251</v>
      </c>
      <c r="AV384" s="35">
        <f t="shared" si="503"/>
        <v>777.93121582551362</v>
      </c>
      <c r="AW384" s="35">
        <f t="shared" si="503"/>
        <v>820.61283088237042</v>
      </c>
      <c r="AX384" s="35">
        <f t="shared" ref="AX384:BS384" si="504">AX383-AX308</f>
        <v>864.93963842499556</v>
      </c>
      <c r="AY384" s="35">
        <f t="shared" si="504"/>
        <v>910.96869571317643</v>
      </c>
      <c r="AZ384" s="35">
        <f t="shared" si="504"/>
        <v>958.70987335094935</v>
      </c>
      <c r="BA384" s="35">
        <f t="shared" si="504"/>
        <v>1008.275692715548</v>
      </c>
      <c r="BB384" s="35">
        <f t="shared" si="504"/>
        <v>1059.9718910760869</v>
      </c>
      <c r="BC384" s="35">
        <f t="shared" si="504"/>
        <v>1114.127850213536</v>
      </c>
      <c r="BD384" s="35">
        <f t="shared" si="504"/>
        <v>1170.6220923725382</v>
      </c>
      <c r="BE384" s="35">
        <f t="shared" si="504"/>
        <v>1229.58333749245</v>
      </c>
      <c r="BF384" s="35">
        <f t="shared" si="504"/>
        <v>1291.384069704829</v>
      </c>
      <c r="BG384" s="35">
        <f t="shared" si="504"/>
        <v>1356.1404911302154</v>
      </c>
      <c r="BH384" s="35">
        <f t="shared" si="504"/>
        <v>1423.4092566490663</v>
      </c>
      <c r="BI384" s="35">
        <f t="shared" si="504"/>
        <v>1493.3209070522353</v>
      </c>
      <c r="BJ384" s="35">
        <f t="shared" si="504"/>
        <v>1565.9303151116178</v>
      </c>
      <c r="BK384" s="35">
        <f t="shared" si="504"/>
        <v>1642.0011593606328</v>
      </c>
      <c r="BL384" s="35">
        <f t="shared" si="504"/>
        <v>1722.0662818212122</v>
      </c>
      <c r="BM384" s="35">
        <f t="shared" si="504"/>
        <v>1806.4819129176585</v>
      </c>
      <c r="BN384" s="35">
        <f t="shared" si="504"/>
        <v>1888.9616446250584</v>
      </c>
      <c r="BO384" s="35">
        <f t="shared" si="504"/>
        <v>1957.540193340112</v>
      </c>
      <c r="BP384" s="35">
        <f t="shared" si="504"/>
        <v>2052.3846487982687</v>
      </c>
      <c r="BQ384" s="35">
        <f t="shared" si="504"/>
        <v>2154.78012494426</v>
      </c>
      <c r="BR384" s="35">
        <f t="shared" si="504"/>
        <v>2262.5660133269871</v>
      </c>
      <c r="BS384" s="35">
        <f t="shared" si="504"/>
        <v>2376.0790791799027</v>
      </c>
    </row>
    <row r="385" spans="6:71">
      <c r="F385" s="42" t="s">
        <v>239</v>
      </c>
      <c r="R385" s="35">
        <f t="shared" ref="R385:AW385" si="505">R157</f>
        <v>234.67484221471392</v>
      </c>
      <c r="S385" s="35">
        <f t="shared" si="505"/>
        <v>247.89203980056431</v>
      </c>
      <c r="T385" s="35">
        <f t="shared" si="505"/>
        <v>255.73017789366313</v>
      </c>
      <c r="U385" s="35">
        <f t="shared" si="505"/>
        <v>251.88958761552266</v>
      </c>
      <c r="V385" s="35">
        <f t="shared" si="505"/>
        <v>238.40063242300204</v>
      </c>
      <c r="W385" s="35">
        <f t="shared" si="505"/>
        <v>233.78287372868664</v>
      </c>
      <c r="X385" s="35">
        <f t="shared" si="505"/>
        <v>228.38256311852282</v>
      </c>
      <c r="Y385" s="35">
        <f t="shared" si="505"/>
        <v>166.8470170376587</v>
      </c>
      <c r="Z385" s="35">
        <f t="shared" si="505"/>
        <v>152.29588245855956</v>
      </c>
      <c r="AA385" s="35">
        <f t="shared" si="505"/>
        <v>149.12835363986801</v>
      </c>
      <c r="AB385" s="35">
        <f t="shared" si="505"/>
        <v>41.642866467500625</v>
      </c>
      <c r="AC385" s="35">
        <f t="shared" si="505"/>
        <v>34.631101595136784</v>
      </c>
      <c r="AD385" s="35">
        <f t="shared" si="505"/>
        <v>35.111772240213298</v>
      </c>
      <c r="AE385" s="35">
        <f t="shared" si="505"/>
        <v>37.977138934994201</v>
      </c>
      <c r="AF385" s="35">
        <f t="shared" si="505"/>
        <v>40.79051759732161</v>
      </c>
      <c r="AG385" s="35">
        <f t="shared" si="505"/>
        <v>46.048472916091242</v>
      </c>
      <c r="AH385" s="35">
        <f t="shared" si="505"/>
        <v>51.327523162335154</v>
      </c>
      <c r="AI385" s="35">
        <f t="shared" si="505"/>
        <v>57.607021095639084</v>
      </c>
      <c r="AJ385" s="35">
        <f t="shared" si="505"/>
        <v>64.594234154223358</v>
      </c>
      <c r="AK385" s="35">
        <f t="shared" si="505"/>
        <v>72.350253213186392</v>
      </c>
      <c r="AL385" s="35">
        <f t="shared" si="505"/>
        <v>83.101925423694752</v>
      </c>
      <c r="AM385" s="35">
        <f t="shared" si="505"/>
        <v>94.8865351716654</v>
      </c>
      <c r="AN385" s="35">
        <f t="shared" si="505"/>
        <v>107.74122190424993</v>
      </c>
      <c r="AO385" s="35">
        <f t="shared" si="505"/>
        <v>121.71838349118667</v>
      </c>
      <c r="AP385" s="35">
        <f t="shared" si="505"/>
        <v>161.30198427366446</v>
      </c>
      <c r="AQ385" s="35">
        <f t="shared" si="505"/>
        <v>191.07327496068888</v>
      </c>
      <c r="AR385" s="35">
        <f t="shared" si="505"/>
        <v>210.23630915983341</v>
      </c>
      <c r="AS385" s="35">
        <f t="shared" si="505"/>
        <v>230.88778948233124</v>
      </c>
      <c r="AT385" s="35">
        <f t="shared" si="505"/>
        <v>253.12447905307079</v>
      </c>
      <c r="AU385" s="35">
        <f t="shared" si="505"/>
        <v>286.39169181544656</v>
      </c>
      <c r="AV385" s="35">
        <f t="shared" si="505"/>
        <v>321.01977164855526</v>
      </c>
      <c r="AW385" s="35">
        <f t="shared" si="505"/>
        <v>355.6651136686105</v>
      </c>
      <c r="AX385" s="35">
        <f t="shared" ref="AX385:BS385" si="506">AX157</f>
        <v>391.80134785849145</v>
      </c>
      <c r="AY385" s="35">
        <f t="shared" si="506"/>
        <v>430.68238836159054</v>
      </c>
      <c r="AZ385" s="35">
        <f t="shared" si="506"/>
        <v>469.81550445259143</v>
      </c>
      <c r="BA385" s="35">
        <f t="shared" si="506"/>
        <v>504.67351583673451</v>
      </c>
      <c r="BB385" s="35">
        <f t="shared" si="506"/>
        <v>535.21459856219735</v>
      </c>
      <c r="BC385" s="35">
        <f t="shared" si="506"/>
        <v>573.04111627075133</v>
      </c>
      <c r="BD385" s="35">
        <f t="shared" si="506"/>
        <v>611.82206116469536</v>
      </c>
      <c r="BE385" s="35">
        <f t="shared" si="506"/>
        <v>645.82264765488515</v>
      </c>
      <c r="BF385" s="35">
        <f t="shared" si="506"/>
        <v>681.96298597227189</v>
      </c>
      <c r="BG385" s="35">
        <f t="shared" si="506"/>
        <v>734.12913310325962</v>
      </c>
      <c r="BH385" s="35">
        <f t="shared" si="506"/>
        <v>787.51052941090256</v>
      </c>
      <c r="BI385" s="35">
        <f t="shared" si="506"/>
        <v>844.18643171923839</v>
      </c>
      <c r="BJ385" s="35">
        <f t="shared" si="506"/>
        <v>886.92117827882782</v>
      </c>
      <c r="BK385" s="35">
        <f t="shared" si="506"/>
        <v>922.69892995184864</v>
      </c>
      <c r="BL385" s="35">
        <f t="shared" si="506"/>
        <v>956.77298035488457</v>
      </c>
      <c r="BM385" s="35">
        <f t="shared" si="506"/>
        <v>995.63010564661738</v>
      </c>
      <c r="BN385" s="35">
        <f t="shared" si="506"/>
        <v>1037.7578451786087</v>
      </c>
      <c r="BO385" s="35">
        <f t="shared" si="506"/>
        <v>1074.7962204423295</v>
      </c>
      <c r="BP385" s="35">
        <f t="shared" si="506"/>
        <v>1141.1486872205421</v>
      </c>
      <c r="BQ385" s="35">
        <f t="shared" si="506"/>
        <v>1196.0612770186488</v>
      </c>
      <c r="BR385" s="35">
        <f t="shared" si="506"/>
        <v>1252.107403651326</v>
      </c>
      <c r="BS385" s="35">
        <f t="shared" si="506"/>
        <v>1309.3241273544229</v>
      </c>
    </row>
    <row r="386" spans="6:71">
      <c r="F386" s="42" t="s">
        <v>240</v>
      </c>
      <c r="R386" s="35">
        <f t="shared" ref="R386:AW386" si="507">R154</f>
        <v>346.54024041472934</v>
      </c>
      <c r="S386" s="35">
        <f t="shared" si="507"/>
        <v>332.51111430627088</v>
      </c>
      <c r="T386" s="35">
        <f t="shared" si="507"/>
        <v>337.43120976574176</v>
      </c>
      <c r="U386" s="35">
        <f t="shared" si="507"/>
        <v>334.83019759490088</v>
      </c>
      <c r="V386" s="35">
        <f t="shared" si="507"/>
        <v>334.73460896319568</v>
      </c>
      <c r="W386" s="35">
        <f t="shared" si="507"/>
        <v>341.64576255050889</v>
      </c>
      <c r="X386" s="35">
        <f t="shared" si="507"/>
        <v>349.38401874828844</v>
      </c>
      <c r="Y386" s="35">
        <f t="shared" si="507"/>
        <v>358.0648567472976</v>
      </c>
      <c r="Z386" s="35">
        <f t="shared" si="507"/>
        <v>371.78313046888695</v>
      </c>
      <c r="AA386" s="35">
        <f t="shared" si="507"/>
        <v>387.52949676596575</v>
      </c>
      <c r="AB386" s="35">
        <f t="shared" si="507"/>
        <v>404.63277615616153</v>
      </c>
      <c r="AC386" s="35">
        <f t="shared" si="507"/>
        <v>430.67425297048743</v>
      </c>
      <c r="AD386" s="35">
        <f t="shared" si="507"/>
        <v>459.08702222035384</v>
      </c>
      <c r="AE386" s="35">
        <f t="shared" si="507"/>
        <v>489.50368490851434</v>
      </c>
      <c r="AF386" s="35">
        <f t="shared" si="507"/>
        <v>521.89692164643736</v>
      </c>
      <c r="AG386" s="35">
        <f t="shared" si="507"/>
        <v>556.41226472309393</v>
      </c>
      <c r="AH386" s="35">
        <f t="shared" si="507"/>
        <v>593.02657960201986</v>
      </c>
      <c r="AI386" s="35">
        <f t="shared" si="507"/>
        <v>631.88893649429724</v>
      </c>
      <c r="AJ386" s="35">
        <f t="shared" si="507"/>
        <v>673.08883981273368</v>
      </c>
      <c r="AK386" s="35">
        <f t="shared" si="507"/>
        <v>716.74321626217761</v>
      </c>
      <c r="AL386" s="35">
        <f t="shared" si="507"/>
        <v>762.97299829922713</v>
      </c>
      <c r="AM386" s="35">
        <f t="shared" si="507"/>
        <v>811.74803669135383</v>
      </c>
      <c r="AN386" s="35">
        <f t="shared" si="507"/>
        <v>863.17682760986611</v>
      </c>
      <c r="AO386" s="35">
        <f t="shared" si="507"/>
        <v>917.3729864716164</v>
      </c>
      <c r="AP386" s="35">
        <f t="shared" si="507"/>
        <v>974.45452053821987</v>
      </c>
      <c r="AQ386" s="35">
        <f t="shared" si="507"/>
        <v>1032.7913843309523</v>
      </c>
      <c r="AR386" s="35">
        <f t="shared" si="507"/>
        <v>1093.177588036076</v>
      </c>
      <c r="AS386" s="35">
        <f t="shared" si="507"/>
        <v>1156.5212078683417</v>
      </c>
      <c r="AT386" s="35">
        <f t="shared" si="507"/>
        <v>1222.9276300858062</v>
      </c>
      <c r="AU386" s="35">
        <f t="shared" si="507"/>
        <v>1292.5028595838951</v>
      </c>
      <c r="AV386" s="35">
        <f t="shared" si="507"/>
        <v>1364.6828842863697</v>
      </c>
      <c r="AW386" s="35">
        <f t="shared" si="507"/>
        <v>1439.5569455875118</v>
      </c>
      <c r="AX386" s="35">
        <f t="shared" ref="AX386:BS386" si="508">AX154</f>
        <v>1517.31707956579</v>
      </c>
      <c r="AY386" s="35">
        <f t="shared" si="508"/>
        <v>1598.0633787027389</v>
      </c>
      <c r="AZ386" s="35">
        <f t="shared" si="508"/>
        <v>1681.8131584680452</v>
      </c>
      <c r="BA386" s="35">
        <f t="shared" si="508"/>
        <v>1768.7638090608732</v>
      </c>
      <c r="BB386" s="35">
        <f t="shared" si="508"/>
        <v>1859.4516689257534</v>
      </c>
      <c r="BC386" s="35">
        <f t="shared" si="508"/>
        <v>1954.4545548024475</v>
      </c>
      <c r="BD386" s="35">
        <f t="shared" si="508"/>
        <v>2053.5593647994433</v>
      </c>
      <c r="BE386" s="35">
        <f t="shared" si="508"/>
        <v>2156.9919053820604</v>
      </c>
      <c r="BF386" s="35">
        <f t="shared" si="508"/>
        <v>2265.4056054250664</v>
      </c>
      <c r="BG386" s="35">
        <f t="shared" si="508"/>
        <v>2379.0043120576097</v>
      </c>
      <c r="BH386" s="35">
        <f t="shared" si="508"/>
        <v>2497.0102887855573</v>
      </c>
      <c r="BI386" s="35">
        <f t="shared" si="508"/>
        <v>2619.652536296057</v>
      </c>
      <c r="BJ386" s="35">
        <f t="shared" si="508"/>
        <v>2747.0273149410486</v>
      </c>
      <c r="BK386" s="35">
        <f t="shared" si="508"/>
        <v>2880.474304890774</v>
      </c>
      <c r="BL386" s="35">
        <f t="shared" si="508"/>
        <v>3020.9282422408755</v>
      </c>
      <c r="BM386" s="35">
        <f t="shared" si="508"/>
        <v>3169.0140428618283</v>
      </c>
      <c r="BN386" s="35">
        <f t="shared" si="508"/>
        <v>3324.9360833895198</v>
      </c>
      <c r="BO386" s="35">
        <f t="shared" si="508"/>
        <v>3489.0219091131239</v>
      </c>
      <c r="BP386" s="35">
        <f t="shared" si="508"/>
        <v>3662.2223221769323</v>
      </c>
      <c r="BQ386" s="35">
        <f t="shared" si="508"/>
        <v>3843.0881778373164</v>
      </c>
      <c r="BR386" s="35">
        <f t="shared" si="508"/>
        <v>4032.9901222844501</v>
      </c>
      <c r="BS386" s="35">
        <f t="shared" si="508"/>
        <v>4232.4950972374954</v>
      </c>
    </row>
    <row r="387" spans="6:71">
      <c r="F387" s="42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</row>
    <row r="388" spans="6:71">
      <c r="F388" t="s">
        <v>241</v>
      </c>
      <c r="R388" s="35">
        <f>R384+R385-R386</f>
        <v>77.621823173646078</v>
      </c>
      <c r="S388" s="35">
        <f t="shared" ref="S388:BS388" si="509">S384+S385-S386</f>
        <v>128.75307417168131</v>
      </c>
      <c r="T388" s="35">
        <f t="shared" si="509"/>
        <v>121.00290802670554</v>
      </c>
      <c r="U388" s="35">
        <f t="shared" si="509"/>
        <v>114.1358245398099</v>
      </c>
      <c r="V388" s="35">
        <f t="shared" si="509"/>
        <v>79.583609867744087</v>
      </c>
      <c r="W388" s="35">
        <f t="shared" si="509"/>
        <v>70.945984667273876</v>
      </c>
      <c r="X388" s="35">
        <f t="shared" si="509"/>
        <v>62.336058548629353</v>
      </c>
      <c r="Y388" s="35">
        <f t="shared" si="509"/>
        <v>8.3835117418392997</v>
      </c>
      <c r="Z388" s="35">
        <f t="shared" si="509"/>
        <v>-9.555871701131764</v>
      </c>
      <c r="AA388" s="35">
        <f t="shared" si="509"/>
        <v>-18.03485727790985</v>
      </c>
      <c r="AB388" s="35">
        <f t="shared" si="509"/>
        <v>-132.3308524508904</v>
      </c>
      <c r="AC388" s="35">
        <f t="shared" si="509"/>
        <v>-150.53926978070814</v>
      </c>
      <c r="AD388" s="35">
        <f t="shared" si="509"/>
        <v>-162.27479965731555</v>
      </c>
      <c r="AE388" s="35">
        <f t="shared" si="509"/>
        <v>-172.48721666363389</v>
      </c>
      <c r="AF388" s="35">
        <f t="shared" si="509"/>
        <v>-183.60145878535627</v>
      </c>
      <c r="AG388" s="35">
        <f t="shared" si="509"/>
        <v>-193.18353360905985</v>
      </c>
      <c r="AH388" s="35">
        <f t="shared" si="509"/>
        <v>-203.64697606359846</v>
      </c>
      <c r="AI388" s="35">
        <f t="shared" si="509"/>
        <v>-214.07652681070579</v>
      </c>
      <c r="AJ388" s="35">
        <f t="shared" si="509"/>
        <v>-224.80340124517284</v>
      </c>
      <c r="AK388" s="35">
        <f t="shared" si="509"/>
        <v>-235.81678166521328</v>
      </c>
      <c r="AL388" s="35">
        <f t="shared" si="509"/>
        <v>-244.94181638431905</v>
      </c>
      <c r="AM388" s="35">
        <f t="shared" si="509"/>
        <v>-254.12825821569629</v>
      </c>
      <c r="AN388" s="35">
        <f t="shared" si="509"/>
        <v>-263.38561613892296</v>
      </c>
      <c r="AO388" s="35">
        <f t="shared" si="509"/>
        <v>-272.71034175410398</v>
      </c>
      <c r="AP388" s="35">
        <f t="shared" si="509"/>
        <v>-257.6692084837025</v>
      </c>
      <c r="AQ388" s="35">
        <f t="shared" si="509"/>
        <v>-252.98012008505702</v>
      </c>
      <c r="AR388" s="35">
        <f t="shared" si="509"/>
        <v>-259.78041127379333</v>
      </c>
      <c r="AS388" s="35">
        <f t="shared" si="509"/>
        <v>-266.36381097425965</v>
      </c>
      <c r="AT388" s="35">
        <f t="shared" si="509"/>
        <v>-272.67886736682408</v>
      </c>
      <c r="AU388" s="35">
        <f t="shared" si="509"/>
        <v>-269.32584379932337</v>
      </c>
      <c r="AV388" s="35">
        <f t="shared" si="509"/>
        <v>-265.73189681230087</v>
      </c>
      <c r="AW388" s="35">
        <f t="shared" si="509"/>
        <v>-263.27900103653087</v>
      </c>
      <c r="AX388" s="35">
        <f t="shared" si="509"/>
        <v>-260.57609328230296</v>
      </c>
      <c r="AY388" s="35">
        <f t="shared" si="509"/>
        <v>-256.41229462797196</v>
      </c>
      <c r="AZ388" s="35">
        <f t="shared" si="509"/>
        <v>-253.28778066450445</v>
      </c>
      <c r="BA388" s="35">
        <f t="shared" si="509"/>
        <v>-255.81460050859073</v>
      </c>
      <c r="BB388" s="35">
        <f t="shared" si="509"/>
        <v>-264.26517928746921</v>
      </c>
      <c r="BC388" s="35">
        <f t="shared" si="509"/>
        <v>-267.28558831816008</v>
      </c>
      <c r="BD388" s="35">
        <f t="shared" si="509"/>
        <v>-271.11521126220987</v>
      </c>
      <c r="BE388" s="35">
        <f t="shared" si="509"/>
        <v>-281.58592023472511</v>
      </c>
      <c r="BF388" s="35">
        <f t="shared" si="509"/>
        <v>-292.05854974796557</v>
      </c>
      <c r="BG388" s="35">
        <f t="shared" si="509"/>
        <v>-288.73468782413465</v>
      </c>
      <c r="BH388" s="35">
        <f t="shared" si="509"/>
        <v>-286.09050272558852</v>
      </c>
      <c r="BI388" s="35">
        <f t="shared" si="509"/>
        <v>-282.14519752458318</v>
      </c>
      <c r="BJ388" s="35">
        <f t="shared" si="509"/>
        <v>-294.1758215506029</v>
      </c>
      <c r="BK388" s="35">
        <f t="shared" si="509"/>
        <v>-315.77421557829257</v>
      </c>
      <c r="BL388" s="35">
        <f t="shared" si="509"/>
        <v>-342.08898006477875</v>
      </c>
      <c r="BM388" s="35">
        <f t="shared" si="509"/>
        <v>-366.90202429755254</v>
      </c>
      <c r="BN388" s="35">
        <f t="shared" si="509"/>
        <v>-398.21659358585293</v>
      </c>
      <c r="BO388" s="35">
        <f t="shared" si="509"/>
        <v>-456.68549533068244</v>
      </c>
      <c r="BP388" s="35">
        <f t="shared" si="509"/>
        <v>-468.68898615812168</v>
      </c>
      <c r="BQ388" s="35">
        <f t="shared" si="509"/>
        <v>-492.24677587440738</v>
      </c>
      <c r="BR388" s="35">
        <f t="shared" si="509"/>
        <v>-518.31670530613701</v>
      </c>
      <c r="BS388" s="35">
        <f t="shared" si="509"/>
        <v>-547.09189070317007</v>
      </c>
    </row>
    <row r="389" spans="6:71">
      <c r="F389" t="s">
        <v>242</v>
      </c>
      <c r="R389" s="35">
        <f t="shared" ref="R389:AW389" si="510">R388*R24</f>
        <v>74.232760552107351</v>
      </c>
      <c r="S389" s="35">
        <f t="shared" si="510"/>
        <v>117.92225359126068</v>
      </c>
      <c r="T389" s="35">
        <f t="shared" si="510"/>
        <v>106.30237447343755</v>
      </c>
      <c r="U389" s="35">
        <f t="shared" si="510"/>
        <v>96.330055690249367</v>
      </c>
      <c r="V389" s="35">
        <f t="shared" si="510"/>
        <v>64.529178813704959</v>
      </c>
      <c r="W389" s="35">
        <f t="shared" si="510"/>
        <v>55.265359253395907</v>
      </c>
      <c r="X389" s="35">
        <f t="shared" si="510"/>
        <v>46.650595140454463</v>
      </c>
      <c r="Y389" s="35">
        <f t="shared" si="510"/>
        <v>6.027490017317044</v>
      </c>
      <c r="Z389" s="35">
        <f t="shared" si="510"/>
        <v>-6.6004494001954175</v>
      </c>
      <c r="AA389" s="35">
        <f t="shared" si="510"/>
        <v>-11.967641709031518</v>
      </c>
      <c r="AB389" s="35">
        <f t="shared" si="510"/>
        <v>-84.362540966212549</v>
      </c>
      <c r="AC389" s="35">
        <f t="shared" si="510"/>
        <v>-92.200021002645471</v>
      </c>
      <c r="AD389" s="35">
        <f t="shared" si="510"/>
        <v>-95.482761194703698</v>
      </c>
      <c r="AE389" s="35">
        <f t="shared" si="510"/>
        <v>-97.504234089638828</v>
      </c>
      <c r="AF389" s="35">
        <f t="shared" si="510"/>
        <v>-99.709229777560864</v>
      </c>
      <c r="AG389" s="35">
        <f t="shared" si="510"/>
        <v>-100.79106001112001</v>
      </c>
      <c r="AH389" s="35">
        <f t="shared" si="510"/>
        <v>-102.07574202941086</v>
      </c>
      <c r="AI389" s="35">
        <f t="shared" si="510"/>
        <v>-103.0875701594334</v>
      </c>
      <c r="AJ389" s="35">
        <f t="shared" si="510"/>
        <v>-103.99987176437345</v>
      </c>
      <c r="AK389" s="35">
        <f t="shared" si="510"/>
        <v>-104.80869344055239</v>
      </c>
      <c r="AL389" s="35">
        <f t="shared" si="510"/>
        <v>-104.58712049920865</v>
      </c>
      <c r="AM389" s="35">
        <f t="shared" si="510"/>
        <v>-104.24636129572545</v>
      </c>
      <c r="AN389" s="35">
        <f t="shared" si="510"/>
        <v>-103.79888107220515</v>
      </c>
      <c r="AO389" s="35">
        <f t="shared" si="510"/>
        <v>-103.25115030103089</v>
      </c>
      <c r="AP389" s="35">
        <f t="shared" si="510"/>
        <v>-93.723497637753965</v>
      </c>
      <c r="AQ389" s="35">
        <f t="shared" si="510"/>
        <v>-88.402598648318929</v>
      </c>
      <c r="AR389" s="35">
        <f t="shared" si="510"/>
        <v>-87.212294007928705</v>
      </c>
      <c r="AS389" s="35">
        <f t="shared" si="510"/>
        <v>-85.909106682127728</v>
      </c>
      <c r="AT389" s="35">
        <f t="shared" si="510"/>
        <v>-84.490550077740366</v>
      </c>
      <c r="AU389" s="35">
        <f t="shared" si="510"/>
        <v>-80.172856672373513</v>
      </c>
      <c r="AV389" s="35">
        <f t="shared" si="510"/>
        <v>-75.99511732347446</v>
      </c>
      <c r="AW389" s="35">
        <f t="shared" si="510"/>
        <v>-72.335401556245415</v>
      </c>
      <c r="AX389" s="35">
        <f t="shared" ref="AX389:BS389" si="511">AX388*AX24</f>
        <v>-68.779959676218127</v>
      </c>
      <c r="AY389" s="35">
        <f t="shared" si="511"/>
        <v>-65.02178182164937</v>
      </c>
      <c r="AZ389" s="35">
        <f t="shared" si="511"/>
        <v>-61.705934381198894</v>
      </c>
      <c r="BA389" s="35">
        <f t="shared" si="511"/>
        <v>-59.872955317049893</v>
      </c>
      <c r="BB389" s="35">
        <f t="shared" si="511"/>
        <v>-59.420729976988788</v>
      </c>
      <c r="BC389" s="35">
        <f t="shared" si="511"/>
        <v>-57.738600923328768</v>
      </c>
      <c r="BD389" s="35">
        <f t="shared" si="511"/>
        <v>-56.264863720742881</v>
      </c>
      <c r="BE389" s="35">
        <f t="shared" si="511"/>
        <v>-56.141885610000571</v>
      </c>
      <c r="BF389" s="35">
        <f t="shared" si="511"/>
        <v>-55.942086027666939</v>
      </c>
      <c r="BG389" s="35">
        <f t="shared" si="511"/>
        <v>-53.132514260985552</v>
      </c>
      <c r="BH389" s="35">
        <f t="shared" si="511"/>
        <v>-50.577518702416477</v>
      </c>
      <c r="BI389" s="35">
        <f t="shared" si="511"/>
        <v>-47.920287383461627</v>
      </c>
      <c r="BJ389" s="35">
        <f t="shared" si="511"/>
        <v>-48.000570541893275</v>
      </c>
      <c r="BK389" s="35">
        <f t="shared" si="511"/>
        <v>-49.500406169069123</v>
      </c>
      <c r="BL389" s="35">
        <f t="shared" si="511"/>
        <v>-51.518576515520763</v>
      </c>
      <c r="BM389" s="35">
        <f t="shared" si="511"/>
        <v>-53.084478038028969</v>
      </c>
      <c r="BN389" s="35">
        <f t="shared" si="511"/>
        <v>-55.351509563252606</v>
      </c>
      <c r="BO389" s="35">
        <f t="shared" si="511"/>
        <v>-60.984575888975023</v>
      </c>
      <c r="BP389" s="35">
        <f t="shared" si="511"/>
        <v>-60.128477963429411</v>
      </c>
      <c r="BQ389" s="35">
        <f t="shared" si="511"/>
        <v>-60.669583835683319</v>
      </c>
      <c r="BR389" s="35">
        <f t="shared" si="511"/>
        <v>-61.372810954473991</v>
      </c>
      <c r="BS389" s="35">
        <f t="shared" si="511"/>
        <v>-62.234866050075347</v>
      </c>
    </row>
    <row r="391" spans="6:71">
      <c r="F391" t="s">
        <v>147</v>
      </c>
      <c r="R391" s="35">
        <f>R309</f>
        <v>3.8807326139976608</v>
      </c>
      <c r="S391" s="35">
        <f t="shared" ref="S391:AW391" si="512">S309</f>
        <v>5.6183250130012228</v>
      </c>
      <c r="T391" s="35">
        <f t="shared" si="512"/>
        <v>6.7813576418533126</v>
      </c>
      <c r="U391" s="35">
        <f t="shared" si="512"/>
        <v>6.4846909300000792</v>
      </c>
      <c r="V391" s="35">
        <f t="shared" si="512"/>
        <v>14.896341375576062</v>
      </c>
      <c r="W391" s="35">
        <f t="shared" si="512"/>
        <v>15.944725682431711</v>
      </c>
      <c r="X391" s="35">
        <f t="shared" si="512"/>
        <v>15.827242428771068</v>
      </c>
      <c r="Y391" s="35">
        <f t="shared" si="512"/>
        <v>4.5118770217249189</v>
      </c>
      <c r="Z391" s="35">
        <f t="shared" si="512"/>
        <v>2.0018911475284731</v>
      </c>
      <c r="AA391" s="35">
        <f t="shared" si="512"/>
        <v>0.54312545804751711</v>
      </c>
      <c r="AB391" s="35">
        <f t="shared" si="512"/>
        <v>0</v>
      </c>
      <c r="AC391" s="35">
        <f t="shared" si="512"/>
        <v>0</v>
      </c>
      <c r="AD391" s="35">
        <f t="shared" si="512"/>
        <v>0</v>
      </c>
      <c r="AE391" s="35">
        <f t="shared" si="512"/>
        <v>0</v>
      </c>
      <c r="AF391" s="35">
        <f t="shared" si="512"/>
        <v>0</v>
      </c>
      <c r="AG391" s="35">
        <f t="shared" si="512"/>
        <v>0</v>
      </c>
      <c r="AH391" s="35">
        <f t="shared" si="512"/>
        <v>0</v>
      </c>
      <c r="AI391" s="35">
        <f t="shared" si="512"/>
        <v>0</v>
      </c>
      <c r="AJ391" s="35">
        <f t="shared" si="512"/>
        <v>0</v>
      </c>
      <c r="AK391" s="35">
        <f t="shared" si="512"/>
        <v>0</v>
      </c>
      <c r="AL391" s="35">
        <f t="shared" si="512"/>
        <v>0</v>
      </c>
      <c r="AM391" s="35">
        <f t="shared" si="512"/>
        <v>0</v>
      </c>
      <c r="AN391" s="35">
        <f t="shared" si="512"/>
        <v>0</v>
      </c>
      <c r="AO391" s="35">
        <f t="shared" si="512"/>
        <v>0</v>
      </c>
      <c r="AP391" s="35">
        <f t="shared" si="512"/>
        <v>0</v>
      </c>
      <c r="AQ391" s="35">
        <f t="shared" si="512"/>
        <v>0</v>
      </c>
      <c r="AR391" s="35">
        <f t="shared" si="512"/>
        <v>0</v>
      </c>
      <c r="AS391" s="35">
        <f t="shared" si="512"/>
        <v>0</v>
      </c>
      <c r="AT391" s="35">
        <f t="shared" si="512"/>
        <v>0</v>
      </c>
      <c r="AU391" s="35">
        <f t="shared" si="512"/>
        <v>0</v>
      </c>
      <c r="AV391" s="35">
        <f t="shared" si="512"/>
        <v>0</v>
      </c>
      <c r="AW391" s="35">
        <f t="shared" si="512"/>
        <v>0</v>
      </c>
      <c r="AX391" s="35">
        <f t="shared" ref="AX391:BS391" si="513">AX309</f>
        <v>0</v>
      </c>
      <c r="AY391" s="35">
        <f t="shared" si="513"/>
        <v>0</v>
      </c>
      <c r="AZ391" s="35">
        <f t="shared" si="513"/>
        <v>0</v>
      </c>
      <c r="BA391" s="35">
        <f t="shared" si="513"/>
        <v>0</v>
      </c>
      <c r="BB391" s="35">
        <f t="shared" si="513"/>
        <v>0</v>
      </c>
      <c r="BC391" s="35">
        <f t="shared" si="513"/>
        <v>0</v>
      </c>
      <c r="BD391" s="35">
        <f t="shared" si="513"/>
        <v>0</v>
      </c>
      <c r="BE391" s="35">
        <f t="shared" si="513"/>
        <v>0</v>
      </c>
      <c r="BF391" s="35">
        <f t="shared" si="513"/>
        <v>0</v>
      </c>
      <c r="BG391" s="35">
        <f t="shared" si="513"/>
        <v>0</v>
      </c>
      <c r="BH391" s="35">
        <f t="shared" si="513"/>
        <v>0</v>
      </c>
      <c r="BI391" s="35">
        <f t="shared" si="513"/>
        <v>0</v>
      </c>
      <c r="BJ391" s="35">
        <f t="shared" si="513"/>
        <v>0</v>
      </c>
      <c r="BK391" s="35">
        <f t="shared" si="513"/>
        <v>0</v>
      </c>
      <c r="BL391" s="35">
        <f t="shared" si="513"/>
        <v>0</v>
      </c>
      <c r="BM391" s="35">
        <f t="shared" si="513"/>
        <v>0</v>
      </c>
      <c r="BN391" s="35">
        <f t="shared" si="513"/>
        <v>6.4029119883414412</v>
      </c>
      <c r="BO391" s="35">
        <f t="shared" si="513"/>
        <v>31.360735257352886</v>
      </c>
      <c r="BP391" s="35">
        <f t="shared" si="513"/>
        <v>35.24838047082406</v>
      </c>
      <c r="BQ391" s="35">
        <f t="shared" si="513"/>
        <v>35.954655372864821</v>
      </c>
      <c r="BR391" s="35">
        <f t="shared" si="513"/>
        <v>36.421498985557619</v>
      </c>
      <c r="BS391" s="35">
        <f t="shared" si="513"/>
        <v>36.635328600829766</v>
      </c>
    </row>
    <row r="392" spans="6:71">
      <c r="F392" t="s">
        <v>243</v>
      </c>
      <c r="R392" s="35">
        <f t="shared" ref="R392:AW392" si="514">(R388+R391)*R24</f>
        <v>77.944055689522386</v>
      </c>
      <c r="S392" s="35">
        <f t="shared" si="514"/>
        <v>123.06796021771243</v>
      </c>
      <c r="T392" s="35">
        <f t="shared" si="514"/>
        <v>112.2598711256957</v>
      </c>
      <c r="U392" s="35">
        <f t="shared" si="514"/>
        <v>101.80310186956778</v>
      </c>
      <c r="V392" s="35">
        <f t="shared" si="514"/>
        <v>76.60765424215046</v>
      </c>
      <c r="W392" s="35">
        <f t="shared" si="514"/>
        <v>67.685949328635431</v>
      </c>
      <c r="X392" s="35">
        <f t="shared" si="514"/>
        <v>58.495268928394125</v>
      </c>
      <c r="Y392" s="35">
        <f t="shared" si="514"/>
        <v>9.2713923991896063</v>
      </c>
      <c r="Z392" s="35">
        <f t="shared" si="514"/>
        <v>-5.2176994389965996</v>
      </c>
      <c r="AA392" s="35">
        <f t="shared" si="514"/>
        <v>-11.607232375882662</v>
      </c>
      <c r="AB392" s="35">
        <f t="shared" si="514"/>
        <v>-84.362540966212549</v>
      </c>
      <c r="AC392" s="35">
        <f t="shared" si="514"/>
        <v>-92.200021002645471</v>
      </c>
      <c r="AD392" s="35">
        <f t="shared" si="514"/>
        <v>-95.482761194703698</v>
      </c>
      <c r="AE392" s="35">
        <f t="shared" si="514"/>
        <v>-97.504234089638828</v>
      </c>
      <c r="AF392" s="35">
        <f t="shared" si="514"/>
        <v>-99.709229777560864</v>
      </c>
      <c r="AG392" s="35">
        <f t="shared" si="514"/>
        <v>-100.79106001112001</v>
      </c>
      <c r="AH392" s="35">
        <f t="shared" si="514"/>
        <v>-102.07574202941086</v>
      </c>
      <c r="AI392" s="35">
        <f t="shared" si="514"/>
        <v>-103.0875701594334</v>
      </c>
      <c r="AJ392" s="35">
        <f t="shared" si="514"/>
        <v>-103.99987176437345</v>
      </c>
      <c r="AK392" s="35">
        <f t="shared" si="514"/>
        <v>-104.80869344055239</v>
      </c>
      <c r="AL392" s="35">
        <f t="shared" si="514"/>
        <v>-104.58712049920865</v>
      </c>
      <c r="AM392" s="35">
        <f t="shared" si="514"/>
        <v>-104.24636129572545</v>
      </c>
      <c r="AN392" s="35">
        <f t="shared" si="514"/>
        <v>-103.79888107220515</v>
      </c>
      <c r="AO392" s="35">
        <f t="shared" si="514"/>
        <v>-103.25115030103089</v>
      </c>
      <c r="AP392" s="35">
        <f t="shared" si="514"/>
        <v>-93.723497637753965</v>
      </c>
      <c r="AQ392" s="35">
        <f t="shared" si="514"/>
        <v>-88.402598648318929</v>
      </c>
      <c r="AR392" s="35">
        <f t="shared" si="514"/>
        <v>-87.212294007928705</v>
      </c>
      <c r="AS392" s="35">
        <f t="shared" si="514"/>
        <v>-85.909106682127728</v>
      </c>
      <c r="AT392" s="35">
        <f t="shared" si="514"/>
        <v>-84.490550077740366</v>
      </c>
      <c r="AU392" s="35">
        <f t="shared" si="514"/>
        <v>-80.172856672373513</v>
      </c>
      <c r="AV392" s="35">
        <f t="shared" si="514"/>
        <v>-75.99511732347446</v>
      </c>
      <c r="AW392" s="35">
        <f t="shared" si="514"/>
        <v>-72.335401556245415</v>
      </c>
      <c r="AX392" s="35">
        <f t="shared" ref="AX392:BS392" si="515">(AX388+AX391)*AX24</f>
        <v>-68.779959676218127</v>
      </c>
      <c r="AY392" s="35">
        <f t="shared" si="515"/>
        <v>-65.02178182164937</v>
      </c>
      <c r="AZ392" s="35">
        <f t="shared" si="515"/>
        <v>-61.705934381198894</v>
      </c>
      <c r="BA392" s="35">
        <f t="shared" si="515"/>
        <v>-59.872955317049893</v>
      </c>
      <c r="BB392" s="35">
        <f t="shared" si="515"/>
        <v>-59.420729976988788</v>
      </c>
      <c r="BC392" s="35">
        <f t="shared" si="515"/>
        <v>-57.738600923328768</v>
      </c>
      <c r="BD392" s="35">
        <f t="shared" si="515"/>
        <v>-56.264863720742881</v>
      </c>
      <c r="BE392" s="35">
        <f t="shared" si="515"/>
        <v>-56.141885610000571</v>
      </c>
      <c r="BF392" s="35">
        <f t="shared" si="515"/>
        <v>-55.942086027666939</v>
      </c>
      <c r="BG392" s="35">
        <f t="shared" si="515"/>
        <v>-53.132514260985552</v>
      </c>
      <c r="BH392" s="35">
        <f t="shared" si="515"/>
        <v>-50.577518702416477</v>
      </c>
      <c r="BI392" s="35">
        <f t="shared" si="515"/>
        <v>-47.920287383461627</v>
      </c>
      <c r="BJ392" s="35">
        <f t="shared" si="515"/>
        <v>-48.000570541893275</v>
      </c>
      <c r="BK392" s="35">
        <f t="shared" si="515"/>
        <v>-49.500406169069123</v>
      </c>
      <c r="BL392" s="35">
        <f t="shared" si="515"/>
        <v>-51.518576515520763</v>
      </c>
      <c r="BM392" s="35">
        <f t="shared" si="515"/>
        <v>-53.084478038028969</v>
      </c>
      <c r="BN392" s="35">
        <f t="shared" si="515"/>
        <v>-54.461514395135794</v>
      </c>
      <c r="BO392" s="35">
        <f t="shared" si="515"/>
        <v>-56.796746061248072</v>
      </c>
      <c r="BP392" s="35">
        <f t="shared" si="515"/>
        <v>-55.606435562220767</v>
      </c>
      <c r="BQ392" s="35">
        <f t="shared" si="515"/>
        <v>-56.238160238134604</v>
      </c>
      <c r="BR392" s="35">
        <f t="shared" si="515"/>
        <v>-57.060216455712954</v>
      </c>
      <c r="BS392" s="35">
        <f t="shared" si="515"/>
        <v>-58.06738558305053</v>
      </c>
    </row>
    <row r="394" spans="6:71">
      <c r="F394" s="27" t="s">
        <v>244</v>
      </c>
      <c r="H394" s="44">
        <f>SUM(R392:BS392)</f>
        <v>-2690.6899455855187</v>
      </c>
      <c r="Q394" s="31"/>
    </row>
    <row r="395" spans="6:71">
      <c r="F395" s="27" t="s">
        <v>245</v>
      </c>
      <c r="H395" s="44">
        <f>H394+H401</f>
        <v>4353.0176789110283</v>
      </c>
      <c r="Q395" s="31"/>
    </row>
    <row r="396" spans="6:71">
      <c r="F396" s="27" t="s">
        <v>246</v>
      </c>
      <c r="H396" s="44" t="b">
        <f>H395=Q149</f>
        <v>0</v>
      </c>
    </row>
    <row r="397" spans="6:71">
      <c r="J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</row>
    <row r="398" spans="6:71">
      <c r="F398" t="s">
        <v>247</v>
      </c>
      <c r="R398" s="35">
        <f t="shared" ref="R398:AW398" si="516">R325+R326</f>
        <v>431.20444147381085</v>
      </c>
      <c r="S398" s="35">
        <f t="shared" si="516"/>
        <v>442.99767388986476</v>
      </c>
      <c r="T398" s="35">
        <f t="shared" si="516"/>
        <v>447.1924251957297</v>
      </c>
      <c r="U398" s="35">
        <f t="shared" si="516"/>
        <v>439.31157872440076</v>
      </c>
      <c r="V398" s="35">
        <f t="shared" si="516"/>
        <v>429.2145602065159</v>
      </c>
      <c r="W398" s="35">
        <f t="shared" si="516"/>
        <v>428.53647290021451</v>
      </c>
      <c r="X398" s="35">
        <f t="shared" si="516"/>
        <v>427.54731972568879</v>
      </c>
      <c r="Y398" s="35">
        <f t="shared" si="516"/>
        <v>370.96024551086185</v>
      </c>
      <c r="Z398" s="35">
        <f t="shared" si="516"/>
        <v>364.22914991528364</v>
      </c>
      <c r="AA398" s="35">
        <f t="shared" si="516"/>
        <v>370.03776494610332</v>
      </c>
      <c r="AB398" s="35">
        <f t="shared" si="516"/>
        <v>272.30192370527118</v>
      </c>
      <c r="AC398" s="35">
        <f t="shared" si="516"/>
        <v>280.13498318977929</v>
      </c>
      <c r="AD398" s="35">
        <f t="shared" si="516"/>
        <v>296.81222256303818</v>
      </c>
      <c r="AE398" s="35">
        <f t="shared" si="516"/>
        <v>317.01646824488046</v>
      </c>
      <c r="AF398" s="35">
        <f t="shared" si="516"/>
        <v>338.29546286108109</v>
      </c>
      <c r="AG398" s="35">
        <f t="shared" si="516"/>
        <v>363.22873111403408</v>
      </c>
      <c r="AH398" s="35">
        <f t="shared" si="516"/>
        <v>389.37960353842141</v>
      </c>
      <c r="AI398" s="35">
        <f t="shared" si="516"/>
        <v>417.81240968359145</v>
      </c>
      <c r="AJ398" s="35">
        <f t="shared" si="516"/>
        <v>448.28543856756085</v>
      </c>
      <c r="AK398" s="35">
        <f t="shared" si="516"/>
        <v>480.92643459696433</v>
      </c>
      <c r="AL398" s="35">
        <f t="shared" si="516"/>
        <v>518.03118191490807</v>
      </c>
      <c r="AM398" s="35">
        <f t="shared" si="516"/>
        <v>557.61977847565765</v>
      </c>
      <c r="AN398" s="35">
        <f t="shared" si="516"/>
        <v>599.79121147094315</v>
      </c>
      <c r="AO398" s="35">
        <f t="shared" si="516"/>
        <v>644.66264471751242</v>
      </c>
      <c r="AP398" s="35">
        <f t="shared" si="516"/>
        <v>716.78531205451736</v>
      </c>
      <c r="AQ398" s="35">
        <f t="shared" si="516"/>
        <v>779.81126424589513</v>
      </c>
      <c r="AR398" s="35">
        <f t="shared" si="516"/>
        <v>833.3971767622827</v>
      </c>
      <c r="AS398" s="35">
        <f t="shared" si="516"/>
        <v>890.15739689408201</v>
      </c>
      <c r="AT398" s="35">
        <f t="shared" si="516"/>
        <v>950.24876271898211</v>
      </c>
      <c r="AU398" s="35">
        <f t="shared" si="516"/>
        <v>1023.1770157845717</v>
      </c>
      <c r="AV398" s="35">
        <f t="shared" si="516"/>
        <v>1098.9509874740688</v>
      </c>
      <c r="AW398" s="35">
        <f t="shared" si="516"/>
        <v>1176.2779445509809</v>
      </c>
      <c r="AX398" s="35">
        <f t="shared" ref="AX398:BS398" si="517">AX325+AX326</f>
        <v>1256.740986283487</v>
      </c>
      <c r="AY398" s="35">
        <f t="shared" si="517"/>
        <v>1341.6510840747669</v>
      </c>
      <c r="AZ398" s="35">
        <f t="shared" si="517"/>
        <v>1428.5253778035408</v>
      </c>
      <c r="BA398" s="35">
        <f t="shared" si="517"/>
        <v>1512.9492085522825</v>
      </c>
      <c r="BB398" s="35">
        <f t="shared" si="517"/>
        <v>1595.1864896382842</v>
      </c>
      <c r="BC398" s="35">
        <f t="shared" si="517"/>
        <v>1687.1689664842875</v>
      </c>
      <c r="BD398" s="35">
        <f t="shared" si="517"/>
        <v>1782.4441535372334</v>
      </c>
      <c r="BE398" s="35">
        <f t="shared" si="517"/>
        <v>1875.4059851473353</v>
      </c>
      <c r="BF398" s="35">
        <f t="shared" si="517"/>
        <v>1973.3470556771008</v>
      </c>
      <c r="BG398" s="35">
        <f t="shared" si="517"/>
        <v>2090.269624233475</v>
      </c>
      <c r="BH398" s="35">
        <f t="shared" si="517"/>
        <v>2210.9197860599688</v>
      </c>
      <c r="BI398" s="35">
        <f t="shared" si="517"/>
        <v>2337.5073387714738</v>
      </c>
      <c r="BJ398" s="35">
        <f t="shared" si="517"/>
        <v>2452.8514933904457</v>
      </c>
      <c r="BK398" s="35">
        <f t="shared" si="517"/>
        <v>2564.7000893124814</v>
      </c>
      <c r="BL398" s="35">
        <f t="shared" si="517"/>
        <v>2678.8392621760968</v>
      </c>
      <c r="BM398" s="35">
        <f t="shared" si="517"/>
        <v>2802.1120185642758</v>
      </c>
      <c r="BN398" s="35">
        <f t="shared" si="517"/>
        <v>2933.1224017920085</v>
      </c>
      <c r="BO398" s="35">
        <f t="shared" si="517"/>
        <v>3063.6971490397946</v>
      </c>
      <c r="BP398" s="35">
        <f t="shared" si="517"/>
        <v>3228.7817164896351</v>
      </c>
      <c r="BQ398" s="35">
        <f t="shared" si="517"/>
        <v>3386.7960573357741</v>
      </c>
      <c r="BR398" s="35">
        <f t="shared" si="517"/>
        <v>3551.0949159638708</v>
      </c>
      <c r="BS398" s="35">
        <f t="shared" si="517"/>
        <v>3722.0385351351551</v>
      </c>
    </row>
    <row r="399" spans="6:71">
      <c r="M399" s="31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</row>
    <row r="400" spans="6:71">
      <c r="F400" t="s">
        <v>47</v>
      </c>
      <c r="H400" s="31">
        <f>BS158</f>
        <v>61919.556776188881</v>
      </c>
    </row>
    <row r="401" spans="3:71">
      <c r="F401" t="s">
        <v>248</v>
      </c>
      <c r="H401" s="31">
        <f>H400*BS24</f>
        <v>7043.7076244965465</v>
      </c>
    </row>
    <row r="403" spans="3:71" ht="15" thickBot="1">
      <c r="C403" s="28" t="s">
        <v>249</v>
      </c>
      <c r="D403" s="28"/>
      <c r="E403" s="28"/>
      <c r="F403" s="29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</row>
    <row r="405" spans="3:71">
      <c r="F405" t="s">
        <v>236</v>
      </c>
      <c r="R405" s="35">
        <f t="shared" ref="R405:AW405" si="518">(R330+R378)-R327</f>
        <v>462.83718405685198</v>
      </c>
      <c r="S405" s="35">
        <f t="shared" si="518"/>
        <v>504.60900666525492</v>
      </c>
      <c r="T405" s="35">
        <f t="shared" si="518"/>
        <v>504.4629189013886</v>
      </c>
      <c r="U405" s="35">
        <f t="shared" si="518"/>
        <v>494.9779779400132</v>
      </c>
      <c r="V405" s="35">
        <f t="shared" si="518"/>
        <v>474.66055700886085</v>
      </c>
      <c r="W405" s="35">
        <f t="shared" si="518"/>
        <v>475.16313936112812</v>
      </c>
      <c r="X405" s="35">
        <f t="shared" si="518"/>
        <v>474.50856522870282</v>
      </c>
      <c r="Y405" s="35">
        <f t="shared" si="518"/>
        <v>408.82690394961037</v>
      </c>
      <c r="Z405" s="35">
        <f t="shared" si="518"/>
        <v>400.57418249143092</v>
      </c>
      <c r="AA405" s="35">
        <f t="shared" si="518"/>
        <v>405.92725946767348</v>
      </c>
      <c r="AB405" s="35">
        <f t="shared" si="518"/>
        <v>305.97569360735173</v>
      </c>
      <c r="AC405" s="35">
        <f t="shared" si="518"/>
        <v>314.47668001588806</v>
      </c>
      <c r="AD405" s="35">
        <f t="shared" si="518"/>
        <v>332.03826799207451</v>
      </c>
      <c r="AE405" s="35">
        <f t="shared" si="518"/>
        <v>353.21848264618899</v>
      </c>
      <c r="AF405" s="35">
        <f t="shared" si="518"/>
        <v>375.50759352653864</v>
      </c>
      <c r="AG405" s="35">
        <f t="shared" si="518"/>
        <v>401.5459018860173</v>
      </c>
      <c r="AH405" s="35">
        <f t="shared" si="518"/>
        <v>428.83963704480277</v>
      </c>
      <c r="AI405" s="35">
        <f t="shared" si="518"/>
        <v>458.47830366215578</v>
      </c>
      <c r="AJ405" s="35">
        <f t="shared" si="518"/>
        <v>490.21467681160698</v>
      </c>
      <c r="AK405" s="35">
        <f t="shared" si="518"/>
        <v>524.17967210643747</v>
      </c>
      <c r="AL405" s="35">
        <f t="shared" si="518"/>
        <v>562.72319683202988</v>
      </c>
      <c r="AM405" s="35">
        <f t="shared" si="518"/>
        <v>603.81899651456433</v>
      </c>
      <c r="AN405" s="35">
        <f t="shared" si="518"/>
        <v>647.56856292403813</v>
      </c>
      <c r="AO405" s="35">
        <f t="shared" si="518"/>
        <v>694.09199477058451</v>
      </c>
      <c r="AP405" s="35">
        <f t="shared" si="518"/>
        <v>768.51766465283436</v>
      </c>
      <c r="AQ405" s="35">
        <f t="shared" si="518"/>
        <v>833.64363456963633</v>
      </c>
      <c r="AR405" s="35">
        <f t="shared" si="518"/>
        <v>889.11870324299093</v>
      </c>
      <c r="AS405" s="35">
        <f t="shared" si="518"/>
        <v>947.85384989745285</v>
      </c>
      <c r="AT405" s="35">
        <f t="shared" si="518"/>
        <v>1010.0097965336149</v>
      </c>
      <c r="AU405" s="35">
        <f t="shared" si="518"/>
        <v>1085.3158713700589</v>
      </c>
      <c r="AV405" s="35">
        <f t="shared" si="518"/>
        <v>1163.5463186510628</v>
      </c>
      <c r="AW405" s="35">
        <f t="shared" si="518"/>
        <v>1243.3782348750506</v>
      </c>
      <c r="AX405" s="35">
        <f t="shared" ref="AX405:BS405" si="519">(AX330+AX378)-AX327</f>
        <v>1326.4321348160129</v>
      </c>
      <c r="AY405" s="35">
        <f t="shared" si="519"/>
        <v>1414.0500141509115</v>
      </c>
      <c r="AZ405" s="35">
        <f t="shared" si="519"/>
        <v>1503.6908858311526</v>
      </c>
      <c r="BA405" s="35">
        <f t="shared" si="519"/>
        <v>1590.8365706480254</v>
      </c>
      <c r="BB405" s="35">
        <f t="shared" si="519"/>
        <v>1675.7574120523257</v>
      </c>
      <c r="BC405" s="35">
        <f t="shared" si="519"/>
        <v>1770.6657837024986</v>
      </c>
      <c r="BD405" s="35">
        <f t="shared" si="519"/>
        <v>1868.9578029727877</v>
      </c>
      <c r="BE405" s="35">
        <f t="shared" si="519"/>
        <v>1964.895902201044</v>
      </c>
      <c r="BF405" s="35">
        <f t="shared" si="519"/>
        <v>2065.9442965146873</v>
      </c>
      <c r="BG405" s="35">
        <f t="shared" si="519"/>
        <v>2186.4345472497507</v>
      </c>
      <c r="BH405" s="35">
        <f t="shared" si="519"/>
        <v>2310.7545364477633</v>
      </c>
      <c r="BI405" s="35">
        <f t="shared" si="519"/>
        <v>2441.166250025487</v>
      </c>
      <c r="BJ405" s="35">
        <f t="shared" si="519"/>
        <v>2560.0854131002479</v>
      </c>
      <c r="BK405" s="35">
        <f t="shared" si="519"/>
        <v>2675.4422065884164</v>
      </c>
      <c r="BL405" s="35">
        <f t="shared" si="519"/>
        <v>2793.1590123527767</v>
      </c>
      <c r="BM405" s="35">
        <f t="shared" si="519"/>
        <v>2920.2399244936805</v>
      </c>
      <c r="BN405" s="35">
        <f t="shared" si="519"/>
        <v>3059.90544239056</v>
      </c>
      <c r="BO405" s="35">
        <f t="shared" si="519"/>
        <v>3212.6137526442735</v>
      </c>
      <c r="BP405" s="35">
        <f t="shared" si="519"/>
        <v>3385.3611279133565</v>
      </c>
      <c r="BQ405" s="35">
        <f t="shared" si="519"/>
        <v>3548.5792613663011</v>
      </c>
      <c r="BR405" s="35">
        <f t="shared" si="519"/>
        <v>3718.0730976496179</v>
      </c>
      <c r="BS405" s="35">
        <f t="shared" si="519"/>
        <v>3894.2017908666248</v>
      </c>
    </row>
    <row r="406" spans="3:71">
      <c r="F406" t="s">
        <v>237</v>
      </c>
      <c r="R406" s="35">
        <f t="shared" ref="R406:AW406" si="520">R405-R157</f>
        <v>228.16234184213806</v>
      </c>
      <c r="S406" s="35">
        <f t="shared" si="520"/>
        <v>256.71696686469062</v>
      </c>
      <c r="T406" s="35">
        <f t="shared" si="520"/>
        <v>248.73274100772548</v>
      </c>
      <c r="U406" s="35">
        <f t="shared" si="520"/>
        <v>243.08839032449055</v>
      </c>
      <c r="V406" s="35">
        <f t="shared" si="520"/>
        <v>236.25992458585881</v>
      </c>
      <c r="W406" s="35">
        <f t="shared" si="520"/>
        <v>241.38026563244148</v>
      </c>
      <c r="X406" s="35">
        <f t="shared" si="520"/>
        <v>246.12600211018</v>
      </c>
      <c r="Y406" s="35">
        <f t="shared" si="520"/>
        <v>241.97988691195167</v>
      </c>
      <c r="Z406" s="35">
        <f t="shared" si="520"/>
        <v>248.27830003287136</v>
      </c>
      <c r="AA406" s="35">
        <f t="shared" si="520"/>
        <v>256.79890582780547</v>
      </c>
      <c r="AB406" s="35">
        <f t="shared" si="520"/>
        <v>264.33282713985113</v>
      </c>
      <c r="AC406" s="35">
        <f t="shared" si="520"/>
        <v>279.84557842075128</v>
      </c>
      <c r="AD406" s="35">
        <f t="shared" si="520"/>
        <v>296.92649575186124</v>
      </c>
      <c r="AE406" s="35">
        <f t="shared" si="520"/>
        <v>315.24134371119476</v>
      </c>
      <c r="AF406" s="35">
        <f t="shared" si="520"/>
        <v>334.717075929217</v>
      </c>
      <c r="AG406" s="35">
        <f t="shared" si="520"/>
        <v>355.49742896992609</v>
      </c>
      <c r="AH406" s="35">
        <f t="shared" si="520"/>
        <v>377.51211388246759</v>
      </c>
      <c r="AI406" s="35">
        <f t="shared" si="520"/>
        <v>400.8712825665167</v>
      </c>
      <c r="AJ406" s="35">
        <f t="shared" si="520"/>
        <v>425.62044265738359</v>
      </c>
      <c r="AK406" s="35">
        <f t="shared" si="520"/>
        <v>451.82941889325105</v>
      </c>
      <c r="AL406" s="35">
        <f t="shared" si="520"/>
        <v>479.62127140833513</v>
      </c>
      <c r="AM406" s="35">
        <f t="shared" si="520"/>
        <v>508.93246134289893</v>
      </c>
      <c r="AN406" s="35">
        <f t="shared" si="520"/>
        <v>539.82734101978826</v>
      </c>
      <c r="AO406" s="35">
        <f t="shared" si="520"/>
        <v>572.37361127939789</v>
      </c>
      <c r="AP406" s="35">
        <f t="shared" si="520"/>
        <v>607.21568037916995</v>
      </c>
      <c r="AQ406" s="35">
        <f t="shared" si="520"/>
        <v>642.57035960894746</v>
      </c>
      <c r="AR406" s="35">
        <f t="shared" si="520"/>
        <v>678.88239408315758</v>
      </c>
      <c r="AS406" s="35">
        <f t="shared" si="520"/>
        <v>716.96606041512155</v>
      </c>
      <c r="AT406" s="35">
        <f t="shared" si="520"/>
        <v>756.88531748054413</v>
      </c>
      <c r="AU406" s="35">
        <f t="shared" si="520"/>
        <v>798.92417955461224</v>
      </c>
      <c r="AV406" s="35">
        <f t="shared" si="520"/>
        <v>842.52654700250764</v>
      </c>
      <c r="AW406" s="35">
        <f t="shared" si="520"/>
        <v>887.71312120644006</v>
      </c>
      <c r="AX406" s="35">
        <f t="shared" ref="AX406:BS406" si="521">AX405-AX157</f>
        <v>934.63078695752142</v>
      </c>
      <c r="AY406" s="35">
        <f t="shared" si="521"/>
        <v>983.36762578932098</v>
      </c>
      <c r="AZ406" s="35">
        <f t="shared" si="521"/>
        <v>1033.8753813785611</v>
      </c>
      <c r="BA406" s="35">
        <f t="shared" si="521"/>
        <v>1086.1630548112907</v>
      </c>
      <c r="BB406" s="35">
        <f t="shared" si="521"/>
        <v>1140.5428134901283</v>
      </c>
      <c r="BC406" s="35">
        <f t="shared" si="521"/>
        <v>1197.6246674317472</v>
      </c>
      <c r="BD406" s="35">
        <f t="shared" si="521"/>
        <v>1257.1357418080925</v>
      </c>
      <c r="BE406" s="35">
        <f t="shared" si="521"/>
        <v>1319.0732545461588</v>
      </c>
      <c r="BF406" s="35">
        <f t="shared" si="521"/>
        <v>1383.9813105424155</v>
      </c>
      <c r="BG406" s="35">
        <f t="shared" si="521"/>
        <v>1452.3054141464911</v>
      </c>
      <c r="BH406" s="35">
        <f t="shared" si="521"/>
        <v>1523.2440070368607</v>
      </c>
      <c r="BI406" s="35">
        <f t="shared" si="521"/>
        <v>1596.9798183062485</v>
      </c>
      <c r="BJ406" s="35">
        <f t="shared" si="521"/>
        <v>1673.16423482142</v>
      </c>
      <c r="BK406" s="35">
        <f t="shared" si="521"/>
        <v>1752.7432766365678</v>
      </c>
      <c r="BL406" s="35">
        <f t="shared" si="521"/>
        <v>1836.3860319978921</v>
      </c>
      <c r="BM406" s="35">
        <f t="shared" si="521"/>
        <v>1924.6098188470633</v>
      </c>
      <c r="BN406" s="35">
        <f t="shared" si="521"/>
        <v>2022.1475972119513</v>
      </c>
      <c r="BO406" s="35">
        <f t="shared" si="521"/>
        <v>2137.8175322019442</v>
      </c>
      <c r="BP406" s="35">
        <f t="shared" si="521"/>
        <v>2244.2124406928142</v>
      </c>
      <c r="BQ406" s="35">
        <f t="shared" si="521"/>
        <v>2352.5179843476526</v>
      </c>
      <c r="BR406" s="35">
        <f t="shared" si="521"/>
        <v>2465.965693998292</v>
      </c>
      <c r="BS406" s="35">
        <f t="shared" si="521"/>
        <v>2584.8776635122022</v>
      </c>
    </row>
    <row r="407" spans="3:71">
      <c r="F407" t="s">
        <v>238</v>
      </c>
      <c r="R407" s="35">
        <f>R406-R355</f>
        <v>213.22517158393509</v>
      </c>
      <c r="S407" s="35">
        <f t="shared" ref="S407:BS407" si="522">S406-S355</f>
        <v>238.55574494827346</v>
      </c>
      <c r="T407" s="35">
        <f t="shared" si="522"/>
        <v>228.3626450604857</v>
      </c>
      <c r="U407" s="35">
        <f t="shared" si="522"/>
        <v>223.00543726998612</v>
      </c>
      <c r="V407" s="35">
        <f t="shared" si="522"/>
        <v>201.63698161783142</v>
      </c>
      <c r="W407" s="35">
        <f t="shared" si="522"/>
        <v>204.79052476497623</v>
      </c>
      <c r="X407" s="35">
        <f t="shared" si="522"/>
        <v>209.5504624354507</v>
      </c>
      <c r="Y407" s="35">
        <f t="shared" si="522"/>
        <v>224.54681403685956</v>
      </c>
      <c r="Z407" s="35">
        <f t="shared" si="522"/>
        <v>234.87095162750285</v>
      </c>
      <c r="AA407" s="35">
        <f t="shared" si="522"/>
        <v>245.59323640398011</v>
      </c>
      <c r="AB407" s="35">
        <f t="shared" si="522"/>
        <v>264.33282713985113</v>
      </c>
      <c r="AC407" s="35">
        <f t="shared" si="522"/>
        <v>279.84557842075128</v>
      </c>
      <c r="AD407" s="35">
        <f t="shared" si="522"/>
        <v>296.92649575186124</v>
      </c>
      <c r="AE407" s="35">
        <f t="shared" si="522"/>
        <v>315.24134371119476</v>
      </c>
      <c r="AF407" s="35">
        <f t="shared" si="522"/>
        <v>334.717075929217</v>
      </c>
      <c r="AG407" s="35">
        <f t="shared" si="522"/>
        <v>355.49742896992609</v>
      </c>
      <c r="AH407" s="35">
        <f t="shared" si="522"/>
        <v>377.51211388246759</v>
      </c>
      <c r="AI407" s="35">
        <f t="shared" si="522"/>
        <v>400.8712825665167</v>
      </c>
      <c r="AJ407" s="35">
        <f t="shared" si="522"/>
        <v>425.62044265738359</v>
      </c>
      <c r="AK407" s="35">
        <f t="shared" si="522"/>
        <v>451.82941889325105</v>
      </c>
      <c r="AL407" s="35">
        <f t="shared" si="522"/>
        <v>479.62127140833513</v>
      </c>
      <c r="AM407" s="35">
        <f t="shared" si="522"/>
        <v>508.93246134289893</v>
      </c>
      <c r="AN407" s="35">
        <f t="shared" si="522"/>
        <v>539.82734101978826</v>
      </c>
      <c r="AO407" s="35">
        <f t="shared" si="522"/>
        <v>572.37361127939789</v>
      </c>
      <c r="AP407" s="35">
        <f t="shared" si="522"/>
        <v>607.21568037916995</v>
      </c>
      <c r="AQ407" s="35">
        <f t="shared" si="522"/>
        <v>642.57035960894746</v>
      </c>
      <c r="AR407" s="35">
        <f t="shared" si="522"/>
        <v>678.88239408315758</v>
      </c>
      <c r="AS407" s="35">
        <f t="shared" si="522"/>
        <v>716.96606041512155</v>
      </c>
      <c r="AT407" s="35">
        <f t="shared" si="522"/>
        <v>756.88531748054413</v>
      </c>
      <c r="AU407" s="35">
        <f t="shared" si="522"/>
        <v>798.92417955461224</v>
      </c>
      <c r="AV407" s="35">
        <f t="shared" si="522"/>
        <v>842.52654700250764</v>
      </c>
      <c r="AW407" s="35">
        <f t="shared" si="522"/>
        <v>887.71312120644006</v>
      </c>
      <c r="AX407" s="35">
        <f t="shared" si="522"/>
        <v>934.63078695752142</v>
      </c>
      <c r="AY407" s="35">
        <f t="shared" si="522"/>
        <v>983.36762578932098</v>
      </c>
      <c r="AZ407" s="35">
        <f t="shared" si="522"/>
        <v>1033.8753813785611</v>
      </c>
      <c r="BA407" s="35">
        <f t="shared" si="522"/>
        <v>1086.1630548112907</v>
      </c>
      <c r="BB407" s="35">
        <f t="shared" si="522"/>
        <v>1095.4725582301721</v>
      </c>
      <c r="BC407" s="35">
        <f t="shared" si="522"/>
        <v>1143.6471315673577</v>
      </c>
      <c r="BD407" s="35">
        <f t="shared" si="522"/>
        <v>1197.2489068806419</v>
      </c>
      <c r="BE407" s="35">
        <f t="shared" si="522"/>
        <v>1254.9086802727197</v>
      </c>
      <c r="BF407" s="35">
        <f t="shared" si="522"/>
        <v>1315.9848642628167</v>
      </c>
      <c r="BG407" s="35">
        <f t="shared" si="522"/>
        <v>1375.8255508939478</v>
      </c>
      <c r="BH407" s="35">
        <f t="shared" si="522"/>
        <v>1438.9945395531684</v>
      </c>
      <c r="BI407" s="35">
        <f t="shared" si="522"/>
        <v>1504.5148324318384</v>
      </c>
      <c r="BJ407" s="35">
        <f t="shared" si="522"/>
        <v>1576.3165623675413</v>
      </c>
      <c r="BK407" s="35">
        <f t="shared" si="522"/>
        <v>1654.559222992968</v>
      </c>
      <c r="BL407" s="35">
        <f t="shared" si="522"/>
        <v>1736.9530864834476</v>
      </c>
      <c r="BM407" s="35">
        <f t="shared" si="522"/>
        <v>1823.5912035916654</v>
      </c>
      <c r="BN407" s="35">
        <f t="shared" si="522"/>
        <v>1918.4409183642265</v>
      </c>
      <c r="BO407" s="35">
        <f t="shared" si="522"/>
        <v>2029.4968573164942</v>
      </c>
      <c r="BP407" s="35">
        <f t="shared" si="522"/>
        <v>2126.8792925235375</v>
      </c>
      <c r="BQ407" s="35">
        <f t="shared" si="522"/>
        <v>2231.5109958724247</v>
      </c>
      <c r="BR407" s="35">
        <f t="shared" si="522"/>
        <v>2341.5772867228302</v>
      </c>
      <c r="BS407" s="35">
        <f t="shared" si="522"/>
        <v>2457.4163027748782</v>
      </c>
    </row>
    <row r="408" spans="3:71">
      <c r="F408" s="42" t="s">
        <v>239</v>
      </c>
      <c r="R408" s="35">
        <f t="shared" ref="R408:AW408" si="523">R157</f>
        <v>234.67484221471392</v>
      </c>
      <c r="S408" s="35">
        <f t="shared" si="523"/>
        <v>247.89203980056431</v>
      </c>
      <c r="T408" s="35">
        <f t="shared" si="523"/>
        <v>255.73017789366313</v>
      </c>
      <c r="U408" s="35">
        <f t="shared" si="523"/>
        <v>251.88958761552266</v>
      </c>
      <c r="V408" s="35">
        <f t="shared" si="523"/>
        <v>238.40063242300204</v>
      </c>
      <c r="W408" s="35">
        <f t="shared" si="523"/>
        <v>233.78287372868664</v>
      </c>
      <c r="X408" s="35">
        <f t="shared" si="523"/>
        <v>228.38256311852282</v>
      </c>
      <c r="Y408" s="35">
        <f t="shared" si="523"/>
        <v>166.8470170376587</v>
      </c>
      <c r="Z408" s="35">
        <f t="shared" si="523"/>
        <v>152.29588245855956</v>
      </c>
      <c r="AA408" s="35">
        <f t="shared" si="523"/>
        <v>149.12835363986801</v>
      </c>
      <c r="AB408" s="35">
        <f t="shared" si="523"/>
        <v>41.642866467500625</v>
      </c>
      <c r="AC408" s="35">
        <f t="shared" si="523"/>
        <v>34.631101595136784</v>
      </c>
      <c r="AD408" s="35">
        <f t="shared" si="523"/>
        <v>35.111772240213298</v>
      </c>
      <c r="AE408" s="35">
        <f t="shared" si="523"/>
        <v>37.977138934994201</v>
      </c>
      <c r="AF408" s="35">
        <f t="shared" si="523"/>
        <v>40.79051759732161</v>
      </c>
      <c r="AG408" s="35">
        <f t="shared" si="523"/>
        <v>46.048472916091242</v>
      </c>
      <c r="AH408" s="35">
        <f t="shared" si="523"/>
        <v>51.327523162335154</v>
      </c>
      <c r="AI408" s="35">
        <f t="shared" si="523"/>
        <v>57.607021095639084</v>
      </c>
      <c r="AJ408" s="35">
        <f t="shared" si="523"/>
        <v>64.594234154223358</v>
      </c>
      <c r="AK408" s="35">
        <f t="shared" si="523"/>
        <v>72.350253213186392</v>
      </c>
      <c r="AL408" s="35">
        <f t="shared" si="523"/>
        <v>83.101925423694752</v>
      </c>
      <c r="AM408" s="35">
        <f t="shared" si="523"/>
        <v>94.8865351716654</v>
      </c>
      <c r="AN408" s="35">
        <f t="shared" si="523"/>
        <v>107.74122190424993</v>
      </c>
      <c r="AO408" s="35">
        <f t="shared" si="523"/>
        <v>121.71838349118667</v>
      </c>
      <c r="AP408" s="35">
        <f t="shared" si="523"/>
        <v>161.30198427366446</v>
      </c>
      <c r="AQ408" s="35">
        <f t="shared" si="523"/>
        <v>191.07327496068888</v>
      </c>
      <c r="AR408" s="35">
        <f t="shared" si="523"/>
        <v>210.23630915983341</v>
      </c>
      <c r="AS408" s="35">
        <f t="shared" si="523"/>
        <v>230.88778948233124</v>
      </c>
      <c r="AT408" s="35">
        <f t="shared" si="523"/>
        <v>253.12447905307079</v>
      </c>
      <c r="AU408" s="35">
        <f t="shared" si="523"/>
        <v>286.39169181544656</v>
      </c>
      <c r="AV408" s="35">
        <f t="shared" si="523"/>
        <v>321.01977164855526</v>
      </c>
      <c r="AW408" s="35">
        <f t="shared" si="523"/>
        <v>355.6651136686105</v>
      </c>
      <c r="AX408" s="35">
        <f t="shared" ref="AX408:BS408" si="524">AX157</f>
        <v>391.80134785849145</v>
      </c>
      <c r="AY408" s="35">
        <f t="shared" si="524"/>
        <v>430.68238836159054</v>
      </c>
      <c r="AZ408" s="35">
        <f t="shared" si="524"/>
        <v>469.81550445259143</v>
      </c>
      <c r="BA408" s="35">
        <f t="shared" si="524"/>
        <v>504.67351583673451</v>
      </c>
      <c r="BB408" s="35">
        <f t="shared" si="524"/>
        <v>535.21459856219735</v>
      </c>
      <c r="BC408" s="35">
        <f t="shared" si="524"/>
        <v>573.04111627075133</v>
      </c>
      <c r="BD408" s="35">
        <f t="shared" si="524"/>
        <v>611.82206116469536</v>
      </c>
      <c r="BE408" s="35">
        <f t="shared" si="524"/>
        <v>645.82264765488515</v>
      </c>
      <c r="BF408" s="35">
        <f t="shared" si="524"/>
        <v>681.96298597227189</v>
      </c>
      <c r="BG408" s="35">
        <f t="shared" si="524"/>
        <v>734.12913310325962</v>
      </c>
      <c r="BH408" s="35">
        <f t="shared" si="524"/>
        <v>787.51052941090256</v>
      </c>
      <c r="BI408" s="35">
        <f t="shared" si="524"/>
        <v>844.18643171923839</v>
      </c>
      <c r="BJ408" s="35">
        <f t="shared" si="524"/>
        <v>886.92117827882782</v>
      </c>
      <c r="BK408" s="35">
        <f t="shared" si="524"/>
        <v>922.69892995184864</v>
      </c>
      <c r="BL408" s="35">
        <f t="shared" si="524"/>
        <v>956.77298035488457</v>
      </c>
      <c r="BM408" s="35">
        <f t="shared" si="524"/>
        <v>995.63010564661738</v>
      </c>
      <c r="BN408" s="35">
        <f t="shared" si="524"/>
        <v>1037.7578451786087</v>
      </c>
      <c r="BO408" s="35">
        <f t="shared" si="524"/>
        <v>1074.7962204423295</v>
      </c>
      <c r="BP408" s="35">
        <f t="shared" si="524"/>
        <v>1141.1486872205421</v>
      </c>
      <c r="BQ408" s="35">
        <f t="shared" si="524"/>
        <v>1196.0612770186488</v>
      </c>
      <c r="BR408" s="35">
        <f t="shared" si="524"/>
        <v>1252.107403651326</v>
      </c>
      <c r="BS408" s="35">
        <f t="shared" si="524"/>
        <v>1309.3241273544229</v>
      </c>
    </row>
    <row r="409" spans="3:71">
      <c r="F409" s="42" t="s">
        <v>240</v>
      </c>
      <c r="R409" s="35">
        <f t="shared" ref="R409:AW409" si="525">R154</f>
        <v>346.54024041472934</v>
      </c>
      <c r="S409" s="35">
        <f t="shared" si="525"/>
        <v>332.51111430627088</v>
      </c>
      <c r="T409" s="35">
        <f t="shared" si="525"/>
        <v>337.43120976574176</v>
      </c>
      <c r="U409" s="35">
        <f t="shared" si="525"/>
        <v>334.83019759490088</v>
      </c>
      <c r="V409" s="35">
        <f t="shared" si="525"/>
        <v>334.73460896319568</v>
      </c>
      <c r="W409" s="35">
        <f t="shared" si="525"/>
        <v>341.64576255050889</v>
      </c>
      <c r="X409" s="35">
        <f t="shared" si="525"/>
        <v>349.38401874828844</v>
      </c>
      <c r="Y409" s="35">
        <f t="shared" si="525"/>
        <v>358.0648567472976</v>
      </c>
      <c r="Z409" s="35">
        <f t="shared" si="525"/>
        <v>371.78313046888695</v>
      </c>
      <c r="AA409" s="35">
        <f t="shared" si="525"/>
        <v>387.52949676596575</v>
      </c>
      <c r="AB409" s="35">
        <f t="shared" si="525"/>
        <v>404.63277615616153</v>
      </c>
      <c r="AC409" s="35">
        <f t="shared" si="525"/>
        <v>430.67425297048743</v>
      </c>
      <c r="AD409" s="35">
        <f t="shared" si="525"/>
        <v>459.08702222035384</v>
      </c>
      <c r="AE409" s="35">
        <f t="shared" si="525"/>
        <v>489.50368490851434</v>
      </c>
      <c r="AF409" s="35">
        <f t="shared" si="525"/>
        <v>521.89692164643736</v>
      </c>
      <c r="AG409" s="35">
        <f t="shared" si="525"/>
        <v>556.41226472309393</v>
      </c>
      <c r="AH409" s="35">
        <f t="shared" si="525"/>
        <v>593.02657960201986</v>
      </c>
      <c r="AI409" s="35">
        <f t="shared" si="525"/>
        <v>631.88893649429724</v>
      </c>
      <c r="AJ409" s="35">
        <f t="shared" si="525"/>
        <v>673.08883981273368</v>
      </c>
      <c r="AK409" s="35">
        <f t="shared" si="525"/>
        <v>716.74321626217761</v>
      </c>
      <c r="AL409" s="35">
        <f t="shared" si="525"/>
        <v>762.97299829922713</v>
      </c>
      <c r="AM409" s="35">
        <f t="shared" si="525"/>
        <v>811.74803669135383</v>
      </c>
      <c r="AN409" s="35">
        <f t="shared" si="525"/>
        <v>863.17682760986611</v>
      </c>
      <c r="AO409" s="35">
        <f t="shared" si="525"/>
        <v>917.3729864716164</v>
      </c>
      <c r="AP409" s="35">
        <f t="shared" si="525"/>
        <v>974.45452053821987</v>
      </c>
      <c r="AQ409" s="35">
        <f t="shared" si="525"/>
        <v>1032.7913843309523</v>
      </c>
      <c r="AR409" s="35">
        <f t="shared" si="525"/>
        <v>1093.177588036076</v>
      </c>
      <c r="AS409" s="35">
        <f t="shared" si="525"/>
        <v>1156.5212078683417</v>
      </c>
      <c r="AT409" s="35">
        <f t="shared" si="525"/>
        <v>1222.9276300858062</v>
      </c>
      <c r="AU409" s="35">
        <f t="shared" si="525"/>
        <v>1292.5028595838951</v>
      </c>
      <c r="AV409" s="35">
        <f t="shared" si="525"/>
        <v>1364.6828842863697</v>
      </c>
      <c r="AW409" s="35">
        <f t="shared" si="525"/>
        <v>1439.5569455875118</v>
      </c>
      <c r="AX409" s="35">
        <f t="shared" ref="AX409:BS409" si="526">AX154</f>
        <v>1517.31707956579</v>
      </c>
      <c r="AY409" s="35">
        <f t="shared" si="526"/>
        <v>1598.0633787027389</v>
      </c>
      <c r="AZ409" s="35">
        <f t="shared" si="526"/>
        <v>1681.8131584680452</v>
      </c>
      <c r="BA409" s="35">
        <f t="shared" si="526"/>
        <v>1768.7638090608732</v>
      </c>
      <c r="BB409" s="35">
        <f t="shared" si="526"/>
        <v>1859.4516689257534</v>
      </c>
      <c r="BC409" s="35">
        <f t="shared" si="526"/>
        <v>1954.4545548024475</v>
      </c>
      <c r="BD409" s="35">
        <f t="shared" si="526"/>
        <v>2053.5593647994433</v>
      </c>
      <c r="BE409" s="35">
        <f t="shared" si="526"/>
        <v>2156.9919053820604</v>
      </c>
      <c r="BF409" s="35">
        <f t="shared" si="526"/>
        <v>2265.4056054250664</v>
      </c>
      <c r="BG409" s="35">
        <f t="shared" si="526"/>
        <v>2379.0043120576097</v>
      </c>
      <c r="BH409" s="35">
        <f t="shared" si="526"/>
        <v>2497.0102887855573</v>
      </c>
      <c r="BI409" s="35">
        <f t="shared" si="526"/>
        <v>2619.652536296057</v>
      </c>
      <c r="BJ409" s="35">
        <f t="shared" si="526"/>
        <v>2747.0273149410486</v>
      </c>
      <c r="BK409" s="35">
        <f t="shared" si="526"/>
        <v>2880.474304890774</v>
      </c>
      <c r="BL409" s="35">
        <f t="shared" si="526"/>
        <v>3020.9282422408755</v>
      </c>
      <c r="BM409" s="35">
        <f t="shared" si="526"/>
        <v>3169.0140428618283</v>
      </c>
      <c r="BN409" s="35">
        <f t="shared" si="526"/>
        <v>3324.9360833895198</v>
      </c>
      <c r="BO409" s="35">
        <f t="shared" si="526"/>
        <v>3489.0219091131239</v>
      </c>
      <c r="BP409" s="35">
        <f t="shared" si="526"/>
        <v>3662.2223221769323</v>
      </c>
      <c r="BQ409" s="35">
        <f t="shared" si="526"/>
        <v>3843.0881778373164</v>
      </c>
      <c r="BR409" s="35">
        <f t="shared" si="526"/>
        <v>4032.9901222844501</v>
      </c>
      <c r="BS409" s="35">
        <f t="shared" si="526"/>
        <v>4232.4950972374954</v>
      </c>
    </row>
    <row r="410" spans="3:71">
      <c r="F410" s="42"/>
    </row>
    <row r="411" spans="3:71">
      <c r="F411" t="s">
        <v>241</v>
      </c>
      <c r="R411" s="35">
        <f t="shared" ref="R411:BR411" si="527">R407+R408-R409</f>
        <v>101.35977338391967</v>
      </c>
      <c r="S411" s="35">
        <f t="shared" si="527"/>
        <v>153.93667044256688</v>
      </c>
      <c r="T411" s="35">
        <f t="shared" si="527"/>
        <v>146.66161318840705</v>
      </c>
      <c r="U411" s="35">
        <f t="shared" si="527"/>
        <v>140.06482729060787</v>
      </c>
      <c r="V411" s="35">
        <f t="shared" si="527"/>
        <v>105.30300507763775</v>
      </c>
      <c r="W411" s="35">
        <f t="shared" si="527"/>
        <v>96.927635943153973</v>
      </c>
      <c r="X411" s="35">
        <f t="shared" si="527"/>
        <v>88.549006805685053</v>
      </c>
      <c r="Y411" s="35">
        <f t="shared" si="527"/>
        <v>33.328974327220692</v>
      </c>
      <c r="Z411" s="35">
        <f t="shared" si="527"/>
        <v>15.383703617175456</v>
      </c>
      <c r="AA411" s="35">
        <f t="shared" si="527"/>
        <v>7.1920932778823499</v>
      </c>
      <c r="AB411" s="35">
        <f t="shared" si="527"/>
        <v>-98.65708254880974</v>
      </c>
      <c r="AC411" s="35">
        <f t="shared" si="527"/>
        <v>-116.19757295459937</v>
      </c>
      <c r="AD411" s="35">
        <f t="shared" si="527"/>
        <v>-127.04875422827928</v>
      </c>
      <c r="AE411" s="35">
        <f t="shared" si="527"/>
        <v>-136.28520226232541</v>
      </c>
      <c r="AF411" s="35">
        <f t="shared" si="527"/>
        <v>-146.38932811989878</v>
      </c>
      <c r="AG411" s="35">
        <f t="shared" si="527"/>
        <v>-154.86636283707662</v>
      </c>
      <c r="AH411" s="35">
        <f t="shared" si="527"/>
        <v>-164.18694255721709</v>
      </c>
      <c r="AI411" s="35">
        <f t="shared" si="527"/>
        <v>-173.41063283214146</v>
      </c>
      <c r="AJ411" s="35">
        <f t="shared" si="527"/>
        <v>-182.8741630011267</v>
      </c>
      <c r="AK411" s="35">
        <f t="shared" si="527"/>
        <v>-192.56354415574015</v>
      </c>
      <c r="AL411" s="35">
        <f t="shared" si="527"/>
        <v>-200.24980146719724</v>
      </c>
      <c r="AM411" s="35">
        <f t="shared" si="527"/>
        <v>-207.9290401767895</v>
      </c>
      <c r="AN411" s="35">
        <f t="shared" si="527"/>
        <v>-215.60826468582798</v>
      </c>
      <c r="AO411" s="35">
        <f t="shared" si="527"/>
        <v>-223.28099170103189</v>
      </c>
      <c r="AP411" s="35">
        <f t="shared" si="527"/>
        <v>-205.93685588538551</v>
      </c>
      <c r="AQ411" s="35">
        <f t="shared" si="527"/>
        <v>-199.14774976131594</v>
      </c>
      <c r="AR411" s="35">
        <f t="shared" si="527"/>
        <v>-204.0588847930851</v>
      </c>
      <c r="AS411" s="35">
        <f t="shared" si="527"/>
        <v>-208.66735797088882</v>
      </c>
      <c r="AT411" s="35">
        <f t="shared" si="527"/>
        <v>-212.91783355219127</v>
      </c>
      <c r="AU411" s="35">
        <f t="shared" si="527"/>
        <v>-207.18698821383623</v>
      </c>
      <c r="AV411" s="35">
        <f t="shared" si="527"/>
        <v>-201.13656563530685</v>
      </c>
      <c r="AW411" s="35">
        <f t="shared" si="527"/>
        <v>-196.17871071246122</v>
      </c>
      <c r="AX411" s="35">
        <f t="shared" si="527"/>
        <v>-190.88494474977711</v>
      </c>
      <c r="AY411" s="35">
        <f t="shared" si="527"/>
        <v>-184.01336455182741</v>
      </c>
      <c r="AZ411" s="35">
        <f t="shared" si="527"/>
        <v>-178.1222726368926</v>
      </c>
      <c r="BA411" s="35">
        <f t="shared" si="527"/>
        <v>-177.92723841284783</v>
      </c>
      <c r="BB411" s="35">
        <f t="shared" si="527"/>
        <v>-228.76451213338396</v>
      </c>
      <c r="BC411" s="35">
        <f t="shared" si="527"/>
        <v>-237.76630696433858</v>
      </c>
      <c r="BD411" s="35">
        <f t="shared" si="527"/>
        <v>-244.48839675410591</v>
      </c>
      <c r="BE411" s="35">
        <f t="shared" si="527"/>
        <v>-256.26057745445542</v>
      </c>
      <c r="BF411" s="35">
        <f t="shared" si="527"/>
        <v>-267.45775518997789</v>
      </c>
      <c r="BG411" s="35">
        <f t="shared" si="527"/>
        <v>-269.04962806040248</v>
      </c>
      <c r="BH411" s="35">
        <f t="shared" si="527"/>
        <v>-270.50521982148621</v>
      </c>
      <c r="BI411" s="35">
        <f t="shared" si="527"/>
        <v>-270.95127214498007</v>
      </c>
      <c r="BJ411" s="35">
        <f t="shared" si="527"/>
        <v>-283.78957429467937</v>
      </c>
      <c r="BK411" s="35">
        <f t="shared" si="527"/>
        <v>-303.21615194595734</v>
      </c>
      <c r="BL411" s="35">
        <f t="shared" si="527"/>
        <v>-327.20217540254316</v>
      </c>
      <c r="BM411" s="35">
        <f t="shared" si="527"/>
        <v>-349.7927336235457</v>
      </c>
      <c r="BN411" s="35">
        <f t="shared" si="527"/>
        <v>-368.73731984668484</v>
      </c>
      <c r="BO411" s="35">
        <f t="shared" si="527"/>
        <v>-384.72883135430038</v>
      </c>
      <c r="BP411" s="35">
        <f t="shared" si="527"/>
        <v>-394.19434243285241</v>
      </c>
      <c r="BQ411" s="35">
        <f t="shared" si="527"/>
        <v>-415.51590494624315</v>
      </c>
      <c r="BR411" s="35">
        <f t="shared" si="527"/>
        <v>-439.30543191029392</v>
      </c>
      <c r="BS411" s="35">
        <f>BS407+BS408-BS409</f>
        <v>-465.75466710819455</v>
      </c>
    </row>
    <row r="412" spans="3:71">
      <c r="F412" t="s">
        <v>242</v>
      </c>
      <c r="R412" s="35">
        <f t="shared" ref="R412:BS412" si="528">R411*R367</f>
        <v>97.213189396190117</v>
      </c>
      <c r="S412" s="35">
        <f t="shared" si="528"/>
        <v>141.80044675451666</v>
      </c>
      <c r="T412" s="35">
        <f t="shared" si="528"/>
        <v>129.96083395697684</v>
      </c>
      <c r="U412" s="35">
        <f t="shared" si="528"/>
        <v>119.58350994843724</v>
      </c>
      <c r="V412" s="35">
        <f t="shared" si="528"/>
        <v>86.622187280980768</v>
      </c>
      <c r="W412" s="35">
        <f t="shared" si="528"/>
        <v>76.821392608139249</v>
      </c>
      <c r="X412" s="35">
        <f t="shared" si="528"/>
        <v>67.618327431690204</v>
      </c>
      <c r="Y412" s="35">
        <f t="shared" si="528"/>
        <v>24.521602773510221</v>
      </c>
      <c r="Z412" s="35">
        <f t="shared" si="528"/>
        <v>10.905208737118903</v>
      </c>
      <c r="AA412" s="35">
        <f t="shared" si="528"/>
        <v>4.9121833019432106</v>
      </c>
      <c r="AB412" s="35">
        <f t="shared" si="528"/>
        <v>-64.922269944650182</v>
      </c>
      <c r="AC412" s="35">
        <f t="shared" si="528"/>
        <v>-73.673051586744563</v>
      </c>
      <c r="AD412" s="35">
        <f t="shared" si="528"/>
        <v>-77.611877130866418</v>
      </c>
      <c r="AE412" s="35">
        <f t="shared" si="528"/>
        <v>-80.21445812201884</v>
      </c>
      <c r="AF412" s="35">
        <f t="shared" si="528"/>
        <v>-83.015567852638483</v>
      </c>
      <c r="AG412" s="35">
        <f t="shared" si="528"/>
        <v>-84.616176768950027</v>
      </c>
      <c r="AH412" s="35">
        <f t="shared" si="528"/>
        <v>-86.433299091598812</v>
      </c>
      <c r="AI412" s="35">
        <f t="shared" si="528"/>
        <v>-87.955777494890128</v>
      </c>
      <c r="AJ412" s="35">
        <f t="shared" si="528"/>
        <v>-89.369056858988841</v>
      </c>
      <c r="AK412" s="35">
        <f t="shared" si="528"/>
        <v>-90.668215533588977</v>
      </c>
      <c r="AL412" s="35">
        <f t="shared" si="528"/>
        <v>-90.844631251710425</v>
      </c>
      <c r="AM412" s="35">
        <f t="shared" si="528"/>
        <v>-90.884222344786039</v>
      </c>
      <c r="AN412" s="35">
        <f t="shared" si="528"/>
        <v>-90.799806986091966</v>
      </c>
      <c r="AO412" s="35">
        <f t="shared" si="528"/>
        <v>-90.597757495238923</v>
      </c>
      <c r="AP412" s="35">
        <f t="shared" si="528"/>
        <v>-80.509280975540221</v>
      </c>
      <c r="AQ412" s="35">
        <f t="shared" si="528"/>
        <v>-75.012466888366006</v>
      </c>
      <c r="AR412" s="35">
        <f t="shared" si="528"/>
        <v>-74.055910840363438</v>
      </c>
      <c r="AS412" s="35">
        <f t="shared" si="528"/>
        <v>-72.9633743627966</v>
      </c>
      <c r="AT412" s="35">
        <f t="shared" si="528"/>
        <v>-71.731284272692065</v>
      </c>
      <c r="AU412" s="35">
        <f t="shared" si="528"/>
        <v>-67.252002384108778</v>
      </c>
      <c r="AV412" s="35">
        <f t="shared" si="528"/>
        <v>-62.90424399604899</v>
      </c>
      <c r="AW412" s="35">
        <f t="shared" si="528"/>
        <v>-59.113539944653283</v>
      </c>
      <c r="AX412" s="35">
        <f t="shared" si="528"/>
        <v>-55.418267211026638</v>
      </c>
      <c r="AY412" s="35">
        <f t="shared" si="528"/>
        <v>-51.472683009937043</v>
      </c>
      <c r="AZ412" s="35">
        <f t="shared" si="528"/>
        <v>-48.005593389399493</v>
      </c>
      <c r="BA412" s="35">
        <f t="shared" si="528"/>
        <v>-46.202154424054207</v>
      </c>
      <c r="BB412" s="35">
        <f t="shared" si="528"/>
        <v>-57.234068319833625</v>
      </c>
      <c r="BC412" s="35">
        <f t="shared" si="528"/>
        <v>-57.314228445256198</v>
      </c>
      <c r="BD412" s="35">
        <f t="shared" si="528"/>
        <v>-56.782768766725368</v>
      </c>
      <c r="BE412" s="35">
        <f t="shared" si="528"/>
        <v>-57.343776038420003</v>
      </c>
      <c r="BF412" s="35">
        <f t="shared" si="528"/>
        <v>-57.664144954376567</v>
      </c>
      <c r="BG412" s="35">
        <f t="shared" si="528"/>
        <v>-55.889372290446303</v>
      </c>
      <c r="BH412" s="35">
        <f t="shared" si="528"/>
        <v>-54.140050973780347</v>
      </c>
      <c r="BI412" s="35">
        <f t="shared" si="528"/>
        <v>-52.249288311510874</v>
      </c>
      <c r="BJ412" s="35">
        <f t="shared" si="528"/>
        <v>-52.726846277326295</v>
      </c>
      <c r="BK412" s="35">
        <f t="shared" si="528"/>
        <v>-54.279253438639479</v>
      </c>
      <c r="BL412" s="35">
        <f t="shared" si="528"/>
        <v>-56.434397221172297</v>
      </c>
      <c r="BM412" s="35">
        <f t="shared" si="528"/>
        <v>-58.127904393008848</v>
      </c>
      <c r="BN412" s="35">
        <f t="shared" si="528"/>
        <v>-59.038749742435513</v>
      </c>
      <c r="BO412" s="35">
        <f t="shared" si="528"/>
        <v>-59.350033026169285</v>
      </c>
      <c r="BP412" s="35">
        <f t="shared" si="528"/>
        <v>-58.589904890805222</v>
      </c>
      <c r="BQ412" s="35">
        <f t="shared" si="528"/>
        <v>-59.504009831132045</v>
      </c>
      <c r="BR412" s="35">
        <f t="shared" si="528"/>
        <v>-60.613774409746163</v>
      </c>
      <c r="BS412" s="35">
        <f t="shared" si="528"/>
        <v>-61.916748964217</v>
      </c>
    </row>
    <row r="414" spans="3:71">
      <c r="F414" t="s">
        <v>147</v>
      </c>
      <c r="R414" s="35">
        <f t="shared" ref="R414:AW414" si="529">R309+R358</f>
        <v>8.7382446010487307</v>
      </c>
      <c r="S414" s="35">
        <f t="shared" si="529"/>
        <v>10.624314821104051</v>
      </c>
      <c r="T414" s="35">
        <f t="shared" si="529"/>
        <v>11.916506129135263</v>
      </c>
      <c r="U414" s="35">
        <f t="shared" si="529"/>
        <v>11.748527536885092</v>
      </c>
      <c r="V414" s="35">
        <f t="shared" si="529"/>
        <v>20.254421636296016</v>
      </c>
      <c r="W414" s="35">
        <f t="shared" si="529"/>
        <v>21.404998407467176</v>
      </c>
      <c r="X414" s="35">
        <f t="shared" si="529"/>
        <v>21.396690709716665</v>
      </c>
      <c r="Y414" s="35">
        <f t="shared" si="529"/>
        <v>10.198347631928881</v>
      </c>
      <c r="Z414" s="35">
        <f t="shared" si="529"/>
        <v>7.8432988171405729</v>
      </c>
      <c r="AA414" s="35">
        <f t="shared" si="529"/>
        <v>6.5553166129378271</v>
      </c>
      <c r="AB414" s="35">
        <f t="shared" si="529"/>
        <v>0</v>
      </c>
      <c r="AC414" s="35">
        <f t="shared" si="529"/>
        <v>0</v>
      </c>
      <c r="AD414" s="35">
        <f t="shared" si="529"/>
        <v>0</v>
      </c>
      <c r="AE414" s="35">
        <f t="shared" si="529"/>
        <v>0</v>
      </c>
      <c r="AF414" s="35">
        <f t="shared" si="529"/>
        <v>0</v>
      </c>
      <c r="AG414" s="35">
        <f t="shared" si="529"/>
        <v>0</v>
      </c>
      <c r="AH414" s="35">
        <f t="shared" si="529"/>
        <v>0</v>
      </c>
      <c r="AI414" s="35">
        <f t="shared" si="529"/>
        <v>0</v>
      </c>
      <c r="AJ414" s="35">
        <f t="shared" si="529"/>
        <v>0</v>
      </c>
      <c r="AK414" s="35">
        <f t="shared" si="529"/>
        <v>0</v>
      </c>
      <c r="AL414" s="35">
        <f t="shared" si="529"/>
        <v>0</v>
      </c>
      <c r="AM414" s="35">
        <f t="shared" si="529"/>
        <v>0</v>
      </c>
      <c r="AN414" s="35">
        <f t="shared" si="529"/>
        <v>0</v>
      </c>
      <c r="AO414" s="35">
        <f t="shared" si="529"/>
        <v>0</v>
      </c>
      <c r="AP414" s="35">
        <f t="shared" si="529"/>
        <v>0</v>
      </c>
      <c r="AQ414" s="35">
        <f t="shared" si="529"/>
        <v>0</v>
      </c>
      <c r="AR414" s="35">
        <f t="shared" si="529"/>
        <v>0</v>
      </c>
      <c r="AS414" s="35">
        <f t="shared" si="529"/>
        <v>0</v>
      </c>
      <c r="AT414" s="35">
        <f t="shared" si="529"/>
        <v>0</v>
      </c>
      <c r="AU414" s="35">
        <f t="shared" si="529"/>
        <v>0</v>
      </c>
      <c r="AV414" s="35">
        <f t="shared" si="529"/>
        <v>0</v>
      </c>
      <c r="AW414" s="35">
        <f t="shared" si="529"/>
        <v>0</v>
      </c>
      <c r="AX414" s="35">
        <f t="shared" ref="AX414:BS414" si="530">AX309+AX358</f>
        <v>0</v>
      </c>
      <c r="AY414" s="35">
        <f t="shared" si="530"/>
        <v>0</v>
      </c>
      <c r="AZ414" s="35">
        <f t="shared" si="530"/>
        <v>0</v>
      </c>
      <c r="BA414" s="35">
        <f t="shared" si="530"/>
        <v>0</v>
      </c>
      <c r="BB414" s="35">
        <f t="shared" si="530"/>
        <v>26.366099327074355</v>
      </c>
      <c r="BC414" s="35">
        <f t="shared" si="530"/>
        <v>31.576858480667791</v>
      </c>
      <c r="BD414" s="35">
        <f t="shared" si="530"/>
        <v>35.033798432558562</v>
      </c>
      <c r="BE414" s="35">
        <f t="shared" si="530"/>
        <v>37.53627594996177</v>
      </c>
      <c r="BF414" s="35">
        <f t="shared" si="530"/>
        <v>39.77792107356526</v>
      </c>
      <c r="BG414" s="35">
        <f t="shared" si="530"/>
        <v>44.740720002737845</v>
      </c>
      <c r="BH414" s="35">
        <f t="shared" si="530"/>
        <v>49.285938477959959</v>
      </c>
      <c r="BI414" s="35">
        <f t="shared" si="530"/>
        <v>54.092016736529906</v>
      </c>
      <c r="BJ414" s="35">
        <f t="shared" si="530"/>
        <v>56.655888385519063</v>
      </c>
      <c r="BK414" s="35">
        <f t="shared" si="530"/>
        <v>57.437671381505922</v>
      </c>
      <c r="BL414" s="35">
        <f t="shared" si="530"/>
        <v>58.168273125950037</v>
      </c>
      <c r="BM414" s="35">
        <f t="shared" si="530"/>
        <v>59.095889924407786</v>
      </c>
      <c r="BN414" s="35">
        <f t="shared" si="530"/>
        <v>60.668407125918989</v>
      </c>
      <c r="BO414" s="35">
        <f t="shared" si="530"/>
        <v>63.367594807988212</v>
      </c>
      <c r="BP414" s="35">
        <f t="shared" si="530"/>
        <v>68.639891679026789</v>
      </c>
      <c r="BQ414" s="35">
        <f t="shared" si="530"/>
        <v>70.789088258008263</v>
      </c>
      <c r="BR414" s="35">
        <f t="shared" si="530"/>
        <v>72.767218256144872</v>
      </c>
      <c r="BS414" s="35">
        <f t="shared" si="530"/>
        <v>74.564896031334484</v>
      </c>
    </row>
    <row r="415" spans="3:71">
      <c r="F415" t="s">
        <v>243</v>
      </c>
      <c r="R415" s="35">
        <f>(R411+R414)*R367</f>
        <v>105.59395623329071</v>
      </c>
      <c r="S415" s="35">
        <f t="shared" ref="S415:BS415" si="531">(S411+S414)*S367</f>
        <v>151.58715049289114</v>
      </c>
      <c r="T415" s="35">
        <f t="shared" si="531"/>
        <v>140.52037329878371</v>
      </c>
      <c r="U415" s="35">
        <f t="shared" si="531"/>
        <v>129.61408069744922</v>
      </c>
      <c r="V415" s="35">
        <f t="shared" si="531"/>
        <v>103.28346207512018</v>
      </c>
      <c r="W415" s="35">
        <f t="shared" si="531"/>
        <v>93.786232103461458</v>
      </c>
      <c r="X415" s="35">
        <f t="shared" si="531"/>
        <v>83.957397631982232</v>
      </c>
      <c r="Y415" s="35">
        <f t="shared" si="531"/>
        <v>32.024978878669316</v>
      </c>
      <c r="Z415" s="35">
        <f t="shared" si="531"/>
        <v>16.465170948885699</v>
      </c>
      <c r="AA415" s="35">
        <f t="shared" si="531"/>
        <v>9.3894495943661305</v>
      </c>
      <c r="AB415" s="35">
        <f t="shared" si="531"/>
        <v>-64.922269944650182</v>
      </c>
      <c r="AC415" s="35">
        <f t="shared" si="531"/>
        <v>-73.673051586744563</v>
      </c>
      <c r="AD415" s="35">
        <f t="shared" si="531"/>
        <v>-77.611877130866418</v>
      </c>
      <c r="AE415" s="35">
        <f t="shared" si="531"/>
        <v>-80.21445812201884</v>
      </c>
      <c r="AF415" s="35">
        <f t="shared" si="531"/>
        <v>-83.015567852638483</v>
      </c>
      <c r="AG415" s="35">
        <f t="shared" si="531"/>
        <v>-84.616176768950027</v>
      </c>
      <c r="AH415" s="35">
        <f t="shared" si="531"/>
        <v>-86.433299091598812</v>
      </c>
      <c r="AI415" s="35">
        <f t="shared" si="531"/>
        <v>-87.955777494890128</v>
      </c>
      <c r="AJ415" s="35">
        <f t="shared" si="531"/>
        <v>-89.369056858988841</v>
      </c>
      <c r="AK415" s="35">
        <f t="shared" si="531"/>
        <v>-90.668215533588977</v>
      </c>
      <c r="AL415" s="35">
        <f t="shared" si="531"/>
        <v>-90.844631251710425</v>
      </c>
      <c r="AM415" s="35">
        <f t="shared" si="531"/>
        <v>-90.884222344786039</v>
      </c>
      <c r="AN415" s="35">
        <f t="shared" si="531"/>
        <v>-90.799806986091966</v>
      </c>
      <c r="AO415" s="35">
        <f t="shared" si="531"/>
        <v>-90.597757495238923</v>
      </c>
      <c r="AP415" s="35">
        <f t="shared" si="531"/>
        <v>-80.509280975540221</v>
      </c>
      <c r="AQ415" s="35">
        <f t="shared" si="531"/>
        <v>-75.012466888366006</v>
      </c>
      <c r="AR415" s="35">
        <f t="shared" si="531"/>
        <v>-74.055910840363438</v>
      </c>
      <c r="AS415" s="35">
        <f t="shared" si="531"/>
        <v>-72.9633743627966</v>
      </c>
      <c r="AT415" s="35">
        <f t="shared" si="531"/>
        <v>-71.731284272692065</v>
      </c>
      <c r="AU415" s="35">
        <f t="shared" si="531"/>
        <v>-67.252002384108778</v>
      </c>
      <c r="AV415" s="35">
        <f t="shared" si="531"/>
        <v>-62.90424399604899</v>
      </c>
      <c r="AW415" s="35">
        <f t="shared" si="531"/>
        <v>-59.113539944653283</v>
      </c>
      <c r="AX415" s="35">
        <f t="shared" si="531"/>
        <v>-55.418267211026638</v>
      </c>
      <c r="AY415" s="35">
        <f t="shared" si="531"/>
        <v>-51.472683009937043</v>
      </c>
      <c r="AZ415" s="35">
        <f t="shared" si="531"/>
        <v>-48.005593389399493</v>
      </c>
      <c r="BA415" s="35">
        <f t="shared" si="531"/>
        <v>-46.202154424054207</v>
      </c>
      <c r="BB415" s="35">
        <f t="shared" si="531"/>
        <v>-50.637594434349893</v>
      </c>
      <c r="BC415" s="35">
        <f t="shared" si="531"/>
        <v>-49.702539036226668</v>
      </c>
      <c r="BD415" s="35">
        <f t="shared" si="531"/>
        <v>-48.64612055835746</v>
      </c>
      <c r="BE415" s="35">
        <f t="shared" si="531"/>
        <v>-48.944232797035198</v>
      </c>
      <c r="BF415" s="35">
        <f t="shared" si="531"/>
        <v>-49.087987552843984</v>
      </c>
      <c r="BG415" s="35">
        <f t="shared" si="531"/>
        <v>-46.595433566939661</v>
      </c>
      <c r="BH415" s="35">
        <f t="shared" si="531"/>
        <v>-44.275756217293697</v>
      </c>
      <c r="BI415" s="35">
        <f t="shared" si="531"/>
        <v>-41.818374459570187</v>
      </c>
      <c r="BJ415" s="35">
        <f t="shared" si="531"/>
        <v>-42.20043308884636</v>
      </c>
      <c r="BK415" s="35">
        <f t="shared" si="531"/>
        <v>-43.997235472796689</v>
      </c>
      <c r="BL415" s="35">
        <f t="shared" si="531"/>
        <v>-46.401788399971927</v>
      </c>
      <c r="BM415" s="35">
        <f t="shared" si="531"/>
        <v>-48.307459571411435</v>
      </c>
      <c r="BN415" s="35">
        <f t="shared" si="531"/>
        <v>-49.325095298484541</v>
      </c>
      <c r="BO415" s="35">
        <f t="shared" si="531"/>
        <v>-49.574657389765278</v>
      </c>
      <c r="BP415" s="35">
        <f t="shared" si="531"/>
        <v>-48.387818528101022</v>
      </c>
      <c r="BQ415" s="35">
        <f t="shared" si="531"/>
        <v>-49.366649134466648</v>
      </c>
      <c r="BR415" s="35">
        <f t="shared" si="531"/>
        <v>-50.57361685325278</v>
      </c>
      <c r="BS415" s="35">
        <f t="shared" si="531"/>
        <v>-52.004199986919062</v>
      </c>
    </row>
    <row r="417" spans="3:71">
      <c r="F417" s="27" t="s">
        <v>244</v>
      </c>
      <c r="H417" s="44">
        <f>SUM(R415:BS415)</f>
        <v>-1939.8717105534827</v>
      </c>
    </row>
    <row r="419" spans="3:71">
      <c r="F419" t="s">
        <v>247</v>
      </c>
    </row>
    <row r="421" spans="3:71">
      <c r="F421" t="s">
        <v>47</v>
      </c>
      <c r="H421" s="31">
        <f>BS158</f>
        <v>61919.556776188881</v>
      </c>
    </row>
    <row r="422" spans="3:71">
      <c r="F422" t="s">
        <v>251</v>
      </c>
      <c r="H422" s="31">
        <f>(H400*BS367)*Controls!$J$36</f>
        <v>9054.6455376600497</v>
      </c>
    </row>
    <row r="424" spans="3:71">
      <c r="F424" s="27" t="s">
        <v>252</v>
      </c>
      <c r="H424" s="44">
        <f>H417+H422</f>
        <v>7114.7738271065673</v>
      </c>
    </row>
    <row r="426" spans="3:71" ht="15" thickBot="1">
      <c r="C426" s="28" t="s">
        <v>304</v>
      </c>
      <c r="D426" s="28"/>
      <c r="E426" s="28"/>
      <c r="F426" s="29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</row>
    <row r="428" spans="3:71">
      <c r="F428" t="s">
        <v>300</v>
      </c>
      <c r="R428" s="32">
        <f t="shared" ref="R428:AW428" si="532">R20</f>
        <v>4.5654541153158243E-2</v>
      </c>
      <c r="S428" s="32">
        <f t="shared" si="532"/>
        <v>4.4175764786829587E-2</v>
      </c>
      <c r="T428" s="32">
        <f t="shared" si="532"/>
        <v>4.253586725558961E-2</v>
      </c>
      <c r="U428" s="32">
        <f t="shared" si="532"/>
        <v>4.0895969724349626E-2</v>
      </c>
      <c r="V428" s="32">
        <f t="shared" si="532"/>
        <v>4.0895969724349626E-2</v>
      </c>
      <c r="W428" s="32">
        <f t="shared" si="532"/>
        <v>4.0895969724349626E-2</v>
      </c>
      <c r="X428" s="32">
        <f t="shared" si="532"/>
        <v>4.0895969724349626E-2</v>
      </c>
      <c r="Y428" s="32">
        <f t="shared" si="532"/>
        <v>4.0895969724349626E-2</v>
      </c>
      <c r="Z428" s="32">
        <f t="shared" si="532"/>
        <v>4.0895969724349626E-2</v>
      </c>
      <c r="AA428" s="32">
        <f t="shared" si="532"/>
        <v>4.0895969724349626E-2</v>
      </c>
      <c r="AB428" s="32">
        <f t="shared" si="532"/>
        <v>4.0895969724349626E-2</v>
      </c>
      <c r="AC428" s="32">
        <f t="shared" si="532"/>
        <v>4.0895969724349626E-2</v>
      </c>
      <c r="AD428" s="32">
        <f t="shared" si="532"/>
        <v>4.0895969724349626E-2</v>
      </c>
      <c r="AE428" s="32">
        <f t="shared" si="532"/>
        <v>4.0895969724349626E-2</v>
      </c>
      <c r="AF428" s="32">
        <f t="shared" si="532"/>
        <v>4.0895969724349626E-2</v>
      </c>
      <c r="AG428" s="32">
        <f t="shared" si="532"/>
        <v>4.0895969724349626E-2</v>
      </c>
      <c r="AH428" s="32">
        <f t="shared" si="532"/>
        <v>4.0895969724349626E-2</v>
      </c>
      <c r="AI428" s="32">
        <f t="shared" si="532"/>
        <v>4.0895969724349626E-2</v>
      </c>
      <c r="AJ428" s="32">
        <f t="shared" si="532"/>
        <v>4.0895969724349626E-2</v>
      </c>
      <c r="AK428" s="32">
        <f t="shared" si="532"/>
        <v>4.0895969724349626E-2</v>
      </c>
      <c r="AL428" s="32">
        <f t="shared" si="532"/>
        <v>4.0895969724349626E-2</v>
      </c>
      <c r="AM428" s="32">
        <f t="shared" si="532"/>
        <v>4.0895969724349626E-2</v>
      </c>
      <c r="AN428" s="32">
        <f t="shared" si="532"/>
        <v>4.0895969724349626E-2</v>
      </c>
      <c r="AO428" s="32">
        <f t="shared" si="532"/>
        <v>4.0895969724349626E-2</v>
      </c>
      <c r="AP428" s="32">
        <f t="shared" si="532"/>
        <v>4.0895969724349626E-2</v>
      </c>
      <c r="AQ428" s="32">
        <f t="shared" si="532"/>
        <v>4.0895969724349626E-2</v>
      </c>
      <c r="AR428" s="32">
        <f t="shared" si="532"/>
        <v>4.0895969724349626E-2</v>
      </c>
      <c r="AS428" s="32">
        <f t="shared" si="532"/>
        <v>4.0895969724349626E-2</v>
      </c>
      <c r="AT428" s="32">
        <f t="shared" si="532"/>
        <v>4.0895969724349626E-2</v>
      </c>
      <c r="AU428" s="32">
        <f t="shared" si="532"/>
        <v>4.0895969724349626E-2</v>
      </c>
      <c r="AV428" s="32">
        <f t="shared" si="532"/>
        <v>4.0895969724349626E-2</v>
      </c>
      <c r="AW428" s="32">
        <f t="shared" si="532"/>
        <v>4.0895969724349626E-2</v>
      </c>
      <c r="AX428" s="32">
        <f t="shared" ref="AX428:BS428" si="533">AX20</f>
        <v>4.0895969724349626E-2</v>
      </c>
      <c r="AY428" s="32">
        <f t="shared" si="533"/>
        <v>4.0895969724349626E-2</v>
      </c>
      <c r="AZ428" s="32">
        <f t="shared" si="533"/>
        <v>4.0895969724349626E-2</v>
      </c>
      <c r="BA428" s="32">
        <f t="shared" si="533"/>
        <v>4.0895969724349626E-2</v>
      </c>
      <c r="BB428" s="32">
        <f t="shared" si="533"/>
        <v>4.0895969724349626E-2</v>
      </c>
      <c r="BC428" s="32">
        <f t="shared" si="533"/>
        <v>4.0895969724349626E-2</v>
      </c>
      <c r="BD428" s="32">
        <f t="shared" si="533"/>
        <v>4.0895969724349626E-2</v>
      </c>
      <c r="BE428" s="32">
        <f t="shared" si="533"/>
        <v>4.0895969724349626E-2</v>
      </c>
      <c r="BF428" s="32">
        <f t="shared" si="533"/>
        <v>4.0895969724349626E-2</v>
      </c>
      <c r="BG428" s="32">
        <f t="shared" si="533"/>
        <v>4.0895969724349626E-2</v>
      </c>
      <c r="BH428" s="32">
        <f t="shared" si="533"/>
        <v>4.0895969724349626E-2</v>
      </c>
      <c r="BI428" s="32">
        <f t="shared" si="533"/>
        <v>4.0895969724349626E-2</v>
      </c>
      <c r="BJ428" s="32">
        <f t="shared" si="533"/>
        <v>4.0895969724349626E-2</v>
      </c>
      <c r="BK428" s="32">
        <f t="shared" si="533"/>
        <v>4.0895969724349626E-2</v>
      </c>
      <c r="BL428" s="32">
        <f t="shared" si="533"/>
        <v>4.0895969724349626E-2</v>
      </c>
      <c r="BM428" s="32">
        <f t="shared" si="533"/>
        <v>4.0895969724349626E-2</v>
      </c>
      <c r="BN428" s="32">
        <f t="shared" si="533"/>
        <v>4.0895969724349626E-2</v>
      </c>
      <c r="BO428" s="32">
        <f t="shared" si="533"/>
        <v>4.0895969724349626E-2</v>
      </c>
      <c r="BP428" s="32">
        <f t="shared" si="533"/>
        <v>4.0895969724349626E-2</v>
      </c>
      <c r="BQ428" s="32">
        <f t="shared" si="533"/>
        <v>4.0895969724349626E-2</v>
      </c>
      <c r="BR428" s="32">
        <f t="shared" si="533"/>
        <v>4.0895969724349626E-2</v>
      </c>
      <c r="BS428" s="32">
        <f t="shared" si="533"/>
        <v>4.0895969724349626E-2</v>
      </c>
    </row>
    <row r="429" spans="3:71">
      <c r="F429" t="s">
        <v>301</v>
      </c>
      <c r="H429" s="44"/>
      <c r="R429" s="32">
        <f t="shared" ref="R429:AW429" si="534">R383/Q158</f>
        <v>4.5559610986111554E-2</v>
      </c>
      <c r="S429" s="32">
        <f t="shared" si="534"/>
        <v>5.0486193344918211E-2</v>
      </c>
      <c r="T429" s="32">
        <f t="shared" si="534"/>
        <v>4.7608687970417139E-2</v>
      </c>
      <c r="U429" s="32">
        <f t="shared" si="534"/>
        <v>4.5421357930058512E-2</v>
      </c>
      <c r="V429" s="32">
        <f t="shared" si="534"/>
        <v>4.3160834546225907E-2</v>
      </c>
      <c r="W429" s="32">
        <f t="shared" si="534"/>
        <v>4.3271192235988243E-2</v>
      </c>
      <c r="X429" s="32">
        <f t="shared" si="534"/>
        <v>4.3201471738429802E-2</v>
      </c>
      <c r="Y429" s="32">
        <f t="shared" si="534"/>
        <v>4.1537266184942974E-2</v>
      </c>
      <c r="Z429" s="32">
        <f t="shared" si="534"/>
        <v>4.1170009792276356E-2</v>
      </c>
      <c r="AA429" s="32">
        <f t="shared" si="534"/>
        <v>4.0967297500360392E-2</v>
      </c>
      <c r="AB429" s="32">
        <f t="shared" si="534"/>
        <v>4.0895969724349605E-2</v>
      </c>
      <c r="AC429" s="32">
        <f t="shared" si="534"/>
        <v>4.0895969724349619E-2</v>
      </c>
      <c r="AD429" s="32">
        <f t="shared" si="534"/>
        <v>4.0895969724349633E-2</v>
      </c>
      <c r="AE429" s="32">
        <f t="shared" si="534"/>
        <v>4.0895969724349626E-2</v>
      </c>
      <c r="AF429" s="32">
        <f t="shared" si="534"/>
        <v>4.0895969724349619E-2</v>
      </c>
      <c r="AG429" s="32">
        <f t="shared" si="534"/>
        <v>4.0895969724349626E-2</v>
      </c>
      <c r="AH429" s="32">
        <f t="shared" si="534"/>
        <v>4.0895969724349619E-2</v>
      </c>
      <c r="AI429" s="32">
        <f t="shared" si="534"/>
        <v>4.0895969724349626E-2</v>
      </c>
      <c r="AJ429" s="32">
        <f t="shared" si="534"/>
        <v>4.0895969724349633E-2</v>
      </c>
      <c r="AK429" s="32">
        <f t="shared" si="534"/>
        <v>4.0895969724349626E-2</v>
      </c>
      <c r="AL429" s="32">
        <f t="shared" si="534"/>
        <v>4.0895969724349619E-2</v>
      </c>
      <c r="AM429" s="32">
        <f t="shared" si="534"/>
        <v>4.0895969724349612E-2</v>
      </c>
      <c r="AN429" s="32">
        <f t="shared" si="534"/>
        <v>4.0895969724349626E-2</v>
      </c>
      <c r="AO429" s="32">
        <f t="shared" si="534"/>
        <v>4.0895969724349626E-2</v>
      </c>
      <c r="AP429" s="32">
        <f t="shared" si="534"/>
        <v>4.0895969724349626E-2</v>
      </c>
      <c r="AQ429" s="32">
        <f t="shared" si="534"/>
        <v>4.0895969724349633E-2</v>
      </c>
      <c r="AR429" s="32">
        <f t="shared" si="534"/>
        <v>4.0895969724349619E-2</v>
      </c>
      <c r="AS429" s="32">
        <f t="shared" si="534"/>
        <v>4.0895969724349619E-2</v>
      </c>
      <c r="AT429" s="32">
        <f t="shared" si="534"/>
        <v>4.0895969724349619E-2</v>
      </c>
      <c r="AU429" s="32">
        <f t="shared" si="534"/>
        <v>4.0895969724349626E-2</v>
      </c>
      <c r="AV429" s="32">
        <f t="shared" si="534"/>
        <v>4.0895969724349626E-2</v>
      </c>
      <c r="AW429" s="32">
        <f t="shared" si="534"/>
        <v>4.0895969724349626E-2</v>
      </c>
      <c r="AX429" s="32">
        <f t="shared" ref="AX429:BS429" si="535">AX383/AW158</f>
        <v>4.0895969724349626E-2</v>
      </c>
      <c r="AY429" s="32">
        <f t="shared" si="535"/>
        <v>4.0895969724349619E-2</v>
      </c>
      <c r="AZ429" s="32">
        <f t="shared" si="535"/>
        <v>4.0895969724349619E-2</v>
      </c>
      <c r="BA429" s="32">
        <f t="shared" si="535"/>
        <v>4.0895969724349619E-2</v>
      </c>
      <c r="BB429" s="32">
        <f t="shared" si="535"/>
        <v>4.0895969724349619E-2</v>
      </c>
      <c r="BC429" s="32">
        <f t="shared" si="535"/>
        <v>4.0895969724349612E-2</v>
      </c>
      <c r="BD429" s="32">
        <f t="shared" si="535"/>
        <v>4.0895969724349633E-2</v>
      </c>
      <c r="BE429" s="32">
        <f t="shared" si="535"/>
        <v>4.0895969724349619E-2</v>
      </c>
      <c r="BF429" s="32">
        <f t="shared" si="535"/>
        <v>4.0895969724349633E-2</v>
      </c>
      <c r="BG429" s="32">
        <f t="shared" si="535"/>
        <v>4.0895969724349633E-2</v>
      </c>
      <c r="BH429" s="32">
        <f t="shared" si="535"/>
        <v>4.0895969724349619E-2</v>
      </c>
      <c r="BI429" s="32">
        <f t="shared" si="535"/>
        <v>4.0895969724349619E-2</v>
      </c>
      <c r="BJ429" s="32">
        <f t="shared" si="535"/>
        <v>4.0895969724349626E-2</v>
      </c>
      <c r="BK429" s="32">
        <f t="shared" si="535"/>
        <v>4.0895969724349619E-2</v>
      </c>
      <c r="BL429" s="32">
        <f t="shared" si="535"/>
        <v>4.0895969724349619E-2</v>
      </c>
      <c r="BM429" s="32">
        <f t="shared" si="535"/>
        <v>4.0895969724349626E-2</v>
      </c>
      <c r="BN429" s="32">
        <f t="shared" si="535"/>
        <v>4.09939768197718E-2</v>
      </c>
      <c r="BO429" s="32">
        <f t="shared" si="535"/>
        <v>4.1353422036425141E-2</v>
      </c>
      <c r="BP429" s="32">
        <f t="shared" si="535"/>
        <v>4.1385813675454138E-2</v>
      </c>
      <c r="BQ429" s="32">
        <f t="shared" si="535"/>
        <v>4.1372113452864311E-2</v>
      </c>
      <c r="BR429" s="32">
        <f t="shared" si="535"/>
        <v>4.1355584460858012E-2</v>
      </c>
      <c r="BS429" s="32">
        <f t="shared" si="535"/>
        <v>4.1336491027116347E-2</v>
      </c>
    </row>
    <row r="430" spans="3:71">
      <c r="F430" t="s">
        <v>303</v>
      </c>
      <c r="H430" s="44"/>
      <c r="L430" s="40"/>
      <c r="R430" s="32">
        <f t="shared" ref="R430:AW430" si="536">(R383-R321)/Q158</f>
        <v>4.62940726890851E-2</v>
      </c>
      <c r="S430" s="32">
        <f t="shared" si="536"/>
        <v>4.5078194436460703E-2</v>
      </c>
      <c r="T430" s="32">
        <f t="shared" si="536"/>
        <v>4.3604629294143583E-2</v>
      </c>
      <c r="U430" s="32">
        <f t="shared" si="536"/>
        <v>4.1899756513631835E-2</v>
      </c>
      <c r="V430" s="32">
        <f t="shared" si="536"/>
        <v>4.3160834546225907E-2</v>
      </c>
      <c r="W430" s="32">
        <f t="shared" si="536"/>
        <v>4.3271192235988243E-2</v>
      </c>
      <c r="X430" s="32">
        <f t="shared" si="536"/>
        <v>4.3201471738429802E-2</v>
      </c>
      <c r="Y430" s="32">
        <f t="shared" si="536"/>
        <v>4.1537266184942974E-2</v>
      </c>
      <c r="Z430" s="32">
        <f t="shared" si="536"/>
        <v>4.1170009792276356E-2</v>
      </c>
      <c r="AA430" s="32">
        <f t="shared" si="536"/>
        <v>4.0967297500360392E-2</v>
      </c>
      <c r="AB430" s="32">
        <f t="shared" si="536"/>
        <v>4.0895969724349605E-2</v>
      </c>
      <c r="AC430" s="32">
        <f t="shared" si="536"/>
        <v>4.0895969724349619E-2</v>
      </c>
      <c r="AD430" s="32">
        <f t="shared" si="536"/>
        <v>4.0895969724349633E-2</v>
      </c>
      <c r="AE430" s="32">
        <f t="shared" si="536"/>
        <v>4.0895969724349626E-2</v>
      </c>
      <c r="AF430" s="32">
        <f t="shared" si="536"/>
        <v>4.0895969724349619E-2</v>
      </c>
      <c r="AG430" s="32">
        <f t="shared" si="536"/>
        <v>4.0895969724349626E-2</v>
      </c>
      <c r="AH430" s="32">
        <f t="shared" si="536"/>
        <v>4.0895969724349619E-2</v>
      </c>
      <c r="AI430" s="32">
        <f t="shared" si="536"/>
        <v>4.0895969724349626E-2</v>
      </c>
      <c r="AJ430" s="32">
        <f t="shared" si="536"/>
        <v>4.0895969724349633E-2</v>
      </c>
      <c r="AK430" s="32">
        <f t="shared" si="536"/>
        <v>4.0895969724349626E-2</v>
      </c>
      <c r="AL430" s="32">
        <f t="shared" si="536"/>
        <v>4.0895969724349619E-2</v>
      </c>
      <c r="AM430" s="32">
        <f t="shared" si="536"/>
        <v>4.0895969724349612E-2</v>
      </c>
      <c r="AN430" s="32">
        <f t="shared" si="536"/>
        <v>4.0895969724349626E-2</v>
      </c>
      <c r="AO430" s="32">
        <f t="shared" si="536"/>
        <v>4.0895969724349626E-2</v>
      </c>
      <c r="AP430" s="32">
        <f t="shared" si="536"/>
        <v>4.0895969724349626E-2</v>
      </c>
      <c r="AQ430" s="32">
        <f t="shared" si="536"/>
        <v>4.0895969724349633E-2</v>
      </c>
      <c r="AR430" s="32">
        <f t="shared" si="536"/>
        <v>4.0895969724349619E-2</v>
      </c>
      <c r="AS430" s="32">
        <f t="shared" si="536"/>
        <v>4.0895969724349619E-2</v>
      </c>
      <c r="AT430" s="32">
        <f t="shared" si="536"/>
        <v>4.0895969724349619E-2</v>
      </c>
      <c r="AU430" s="32">
        <f t="shared" si="536"/>
        <v>4.0895969724349626E-2</v>
      </c>
      <c r="AV430" s="32">
        <f t="shared" si="536"/>
        <v>4.0895969724349626E-2</v>
      </c>
      <c r="AW430" s="32">
        <f t="shared" si="536"/>
        <v>4.0895969724349626E-2</v>
      </c>
      <c r="AX430" s="32">
        <f t="shared" ref="AX430:BS430" si="537">(AX383-AX321)/AW158</f>
        <v>4.0895969724349626E-2</v>
      </c>
      <c r="AY430" s="32">
        <f t="shared" si="537"/>
        <v>4.0895969724349619E-2</v>
      </c>
      <c r="AZ430" s="32">
        <f t="shared" si="537"/>
        <v>4.0895969724349619E-2</v>
      </c>
      <c r="BA430" s="32">
        <f t="shared" si="537"/>
        <v>4.0895969724349619E-2</v>
      </c>
      <c r="BB430" s="32">
        <f t="shared" si="537"/>
        <v>4.0895969724349619E-2</v>
      </c>
      <c r="BC430" s="32">
        <f t="shared" si="537"/>
        <v>4.0895969724349612E-2</v>
      </c>
      <c r="BD430" s="32">
        <f t="shared" si="537"/>
        <v>4.0895969724349633E-2</v>
      </c>
      <c r="BE430" s="32">
        <f t="shared" si="537"/>
        <v>4.0895969724349619E-2</v>
      </c>
      <c r="BF430" s="32">
        <f t="shared" si="537"/>
        <v>4.0895969724349633E-2</v>
      </c>
      <c r="BG430" s="32">
        <f t="shared" si="537"/>
        <v>4.0895969724349633E-2</v>
      </c>
      <c r="BH430" s="32">
        <f t="shared" si="537"/>
        <v>4.0895969724349619E-2</v>
      </c>
      <c r="BI430" s="32">
        <f t="shared" si="537"/>
        <v>4.0895969724349619E-2</v>
      </c>
      <c r="BJ430" s="32">
        <f t="shared" si="537"/>
        <v>4.0895969724349626E-2</v>
      </c>
      <c r="BK430" s="32">
        <f t="shared" si="537"/>
        <v>4.0895969724349619E-2</v>
      </c>
      <c r="BL430" s="32">
        <f t="shared" si="537"/>
        <v>4.0895969724349619E-2</v>
      </c>
      <c r="BM430" s="32">
        <f t="shared" si="537"/>
        <v>4.0895969724349626E-2</v>
      </c>
      <c r="BN430" s="32">
        <f t="shared" si="537"/>
        <v>4.09939768197718E-2</v>
      </c>
      <c r="BO430" s="32">
        <f t="shared" si="537"/>
        <v>4.1353422036425141E-2</v>
      </c>
      <c r="BP430" s="32">
        <f t="shared" si="537"/>
        <v>4.1385813675454138E-2</v>
      </c>
      <c r="BQ430" s="32">
        <f t="shared" si="537"/>
        <v>4.1372113452864311E-2</v>
      </c>
      <c r="BR430" s="32">
        <f t="shared" si="537"/>
        <v>4.1355584460858012E-2</v>
      </c>
      <c r="BS430" s="32">
        <f t="shared" si="537"/>
        <v>4.1336491027116347E-2</v>
      </c>
    </row>
    <row r="431" spans="3:71">
      <c r="F431" t="s">
        <v>302</v>
      </c>
      <c r="R431" s="32">
        <f t="shared" ref="R431:AW431" si="538">R406/Q158</f>
        <v>5.3002942378669135E-2</v>
      </c>
      <c r="S431" s="32">
        <f t="shared" si="538"/>
        <v>5.8125786053990824E-2</v>
      </c>
      <c r="T431" s="32">
        <f t="shared" si="538"/>
        <v>5.5259263916042849E-2</v>
      </c>
      <c r="U431" s="32">
        <f t="shared" si="538"/>
        <v>5.304252394414101E-2</v>
      </c>
      <c r="V431" s="32">
        <f t="shared" si="538"/>
        <v>5.0636129318098973E-2</v>
      </c>
      <c r="W431" s="32">
        <f t="shared" si="538"/>
        <v>5.068702235723798E-2</v>
      </c>
      <c r="X431" s="32">
        <f t="shared" si="538"/>
        <v>5.0538868935162656E-2</v>
      </c>
      <c r="Y431" s="32">
        <f t="shared" si="538"/>
        <v>4.8482904332444628E-2</v>
      </c>
      <c r="Z431" s="32">
        <f t="shared" si="538"/>
        <v>4.7909334684469104E-2</v>
      </c>
      <c r="AA431" s="32">
        <f t="shared" si="538"/>
        <v>4.7540031073740024E-2</v>
      </c>
      <c r="AB431" s="32">
        <f t="shared" si="538"/>
        <v>4.686634648263413E-2</v>
      </c>
      <c r="AC431" s="32">
        <f t="shared" si="538"/>
        <v>4.6616600227464187E-2</v>
      </c>
      <c r="AD431" s="32">
        <f t="shared" si="538"/>
        <v>4.6400749275158019E-2</v>
      </c>
      <c r="AE431" s="32">
        <f t="shared" si="538"/>
        <v>4.6201732494701601E-2</v>
      </c>
      <c r="AF431" s="32">
        <f t="shared" si="538"/>
        <v>4.6011266775038591E-2</v>
      </c>
      <c r="AG431" s="32">
        <f t="shared" si="538"/>
        <v>4.5836434382259802E-2</v>
      </c>
      <c r="AH431" s="32">
        <f t="shared" si="538"/>
        <v>4.5669661203495297E-2</v>
      </c>
      <c r="AI431" s="32">
        <f t="shared" si="538"/>
        <v>4.5512977747134663E-2</v>
      </c>
      <c r="AJ431" s="32">
        <f t="shared" si="538"/>
        <v>4.5365024104721416E-2</v>
      </c>
      <c r="AK431" s="32">
        <f t="shared" si="538"/>
        <v>4.5225353502122992E-2</v>
      </c>
      <c r="AL431" s="32">
        <f t="shared" si="538"/>
        <v>4.5098315879942667E-2</v>
      </c>
      <c r="AM431" s="32">
        <f t="shared" si="538"/>
        <v>4.4979017245892268E-2</v>
      </c>
      <c r="AN431" s="32">
        <f t="shared" si="538"/>
        <v>4.4866909994577091E-2</v>
      </c>
      <c r="AO431" s="32">
        <f t="shared" si="538"/>
        <v>4.4761508278160896E-2</v>
      </c>
      <c r="AP431" s="32">
        <f t="shared" si="538"/>
        <v>4.4704625393786404E-2</v>
      </c>
      <c r="AQ431" s="32">
        <f t="shared" si="538"/>
        <v>4.4635369978820373E-2</v>
      </c>
      <c r="AR431" s="32">
        <f t="shared" si="538"/>
        <v>4.4552787696115072E-2</v>
      </c>
      <c r="AS431" s="32">
        <f t="shared" si="538"/>
        <v>4.4475009875300398E-2</v>
      </c>
      <c r="AT431" s="32">
        <f t="shared" si="538"/>
        <v>4.4401779931859633E-2</v>
      </c>
      <c r="AU431" s="32">
        <f t="shared" si="538"/>
        <v>4.434504596685674E-2</v>
      </c>
      <c r="AV431" s="32">
        <f t="shared" si="538"/>
        <v>4.4291756722491117E-2</v>
      </c>
      <c r="AW431" s="32">
        <f t="shared" si="538"/>
        <v>4.4239972326207036E-2</v>
      </c>
      <c r="AX431" s="32">
        <f t="shared" ref="AX431:BS431" si="539">AX406/AW158</f>
        <v>4.4191098047559753E-2</v>
      </c>
      <c r="AY431" s="32">
        <f t="shared" si="539"/>
        <v>4.4146163135388133E-2</v>
      </c>
      <c r="AZ431" s="32">
        <f t="shared" si="539"/>
        <v>4.4102326961360468E-2</v>
      </c>
      <c r="BA431" s="32">
        <f t="shared" si="539"/>
        <v>4.4055104894610612E-2</v>
      </c>
      <c r="BB431" s="32">
        <f t="shared" si="539"/>
        <v>4.4004567255518524E-2</v>
      </c>
      <c r="BC431" s="32">
        <f t="shared" si="539"/>
        <v>4.3960863316571591E-2</v>
      </c>
      <c r="BD431" s="32">
        <f t="shared" si="539"/>
        <v>4.3918345272455618E-2</v>
      </c>
      <c r="BE431" s="32">
        <f t="shared" si="539"/>
        <v>4.387240639754543E-2</v>
      </c>
      <c r="BF431" s="32">
        <f t="shared" si="539"/>
        <v>4.3828369191471608E-2</v>
      </c>
      <c r="BG431" s="32">
        <f t="shared" si="539"/>
        <v>4.3795933117478938E-2</v>
      </c>
      <c r="BH431" s="32">
        <f t="shared" si="539"/>
        <v>4.3764321823526561E-2</v>
      </c>
      <c r="BI431" s="32">
        <f t="shared" si="539"/>
        <v>4.3734764571648224E-2</v>
      </c>
      <c r="BJ431" s="32">
        <f t="shared" si="539"/>
        <v>4.3696499921354479E-2</v>
      </c>
      <c r="BK431" s="32">
        <f t="shared" si="539"/>
        <v>4.3654132378199692E-2</v>
      </c>
      <c r="BL431" s="32">
        <f t="shared" si="539"/>
        <v>4.3610857700192414E-2</v>
      </c>
      <c r="BM431" s="32">
        <f t="shared" si="539"/>
        <v>4.3570203675957403E-2</v>
      </c>
      <c r="BN431" s="32">
        <f t="shared" si="539"/>
        <v>4.3631546567225517E-2</v>
      </c>
      <c r="BO431" s="32">
        <f t="shared" si="539"/>
        <v>4.3958007066127319E-2</v>
      </c>
      <c r="BP431" s="32">
        <f t="shared" si="539"/>
        <v>4.396330329268415E-2</v>
      </c>
      <c r="BQ431" s="32">
        <f t="shared" si="539"/>
        <v>4.3916089308602975E-2</v>
      </c>
      <c r="BR431" s="32">
        <f t="shared" si="539"/>
        <v>4.3866292366936857E-2</v>
      </c>
      <c r="BS431" s="32">
        <f t="shared" si="539"/>
        <v>4.3814169769632198E-2</v>
      </c>
    </row>
    <row r="433" spans="3:71" ht="15" thickBot="1">
      <c r="C433" s="28" t="s">
        <v>345</v>
      </c>
      <c r="D433" s="28"/>
      <c r="E433" s="28"/>
      <c r="F433" s="29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</row>
    <row r="434" spans="3:71">
      <c r="L434" s="44"/>
    </row>
    <row r="435" spans="3:71">
      <c r="F435" t="s">
        <v>342</v>
      </c>
      <c r="R435" s="35">
        <f>$O$14*Q158</f>
        <v>1721.8843453035261</v>
      </c>
      <c r="S435" s="35">
        <f t="shared" ref="S435:BS435" si="540">$O$14*R158</f>
        <v>1766.6305045835322</v>
      </c>
      <c r="T435" s="35">
        <f t="shared" si="540"/>
        <v>1800.4781343858149</v>
      </c>
      <c r="U435" s="35">
        <f t="shared" si="540"/>
        <v>1833.1585471346461</v>
      </c>
      <c r="V435" s="35">
        <f t="shared" si="540"/>
        <v>1866.3347911263982</v>
      </c>
      <c r="W435" s="35">
        <f t="shared" si="540"/>
        <v>1904.8683817424758</v>
      </c>
      <c r="X435" s="35">
        <f t="shared" si="540"/>
        <v>1948.0135372712045</v>
      </c>
      <c r="Y435" s="35">
        <f t="shared" si="540"/>
        <v>1996.4141195231111</v>
      </c>
      <c r="Z435" s="35">
        <f t="shared" si="540"/>
        <v>2072.9012554069668</v>
      </c>
      <c r="AA435" s="35">
        <f t="shared" si="540"/>
        <v>2160.6961546110983</v>
      </c>
      <c r="AB435" s="35">
        <f t="shared" si="540"/>
        <v>2256.0566118615379</v>
      </c>
      <c r="AC435" s="35">
        <f t="shared" si="540"/>
        <v>2401.2525757370026</v>
      </c>
      <c r="AD435" s="35">
        <f t="shared" si="540"/>
        <v>2559.669836287143</v>
      </c>
      <c r="AE435" s="35">
        <f t="shared" si="540"/>
        <v>2729.2599362791993</v>
      </c>
      <c r="AF435" s="35">
        <f t="shared" si="540"/>
        <v>2909.8705546686074</v>
      </c>
      <c r="AG435" s="35">
        <f t="shared" si="540"/>
        <v>3102.3131162882532</v>
      </c>
      <c r="AH435" s="35">
        <f t="shared" si="540"/>
        <v>3306.4586330110542</v>
      </c>
      <c r="AI435" s="35">
        <f t="shared" si="540"/>
        <v>3523.1382555869277</v>
      </c>
      <c r="AJ435" s="35">
        <f t="shared" si="540"/>
        <v>3752.8510217463913</v>
      </c>
      <c r="AK435" s="35">
        <f t="shared" si="540"/>
        <v>3996.2488640097954</v>
      </c>
      <c r="AL435" s="35">
        <f t="shared" si="540"/>
        <v>4254.0060492293915</v>
      </c>
      <c r="AM435" s="35">
        <f t="shared" si="540"/>
        <v>4525.9544783796046</v>
      </c>
      <c r="AN435" s="35">
        <f t="shared" si="540"/>
        <v>4812.6990789874799</v>
      </c>
      <c r="AO435" s="35">
        <f t="shared" si="540"/>
        <v>5114.8733212697261</v>
      </c>
      <c r="AP435" s="35">
        <f t="shared" si="540"/>
        <v>5433.1351624618983</v>
      </c>
      <c r="AQ435" s="35">
        <f t="shared" si="540"/>
        <v>5758.3961769677207</v>
      </c>
      <c r="AR435" s="35">
        <f t="shared" si="540"/>
        <v>6095.0834207158259</v>
      </c>
      <c r="AS435" s="35">
        <f t="shared" si="540"/>
        <v>6448.2599322663236</v>
      </c>
      <c r="AT435" s="35">
        <f t="shared" si="540"/>
        <v>6818.5132996207285</v>
      </c>
      <c r="AU435" s="35">
        <f t="shared" si="540"/>
        <v>7206.4345600338238</v>
      </c>
      <c r="AV435" s="35">
        <f t="shared" si="540"/>
        <v>7608.8790271412036</v>
      </c>
      <c r="AW435" s="35">
        <f t="shared" si="540"/>
        <v>8026.3442721963311</v>
      </c>
      <c r="AX435" s="35">
        <f t="shared" si="540"/>
        <v>8459.901004963891</v>
      </c>
      <c r="AY435" s="35">
        <f t="shared" si="540"/>
        <v>8910.1072976468113</v>
      </c>
      <c r="AZ435" s="35">
        <f t="shared" si="540"/>
        <v>9377.0596937832706</v>
      </c>
      <c r="BA435" s="35">
        <f t="shared" si="540"/>
        <v>9861.8587553894522</v>
      </c>
      <c r="BB435" s="35">
        <f t="shared" si="540"/>
        <v>10367.49487267911</v>
      </c>
      <c r="BC435" s="35">
        <f t="shared" si="540"/>
        <v>10897.189700824531</v>
      </c>
      <c r="BD435" s="35">
        <f t="shared" si="540"/>
        <v>11449.755076237207</v>
      </c>
      <c r="BE435" s="35">
        <f t="shared" si="540"/>
        <v>12026.449997691107</v>
      </c>
      <c r="BF435" s="35">
        <f t="shared" si="540"/>
        <v>12630.917700781978</v>
      </c>
      <c r="BG435" s="35">
        <f t="shared" si="540"/>
        <v>13264.294748563096</v>
      </c>
      <c r="BH435" s="35">
        <f t="shared" si="540"/>
        <v>13922.244820144837</v>
      </c>
      <c r="BI435" s="35">
        <f t="shared" si="540"/>
        <v>14606.044723894702</v>
      </c>
      <c r="BJ435" s="35">
        <f t="shared" si="540"/>
        <v>15316.231165725425</v>
      </c>
      <c r="BK435" s="35">
        <f t="shared" si="540"/>
        <v>16060.273620390313</v>
      </c>
      <c r="BL435" s="35">
        <f t="shared" si="540"/>
        <v>16843.383770365883</v>
      </c>
      <c r="BM435" s="35">
        <f t="shared" si="540"/>
        <v>17669.045875120275</v>
      </c>
      <c r="BN435" s="35">
        <f t="shared" si="540"/>
        <v>18538.399450006364</v>
      </c>
      <c r="BO435" s="35">
        <f t="shared" si="540"/>
        <v>19453.270745290731</v>
      </c>
      <c r="BP435" s="35">
        <f t="shared" si="540"/>
        <v>20418.961020759052</v>
      </c>
      <c r="BQ435" s="35">
        <f t="shared" si="540"/>
        <v>21427.390474741609</v>
      </c>
      <c r="BR435" s="35">
        <f t="shared" si="540"/>
        <v>22486.201235069078</v>
      </c>
      <c r="BS435" s="35">
        <f t="shared" si="540"/>
        <v>23598.554322522326</v>
      </c>
    </row>
    <row r="436" spans="3:71">
      <c r="F436" t="s">
        <v>343</v>
      </c>
      <c r="J436" s="31"/>
      <c r="R436" s="35">
        <f>$O$13*Q158</f>
        <v>2582.8265179552891</v>
      </c>
      <c r="S436" s="35">
        <f t="shared" ref="S436:BS436" si="541">$O$13*R158</f>
        <v>2649.9457568752982</v>
      </c>
      <c r="T436" s="35">
        <f t="shared" si="541"/>
        <v>2700.7172015787219</v>
      </c>
      <c r="U436" s="35">
        <f t="shared" si="541"/>
        <v>2749.7378207019692</v>
      </c>
      <c r="V436" s="35">
        <f t="shared" si="541"/>
        <v>2799.5021866895968</v>
      </c>
      <c r="W436" s="35">
        <f t="shared" si="541"/>
        <v>2857.3025726137134</v>
      </c>
      <c r="X436" s="35">
        <f t="shared" si="541"/>
        <v>2922.0203059068067</v>
      </c>
      <c r="Y436" s="35">
        <f t="shared" si="541"/>
        <v>2994.6211792846666</v>
      </c>
      <c r="Z436" s="35">
        <f t="shared" si="541"/>
        <v>3109.3518831104502</v>
      </c>
      <c r="AA436" s="35">
        <f t="shared" si="541"/>
        <v>3241.0442319166473</v>
      </c>
      <c r="AB436" s="35">
        <f t="shared" si="541"/>
        <v>3384.0849177923064</v>
      </c>
      <c r="AC436" s="35">
        <f t="shared" si="541"/>
        <v>3601.8788636055037</v>
      </c>
      <c r="AD436" s="35">
        <f t="shared" si="541"/>
        <v>3839.5047544307145</v>
      </c>
      <c r="AE436" s="35">
        <f t="shared" si="541"/>
        <v>4093.8899044187988</v>
      </c>
      <c r="AF436" s="35">
        <f t="shared" si="541"/>
        <v>4364.8058320029104</v>
      </c>
      <c r="AG436" s="35">
        <f t="shared" si="541"/>
        <v>4653.4696744323792</v>
      </c>
      <c r="AH436" s="35">
        <f t="shared" si="541"/>
        <v>4959.6879495165813</v>
      </c>
      <c r="AI436" s="35">
        <f t="shared" si="541"/>
        <v>5284.7073833803915</v>
      </c>
      <c r="AJ436" s="35">
        <f t="shared" si="541"/>
        <v>5629.2765326195868</v>
      </c>
      <c r="AK436" s="35">
        <f t="shared" si="541"/>
        <v>5994.3732960146926</v>
      </c>
      <c r="AL436" s="35">
        <f t="shared" si="541"/>
        <v>6381.0090738440877</v>
      </c>
      <c r="AM436" s="35">
        <f t="shared" si="541"/>
        <v>6788.9317175694068</v>
      </c>
      <c r="AN436" s="35">
        <f t="shared" si="541"/>
        <v>7219.0486184812198</v>
      </c>
      <c r="AO436" s="35">
        <f t="shared" si="541"/>
        <v>7672.3099819045892</v>
      </c>
      <c r="AP436" s="35">
        <f t="shared" si="541"/>
        <v>8149.7027436928474</v>
      </c>
      <c r="AQ436" s="35">
        <f t="shared" si="541"/>
        <v>8637.5942654515802</v>
      </c>
      <c r="AR436" s="35">
        <f t="shared" si="541"/>
        <v>9142.6251310737389</v>
      </c>
      <c r="AS436" s="35">
        <f t="shared" si="541"/>
        <v>9672.3898983994841</v>
      </c>
      <c r="AT436" s="35">
        <f t="shared" si="541"/>
        <v>10227.769949431091</v>
      </c>
      <c r="AU436" s="35">
        <f t="shared" si="541"/>
        <v>10809.651840050734</v>
      </c>
      <c r="AV436" s="35">
        <f t="shared" si="541"/>
        <v>11413.318540711804</v>
      </c>
      <c r="AW436" s="35">
        <f t="shared" si="541"/>
        <v>12039.516408294496</v>
      </c>
      <c r="AX436" s="35">
        <f t="shared" si="541"/>
        <v>12689.851507445836</v>
      </c>
      <c r="AY436" s="35">
        <f t="shared" si="541"/>
        <v>13365.160946470214</v>
      </c>
      <c r="AZ436" s="35">
        <f t="shared" si="541"/>
        <v>14065.589540674904</v>
      </c>
      <c r="BA436" s="35">
        <f t="shared" si="541"/>
        <v>14792.788133084176</v>
      </c>
      <c r="BB436" s="35">
        <f t="shared" si="541"/>
        <v>15551.242309018662</v>
      </c>
      <c r="BC436" s="35">
        <f t="shared" si="541"/>
        <v>16345.784551236795</v>
      </c>
      <c r="BD436" s="35">
        <f t="shared" si="541"/>
        <v>17174.632614355807</v>
      </c>
      <c r="BE436" s="35">
        <f t="shared" si="541"/>
        <v>18039.674996536658</v>
      </c>
      <c r="BF436" s="35">
        <f t="shared" si="541"/>
        <v>18946.376551172965</v>
      </c>
      <c r="BG436" s="35">
        <f t="shared" si="541"/>
        <v>19896.442122844641</v>
      </c>
      <c r="BH436" s="35">
        <f t="shared" si="541"/>
        <v>20883.367230217253</v>
      </c>
      <c r="BI436" s="35">
        <f t="shared" si="541"/>
        <v>21909.067085842049</v>
      </c>
      <c r="BJ436" s="35">
        <f t="shared" si="541"/>
        <v>22974.346748588134</v>
      </c>
      <c r="BK436" s="35">
        <f t="shared" si="541"/>
        <v>24090.410430585467</v>
      </c>
      <c r="BL436" s="35">
        <f t="shared" si="541"/>
        <v>25265.075655548822</v>
      </c>
      <c r="BM436" s="35">
        <f t="shared" si="541"/>
        <v>26503.568812680409</v>
      </c>
      <c r="BN436" s="35">
        <f t="shared" si="541"/>
        <v>27807.599175009542</v>
      </c>
      <c r="BO436" s="35">
        <f t="shared" si="541"/>
        <v>29179.906117936091</v>
      </c>
      <c r="BP436" s="35">
        <f t="shared" si="541"/>
        <v>30628.441531138575</v>
      </c>
      <c r="BQ436" s="35">
        <f t="shared" si="541"/>
        <v>32141.085712112406</v>
      </c>
      <c r="BR436" s="35">
        <f t="shared" si="541"/>
        <v>33729.30185260361</v>
      </c>
      <c r="BS436" s="35">
        <f t="shared" si="541"/>
        <v>35397.831483783484</v>
      </c>
    </row>
    <row r="438" spans="3:71">
      <c r="F438" t="s">
        <v>344</v>
      </c>
      <c r="R438" s="35">
        <f>R436-S436</f>
        <v>-67.119238920009138</v>
      </c>
      <c r="S438" s="35">
        <f t="shared" ref="S438:BS438" si="542">S436-T436</f>
        <v>-50.77144470342364</v>
      </c>
      <c r="T438" s="35">
        <f t="shared" si="542"/>
        <v>-49.020619123247343</v>
      </c>
      <c r="U438" s="35">
        <f t="shared" si="542"/>
        <v>-49.764365987627571</v>
      </c>
      <c r="V438" s="35">
        <f t="shared" si="542"/>
        <v>-57.800385924116654</v>
      </c>
      <c r="W438" s="35">
        <f t="shared" si="542"/>
        <v>-64.717733293093261</v>
      </c>
      <c r="X438" s="35">
        <f t="shared" si="542"/>
        <v>-72.600873377859898</v>
      </c>
      <c r="Y438" s="35">
        <f t="shared" si="542"/>
        <v>-114.73070382578362</v>
      </c>
      <c r="Z438" s="35">
        <f t="shared" si="542"/>
        <v>-131.69234880619706</v>
      </c>
      <c r="AA438" s="35">
        <f t="shared" si="542"/>
        <v>-143.04068587565916</v>
      </c>
      <c r="AB438" s="35">
        <f t="shared" si="542"/>
        <v>-217.7939458131973</v>
      </c>
      <c r="AC438" s="35">
        <f t="shared" si="542"/>
        <v>-237.62589082521072</v>
      </c>
      <c r="AD438" s="35">
        <f t="shared" si="542"/>
        <v>-254.38514998808432</v>
      </c>
      <c r="AE438" s="35">
        <f t="shared" si="542"/>
        <v>-270.91592758411161</v>
      </c>
      <c r="AF438" s="35">
        <f t="shared" si="542"/>
        <v>-288.66384242946879</v>
      </c>
      <c r="AG438" s="35">
        <f t="shared" si="542"/>
        <v>-306.21827508420211</v>
      </c>
      <c r="AH438" s="35">
        <f t="shared" si="542"/>
        <v>-325.01943386381026</v>
      </c>
      <c r="AI438" s="35">
        <f t="shared" si="542"/>
        <v>-344.56914923919521</v>
      </c>
      <c r="AJ438" s="35">
        <f t="shared" si="542"/>
        <v>-365.09676339510588</v>
      </c>
      <c r="AK438" s="35">
        <f t="shared" si="542"/>
        <v>-386.63577782939501</v>
      </c>
      <c r="AL438" s="35">
        <f t="shared" si="542"/>
        <v>-407.92264372531918</v>
      </c>
      <c r="AM438" s="35">
        <f t="shared" si="542"/>
        <v>-430.11690091181299</v>
      </c>
      <c r="AN438" s="35">
        <f t="shared" si="542"/>
        <v>-453.2613634233694</v>
      </c>
      <c r="AO438" s="35">
        <f t="shared" si="542"/>
        <v>-477.39276178825821</v>
      </c>
      <c r="AP438" s="35">
        <f t="shared" si="542"/>
        <v>-487.89152175873278</v>
      </c>
      <c r="AQ438" s="35">
        <f t="shared" si="542"/>
        <v>-505.03086562215867</v>
      </c>
      <c r="AR438" s="35">
        <f t="shared" si="542"/>
        <v>-529.7647673257452</v>
      </c>
      <c r="AS438" s="35">
        <f t="shared" si="542"/>
        <v>-555.38005103160685</v>
      </c>
      <c r="AT438" s="35">
        <f t="shared" si="542"/>
        <v>-581.88189061964295</v>
      </c>
      <c r="AU438" s="35">
        <f t="shared" si="542"/>
        <v>-603.66670066106963</v>
      </c>
      <c r="AV438" s="35">
        <f t="shared" si="542"/>
        <v>-626.1978675826922</v>
      </c>
      <c r="AW438" s="35">
        <f t="shared" si="542"/>
        <v>-650.33509915133982</v>
      </c>
      <c r="AX438" s="35">
        <f t="shared" si="542"/>
        <v>-675.30943902437866</v>
      </c>
      <c r="AY438" s="35">
        <f t="shared" si="542"/>
        <v>-700.42859420468994</v>
      </c>
      <c r="AZ438" s="35">
        <f t="shared" si="542"/>
        <v>-727.19859240927144</v>
      </c>
      <c r="BA438" s="35">
        <f t="shared" si="542"/>
        <v>-758.45417593448656</v>
      </c>
      <c r="BB438" s="35">
        <f t="shared" si="542"/>
        <v>-794.54224221813274</v>
      </c>
      <c r="BC438" s="35">
        <f t="shared" si="542"/>
        <v>-828.84806311901229</v>
      </c>
      <c r="BD438" s="35">
        <f t="shared" si="542"/>
        <v>-865.04238218085084</v>
      </c>
      <c r="BE438" s="35">
        <f t="shared" si="542"/>
        <v>-906.70155463630726</v>
      </c>
      <c r="BF438" s="35">
        <f t="shared" si="542"/>
        <v>-950.06557167167557</v>
      </c>
      <c r="BG438" s="35">
        <f t="shared" si="542"/>
        <v>-986.92510737261182</v>
      </c>
      <c r="BH438" s="35">
        <f t="shared" si="542"/>
        <v>-1025.6998556247963</v>
      </c>
      <c r="BI438" s="35">
        <f t="shared" si="542"/>
        <v>-1065.2796627460848</v>
      </c>
      <c r="BJ438" s="35">
        <f t="shared" si="542"/>
        <v>-1116.0636819973333</v>
      </c>
      <c r="BK438" s="35">
        <f t="shared" si="542"/>
        <v>-1174.6652249633553</v>
      </c>
      <c r="BL438" s="35">
        <f t="shared" si="542"/>
        <v>-1238.4931571315865</v>
      </c>
      <c r="BM438" s="35">
        <f t="shared" si="542"/>
        <v>-1304.0303623291329</v>
      </c>
      <c r="BN438" s="35">
        <f t="shared" si="542"/>
        <v>-1372.3069429265488</v>
      </c>
      <c r="BO438" s="35">
        <f t="shared" si="542"/>
        <v>-1448.5354132024841</v>
      </c>
      <c r="BP438" s="35">
        <f t="shared" si="542"/>
        <v>-1512.6441809738317</v>
      </c>
      <c r="BQ438" s="35">
        <f t="shared" si="542"/>
        <v>-1588.216140491204</v>
      </c>
      <c r="BR438" s="35">
        <f t="shared" si="542"/>
        <v>-1668.5296311798738</v>
      </c>
      <c r="BS438" s="35">
        <f t="shared" si="542"/>
        <v>35397.831483783484</v>
      </c>
    </row>
    <row r="440" spans="3:71">
      <c r="F440" t="s">
        <v>346</v>
      </c>
      <c r="R440" s="35">
        <f>R382-R386-R165-R438</f>
        <v>33.357414549869105</v>
      </c>
      <c r="S440" s="35">
        <f t="shared" ref="S440:BS440" si="543">S382-S386-S165-S438</f>
        <v>74.575356516781866</v>
      </c>
      <c r="T440" s="35">
        <f t="shared" si="543"/>
        <v>72.249181308935448</v>
      </c>
      <c r="U440" s="35">
        <f t="shared" si="543"/>
        <v>71.149096831355507</v>
      </c>
      <c r="V440" s="35">
        <f t="shared" si="543"/>
        <v>57.132581869571993</v>
      </c>
      <c r="W440" s="35">
        <f t="shared" si="543"/>
        <v>55.021746628901511</v>
      </c>
      <c r="X440" s="35">
        <f t="shared" si="543"/>
        <v>51.650253217121772</v>
      </c>
      <c r="Y440" s="35">
        <f t="shared" si="543"/>
        <v>17.743466200209966</v>
      </c>
      <c r="Z440" s="35">
        <f t="shared" si="543"/>
        <v>8.1426745694565881</v>
      </c>
      <c r="AA440" s="35">
        <f t="shared" si="543"/>
        <v>3.5454221482497417</v>
      </c>
      <c r="AB440" s="35">
        <f t="shared" si="543"/>
        <v>-42.327257727559413</v>
      </c>
      <c r="AC440" s="35">
        <f t="shared" si="543"/>
        <v>-48.928099550509785</v>
      </c>
      <c r="AD440" s="35">
        <f t="shared" si="543"/>
        <v>-52.877636820570501</v>
      </c>
      <c r="AE440" s="35">
        <f t="shared" si="543"/>
        <v>-56.165408588270793</v>
      </c>
      <c r="AF440" s="35">
        <f t="shared" si="543"/>
        <v>-59.762106065983062</v>
      </c>
      <c r="AG440" s="35">
        <f t="shared" si="543"/>
        <v>-62.690318009980388</v>
      </c>
      <c r="AH440" s="35">
        <f t="shared" si="543"/>
        <v>-65.916064728465926</v>
      </c>
      <c r="AI440" s="35">
        <f t="shared" si="543"/>
        <v>-69.069335481822236</v>
      </c>
      <c r="AJ440" s="35">
        <f t="shared" si="543"/>
        <v>-72.280270592917759</v>
      </c>
      <c r="AK440" s="35">
        <f t="shared" si="543"/>
        <v>-75.541478430874008</v>
      </c>
      <c r="AL440" s="35">
        <f t="shared" si="543"/>
        <v>-77.979848783559362</v>
      </c>
      <c r="AM440" s="35">
        <f t="shared" si="543"/>
        <v>-80.376072962170667</v>
      </c>
      <c r="AN440" s="35">
        <f t="shared" si="543"/>
        <v>-82.731110965541461</v>
      </c>
      <c r="AO440" s="35">
        <f t="shared" si="543"/>
        <v>-85.040565669612533</v>
      </c>
      <c r="AP440" s="35">
        <f t="shared" si="543"/>
        <v>-77.528053572730187</v>
      </c>
      <c r="AQ440" s="35">
        <f t="shared" si="543"/>
        <v>-74.123458292855958</v>
      </c>
      <c r="AR440" s="35">
        <f t="shared" si="543"/>
        <v>-75.260903379996307</v>
      </c>
      <c r="AS440" s="35">
        <f t="shared" si="543"/>
        <v>-76.23408049338741</v>
      </c>
      <c r="AT440" s="35">
        <f t="shared" si="543"/>
        <v>-77.019646820378966</v>
      </c>
      <c r="AU440" s="35">
        <f t="shared" si="543"/>
        <v>-73.854929401345998</v>
      </c>
      <c r="AV440" s="35">
        <f t="shared" si="543"/>
        <v>-70.525573132572845</v>
      </c>
      <c r="AW440" s="35">
        <f t="shared" si="543"/>
        <v>-67.582028924822566</v>
      </c>
      <c r="AX440" s="35">
        <f t="shared" si="543"/>
        <v>-64.462838398802887</v>
      </c>
      <c r="AY440" s="35">
        <f t="shared" si="543"/>
        <v>-60.68102664647131</v>
      </c>
      <c r="AZ440" s="35">
        <f t="shared" si="543"/>
        <v>-57.236210080384808</v>
      </c>
      <c r="BA440" s="35">
        <f t="shared" si="543"/>
        <v>-55.968034916834199</v>
      </c>
      <c r="BB440" s="35">
        <f t="shared" si="543"/>
        <v>-56.971414229165589</v>
      </c>
      <c r="BC440" s="35">
        <f t="shared" si="543"/>
        <v>-55.689632455535957</v>
      </c>
      <c r="BD440" s="35">
        <f t="shared" si="543"/>
        <v>-54.624028281111691</v>
      </c>
      <c r="BE440" s="35">
        <f t="shared" si="543"/>
        <v>-56.101432355247425</v>
      </c>
      <c r="BF440" s="35">
        <f t="shared" si="543"/>
        <v>-57.449052664013493</v>
      </c>
      <c r="BG440" s="35">
        <f t="shared" si="543"/>
        <v>-53.142181755225693</v>
      </c>
      <c r="BH440" s="35">
        <f t="shared" si="543"/>
        <v>-48.99167075035848</v>
      </c>
      <c r="BI440" s="35">
        <f t="shared" si="543"/>
        <v>-44.199198963759954</v>
      </c>
      <c r="BJ440" s="35">
        <f t="shared" si="543"/>
        <v>-45.673063224686757</v>
      </c>
      <c r="BK440" s="35">
        <f t="shared" si="543"/>
        <v>-50.814887957444171</v>
      </c>
      <c r="BL440" s="35">
        <f t="shared" si="543"/>
        <v>-57.659614701425426</v>
      </c>
      <c r="BM440" s="35">
        <f t="shared" si="543"/>
        <v>-63.703628654524664</v>
      </c>
      <c r="BN440" s="35">
        <f t="shared" si="543"/>
        <v>-65.03946989648307</v>
      </c>
      <c r="BO440" s="35">
        <f t="shared" si="543"/>
        <v>-56.438227914777599</v>
      </c>
      <c r="BP440" s="35">
        <f t="shared" si="543"/>
        <v>-52.387227483633069</v>
      </c>
      <c r="BQ440" s="35">
        <f t="shared" si="543"/>
        <v>-56.286459494617475</v>
      </c>
      <c r="BR440" s="35">
        <f t="shared" si="543"/>
        <v>-61.219344619536059</v>
      </c>
      <c r="BS440" s="35">
        <f t="shared" si="543"/>
        <v>-37218.997404687667</v>
      </c>
    </row>
    <row r="441" spans="3:71">
      <c r="F441" t="s">
        <v>347</v>
      </c>
      <c r="R441" s="35">
        <f>R440-R308</f>
        <v>26.723683585770534</v>
      </c>
      <c r="S441" s="35">
        <f t="shared" ref="S441:BS441" si="544">S440-S308</f>
        <v>64.971382135583212</v>
      </c>
      <c r="T441" s="35">
        <f t="shared" si="544"/>
        <v>60.657116963887049</v>
      </c>
      <c r="U441" s="35">
        <f t="shared" si="544"/>
        <v>60.06415507067161</v>
      </c>
      <c r="V441" s="35">
        <f t="shared" si="544"/>
        <v>31.668750458330862</v>
      </c>
      <c r="W441" s="35">
        <f t="shared" si="544"/>
        <v>27.765805291411407</v>
      </c>
      <c r="X441" s="35">
        <f t="shared" si="544"/>
        <v>24.595137954265276</v>
      </c>
      <c r="Y441" s="35">
        <f t="shared" si="544"/>
        <v>10.030855906663099</v>
      </c>
      <c r="Z441" s="35">
        <f t="shared" si="544"/>
        <v>4.7206384198352485</v>
      </c>
      <c r="AA441" s="35">
        <f t="shared" si="544"/>
        <v>2.6170025618437252</v>
      </c>
      <c r="AB441" s="35">
        <f t="shared" si="544"/>
        <v>-42.327257727559413</v>
      </c>
      <c r="AC441" s="35">
        <f t="shared" si="544"/>
        <v>-48.928099550509785</v>
      </c>
      <c r="AD441" s="35">
        <f t="shared" si="544"/>
        <v>-52.877636820570501</v>
      </c>
      <c r="AE441" s="35">
        <f t="shared" si="544"/>
        <v>-56.165408588270793</v>
      </c>
      <c r="AF441" s="35">
        <f t="shared" si="544"/>
        <v>-59.762106065983062</v>
      </c>
      <c r="AG441" s="35">
        <f t="shared" si="544"/>
        <v>-62.690318009980388</v>
      </c>
      <c r="AH441" s="35">
        <f t="shared" si="544"/>
        <v>-65.916064728465926</v>
      </c>
      <c r="AI441" s="35">
        <f t="shared" si="544"/>
        <v>-69.069335481822236</v>
      </c>
      <c r="AJ441" s="35">
        <f t="shared" si="544"/>
        <v>-72.280270592917759</v>
      </c>
      <c r="AK441" s="35">
        <f t="shared" si="544"/>
        <v>-75.541478430874008</v>
      </c>
      <c r="AL441" s="35">
        <f t="shared" si="544"/>
        <v>-77.979848783559362</v>
      </c>
      <c r="AM441" s="35">
        <f t="shared" si="544"/>
        <v>-80.376072962170667</v>
      </c>
      <c r="AN441" s="35">
        <f t="shared" si="544"/>
        <v>-82.731110965541461</v>
      </c>
      <c r="AO441" s="35">
        <f t="shared" si="544"/>
        <v>-85.040565669612533</v>
      </c>
      <c r="AP441" s="35">
        <f t="shared" si="544"/>
        <v>-77.528053572730187</v>
      </c>
      <c r="AQ441" s="35">
        <f t="shared" si="544"/>
        <v>-74.123458292855958</v>
      </c>
      <c r="AR441" s="35">
        <f t="shared" si="544"/>
        <v>-75.260903379996307</v>
      </c>
      <c r="AS441" s="35">
        <f t="shared" si="544"/>
        <v>-76.23408049338741</v>
      </c>
      <c r="AT441" s="35">
        <f t="shared" si="544"/>
        <v>-77.019646820378966</v>
      </c>
      <c r="AU441" s="35">
        <f t="shared" si="544"/>
        <v>-73.854929401345998</v>
      </c>
      <c r="AV441" s="35">
        <f t="shared" si="544"/>
        <v>-70.525573132572845</v>
      </c>
      <c r="AW441" s="35">
        <f t="shared" si="544"/>
        <v>-67.582028924822566</v>
      </c>
      <c r="AX441" s="35">
        <f t="shared" si="544"/>
        <v>-64.462838398802887</v>
      </c>
      <c r="AY441" s="35">
        <f t="shared" si="544"/>
        <v>-60.68102664647131</v>
      </c>
      <c r="AZ441" s="35">
        <f t="shared" si="544"/>
        <v>-57.236210080384808</v>
      </c>
      <c r="BA441" s="35">
        <f t="shared" si="544"/>
        <v>-55.968034916834199</v>
      </c>
      <c r="BB441" s="35">
        <f t="shared" si="544"/>
        <v>-56.971414229165589</v>
      </c>
      <c r="BC441" s="35">
        <f t="shared" si="544"/>
        <v>-55.689632455535957</v>
      </c>
      <c r="BD441" s="35">
        <f t="shared" si="544"/>
        <v>-54.624028281111691</v>
      </c>
      <c r="BE441" s="35">
        <f t="shared" si="544"/>
        <v>-56.101432355247425</v>
      </c>
      <c r="BF441" s="35">
        <f t="shared" si="544"/>
        <v>-57.449052664013493</v>
      </c>
      <c r="BG441" s="35">
        <f t="shared" si="544"/>
        <v>-53.142181755225693</v>
      </c>
      <c r="BH441" s="35">
        <f t="shared" si="544"/>
        <v>-48.99167075035848</v>
      </c>
      <c r="BI441" s="35">
        <f t="shared" si="544"/>
        <v>-44.199198963759954</v>
      </c>
      <c r="BJ441" s="35">
        <f t="shared" si="544"/>
        <v>-45.673063224686757</v>
      </c>
      <c r="BK441" s="35">
        <f t="shared" si="544"/>
        <v>-50.814887957444171</v>
      </c>
      <c r="BL441" s="35">
        <f t="shared" si="544"/>
        <v>-57.659614701425426</v>
      </c>
      <c r="BM441" s="35">
        <f t="shared" si="544"/>
        <v>-63.703628654524664</v>
      </c>
      <c r="BN441" s="35">
        <f t="shared" si="544"/>
        <v>-75.984618594502606</v>
      </c>
      <c r="BO441" s="35">
        <f t="shared" si="544"/>
        <v>-110.04632237179104</v>
      </c>
      <c r="BP441" s="35">
        <f t="shared" si="544"/>
        <v>-112.64086931410156</v>
      </c>
      <c r="BQ441" s="35">
        <f t="shared" si="544"/>
        <v>-117.74740884994185</v>
      </c>
      <c r="BR441" s="35">
        <f t="shared" si="544"/>
        <v>-123.47831724442112</v>
      </c>
      <c r="BS441" s="35">
        <f t="shared" si="544"/>
        <v>-37281.621898022422</v>
      </c>
    </row>
    <row r="442" spans="3:71">
      <c r="F442" t="s">
        <v>348</v>
      </c>
      <c r="R442" s="35">
        <f>R441+R391</f>
        <v>30.604416199768195</v>
      </c>
      <c r="S442" s="35">
        <f t="shared" ref="S442:BS442" si="545">S441+S391</f>
        <v>70.589707148584438</v>
      </c>
      <c r="T442" s="35">
        <f t="shared" si="545"/>
        <v>67.438474605740367</v>
      </c>
      <c r="U442" s="35">
        <f t="shared" si="545"/>
        <v>66.548846000671688</v>
      </c>
      <c r="V442" s="35">
        <f t="shared" si="545"/>
        <v>46.565091833906926</v>
      </c>
      <c r="W442" s="35">
        <f t="shared" si="545"/>
        <v>43.71053097384312</v>
      </c>
      <c r="X442" s="35">
        <f t="shared" si="545"/>
        <v>40.422380383036341</v>
      </c>
      <c r="Y442" s="35">
        <f t="shared" si="545"/>
        <v>14.542732928388018</v>
      </c>
      <c r="Z442" s="35">
        <f t="shared" si="545"/>
        <v>6.722529567363722</v>
      </c>
      <c r="AA442" s="35">
        <f t="shared" si="545"/>
        <v>3.1601280198912423</v>
      </c>
      <c r="AB442" s="35">
        <f t="shared" si="545"/>
        <v>-42.327257727559413</v>
      </c>
      <c r="AC442" s="35">
        <f t="shared" si="545"/>
        <v>-48.928099550509785</v>
      </c>
      <c r="AD442" s="35">
        <f t="shared" si="545"/>
        <v>-52.877636820570501</v>
      </c>
      <c r="AE442" s="35">
        <f t="shared" si="545"/>
        <v>-56.165408588270793</v>
      </c>
      <c r="AF442" s="35">
        <f t="shared" si="545"/>
        <v>-59.762106065983062</v>
      </c>
      <c r="AG442" s="35">
        <f t="shared" si="545"/>
        <v>-62.690318009980388</v>
      </c>
      <c r="AH442" s="35">
        <f t="shared" si="545"/>
        <v>-65.916064728465926</v>
      </c>
      <c r="AI442" s="35">
        <f t="shared" si="545"/>
        <v>-69.069335481822236</v>
      </c>
      <c r="AJ442" s="35">
        <f t="shared" si="545"/>
        <v>-72.280270592917759</v>
      </c>
      <c r="AK442" s="35">
        <f t="shared" si="545"/>
        <v>-75.541478430874008</v>
      </c>
      <c r="AL442" s="35">
        <f t="shared" si="545"/>
        <v>-77.979848783559362</v>
      </c>
      <c r="AM442" s="35">
        <f t="shared" si="545"/>
        <v>-80.376072962170667</v>
      </c>
      <c r="AN442" s="35">
        <f t="shared" si="545"/>
        <v>-82.731110965541461</v>
      </c>
      <c r="AO442" s="35">
        <f t="shared" si="545"/>
        <v>-85.040565669612533</v>
      </c>
      <c r="AP442" s="35">
        <f t="shared" si="545"/>
        <v>-77.528053572730187</v>
      </c>
      <c r="AQ442" s="35">
        <f t="shared" si="545"/>
        <v>-74.123458292855958</v>
      </c>
      <c r="AR442" s="35">
        <f t="shared" si="545"/>
        <v>-75.260903379996307</v>
      </c>
      <c r="AS442" s="35">
        <f t="shared" si="545"/>
        <v>-76.23408049338741</v>
      </c>
      <c r="AT442" s="35">
        <f t="shared" si="545"/>
        <v>-77.019646820378966</v>
      </c>
      <c r="AU442" s="35">
        <f t="shared" si="545"/>
        <v>-73.854929401345998</v>
      </c>
      <c r="AV442" s="35">
        <f t="shared" si="545"/>
        <v>-70.525573132572845</v>
      </c>
      <c r="AW442" s="35">
        <f t="shared" si="545"/>
        <v>-67.582028924822566</v>
      </c>
      <c r="AX442" s="35">
        <f t="shared" si="545"/>
        <v>-64.462838398802887</v>
      </c>
      <c r="AY442" s="35">
        <f t="shared" si="545"/>
        <v>-60.68102664647131</v>
      </c>
      <c r="AZ442" s="35">
        <f t="shared" si="545"/>
        <v>-57.236210080384808</v>
      </c>
      <c r="BA442" s="35">
        <f t="shared" si="545"/>
        <v>-55.968034916834199</v>
      </c>
      <c r="BB442" s="35">
        <f t="shared" si="545"/>
        <v>-56.971414229165589</v>
      </c>
      <c r="BC442" s="35">
        <f t="shared" si="545"/>
        <v>-55.689632455535957</v>
      </c>
      <c r="BD442" s="35">
        <f t="shared" si="545"/>
        <v>-54.624028281111691</v>
      </c>
      <c r="BE442" s="35">
        <f t="shared" si="545"/>
        <v>-56.101432355247425</v>
      </c>
      <c r="BF442" s="35">
        <f t="shared" si="545"/>
        <v>-57.449052664013493</v>
      </c>
      <c r="BG442" s="35">
        <f t="shared" si="545"/>
        <v>-53.142181755225693</v>
      </c>
      <c r="BH442" s="35">
        <f t="shared" si="545"/>
        <v>-48.99167075035848</v>
      </c>
      <c r="BI442" s="35">
        <f t="shared" si="545"/>
        <v>-44.199198963759954</v>
      </c>
      <c r="BJ442" s="35">
        <f t="shared" si="545"/>
        <v>-45.673063224686757</v>
      </c>
      <c r="BK442" s="35">
        <f t="shared" si="545"/>
        <v>-50.814887957444171</v>
      </c>
      <c r="BL442" s="35">
        <f t="shared" si="545"/>
        <v>-57.659614701425426</v>
      </c>
      <c r="BM442" s="35">
        <f t="shared" si="545"/>
        <v>-63.703628654524664</v>
      </c>
      <c r="BN442" s="35">
        <f t="shared" si="545"/>
        <v>-69.581706606161163</v>
      </c>
      <c r="BO442" s="35">
        <f t="shared" si="545"/>
        <v>-78.68558711443815</v>
      </c>
      <c r="BP442" s="35">
        <f t="shared" si="545"/>
        <v>-77.392488843277505</v>
      </c>
      <c r="BQ442" s="35">
        <f t="shared" si="545"/>
        <v>-81.792753477077028</v>
      </c>
      <c r="BR442" s="35">
        <f t="shared" si="545"/>
        <v>-87.056818258863501</v>
      </c>
      <c r="BS442" s="35">
        <f t="shared" si="545"/>
        <v>-37244.986569421591</v>
      </c>
    </row>
    <row r="444" spans="3:71">
      <c r="F444" t="s">
        <v>349</v>
      </c>
      <c r="R444" s="35">
        <f>R442+R386-R157+R438</f>
        <v>75.350575479774477</v>
      </c>
      <c r="S444" s="35">
        <f t="shared" ref="S444:BS444" si="546">S442+S386-S157+S438</f>
        <v>104.4373369508674</v>
      </c>
      <c r="T444" s="35">
        <f t="shared" si="546"/>
        <v>100.11888735457163</v>
      </c>
      <c r="U444" s="35">
        <f t="shared" si="546"/>
        <v>99.72508999242234</v>
      </c>
      <c r="V444" s="35">
        <f t="shared" si="546"/>
        <v>85.098682449983926</v>
      </c>
      <c r="W444" s="35">
        <f t="shared" si="546"/>
        <v>86.855686502572098</v>
      </c>
      <c r="X444" s="35">
        <f t="shared" si="546"/>
        <v>88.822962634942058</v>
      </c>
      <c r="Y444" s="35">
        <f t="shared" si="546"/>
        <v>91.029868812243308</v>
      </c>
      <c r="Z444" s="35">
        <f t="shared" si="546"/>
        <v>94.517428771494053</v>
      </c>
      <c r="AA444" s="35">
        <f t="shared" si="546"/>
        <v>98.520585270329832</v>
      </c>
      <c r="AB444" s="35">
        <f t="shared" si="546"/>
        <v>102.86870614790416</v>
      </c>
      <c r="AC444" s="35">
        <f t="shared" si="546"/>
        <v>109.48916099963014</v>
      </c>
      <c r="AD444" s="35">
        <f t="shared" si="546"/>
        <v>116.71246317148575</v>
      </c>
      <c r="AE444" s="35">
        <f t="shared" si="546"/>
        <v>124.44520980113771</v>
      </c>
      <c r="AF444" s="35">
        <f t="shared" si="546"/>
        <v>132.68045555366393</v>
      </c>
      <c r="AG444" s="35">
        <f t="shared" si="546"/>
        <v>141.45519871282022</v>
      </c>
      <c r="AH444" s="35">
        <f t="shared" si="546"/>
        <v>150.76355784740849</v>
      </c>
      <c r="AI444" s="35">
        <f t="shared" si="546"/>
        <v>160.64343067764071</v>
      </c>
      <c r="AJ444" s="35">
        <f t="shared" si="546"/>
        <v>171.11757167048665</v>
      </c>
      <c r="AK444" s="35">
        <f t="shared" si="546"/>
        <v>182.21570678872217</v>
      </c>
      <c r="AL444" s="35">
        <f t="shared" si="546"/>
        <v>193.96858036665378</v>
      </c>
      <c r="AM444" s="35">
        <f t="shared" si="546"/>
        <v>206.36852764570472</v>
      </c>
      <c r="AN444" s="35">
        <f t="shared" si="546"/>
        <v>219.44313131670538</v>
      </c>
      <c r="AO444" s="35">
        <f t="shared" si="546"/>
        <v>233.22127552255893</v>
      </c>
      <c r="AP444" s="35">
        <f t="shared" si="546"/>
        <v>247.7329609330925</v>
      </c>
      <c r="AQ444" s="35">
        <f t="shared" si="546"/>
        <v>262.56378545524876</v>
      </c>
      <c r="AR444" s="35">
        <f t="shared" si="546"/>
        <v>277.91560817050117</v>
      </c>
      <c r="AS444" s="35">
        <f t="shared" si="546"/>
        <v>294.0192868610161</v>
      </c>
      <c r="AT444" s="35">
        <f t="shared" si="546"/>
        <v>310.90161359271349</v>
      </c>
      <c r="AU444" s="35">
        <f t="shared" si="546"/>
        <v>328.58953770603284</v>
      </c>
      <c r="AV444" s="35">
        <f t="shared" si="546"/>
        <v>346.93967192254945</v>
      </c>
      <c r="AW444" s="35">
        <f t="shared" si="546"/>
        <v>365.97470384273902</v>
      </c>
      <c r="AX444" s="35">
        <f t="shared" si="546"/>
        <v>385.74345428411698</v>
      </c>
      <c r="AY444" s="35">
        <f t="shared" si="546"/>
        <v>406.27136948998714</v>
      </c>
      <c r="AZ444" s="35">
        <f t="shared" si="546"/>
        <v>427.56285152579767</v>
      </c>
      <c r="BA444" s="35">
        <f t="shared" si="546"/>
        <v>449.66808237281793</v>
      </c>
      <c r="BB444" s="35">
        <f t="shared" si="546"/>
        <v>472.72341391625787</v>
      </c>
      <c r="BC444" s="35">
        <f t="shared" si="546"/>
        <v>496.87574295714785</v>
      </c>
      <c r="BD444" s="35">
        <f t="shared" si="546"/>
        <v>522.07089317278542</v>
      </c>
      <c r="BE444" s="35">
        <f t="shared" si="546"/>
        <v>548.36627073562067</v>
      </c>
      <c r="BF444" s="35">
        <f t="shared" si="546"/>
        <v>575.92799511710564</v>
      </c>
      <c r="BG444" s="35">
        <f t="shared" si="546"/>
        <v>604.80788982651234</v>
      </c>
      <c r="BH444" s="35">
        <f t="shared" si="546"/>
        <v>634.80823299949998</v>
      </c>
      <c r="BI444" s="35">
        <f t="shared" si="546"/>
        <v>665.9872428669737</v>
      </c>
      <c r="BJ444" s="35">
        <f t="shared" si="546"/>
        <v>698.36939144020062</v>
      </c>
      <c r="BK444" s="35">
        <f t="shared" si="546"/>
        <v>732.29526201812587</v>
      </c>
      <c r="BL444" s="35">
        <f t="shared" si="546"/>
        <v>768.00249005297883</v>
      </c>
      <c r="BM444" s="35">
        <f t="shared" si="546"/>
        <v>805.64994623155326</v>
      </c>
      <c r="BN444" s="35">
        <f t="shared" si="546"/>
        <v>845.28958867820074</v>
      </c>
      <c r="BO444" s="35">
        <f t="shared" si="546"/>
        <v>887.00468835387255</v>
      </c>
      <c r="BP444" s="35">
        <f t="shared" si="546"/>
        <v>931.03696513928116</v>
      </c>
      <c r="BQ444" s="35">
        <f t="shared" si="546"/>
        <v>977.01800685038688</v>
      </c>
      <c r="BR444" s="35">
        <f t="shared" si="546"/>
        <v>1025.2962691943867</v>
      </c>
      <c r="BS444" s="35">
        <f t="shared" si="546"/>
        <v>1076.01588424496</v>
      </c>
    </row>
    <row r="445" spans="3:71">
      <c r="F445" t="s">
        <v>350</v>
      </c>
      <c r="R445" s="32">
        <f>R444/R435</f>
        <v>4.3760532282725417E-2</v>
      </c>
      <c r="S445" s="32">
        <f t="shared" ref="S445:BS445" si="547">S444/S435</f>
        <v>5.9116683811303028E-2</v>
      </c>
      <c r="T445" s="32">
        <f t="shared" si="547"/>
        <v>5.5606833230843158E-2</v>
      </c>
      <c r="U445" s="32">
        <f t="shared" si="547"/>
        <v>5.4400690081225965E-2</v>
      </c>
      <c r="V445" s="32">
        <f t="shared" si="547"/>
        <v>4.5596686540159227E-2</v>
      </c>
      <c r="W445" s="32">
        <f t="shared" si="547"/>
        <v>4.5596686540159262E-2</v>
      </c>
      <c r="X445" s="32">
        <f t="shared" si="547"/>
        <v>4.559668654015931E-2</v>
      </c>
      <c r="Y445" s="32">
        <f t="shared" si="547"/>
        <v>4.5596686540159241E-2</v>
      </c>
      <c r="Z445" s="32">
        <f t="shared" si="547"/>
        <v>4.5596686540159248E-2</v>
      </c>
      <c r="AA445" s="32">
        <f t="shared" si="547"/>
        <v>4.5596686540159304E-2</v>
      </c>
      <c r="AB445" s="32">
        <f t="shared" si="547"/>
        <v>4.5596686540159206E-2</v>
      </c>
      <c r="AC445" s="32">
        <f t="shared" si="547"/>
        <v>4.5596686540159262E-2</v>
      </c>
      <c r="AD445" s="32">
        <f t="shared" si="547"/>
        <v>4.559668654015931E-2</v>
      </c>
      <c r="AE445" s="32">
        <f t="shared" si="547"/>
        <v>4.5596686540159269E-2</v>
      </c>
      <c r="AF445" s="32">
        <f t="shared" si="547"/>
        <v>4.559668654015929E-2</v>
      </c>
      <c r="AG445" s="32">
        <f t="shared" si="547"/>
        <v>4.559668654015929E-2</v>
      </c>
      <c r="AH445" s="32">
        <f t="shared" si="547"/>
        <v>4.5596686540159248E-2</v>
      </c>
      <c r="AI445" s="32">
        <f t="shared" si="547"/>
        <v>4.5596686540159276E-2</v>
      </c>
      <c r="AJ445" s="32">
        <f t="shared" si="547"/>
        <v>4.5596686540159276E-2</v>
      </c>
      <c r="AK445" s="32">
        <f t="shared" si="547"/>
        <v>4.5596686540159262E-2</v>
      </c>
      <c r="AL445" s="32">
        <f t="shared" si="547"/>
        <v>4.5596686540159241E-2</v>
      </c>
      <c r="AM445" s="32">
        <f t="shared" si="547"/>
        <v>4.5596686540159234E-2</v>
      </c>
      <c r="AN445" s="32">
        <f t="shared" si="547"/>
        <v>4.5596686540159276E-2</v>
      </c>
      <c r="AO445" s="32">
        <f t="shared" si="547"/>
        <v>4.5596686540159241E-2</v>
      </c>
      <c r="AP445" s="32">
        <f t="shared" si="547"/>
        <v>4.5596686540159276E-2</v>
      </c>
      <c r="AQ445" s="32">
        <f t="shared" si="547"/>
        <v>4.5596686540159283E-2</v>
      </c>
      <c r="AR445" s="32">
        <f t="shared" si="547"/>
        <v>4.5596686540159262E-2</v>
      </c>
      <c r="AS445" s="32">
        <f t="shared" si="547"/>
        <v>4.5596686540159255E-2</v>
      </c>
      <c r="AT445" s="32">
        <f t="shared" si="547"/>
        <v>4.5596686540159276E-2</v>
      </c>
      <c r="AU445" s="32">
        <f t="shared" si="547"/>
        <v>4.5596686540159269E-2</v>
      </c>
      <c r="AV445" s="32">
        <f t="shared" si="547"/>
        <v>4.5596686540159269E-2</v>
      </c>
      <c r="AW445" s="32">
        <f t="shared" si="547"/>
        <v>4.5596686540159283E-2</v>
      </c>
      <c r="AX445" s="32">
        <f t="shared" si="547"/>
        <v>4.5596686540159276E-2</v>
      </c>
      <c r="AY445" s="32">
        <f t="shared" si="547"/>
        <v>4.5596686540159255E-2</v>
      </c>
      <c r="AZ445" s="32">
        <f t="shared" si="547"/>
        <v>4.5596686540159269E-2</v>
      </c>
      <c r="BA445" s="32">
        <f t="shared" si="547"/>
        <v>4.5596686540159255E-2</v>
      </c>
      <c r="BB445" s="32">
        <f t="shared" si="547"/>
        <v>4.5596686540159276E-2</v>
      </c>
      <c r="BC445" s="32">
        <f t="shared" si="547"/>
        <v>4.5596686540159248E-2</v>
      </c>
      <c r="BD445" s="32">
        <f t="shared" si="547"/>
        <v>4.5596686540159276E-2</v>
      </c>
      <c r="BE445" s="32">
        <f t="shared" si="547"/>
        <v>4.5596686540159283E-2</v>
      </c>
      <c r="BF445" s="32">
        <f t="shared" si="547"/>
        <v>4.559668654015931E-2</v>
      </c>
      <c r="BG445" s="32">
        <f t="shared" si="547"/>
        <v>4.5596686540159283E-2</v>
      </c>
      <c r="BH445" s="32">
        <f t="shared" si="547"/>
        <v>4.5596686540159255E-2</v>
      </c>
      <c r="BI445" s="32">
        <f t="shared" si="547"/>
        <v>4.5596686540159262E-2</v>
      </c>
      <c r="BJ445" s="32">
        <f t="shared" si="547"/>
        <v>4.5596686540159283E-2</v>
      </c>
      <c r="BK445" s="32">
        <f t="shared" si="547"/>
        <v>4.5596686540159262E-2</v>
      </c>
      <c r="BL445" s="32">
        <f t="shared" si="547"/>
        <v>4.5596686540159248E-2</v>
      </c>
      <c r="BM445" s="32">
        <f t="shared" si="547"/>
        <v>4.5596686540159269E-2</v>
      </c>
      <c r="BN445" s="32">
        <f t="shared" si="547"/>
        <v>4.5596686540159248E-2</v>
      </c>
      <c r="BO445" s="32">
        <f t="shared" si="547"/>
        <v>4.5596686540159304E-2</v>
      </c>
      <c r="BP445" s="32">
        <f t="shared" si="547"/>
        <v>4.5596686540159276E-2</v>
      </c>
      <c r="BQ445" s="32">
        <f t="shared" si="547"/>
        <v>4.5596686540159234E-2</v>
      </c>
      <c r="BR445" s="32">
        <f t="shared" si="547"/>
        <v>4.5596686540159255E-2</v>
      </c>
      <c r="BS445" s="32">
        <f t="shared" si="547"/>
        <v>4.5596686540158797E-2</v>
      </c>
    </row>
    <row r="447" spans="3:71">
      <c r="F447" s="38" t="s">
        <v>351</v>
      </c>
    </row>
    <row r="449" spans="3:71">
      <c r="F449" t="s">
        <v>290</v>
      </c>
      <c r="R449" s="32">
        <f>R371/R435</f>
        <v>1.0034002086685385E-2</v>
      </c>
      <c r="S449" s="32">
        <f t="shared" ref="S449:BS449" si="548">S371/S435</f>
        <v>1.0452901210434806E-2</v>
      </c>
      <c r="T449" s="32">
        <f t="shared" si="548"/>
        <v>1.0375142621501913E-2</v>
      </c>
      <c r="U449" s="32">
        <f t="shared" si="548"/>
        <v>1.0191334621835265E-2</v>
      </c>
      <c r="V449" s="32">
        <f t="shared" si="548"/>
        <v>9.8297721991783896E-3</v>
      </c>
      <c r="W449" s="32">
        <f t="shared" si="548"/>
        <v>9.7063391603431706E-3</v>
      </c>
      <c r="X449" s="32">
        <f t="shared" si="548"/>
        <v>9.5526677832812618E-3</v>
      </c>
      <c r="Y449" s="32">
        <f t="shared" si="548"/>
        <v>8.6342252122437336E-3</v>
      </c>
      <c r="Z449" s="32">
        <f t="shared" si="548"/>
        <v>8.2914093273625082E-3</v>
      </c>
      <c r="AA449" s="32">
        <f t="shared" si="548"/>
        <v>8.0769903984355303E-3</v>
      </c>
      <c r="AB449" s="32">
        <f t="shared" si="548"/>
        <v>6.7822969934063426E-3</v>
      </c>
      <c r="AC449" s="32">
        <f t="shared" si="548"/>
        <v>6.5146192049743311E-3</v>
      </c>
      <c r="AD449" s="32">
        <f t="shared" si="548"/>
        <v>6.3273340401894329E-3</v>
      </c>
      <c r="AE449" s="32">
        <f t="shared" si="548"/>
        <v>6.1680683816376213E-3</v>
      </c>
      <c r="AF449" s="32">
        <f t="shared" si="548"/>
        <v>6.0142868364430977E-3</v>
      </c>
      <c r="AG449" s="32">
        <f t="shared" si="548"/>
        <v>5.8846926388191889E-3</v>
      </c>
      <c r="AH449" s="32">
        <f t="shared" si="548"/>
        <v>5.7593769191774408E-3</v>
      </c>
      <c r="AI449" s="32">
        <f t="shared" si="548"/>
        <v>5.644628999611565E-3</v>
      </c>
      <c r="AJ449" s="32">
        <f t="shared" si="548"/>
        <v>5.5375322901624431E-3</v>
      </c>
      <c r="AK449" s="32">
        <f t="shared" si="548"/>
        <v>5.4376930805284992E-3</v>
      </c>
      <c r="AL449" s="32">
        <f t="shared" si="548"/>
        <v>5.3566775618644584E-3</v>
      </c>
      <c r="AM449" s="32">
        <f t="shared" si="548"/>
        <v>5.2819698482454375E-3</v>
      </c>
      <c r="AN449" s="32">
        <f t="shared" si="548"/>
        <v>5.2130016475823351E-3</v>
      </c>
      <c r="AO449" s="32">
        <f t="shared" si="548"/>
        <v>5.1493182953715275E-3</v>
      </c>
      <c r="AP449" s="32">
        <f t="shared" si="548"/>
        <v>5.1961668863927052E-3</v>
      </c>
      <c r="AQ449" s="32">
        <f t="shared" si="548"/>
        <v>5.1949519662723249E-3</v>
      </c>
      <c r="AR449" s="32">
        <f t="shared" si="548"/>
        <v>5.1483214433322563E-3</v>
      </c>
      <c r="AS449" s="32">
        <f t="shared" si="548"/>
        <v>5.1056485771799045E-3</v>
      </c>
      <c r="AT449" s="32">
        <f t="shared" si="548"/>
        <v>5.0667413616950277E-3</v>
      </c>
      <c r="AU449" s="32">
        <f t="shared" si="548"/>
        <v>5.0618904229880355E-3</v>
      </c>
      <c r="AV449" s="32">
        <f t="shared" si="548"/>
        <v>5.0571759299423693E-3</v>
      </c>
      <c r="AW449" s="32">
        <f t="shared" si="548"/>
        <v>5.0485132856395694E-3</v>
      </c>
      <c r="AX449" s="32">
        <f t="shared" si="548"/>
        <v>5.0403015088959649E-3</v>
      </c>
      <c r="AY449" s="32">
        <f t="shared" si="548"/>
        <v>5.0356696239362208E-3</v>
      </c>
      <c r="AZ449" s="32">
        <f t="shared" si="548"/>
        <v>5.0278601727880056E-3</v>
      </c>
      <c r="BA449" s="32">
        <f t="shared" si="548"/>
        <v>5.0062920831717419E-3</v>
      </c>
      <c r="BB449" s="32">
        <f t="shared" si="548"/>
        <v>4.9721784340218053E-3</v>
      </c>
      <c r="BC449" s="32">
        <f t="shared" si="548"/>
        <v>4.9517430906016856E-3</v>
      </c>
      <c r="BD449" s="32">
        <f t="shared" si="548"/>
        <v>4.9304930040784982E-3</v>
      </c>
      <c r="BE449" s="32">
        <f t="shared" si="548"/>
        <v>4.8971999947660947E-3</v>
      </c>
      <c r="BF449" s="32">
        <f t="shared" si="548"/>
        <v>4.8658792514133936E-3</v>
      </c>
      <c r="BG449" s="32">
        <f t="shared" si="548"/>
        <v>4.8608570174258721E-3</v>
      </c>
      <c r="BH449" s="32">
        <f t="shared" si="548"/>
        <v>4.8543541121269743E-3</v>
      </c>
      <c r="BI449" s="32">
        <f t="shared" si="548"/>
        <v>4.8497409617472642E-3</v>
      </c>
      <c r="BJ449" s="32">
        <f t="shared" si="548"/>
        <v>4.8202627378102899E-3</v>
      </c>
      <c r="BK449" s="32">
        <f t="shared" si="548"/>
        <v>4.778489123555869E-3</v>
      </c>
      <c r="BL449" s="32">
        <f t="shared" si="548"/>
        <v>4.7329177310390979E-3</v>
      </c>
      <c r="BM449" s="32">
        <f t="shared" si="548"/>
        <v>4.6925386136138962E-3</v>
      </c>
      <c r="BN449" s="32">
        <f t="shared" si="548"/>
        <v>4.6606430943340396E-3</v>
      </c>
      <c r="BO449" s="32">
        <f t="shared" si="548"/>
        <v>4.6364186300930739E-3</v>
      </c>
      <c r="BP449" s="32">
        <f t="shared" si="548"/>
        <v>4.6256680981165343E-3</v>
      </c>
      <c r="BQ449" s="32">
        <f t="shared" si="548"/>
        <v>4.5967119355196789E-3</v>
      </c>
      <c r="BR449" s="32">
        <f t="shared" si="548"/>
        <v>4.5667607762650084E-3</v>
      </c>
      <c r="BS449" s="32">
        <f t="shared" si="548"/>
        <v>4.5358862077580289E-3</v>
      </c>
    </row>
    <row r="450" spans="3:71">
      <c r="F450" t="s">
        <v>183</v>
      </c>
      <c r="R450" s="32">
        <f>R374/R435</f>
        <v>8.5743263947086062E-3</v>
      </c>
      <c r="S450" s="32">
        <f t="shared" ref="S450:BS450" si="549">S374/S435</f>
        <v>8.6460805622467218E-3</v>
      </c>
      <c r="T450" s="32">
        <f t="shared" si="549"/>
        <v>8.7512972425623347E-3</v>
      </c>
      <c r="U450" s="32">
        <f t="shared" si="549"/>
        <v>8.8615804133709841E-3</v>
      </c>
      <c r="V450" s="32">
        <f t="shared" si="549"/>
        <v>8.8584647305042837E-3</v>
      </c>
      <c r="W450" s="32">
        <f t="shared" si="549"/>
        <v>8.8332361427811475E-3</v>
      </c>
      <c r="X450" s="32">
        <f t="shared" si="549"/>
        <v>8.7908252085508645E-3</v>
      </c>
      <c r="Y450" s="32">
        <f t="shared" si="549"/>
        <v>8.7298701565103973E-3</v>
      </c>
      <c r="Z450" s="32">
        <f t="shared" si="549"/>
        <v>8.5569029031193882E-3</v>
      </c>
      <c r="AA450" s="32">
        <f t="shared" si="549"/>
        <v>8.3548435350135428E-3</v>
      </c>
      <c r="AB450" s="32">
        <f t="shared" si="549"/>
        <v>8.1436449023049463E-3</v>
      </c>
      <c r="AC450" s="32">
        <f t="shared" si="549"/>
        <v>7.7869570528120513E-3</v>
      </c>
      <c r="AD450" s="32">
        <f t="shared" si="549"/>
        <v>7.4346148368315112E-3</v>
      </c>
      <c r="AE450" s="32">
        <f t="shared" si="549"/>
        <v>7.096338544242309E-3</v>
      </c>
      <c r="AF450" s="32">
        <f t="shared" si="549"/>
        <v>6.7739557902793185E-3</v>
      </c>
      <c r="AG450" s="32">
        <f t="shared" si="549"/>
        <v>6.4664690059562518E-3</v>
      </c>
      <c r="AH450" s="32">
        <f t="shared" si="549"/>
        <v>6.1748517786867595E-3</v>
      </c>
      <c r="AI450" s="32">
        <f t="shared" si="549"/>
        <v>5.8978910573510299E-3</v>
      </c>
      <c r="AJ450" s="32">
        <f t="shared" si="549"/>
        <v>5.6351036607670407E-3</v>
      </c>
      <c r="AK450" s="32">
        <f t="shared" si="549"/>
        <v>5.3857663639049081E-3</v>
      </c>
      <c r="AL450" s="32">
        <f t="shared" si="549"/>
        <v>5.1491878271181677E-3</v>
      </c>
      <c r="AM450" s="32">
        <f t="shared" si="549"/>
        <v>4.9256489556111791E-3</v>
      </c>
      <c r="AN450" s="32">
        <f t="shared" si="549"/>
        <v>4.7143490279863203E-3</v>
      </c>
      <c r="AO450" s="32">
        <f t="shared" si="549"/>
        <v>4.5145280891566537E-3</v>
      </c>
      <c r="AP450" s="32">
        <f t="shared" si="549"/>
        <v>4.325472287199237E-3</v>
      </c>
      <c r="AQ450" s="32">
        <f t="shared" si="549"/>
        <v>4.1535486699045077E-3</v>
      </c>
      <c r="AR450" s="32">
        <f t="shared" si="549"/>
        <v>3.9937234860813776E-3</v>
      </c>
      <c r="AS450" s="32">
        <f t="shared" si="549"/>
        <v>3.8419518001970515E-3</v>
      </c>
      <c r="AT450" s="32">
        <f t="shared" si="549"/>
        <v>3.6977841570800044E-3</v>
      </c>
      <c r="AU450" s="32">
        <f t="shared" si="549"/>
        <v>3.5608001832797558E-3</v>
      </c>
      <c r="AV450" s="32">
        <f t="shared" si="549"/>
        <v>3.4322915654113719E-3</v>
      </c>
      <c r="AW450" s="32">
        <f t="shared" si="549"/>
        <v>3.3114932190039569E-3</v>
      </c>
      <c r="AX450" s="32">
        <f t="shared" si="549"/>
        <v>3.1975192991293439E-3</v>
      </c>
      <c r="AY450" s="32">
        <f t="shared" si="549"/>
        <v>3.0898139036600902E-3</v>
      </c>
      <c r="AZ450" s="32">
        <f t="shared" si="549"/>
        <v>2.988032919739099E-3</v>
      </c>
      <c r="BA450" s="32">
        <f t="shared" si="549"/>
        <v>2.8915458424807342E-3</v>
      </c>
      <c r="BB450" s="32">
        <f t="shared" si="549"/>
        <v>2.7993153939004397E-3</v>
      </c>
      <c r="BC450" s="32">
        <f t="shared" si="549"/>
        <v>2.7104908899532616E-3</v>
      </c>
      <c r="BD450" s="32">
        <f t="shared" si="549"/>
        <v>2.6254458661864638E-3</v>
      </c>
      <c r="BE450" s="32">
        <f t="shared" si="549"/>
        <v>2.5438916882234187E-3</v>
      </c>
      <c r="BF450" s="32">
        <f t="shared" si="549"/>
        <v>2.4651194163915285E-3</v>
      </c>
      <c r="BG450" s="32">
        <f t="shared" si="549"/>
        <v>2.3890514653973904E-3</v>
      </c>
      <c r="BH450" s="32">
        <f t="shared" si="549"/>
        <v>2.316526135815376E-3</v>
      </c>
      <c r="BI450" s="32">
        <f t="shared" si="549"/>
        <v>2.2472461564992424E-3</v>
      </c>
      <c r="BJ450" s="32">
        <f t="shared" si="549"/>
        <v>2.1810627547018471E-3</v>
      </c>
      <c r="BK450" s="32">
        <f t="shared" si="549"/>
        <v>2.1169175110693156E-3</v>
      </c>
      <c r="BL450" s="32">
        <f t="shared" si="549"/>
        <v>2.0543022085678774E-3</v>
      </c>
      <c r="BM450" s="32">
        <f t="shared" si="549"/>
        <v>1.9930462654055227E-3</v>
      </c>
      <c r="BN450" s="32">
        <f t="shared" si="549"/>
        <v>1.9332812743002503E-3</v>
      </c>
      <c r="BO450" s="32">
        <f t="shared" si="549"/>
        <v>1.875043944162359E-3</v>
      </c>
      <c r="BP450" s="32">
        <f t="shared" si="549"/>
        <v>1.8180559449585121E-3</v>
      </c>
      <c r="BQ450" s="32">
        <f t="shared" si="549"/>
        <v>1.7632277038269657E-3</v>
      </c>
      <c r="BR450" s="32">
        <f t="shared" si="549"/>
        <v>1.7100089889320927E-3</v>
      </c>
      <c r="BS450" s="32">
        <f t="shared" si="549"/>
        <v>1.658310648531592E-3</v>
      </c>
    </row>
    <row r="451" spans="3:71">
      <c r="F451" t="s">
        <v>186</v>
      </c>
      <c r="R451" s="32">
        <f>R360/R435</f>
        <v>-2.0012536361412201E-3</v>
      </c>
      <c r="S451" s="32">
        <f t="shared" ref="S451:BS451" si="550">S360/S435</f>
        <v>-2.0101870299997211E-3</v>
      </c>
      <c r="T451" s="32">
        <f t="shared" si="550"/>
        <v>-2.0232865066990052E-3</v>
      </c>
      <c r="U451" s="32">
        <f t="shared" si="550"/>
        <v>-2.0370167614646838E-3</v>
      </c>
      <c r="V451" s="32">
        <f t="shared" si="550"/>
        <v>-2.0366288589477775E-3</v>
      </c>
      <c r="W451" s="32">
        <f t="shared" si="550"/>
        <v>-2.0334878997762492E-3</v>
      </c>
      <c r="X451" s="32">
        <f t="shared" si="550"/>
        <v>-2.0282077384645809E-3</v>
      </c>
      <c r="Y451" s="32">
        <f t="shared" si="550"/>
        <v>-2.0206188344855441E-3</v>
      </c>
      <c r="Z451" s="32">
        <f t="shared" si="550"/>
        <v>-1.9990844114383633E-3</v>
      </c>
      <c r="AA451" s="32">
        <f t="shared" si="550"/>
        <v>-1.9739280201091888E-3</v>
      </c>
      <c r="AB451" s="32">
        <f t="shared" si="550"/>
        <v>0</v>
      </c>
      <c r="AC451" s="32">
        <f t="shared" si="550"/>
        <v>0</v>
      </c>
      <c r="AD451" s="32">
        <f t="shared" si="550"/>
        <v>0</v>
      </c>
      <c r="AE451" s="32">
        <f t="shared" si="550"/>
        <v>0</v>
      </c>
      <c r="AF451" s="32">
        <f t="shared" si="550"/>
        <v>0</v>
      </c>
      <c r="AG451" s="32">
        <f t="shared" si="550"/>
        <v>0</v>
      </c>
      <c r="AH451" s="32">
        <f t="shared" si="550"/>
        <v>0</v>
      </c>
      <c r="AI451" s="32">
        <f t="shared" si="550"/>
        <v>0</v>
      </c>
      <c r="AJ451" s="32">
        <f t="shared" si="550"/>
        <v>0</v>
      </c>
      <c r="AK451" s="32">
        <f t="shared" si="550"/>
        <v>0</v>
      </c>
      <c r="AL451" s="32">
        <f t="shared" si="550"/>
        <v>0</v>
      </c>
      <c r="AM451" s="32">
        <f t="shared" si="550"/>
        <v>0</v>
      </c>
      <c r="AN451" s="32">
        <f t="shared" si="550"/>
        <v>0</v>
      </c>
      <c r="AO451" s="32">
        <f t="shared" si="550"/>
        <v>0</v>
      </c>
      <c r="AP451" s="32">
        <f t="shared" si="550"/>
        <v>0</v>
      </c>
      <c r="AQ451" s="32">
        <f t="shared" si="550"/>
        <v>0</v>
      </c>
      <c r="AR451" s="32">
        <f t="shared" si="550"/>
        <v>0</v>
      </c>
      <c r="AS451" s="32">
        <f t="shared" si="550"/>
        <v>0</v>
      </c>
      <c r="AT451" s="32">
        <f t="shared" si="550"/>
        <v>0</v>
      </c>
      <c r="AU451" s="32">
        <f t="shared" si="550"/>
        <v>0</v>
      </c>
      <c r="AV451" s="32">
        <f t="shared" si="550"/>
        <v>0</v>
      </c>
      <c r="AW451" s="32">
        <f t="shared" si="550"/>
        <v>0</v>
      </c>
      <c r="AX451" s="32">
        <f t="shared" si="550"/>
        <v>0</v>
      </c>
      <c r="AY451" s="32">
        <f t="shared" si="550"/>
        <v>0</v>
      </c>
      <c r="AZ451" s="32">
        <f t="shared" si="550"/>
        <v>0</v>
      </c>
      <c r="BA451" s="32">
        <f t="shared" si="550"/>
        <v>0</v>
      </c>
      <c r="BB451" s="32">
        <f t="shared" si="550"/>
        <v>-1.8041152817130242E-3</v>
      </c>
      <c r="BC451" s="32">
        <f t="shared" si="550"/>
        <v>-2.0556380129848214E-3</v>
      </c>
      <c r="BD451" s="32">
        <f t="shared" si="550"/>
        <v>-2.1706173039868692E-3</v>
      </c>
      <c r="BE451" s="32">
        <f t="shared" si="550"/>
        <v>-2.2141445171758403E-3</v>
      </c>
      <c r="BF451" s="32">
        <f t="shared" si="550"/>
        <v>-2.2340835301528786E-3</v>
      </c>
      <c r="BG451" s="32">
        <f t="shared" si="550"/>
        <v>-2.3928255404037776E-3</v>
      </c>
      <c r="BH451" s="32">
        <f t="shared" si="550"/>
        <v>-2.5113427796601947E-3</v>
      </c>
      <c r="BI451" s="32">
        <f t="shared" si="550"/>
        <v>-2.6271978392003749E-3</v>
      </c>
      <c r="BJ451" s="32">
        <f t="shared" si="550"/>
        <v>-2.6241301553544469E-3</v>
      </c>
      <c r="BK451" s="32">
        <f t="shared" si="550"/>
        <v>-2.537091411092888E-3</v>
      </c>
      <c r="BL451" s="32">
        <f t="shared" si="550"/>
        <v>-2.449903947512923E-3</v>
      </c>
      <c r="BM451" s="32">
        <f t="shared" si="550"/>
        <v>-2.3726649207482901E-3</v>
      </c>
      <c r="BN451" s="32">
        <f t="shared" si="550"/>
        <v>-2.0765565612038015E-3</v>
      </c>
      <c r="BO451" s="32">
        <f t="shared" si="550"/>
        <v>-1.1671929710482111E-3</v>
      </c>
      <c r="BP451" s="32">
        <f t="shared" si="550"/>
        <v>-1.1600979651473363E-3</v>
      </c>
      <c r="BQ451" s="32">
        <f t="shared" si="550"/>
        <v>-1.1532718491264573E-3</v>
      </c>
      <c r="BR451" s="32">
        <f t="shared" si="550"/>
        <v>-1.1466461191220435E-3</v>
      </c>
      <c r="BS451" s="32">
        <f t="shared" si="550"/>
        <v>-1.1402096757421819E-3</v>
      </c>
    </row>
    <row r="452" spans="3:71">
      <c r="F452" t="s">
        <v>181</v>
      </c>
      <c r="R452" s="32">
        <f>(R165-R342)/R435</f>
        <v>7.4999999999999989E-3</v>
      </c>
      <c r="S452" s="32">
        <f t="shared" ref="S452:BS452" si="551">(S165-S342)/S435</f>
        <v>7.4999999999999971E-3</v>
      </c>
      <c r="T452" s="32">
        <f t="shared" si="551"/>
        <v>7.4999999999999945E-3</v>
      </c>
      <c r="U452" s="32">
        <f t="shared" si="551"/>
        <v>7.5000000000000006E-3</v>
      </c>
      <c r="V452" s="32">
        <f t="shared" si="551"/>
        <v>7.4999999999999989E-3</v>
      </c>
      <c r="W452" s="32">
        <f t="shared" si="551"/>
        <v>7.4999999999999989E-3</v>
      </c>
      <c r="X452" s="32">
        <f t="shared" si="551"/>
        <v>7.4999999999999928E-3</v>
      </c>
      <c r="Y452" s="32">
        <f t="shared" si="551"/>
        <v>7.5000000000000006E-3</v>
      </c>
      <c r="Z452" s="32">
        <f t="shared" si="551"/>
        <v>7.4999999999999971E-3</v>
      </c>
      <c r="AA452" s="32">
        <f t="shared" si="551"/>
        <v>7.4999999999999971E-3</v>
      </c>
      <c r="AB452" s="32">
        <f t="shared" si="551"/>
        <v>7.4999999999999954E-3</v>
      </c>
      <c r="AC452" s="32">
        <f t="shared" si="551"/>
        <v>7.4999999999999989E-3</v>
      </c>
      <c r="AD452" s="32">
        <f t="shared" si="551"/>
        <v>7.4999999999999945E-3</v>
      </c>
      <c r="AE452" s="32">
        <f t="shared" si="551"/>
        <v>7.4999999999999954E-3</v>
      </c>
      <c r="AF452" s="32">
        <f t="shared" si="551"/>
        <v>7.4999999999999919E-3</v>
      </c>
      <c r="AG452" s="32">
        <f t="shared" si="551"/>
        <v>7.5000000000000015E-3</v>
      </c>
      <c r="AH452" s="32">
        <f t="shared" si="551"/>
        <v>7.499999999999991E-3</v>
      </c>
      <c r="AI452" s="32">
        <f t="shared" si="551"/>
        <v>7.499999999999998E-3</v>
      </c>
      <c r="AJ452" s="32">
        <f t="shared" si="551"/>
        <v>7.4999999999999937E-3</v>
      </c>
      <c r="AK452" s="32">
        <f t="shared" si="551"/>
        <v>7.499999999999998E-3</v>
      </c>
      <c r="AL452" s="32">
        <f t="shared" si="551"/>
        <v>7.4999999999999989E-3</v>
      </c>
      <c r="AM452" s="32">
        <f t="shared" si="551"/>
        <v>7.4999999999999963E-3</v>
      </c>
      <c r="AN452" s="32">
        <f t="shared" si="551"/>
        <v>7.4999999999999989E-3</v>
      </c>
      <c r="AO452" s="32">
        <f t="shared" si="551"/>
        <v>7.5000000000000006E-3</v>
      </c>
      <c r="AP452" s="32">
        <f t="shared" si="551"/>
        <v>7.5000000000000058E-3</v>
      </c>
      <c r="AQ452" s="32">
        <f t="shared" si="551"/>
        <v>7.499999999999991E-3</v>
      </c>
      <c r="AR452" s="32">
        <f t="shared" si="551"/>
        <v>7.4999999999999989E-3</v>
      </c>
      <c r="AS452" s="32">
        <f t="shared" si="551"/>
        <v>7.4999999999999945E-3</v>
      </c>
      <c r="AT452" s="32">
        <f t="shared" si="551"/>
        <v>7.499999999999991E-3</v>
      </c>
      <c r="AU452" s="32">
        <f t="shared" si="551"/>
        <v>7.4999999999999963E-3</v>
      </c>
      <c r="AV452" s="32">
        <f t="shared" si="551"/>
        <v>7.4999999999999997E-3</v>
      </c>
      <c r="AW452" s="32">
        <f t="shared" si="551"/>
        <v>7.4999999999999971E-3</v>
      </c>
      <c r="AX452" s="32">
        <f t="shared" si="551"/>
        <v>7.4999999999999937E-3</v>
      </c>
      <c r="AY452" s="32">
        <f t="shared" si="551"/>
        <v>7.4999999999999971E-3</v>
      </c>
      <c r="AZ452" s="32">
        <f t="shared" si="551"/>
        <v>7.5000000000000023E-3</v>
      </c>
      <c r="BA452" s="32">
        <f t="shared" si="551"/>
        <v>7.499999999999991E-3</v>
      </c>
      <c r="BB452" s="32">
        <f t="shared" si="551"/>
        <v>7.4999999999999884E-3</v>
      </c>
      <c r="BC452" s="32">
        <f t="shared" si="551"/>
        <v>7.4999999999999945E-3</v>
      </c>
      <c r="BD452" s="32">
        <f t="shared" si="551"/>
        <v>7.4999999999999963E-3</v>
      </c>
      <c r="BE452" s="32">
        <f t="shared" si="551"/>
        <v>7.4999999999999884E-3</v>
      </c>
      <c r="BF452" s="32">
        <f t="shared" si="551"/>
        <v>7.4999999999999997E-3</v>
      </c>
      <c r="BG452" s="32">
        <f t="shared" si="551"/>
        <v>7.4999999999999963E-3</v>
      </c>
      <c r="BH452" s="32">
        <f t="shared" si="551"/>
        <v>7.4999999999999997E-3</v>
      </c>
      <c r="BI452" s="32">
        <f t="shared" si="551"/>
        <v>7.499999999999991E-3</v>
      </c>
      <c r="BJ452" s="32">
        <f t="shared" si="551"/>
        <v>7.4999999999999937E-3</v>
      </c>
      <c r="BK452" s="32">
        <f t="shared" si="551"/>
        <v>7.4999999999999971E-3</v>
      </c>
      <c r="BL452" s="32">
        <f t="shared" si="551"/>
        <v>7.4999999999999928E-3</v>
      </c>
      <c r="BM452" s="32">
        <f t="shared" si="551"/>
        <v>7.4999999999999954E-3</v>
      </c>
      <c r="BN452" s="32">
        <f t="shared" si="551"/>
        <v>7.4999999999999937E-3</v>
      </c>
      <c r="BO452" s="32">
        <f t="shared" si="551"/>
        <v>7.4999999999999937E-3</v>
      </c>
      <c r="BP452" s="32">
        <f t="shared" si="551"/>
        <v>7.4999999999999954E-3</v>
      </c>
      <c r="BQ452" s="32">
        <f t="shared" si="551"/>
        <v>7.4999999999999989E-3</v>
      </c>
      <c r="BR452" s="32">
        <f t="shared" si="551"/>
        <v>7.4999999999999989E-3</v>
      </c>
      <c r="BS452" s="32">
        <f t="shared" si="551"/>
        <v>7.4999999999999954E-3</v>
      </c>
    </row>
    <row r="454" spans="3:71" ht="15" thickBot="1">
      <c r="C454" s="28" t="s">
        <v>353</v>
      </c>
      <c r="D454" s="28"/>
      <c r="E454" s="28"/>
      <c r="F454" s="29"/>
      <c r="G454" s="28"/>
      <c r="H454" s="28"/>
      <c r="I454" s="28"/>
      <c r="J454" s="28"/>
      <c r="K454" s="78"/>
      <c r="L454" s="78"/>
      <c r="M454" s="78"/>
      <c r="N454" s="78"/>
      <c r="O454" s="7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</row>
    <row r="456" spans="3:71">
      <c r="F456" t="s">
        <v>342</v>
      </c>
      <c r="R456" s="35">
        <f>$O$336*Q158</f>
        <v>1721.8843453035261</v>
      </c>
      <c r="S456" s="35">
        <f t="shared" ref="S456:BS456" si="552">$O$336*R158</f>
        <v>1766.6305045835322</v>
      </c>
      <c r="T456" s="35">
        <f t="shared" si="552"/>
        <v>1800.4781343858149</v>
      </c>
      <c r="U456" s="35">
        <f t="shared" si="552"/>
        <v>1833.1585471346461</v>
      </c>
      <c r="V456" s="35">
        <f t="shared" si="552"/>
        <v>1866.3347911263982</v>
      </c>
      <c r="W456" s="35">
        <f t="shared" si="552"/>
        <v>1904.8683817424758</v>
      </c>
      <c r="X456" s="35">
        <f t="shared" si="552"/>
        <v>1948.0135372712045</v>
      </c>
      <c r="Y456" s="35">
        <f t="shared" si="552"/>
        <v>1996.4141195231111</v>
      </c>
      <c r="Z456" s="35">
        <f t="shared" si="552"/>
        <v>2072.9012554069668</v>
      </c>
      <c r="AA456" s="35">
        <f t="shared" si="552"/>
        <v>2160.6961546110983</v>
      </c>
      <c r="AB456" s="35">
        <f t="shared" si="552"/>
        <v>2256.0566118615379</v>
      </c>
      <c r="AC456" s="35">
        <f t="shared" si="552"/>
        <v>2401.2525757370026</v>
      </c>
      <c r="AD456" s="35">
        <f t="shared" si="552"/>
        <v>2559.669836287143</v>
      </c>
      <c r="AE456" s="35">
        <f t="shared" si="552"/>
        <v>2729.2599362791993</v>
      </c>
      <c r="AF456" s="35">
        <f t="shared" si="552"/>
        <v>2909.8705546686074</v>
      </c>
      <c r="AG456" s="35">
        <f t="shared" si="552"/>
        <v>3102.3131162882532</v>
      </c>
      <c r="AH456" s="35">
        <f t="shared" si="552"/>
        <v>3306.4586330110542</v>
      </c>
      <c r="AI456" s="35">
        <f t="shared" si="552"/>
        <v>3523.1382555869277</v>
      </c>
      <c r="AJ456" s="35">
        <f t="shared" si="552"/>
        <v>3752.8510217463913</v>
      </c>
      <c r="AK456" s="35">
        <f t="shared" si="552"/>
        <v>3996.2488640097954</v>
      </c>
      <c r="AL456" s="35">
        <f t="shared" si="552"/>
        <v>4254.0060492293915</v>
      </c>
      <c r="AM456" s="35">
        <f t="shared" si="552"/>
        <v>4525.9544783796046</v>
      </c>
      <c r="AN456" s="35">
        <f t="shared" si="552"/>
        <v>4812.6990789874799</v>
      </c>
      <c r="AO456" s="35">
        <f t="shared" si="552"/>
        <v>5114.8733212697261</v>
      </c>
      <c r="AP456" s="35">
        <f t="shared" si="552"/>
        <v>5433.1351624618983</v>
      </c>
      <c r="AQ456" s="35">
        <f t="shared" si="552"/>
        <v>5758.3961769677207</v>
      </c>
      <c r="AR456" s="35">
        <f t="shared" si="552"/>
        <v>6095.0834207158259</v>
      </c>
      <c r="AS456" s="35">
        <f t="shared" si="552"/>
        <v>6448.2599322663236</v>
      </c>
      <c r="AT456" s="35">
        <f t="shared" si="552"/>
        <v>6818.5132996207285</v>
      </c>
      <c r="AU456" s="35">
        <f t="shared" si="552"/>
        <v>7206.4345600338238</v>
      </c>
      <c r="AV456" s="35">
        <f t="shared" si="552"/>
        <v>7608.8790271412036</v>
      </c>
      <c r="AW456" s="35">
        <f t="shared" si="552"/>
        <v>8026.3442721963311</v>
      </c>
      <c r="AX456" s="35">
        <f t="shared" si="552"/>
        <v>8459.901004963891</v>
      </c>
      <c r="AY456" s="35">
        <f t="shared" si="552"/>
        <v>8910.1072976468113</v>
      </c>
      <c r="AZ456" s="35">
        <f t="shared" si="552"/>
        <v>9377.0596937832706</v>
      </c>
      <c r="BA456" s="35">
        <f t="shared" si="552"/>
        <v>9861.8587553894522</v>
      </c>
      <c r="BB456" s="35">
        <f t="shared" si="552"/>
        <v>10367.49487267911</v>
      </c>
      <c r="BC456" s="35">
        <f t="shared" si="552"/>
        <v>10897.189700824531</v>
      </c>
      <c r="BD456" s="35">
        <f t="shared" si="552"/>
        <v>11449.755076237207</v>
      </c>
      <c r="BE456" s="35">
        <f t="shared" si="552"/>
        <v>12026.449997691107</v>
      </c>
      <c r="BF456" s="35">
        <f t="shared" si="552"/>
        <v>12630.917700781978</v>
      </c>
      <c r="BG456" s="35">
        <f t="shared" si="552"/>
        <v>13264.294748563096</v>
      </c>
      <c r="BH456" s="35">
        <f t="shared" si="552"/>
        <v>13922.244820144837</v>
      </c>
      <c r="BI456" s="35">
        <f t="shared" si="552"/>
        <v>14606.044723894702</v>
      </c>
      <c r="BJ456" s="35">
        <f t="shared" si="552"/>
        <v>15316.231165725425</v>
      </c>
      <c r="BK456" s="35">
        <f t="shared" si="552"/>
        <v>16060.273620390313</v>
      </c>
      <c r="BL456" s="35">
        <f t="shared" si="552"/>
        <v>16843.383770365883</v>
      </c>
      <c r="BM456" s="35">
        <f t="shared" si="552"/>
        <v>17669.045875120275</v>
      </c>
      <c r="BN456" s="35">
        <f t="shared" si="552"/>
        <v>18538.399450006364</v>
      </c>
      <c r="BO456" s="35">
        <f t="shared" si="552"/>
        <v>19453.270745290731</v>
      </c>
      <c r="BP456" s="35">
        <f t="shared" si="552"/>
        <v>20418.961020759052</v>
      </c>
      <c r="BQ456" s="35">
        <f t="shared" si="552"/>
        <v>21427.390474741609</v>
      </c>
      <c r="BR456" s="35">
        <f t="shared" si="552"/>
        <v>22486.201235069078</v>
      </c>
      <c r="BS456" s="35">
        <f t="shared" si="552"/>
        <v>23598.554322522326</v>
      </c>
    </row>
    <row r="457" spans="3:71">
      <c r="F457" t="s">
        <v>343</v>
      </c>
      <c r="R457" s="35">
        <f>$O$335*Q158</f>
        <v>2582.8265179552891</v>
      </c>
      <c r="S457" s="35">
        <f t="shared" ref="S457:BS457" si="553">$O$335*R158</f>
        <v>2649.9457568752982</v>
      </c>
      <c r="T457" s="35">
        <f t="shared" si="553"/>
        <v>2700.7172015787219</v>
      </c>
      <c r="U457" s="35">
        <f t="shared" si="553"/>
        <v>2749.7378207019692</v>
      </c>
      <c r="V457" s="35">
        <f t="shared" si="553"/>
        <v>2799.5021866895968</v>
      </c>
      <c r="W457" s="35">
        <f t="shared" si="553"/>
        <v>2857.3025726137134</v>
      </c>
      <c r="X457" s="35">
        <f t="shared" si="553"/>
        <v>2922.0203059068067</v>
      </c>
      <c r="Y457" s="35">
        <f t="shared" si="553"/>
        <v>2994.6211792846666</v>
      </c>
      <c r="Z457" s="35">
        <f t="shared" si="553"/>
        <v>3109.3518831104502</v>
      </c>
      <c r="AA457" s="35">
        <f t="shared" si="553"/>
        <v>3241.0442319166473</v>
      </c>
      <c r="AB457" s="35">
        <f t="shared" si="553"/>
        <v>3384.0849177923064</v>
      </c>
      <c r="AC457" s="35">
        <f t="shared" si="553"/>
        <v>3601.8788636055037</v>
      </c>
      <c r="AD457" s="35">
        <f t="shared" si="553"/>
        <v>3839.5047544307145</v>
      </c>
      <c r="AE457" s="35">
        <f t="shared" si="553"/>
        <v>4093.8899044187988</v>
      </c>
      <c r="AF457" s="35">
        <f t="shared" si="553"/>
        <v>4364.8058320029104</v>
      </c>
      <c r="AG457" s="35">
        <f t="shared" si="553"/>
        <v>4653.4696744323792</v>
      </c>
      <c r="AH457" s="35">
        <f t="shared" si="553"/>
        <v>4959.6879495165813</v>
      </c>
      <c r="AI457" s="35">
        <f t="shared" si="553"/>
        <v>5284.7073833803915</v>
      </c>
      <c r="AJ457" s="35">
        <f t="shared" si="553"/>
        <v>5629.2765326195868</v>
      </c>
      <c r="AK457" s="35">
        <f t="shared" si="553"/>
        <v>5994.3732960146926</v>
      </c>
      <c r="AL457" s="35">
        <f t="shared" si="553"/>
        <v>6381.0090738440877</v>
      </c>
      <c r="AM457" s="35">
        <f t="shared" si="553"/>
        <v>6788.9317175694068</v>
      </c>
      <c r="AN457" s="35">
        <f t="shared" si="553"/>
        <v>7219.0486184812198</v>
      </c>
      <c r="AO457" s="35">
        <f t="shared" si="553"/>
        <v>7672.3099819045892</v>
      </c>
      <c r="AP457" s="35">
        <f t="shared" si="553"/>
        <v>8149.7027436928474</v>
      </c>
      <c r="AQ457" s="35">
        <f t="shared" si="553"/>
        <v>8637.5942654515802</v>
      </c>
      <c r="AR457" s="35">
        <f t="shared" si="553"/>
        <v>9142.6251310737389</v>
      </c>
      <c r="AS457" s="35">
        <f t="shared" si="553"/>
        <v>9672.3898983994841</v>
      </c>
      <c r="AT457" s="35">
        <f t="shared" si="553"/>
        <v>10227.769949431091</v>
      </c>
      <c r="AU457" s="35">
        <f t="shared" si="553"/>
        <v>10809.651840050734</v>
      </c>
      <c r="AV457" s="35">
        <f t="shared" si="553"/>
        <v>11413.318540711804</v>
      </c>
      <c r="AW457" s="35">
        <f t="shared" si="553"/>
        <v>12039.516408294496</v>
      </c>
      <c r="AX457" s="35">
        <f t="shared" si="553"/>
        <v>12689.851507445836</v>
      </c>
      <c r="AY457" s="35">
        <f t="shared" si="553"/>
        <v>13365.160946470214</v>
      </c>
      <c r="AZ457" s="35">
        <f t="shared" si="553"/>
        <v>14065.589540674904</v>
      </c>
      <c r="BA457" s="35">
        <f t="shared" si="553"/>
        <v>14792.788133084176</v>
      </c>
      <c r="BB457" s="35">
        <f t="shared" si="553"/>
        <v>15551.242309018662</v>
      </c>
      <c r="BC457" s="35">
        <f t="shared" si="553"/>
        <v>16345.784551236795</v>
      </c>
      <c r="BD457" s="35">
        <f t="shared" si="553"/>
        <v>17174.632614355807</v>
      </c>
      <c r="BE457" s="35">
        <f t="shared" si="553"/>
        <v>18039.674996536658</v>
      </c>
      <c r="BF457" s="35">
        <f t="shared" si="553"/>
        <v>18946.376551172965</v>
      </c>
      <c r="BG457" s="35">
        <f t="shared" si="553"/>
        <v>19896.442122844641</v>
      </c>
      <c r="BH457" s="35">
        <f t="shared" si="553"/>
        <v>20883.367230217253</v>
      </c>
      <c r="BI457" s="35">
        <f t="shared" si="553"/>
        <v>21909.067085842049</v>
      </c>
      <c r="BJ457" s="35">
        <f t="shared" si="553"/>
        <v>22974.346748588134</v>
      </c>
      <c r="BK457" s="35">
        <f t="shared" si="553"/>
        <v>24090.410430585467</v>
      </c>
      <c r="BL457" s="35">
        <f t="shared" si="553"/>
        <v>25265.075655548822</v>
      </c>
      <c r="BM457" s="35">
        <f t="shared" si="553"/>
        <v>26503.568812680409</v>
      </c>
      <c r="BN457" s="35">
        <f t="shared" si="553"/>
        <v>27807.599175009542</v>
      </c>
      <c r="BO457" s="35">
        <f t="shared" si="553"/>
        <v>29179.906117936091</v>
      </c>
      <c r="BP457" s="35">
        <f t="shared" si="553"/>
        <v>30628.441531138575</v>
      </c>
      <c r="BQ457" s="35">
        <f t="shared" si="553"/>
        <v>32141.085712112406</v>
      </c>
      <c r="BR457" s="35">
        <f t="shared" si="553"/>
        <v>33729.30185260361</v>
      </c>
      <c r="BS457" s="35">
        <f t="shared" si="553"/>
        <v>35397.831483783484</v>
      </c>
    </row>
    <row r="459" spans="3:71">
      <c r="F459" t="s">
        <v>344</v>
      </c>
      <c r="R459" s="35">
        <f>R457-S457</f>
        <v>-67.119238920009138</v>
      </c>
      <c r="S459" s="35">
        <f t="shared" ref="S459:BS459" si="554">S457-T457</f>
        <v>-50.77144470342364</v>
      </c>
      <c r="T459" s="35">
        <f t="shared" si="554"/>
        <v>-49.020619123247343</v>
      </c>
      <c r="U459" s="35">
        <f t="shared" si="554"/>
        <v>-49.764365987627571</v>
      </c>
      <c r="V459" s="35">
        <f t="shared" si="554"/>
        <v>-57.800385924116654</v>
      </c>
      <c r="W459" s="35">
        <f t="shared" si="554"/>
        <v>-64.717733293093261</v>
      </c>
      <c r="X459" s="35">
        <f t="shared" si="554"/>
        <v>-72.600873377859898</v>
      </c>
      <c r="Y459" s="35">
        <f t="shared" si="554"/>
        <v>-114.73070382578362</v>
      </c>
      <c r="Z459" s="35">
        <f t="shared" si="554"/>
        <v>-131.69234880619706</v>
      </c>
      <c r="AA459" s="35">
        <f t="shared" si="554"/>
        <v>-143.04068587565916</v>
      </c>
      <c r="AB459" s="35">
        <f t="shared" si="554"/>
        <v>-217.7939458131973</v>
      </c>
      <c r="AC459" s="35">
        <f t="shared" si="554"/>
        <v>-237.62589082521072</v>
      </c>
      <c r="AD459" s="35">
        <f t="shared" si="554"/>
        <v>-254.38514998808432</v>
      </c>
      <c r="AE459" s="35">
        <f t="shared" si="554"/>
        <v>-270.91592758411161</v>
      </c>
      <c r="AF459" s="35">
        <f t="shared" si="554"/>
        <v>-288.66384242946879</v>
      </c>
      <c r="AG459" s="35">
        <f t="shared" si="554"/>
        <v>-306.21827508420211</v>
      </c>
      <c r="AH459" s="35">
        <f t="shared" si="554"/>
        <v>-325.01943386381026</v>
      </c>
      <c r="AI459" s="35">
        <f t="shared" si="554"/>
        <v>-344.56914923919521</v>
      </c>
      <c r="AJ459" s="35">
        <f t="shared" si="554"/>
        <v>-365.09676339510588</v>
      </c>
      <c r="AK459" s="35">
        <f t="shared" si="554"/>
        <v>-386.63577782939501</v>
      </c>
      <c r="AL459" s="35">
        <f t="shared" si="554"/>
        <v>-407.92264372531918</v>
      </c>
      <c r="AM459" s="35">
        <f t="shared" si="554"/>
        <v>-430.11690091181299</v>
      </c>
      <c r="AN459" s="35">
        <f t="shared" si="554"/>
        <v>-453.2613634233694</v>
      </c>
      <c r="AO459" s="35">
        <f t="shared" si="554"/>
        <v>-477.39276178825821</v>
      </c>
      <c r="AP459" s="35">
        <f t="shared" si="554"/>
        <v>-487.89152175873278</v>
      </c>
      <c r="AQ459" s="35">
        <f t="shared" si="554"/>
        <v>-505.03086562215867</v>
      </c>
      <c r="AR459" s="35">
        <f t="shared" si="554"/>
        <v>-529.7647673257452</v>
      </c>
      <c r="AS459" s="35">
        <f t="shared" si="554"/>
        <v>-555.38005103160685</v>
      </c>
      <c r="AT459" s="35">
        <f t="shared" si="554"/>
        <v>-581.88189061964295</v>
      </c>
      <c r="AU459" s="35">
        <f t="shared" si="554"/>
        <v>-603.66670066106963</v>
      </c>
      <c r="AV459" s="35">
        <f t="shared" si="554"/>
        <v>-626.1978675826922</v>
      </c>
      <c r="AW459" s="35">
        <f t="shared" si="554"/>
        <v>-650.33509915133982</v>
      </c>
      <c r="AX459" s="35">
        <f t="shared" si="554"/>
        <v>-675.30943902437866</v>
      </c>
      <c r="AY459" s="35">
        <f t="shared" si="554"/>
        <v>-700.42859420468994</v>
      </c>
      <c r="AZ459" s="35">
        <f t="shared" si="554"/>
        <v>-727.19859240927144</v>
      </c>
      <c r="BA459" s="35">
        <f t="shared" si="554"/>
        <v>-758.45417593448656</v>
      </c>
      <c r="BB459" s="35">
        <f t="shared" si="554"/>
        <v>-794.54224221813274</v>
      </c>
      <c r="BC459" s="35">
        <f t="shared" si="554"/>
        <v>-828.84806311901229</v>
      </c>
      <c r="BD459" s="35">
        <f t="shared" si="554"/>
        <v>-865.04238218085084</v>
      </c>
      <c r="BE459" s="35">
        <f t="shared" si="554"/>
        <v>-906.70155463630726</v>
      </c>
      <c r="BF459" s="35">
        <f t="shared" si="554"/>
        <v>-950.06557167167557</v>
      </c>
      <c r="BG459" s="35">
        <f t="shared" si="554"/>
        <v>-986.92510737261182</v>
      </c>
      <c r="BH459" s="35">
        <f t="shared" si="554"/>
        <v>-1025.6998556247963</v>
      </c>
      <c r="BI459" s="35">
        <f t="shared" si="554"/>
        <v>-1065.2796627460848</v>
      </c>
      <c r="BJ459" s="35">
        <f t="shared" si="554"/>
        <v>-1116.0636819973333</v>
      </c>
      <c r="BK459" s="35">
        <f t="shared" si="554"/>
        <v>-1174.6652249633553</v>
      </c>
      <c r="BL459" s="35">
        <f t="shared" si="554"/>
        <v>-1238.4931571315865</v>
      </c>
      <c r="BM459" s="35">
        <f t="shared" si="554"/>
        <v>-1304.0303623291329</v>
      </c>
      <c r="BN459" s="35">
        <f t="shared" si="554"/>
        <v>-1372.3069429265488</v>
      </c>
      <c r="BO459" s="35">
        <f t="shared" si="554"/>
        <v>-1448.5354132024841</v>
      </c>
      <c r="BP459" s="35">
        <f t="shared" si="554"/>
        <v>-1512.6441809738317</v>
      </c>
      <c r="BQ459" s="35">
        <f t="shared" si="554"/>
        <v>-1588.216140491204</v>
      </c>
      <c r="BR459" s="35">
        <f t="shared" si="554"/>
        <v>-1668.5296311798738</v>
      </c>
      <c r="BS459" s="35">
        <f t="shared" si="554"/>
        <v>35397.831483783484</v>
      </c>
    </row>
    <row r="461" spans="3:71">
      <c r="F461" t="s">
        <v>346</v>
      </c>
      <c r="R461" s="35">
        <f>R405-R409-R342-R459</f>
        <v>78.312936644023551</v>
      </c>
      <c r="S461" s="35">
        <f t="shared" ref="S461:BS461" si="555">S405-S409-S342-S459</f>
        <v>121.56592910726242</v>
      </c>
      <c r="T461" s="35">
        <f t="shared" si="555"/>
        <v>120.18950408072195</v>
      </c>
      <c r="U461" s="35">
        <f t="shared" si="555"/>
        <v>119.8247999794839</v>
      </c>
      <c r="V461" s="35">
        <f t="shared" si="555"/>
        <v>106.00859956969992</v>
      </c>
      <c r="W461" s="35">
        <f t="shared" si="555"/>
        <v>104.6237102978253</v>
      </c>
      <c r="X461" s="35">
        <f t="shared" si="555"/>
        <v>101.99372741558429</v>
      </c>
      <c r="Y461" s="35">
        <f t="shared" si="555"/>
        <v>67.382497263559927</v>
      </c>
      <c r="Z461" s="35">
        <f t="shared" si="555"/>
        <v>58.614321559063256</v>
      </c>
      <c r="AA461" s="35">
        <f t="shared" si="555"/>
        <v>55.254843701044564</v>
      </c>
      <c r="AB461" s="35">
        <f t="shared" si="555"/>
        <v>8.2669367634827609</v>
      </c>
      <c r="AC461" s="35">
        <f t="shared" si="555"/>
        <v>3.4229915936265058</v>
      </c>
      <c r="AD461" s="35">
        <f t="shared" si="555"/>
        <v>1.5459323806193197</v>
      </c>
      <c r="AE461" s="35">
        <f t="shared" si="555"/>
        <v>0.50605533513169121</v>
      </c>
      <c r="AF461" s="35">
        <f t="shared" si="555"/>
        <v>-0.72594624051100709</v>
      </c>
      <c r="AG461" s="35">
        <f t="shared" si="555"/>
        <v>-1.1057988658352542</v>
      </c>
      <c r="AH461" s="35">
        <f t="shared" si="555"/>
        <v>-1.6575914745017144</v>
      </c>
      <c r="AI461" s="35">
        <f t="shared" si="555"/>
        <v>-1.9799045863559854</v>
      </c>
      <c r="AJ461" s="35">
        <f t="shared" si="555"/>
        <v>-2.2046496857736884</v>
      </c>
      <c r="AK461" s="35">
        <f t="shared" si="555"/>
        <v>-2.3163744413274117</v>
      </c>
      <c r="AL461" s="35">
        <f t="shared" si="555"/>
        <v>-1.3827884972171205</v>
      </c>
      <c r="AM461" s="35">
        <f t="shared" si="555"/>
        <v>-0.2321963354168588</v>
      </c>
      <c r="AN461" s="35">
        <f t="shared" si="555"/>
        <v>1.1414835799596403</v>
      </c>
      <c r="AO461" s="35">
        <f t="shared" si="555"/>
        <v>2.7503342929825294</v>
      </c>
      <c r="AP461" s="35">
        <f t="shared" si="555"/>
        <v>14.952812744051073</v>
      </c>
      <c r="AQ461" s="35">
        <f t="shared" si="555"/>
        <v>22.896883358142986</v>
      </c>
      <c r="AR461" s="35">
        <f t="shared" si="555"/>
        <v>26.173748756080613</v>
      </c>
      <c r="AS461" s="35">
        <f t="shared" si="555"/>
        <v>29.824322001980818</v>
      </c>
      <c r="AT461" s="35">
        <f t="shared" si="555"/>
        <v>33.880236741409135</v>
      </c>
      <c r="AU461" s="35">
        <f t="shared" si="555"/>
        <v>42.332185384394734</v>
      </c>
      <c r="AV461" s="35">
        <f t="shared" si="555"/>
        <v>51.136350747980259</v>
      </c>
      <c r="AW461" s="35">
        <f t="shared" si="555"/>
        <v>59.715843440719482</v>
      </c>
      <c r="AX461" s="35">
        <f t="shared" si="555"/>
        <v>68.677567670952044</v>
      </c>
      <c r="AY461" s="35">
        <f t="shared" si="555"/>
        <v>78.543708162024359</v>
      </c>
      <c r="AZ461" s="35">
        <f t="shared" si="555"/>
        <v>88.25724565060159</v>
      </c>
      <c r="BA461" s="35">
        <f t="shared" si="555"/>
        <v>95.883267844329566</v>
      </c>
      <c r="BB461" s="35">
        <f t="shared" si="555"/>
        <v>101.355719729969</v>
      </c>
      <c r="BC461" s="35">
        <f t="shared" si="555"/>
        <v>109.53610751885913</v>
      </c>
      <c r="BD461" s="35">
        <f t="shared" si="555"/>
        <v>117.76278422622158</v>
      </c>
      <c r="BE461" s="35">
        <f t="shared" si="555"/>
        <v>123.58685968114446</v>
      </c>
      <c r="BF461" s="35">
        <f t="shared" si="555"/>
        <v>129.88007092943758</v>
      </c>
      <c r="BG461" s="35">
        <f t="shared" si="555"/>
        <v>142.50495187527315</v>
      </c>
      <c r="BH461" s="35">
        <f t="shared" si="555"/>
        <v>155.25991578852222</v>
      </c>
      <c r="BI461" s="35">
        <f t="shared" si="555"/>
        <v>169.00504771946328</v>
      </c>
      <c r="BJ461" s="35">
        <f t="shared" si="555"/>
        <v>176.43259022805591</v>
      </c>
      <c r="BK461" s="35">
        <f t="shared" si="555"/>
        <v>180.37928147141815</v>
      </c>
      <c r="BL461" s="35">
        <f t="shared" si="555"/>
        <v>182.98551375299849</v>
      </c>
      <c r="BM461" s="35">
        <f t="shared" si="555"/>
        <v>186.94212133828205</v>
      </c>
      <c r="BN461" s="35">
        <f t="shared" si="555"/>
        <v>196.23932986743785</v>
      </c>
      <c r="BO461" s="35">
        <f t="shared" si="555"/>
        <v>216.13054707972128</v>
      </c>
      <c r="BP461" s="35">
        <f t="shared" si="555"/>
        <v>232.32913023613673</v>
      </c>
      <c r="BQ461" s="35">
        <f t="shared" si="555"/>
        <v>240.69587911401277</v>
      </c>
      <c r="BR461" s="35">
        <f t="shared" si="555"/>
        <v>248.56787268990161</v>
      </c>
      <c r="BS461" s="35">
        <f t="shared" si="555"/>
        <v>-36895.834156271201</v>
      </c>
    </row>
    <row r="462" spans="3:71">
      <c r="F462" t="s">
        <v>347</v>
      </c>
      <c r="R462" s="35">
        <f>R461-R355</f>
        <v>63.375766385820583</v>
      </c>
      <c r="S462" s="35">
        <f t="shared" ref="S462:BS462" si="556">S461-S355</f>
        <v>103.40470719084526</v>
      </c>
      <c r="T462" s="35">
        <f t="shared" si="556"/>
        <v>99.81940813348217</v>
      </c>
      <c r="U462" s="35">
        <f t="shared" si="556"/>
        <v>99.74184692497947</v>
      </c>
      <c r="V462" s="35">
        <f t="shared" si="556"/>
        <v>71.385656601672537</v>
      </c>
      <c r="W462" s="35">
        <f t="shared" si="556"/>
        <v>68.033969430360031</v>
      </c>
      <c r="X462" s="35">
        <f t="shared" si="556"/>
        <v>65.418187740854975</v>
      </c>
      <c r="Y462" s="35">
        <f t="shared" si="556"/>
        <v>49.949424388467826</v>
      </c>
      <c r="Z462" s="35">
        <f t="shared" si="556"/>
        <v>45.206973153694733</v>
      </c>
      <c r="AA462" s="35">
        <f t="shared" si="556"/>
        <v>44.049174277219215</v>
      </c>
      <c r="AB462" s="35">
        <f t="shared" si="556"/>
        <v>8.2669367634827609</v>
      </c>
      <c r="AC462" s="35">
        <f t="shared" si="556"/>
        <v>3.4229915936265058</v>
      </c>
      <c r="AD462" s="35">
        <f t="shared" si="556"/>
        <v>1.5459323806193197</v>
      </c>
      <c r="AE462" s="35">
        <f t="shared" si="556"/>
        <v>0.50605533513169121</v>
      </c>
      <c r="AF462" s="35">
        <f t="shared" si="556"/>
        <v>-0.72594624051100709</v>
      </c>
      <c r="AG462" s="35">
        <f t="shared" si="556"/>
        <v>-1.1057988658352542</v>
      </c>
      <c r="AH462" s="35">
        <f t="shared" si="556"/>
        <v>-1.6575914745017144</v>
      </c>
      <c r="AI462" s="35">
        <f t="shared" si="556"/>
        <v>-1.9799045863559854</v>
      </c>
      <c r="AJ462" s="35">
        <f t="shared" si="556"/>
        <v>-2.2046496857736884</v>
      </c>
      <c r="AK462" s="35">
        <f t="shared" si="556"/>
        <v>-2.3163744413274117</v>
      </c>
      <c r="AL462" s="35">
        <f t="shared" si="556"/>
        <v>-1.3827884972171205</v>
      </c>
      <c r="AM462" s="35">
        <f t="shared" si="556"/>
        <v>-0.2321963354168588</v>
      </c>
      <c r="AN462" s="35">
        <f t="shared" si="556"/>
        <v>1.1414835799596403</v>
      </c>
      <c r="AO462" s="35">
        <f t="shared" si="556"/>
        <v>2.7503342929825294</v>
      </c>
      <c r="AP462" s="35">
        <f t="shared" si="556"/>
        <v>14.952812744051073</v>
      </c>
      <c r="AQ462" s="35">
        <f t="shared" si="556"/>
        <v>22.896883358142986</v>
      </c>
      <c r="AR462" s="35">
        <f t="shared" si="556"/>
        <v>26.173748756080613</v>
      </c>
      <c r="AS462" s="35">
        <f t="shared" si="556"/>
        <v>29.824322001980818</v>
      </c>
      <c r="AT462" s="35">
        <f t="shared" si="556"/>
        <v>33.880236741409135</v>
      </c>
      <c r="AU462" s="35">
        <f t="shared" si="556"/>
        <v>42.332185384394734</v>
      </c>
      <c r="AV462" s="35">
        <f t="shared" si="556"/>
        <v>51.136350747980259</v>
      </c>
      <c r="AW462" s="35">
        <f t="shared" si="556"/>
        <v>59.715843440719482</v>
      </c>
      <c r="AX462" s="35">
        <f t="shared" si="556"/>
        <v>68.677567670952044</v>
      </c>
      <c r="AY462" s="35">
        <f t="shared" si="556"/>
        <v>78.543708162024359</v>
      </c>
      <c r="AZ462" s="35">
        <f t="shared" si="556"/>
        <v>88.25724565060159</v>
      </c>
      <c r="BA462" s="35">
        <f t="shared" si="556"/>
        <v>95.883267844329566</v>
      </c>
      <c r="BB462" s="35">
        <f t="shared" si="556"/>
        <v>56.285464470012833</v>
      </c>
      <c r="BC462" s="35">
        <f t="shared" si="556"/>
        <v>55.558571654469738</v>
      </c>
      <c r="BD462" s="35">
        <f t="shared" si="556"/>
        <v>57.875949298771047</v>
      </c>
      <c r="BE462" s="35">
        <f t="shared" si="556"/>
        <v>59.42228540770553</v>
      </c>
      <c r="BF462" s="35">
        <f t="shared" si="556"/>
        <v>61.883624649838836</v>
      </c>
      <c r="BG462" s="35">
        <f t="shared" si="556"/>
        <v>66.025088622729825</v>
      </c>
      <c r="BH462" s="35">
        <f t="shared" si="556"/>
        <v>71.010448304829978</v>
      </c>
      <c r="BI462" s="35">
        <f t="shared" si="556"/>
        <v>76.540061845053174</v>
      </c>
      <c r="BJ462" s="35">
        <f t="shared" si="556"/>
        <v>79.584917774177171</v>
      </c>
      <c r="BK462" s="35">
        <f t="shared" si="556"/>
        <v>82.195227827818286</v>
      </c>
      <c r="BL462" s="35">
        <f t="shared" si="556"/>
        <v>83.552568238553974</v>
      </c>
      <c r="BM462" s="35">
        <f t="shared" si="556"/>
        <v>85.923506082884117</v>
      </c>
      <c r="BN462" s="35">
        <f t="shared" si="556"/>
        <v>92.5326510197131</v>
      </c>
      <c r="BO462" s="35">
        <f t="shared" si="556"/>
        <v>107.80987219427139</v>
      </c>
      <c r="BP462" s="35">
        <f t="shared" si="556"/>
        <v>114.99598206686015</v>
      </c>
      <c r="BQ462" s="35">
        <f t="shared" si="556"/>
        <v>119.68889063878505</v>
      </c>
      <c r="BR462" s="35">
        <f t="shared" si="556"/>
        <v>124.17946541444003</v>
      </c>
      <c r="BS462" s="35">
        <f t="shared" si="556"/>
        <v>-37023.295517008526</v>
      </c>
    </row>
    <row r="463" spans="3:71">
      <c r="F463" t="s">
        <v>348</v>
      </c>
      <c r="R463" s="35">
        <f>R462+R414</f>
        <v>72.114010986869317</v>
      </c>
      <c r="S463" s="35">
        <f t="shared" ref="S463:BS463" si="557">S462+S414</f>
        <v>114.02902201194931</v>
      </c>
      <c r="T463" s="35">
        <f t="shared" si="557"/>
        <v>111.73591426261743</v>
      </c>
      <c r="U463" s="35">
        <f t="shared" si="557"/>
        <v>111.49037446186456</v>
      </c>
      <c r="V463" s="35">
        <f t="shared" si="557"/>
        <v>91.640078237968552</v>
      </c>
      <c r="W463" s="35">
        <f t="shared" si="557"/>
        <v>89.438967837827207</v>
      </c>
      <c r="X463" s="35">
        <f t="shared" si="557"/>
        <v>86.814878450571641</v>
      </c>
      <c r="Y463" s="35">
        <f t="shared" si="557"/>
        <v>60.147772020396708</v>
      </c>
      <c r="Z463" s="35">
        <f t="shared" si="557"/>
        <v>53.050271970835304</v>
      </c>
      <c r="AA463" s="35">
        <f t="shared" si="557"/>
        <v>50.604490890157045</v>
      </c>
      <c r="AB463" s="35">
        <f t="shared" si="557"/>
        <v>8.2669367634827609</v>
      </c>
      <c r="AC463" s="35">
        <f t="shared" si="557"/>
        <v>3.4229915936265058</v>
      </c>
      <c r="AD463" s="35">
        <f t="shared" si="557"/>
        <v>1.5459323806193197</v>
      </c>
      <c r="AE463" s="35">
        <f t="shared" si="557"/>
        <v>0.50605533513169121</v>
      </c>
      <c r="AF463" s="35">
        <f t="shared" si="557"/>
        <v>-0.72594624051100709</v>
      </c>
      <c r="AG463" s="35">
        <f t="shared" si="557"/>
        <v>-1.1057988658352542</v>
      </c>
      <c r="AH463" s="35">
        <f t="shared" si="557"/>
        <v>-1.6575914745017144</v>
      </c>
      <c r="AI463" s="35">
        <f t="shared" si="557"/>
        <v>-1.9799045863559854</v>
      </c>
      <c r="AJ463" s="35">
        <f t="shared" si="557"/>
        <v>-2.2046496857736884</v>
      </c>
      <c r="AK463" s="35">
        <f t="shared" si="557"/>
        <v>-2.3163744413274117</v>
      </c>
      <c r="AL463" s="35">
        <f t="shared" si="557"/>
        <v>-1.3827884972171205</v>
      </c>
      <c r="AM463" s="35">
        <f t="shared" si="557"/>
        <v>-0.2321963354168588</v>
      </c>
      <c r="AN463" s="35">
        <f t="shared" si="557"/>
        <v>1.1414835799596403</v>
      </c>
      <c r="AO463" s="35">
        <f t="shared" si="557"/>
        <v>2.7503342929825294</v>
      </c>
      <c r="AP463" s="35">
        <f t="shared" si="557"/>
        <v>14.952812744051073</v>
      </c>
      <c r="AQ463" s="35">
        <f t="shared" si="557"/>
        <v>22.896883358142986</v>
      </c>
      <c r="AR463" s="35">
        <f t="shared" si="557"/>
        <v>26.173748756080613</v>
      </c>
      <c r="AS463" s="35">
        <f t="shared" si="557"/>
        <v>29.824322001980818</v>
      </c>
      <c r="AT463" s="35">
        <f t="shared" si="557"/>
        <v>33.880236741409135</v>
      </c>
      <c r="AU463" s="35">
        <f t="shared" si="557"/>
        <v>42.332185384394734</v>
      </c>
      <c r="AV463" s="35">
        <f t="shared" si="557"/>
        <v>51.136350747980259</v>
      </c>
      <c r="AW463" s="35">
        <f t="shared" si="557"/>
        <v>59.715843440719482</v>
      </c>
      <c r="AX463" s="35">
        <f t="shared" si="557"/>
        <v>68.677567670952044</v>
      </c>
      <c r="AY463" s="35">
        <f t="shared" si="557"/>
        <v>78.543708162024359</v>
      </c>
      <c r="AZ463" s="35">
        <f t="shared" si="557"/>
        <v>88.25724565060159</v>
      </c>
      <c r="BA463" s="35">
        <f t="shared" si="557"/>
        <v>95.883267844329566</v>
      </c>
      <c r="BB463" s="35">
        <f t="shared" si="557"/>
        <v>82.651563797087192</v>
      </c>
      <c r="BC463" s="35">
        <f t="shared" si="557"/>
        <v>87.135430135137526</v>
      </c>
      <c r="BD463" s="35">
        <f t="shared" si="557"/>
        <v>92.909747731329617</v>
      </c>
      <c r="BE463" s="35">
        <f t="shared" si="557"/>
        <v>96.958561357667293</v>
      </c>
      <c r="BF463" s="35">
        <f t="shared" si="557"/>
        <v>101.66154572340409</v>
      </c>
      <c r="BG463" s="35">
        <f t="shared" si="557"/>
        <v>110.76580862546767</v>
      </c>
      <c r="BH463" s="35">
        <f t="shared" si="557"/>
        <v>120.29638678278994</v>
      </c>
      <c r="BI463" s="35">
        <f t="shared" si="557"/>
        <v>130.63207858158307</v>
      </c>
      <c r="BJ463" s="35">
        <f t="shared" si="557"/>
        <v>136.24080615969623</v>
      </c>
      <c r="BK463" s="35">
        <f t="shared" si="557"/>
        <v>139.63289920932419</v>
      </c>
      <c r="BL463" s="35">
        <f t="shared" si="557"/>
        <v>141.720841364504</v>
      </c>
      <c r="BM463" s="35">
        <f t="shared" si="557"/>
        <v>145.0193960072919</v>
      </c>
      <c r="BN463" s="35">
        <f t="shared" si="557"/>
        <v>153.20105814563209</v>
      </c>
      <c r="BO463" s="35">
        <f t="shared" si="557"/>
        <v>171.17746700225962</v>
      </c>
      <c r="BP463" s="35">
        <f t="shared" si="557"/>
        <v>183.63587374588695</v>
      </c>
      <c r="BQ463" s="35">
        <f t="shared" si="557"/>
        <v>190.47797889679333</v>
      </c>
      <c r="BR463" s="35">
        <f t="shared" si="557"/>
        <v>196.94668367058489</v>
      </c>
      <c r="BS463" s="35">
        <f t="shared" si="557"/>
        <v>-36948.730620977192</v>
      </c>
    </row>
    <row r="465" spans="6:71">
      <c r="F465" t="s">
        <v>349</v>
      </c>
      <c r="R465" s="35">
        <f>R463+R409-R157+R459</f>
        <v>116.86017026687563</v>
      </c>
      <c r="S465" s="35">
        <f t="shared" ref="S465:BS465" si="558">S463+S409-S157+S459</f>
        <v>147.87665181423228</v>
      </c>
      <c r="T465" s="35">
        <f t="shared" si="558"/>
        <v>144.41632701144871</v>
      </c>
      <c r="U465" s="35">
        <f t="shared" si="558"/>
        <v>144.66661845361523</v>
      </c>
      <c r="V465" s="35">
        <f t="shared" si="558"/>
        <v>130.17366885404556</v>
      </c>
      <c r="W465" s="35">
        <f t="shared" si="558"/>
        <v>132.58412336655618</v>
      </c>
      <c r="X465" s="35">
        <f t="shared" si="558"/>
        <v>135.21546070247737</v>
      </c>
      <c r="Y465" s="35">
        <f t="shared" si="558"/>
        <v>136.63490790425197</v>
      </c>
      <c r="Z465" s="35">
        <f t="shared" si="558"/>
        <v>140.84517117496563</v>
      </c>
      <c r="AA465" s="35">
        <f t="shared" si="558"/>
        <v>145.9649481405956</v>
      </c>
      <c r="AB465" s="35">
        <f t="shared" si="558"/>
        <v>153.46290063894639</v>
      </c>
      <c r="AC465" s="35">
        <f t="shared" si="558"/>
        <v>161.84025214376641</v>
      </c>
      <c r="AD465" s="35">
        <f t="shared" si="558"/>
        <v>171.13603237267557</v>
      </c>
      <c r="AE465" s="35">
        <f t="shared" si="558"/>
        <v>181.11667372454019</v>
      </c>
      <c r="AF465" s="35">
        <f t="shared" si="558"/>
        <v>191.71661537913599</v>
      </c>
      <c r="AG465" s="35">
        <f t="shared" si="558"/>
        <v>203.03971785696535</v>
      </c>
      <c r="AH465" s="35">
        <f t="shared" si="558"/>
        <v>215.0220311013727</v>
      </c>
      <c r="AI465" s="35">
        <f t="shared" si="558"/>
        <v>227.7328615731069</v>
      </c>
      <c r="AJ465" s="35">
        <f t="shared" si="558"/>
        <v>241.19319257763073</v>
      </c>
      <c r="AK465" s="35">
        <f t="shared" si="558"/>
        <v>255.44081077826877</v>
      </c>
      <c r="AL465" s="35">
        <f t="shared" si="558"/>
        <v>270.56564065299608</v>
      </c>
      <c r="AM465" s="35">
        <f t="shared" si="558"/>
        <v>286.51240427245853</v>
      </c>
      <c r="AN465" s="35">
        <f t="shared" si="558"/>
        <v>303.31572586220636</v>
      </c>
      <c r="AO465" s="35">
        <f t="shared" si="558"/>
        <v>321.0121754851541</v>
      </c>
      <c r="AP465" s="35">
        <f t="shared" si="558"/>
        <v>340.2138272498737</v>
      </c>
      <c r="AQ465" s="35">
        <f t="shared" si="558"/>
        <v>359.58412710624771</v>
      </c>
      <c r="AR465" s="35">
        <f t="shared" si="558"/>
        <v>379.35026030657809</v>
      </c>
      <c r="AS465" s="35">
        <f t="shared" si="558"/>
        <v>400.07768935638433</v>
      </c>
      <c r="AT465" s="35">
        <f t="shared" si="558"/>
        <v>421.80149715450159</v>
      </c>
      <c r="AU465" s="35">
        <f t="shared" si="558"/>
        <v>444.77665249177358</v>
      </c>
      <c r="AV465" s="35">
        <f t="shared" si="558"/>
        <v>468.60159580310255</v>
      </c>
      <c r="AW465" s="35">
        <f t="shared" si="558"/>
        <v>493.27257620828095</v>
      </c>
      <c r="AX465" s="35">
        <f t="shared" si="558"/>
        <v>518.8838603538718</v>
      </c>
      <c r="AY465" s="35">
        <f t="shared" si="558"/>
        <v>545.49610429848281</v>
      </c>
      <c r="AZ465" s="35">
        <f t="shared" si="558"/>
        <v>573.05630725678384</v>
      </c>
      <c r="BA465" s="35">
        <f t="shared" si="558"/>
        <v>601.51938513398181</v>
      </c>
      <c r="BB465" s="35">
        <f t="shared" si="558"/>
        <v>612.34639194251054</v>
      </c>
      <c r="BC465" s="35">
        <f t="shared" si="558"/>
        <v>639.70080554782135</v>
      </c>
      <c r="BD465" s="35">
        <f t="shared" si="558"/>
        <v>669.60466918522661</v>
      </c>
      <c r="BE465" s="35">
        <f t="shared" si="558"/>
        <v>701.42626444853522</v>
      </c>
      <c r="BF465" s="35">
        <f t="shared" si="558"/>
        <v>735.03859350452331</v>
      </c>
      <c r="BG465" s="35">
        <f t="shared" si="558"/>
        <v>768.71588020720606</v>
      </c>
      <c r="BH465" s="35">
        <f t="shared" si="558"/>
        <v>804.09629053264825</v>
      </c>
      <c r="BI465" s="35">
        <f t="shared" si="558"/>
        <v>840.8185204123165</v>
      </c>
      <c r="BJ465" s="35">
        <f t="shared" si="558"/>
        <v>880.28326082458352</v>
      </c>
      <c r="BK465" s="35">
        <f t="shared" si="558"/>
        <v>922.74304918489406</v>
      </c>
      <c r="BL465" s="35">
        <f t="shared" si="558"/>
        <v>967.38294611890842</v>
      </c>
      <c r="BM465" s="35">
        <f t="shared" si="558"/>
        <v>1014.3729708933702</v>
      </c>
      <c r="BN465" s="35">
        <f t="shared" si="558"/>
        <v>1068.0723534299941</v>
      </c>
      <c r="BO465" s="35">
        <f t="shared" si="558"/>
        <v>1136.8677424705702</v>
      </c>
      <c r="BP465" s="35">
        <f t="shared" si="558"/>
        <v>1192.0653277284455</v>
      </c>
      <c r="BQ465" s="35">
        <f t="shared" si="558"/>
        <v>1249.2887392242574</v>
      </c>
      <c r="BR465" s="35">
        <f t="shared" si="558"/>
        <v>1309.2997711238354</v>
      </c>
      <c r="BS465" s="35">
        <f t="shared" si="558"/>
        <v>1372.2718326893591</v>
      </c>
    </row>
    <row r="466" spans="6:71">
      <c r="F466" t="s">
        <v>350</v>
      </c>
      <c r="R466" s="32">
        <f>R465/R456</f>
        <v>6.786760712797818E-2</v>
      </c>
      <c r="S466" s="32">
        <f t="shared" ref="S466:BS466" si="559">S465/S456</f>
        <v>8.3705478553984844E-2</v>
      </c>
      <c r="T466" s="32">
        <f t="shared" si="559"/>
        <v>8.020998658820841E-2</v>
      </c>
      <c r="U466" s="32">
        <f t="shared" si="559"/>
        <v>7.8916588354967537E-2</v>
      </c>
      <c r="V466" s="32">
        <f t="shared" si="559"/>
        <v>6.9748294610894115E-2</v>
      </c>
      <c r="W466" s="32">
        <f t="shared" si="559"/>
        <v>6.9602773943507334E-2</v>
      </c>
      <c r="X466" s="32">
        <f t="shared" si="559"/>
        <v>6.9411971793526886E-2</v>
      </c>
      <c r="Y466" s="32">
        <f t="shared" si="559"/>
        <v>6.8440163074427823E-2</v>
      </c>
      <c r="Z466" s="32">
        <f t="shared" si="559"/>
        <v>6.7945914359202747E-2</v>
      </c>
      <c r="AA466" s="32">
        <f t="shared" si="559"/>
        <v>6.7554592453499179E-2</v>
      </c>
      <c r="AB466" s="32">
        <f t="shared" si="559"/>
        <v>6.8022628435870536E-2</v>
      </c>
      <c r="AC466" s="32">
        <f t="shared" si="559"/>
        <v>6.7398262797945654E-2</v>
      </c>
      <c r="AD466" s="32">
        <f t="shared" si="559"/>
        <v>6.6858635417180262E-2</v>
      </c>
      <c r="AE466" s="32">
        <f t="shared" si="559"/>
        <v>6.6361093466039217E-2</v>
      </c>
      <c r="AF466" s="32">
        <f t="shared" si="559"/>
        <v>6.5884929166881712E-2</v>
      </c>
      <c r="AG466" s="32">
        <f t="shared" si="559"/>
        <v>6.5447848184934723E-2</v>
      </c>
      <c r="AH466" s="32">
        <f t="shared" si="559"/>
        <v>6.5030915238023443E-2</v>
      </c>
      <c r="AI466" s="32">
        <f t="shared" si="559"/>
        <v>6.4639206597121857E-2</v>
      </c>
      <c r="AJ466" s="32">
        <f t="shared" si="559"/>
        <v>6.4269322491088743E-2</v>
      </c>
      <c r="AK466" s="32">
        <f t="shared" si="559"/>
        <v>6.3920145984592683E-2</v>
      </c>
      <c r="AL466" s="32">
        <f t="shared" si="559"/>
        <v>6.3602551929141882E-2</v>
      </c>
      <c r="AM466" s="32">
        <f t="shared" si="559"/>
        <v>6.3304305344015863E-2</v>
      </c>
      <c r="AN466" s="32">
        <f t="shared" si="559"/>
        <v>6.3024037215727913E-2</v>
      </c>
      <c r="AO466" s="32">
        <f t="shared" si="559"/>
        <v>6.2760532924687445E-2</v>
      </c>
      <c r="AP466" s="32">
        <f t="shared" si="559"/>
        <v>6.2618325713751199E-2</v>
      </c>
      <c r="AQ466" s="32">
        <f t="shared" si="559"/>
        <v>6.2445187176336132E-2</v>
      </c>
      <c r="AR466" s="32">
        <f t="shared" si="559"/>
        <v>6.22387314695729E-2</v>
      </c>
      <c r="AS466" s="32">
        <f t="shared" si="559"/>
        <v>6.2044286917536197E-2</v>
      </c>
      <c r="AT466" s="32">
        <f t="shared" si="559"/>
        <v>6.186121205893428E-2</v>
      </c>
      <c r="AU466" s="32">
        <f t="shared" si="559"/>
        <v>6.1719377146427036E-2</v>
      </c>
      <c r="AV466" s="32">
        <f t="shared" si="559"/>
        <v>6.1586154035513013E-2</v>
      </c>
      <c r="AW466" s="32">
        <f t="shared" si="559"/>
        <v>6.1456693044802786E-2</v>
      </c>
      <c r="AX466" s="32">
        <f t="shared" si="559"/>
        <v>6.1334507348184568E-2</v>
      </c>
      <c r="AY466" s="32">
        <f t="shared" si="559"/>
        <v>6.1222170067755537E-2</v>
      </c>
      <c r="AZ466" s="32">
        <f t="shared" si="559"/>
        <v>6.1112579632686376E-2</v>
      </c>
      <c r="BA466" s="32">
        <f t="shared" si="559"/>
        <v>6.0994524465811759E-2</v>
      </c>
      <c r="BB466" s="32">
        <f t="shared" si="559"/>
        <v>5.9064065086368488E-2</v>
      </c>
      <c r="BC466" s="32">
        <f t="shared" si="559"/>
        <v>5.8703282507729375E-2</v>
      </c>
      <c r="BD466" s="32">
        <f t="shared" si="559"/>
        <v>5.8482008106437361E-2</v>
      </c>
      <c r="BE466" s="32">
        <f t="shared" si="559"/>
        <v>5.832363370597294E-2</v>
      </c>
      <c r="BF466" s="32">
        <f t="shared" si="559"/>
        <v>5.819360167781136E-2</v>
      </c>
      <c r="BG466" s="32">
        <f t="shared" si="559"/>
        <v>5.7953769482578792E-2</v>
      </c>
      <c r="BH466" s="32">
        <f t="shared" si="559"/>
        <v>5.7756224008441409E-2</v>
      </c>
      <c r="BI466" s="32">
        <f t="shared" si="559"/>
        <v>5.7566475819205369E-2</v>
      </c>
      <c r="BJ466" s="32">
        <f t="shared" si="559"/>
        <v>5.7473881877316946E-2</v>
      </c>
      <c r="BK466" s="32">
        <f t="shared" si="559"/>
        <v>5.7455001763691532E-2</v>
      </c>
      <c r="BL466" s="32">
        <f t="shared" si="559"/>
        <v>5.7434002532253309E-2</v>
      </c>
      <c r="BM466" s="32">
        <f t="shared" si="559"/>
        <v>5.7409606498430424E-2</v>
      </c>
      <c r="BN466" s="32">
        <f t="shared" si="559"/>
        <v>5.7614054347589726E-2</v>
      </c>
      <c r="BO466" s="32">
        <f t="shared" si="559"/>
        <v>5.8440956143366501E-2</v>
      </c>
      <c r="BP466" s="32">
        <f t="shared" si="559"/>
        <v>5.838031261808696E-2</v>
      </c>
      <c r="BQ466" s="32">
        <f t="shared" si="559"/>
        <v>5.8303354330379441E-2</v>
      </c>
      <c r="BR466" s="32">
        <f t="shared" si="559"/>
        <v>5.8226810186234337E-2</v>
      </c>
      <c r="BS466" s="32">
        <f t="shared" si="559"/>
        <v>5.81506737207063E-2</v>
      </c>
    </row>
  </sheetData>
  <phoneticPr fontId="30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29410b7-9b0d-4415-a3b1-4f149beb71b6" xsi:nil="true"/>
    <lcf76f155ced4ddcb4097134ff3c332f xmlns="0c4cdf65-691b-440a-8718-c7c263761dd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D85E06B558CC4D97B204BB23E08B8B" ma:contentTypeVersion="13" ma:contentTypeDescription="Create a new document." ma:contentTypeScope="" ma:versionID="d31009a642b41e3eeb9f5ec3af3d481d">
  <xsd:schema xmlns:xsd="http://www.w3.org/2001/XMLSchema" xmlns:xs="http://www.w3.org/2001/XMLSchema" xmlns:p="http://schemas.microsoft.com/office/2006/metadata/properties" xmlns:ns2="0c4cdf65-691b-440a-8718-c7c263761dd7" xmlns:ns3="529410b7-9b0d-4415-a3b1-4f149beb71b6" targetNamespace="http://schemas.microsoft.com/office/2006/metadata/properties" ma:root="true" ma:fieldsID="912ff58500c113b495bb66e9e7f95083" ns2:_="" ns3:_="">
    <xsd:import namespace="0c4cdf65-691b-440a-8718-c7c263761dd7"/>
    <xsd:import namespace="529410b7-9b0d-4415-a3b1-4f149beb71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4cdf65-691b-440a-8718-c7c263761d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e3e16b41-dc85-495a-b354-da1133a0e1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410b7-9b0d-4415-a3b1-4f149beb71b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2246dae-5daa-4177-85af-a605fe1f3b98}" ma:internalName="TaxCatchAll" ma:showField="CatchAllData" ma:web="529410b7-9b0d-4415-a3b1-4f149beb71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EA1C87-3A8E-42FD-95B9-030B8D67EF0B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0c4cdf65-691b-440a-8718-c7c263761dd7"/>
    <ds:schemaRef ds:uri="529410b7-9b0d-4415-a3b1-4f149beb71b6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37776AD-68D9-4154-96A5-44CCC92A1A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4cdf65-691b-440a-8718-c7c263761dd7"/>
    <ds:schemaRef ds:uri="529410b7-9b0d-4415-a3b1-4f149beb7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C30EE5F-22DC-4813-B372-5F7FF4ED13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</vt:lpstr>
      <vt:lpstr>Controls</vt:lpstr>
      <vt:lpstr>Summary - AST</vt:lpstr>
      <vt:lpstr>Summary - SKI</vt:lpstr>
      <vt:lpstr>FinalGraphs</vt:lpstr>
      <vt:lpstr>REV - AED</vt:lpstr>
      <vt:lpstr>REV - ANT</vt:lpstr>
      <vt:lpstr>REV - AGD</vt:lpstr>
      <vt:lpstr>REV - SAPN</vt:lpstr>
      <vt:lpstr>REV - Citi</vt:lpstr>
      <vt:lpstr>REV - Powercor</vt:lpstr>
      <vt:lpstr>REV - TransGrid</vt:lpstr>
      <vt:lpstr>GraphInputs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Benjamin Osenius-Eite</dc:creator>
  <cp:keywords/>
  <dc:description/>
  <cp:lastModifiedBy>Stephen Gray</cp:lastModifiedBy>
  <cp:revision/>
  <dcterms:created xsi:type="dcterms:W3CDTF">2019-08-13T06:43:34Z</dcterms:created>
  <dcterms:modified xsi:type="dcterms:W3CDTF">2022-11-09T05:09:01Z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da7fe984-74c4-41ca-a3a0-07b0cd9b0000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0x01010035D85E06B558CC4D97B204BB23E08B8B</vt:lpwstr>
  </property>
  <property fmtid="{D5CDD505-2E9C-101B-9397-08002B2CF9AE}" pid="6" name="MSIP_Label_0f488380-630a-4f55-a077-a19445e3f360_Enabled">
    <vt:lpwstr>true</vt:lpwstr>
  </property>
  <property fmtid="{D5CDD505-2E9C-101B-9397-08002B2CF9AE}" pid="7" name="MSIP_Label_0f488380-630a-4f55-a077-a19445e3f360_SetDate">
    <vt:lpwstr>2022-05-21T06:37:25Z</vt:lpwstr>
  </property>
  <property fmtid="{D5CDD505-2E9C-101B-9397-08002B2CF9AE}" pid="8" name="MSIP_Label_0f488380-630a-4f55-a077-a19445e3f360_Method">
    <vt:lpwstr>Standard</vt:lpwstr>
  </property>
  <property fmtid="{D5CDD505-2E9C-101B-9397-08002B2CF9AE}" pid="9" name="MSIP_Label_0f488380-630a-4f55-a077-a19445e3f360_Name">
    <vt:lpwstr>OFFICIAL - INTERNAL</vt:lpwstr>
  </property>
  <property fmtid="{D5CDD505-2E9C-101B-9397-08002B2CF9AE}" pid="10" name="MSIP_Label_0f488380-630a-4f55-a077-a19445e3f360_SiteId">
    <vt:lpwstr>b6e377cf-9db3-46cb-91a2-fad9605bb15c</vt:lpwstr>
  </property>
  <property fmtid="{D5CDD505-2E9C-101B-9397-08002B2CF9AE}" pid="11" name="MSIP_Label_0f488380-630a-4f55-a077-a19445e3f360_ActionId">
    <vt:lpwstr>291efd2c-bb2a-419d-bc52-82bfa4d3909a</vt:lpwstr>
  </property>
  <property fmtid="{D5CDD505-2E9C-101B-9397-08002B2CF9AE}" pid="12" name="MSIP_Label_0f488380-630a-4f55-a077-a19445e3f360_ContentBits">
    <vt:lpwstr>0</vt:lpwstr>
  </property>
  <property fmtid="{D5CDD505-2E9C-101B-9397-08002B2CF9AE}" pid="13" name="Order">
    <vt:r8>2605200</vt:r8>
  </property>
  <property fmtid="{D5CDD505-2E9C-101B-9397-08002B2CF9AE}" pid="14" name="MediaServiceImageTags">
    <vt:lpwstr/>
  </property>
</Properties>
</file>